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filterPrivacy="1" codeName="ThisWorkbook" defaultThemeVersion="124226"/>
  <xr:revisionPtr revIDLastSave="1303" documentId="8_{B5A6F0A2-AB18-4B37-BA80-52216336BA41}" xr6:coauthVersionLast="47" xr6:coauthVersionMax="47" xr10:uidLastSave="{4D05EB5C-2C3F-4CFF-A44B-CC01848C2E95}"/>
  <bookViews>
    <workbookView xWindow="-108" yWindow="-108" windowWidth="23256" windowHeight="12456" activeTab="4" xr2:uid="{00000000-000D-0000-FFFF-FFFF00000000}"/>
  </bookViews>
  <sheets>
    <sheet name="Orders" sheetId="9" r:id="rId1"/>
    <sheet name="Sheet1" sheetId="12" r:id="rId2"/>
    <sheet name="Returns" sheetId="11" r:id="rId3"/>
    <sheet name="Users" sheetId="4" r:id="rId4"/>
    <sheet name="Dashboard" sheetId="13" r:id="rId5"/>
    <sheet name="Analysis" sheetId="14" r:id="rId6"/>
    <sheet name="Pivot" sheetId="15" r:id="rId7"/>
  </sheets>
  <definedNames>
    <definedName name="_xlnm._FilterDatabase" localSheetId="0" hidden="1">Orders!$A$1:$Z$1955</definedName>
    <definedName name="_xlchart.v5.0" hidden="1">Analysis!$P$2</definedName>
    <definedName name="_xlchart.v5.1" hidden="1">Analysis!$P$3:$P$51</definedName>
    <definedName name="_xlchart.v5.10" hidden="1">Analysis!$P$3:$P$51</definedName>
    <definedName name="_xlchart.v5.11" hidden="1">Analysis!$Q$1</definedName>
    <definedName name="_xlchart.v5.12" hidden="1">Analysis!$Q$2</definedName>
    <definedName name="_xlchart.v5.13" hidden="1">Analysis!$Q$3:$Q$51</definedName>
    <definedName name="_xlchart.v5.14" hidden="1">Analysis!$S$3</definedName>
    <definedName name="_xlchart.v5.15" hidden="1">Analysis!$S$4</definedName>
    <definedName name="_xlchart.v5.16" hidden="1">Analysis!$P$2</definedName>
    <definedName name="_xlchart.v5.17" hidden="1">Analysis!$P$3:$P$51</definedName>
    <definedName name="_xlchart.v5.18" hidden="1">Analysis!$Q$1</definedName>
    <definedName name="_xlchart.v5.19" hidden="1">Analysis!$Q$2</definedName>
    <definedName name="_xlchart.v5.2" hidden="1">Analysis!$Q$2</definedName>
    <definedName name="_xlchart.v5.20" hidden="1">Analysis!$Q$3:$Q$51</definedName>
    <definedName name="_xlchart.v5.3" hidden="1">Analysis!$Q$3:$Q$51</definedName>
    <definedName name="_xlchart.v5.4" hidden="1">Analysis!$P$2</definedName>
    <definedName name="_xlchart.v5.5" hidden="1">Analysis!$P$3:$P$51</definedName>
    <definedName name="_xlchart.v5.6" hidden="1">Analysis!$Q$1</definedName>
    <definedName name="_xlchart.v5.7" hidden="1">Analysis!$Q$2</definedName>
    <definedName name="_xlchart.v5.8" hidden="1">Analysis!$Q$3:$Q$51</definedName>
    <definedName name="_xlchart.v5.9" hidden="1">Analysis!$P$2</definedName>
    <definedName name="NativeTimeline_Order_Date">#N/A</definedName>
    <definedName name="NativeTimeline_Ship_Date">#N/A</definedName>
    <definedName name="Slicer_Customer_Segment">#N/A</definedName>
    <definedName name="Slicer_Month">#N/A</definedName>
    <definedName name="Slicer_Product_Category">#N/A</definedName>
    <definedName name="Slicer_Region">#N/A</definedName>
    <definedName name="Slicer_Ship_Mode">#N/A</definedName>
    <definedName name="Slicer_State_or_Province">#N/A</definedName>
  </definedNames>
  <calcPr calcId="191028"/>
  <pivotCaches>
    <pivotCache cacheId="59" r:id="rId8"/>
    <pivotCache cacheId="63" r:id="rId9"/>
    <pivotCache cacheId="49"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 r:id="rId1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3" i="9" l="1"/>
  <c r="AC4" i="9"/>
  <c r="AC5" i="9"/>
  <c r="AC6" i="9"/>
  <c r="AC7" i="9"/>
  <c r="AC8" i="9"/>
  <c r="AC9" i="9"/>
  <c r="AC10" i="9"/>
  <c r="AC11" i="9"/>
  <c r="AC12" i="9"/>
  <c r="AC13" i="9"/>
  <c r="AC14" i="9"/>
  <c r="AC15" i="9"/>
  <c r="AC16" i="9"/>
  <c r="AC17" i="9"/>
  <c r="AC18" i="9"/>
  <c r="AC19" i="9"/>
  <c r="AC20" i="9"/>
  <c r="AC21" i="9"/>
  <c r="AC22" i="9"/>
  <c r="AC23" i="9"/>
  <c r="AC24" i="9"/>
  <c r="AC25" i="9"/>
  <c r="AC26" i="9"/>
  <c r="AC27" i="9"/>
  <c r="AC28" i="9"/>
  <c r="AC29" i="9"/>
  <c r="AC30" i="9"/>
  <c r="AC31" i="9"/>
  <c r="AC32" i="9"/>
  <c r="AC33" i="9"/>
  <c r="AC34" i="9"/>
  <c r="AC35" i="9"/>
  <c r="AC36" i="9"/>
  <c r="AC37" i="9"/>
  <c r="AC38" i="9"/>
  <c r="AC39" i="9"/>
  <c r="AC40" i="9"/>
  <c r="AC41" i="9"/>
  <c r="AC42" i="9"/>
  <c r="AC43" i="9"/>
  <c r="AC44" i="9"/>
  <c r="AC45" i="9"/>
  <c r="AC46" i="9"/>
  <c r="AC47" i="9"/>
  <c r="AC48" i="9"/>
  <c r="AC49" i="9"/>
  <c r="AC50" i="9"/>
  <c r="AC51" i="9"/>
  <c r="AC52" i="9"/>
  <c r="AC53" i="9"/>
  <c r="AC54" i="9"/>
  <c r="AC55" i="9"/>
  <c r="AC56" i="9"/>
  <c r="AC57" i="9"/>
  <c r="AC58" i="9"/>
  <c r="AC59" i="9"/>
  <c r="AC60" i="9"/>
  <c r="AC61" i="9"/>
  <c r="AC62" i="9"/>
  <c r="AC63" i="9"/>
  <c r="AC64" i="9"/>
  <c r="AC65" i="9"/>
  <c r="AC66" i="9"/>
  <c r="AC67" i="9"/>
  <c r="AC68" i="9"/>
  <c r="AC69" i="9"/>
  <c r="AC70" i="9"/>
  <c r="AC71" i="9"/>
  <c r="AC72" i="9"/>
  <c r="AC73" i="9"/>
  <c r="AC74" i="9"/>
  <c r="AC75" i="9"/>
  <c r="AC76" i="9"/>
  <c r="AC77" i="9"/>
  <c r="AC78" i="9"/>
  <c r="AC79" i="9"/>
  <c r="AC80" i="9"/>
  <c r="AC81" i="9"/>
  <c r="AC82" i="9"/>
  <c r="AC83" i="9"/>
  <c r="AC84" i="9"/>
  <c r="AC85" i="9"/>
  <c r="AC86" i="9"/>
  <c r="AC87" i="9"/>
  <c r="AC88" i="9"/>
  <c r="AC89" i="9"/>
  <c r="AC90" i="9"/>
  <c r="AC91" i="9"/>
  <c r="AC92" i="9"/>
  <c r="AC93" i="9"/>
  <c r="AC94" i="9"/>
  <c r="AC95" i="9"/>
  <c r="AC96" i="9"/>
  <c r="AC97" i="9"/>
  <c r="AC98" i="9"/>
  <c r="AC99" i="9"/>
  <c r="AC100" i="9"/>
  <c r="AC101" i="9"/>
  <c r="AC102" i="9"/>
  <c r="AC103" i="9"/>
  <c r="AC104" i="9"/>
  <c r="AC105" i="9"/>
  <c r="AC106" i="9"/>
  <c r="AC107" i="9"/>
  <c r="AC108" i="9"/>
  <c r="AC109" i="9"/>
  <c r="AC110" i="9"/>
  <c r="AC111" i="9"/>
  <c r="AC112" i="9"/>
  <c r="AC113" i="9"/>
  <c r="AC114" i="9"/>
  <c r="AC115" i="9"/>
  <c r="AC116" i="9"/>
  <c r="AC117" i="9"/>
  <c r="AC118" i="9"/>
  <c r="AC119" i="9"/>
  <c r="AC120" i="9"/>
  <c r="AC121" i="9"/>
  <c r="AC122" i="9"/>
  <c r="AC123" i="9"/>
  <c r="AC124" i="9"/>
  <c r="AC125" i="9"/>
  <c r="AC126" i="9"/>
  <c r="AC127" i="9"/>
  <c r="AC128" i="9"/>
  <c r="AC129" i="9"/>
  <c r="AC130" i="9"/>
  <c r="AC131" i="9"/>
  <c r="AC132" i="9"/>
  <c r="AC133" i="9"/>
  <c r="AC134" i="9"/>
  <c r="AC135" i="9"/>
  <c r="AC136" i="9"/>
  <c r="AC137" i="9"/>
  <c r="AC138" i="9"/>
  <c r="AC139" i="9"/>
  <c r="AC140" i="9"/>
  <c r="AC141" i="9"/>
  <c r="AC142" i="9"/>
  <c r="AC143" i="9"/>
  <c r="AC144" i="9"/>
  <c r="AC145" i="9"/>
  <c r="AC146" i="9"/>
  <c r="AC147" i="9"/>
  <c r="AC148" i="9"/>
  <c r="AC149" i="9"/>
  <c r="AC150" i="9"/>
  <c r="AC151" i="9"/>
  <c r="AC152" i="9"/>
  <c r="AC153" i="9"/>
  <c r="AC154" i="9"/>
  <c r="AC155" i="9"/>
  <c r="AC156" i="9"/>
  <c r="AC157" i="9"/>
  <c r="AC158" i="9"/>
  <c r="AC159" i="9"/>
  <c r="AC160" i="9"/>
  <c r="AC161" i="9"/>
  <c r="AC162" i="9"/>
  <c r="AC163" i="9"/>
  <c r="AC164" i="9"/>
  <c r="AC165" i="9"/>
  <c r="AC166" i="9"/>
  <c r="AC167" i="9"/>
  <c r="AC168" i="9"/>
  <c r="AC169" i="9"/>
  <c r="AC170" i="9"/>
  <c r="AC171" i="9"/>
  <c r="AC172" i="9"/>
  <c r="AC173" i="9"/>
  <c r="AC174" i="9"/>
  <c r="AC175" i="9"/>
  <c r="AC176" i="9"/>
  <c r="AC177" i="9"/>
  <c r="AC178" i="9"/>
  <c r="AC179" i="9"/>
  <c r="AC180" i="9"/>
  <c r="AC181" i="9"/>
  <c r="AC182" i="9"/>
  <c r="AC183" i="9"/>
  <c r="AC184" i="9"/>
  <c r="AC185" i="9"/>
  <c r="AC186" i="9"/>
  <c r="AC187" i="9"/>
  <c r="AC188" i="9"/>
  <c r="AC189" i="9"/>
  <c r="AC190" i="9"/>
  <c r="AC191" i="9"/>
  <c r="AC192" i="9"/>
  <c r="AC193" i="9"/>
  <c r="AC194" i="9"/>
  <c r="AC195" i="9"/>
  <c r="AC196" i="9"/>
  <c r="AC197" i="9"/>
  <c r="AC198" i="9"/>
  <c r="AC199" i="9"/>
  <c r="AC200" i="9"/>
  <c r="AC201" i="9"/>
  <c r="AC202" i="9"/>
  <c r="AC203" i="9"/>
  <c r="AC204" i="9"/>
  <c r="AC205" i="9"/>
  <c r="AC206" i="9"/>
  <c r="AC207" i="9"/>
  <c r="AC208" i="9"/>
  <c r="AC209" i="9"/>
  <c r="AC210" i="9"/>
  <c r="AC211" i="9"/>
  <c r="AC212" i="9"/>
  <c r="AC213" i="9"/>
  <c r="AC214" i="9"/>
  <c r="AC215" i="9"/>
  <c r="AC216" i="9"/>
  <c r="AC217" i="9"/>
  <c r="AC218" i="9"/>
  <c r="AC219" i="9"/>
  <c r="AC220" i="9"/>
  <c r="AC221" i="9"/>
  <c r="AC222" i="9"/>
  <c r="AC223" i="9"/>
  <c r="AC224" i="9"/>
  <c r="AC225" i="9"/>
  <c r="AC226" i="9"/>
  <c r="AC227" i="9"/>
  <c r="AC228" i="9"/>
  <c r="AC229" i="9"/>
  <c r="AC230" i="9"/>
  <c r="AC231" i="9"/>
  <c r="AC232" i="9"/>
  <c r="AC233" i="9"/>
  <c r="AC234" i="9"/>
  <c r="AC235" i="9"/>
  <c r="AC236" i="9"/>
  <c r="AC237" i="9"/>
  <c r="AC238" i="9"/>
  <c r="AC239" i="9"/>
  <c r="AC240" i="9"/>
  <c r="AC241" i="9"/>
  <c r="AC242" i="9"/>
  <c r="AC243" i="9"/>
  <c r="AC244" i="9"/>
  <c r="AC245" i="9"/>
  <c r="AC246" i="9"/>
  <c r="AC247" i="9"/>
  <c r="AC248" i="9"/>
  <c r="AC249" i="9"/>
  <c r="AC250" i="9"/>
  <c r="AC251" i="9"/>
  <c r="AC252" i="9"/>
  <c r="AC253" i="9"/>
  <c r="AC254" i="9"/>
  <c r="AC255" i="9"/>
  <c r="AC256" i="9"/>
  <c r="AC257" i="9"/>
  <c r="AC258" i="9"/>
  <c r="AC259" i="9"/>
  <c r="AC260" i="9"/>
  <c r="AC261" i="9"/>
  <c r="AC262" i="9"/>
  <c r="AC263" i="9"/>
  <c r="AC264" i="9"/>
  <c r="AC265" i="9"/>
  <c r="AC266" i="9"/>
  <c r="AC267" i="9"/>
  <c r="AC268" i="9"/>
  <c r="AC269" i="9"/>
  <c r="AC270" i="9"/>
  <c r="AC271" i="9"/>
  <c r="AC272" i="9"/>
  <c r="AC273" i="9"/>
  <c r="AC274" i="9"/>
  <c r="AC275" i="9"/>
  <c r="AC276" i="9"/>
  <c r="AC277" i="9"/>
  <c r="AC278" i="9"/>
  <c r="AC279" i="9"/>
  <c r="AC280" i="9"/>
  <c r="AC281" i="9"/>
  <c r="AC282" i="9"/>
  <c r="AC283" i="9"/>
  <c r="AC284" i="9"/>
  <c r="AC285" i="9"/>
  <c r="AC286" i="9"/>
  <c r="AC287" i="9"/>
  <c r="AC288" i="9"/>
  <c r="AC289" i="9"/>
  <c r="AC290" i="9"/>
  <c r="AC291" i="9"/>
  <c r="AC292" i="9"/>
  <c r="AC293" i="9"/>
  <c r="AC294" i="9"/>
  <c r="AC295" i="9"/>
  <c r="AC296" i="9"/>
  <c r="AC297" i="9"/>
  <c r="AC298" i="9"/>
  <c r="AC299" i="9"/>
  <c r="AC300" i="9"/>
  <c r="AC301" i="9"/>
  <c r="AC302" i="9"/>
  <c r="AC303" i="9"/>
  <c r="AC304" i="9"/>
  <c r="AC305" i="9"/>
  <c r="AC306" i="9"/>
  <c r="AC307" i="9"/>
  <c r="AC308" i="9"/>
  <c r="AC309" i="9"/>
  <c r="AC310" i="9"/>
  <c r="AC311" i="9"/>
  <c r="AC312" i="9"/>
  <c r="AC313" i="9"/>
  <c r="AC314" i="9"/>
  <c r="AC315" i="9"/>
  <c r="AC316" i="9"/>
  <c r="AC317" i="9"/>
  <c r="AC318" i="9"/>
  <c r="AC319" i="9"/>
  <c r="AC320" i="9"/>
  <c r="AC321" i="9"/>
  <c r="AC322" i="9"/>
  <c r="AC323" i="9"/>
  <c r="AC324" i="9"/>
  <c r="AC325" i="9"/>
  <c r="AC326" i="9"/>
  <c r="AC327" i="9"/>
  <c r="AC328" i="9"/>
  <c r="AC329" i="9"/>
  <c r="AC330" i="9"/>
  <c r="AC331" i="9"/>
  <c r="AC332" i="9"/>
  <c r="AC333" i="9"/>
  <c r="AC334" i="9"/>
  <c r="AC335" i="9"/>
  <c r="AC336" i="9"/>
  <c r="AC337" i="9"/>
  <c r="AC338" i="9"/>
  <c r="AC339" i="9"/>
  <c r="AC340" i="9"/>
  <c r="AC341" i="9"/>
  <c r="AC342" i="9"/>
  <c r="AC343" i="9"/>
  <c r="AC344" i="9"/>
  <c r="AC345" i="9"/>
  <c r="AC346" i="9"/>
  <c r="AC347" i="9"/>
  <c r="AC348" i="9"/>
  <c r="AC349" i="9"/>
  <c r="AC350" i="9"/>
  <c r="AC351" i="9"/>
  <c r="AC352" i="9"/>
  <c r="AC353" i="9"/>
  <c r="AC354" i="9"/>
  <c r="AC355" i="9"/>
  <c r="AC356" i="9"/>
  <c r="AC357" i="9"/>
  <c r="AC358" i="9"/>
  <c r="AC359" i="9"/>
  <c r="AC360" i="9"/>
  <c r="AC361" i="9"/>
  <c r="AC362" i="9"/>
  <c r="AC363" i="9"/>
  <c r="AC364" i="9"/>
  <c r="AC365" i="9"/>
  <c r="AC366" i="9"/>
  <c r="AC367" i="9"/>
  <c r="AC368" i="9"/>
  <c r="AC369" i="9"/>
  <c r="AC370" i="9"/>
  <c r="AC371" i="9"/>
  <c r="AC372" i="9"/>
  <c r="AC373" i="9"/>
  <c r="AC374" i="9"/>
  <c r="AC375" i="9"/>
  <c r="AC376" i="9"/>
  <c r="AC377" i="9"/>
  <c r="AC378" i="9"/>
  <c r="AC379" i="9"/>
  <c r="AC380" i="9"/>
  <c r="AC381" i="9"/>
  <c r="AC382" i="9"/>
  <c r="AC383" i="9"/>
  <c r="AC384" i="9"/>
  <c r="AC385" i="9"/>
  <c r="AC386" i="9"/>
  <c r="AC387" i="9"/>
  <c r="AC388" i="9"/>
  <c r="AC389" i="9"/>
  <c r="AC390" i="9"/>
  <c r="AC391" i="9"/>
  <c r="AC392" i="9"/>
  <c r="AC393" i="9"/>
  <c r="AC394" i="9"/>
  <c r="AC395" i="9"/>
  <c r="AC396" i="9"/>
  <c r="AC397" i="9"/>
  <c r="AC398" i="9"/>
  <c r="AC399" i="9"/>
  <c r="AC400" i="9"/>
  <c r="AC401" i="9"/>
  <c r="AC402" i="9"/>
  <c r="AC403" i="9"/>
  <c r="AC404" i="9"/>
  <c r="AC405" i="9"/>
  <c r="AC406" i="9"/>
  <c r="AC407" i="9"/>
  <c r="AC408" i="9"/>
  <c r="AC409" i="9"/>
  <c r="AC410" i="9"/>
  <c r="AC411" i="9"/>
  <c r="AC412" i="9"/>
  <c r="AC413" i="9"/>
  <c r="AC414" i="9"/>
  <c r="AC415" i="9"/>
  <c r="AC416" i="9"/>
  <c r="AC417" i="9"/>
  <c r="AC418" i="9"/>
  <c r="AC419" i="9"/>
  <c r="AC420" i="9"/>
  <c r="AC421" i="9"/>
  <c r="AC422" i="9"/>
  <c r="AC423" i="9"/>
  <c r="AC424" i="9"/>
  <c r="AC425" i="9"/>
  <c r="AC426" i="9"/>
  <c r="AC427" i="9"/>
  <c r="AC428" i="9"/>
  <c r="AC429" i="9"/>
  <c r="AC430" i="9"/>
  <c r="AC431" i="9"/>
  <c r="AC432" i="9"/>
  <c r="AC433" i="9"/>
  <c r="AC434" i="9"/>
  <c r="AC435" i="9"/>
  <c r="AC436" i="9"/>
  <c r="AC437" i="9"/>
  <c r="AC438" i="9"/>
  <c r="AC439" i="9"/>
  <c r="AC440" i="9"/>
  <c r="AC441" i="9"/>
  <c r="AC442" i="9"/>
  <c r="AC443" i="9"/>
  <c r="AC444" i="9"/>
  <c r="AC445" i="9"/>
  <c r="AC446" i="9"/>
  <c r="AC447" i="9"/>
  <c r="AC448" i="9"/>
  <c r="AC449" i="9"/>
  <c r="AC450" i="9"/>
  <c r="AC451" i="9"/>
  <c r="AC452" i="9"/>
  <c r="AC453" i="9"/>
  <c r="AC454" i="9"/>
  <c r="AC455" i="9"/>
  <c r="AC456" i="9"/>
  <c r="AC457" i="9"/>
  <c r="AC458" i="9"/>
  <c r="AC459" i="9"/>
  <c r="AC460" i="9"/>
  <c r="AC461" i="9"/>
  <c r="AC462" i="9"/>
  <c r="AC463" i="9"/>
  <c r="AC464" i="9"/>
  <c r="AC465" i="9"/>
  <c r="AC466" i="9"/>
  <c r="AC467" i="9"/>
  <c r="AC468" i="9"/>
  <c r="AC469" i="9"/>
  <c r="AC470" i="9"/>
  <c r="AC471" i="9"/>
  <c r="AC472" i="9"/>
  <c r="AC473" i="9"/>
  <c r="AC474" i="9"/>
  <c r="AC475" i="9"/>
  <c r="AC476" i="9"/>
  <c r="AC477" i="9"/>
  <c r="AC478" i="9"/>
  <c r="AC479" i="9"/>
  <c r="AC480" i="9"/>
  <c r="AC481" i="9"/>
  <c r="AC482" i="9"/>
  <c r="AC483" i="9"/>
  <c r="AC484" i="9"/>
  <c r="AC485" i="9"/>
  <c r="AC486" i="9"/>
  <c r="AC487" i="9"/>
  <c r="AC488" i="9"/>
  <c r="AC489" i="9"/>
  <c r="AC490" i="9"/>
  <c r="AC491" i="9"/>
  <c r="AC492" i="9"/>
  <c r="AC493" i="9"/>
  <c r="AC494" i="9"/>
  <c r="AC495" i="9"/>
  <c r="AC496" i="9"/>
  <c r="AC497" i="9"/>
  <c r="AC498" i="9"/>
  <c r="AC499" i="9"/>
  <c r="AC500" i="9"/>
  <c r="AC501" i="9"/>
  <c r="AC502" i="9"/>
  <c r="AC503" i="9"/>
  <c r="AC504" i="9"/>
  <c r="AC505" i="9"/>
  <c r="AC506" i="9"/>
  <c r="AC507" i="9"/>
  <c r="AC508" i="9"/>
  <c r="AC509" i="9"/>
  <c r="AC510" i="9"/>
  <c r="AC511" i="9"/>
  <c r="AC512" i="9"/>
  <c r="AC513" i="9"/>
  <c r="AC514" i="9"/>
  <c r="AC515" i="9"/>
  <c r="AC516" i="9"/>
  <c r="AC517" i="9"/>
  <c r="AC518" i="9"/>
  <c r="AC519" i="9"/>
  <c r="AC520" i="9"/>
  <c r="AC521" i="9"/>
  <c r="AC522" i="9"/>
  <c r="AC523" i="9"/>
  <c r="AC524" i="9"/>
  <c r="AC525" i="9"/>
  <c r="AC526" i="9"/>
  <c r="AC527" i="9"/>
  <c r="AC528" i="9"/>
  <c r="AC529" i="9"/>
  <c r="AC530" i="9"/>
  <c r="AC531" i="9"/>
  <c r="AC532" i="9"/>
  <c r="AC533" i="9"/>
  <c r="AC534" i="9"/>
  <c r="AC535" i="9"/>
  <c r="AC536" i="9"/>
  <c r="AC537" i="9"/>
  <c r="AC538" i="9"/>
  <c r="AC539" i="9"/>
  <c r="AC540" i="9"/>
  <c r="AC541" i="9"/>
  <c r="AC542" i="9"/>
  <c r="AC543" i="9"/>
  <c r="AC544" i="9"/>
  <c r="AC545" i="9"/>
  <c r="AC546" i="9"/>
  <c r="AC547" i="9"/>
  <c r="AC548" i="9"/>
  <c r="AC549" i="9"/>
  <c r="AC550" i="9"/>
  <c r="AC551" i="9"/>
  <c r="AC552" i="9"/>
  <c r="AC553" i="9"/>
  <c r="AC554" i="9"/>
  <c r="AC555" i="9"/>
  <c r="AC556" i="9"/>
  <c r="AC557" i="9"/>
  <c r="AC558" i="9"/>
  <c r="AC559" i="9"/>
  <c r="AC560" i="9"/>
  <c r="AC561" i="9"/>
  <c r="AC562" i="9"/>
  <c r="AC563" i="9"/>
  <c r="AC564" i="9"/>
  <c r="AC565" i="9"/>
  <c r="AC566" i="9"/>
  <c r="AC567" i="9"/>
  <c r="AC568" i="9"/>
  <c r="AC569" i="9"/>
  <c r="AC570" i="9"/>
  <c r="AC571" i="9"/>
  <c r="AC572" i="9"/>
  <c r="AC573" i="9"/>
  <c r="AC574" i="9"/>
  <c r="AC575" i="9"/>
  <c r="AC576" i="9"/>
  <c r="AC577" i="9"/>
  <c r="AC578" i="9"/>
  <c r="AC579" i="9"/>
  <c r="AC580" i="9"/>
  <c r="AC581" i="9"/>
  <c r="AC582" i="9"/>
  <c r="AC583" i="9"/>
  <c r="AC584" i="9"/>
  <c r="AC585" i="9"/>
  <c r="AC586" i="9"/>
  <c r="AC587" i="9"/>
  <c r="AC588" i="9"/>
  <c r="AC589" i="9"/>
  <c r="AC590" i="9"/>
  <c r="AC591" i="9"/>
  <c r="AC592" i="9"/>
  <c r="AC593" i="9"/>
  <c r="AC594" i="9"/>
  <c r="AC595" i="9"/>
  <c r="AC596" i="9"/>
  <c r="AC597" i="9"/>
  <c r="AC598" i="9"/>
  <c r="AC599" i="9"/>
  <c r="AC600" i="9"/>
  <c r="AC601" i="9"/>
  <c r="AC602" i="9"/>
  <c r="AC603" i="9"/>
  <c r="AC604" i="9"/>
  <c r="AC605" i="9"/>
  <c r="AC606" i="9"/>
  <c r="AC607" i="9"/>
  <c r="AC608" i="9"/>
  <c r="AC609" i="9"/>
  <c r="AC610" i="9"/>
  <c r="AC611" i="9"/>
  <c r="AC612" i="9"/>
  <c r="AC613" i="9"/>
  <c r="AC614" i="9"/>
  <c r="AC615" i="9"/>
  <c r="AC616" i="9"/>
  <c r="AC617" i="9"/>
  <c r="AC618" i="9"/>
  <c r="AC619" i="9"/>
  <c r="AC620" i="9"/>
  <c r="AC621" i="9"/>
  <c r="AC622" i="9"/>
  <c r="AC623" i="9"/>
  <c r="AC624" i="9"/>
  <c r="AC625" i="9"/>
  <c r="AC626" i="9"/>
  <c r="AC627" i="9"/>
  <c r="AC628" i="9"/>
  <c r="AC629" i="9"/>
  <c r="AC630" i="9"/>
  <c r="AC631" i="9"/>
  <c r="AC632" i="9"/>
  <c r="AC633" i="9"/>
  <c r="AC634" i="9"/>
  <c r="AC635" i="9"/>
  <c r="AC636" i="9"/>
  <c r="AC637" i="9"/>
  <c r="AC638" i="9"/>
  <c r="AC639" i="9"/>
  <c r="AC640" i="9"/>
  <c r="AC641" i="9"/>
  <c r="AC642" i="9"/>
  <c r="AC643" i="9"/>
  <c r="AC644" i="9"/>
  <c r="AC645" i="9"/>
  <c r="AC646" i="9"/>
  <c r="AC647" i="9"/>
  <c r="AC648" i="9"/>
  <c r="AC649" i="9"/>
  <c r="AC650" i="9"/>
  <c r="AC651" i="9"/>
  <c r="AC652" i="9"/>
  <c r="AC653" i="9"/>
  <c r="AC654" i="9"/>
  <c r="AC655" i="9"/>
  <c r="AC656" i="9"/>
  <c r="AC657" i="9"/>
  <c r="AC658" i="9"/>
  <c r="AC659" i="9"/>
  <c r="AC660" i="9"/>
  <c r="AC661" i="9"/>
  <c r="AC662" i="9"/>
  <c r="AC663" i="9"/>
  <c r="AC664" i="9"/>
  <c r="AC665" i="9"/>
  <c r="AC666" i="9"/>
  <c r="AC667" i="9"/>
  <c r="AC668" i="9"/>
  <c r="AC669" i="9"/>
  <c r="AC670" i="9"/>
  <c r="AC671" i="9"/>
  <c r="AC672" i="9"/>
  <c r="AC673" i="9"/>
  <c r="AC674" i="9"/>
  <c r="AC675" i="9"/>
  <c r="AC676" i="9"/>
  <c r="AC677" i="9"/>
  <c r="AC678" i="9"/>
  <c r="AC679" i="9"/>
  <c r="AC680" i="9"/>
  <c r="AC681" i="9"/>
  <c r="AC682" i="9"/>
  <c r="AC683" i="9"/>
  <c r="AC684" i="9"/>
  <c r="AC685" i="9"/>
  <c r="AC686" i="9"/>
  <c r="AC687" i="9"/>
  <c r="AC688" i="9"/>
  <c r="AC689" i="9"/>
  <c r="AC690" i="9"/>
  <c r="AC691" i="9"/>
  <c r="AC692" i="9"/>
  <c r="AC693" i="9"/>
  <c r="AC694" i="9"/>
  <c r="AC695" i="9"/>
  <c r="AC696" i="9"/>
  <c r="AC697" i="9"/>
  <c r="AC698" i="9"/>
  <c r="AC699" i="9"/>
  <c r="AC700" i="9"/>
  <c r="AC701" i="9"/>
  <c r="AC702" i="9"/>
  <c r="AC703" i="9"/>
  <c r="AC704" i="9"/>
  <c r="AC705" i="9"/>
  <c r="AC706" i="9"/>
  <c r="AC707" i="9"/>
  <c r="AC708" i="9"/>
  <c r="AC709" i="9"/>
  <c r="AC710" i="9"/>
  <c r="AC711" i="9"/>
  <c r="AC712" i="9"/>
  <c r="AC713" i="9"/>
  <c r="AC714" i="9"/>
  <c r="AC715" i="9"/>
  <c r="AC716" i="9"/>
  <c r="AC717" i="9"/>
  <c r="AC718" i="9"/>
  <c r="AC719" i="9"/>
  <c r="AC720" i="9"/>
  <c r="AC721" i="9"/>
  <c r="AC722" i="9"/>
  <c r="AC723" i="9"/>
  <c r="AC724" i="9"/>
  <c r="AC725" i="9"/>
  <c r="AC726" i="9"/>
  <c r="AC727" i="9"/>
  <c r="AC728" i="9"/>
  <c r="AC729" i="9"/>
  <c r="AC730" i="9"/>
  <c r="AC731" i="9"/>
  <c r="AC732" i="9"/>
  <c r="AC733" i="9"/>
  <c r="AC734" i="9"/>
  <c r="AC735" i="9"/>
  <c r="AC736" i="9"/>
  <c r="AC737" i="9"/>
  <c r="AC738" i="9"/>
  <c r="AC739" i="9"/>
  <c r="AC740" i="9"/>
  <c r="AC741" i="9"/>
  <c r="AC742" i="9"/>
  <c r="AC743" i="9"/>
  <c r="AC744" i="9"/>
  <c r="AC745" i="9"/>
  <c r="AC746" i="9"/>
  <c r="AC747" i="9"/>
  <c r="AC748" i="9"/>
  <c r="AC749" i="9"/>
  <c r="AC750" i="9"/>
  <c r="AC751" i="9"/>
  <c r="AC752" i="9"/>
  <c r="AC753" i="9"/>
  <c r="AC754" i="9"/>
  <c r="AC755" i="9"/>
  <c r="AC756" i="9"/>
  <c r="AC757" i="9"/>
  <c r="AC758" i="9"/>
  <c r="AC759" i="9"/>
  <c r="AC760" i="9"/>
  <c r="AC761" i="9"/>
  <c r="AC762" i="9"/>
  <c r="AC763" i="9"/>
  <c r="AC764" i="9"/>
  <c r="AC765" i="9"/>
  <c r="AC766" i="9"/>
  <c r="AC767" i="9"/>
  <c r="AC768" i="9"/>
  <c r="AC769" i="9"/>
  <c r="AC770" i="9"/>
  <c r="AC771" i="9"/>
  <c r="AC772" i="9"/>
  <c r="AC773" i="9"/>
  <c r="AC774" i="9"/>
  <c r="AC775" i="9"/>
  <c r="AC776" i="9"/>
  <c r="AC777" i="9"/>
  <c r="AC778" i="9"/>
  <c r="AC779" i="9"/>
  <c r="AC780" i="9"/>
  <c r="AC781" i="9"/>
  <c r="AC782" i="9"/>
  <c r="AC783" i="9"/>
  <c r="AC784" i="9"/>
  <c r="AC785" i="9"/>
  <c r="AC786" i="9"/>
  <c r="AC787" i="9"/>
  <c r="AC788" i="9"/>
  <c r="AC789" i="9"/>
  <c r="AC790" i="9"/>
  <c r="AC791" i="9"/>
  <c r="AC792" i="9"/>
  <c r="AC793" i="9"/>
  <c r="AC794" i="9"/>
  <c r="AC795" i="9"/>
  <c r="AC796" i="9"/>
  <c r="AC797" i="9"/>
  <c r="AC798" i="9"/>
  <c r="AC799" i="9"/>
  <c r="AC800" i="9"/>
  <c r="AC801" i="9"/>
  <c r="AC802" i="9"/>
  <c r="AC803" i="9"/>
  <c r="AC804" i="9"/>
  <c r="AC805" i="9"/>
  <c r="AC806" i="9"/>
  <c r="AC807" i="9"/>
  <c r="AC808" i="9"/>
  <c r="AC809" i="9"/>
  <c r="AC810" i="9"/>
  <c r="AC811" i="9"/>
  <c r="AC812" i="9"/>
  <c r="AC813" i="9"/>
  <c r="AC814" i="9"/>
  <c r="AC815" i="9"/>
  <c r="AC816" i="9"/>
  <c r="AC817" i="9"/>
  <c r="AC818" i="9"/>
  <c r="AC819" i="9"/>
  <c r="AC820" i="9"/>
  <c r="AC821" i="9"/>
  <c r="AC822" i="9"/>
  <c r="AC823" i="9"/>
  <c r="AC824" i="9"/>
  <c r="AC825" i="9"/>
  <c r="AC826" i="9"/>
  <c r="AC827" i="9"/>
  <c r="AC828" i="9"/>
  <c r="AC829" i="9"/>
  <c r="AC830" i="9"/>
  <c r="AC831" i="9"/>
  <c r="AC832" i="9"/>
  <c r="AC833" i="9"/>
  <c r="AC834" i="9"/>
  <c r="AC835" i="9"/>
  <c r="AC836" i="9"/>
  <c r="AC837" i="9"/>
  <c r="AC838" i="9"/>
  <c r="AC839" i="9"/>
  <c r="AC840" i="9"/>
  <c r="AC841" i="9"/>
  <c r="AC842" i="9"/>
  <c r="AC843" i="9"/>
  <c r="AC844" i="9"/>
  <c r="AC845" i="9"/>
  <c r="AC846" i="9"/>
  <c r="AC847" i="9"/>
  <c r="AC848" i="9"/>
  <c r="AC849" i="9"/>
  <c r="AC850" i="9"/>
  <c r="AC851" i="9"/>
  <c r="AC852" i="9"/>
  <c r="AC853" i="9"/>
  <c r="AC854" i="9"/>
  <c r="AC855" i="9"/>
  <c r="AC856" i="9"/>
  <c r="AC857" i="9"/>
  <c r="AC858" i="9"/>
  <c r="AC859" i="9"/>
  <c r="AC860" i="9"/>
  <c r="AC861" i="9"/>
  <c r="AC862" i="9"/>
  <c r="AC863" i="9"/>
  <c r="AC864" i="9"/>
  <c r="AC865" i="9"/>
  <c r="AC866" i="9"/>
  <c r="AC867" i="9"/>
  <c r="AC868" i="9"/>
  <c r="AC869" i="9"/>
  <c r="AC870" i="9"/>
  <c r="AC871" i="9"/>
  <c r="AC872" i="9"/>
  <c r="AC873" i="9"/>
  <c r="AC874" i="9"/>
  <c r="AC875" i="9"/>
  <c r="AC876" i="9"/>
  <c r="AC877" i="9"/>
  <c r="AC878" i="9"/>
  <c r="AC879" i="9"/>
  <c r="AC880" i="9"/>
  <c r="AC881" i="9"/>
  <c r="AC882" i="9"/>
  <c r="AC883" i="9"/>
  <c r="AC884" i="9"/>
  <c r="AC885" i="9"/>
  <c r="AC886" i="9"/>
  <c r="AC887" i="9"/>
  <c r="AC888" i="9"/>
  <c r="AC889" i="9"/>
  <c r="AC890" i="9"/>
  <c r="AC891" i="9"/>
  <c r="AC892" i="9"/>
  <c r="AC893" i="9"/>
  <c r="AC894" i="9"/>
  <c r="AC895" i="9"/>
  <c r="AC896" i="9"/>
  <c r="AC897" i="9"/>
  <c r="AC898" i="9"/>
  <c r="AC899" i="9"/>
  <c r="AC900" i="9"/>
  <c r="AC901" i="9"/>
  <c r="AC902" i="9"/>
  <c r="AC903" i="9"/>
  <c r="AC904" i="9"/>
  <c r="AC905" i="9"/>
  <c r="AC906" i="9"/>
  <c r="AC907" i="9"/>
  <c r="AC908" i="9"/>
  <c r="AC909" i="9"/>
  <c r="AC910" i="9"/>
  <c r="AC911" i="9"/>
  <c r="AC912" i="9"/>
  <c r="AC913" i="9"/>
  <c r="AC914" i="9"/>
  <c r="AC915" i="9"/>
  <c r="AC916" i="9"/>
  <c r="AC917" i="9"/>
  <c r="AC918" i="9"/>
  <c r="AC919" i="9"/>
  <c r="AC920" i="9"/>
  <c r="AC921" i="9"/>
  <c r="AC922" i="9"/>
  <c r="AC923" i="9"/>
  <c r="AC924" i="9"/>
  <c r="AC925" i="9"/>
  <c r="AC926" i="9"/>
  <c r="AC927" i="9"/>
  <c r="AC928" i="9"/>
  <c r="AC929" i="9"/>
  <c r="AC930" i="9"/>
  <c r="AC931" i="9"/>
  <c r="AC932" i="9"/>
  <c r="AC933" i="9"/>
  <c r="AC934" i="9"/>
  <c r="AC935" i="9"/>
  <c r="AC936" i="9"/>
  <c r="AC937" i="9"/>
  <c r="AC938" i="9"/>
  <c r="AC939" i="9"/>
  <c r="AC940" i="9"/>
  <c r="AC941" i="9"/>
  <c r="AC942" i="9"/>
  <c r="AC943" i="9"/>
  <c r="AC944" i="9"/>
  <c r="AC945" i="9"/>
  <c r="AC946" i="9"/>
  <c r="AC947" i="9"/>
  <c r="AC948" i="9"/>
  <c r="AC949" i="9"/>
  <c r="AC950" i="9"/>
  <c r="AC951" i="9"/>
  <c r="AC952" i="9"/>
  <c r="AC953" i="9"/>
  <c r="AC954" i="9"/>
  <c r="AC955" i="9"/>
  <c r="AC956" i="9"/>
  <c r="AC957" i="9"/>
  <c r="AC958" i="9"/>
  <c r="AC959" i="9"/>
  <c r="AC960" i="9"/>
  <c r="AC961" i="9"/>
  <c r="AC962" i="9"/>
  <c r="AC963" i="9"/>
  <c r="AC964" i="9"/>
  <c r="AC965" i="9"/>
  <c r="AC966" i="9"/>
  <c r="AC967" i="9"/>
  <c r="AC968" i="9"/>
  <c r="AC969" i="9"/>
  <c r="AC970" i="9"/>
  <c r="AC971" i="9"/>
  <c r="AC972" i="9"/>
  <c r="AC973" i="9"/>
  <c r="AC974" i="9"/>
  <c r="AC975" i="9"/>
  <c r="AC976" i="9"/>
  <c r="AC977" i="9"/>
  <c r="AC978" i="9"/>
  <c r="AC979" i="9"/>
  <c r="AC980" i="9"/>
  <c r="AC981" i="9"/>
  <c r="AC982" i="9"/>
  <c r="AC983" i="9"/>
  <c r="AC984" i="9"/>
  <c r="AC985" i="9"/>
  <c r="AC986" i="9"/>
  <c r="AC987" i="9"/>
  <c r="AC988" i="9"/>
  <c r="AC989" i="9"/>
  <c r="AC990" i="9"/>
  <c r="AC991" i="9"/>
  <c r="AC992" i="9"/>
  <c r="AC993" i="9"/>
  <c r="AC994" i="9"/>
  <c r="AC995" i="9"/>
  <c r="AC996" i="9"/>
  <c r="AC997" i="9"/>
  <c r="AC998" i="9"/>
  <c r="AC999" i="9"/>
  <c r="AC1000" i="9"/>
  <c r="AC1001" i="9"/>
  <c r="AC1002" i="9"/>
  <c r="AC1003" i="9"/>
  <c r="AC1004" i="9"/>
  <c r="AC1005" i="9"/>
  <c r="AC1006" i="9"/>
  <c r="AC1007" i="9"/>
  <c r="AC1008" i="9"/>
  <c r="AC1009" i="9"/>
  <c r="AC1010" i="9"/>
  <c r="AC1011" i="9"/>
  <c r="AC1012" i="9"/>
  <c r="AC1013" i="9"/>
  <c r="AC1014" i="9"/>
  <c r="AC1015" i="9"/>
  <c r="AC1016" i="9"/>
  <c r="AC1017" i="9"/>
  <c r="AC1018" i="9"/>
  <c r="AC1019" i="9"/>
  <c r="AC1020" i="9"/>
  <c r="AC1021" i="9"/>
  <c r="AC1022" i="9"/>
  <c r="AC1023" i="9"/>
  <c r="AC1024" i="9"/>
  <c r="AC1025" i="9"/>
  <c r="AC1026" i="9"/>
  <c r="AC1027" i="9"/>
  <c r="AC1028" i="9"/>
  <c r="AC1029" i="9"/>
  <c r="AC1030" i="9"/>
  <c r="AC1031" i="9"/>
  <c r="AC1032" i="9"/>
  <c r="AC1033" i="9"/>
  <c r="AC1034" i="9"/>
  <c r="AC1035" i="9"/>
  <c r="AC1036" i="9"/>
  <c r="AC1037" i="9"/>
  <c r="AC1038" i="9"/>
  <c r="AC1039" i="9"/>
  <c r="AC1040" i="9"/>
  <c r="AC1041" i="9"/>
  <c r="AC1042" i="9"/>
  <c r="AC1043" i="9"/>
  <c r="AC1044" i="9"/>
  <c r="AC1045" i="9"/>
  <c r="AC1046" i="9"/>
  <c r="AC1047" i="9"/>
  <c r="AC1048" i="9"/>
  <c r="AC1049" i="9"/>
  <c r="AC1050" i="9"/>
  <c r="AC1051" i="9"/>
  <c r="AC1052" i="9"/>
  <c r="AC1053" i="9"/>
  <c r="AC1054" i="9"/>
  <c r="AC1055" i="9"/>
  <c r="AC1056" i="9"/>
  <c r="AC1057" i="9"/>
  <c r="AC1058" i="9"/>
  <c r="AC1059" i="9"/>
  <c r="AC1060" i="9"/>
  <c r="AC1061" i="9"/>
  <c r="AC1062" i="9"/>
  <c r="AC1063" i="9"/>
  <c r="AC1064" i="9"/>
  <c r="AC1065" i="9"/>
  <c r="AC1066" i="9"/>
  <c r="AC1067" i="9"/>
  <c r="AC1068" i="9"/>
  <c r="AC1069" i="9"/>
  <c r="AC1070" i="9"/>
  <c r="AC1071" i="9"/>
  <c r="AC1072" i="9"/>
  <c r="AC1073" i="9"/>
  <c r="AC1074" i="9"/>
  <c r="AC1075" i="9"/>
  <c r="AC1076" i="9"/>
  <c r="AC1077" i="9"/>
  <c r="AC1078" i="9"/>
  <c r="AC1079" i="9"/>
  <c r="AC1080" i="9"/>
  <c r="AC1081" i="9"/>
  <c r="AC1082" i="9"/>
  <c r="AC1083" i="9"/>
  <c r="AC1084" i="9"/>
  <c r="AC1085" i="9"/>
  <c r="AC1086" i="9"/>
  <c r="AC1087" i="9"/>
  <c r="AC1088" i="9"/>
  <c r="AC1089" i="9"/>
  <c r="AC1090" i="9"/>
  <c r="AC1091" i="9"/>
  <c r="AC1092" i="9"/>
  <c r="AC1093" i="9"/>
  <c r="AC1094" i="9"/>
  <c r="AC1095" i="9"/>
  <c r="AC1096" i="9"/>
  <c r="AC1097" i="9"/>
  <c r="AC1098" i="9"/>
  <c r="AC1099" i="9"/>
  <c r="AC1100" i="9"/>
  <c r="AC1101" i="9"/>
  <c r="AC1102" i="9"/>
  <c r="AC1103" i="9"/>
  <c r="AC1104" i="9"/>
  <c r="AC1105" i="9"/>
  <c r="AC1106" i="9"/>
  <c r="AC1107" i="9"/>
  <c r="AC1108" i="9"/>
  <c r="AC1109" i="9"/>
  <c r="AC1110" i="9"/>
  <c r="AC1111" i="9"/>
  <c r="AC1112" i="9"/>
  <c r="AC1113" i="9"/>
  <c r="AC1114" i="9"/>
  <c r="AC1115" i="9"/>
  <c r="AC1116" i="9"/>
  <c r="AC1117" i="9"/>
  <c r="AC1118" i="9"/>
  <c r="AC1119" i="9"/>
  <c r="AC1120" i="9"/>
  <c r="AC1121" i="9"/>
  <c r="AC1122" i="9"/>
  <c r="AC1123" i="9"/>
  <c r="AC1124" i="9"/>
  <c r="AC1125" i="9"/>
  <c r="AC1126" i="9"/>
  <c r="AC1127" i="9"/>
  <c r="AC1128" i="9"/>
  <c r="AC1129" i="9"/>
  <c r="AC1130" i="9"/>
  <c r="AC1131" i="9"/>
  <c r="AC1132" i="9"/>
  <c r="AC1133" i="9"/>
  <c r="AC1134" i="9"/>
  <c r="AC1135" i="9"/>
  <c r="AC1136" i="9"/>
  <c r="AC1137" i="9"/>
  <c r="AC1138" i="9"/>
  <c r="AC1139" i="9"/>
  <c r="AC1140" i="9"/>
  <c r="AC1141" i="9"/>
  <c r="AC1142" i="9"/>
  <c r="AC1143" i="9"/>
  <c r="AC1144" i="9"/>
  <c r="AC1145" i="9"/>
  <c r="AC1146" i="9"/>
  <c r="AC1147" i="9"/>
  <c r="AC1148" i="9"/>
  <c r="AC1149" i="9"/>
  <c r="AC1150" i="9"/>
  <c r="AC1151" i="9"/>
  <c r="AC1152" i="9"/>
  <c r="AC1153" i="9"/>
  <c r="AC1154" i="9"/>
  <c r="AC1155" i="9"/>
  <c r="AC1156" i="9"/>
  <c r="AC1157" i="9"/>
  <c r="AC1158" i="9"/>
  <c r="AC1159" i="9"/>
  <c r="AC1160" i="9"/>
  <c r="AC1161" i="9"/>
  <c r="AC1162" i="9"/>
  <c r="AC1163" i="9"/>
  <c r="AC1164" i="9"/>
  <c r="AC1165" i="9"/>
  <c r="AC1166" i="9"/>
  <c r="AC1167" i="9"/>
  <c r="AC1168" i="9"/>
  <c r="AC1169" i="9"/>
  <c r="AC1170" i="9"/>
  <c r="AC1171" i="9"/>
  <c r="AC1172" i="9"/>
  <c r="AC1173" i="9"/>
  <c r="AC1174" i="9"/>
  <c r="AC1175" i="9"/>
  <c r="AC1176" i="9"/>
  <c r="AC1177" i="9"/>
  <c r="AC1178" i="9"/>
  <c r="AC1179" i="9"/>
  <c r="AC1180" i="9"/>
  <c r="AC1181" i="9"/>
  <c r="AC1182" i="9"/>
  <c r="AC1183" i="9"/>
  <c r="AC1184" i="9"/>
  <c r="AC1185" i="9"/>
  <c r="AC1186" i="9"/>
  <c r="AC1187" i="9"/>
  <c r="AC1188" i="9"/>
  <c r="AC1189" i="9"/>
  <c r="AC1190" i="9"/>
  <c r="AC1191" i="9"/>
  <c r="AC1192" i="9"/>
  <c r="AC1193" i="9"/>
  <c r="AC1194" i="9"/>
  <c r="AC1195" i="9"/>
  <c r="AC1196" i="9"/>
  <c r="AC1197" i="9"/>
  <c r="AC1198" i="9"/>
  <c r="AC1199" i="9"/>
  <c r="AC1200" i="9"/>
  <c r="AC1201" i="9"/>
  <c r="AC1202" i="9"/>
  <c r="AC1203" i="9"/>
  <c r="AC1204" i="9"/>
  <c r="AC1205" i="9"/>
  <c r="AC1206" i="9"/>
  <c r="AC1207" i="9"/>
  <c r="AC1208" i="9"/>
  <c r="AC1209" i="9"/>
  <c r="AC1210" i="9"/>
  <c r="AC1211" i="9"/>
  <c r="AC1212" i="9"/>
  <c r="AC1213" i="9"/>
  <c r="AC1214" i="9"/>
  <c r="AC1215" i="9"/>
  <c r="AC1216" i="9"/>
  <c r="AC1217" i="9"/>
  <c r="AC1218" i="9"/>
  <c r="AC1219" i="9"/>
  <c r="AC1220" i="9"/>
  <c r="AC1221" i="9"/>
  <c r="AC1222" i="9"/>
  <c r="AC1223" i="9"/>
  <c r="AC1224" i="9"/>
  <c r="AC1225" i="9"/>
  <c r="AC1226" i="9"/>
  <c r="AC1227" i="9"/>
  <c r="AC1228" i="9"/>
  <c r="AC1229" i="9"/>
  <c r="AC1230" i="9"/>
  <c r="AC1231" i="9"/>
  <c r="AC1232" i="9"/>
  <c r="AC1233" i="9"/>
  <c r="AC1234" i="9"/>
  <c r="AC1235" i="9"/>
  <c r="AC1236" i="9"/>
  <c r="AC1237" i="9"/>
  <c r="AC1238" i="9"/>
  <c r="AC1239" i="9"/>
  <c r="AC1240" i="9"/>
  <c r="AC1241" i="9"/>
  <c r="AC1242" i="9"/>
  <c r="AC1243" i="9"/>
  <c r="AC1244" i="9"/>
  <c r="AC1245" i="9"/>
  <c r="AC1246" i="9"/>
  <c r="AC1247" i="9"/>
  <c r="AC1248" i="9"/>
  <c r="AC1249" i="9"/>
  <c r="AC1250" i="9"/>
  <c r="AC1251" i="9"/>
  <c r="AC1252" i="9"/>
  <c r="AC1253" i="9"/>
  <c r="AC1254" i="9"/>
  <c r="AC1255" i="9"/>
  <c r="AC1256" i="9"/>
  <c r="AC1257" i="9"/>
  <c r="AC1258" i="9"/>
  <c r="AC1259" i="9"/>
  <c r="AC1260" i="9"/>
  <c r="AC1261" i="9"/>
  <c r="AC1262" i="9"/>
  <c r="AC1263" i="9"/>
  <c r="AC1264" i="9"/>
  <c r="AC1265" i="9"/>
  <c r="AC1266" i="9"/>
  <c r="AC1267" i="9"/>
  <c r="AC1268" i="9"/>
  <c r="AC1269" i="9"/>
  <c r="AC1270" i="9"/>
  <c r="AC1271" i="9"/>
  <c r="AC1272" i="9"/>
  <c r="AC1273" i="9"/>
  <c r="AC1274" i="9"/>
  <c r="AC1275" i="9"/>
  <c r="AC1276" i="9"/>
  <c r="AC1277" i="9"/>
  <c r="AC1278" i="9"/>
  <c r="AC1279" i="9"/>
  <c r="AC1280" i="9"/>
  <c r="AC1281" i="9"/>
  <c r="AC1282" i="9"/>
  <c r="AC1283" i="9"/>
  <c r="AC1284" i="9"/>
  <c r="AC1285" i="9"/>
  <c r="AC1286" i="9"/>
  <c r="AC1287" i="9"/>
  <c r="AC1288" i="9"/>
  <c r="AC1289" i="9"/>
  <c r="AC1290" i="9"/>
  <c r="AC1291" i="9"/>
  <c r="AC1292" i="9"/>
  <c r="AC1293" i="9"/>
  <c r="AC1294" i="9"/>
  <c r="AC1295" i="9"/>
  <c r="AC1296" i="9"/>
  <c r="AC1297" i="9"/>
  <c r="AC1298" i="9"/>
  <c r="AC1299" i="9"/>
  <c r="AC1300" i="9"/>
  <c r="AC1301" i="9"/>
  <c r="AC1302" i="9"/>
  <c r="AC1303" i="9"/>
  <c r="AC1304" i="9"/>
  <c r="AC1305" i="9"/>
  <c r="AC1306" i="9"/>
  <c r="AC1307" i="9"/>
  <c r="AC1308" i="9"/>
  <c r="AC1309" i="9"/>
  <c r="AC1310" i="9"/>
  <c r="AC1311" i="9"/>
  <c r="AC1312" i="9"/>
  <c r="AC1313" i="9"/>
  <c r="AC1314" i="9"/>
  <c r="AC1315" i="9"/>
  <c r="AC1316" i="9"/>
  <c r="AC1317" i="9"/>
  <c r="AC1318" i="9"/>
  <c r="AC1319" i="9"/>
  <c r="AC1320" i="9"/>
  <c r="AC1321" i="9"/>
  <c r="AC1322" i="9"/>
  <c r="AC1323" i="9"/>
  <c r="AC1324" i="9"/>
  <c r="AC1325" i="9"/>
  <c r="AC1326" i="9"/>
  <c r="AC1327" i="9"/>
  <c r="AC1328" i="9"/>
  <c r="AC1329" i="9"/>
  <c r="AC1330" i="9"/>
  <c r="AC1331" i="9"/>
  <c r="AC1332" i="9"/>
  <c r="AC1333" i="9"/>
  <c r="AC1334" i="9"/>
  <c r="AC1335" i="9"/>
  <c r="AC1336" i="9"/>
  <c r="AC1337" i="9"/>
  <c r="AC1338" i="9"/>
  <c r="AC1339" i="9"/>
  <c r="AC1340" i="9"/>
  <c r="AC1341" i="9"/>
  <c r="AC1342" i="9"/>
  <c r="AC1343" i="9"/>
  <c r="AC1344" i="9"/>
  <c r="AC1345" i="9"/>
  <c r="AC1346" i="9"/>
  <c r="AC1347" i="9"/>
  <c r="AC1348" i="9"/>
  <c r="AC1349" i="9"/>
  <c r="AC1350" i="9"/>
  <c r="AC1351" i="9"/>
  <c r="AC1352" i="9"/>
  <c r="AC1353" i="9"/>
  <c r="AC1354" i="9"/>
  <c r="AC1355" i="9"/>
  <c r="AC1356" i="9"/>
  <c r="AC1357" i="9"/>
  <c r="AC1358" i="9"/>
  <c r="AC1359" i="9"/>
  <c r="AC1360" i="9"/>
  <c r="AC1361" i="9"/>
  <c r="AC1362" i="9"/>
  <c r="AC1363" i="9"/>
  <c r="AC1364" i="9"/>
  <c r="AC1365" i="9"/>
  <c r="AC1366" i="9"/>
  <c r="AC1367" i="9"/>
  <c r="AC1368" i="9"/>
  <c r="AC1369" i="9"/>
  <c r="AC1370" i="9"/>
  <c r="AC1371" i="9"/>
  <c r="AC1372" i="9"/>
  <c r="AC1373" i="9"/>
  <c r="AC1374" i="9"/>
  <c r="AC1375" i="9"/>
  <c r="AC1376" i="9"/>
  <c r="AC1377" i="9"/>
  <c r="AC1378" i="9"/>
  <c r="AC1379" i="9"/>
  <c r="AC1380" i="9"/>
  <c r="AC1381" i="9"/>
  <c r="AC1382" i="9"/>
  <c r="AC1383" i="9"/>
  <c r="AC1384" i="9"/>
  <c r="AC1385" i="9"/>
  <c r="AC1386" i="9"/>
  <c r="AC1387" i="9"/>
  <c r="AC1388" i="9"/>
  <c r="AC1389" i="9"/>
  <c r="AC1390" i="9"/>
  <c r="AC1391" i="9"/>
  <c r="AC1392" i="9"/>
  <c r="AC1393" i="9"/>
  <c r="AC1394" i="9"/>
  <c r="AC1395" i="9"/>
  <c r="AC1396" i="9"/>
  <c r="AC1397" i="9"/>
  <c r="AC1398" i="9"/>
  <c r="AC1399" i="9"/>
  <c r="AC1400" i="9"/>
  <c r="AC1401" i="9"/>
  <c r="AC1402" i="9"/>
  <c r="AC1403" i="9"/>
  <c r="AC1404" i="9"/>
  <c r="AC1405" i="9"/>
  <c r="AC1406" i="9"/>
  <c r="AC1407" i="9"/>
  <c r="AC1408" i="9"/>
  <c r="AC1409" i="9"/>
  <c r="AC1410" i="9"/>
  <c r="AC1411" i="9"/>
  <c r="AC1412" i="9"/>
  <c r="AC1413" i="9"/>
  <c r="AC1414" i="9"/>
  <c r="AC1415" i="9"/>
  <c r="AC1416" i="9"/>
  <c r="AC1417" i="9"/>
  <c r="AC1418" i="9"/>
  <c r="AC1419" i="9"/>
  <c r="AC1420" i="9"/>
  <c r="AC1421" i="9"/>
  <c r="AC1422" i="9"/>
  <c r="AC1423" i="9"/>
  <c r="AC1424" i="9"/>
  <c r="AC1425" i="9"/>
  <c r="AC1426" i="9"/>
  <c r="AC1427" i="9"/>
  <c r="AC1428" i="9"/>
  <c r="AC1429" i="9"/>
  <c r="AC1430" i="9"/>
  <c r="AC1431" i="9"/>
  <c r="AC1432" i="9"/>
  <c r="AC1433" i="9"/>
  <c r="AC1434" i="9"/>
  <c r="AC1435" i="9"/>
  <c r="AC1436" i="9"/>
  <c r="AC1437" i="9"/>
  <c r="AC1438" i="9"/>
  <c r="AC1439" i="9"/>
  <c r="AC1440" i="9"/>
  <c r="AC1441" i="9"/>
  <c r="AC1442" i="9"/>
  <c r="AC1443" i="9"/>
  <c r="AC1444" i="9"/>
  <c r="AC1445" i="9"/>
  <c r="AC1446" i="9"/>
  <c r="AC1447" i="9"/>
  <c r="AC1448" i="9"/>
  <c r="AC1449" i="9"/>
  <c r="AC1450" i="9"/>
  <c r="AC1451" i="9"/>
  <c r="AC1452" i="9"/>
  <c r="AC1453" i="9"/>
  <c r="AC1454" i="9"/>
  <c r="AC1455" i="9"/>
  <c r="AC1456" i="9"/>
  <c r="AC1457" i="9"/>
  <c r="AC1458" i="9"/>
  <c r="AC1459" i="9"/>
  <c r="AC1460" i="9"/>
  <c r="AC1461" i="9"/>
  <c r="AC1462" i="9"/>
  <c r="AC1463" i="9"/>
  <c r="AC1464" i="9"/>
  <c r="AC1465" i="9"/>
  <c r="AC1466" i="9"/>
  <c r="AC1467" i="9"/>
  <c r="AC1468" i="9"/>
  <c r="AC1469" i="9"/>
  <c r="AC1470" i="9"/>
  <c r="AC1471" i="9"/>
  <c r="AC1472" i="9"/>
  <c r="AC1473" i="9"/>
  <c r="AC1474" i="9"/>
  <c r="AC1475" i="9"/>
  <c r="AC1476" i="9"/>
  <c r="AC1477" i="9"/>
  <c r="AC1478" i="9"/>
  <c r="AC1479" i="9"/>
  <c r="AC1480" i="9"/>
  <c r="AC1481" i="9"/>
  <c r="AC1482" i="9"/>
  <c r="AC1483" i="9"/>
  <c r="AC1484" i="9"/>
  <c r="AC1485" i="9"/>
  <c r="AC1486" i="9"/>
  <c r="AC1487" i="9"/>
  <c r="AC1488" i="9"/>
  <c r="AC1489" i="9"/>
  <c r="AC1490" i="9"/>
  <c r="AC1491" i="9"/>
  <c r="AC1492" i="9"/>
  <c r="AC1493" i="9"/>
  <c r="AC1494" i="9"/>
  <c r="AC1495" i="9"/>
  <c r="AC1496" i="9"/>
  <c r="AC1497" i="9"/>
  <c r="AC1498" i="9"/>
  <c r="AC1499" i="9"/>
  <c r="AC1500" i="9"/>
  <c r="AC1501" i="9"/>
  <c r="AC1502" i="9"/>
  <c r="AC1503" i="9"/>
  <c r="AC1504" i="9"/>
  <c r="AC1505" i="9"/>
  <c r="AC1506" i="9"/>
  <c r="AC1507" i="9"/>
  <c r="AC1508" i="9"/>
  <c r="AC1509" i="9"/>
  <c r="AC1510" i="9"/>
  <c r="AC1511" i="9"/>
  <c r="AC1512" i="9"/>
  <c r="AC1513" i="9"/>
  <c r="AC1514" i="9"/>
  <c r="AC1515" i="9"/>
  <c r="AC1516" i="9"/>
  <c r="AC1517" i="9"/>
  <c r="AC1518" i="9"/>
  <c r="AC1519" i="9"/>
  <c r="AC1520" i="9"/>
  <c r="AC1521" i="9"/>
  <c r="AC1522" i="9"/>
  <c r="AC1523" i="9"/>
  <c r="AC1524" i="9"/>
  <c r="AC1525" i="9"/>
  <c r="AC1526" i="9"/>
  <c r="AC1527" i="9"/>
  <c r="AC1528" i="9"/>
  <c r="AC1529" i="9"/>
  <c r="AC1530" i="9"/>
  <c r="AC1531" i="9"/>
  <c r="AC1532" i="9"/>
  <c r="AC1533" i="9"/>
  <c r="AC1534" i="9"/>
  <c r="AC1535" i="9"/>
  <c r="AC1536" i="9"/>
  <c r="AC1537" i="9"/>
  <c r="AC1538" i="9"/>
  <c r="AC1539" i="9"/>
  <c r="AC1540" i="9"/>
  <c r="AC1541" i="9"/>
  <c r="AC1542" i="9"/>
  <c r="AC1543" i="9"/>
  <c r="AC1544" i="9"/>
  <c r="AC1545" i="9"/>
  <c r="AC1546" i="9"/>
  <c r="AC1547" i="9"/>
  <c r="AC1548" i="9"/>
  <c r="AC1549" i="9"/>
  <c r="AC1550" i="9"/>
  <c r="AC1551" i="9"/>
  <c r="AC1552" i="9"/>
  <c r="AC1553" i="9"/>
  <c r="AC1554" i="9"/>
  <c r="AC1555" i="9"/>
  <c r="AC1556" i="9"/>
  <c r="AC1557" i="9"/>
  <c r="AC1558" i="9"/>
  <c r="AC1559" i="9"/>
  <c r="AC1560" i="9"/>
  <c r="AC1561" i="9"/>
  <c r="AC1562" i="9"/>
  <c r="AC1563" i="9"/>
  <c r="AC1564" i="9"/>
  <c r="AC1565" i="9"/>
  <c r="AC1566" i="9"/>
  <c r="AC1567" i="9"/>
  <c r="AC1568" i="9"/>
  <c r="AC1569" i="9"/>
  <c r="AC1570" i="9"/>
  <c r="AC1571" i="9"/>
  <c r="AC1572" i="9"/>
  <c r="AC1573" i="9"/>
  <c r="AC1574" i="9"/>
  <c r="AC1575" i="9"/>
  <c r="AC1576" i="9"/>
  <c r="AC1577" i="9"/>
  <c r="AC1578" i="9"/>
  <c r="AC1579" i="9"/>
  <c r="AC1580" i="9"/>
  <c r="AC1581" i="9"/>
  <c r="AC1582" i="9"/>
  <c r="AC1583" i="9"/>
  <c r="AC1584" i="9"/>
  <c r="AC1585" i="9"/>
  <c r="AC1586" i="9"/>
  <c r="AC1587" i="9"/>
  <c r="AC1588" i="9"/>
  <c r="AC1589" i="9"/>
  <c r="AC1590" i="9"/>
  <c r="AC1591" i="9"/>
  <c r="AC1592" i="9"/>
  <c r="AC1593" i="9"/>
  <c r="AC1594" i="9"/>
  <c r="AC1595" i="9"/>
  <c r="AC1596" i="9"/>
  <c r="AC1597" i="9"/>
  <c r="AC1598" i="9"/>
  <c r="AC1599" i="9"/>
  <c r="AC1600" i="9"/>
  <c r="AC1601" i="9"/>
  <c r="AC1602" i="9"/>
  <c r="AC1603" i="9"/>
  <c r="AC1604" i="9"/>
  <c r="AC1605" i="9"/>
  <c r="AC1606" i="9"/>
  <c r="AC1607" i="9"/>
  <c r="AC1608" i="9"/>
  <c r="AC1609" i="9"/>
  <c r="AC1610" i="9"/>
  <c r="AC1611" i="9"/>
  <c r="AC1612" i="9"/>
  <c r="AC1613" i="9"/>
  <c r="AC1614" i="9"/>
  <c r="AC1615" i="9"/>
  <c r="AC1616" i="9"/>
  <c r="AC1617" i="9"/>
  <c r="AC1618" i="9"/>
  <c r="AC1619" i="9"/>
  <c r="AC1620" i="9"/>
  <c r="AC1621" i="9"/>
  <c r="AC1622" i="9"/>
  <c r="AC1623" i="9"/>
  <c r="AC1624" i="9"/>
  <c r="AC1625" i="9"/>
  <c r="AC1626" i="9"/>
  <c r="AC1627" i="9"/>
  <c r="AC1628" i="9"/>
  <c r="AC1629" i="9"/>
  <c r="AC1630" i="9"/>
  <c r="AC1631" i="9"/>
  <c r="AC1632" i="9"/>
  <c r="AC1633" i="9"/>
  <c r="AC1634" i="9"/>
  <c r="AC1635" i="9"/>
  <c r="AC1636" i="9"/>
  <c r="AC1637" i="9"/>
  <c r="AC1638" i="9"/>
  <c r="AC1639" i="9"/>
  <c r="AC1640" i="9"/>
  <c r="AC1641" i="9"/>
  <c r="AC1642" i="9"/>
  <c r="AC1643" i="9"/>
  <c r="AC1644" i="9"/>
  <c r="AC1645" i="9"/>
  <c r="AC1646" i="9"/>
  <c r="AC1647" i="9"/>
  <c r="AC1648" i="9"/>
  <c r="AC1649" i="9"/>
  <c r="AC1650" i="9"/>
  <c r="AC1651" i="9"/>
  <c r="AC1652" i="9"/>
  <c r="AC1653" i="9"/>
  <c r="AC1654" i="9"/>
  <c r="AC1655" i="9"/>
  <c r="AC1656" i="9"/>
  <c r="AC1657" i="9"/>
  <c r="AC1658" i="9"/>
  <c r="AC1659" i="9"/>
  <c r="AC1660" i="9"/>
  <c r="AC1661" i="9"/>
  <c r="AC1662" i="9"/>
  <c r="AC1663" i="9"/>
  <c r="AC1664" i="9"/>
  <c r="AC1665" i="9"/>
  <c r="AC1666" i="9"/>
  <c r="AC1667" i="9"/>
  <c r="AC1668" i="9"/>
  <c r="AC1669" i="9"/>
  <c r="AC1670" i="9"/>
  <c r="AC1671" i="9"/>
  <c r="AC1672" i="9"/>
  <c r="AC1673" i="9"/>
  <c r="AC1674" i="9"/>
  <c r="AC1675" i="9"/>
  <c r="AC1676" i="9"/>
  <c r="AC1677" i="9"/>
  <c r="AC1678" i="9"/>
  <c r="AC1679" i="9"/>
  <c r="AC1680" i="9"/>
  <c r="AC1681" i="9"/>
  <c r="AC1682" i="9"/>
  <c r="AC1683" i="9"/>
  <c r="AC1684" i="9"/>
  <c r="AC1685" i="9"/>
  <c r="AC1686" i="9"/>
  <c r="AC1687" i="9"/>
  <c r="AC1688" i="9"/>
  <c r="AC1689" i="9"/>
  <c r="AC1690" i="9"/>
  <c r="AC1691" i="9"/>
  <c r="AC1692" i="9"/>
  <c r="AC1693" i="9"/>
  <c r="AC1694" i="9"/>
  <c r="AC1695" i="9"/>
  <c r="AC1696" i="9"/>
  <c r="AC1697" i="9"/>
  <c r="AC1698" i="9"/>
  <c r="AC1699" i="9"/>
  <c r="AC1700" i="9"/>
  <c r="AC1701" i="9"/>
  <c r="AC1702" i="9"/>
  <c r="AC1703" i="9"/>
  <c r="AC1704" i="9"/>
  <c r="AC1705" i="9"/>
  <c r="AC1706" i="9"/>
  <c r="AC1707" i="9"/>
  <c r="AC1708" i="9"/>
  <c r="AC1709" i="9"/>
  <c r="AC1710" i="9"/>
  <c r="AC1711" i="9"/>
  <c r="AC1712" i="9"/>
  <c r="AC1713" i="9"/>
  <c r="AC1714" i="9"/>
  <c r="AC1715" i="9"/>
  <c r="AC1716" i="9"/>
  <c r="AC1717" i="9"/>
  <c r="AC1718" i="9"/>
  <c r="AC1719" i="9"/>
  <c r="AC1720" i="9"/>
  <c r="AC1721" i="9"/>
  <c r="AC1722" i="9"/>
  <c r="AC1723" i="9"/>
  <c r="AC1724" i="9"/>
  <c r="AC1725" i="9"/>
  <c r="AC1726" i="9"/>
  <c r="AC1727" i="9"/>
  <c r="AC1728" i="9"/>
  <c r="AC1729" i="9"/>
  <c r="AC1730" i="9"/>
  <c r="AC1731" i="9"/>
  <c r="AC1732" i="9"/>
  <c r="AC1733" i="9"/>
  <c r="AC1734" i="9"/>
  <c r="AC1735" i="9"/>
  <c r="AC1736" i="9"/>
  <c r="AC1737" i="9"/>
  <c r="AC1738" i="9"/>
  <c r="AC1739" i="9"/>
  <c r="AC1740" i="9"/>
  <c r="AC1741" i="9"/>
  <c r="AC1742" i="9"/>
  <c r="AC1743" i="9"/>
  <c r="AC1744" i="9"/>
  <c r="AC1745" i="9"/>
  <c r="AC1746" i="9"/>
  <c r="AC1747" i="9"/>
  <c r="AC1748" i="9"/>
  <c r="AC1749" i="9"/>
  <c r="AC1750" i="9"/>
  <c r="AC1751" i="9"/>
  <c r="AC1752" i="9"/>
  <c r="AC1753" i="9"/>
  <c r="AC1754" i="9"/>
  <c r="AC1755" i="9"/>
  <c r="AC1756" i="9"/>
  <c r="AC1757" i="9"/>
  <c r="AC1758" i="9"/>
  <c r="AC1759" i="9"/>
  <c r="AC1760" i="9"/>
  <c r="AC1761" i="9"/>
  <c r="AC1762" i="9"/>
  <c r="AC1763" i="9"/>
  <c r="AC1764" i="9"/>
  <c r="AC1765" i="9"/>
  <c r="AC1766" i="9"/>
  <c r="AC1767" i="9"/>
  <c r="AC1768" i="9"/>
  <c r="AC1769" i="9"/>
  <c r="AC1770" i="9"/>
  <c r="AC1771" i="9"/>
  <c r="AC1772" i="9"/>
  <c r="AC1773" i="9"/>
  <c r="AC1774" i="9"/>
  <c r="AC1775" i="9"/>
  <c r="AC1776" i="9"/>
  <c r="AC1777" i="9"/>
  <c r="AC1778" i="9"/>
  <c r="AC1779" i="9"/>
  <c r="AC1780" i="9"/>
  <c r="AC1781" i="9"/>
  <c r="AC1782" i="9"/>
  <c r="AC1783" i="9"/>
  <c r="AC1784" i="9"/>
  <c r="AC1785" i="9"/>
  <c r="AC1786" i="9"/>
  <c r="AC1787" i="9"/>
  <c r="AC1788" i="9"/>
  <c r="AC1789" i="9"/>
  <c r="AC1790" i="9"/>
  <c r="AC1791" i="9"/>
  <c r="AC1792" i="9"/>
  <c r="AC1793" i="9"/>
  <c r="AC1794" i="9"/>
  <c r="AC1795" i="9"/>
  <c r="AC1796" i="9"/>
  <c r="AC1797" i="9"/>
  <c r="AC1798" i="9"/>
  <c r="AC1799" i="9"/>
  <c r="AC1800" i="9"/>
  <c r="AC1801" i="9"/>
  <c r="AC1802" i="9"/>
  <c r="AC1803" i="9"/>
  <c r="AC1804" i="9"/>
  <c r="AC1805" i="9"/>
  <c r="AC1806" i="9"/>
  <c r="AC1807" i="9"/>
  <c r="AC1808" i="9"/>
  <c r="AC1809" i="9"/>
  <c r="AC1810" i="9"/>
  <c r="AC1811" i="9"/>
  <c r="AC1812" i="9"/>
  <c r="AC1813" i="9"/>
  <c r="AC1814" i="9"/>
  <c r="AC1815" i="9"/>
  <c r="AC1816" i="9"/>
  <c r="AC1817" i="9"/>
  <c r="AC1818" i="9"/>
  <c r="AC1819" i="9"/>
  <c r="AC1820" i="9"/>
  <c r="AC1821" i="9"/>
  <c r="AC1822" i="9"/>
  <c r="AC1823" i="9"/>
  <c r="AC1824" i="9"/>
  <c r="AC1825" i="9"/>
  <c r="AC1826" i="9"/>
  <c r="AC1827" i="9"/>
  <c r="AC1828" i="9"/>
  <c r="AC1829" i="9"/>
  <c r="AC1830" i="9"/>
  <c r="AC1831" i="9"/>
  <c r="AC1832" i="9"/>
  <c r="AC1833" i="9"/>
  <c r="AC1834" i="9"/>
  <c r="AC1835" i="9"/>
  <c r="AC1836" i="9"/>
  <c r="AC1837" i="9"/>
  <c r="AC1838" i="9"/>
  <c r="AC1839" i="9"/>
  <c r="AC1840" i="9"/>
  <c r="AC1841" i="9"/>
  <c r="AC1842" i="9"/>
  <c r="AC1843" i="9"/>
  <c r="AC1844" i="9"/>
  <c r="AC1845" i="9"/>
  <c r="AC1846" i="9"/>
  <c r="AC1847" i="9"/>
  <c r="AC1848" i="9"/>
  <c r="AC1849" i="9"/>
  <c r="AC1850" i="9"/>
  <c r="AC1851" i="9"/>
  <c r="AC1852" i="9"/>
  <c r="AC1853" i="9"/>
  <c r="AC1854" i="9"/>
  <c r="AC1855" i="9"/>
  <c r="AC1856" i="9"/>
  <c r="AC1857" i="9"/>
  <c r="AC1858" i="9"/>
  <c r="AC1859" i="9"/>
  <c r="AC1860" i="9"/>
  <c r="AC1861" i="9"/>
  <c r="AC1862" i="9"/>
  <c r="AC1863" i="9"/>
  <c r="AC1864" i="9"/>
  <c r="AC1865" i="9"/>
  <c r="AC1866" i="9"/>
  <c r="AC1867" i="9"/>
  <c r="AC1868" i="9"/>
  <c r="AC1869" i="9"/>
  <c r="AC1870" i="9"/>
  <c r="AC1871" i="9"/>
  <c r="AC1872" i="9"/>
  <c r="AC1873" i="9"/>
  <c r="AC1874" i="9"/>
  <c r="AC1875" i="9"/>
  <c r="AC1876" i="9"/>
  <c r="AC1877" i="9"/>
  <c r="AC1878" i="9"/>
  <c r="AC1879" i="9"/>
  <c r="AC1880" i="9"/>
  <c r="AC1881" i="9"/>
  <c r="AC1882" i="9"/>
  <c r="AC1883" i="9"/>
  <c r="AC1884" i="9"/>
  <c r="AC1885" i="9"/>
  <c r="AC1886" i="9"/>
  <c r="AC1887" i="9"/>
  <c r="AC1888" i="9"/>
  <c r="AC1889" i="9"/>
  <c r="AC1890" i="9"/>
  <c r="AC1891" i="9"/>
  <c r="AC1892" i="9"/>
  <c r="AC1893" i="9"/>
  <c r="AC1894" i="9"/>
  <c r="AC1895" i="9"/>
  <c r="AC1896" i="9"/>
  <c r="AC1897" i="9"/>
  <c r="AC1898" i="9"/>
  <c r="AC1899" i="9"/>
  <c r="AC1900" i="9"/>
  <c r="AC1901" i="9"/>
  <c r="AC1902" i="9"/>
  <c r="AC1903" i="9"/>
  <c r="AC1904" i="9"/>
  <c r="AC1905" i="9"/>
  <c r="AC1906" i="9"/>
  <c r="AC1907" i="9"/>
  <c r="AC1908" i="9"/>
  <c r="AC1909" i="9"/>
  <c r="AC1910" i="9"/>
  <c r="AC1911" i="9"/>
  <c r="AC1912" i="9"/>
  <c r="AC1913" i="9"/>
  <c r="AC1914" i="9"/>
  <c r="AC1915" i="9"/>
  <c r="AC1916" i="9"/>
  <c r="AC1917" i="9"/>
  <c r="AC1918" i="9"/>
  <c r="AC1919" i="9"/>
  <c r="AC1920" i="9"/>
  <c r="AC1921" i="9"/>
  <c r="AC1922" i="9"/>
  <c r="AC1923" i="9"/>
  <c r="AC1924" i="9"/>
  <c r="AC1925" i="9"/>
  <c r="AC1926" i="9"/>
  <c r="AC1927" i="9"/>
  <c r="AC1928" i="9"/>
  <c r="AC1929" i="9"/>
  <c r="AC1930" i="9"/>
  <c r="AC1931" i="9"/>
  <c r="AC1932" i="9"/>
  <c r="AC1933" i="9"/>
  <c r="AC1934" i="9"/>
  <c r="AC1935" i="9"/>
  <c r="AC1936" i="9"/>
  <c r="AC1937" i="9"/>
  <c r="AC1938" i="9"/>
  <c r="AC1939" i="9"/>
  <c r="AC1940" i="9"/>
  <c r="AC1941" i="9"/>
  <c r="AC1942" i="9"/>
  <c r="AC1943" i="9"/>
  <c r="AC1944" i="9"/>
  <c r="AC1945" i="9"/>
  <c r="AC1946" i="9"/>
  <c r="AC1947" i="9"/>
  <c r="AC1948" i="9"/>
  <c r="AC1949" i="9"/>
  <c r="AC1950" i="9"/>
  <c r="AC1951" i="9"/>
  <c r="AC1952" i="9"/>
  <c r="AC1953" i="9"/>
  <c r="AC1954" i="9"/>
  <c r="AC1955" i="9"/>
  <c r="AC2" i="9"/>
  <c r="AB3" i="9"/>
  <c r="AB4" i="9"/>
  <c r="AB5" i="9"/>
  <c r="AB6" i="9"/>
  <c r="AB7" i="9"/>
  <c r="AB8" i="9"/>
  <c r="AB9" i="9"/>
  <c r="AB10" i="9"/>
  <c r="AB11" i="9"/>
  <c r="AB12" i="9"/>
  <c r="AB13" i="9"/>
  <c r="AB14" i="9"/>
  <c r="AB15" i="9"/>
  <c r="AB16" i="9"/>
  <c r="AB17" i="9"/>
  <c r="AB18" i="9"/>
  <c r="AB19" i="9"/>
  <c r="AB20" i="9"/>
  <c r="AB21" i="9"/>
  <c r="AB22" i="9"/>
  <c r="AB23" i="9"/>
  <c r="AB24" i="9"/>
  <c r="AB25" i="9"/>
  <c r="AB26" i="9"/>
  <c r="AB27" i="9"/>
  <c r="AB28" i="9"/>
  <c r="AB29" i="9"/>
  <c r="AB30" i="9"/>
  <c r="AB31" i="9"/>
  <c r="AB32" i="9"/>
  <c r="AB33" i="9"/>
  <c r="AB34" i="9"/>
  <c r="AB35" i="9"/>
  <c r="AB36" i="9"/>
  <c r="AB37" i="9"/>
  <c r="AB38" i="9"/>
  <c r="AB39" i="9"/>
  <c r="AB40" i="9"/>
  <c r="AB41" i="9"/>
  <c r="AB42" i="9"/>
  <c r="AB43" i="9"/>
  <c r="AB44" i="9"/>
  <c r="AB45" i="9"/>
  <c r="AB46" i="9"/>
  <c r="AB47" i="9"/>
  <c r="AB48" i="9"/>
  <c r="AB49" i="9"/>
  <c r="AB50" i="9"/>
  <c r="AB51" i="9"/>
  <c r="AB52" i="9"/>
  <c r="AB53" i="9"/>
  <c r="AB54" i="9"/>
  <c r="AB55" i="9"/>
  <c r="AB56" i="9"/>
  <c r="AB57" i="9"/>
  <c r="AB58" i="9"/>
  <c r="AB59" i="9"/>
  <c r="AB60" i="9"/>
  <c r="AB61" i="9"/>
  <c r="AB62" i="9"/>
  <c r="AB63" i="9"/>
  <c r="AB64" i="9"/>
  <c r="AB65" i="9"/>
  <c r="AB66" i="9"/>
  <c r="AB67" i="9"/>
  <c r="AB68" i="9"/>
  <c r="AB69" i="9"/>
  <c r="AB70" i="9"/>
  <c r="AB71" i="9"/>
  <c r="AB72" i="9"/>
  <c r="AB73" i="9"/>
  <c r="AB74" i="9"/>
  <c r="AB75" i="9"/>
  <c r="AB76" i="9"/>
  <c r="AB77" i="9"/>
  <c r="AB78" i="9"/>
  <c r="AB79" i="9"/>
  <c r="AB80" i="9"/>
  <c r="AB81" i="9"/>
  <c r="AB82" i="9"/>
  <c r="AB83" i="9"/>
  <c r="AB84" i="9"/>
  <c r="AB85" i="9"/>
  <c r="AB86" i="9"/>
  <c r="AB87" i="9"/>
  <c r="AB88" i="9"/>
  <c r="AB89" i="9"/>
  <c r="AB90" i="9"/>
  <c r="AB91" i="9"/>
  <c r="AB92" i="9"/>
  <c r="AB93" i="9"/>
  <c r="AB94" i="9"/>
  <c r="AB95" i="9"/>
  <c r="AB96" i="9"/>
  <c r="AB97" i="9"/>
  <c r="AB98" i="9"/>
  <c r="AB99" i="9"/>
  <c r="AB100" i="9"/>
  <c r="AB101" i="9"/>
  <c r="AB102" i="9"/>
  <c r="AB103" i="9"/>
  <c r="AB104" i="9"/>
  <c r="AB105" i="9"/>
  <c r="AB106" i="9"/>
  <c r="AB107" i="9"/>
  <c r="AB108" i="9"/>
  <c r="AB109" i="9"/>
  <c r="AB110" i="9"/>
  <c r="AB111" i="9"/>
  <c r="AB112" i="9"/>
  <c r="AB113" i="9"/>
  <c r="AB114" i="9"/>
  <c r="AB115" i="9"/>
  <c r="AB116" i="9"/>
  <c r="AB117" i="9"/>
  <c r="AB118" i="9"/>
  <c r="AB119" i="9"/>
  <c r="AB120" i="9"/>
  <c r="AB121" i="9"/>
  <c r="AB122" i="9"/>
  <c r="AB123" i="9"/>
  <c r="AB124" i="9"/>
  <c r="AB125" i="9"/>
  <c r="AB126" i="9"/>
  <c r="AB127" i="9"/>
  <c r="AB128" i="9"/>
  <c r="AB129" i="9"/>
  <c r="AB130" i="9"/>
  <c r="AB131" i="9"/>
  <c r="AB132" i="9"/>
  <c r="AB133" i="9"/>
  <c r="AB134" i="9"/>
  <c r="AB135" i="9"/>
  <c r="AB136" i="9"/>
  <c r="AB137" i="9"/>
  <c r="AB138" i="9"/>
  <c r="AB139" i="9"/>
  <c r="AB140" i="9"/>
  <c r="AB141" i="9"/>
  <c r="AB142" i="9"/>
  <c r="AB143" i="9"/>
  <c r="AB144" i="9"/>
  <c r="AB145" i="9"/>
  <c r="AB146" i="9"/>
  <c r="AB147" i="9"/>
  <c r="AB148" i="9"/>
  <c r="AB149" i="9"/>
  <c r="AB150" i="9"/>
  <c r="AB151" i="9"/>
  <c r="AB152" i="9"/>
  <c r="AB153" i="9"/>
  <c r="AB154" i="9"/>
  <c r="AB155" i="9"/>
  <c r="AB156" i="9"/>
  <c r="AB157" i="9"/>
  <c r="AB158" i="9"/>
  <c r="AB159" i="9"/>
  <c r="AB160" i="9"/>
  <c r="AB161" i="9"/>
  <c r="AB162" i="9"/>
  <c r="AB163" i="9"/>
  <c r="AB164" i="9"/>
  <c r="AB165" i="9"/>
  <c r="AB166" i="9"/>
  <c r="AB167" i="9"/>
  <c r="AB168" i="9"/>
  <c r="AB169" i="9"/>
  <c r="AB170" i="9"/>
  <c r="AB171" i="9"/>
  <c r="AB172" i="9"/>
  <c r="AB173" i="9"/>
  <c r="AB174" i="9"/>
  <c r="AB175" i="9"/>
  <c r="AB176" i="9"/>
  <c r="AB177" i="9"/>
  <c r="AB178" i="9"/>
  <c r="AB179" i="9"/>
  <c r="AB180" i="9"/>
  <c r="AB181" i="9"/>
  <c r="AB182" i="9"/>
  <c r="AB183" i="9"/>
  <c r="AB184" i="9"/>
  <c r="AB185" i="9"/>
  <c r="AB186" i="9"/>
  <c r="AB187" i="9"/>
  <c r="AB188" i="9"/>
  <c r="AB189" i="9"/>
  <c r="AB190" i="9"/>
  <c r="AB191" i="9"/>
  <c r="AB192" i="9"/>
  <c r="AB193" i="9"/>
  <c r="AB194" i="9"/>
  <c r="AB195" i="9"/>
  <c r="AB196" i="9"/>
  <c r="AB197" i="9"/>
  <c r="AB198" i="9"/>
  <c r="AB199" i="9"/>
  <c r="AB200" i="9"/>
  <c r="AB201" i="9"/>
  <c r="AB202" i="9"/>
  <c r="AB203" i="9"/>
  <c r="AB204" i="9"/>
  <c r="AB205" i="9"/>
  <c r="AB206" i="9"/>
  <c r="AB207" i="9"/>
  <c r="AB208" i="9"/>
  <c r="AB209" i="9"/>
  <c r="AB210" i="9"/>
  <c r="AB211" i="9"/>
  <c r="AB212" i="9"/>
  <c r="AB213" i="9"/>
  <c r="AB214" i="9"/>
  <c r="AB215" i="9"/>
  <c r="AB216" i="9"/>
  <c r="AB217" i="9"/>
  <c r="AB218" i="9"/>
  <c r="AB219" i="9"/>
  <c r="AB220" i="9"/>
  <c r="AB221" i="9"/>
  <c r="AB222" i="9"/>
  <c r="AB223" i="9"/>
  <c r="AB224" i="9"/>
  <c r="AB225" i="9"/>
  <c r="AB226" i="9"/>
  <c r="AB227" i="9"/>
  <c r="AB228" i="9"/>
  <c r="AB229" i="9"/>
  <c r="AB230" i="9"/>
  <c r="AB231" i="9"/>
  <c r="AB232" i="9"/>
  <c r="AB233" i="9"/>
  <c r="AB234" i="9"/>
  <c r="AB235" i="9"/>
  <c r="AB236" i="9"/>
  <c r="AB237" i="9"/>
  <c r="AB238" i="9"/>
  <c r="AB239" i="9"/>
  <c r="AB240" i="9"/>
  <c r="AB241" i="9"/>
  <c r="AB242" i="9"/>
  <c r="AB243" i="9"/>
  <c r="AB244" i="9"/>
  <c r="AB245" i="9"/>
  <c r="AB246" i="9"/>
  <c r="AB247" i="9"/>
  <c r="AB248" i="9"/>
  <c r="AB249" i="9"/>
  <c r="AB250" i="9"/>
  <c r="AB251" i="9"/>
  <c r="AB252" i="9"/>
  <c r="AB253" i="9"/>
  <c r="AB254" i="9"/>
  <c r="AB255" i="9"/>
  <c r="AB256" i="9"/>
  <c r="AB257" i="9"/>
  <c r="AB258" i="9"/>
  <c r="AB259" i="9"/>
  <c r="AB260" i="9"/>
  <c r="AB261" i="9"/>
  <c r="AB262" i="9"/>
  <c r="AB263" i="9"/>
  <c r="AB264" i="9"/>
  <c r="AB265" i="9"/>
  <c r="AB266" i="9"/>
  <c r="AB267" i="9"/>
  <c r="AB268" i="9"/>
  <c r="AB269" i="9"/>
  <c r="AB270" i="9"/>
  <c r="AB271" i="9"/>
  <c r="AB272" i="9"/>
  <c r="AB273" i="9"/>
  <c r="AB274" i="9"/>
  <c r="AB275" i="9"/>
  <c r="AB276" i="9"/>
  <c r="AB277" i="9"/>
  <c r="AB278" i="9"/>
  <c r="AB279" i="9"/>
  <c r="AB280" i="9"/>
  <c r="AB281" i="9"/>
  <c r="AB282" i="9"/>
  <c r="AB283" i="9"/>
  <c r="AB284" i="9"/>
  <c r="AB285" i="9"/>
  <c r="AB286" i="9"/>
  <c r="AB287" i="9"/>
  <c r="AB288" i="9"/>
  <c r="AB289" i="9"/>
  <c r="AB290" i="9"/>
  <c r="AB291" i="9"/>
  <c r="AB292" i="9"/>
  <c r="AB293" i="9"/>
  <c r="AB294" i="9"/>
  <c r="AB295" i="9"/>
  <c r="AB296" i="9"/>
  <c r="AB297" i="9"/>
  <c r="AB298" i="9"/>
  <c r="AB299" i="9"/>
  <c r="AB300" i="9"/>
  <c r="AB301" i="9"/>
  <c r="AB302" i="9"/>
  <c r="AB303" i="9"/>
  <c r="AB304" i="9"/>
  <c r="AB305" i="9"/>
  <c r="AB306" i="9"/>
  <c r="AB307" i="9"/>
  <c r="AB308" i="9"/>
  <c r="AB309" i="9"/>
  <c r="AB310" i="9"/>
  <c r="AB311" i="9"/>
  <c r="AB312" i="9"/>
  <c r="AB313" i="9"/>
  <c r="AB314" i="9"/>
  <c r="AB315" i="9"/>
  <c r="AB316" i="9"/>
  <c r="AB317" i="9"/>
  <c r="AB318" i="9"/>
  <c r="AB319" i="9"/>
  <c r="AB320" i="9"/>
  <c r="AB321" i="9"/>
  <c r="AB322" i="9"/>
  <c r="AB323" i="9"/>
  <c r="AB324" i="9"/>
  <c r="AB325" i="9"/>
  <c r="AB326" i="9"/>
  <c r="AB327" i="9"/>
  <c r="AB328" i="9"/>
  <c r="AB329" i="9"/>
  <c r="AB330" i="9"/>
  <c r="AB331" i="9"/>
  <c r="AB332" i="9"/>
  <c r="AB333" i="9"/>
  <c r="AB334" i="9"/>
  <c r="AB335" i="9"/>
  <c r="AB336" i="9"/>
  <c r="AB337" i="9"/>
  <c r="AB338" i="9"/>
  <c r="AB339" i="9"/>
  <c r="AB340" i="9"/>
  <c r="AB341" i="9"/>
  <c r="AB342" i="9"/>
  <c r="AB343" i="9"/>
  <c r="AB344" i="9"/>
  <c r="AB345" i="9"/>
  <c r="AB346" i="9"/>
  <c r="AB347" i="9"/>
  <c r="AB348" i="9"/>
  <c r="AB349" i="9"/>
  <c r="AB350" i="9"/>
  <c r="AB351" i="9"/>
  <c r="AB352" i="9"/>
  <c r="AB353" i="9"/>
  <c r="AB354" i="9"/>
  <c r="AB355" i="9"/>
  <c r="AB356" i="9"/>
  <c r="AB357" i="9"/>
  <c r="AB358" i="9"/>
  <c r="AB359" i="9"/>
  <c r="AB360" i="9"/>
  <c r="AB361" i="9"/>
  <c r="AB362" i="9"/>
  <c r="AB363" i="9"/>
  <c r="AB364" i="9"/>
  <c r="AB365" i="9"/>
  <c r="AB366" i="9"/>
  <c r="AB367" i="9"/>
  <c r="AB368" i="9"/>
  <c r="AB369" i="9"/>
  <c r="AB370" i="9"/>
  <c r="AB371" i="9"/>
  <c r="AB372" i="9"/>
  <c r="AB373" i="9"/>
  <c r="AB374" i="9"/>
  <c r="AB375" i="9"/>
  <c r="AB376" i="9"/>
  <c r="AB377" i="9"/>
  <c r="AB378" i="9"/>
  <c r="AB379" i="9"/>
  <c r="AB380" i="9"/>
  <c r="AB381" i="9"/>
  <c r="AB382" i="9"/>
  <c r="AB383" i="9"/>
  <c r="AB384" i="9"/>
  <c r="AB385" i="9"/>
  <c r="AB386" i="9"/>
  <c r="AB387" i="9"/>
  <c r="AB388" i="9"/>
  <c r="AB389" i="9"/>
  <c r="AB390" i="9"/>
  <c r="AB391" i="9"/>
  <c r="AB392" i="9"/>
  <c r="AB393" i="9"/>
  <c r="AB394" i="9"/>
  <c r="AB395" i="9"/>
  <c r="AB396" i="9"/>
  <c r="AB397" i="9"/>
  <c r="AB398" i="9"/>
  <c r="AB399" i="9"/>
  <c r="AB400" i="9"/>
  <c r="AB401" i="9"/>
  <c r="AB402" i="9"/>
  <c r="AB403" i="9"/>
  <c r="AB404" i="9"/>
  <c r="AB405" i="9"/>
  <c r="AB406" i="9"/>
  <c r="AB407" i="9"/>
  <c r="AB408" i="9"/>
  <c r="AB409" i="9"/>
  <c r="AB410" i="9"/>
  <c r="AB411" i="9"/>
  <c r="AB412" i="9"/>
  <c r="AB413" i="9"/>
  <c r="AB414" i="9"/>
  <c r="AB415" i="9"/>
  <c r="AB416" i="9"/>
  <c r="AB417" i="9"/>
  <c r="AB418" i="9"/>
  <c r="AB419" i="9"/>
  <c r="AB420" i="9"/>
  <c r="AB421" i="9"/>
  <c r="AB422" i="9"/>
  <c r="AB423" i="9"/>
  <c r="AB424" i="9"/>
  <c r="AB425" i="9"/>
  <c r="AB426" i="9"/>
  <c r="AB427" i="9"/>
  <c r="AB428" i="9"/>
  <c r="AB429" i="9"/>
  <c r="AB430" i="9"/>
  <c r="AB431" i="9"/>
  <c r="AB432" i="9"/>
  <c r="AB433" i="9"/>
  <c r="AB434" i="9"/>
  <c r="AB435" i="9"/>
  <c r="AB436" i="9"/>
  <c r="AB437" i="9"/>
  <c r="AB438" i="9"/>
  <c r="AB439" i="9"/>
  <c r="AB440" i="9"/>
  <c r="AB441" i="9"/>
  <c r="AB442" i="9"/>
  <c r="AB443" i="9"/>
  <c r="AB444" i="9"/>
  <c r="AB445" i="9"/>
  <c r="AB446" i="9"/>
  <c r="AB447" i="9"/>
  <c r="AB448" i="9"/>
  <c r="AB449" i="9"/>
  <c r="AB450" i="9"/>
  <c r="AB451" i="9"/>
  <c r="AB452" i="9"/>
  <c r="AB453" i="9"/>
  <c r="AB454" i="9"/>
  <c r="AB455" i="9"/>
  <c r="AB456" i="9"/>
  <c r="AB457" i="9"/>
  <c r="AB458" i="9"/>
  <c r="AB459" i="9"/>
  <c r="AB460" i="9"/>
  <c r="AB461" i="9"/>
  <c r="AB462" i="9"/>
  <c r="AB463" i="9"/>
  <c r="AB464" i="9"/>
  <c r="AB465" i="9"/>
  <c r="AB466" i="9"/>
  <c r="AB467" i="9"/>
  <c r="AB468" i="9"/>
  <c r="AB469" i="9"/>
  <c r="AB470" i="9"/>
  <c r="AB471" i="9"/>
  <c r="AB472" i="9"/>
  <c r="AB473" i="9"/>
  <c r="AB474" i="9"/>
  <c r="AB475" i="9"/>
  <c r="AB476" i="9"/>
  <c r="AB477" i="9"/>
  <c r="AB478" i="9"/>
  <c r="AB479" i="9"/>
  <c r="AB480" i="9"/>
  <c r="AB481" i="9"/>
  <c r="AB482" i="9"/>
  <c r="AB483" i="9"/>
  <c r="AB484" i="9"/>
  <c r="AB485" i="9"/>
  <c r="AB486" i="9"/>
  <c r="AB487" i="9"/>
  <c r="AB488" i="9"/>
  <c r="AB489" i="9"/>
  <c r="AB490" i="9"/>
  <c r="AB491" i="9"/>
  <c r="AB492" i="9"/>
  <c r="AB493" i="9"/>
  <c r="AB494" i="9"/>
  <c r="AB495" i="9"/>
  <c r="AB496" i="9"/>
  <c r="AB497" i="9"/>
  <c r="AB498" i="9"/>
  <c r="AB499" i="9"/>
  <c r="AB500" i="9"/>
  <c r="AB501" i="9"/>
  <c r="AB502" i="9"/>
  <c r="AB503" i="9"/>
  <c r="AB504" i="9"/>
  <c r="AB505" i="9"/>
  <c r="AB506" i="9"/>
  <c r="AB507" i="9"/>
  <c r="AB508" i="9"/>
  <c r="AB509" i="9"/>
  <c r="AB510" i="9"/>
  <c r="AB511" i="9"/>
  <c r="AB512" i="9"/>
  <c r="AB513" i="9"/>
  <c r="AB514" i="9"/>
  <c r="AB515" i="9"/>
  <c r="AB516" i="9"/>
  <c r="AB517" i="9"/>
  <c r="AB518" i="9"/>
  <c r="AB519" i="9"/>
  <c r="AB520" i="9"/>
  <c r="AB521" i="9"/>
  <c r="AB522" i="9"/>
  <c r="AB523" i="9"/>
  <c r="AB524" i="9"/>
  <c r="AB525" i="9"/>
  <c r="AB526" i="9"/>
  <c r="AB527" i="9"/>
  <c r="AB528" i="9"/>
  <c r="AB529" i="9"/>
  <c r="AB530" i="9"/>
  <c r="AB531" i="9"/>
  <c r="AB532" i="9"/>
  <c r="AB533" i="9"/>
  <c r="AB534" i="9"/>
  <c r="AB535" i="9"/>
  <c r="AB536" i="9"/>
  <c r="AB537" i="9"/>
  <c r="AB538" i="9"/>
  <c r="AB539" i="9"/>
  <c r="AB540" i="9"/>
  <c r="AB541" i="9"/>
  <c r="AB542" i="9"/>
  <c r="AB543" i="9"/>
  <c r="AB544" i="9"/>
  <c r="AB545" i="9"/>
  <c r="AB546" i="9"/>
  <c r="AB547" i="9"/>
  <c r="AB548" i="9"/>
  <c r="AB549" i="9"/>
  <c r="AB550" i="9"/>
  <c r="AB551" i="9"/>
  <c r="AB552" i="9"/>
  <c r="AB553" i="9"/>
  <c r="AB554" i="9"/>
  <c r="AB555" i="9"/>
  <c r="AB556" i="9"/>
  <c r="AB557" i="9"/>
  <c r="AB558" i="9"/>
  <c r="AB559" i="9"/>
  <c r="AB560" i="9"/>
  <c r="AB561" i="9"/>
  <c r="AB562" i="9"/>
  <c r="AB563" i="9"/>
  <c r="AB564" i="9"/>
  <c r="AB565" i="9"/>
  <c r="AB566" i="9"/>
  <c r="AB567" i="9"/>
  <c r="AB568" i="9"/>
  <c r="AB569" i="9"/>
  <c r="AB570" i="9"/>
  <c r="AB571" i="9"/>
  <c r="AB572" i="9"/>
  <c r="AB573" i="9"/>
  <c r="AB574" i="9"/>
  <c r="AB575" i="9"/>
  <c r="AB576" i="9"/>
  <c r="AB577" i="9"/>
  <c r="AB578" i="9"/>
  <c r="AB579" i="9"/>
  <c r="AB580" i="9"/>
  <c r="AB581" i="9"/>
  <c r="AB582" i="9"/>
  <c r="AB583" i="9"/>
  <c r="AB584" i="9"/>
  <c r="AB585" i="9"/>
  <c r="AB586" i="9"/>
  <c r="AB587" i="9"/>
  <c r="AB588" i="9"/>
  <c r="AB589" i="9"/>
  <c r="AB590" i="9"/>
  <c r="AB591" i="9"/>
  <c r="AB592" i="9"/>
  <c r="AB593" i="9"/>
  <c r="AB594" i="9"/>
  <c r="AB595" i="9"/>
  <c r="AB596" i="9"/>
  <c r="AB597" i="9"/>
  <c r="AB598" i="9"/>
  <c r="AB599" i="9"/>
  <c r="AB600" i="9"/>
  <c r="AB601" i="9"/>
  <c r="AB602" i="9"/>
  <c r="AB603" i="9"/>
  <c r="AB604" i="9"/>
  <c r="AB605" i="9"/>
  <c r="AB606" i="9"/>
  <c r="AB607" i="9"/>
  <c r="AB608" i="9"/>
  <c r="AB609" i="9"/>
  <c r="AB610" i="9"/>
  <c r="AB611" i="9"/>
  <c r="AB612" i="9"/>
  <c r="AB613" i="9"/>
  <c r="AB614" i="9"/>
  <c r="AB615" i="9"/>
  <c r="AB616" i="9"/>
  <c r="AB617" i="9"/>
  <c r="AB618" i="9"/>
  <c r="AB619" i="9"/>
  <c r="AB620" i="9"/>
  <c r="AB621" i="9"/>
  <c r="AB622" i="9"/>
  <c r="AB623" i="9"/>
  <c r="AB624" i="9"/>
  <c r="AB625" i="9"/>
  <c r="AB626" i="9"/>
  <c r="AB627" i="9"/>
  <c r="AB628" i="9"/>
  <c r="AB629" i="9"/>
  <c r="AB630" i="9"/>
  <c r="AB631" i="9"/>
  <c r="AB632" i="9"/>
  <c r="AB633" i="9"/>
  <c r="AB634" i="9"/>
  <c r="AB635" i="9"/>
  <c r="AB636" i="9"/>
  <c r="AB637" i="9"/>
  <c r="AB638" i="9"/>
  <c r="AB639" i="9"/>
  <c r="AB640" i="9"/>
  <c r="AB641" i="9"/>
  <c r="AB642" i="9"/>
  <c r="AB643" i="9"/>
  <c r="AB644" i="9"/>
  <c r="AB645" i="9"/>
  <c r="AB646" i="9"/>
  <c r="AB647" i="9"/>
  <c r="AB648" i="9"/>
  <c r="AB649" i="9"/>
  <c r="AB650" i="9"/>
  <c r="AB651" i="9"/>
  <c r="AB652" i="9"/>
  <c r="AB653" i="9"/>
  <c r="AB654" i="9"/>
  <c r="AB655" i="9"/>
  <c r="AB656" i="9"/>
  <c r="AB657" i="9"/>
  <c r="AB658" i="9"/>
  <c r="AB659" i="9"/>
  <c r="AB660" i="9"/>
  <c r="AB661" i="9"/>
  <c r="AB662" i="9"/>
  <c r="AB663" i="9"/>
  <c r="AB664" i="9"/>
  <c r="AB665" i="9"/>
  <c r="AB666" i="9"/>
  <c r="AB667" i="9"/>
  <c r="AB668" i="9"/>
  <c r="AB669" i="9"/>
  <c r="AB670" i="9"/>
  <c r="AB671" i="9"/>
  <c r="AB672" i="9"/>
  <c r="AB673" i="9"/>
  <c r="AB674" i="9"/>
  <c r="AB675" i="9"/>
  <c r="AB676" i="9"/>
  <c r="AB677" i="9"/>
  <c r="AB678" i="9"/>
  <c r="AB679" i="9"/>
  <c r="AB680" i="9"/>
  <c r="AB681" i="9"/>
  <c r="AB682" i="9"/>
  <c r="AB683" i="9"/>
  <c r="AB684" i="9"/>
  <c r="AB685" i="9"/>
  <c r="AB686" i="9"/>
  <c r="AB687" i="9"/>
  <c r="AB688" i="9"/>
  <c r="AB689" i="9"/>
  <c r="AB690" i="9"/>
  <c r="AB691" i="9"/>
  <c r="AB692" i="9"/>
  <c r="AB693" i="9"/>
  <c r="AB694" i="9"/>
  <c r="AB695" i="9"/>
  <c r="AB696" i="9"/>
  <c r="AB697" i="9"/>
  <c r="AB698" i="9"/>
  <c r="AB699" i="9"/>
  <c r="AB700" i="9"/>
  <c r="AB701" i="9"/>
  <c r="AB702" i="9"/>
  <c r="AB703" i="9"/>
  <c r="AB704" i="9"/>
  <c r="AB705" i="9"/>
  <c r="AB706" i="9"/>
  <c r="AB707" i="9"/>
  <c r="AB708" i="9"/>
  <c r="AB709" i="9"/>
  <c r="AB710" i="9"/>
  <c r="AB711" i="9"/>
  <c r="AB712" i="9"/>
  <c r="AB713" i="9"/>
  <c r="AB714" i="9"/>
  <c r="AB715" i="9"/>
  <c r="AB716" i="9"/>
  <c r="AB717" i="9"/>
  <c r="AB718" i="9"/>
  <c r="AB719" i="9"/>
  <c r="AB720" i="9"/>
  <c r="AB721" i="9"/>
  <c r="AB722" i="9"/>
  <c r="AB723" i="9"/>
  <c r="AB724" i="9"/>
  <c r="AB725" i="9"/>
  <c r="AB726" i="9"/>
  <c r="AB727" i="9"/>
  <c r="AB728" i="9"/>
  <c r="AB729" i="9"/>
  <c r="AB730" i="9"/>
  <c r="AB731" i="9"/>
  <c r="AB732" i="9"/>
  <c r="AB733" i="9"/>
  <c r="AB734" i="9"/>
  <c r="AB735" i="9"/>
  <c r="AB736" i="9"/>
  <c r="AB737" i="9"/>
  <c r="AB738" i="9"/>
  <c r="AB739" i="9"/>
  <c r="AB740" i="9"/>
  <c r="AB741" i="9"/>
  <c r="AB742" i="9"/>
  <c r="AB743" i="9"/>
  <c r="AB744" i="9"/>
  <c r="AB745" i="9"/>
  <c r="AB746" i="9"/>
  <c r="AB747" i="9"/>
  <c r="AB748" i="9"/>
  <c r="AB749" i="9"/>
  <c r="AB750" i="9"/>
  <c r="AB751" i="9"/>
  <c r="AB752" i="9"/>
  <c r="AB753" i="9"/>
  <c r="AB754" i="9"/>
  <c r="AB755" i="9"/>
  <c r="AB756" i="9"/>
  <c r="AB757" i="9"/>
  <c r="AB758" i="9"/>
  <c r="AB759" i="9"/>
  <c r="AB760" i="9"/>
  <c r="AB761" i="9"/>
  <c r="AB762" i="9"/>
  <c r="AB763" i="9"/>
  <c r="AB764" i="9"/>
  <c r="AB765" i="9"/>
  <c r="AB766" i="9"/>
  <c r="AB767" i="9"/>
  <c r="AB768" i="9"/>
  <c r="AB769" i="9"/>
  <c r="AB770" i="9"/>
  <c r="AB771" i="9"/>
  <c r="AB772" i="9"/>
  <c r="AB773" i="9"/>
  <c r="AB774" i="9"/>
  <c r="AB775" i="9"/>
  <c r="AB776" i="9"/>
  <c r="AB777" i="9"/>
  <c r="AB778" i="9"/>
  <c r="AB779" i="9"/>
  <c r="AB780" i="9"/>
  <c r="AB781" i="9"/>
  <c r="AB782" i="9"/>
  <c r="AB783" i="9"/>
  <c r="AB784" i="9"/>
  <c r="AB785" i="9"/>
  <c r="AB786" i="9"/>
  <c r="AB787" i="9"/>
  <c r="AB788" i="9"/>
  <c r="AB789" i="9"/>
  <c r="AB790" i="9"/>
  <c r="AB791" i="9"/>
  <c r="AB792" i="9"/>
  <c r="AB793" i="9"/>
  <c r="AB794" i="9"/>
  <c r="AB795" i="9"/>
  <c r="AB796" i="9"/>
  <c r="AB797" i="9"/>
  <c r="AB798" i="9"/>
  <c r="AB799" i="9"/>
  <c r="AB800" i="9"/>
  <c r="AB801" i="9"/>
  <c r="AB802" i="9"/>
  <c r="AB803" i="9"/>
  <c r="AB804" i="9"/>
  <c r="AB805" i="9"/>
  <c r="AB806" i="9"/>
  <c r="AB807" i="9"/>
  <c r="AB808" i="9"/>
  <c r="AB809" i="9"/>
  <c r="AB810" i="9"/>
  <c r="AB811" i="9"/>
  <c r="AB812" i="9"/>
  <c r="AB813" i="9"/>
  <c r="AB814" i="9"/>
  <c r="AB815" i="9"/>
  <c r="AB816" i="9"/>
  <c r="AB817" i="9"/>
  <c r="AB818" i="9"/>
  <c r="AB819" i="9"/>
  <c r="AB820" i="9"/>
  <c r="AB821" i="9"/>
  <c r="AB822" i="9"/>
  <c r="AB823" i="9"/>
  <c r="AB824" i="9"/>
  <c r="AB825" i="9"/>
  <c r="AB826" i="9"/>
  <c r="AB827" i="9"/>
  <c r="AB828" i="9"/>
  <c r="AB829" i="9"/>
  <c r="AB830" i="9"/>
  <c r="AB831" i="9"/>
  <c r="AB832" i="9"/>
  <c r="AB833" i="9"/>
  <c r="AB834" i="9"/>
  <c r="AB835" i="9"/>
  <c r="AB836" i="9"/>
  <c r="AB837" i="9"/>
  <c r="AB838" i="9"/>
  <c r="AB839" i="9"/>
  <c r="AB840" i="9"/>
  <c r="AB841" i="9"/>
  <c r="AB842" i="9"/>
  <c r="AB843" i="9"/>
  <c r="AB844" i="9"/>
  <c r="AB845" i="9"/>
  <c r="AB846" i="9"/>
  <c r="AB847" i="9"/>
  <c r="AB848" i="9"/>
  <c r="AB849" i="9"/>
  <c r="AB850" i="9"/>
  <c r="AB851" i="9"/>
  <c r="AB852" i="9"/>
  <c r="AB853" i="9"/>
  <c r="AB854" i="9"/>
  <c r="AB855" i="9"/>
  <c r="AB856" i="9"/>
  <c r="AB857" i="9"/>
  <c r="AB858" i="9"/>
  <c r="AB859" i="9"/>
  <c r="AB860" i="9"/>
  <c r="AB861" i="9"/>
  <c r="AB862" i="9"/>
  <c r="AB863" i="9"/>
  <c r="AB864" i="9"/>
  <c r="AB865" i="9"/>
  <c r="AB866" i="9"/>
  <c r="AB867" i="9"/>
  <c r="AB868" i="9"/>
  <c r="AB869" i="9"/>
  <c r="AB870" i="9"/>
  <c r="AB871" i="9"/>
  <c r="AB872" i="9"/>
  <c r="AB873" i="9"/>
  <c r="AB874" i="9"/>
  <c r="AB875" i="9"/>
  <c r="AB876" i="9"/>
  <c r="AB877" i="9"/>
  <c r="AB878" i="9"/>
  <c r="AB879" i="9"/>
  <c r="AB880" i="9"/>
  <c r="AB881" i="9"/>
  <c r="AB882" i="9"/>
  <c r="AB883" i="9"/>
  <c r="AB884" i="9"/>
  <c r="AB885" i="9"/>
  <c r="AB886" i="9"/>
  <c r="AB887" i="9"/>
  <c r="AB888" i="9"/>
  <c r="AB889" i="9"/>
  <c r="AB890" i="9"/>
  <c r="AB891" i="9"/>
  <c r="AB892" i="9"/>
  <c r="AB893" i="9"/>
  <c r="AB894" i="9"/>
  <c r="AB895" i="9"/>
  <c r="AB896" i="9"/>
  <c r="AB897" i="9"/>
  <c r="AB898" i="9"/>
  <c r="AB899" i="9"/>
  <c r="AB900" i="9"/>
  <c r="AB901" i="9"/>
  <c r="AB902" i="9"/>
  <c r="AB903" i="9"/>
  <c r="AB904" i="9"/>
  <c r="AB905" i="9"/>
  <c r="AB906" i="9"/>
  <c r="AB907" i="9"/>
  <c r="AB908" i="9"/>
  <c r="AB909" i="9"/>
  <c r="AB910" i="9"/>
  <c r="AB911" i="9"/>
  <c r="AB912" i="9"/>
  <c r="AB913" i="9"/>
  <c r="AB914" i="9"/>
  <c r="AB915" i="9"/>
  <c r="AB916" i="9"/>
  <c r="AB917" i="9"/>
  <c r="AB918" i="9"/>
  <c r="AB919" i="9"/>
  <c r="AB920" i="9"/>
  <c r="AB921" i="9"/>
  <c r="AB922" i="9"/>
  <c r="AB923" i="9"/>
  <c r="AB924" i="9"/>
  <c r="AB925" i="9"/>
  <c r="AB926" i="9"/>
  <c r="AB927" i="9"/>
  <c r="AB928" i="9"/>
  <c r="AB929" i="9"/>
  <c r="AB930" i="9"/>
  <c r="AB931" i="9"/>
  <c r="AB932" i="9"/>
  <c r="AB933" i="9"/>
  <c r="AB934" i="9"/>
  <c r="AB935" i="9"/>
  <c r="AB936" i="9"/>
  <c r="AB937" i="9"/>
  <c r="AB938" i="9"/>
  <c r="AB939" i="9"/>
  <c r="AB940" i="9"/>
  <c r="AB941" i="9"/>
  <c r="AB942" i="9"/>
  <c r="AB943" i="9"/>
  <c r="AB944" i="9"/>
  <c r="AB945" i="9"/>
  <c r="AB946" i="9"/>
  <c r="AB947" i="9"/>
  <c r="AB948" i="9"/>
  <c r="AB949" i="9"/>
  <c r="AB950" i="9"/>
  <c r="AB951" i="9"/>
  <c r="AB952" i="9"/>
  <c r="AB953" i="9"/>
  <c r="AB954" i="9"/>
  <c r="AB955" i="9"/>
  <c r="AB956" i="9"/>
  <c r="AB957" i="9"/>
  <c r="AB958" i="9"/>
  <c r="AB959" i="9"/>
  <c r="AB960" i="9"/>
  <c r="AB961" i="9"/>
  <c r="AB962" i="9"/>
  <c r="AB963" i="9"/>
  <c r="AB964" i="9"/>
  <c r="AB965" i="9"/>
  <c r="AB966" i="9"/>
  <c r="AB967" i="9"/>
  <c r="AB968" i="9"/>
  <c r="AB969" i="9"/>
  <c r="AB970" i="9"/>
  <c r="AB971" i="9"/>
  <c r="AB972" i="9"/>
  <c r="AB973" i="9"/>
  <c r="AB974" i="9"/>
  <c r="AB975" i="9"/>
  <c r="AB976" i="9"/>
  <c r="AB977" i="9"/>
  <c r="AB978" i="9"/>
  <c r="AB979" i="9"/>
  <c r="AB980" i="9"/>
  <c r="AB981" i="9"/>
  <c r="AB982" i="9"/>
  <c r="AB983" i="9"/>
  <c r="AB984" i="9"/>
  <c r="AB985" i="9"/>
  <c r="AB986" i="9"/>
  <c r="AB987" i="9"/>
  <c r="AB988" i="9"/>
  <c r="AB989" i="9"/>
  <c r="AB990" i="9"/>
  <c r="AB991" i="9"/>
  <c r="AB992" i="9"/>
  <c r="AB993" i="9"/>
  <c r="AB994" i="9"/>
  <c r="AB995" i="9"/>
  <c r="AB996" i="9"/>
  <c r="AB997" i="9"/>
  <c r="AB998" i="9"/>
  <c r="AB999" i="9"/>
  <c r="AB1000" i="9"/>
  <c r="AB1001" i="9"/>
  <c r="AB1002" i="9"/>
  <c r="AB1003" i="9"/>
  <c r="AB1004" i="9"/>
  <c r="AB1005" i="9"/>
  <c r="AB1006" i="9"/>
  <c r="AB1007" i="9"/>
  <c r="AB1008" i="9"/>
  <c r="AB1009" i="9"/>
  <c r="AB1010" i="9"/>
  <c r="AB1011" i="9"/>
  <c r="AB1012" i="9"/>
  <c r="AB1013" i="9"/>
  <c r="AB1014" i="9"/>
  <c r="AB1015" i="9"/>
  <c r="AB1016" i="9"/>
  <c r="AB1017" i="9"/>
  <c r="AB1018" i="9"/>
  <c r="AB1019" i="9"/>
  <c r="AB1020" i="9"/>
  <c r="AB1021" i="9"/>
  <c r="AB1022" i="9"/>
  <c r="AB1023" i="9"/>
  <c r="AB1024" i="9"/>
  <c r="AB1025" i="9"/>
  <c r="AB1026" i="9"/>
  <c r="AB1027" i="9"/>
  <c r="AB1028" i="9"/>
  <c r="AB1029" i="9"/>
  <c r="AB1030" i="9"/>
  <c r="AB1031" i="9"/>
  <c r="AB1032" i="9"/>
  <c r="AB1033" i="9"/>
  <c r="AB1034" i="9"/>
  <c r="AB1035" i="9"/>
  <c r="AB1036" i="9"/>
  <c r="AB1037" i="9"/>
  <c r="AB1038" i="9"/>
  <c r="AB1039" i="9"/>
  <c r="AB1040" i="9"/>
  <c r="AB1041" i="9"/>
  <c r="AB1042" i="9"/>
  <c r="AB1043" i="9"/>
  <c r="AB1044" i="9"/>
  <c r="AB1045" i="9"/>
  <c r="AB1046" i="9"/>
  <c r="AB1047" i="9"/>
  <c r="AB1048" i="9"/>
  <c r="AB1049" i="9"/>
  <c r="AB1050" i="9"/>
  <c r="AB1051" i="9"/>
  <c r="AB1052" i="9"/>
  <c r="AB1053" i="9"/>
  <c r="AB1054" i="9"/>
  <c r="AB1055" i="9"/>
  <c r="AB1056" i="9"/>
  <c r="AB1057" i="9"/>
  <c r="AB1058" i="9"/>
  <c r="AB1059" i="9"/>
  <c r="AB1060" i="9"/>
  <c r="AB1061" i="9"/>
  <c r="AB1062" i="9"/>
  <c r="AB1063" i="9"/>
  <c r="AB1064" i="9"/>
  <c r="AB1065" i="9"/>
  <c r="AB1066" i="9"/>
  <c r="AB1067" i="9"/>
  <c r="AB1068" i="9"/>
  <c r="AB1069" i="9"/>
  <c r="AB1070" i="9"/>
  <c r="AB1071" i="9"/>
  <c r="AB1072" i="9"/>
  <c r="AB1073" i="9"/>
  <c r="AB1074" i="9"/>
  <c r="AB1075" i="9"/>
  <c r="AB1076" i="9"/>
  <c r="AB1077" i="9"/>
  <c r="AB1078" i="9"/>
  <c r="AB1079" i="9"/>
  <c r="AB1080" i="9"/>
  <c r="AB1081" i="9"/>
  <c r="AB1082" i="9"/>
  <c r="AB1083" i="9"/>
  <c r="AB1084" i="9"/>
  <c r="AB1085" i="9"/>
  <c r="AB1086" i="9"/>
  <c r="AB1087" i="9"/>
  <c r="AB1088" i="9"/>
  <c r="AB1089" i="9"/>
  <c r="AB1090" i="9"/>
  <c r="AB1091" i="9"/>
  <c r="AB1092" i="9"/>
  <c r="AB1093" i="9"/>
  <c r="AB1094" i="9"/>
  <c r="AB1095" i="9"/>
  <c r="AB1096" i="9"/>
  <c r="AB1097" i="9"/>
  <c r="AB1098" i="9"/>
  <c r="AB1099" i="9"/>
  <c r="AB1100" i="9"/>
  <c r="AB1101" i="9"/>
  <c r="AB1102" i="9"/>
  <c r="AB1103" i="9"/>
  <c r="AB1104" i="9"/>
  <c r="AB1105" i="9"/>
  <c r="AB1106" i="9"/>
  <c r="AB1107" i="9"/>
  <c r="AB1108" i="9"/>
  <c r="AB1109" i="9"/>
  <c r="AB1110" i="9"/>
  <c r="AB1111" i="9"/>
  <c r="AB1112" i="9"/>
  <c r="AB1113" i="9"/>
  <c r="AB1114" i="9"/>
  <c r="AB1115" i="9"/>
  <c r="AB1116" i="9"/>
  <c r="AB1117" i="9"/>
  <c r="AB1118" i="9"/>
  <c r="AB1119" i="9"/>
  <c r="AB1120" i="9"/>
  <c r="AB1121" i="9"/>
  <c r="AB1122" i="9"/>
  <c r="AB1123" i="9"/>
  <c r="AB1124" i="9"/>
  <c r="AB1125" i="9"/>
  <c r="AB1126" i="9"/>
  <c r="AB1127" i="9"/>
  <c r="AB1128" i="9"/>
  <c r="AB1129" i="9"/>
  <c r="AB1130" i="9"/>
  <c r="AB1131" i="9"/>
  <c r="AB1132" i="9"/>
  <c r="AB1133" i="9"/>
  <c r="AB1134" i="9"/>
  <c r="AB1135" i="9"/>
  <c r="AB1136" i="9"/>
  <c r="AB1137" i="9"/>
  <c r="AB1138" i="9"/>
  <c r="AB1139" i="9"/>
  <c r="AB1140" i="9"/>
  <c r="AB1141" i="9"/>
  <c r="AB1142" i="9"/>
  <c r="AB1143" i="9"/>
  <c r="AB1144" i="9"/>
  <c r="AB1145" i="9"/>
  <c r="AB1146" i="9"/>
  <c r="AB1147" i="9"/>
  <c r="AB1148" i="9"/>
  <c r="AB1149" i="9"/>
  <c r="AB1150" i="9"/>
  <c r="AB1151" i="9"/>
  <c r="AB1152" i="9"/>
  <c r="AB1153" i="9"/>
  <c r="AB1154" i="9"/>
  <c r="AB1155" i="9"/>
  <c r="AB1156" i="9"/>
  <c r="AB1157" i="9"/>
  <c r="AB1158" i="9"/>
  <c r="AB1159" i="9"/>
  <c r="AB1160" i="9"/>
  <c r="AB1161" i="9"/>
  <c r="AB1162" i="9"/>
  <c r="AB1163" i="9"/>
  <c r="AB1164" i="9"/>
  <c r="AB1165" i="9"/>
  <c r="AB1166" i="9"/>
  <c r="AB1167" i="9"/>
  <c r="AB1168" i="9"/>
  <c r="AB1169" i="9"/>
  <c r="AB1170" i="9"/>
  <c r="AB1171" i="9"/>
  <c r="AB1172" i="9"/>
  <c r="AB1173" i="9"/>
  <c r="AB1174" i="9"/>
  <c r="AB1175" i="9"/>
  <c r="AB1176" i="9"/>
  <c r="AB1177" i="9"/>
  <c r="AB1178" i="9"/>
  <c r="AB1179" i="9"/>
  <c r="AB1180" i="9"/>
  <c r="AB1181" i="9"/>
  <c r="AB1182" i="9"/>
  <c r="AB1183" i="9"/>
  <c r="AB1184" i="9"/>
  <c r="AB1185" i="9"/>
  <c r="AB1186" i="9"/>
  <c r="AB1187" i="9"/>
  <c r="AB1188" i="9"/>
  <c r="AB1189" i="9"/>
  <c r="AB1190" i="9"/>
  <c r="AB1191" i="9"/>
  <c r="AB1192" i="9"/>
  <c r="AB1193" i="9"/>
  <c r="AB1194" i="9"/>
  <c r="AB1195" i="9"/>
  <c r="AB1196" i="9"/>
  <c r="AB1197" i="9"/>
  <c r="AB1198" i="9"/>
  <c r="AB1199" i="9"/>
  <c r="AB1200" i="9"/>
  <c r="AB1201" i="9"/>
  <c r="AB1202" i="9"/>
  <c r="AB1203" i="9"/>
  <c r="AB1204" i="9"/>
  <c r="AB1205" i="9"/>
  <c r="AB1206" i="9"/>
  <c r="AB1207" i="9"/>
  <c r="AB1208" i="9"/>
  <c r="AB1209" i="9"/>
  <c r="AB1210" i="9"/>
  <c r="AB1211" i="9"/>
  <c r="AB1212" i="9"/>
  <c r="AB1213" i="9"/>
  <c r="AB1214" i="9"/>
  <c r="AB1215" i="9"/>
  <c r="AB1216" i="9"/>
  <c r="AB1217" i="9"/>
  <c r="AB1218" i="9"/>
  <c r="AB1219" i="9"/>
  <c r="AB1220" i="9"/>
  <c r="AB1221" i="9"/>
  <c r="AB1222" i="9"/>
  <c r="AB1223" i="9"/>
  <c r="AB1224" i="9"/>
  <c r="AB1225" i="9"/>
  <c r="AB1226" i="9"/>
  <c r="AB1227" i="9"/>
  <c r="AB1228" i="9"/>
  <c r="AB1229" i="9"/>
  <c r="AB1230" i="9"/>
  <c r="AB1231" i="9"/>
  <c r="AB1232" i="9"/>
  <c r="AB1233" i="9"/>
  <c r="AB1234" i="9"/>
  <c r="AB1235" i="9"/>
  <c r="AB1236" i="9"/>
  <c r="AB1237" i="9"/>
  <c r="AB1238" i="9"/>
  <c r="AB1239" i="9"/>
  <c r="AB1240" i="9"/>
  <c r="AB1241" i="9"/>
  <c r="AB1242" i="9"/>
  <c r="AB1243" i="9"/>
  <c r="AB1244" i="9"/>
  <c r="AB1245" i="9"/>
  <c r="AB1246" i="9"/>
  <c r="AB1247" i="9"/>
  <c r="AB1248" i="9"/>
  <c r="AB1249" i="9"/>
  <c r="AB1250" i="9"/>
  <c r="AB1251" i="9"/>
  <c r="AB1252" i="9"/>
  <c r="AB1253" i="9"/>
  <c r="AB1254" i="9"/>
  <c r="AB1255" i="9"/>
  <c r="AB1256" i="9"/>
  <c r="AB1257" i="9"/>
  <c r="AB1258" i="9"/>
  <c r="AB1259" i="9"/>
  <c r="AB1260" i="9"/>
  <c r="AB1261" i="9"/>
  <c r="AB1262" i="9"/>
  <c r="AB1263" i="9"/>
  <c r="AB1264" i="9"/>
  <c r="AB1265" i="9"/>
  <c r="AB1266" i="9"/>
  <c r="AB1267" i="9"/>
  <c r="AB1268" i="9"/>
  <c r="AB1269" i="9"/>
  <c r="AB1270" i="9"/>
  <c r="AB1271" i="9"/>
  <c r="AB1272" i="9"/>
  <c r="AB1273" i="9"/>
  <c r="AB1274" i="9"/>
  <c r="AB1275" i="9"/>
  <c r="AB1276" i="9"/>
  <c r="AB1277" i="9"/>
  <c r="AB1278" i="9"/>
  <c r="AB1279" i="9"/>
  <c r="AB1280" i="9"/>
  <c r="AB1281" i="9"/>
  <c r="AB1282" i="9"/>
  <c r="AB1283" i="9"/>
  <c r="AB1284" i="9"/>
  <c r="AB1285" i="9"/>
  <c r="AB1286" i="9"/>
  <c r="AB1287" i="9"/>
  <c r="AB1288" i="9"/>
  <c r="AB1289" i="9"/>
  <c r="AB1290" i="9"/>
  <c r="AB1291" i="9"/>
  <c r="AB1292" i="9"/>
  <c r="AB1293" i="9"/>
  <c r="AB1294" i="9"/>
  <c r="AB1295" i="9"/>
  <c r="AB1296" i="9"/>
  <c r="AB1297" i="9"/>
  <c r="AB1298" i="9"/>
  <c r="AB1299" i="9"/>
  <c r="AB1300" i="9"/>
  <c r="AB1301" i="9"/>
  <c r="AB1302" i="9"/>
  <c r="AB1303" i="9"/>
  <c r="AB1304" i="9"/>
  <c r="AB1305" i="9"/>
  <c r="AB1306" i="9"/>
  <c r="AB1307" i="9"/>
  <c r="AB1308" i="9"/>
  <c r="AB1309" i="9"/>
  <c r="AB1310" i="9"/>
  <c r="AB1311" i="9"/>
  <c r="AB1312" i="9"/>
  <c r="AB1313" i="9"/>
  <c r="AB1314" i="9"/>
  <c r="AB1315" i="9"/>
  <c r="AB1316" i="9"/>
  <c r="AB1317" i="9"/>
  <c r="AB1318" i="9"/>
  <c r="AB1319" i="9"/>
  <c r="AB1320" i="9"/>
  <c r="AB1321" i="9"/>
  <c r="AB1322" i="9"/>
  <c r="AB1323" i="9"/>
  <c r="AB1324" i="9"/>
  <c r="AB1325" i="9"/>
  <c r="AB1326" i="9"/>
  <c r="AB1327" i="9"/>
  <c r="AB1328" i="9"/>
  <c r="AB1329" i="9"/>
  <c r="AB1330" i="9"/>
  <c r="AB1331" i="9"/>
  <c r="AB1332" i="9"/>
  <c r="AB1333" i="9"/>
  <c r="AB1334" i="9"/>
  <c r="AB1335" i="9"/>
  <c r="AB1336" i="9"/>
  <c r="AB1337" i="9"/>
  <c r="AB1338" i="9"/>
  <c r="AB1339" i="9"/>
  <c r="AB1340" i="9"/>
  <c r="AB1341" i="9"/>
  <c r="AB1342" i="9"/>
  <c r="AB1343" i="9"/>
  <c r="AB1344" i="9"/>
  <c r="AB1345" i="9"/>
  <c r="AB1346" i="9"/>
  <c r="AB1347" i="9"/>
  <c r="AB1348" i="9"/>
  <c r="AB1349" i="9"/>
  <c r="AB1350" i="9"/>
  <c r="AB1351" i="9"/>
  <c r="AB1352" i="9"/>
  <c r="AB1353" i="9"/>
  <c r="AB1354" i="9"/>
  <c r="AB1355" i="9"/>
  <c r="AB1356" i="9"/>
  <c r="AB1357" i="9"/>
  <c r="AB1358" i="9"/>
  <c r="AB1359" i="9"/>
  <c r="AB1360" i="9"/>
  <c r="AB1361" i="9"/>
  <c r="AB1362" i="9"/>
  <c r="AB1363" i="9"/>
  <c r="AB1364" i="9"/>
  <c r="AB1365" i="9"/>
  <c r="AB1366" i="9"/>
  <c r="AB1367" i="9"/>
  <c r="AB1368" i="9"/>
  <c r="AB1369" i="9"/>
  <c r="AB1370" i="9"/>
  <c r="AB1371" i="9"/>
  <c r="AB1372" i="9"/>
  <c r="AB1373" i="9"/>
  <c r="AB1374" i="9"/>
  <c r="AB1375" i="9"/>
  <c r="AB1376" i="9"/>
  <c r="AB1377" i="9"/>
  <c r="AB1378" i="9"/>
  <c r="AB1379" i="9"/>
  <c r="AB1380" i="9"/>
  <c r="AB1381" i="9"/>
  <c r="AB1382" i="9"/>
  <c r="AB1383" i="9"/>
  <c r="AB1384" i="9"/>
  <c r="AB1385" i="9"/>
  <c r="AB1386" i="9"/>
  <c r="AB1387" i="9"/>
  <c r="AB1388" i="9"/>
  <c r="AB1389" i="9"/>
  <c r="AB1390" i="9"/>
  <c r="AB1391" i="9"/>
  <c r="AB1392" i="9"/>
  <c r="AB1393" i="9"/>
  <c r="AB1394" i="9"/>
  <c r="AB1395" i="9"/>
  <c r="AB1396" i="9"/>
  <c r="AB1397" i="9"/>
  <c r="AB1398" i="9"/>
  <c r="AB1399" i="9"/>
  <c r="AB1400" i="9"/>
  <c r="AB1401" i="9"/>
  <c r="AB1402" i="9"/>
  <c r="AB1403" i="9"/>
  <c r="AB1404" i="9"/>
  <c r="AB1405" i="9"/>
  <c r="AB1406" i="9"/>
  <c r="AB1407" i="9"/>
  <c r="AB1408" i="9"/>
  <c r="AB1409" i="9"/>
  <c r="AB1410" i="9"/>
  <c r="AB1411" i="9"/>
  <c r="AB1412" i="9"/>
  <c r="AB1413" i="9"/>
  <c r="AB1414" i="9"/>
  <c r="AB1415" i="9"/>
  <c r="AB1416" i="9"/>
  <c r="AB1417" i="9"/>
  <c r="AB1418" i="9"/>
  <c r="AB1419" i="9"/>
  <c r="AB1420" i="9"/>
  <c r="AB1421" i="9"/>
  <c r="AB1422" i="9"/>
  <c r="AB1423" i="9"/>
  <c r="AB1424" i="9"/>
  <c r="AB1425" i="9"/>
  <c r="AB1426" i="9"/>
  <c r="AB1427" i="9"/>
  <c r="AB1428" i="9"/>
  <c r="AB1429" i="9"/>
  <c r="AB1430" i="9"/>
  <c r="AB1431" i="9"/>
  <c r="AB1432" i="9"/>
  <c r="AB1433" i="9"/>
  <c r="AB1434" i="9"/>
  <c r="AB1435" i="9"/>
  <c r="AB1436" i="9"/>
  <c r="AB1437" i="9"/>
  <c r="AB1438" i="9"/>
  <c r="AB1439" i="9"/>
  <c r="AB1440" i="9"/>
  <c r="AB1441" i="9"/>
  <c r="AB1442" i="9"/>
  <c r="AB1443" i="9"/>
  <c r="AB1444" i="9"/>
  <c r="AB1445" i="9"/>
  <c r="AB1446" i="9"/>
  <c r="AB1447" i="9"/>
  <c r="AB1448" i="9"/>
  <c r="AB1449" i="9"/>
  <c r="AB1450" i="9"/>
  <c r="AB1451" i="9"/>
  <c r="AB1452" i="9"/>
  <c r="AB1453" i="9"/>
  <c r="AB1454" i="9"/>
  <c r="AB1455" i="9"/>
  <c r="AB1456" i="9"/>
  <c r="AB1457" i="9"/>
  <c r="AB1458" i="9"/>
  <c r="AB1459" i="9"/>
  <c r="AB1460" i="9"/>
  <c r="AB1461" i="9"/>
  <c r="AB1462" i="9"/>
  <c r="AB1463" i="9"/>
  <c r="AB1464" i="9"/>
  <c r="AB1465" i="9"/>
  <c r="AB1466" i="9"/>
  <c r="AB1467" i="9"/>
  <c r="AB1468" i="9"/>
  <c r="AB1469" i="9"/>
  <c r="AB1470" i="9"/>
  <c r="AB1471" i="9"/>
  <c r="AB1472" i="9"/>
  <c r="AB1473" i="9"/>
  <c r="AB1474" i="9"/>
  <c r="AB1475" i="9"/>
  <c r="AB1476" i="9"/>
  <c r="AB1477" i="9"/>
  <c r="AB1478" i="9"/>
  <c r="AB1479" i="9"/>
  <c r="AB1480" i="9"/>
  <c r="AB1481" i="9"/>
  <c r="AB1482" i="9"/>
  <c r="AB1483" i="9"/>
  <c r="AB1484" i="9"/>
  <c r="AB1485" i="9"/>
  <c r="AB1486" i="9"/>
  <c r="AB1487" i="9"/>
  <c r="AB1488" i="9"/>
  <c r="AB1489" i="9"/>
  <c r="AB1490" i="9"/>
  <c r="AB1491" i="9"/>
  <c r="AB1492" i="9"/>
  <c r="AB1493" i="9"/>
  <c r="AB1494" i="9"/>
  <c r="AB1495" i="9"/>
  <c r="AB1496" i="9"/>
  <c r="AB1497" i="9"/>
  <c r="AB1498" i="9"/>
  <c r="AB1499" i="9"/>
  <c r="AB1500" i="9"/>
  <c r="AB1501" i="9"/>
  <c r="AB1502" i="9"/>
  <c r="AB1503" i="9"/>
  <c r="AB1504" i="9"/>
  <c r="AB1505" i="9"/>
  <c r="AB1506" i="9"/>
  <c r="AB1507" i="9"/>
  <c r="AB1508" i="9"/>
  <c r="AB1509" i="9"/>
  <c r="AB1510" i="9"/>
  <c r="AB1511" i="9"/>
  <c r="AB1512" i="9"/>
  <c r="AB1513" i="9"/>
  <c r="AB1514" i="9"/>
  <c r="AB1515" i="9"/>
  <c r="AB1516" i="9"/>
  <c r="AB1517" i="9"/>
  <c r="AB1518" i="9"/>
  <c r="AB1519" i="9"/>
  <c r="AB1520" i="9"/>
  <c r="AB1521" i="9"/>
  <c r="AB1522" i="9"/>
  <c r="AB1523" i="9"/>
  <c r="AB1524" i="9"/>
  <c r="AB1525" i="9"/>
  <c r="AB1526" i="9"/>
  <c r="AB1527" i="9"/>
  <c r="AB1528" i="9"/>
  <c r="AB1529" i="9"/>
  <c r="AB1530" i="9"/>
  <c r="AB1531" i="9"/>
  <c r="AB1532" i="9"/>
  <c r="AB1533" i="9"/>
  <c r="AB1534" i="9"/>
  <c r="AB1535" i="9"/>
  <c r="AB1536" i="9"/>
  <c r="AB1537" i="9"/>
  <c r="AB1538" i="9"/>
  <c r="AB1539" i="9"/>
  <c r="AB1540" i="9"/>
  <c r="AB1541" i="9"/>
  <c r="AB1542" i="9"/>
  <c r="AB1543" i="9"/>
  <c r="AB1544" i="9"/>
  <c r="AB1545" i="9"/>
  <c r="AB1546" i="9"/>
  <c r="AB1547" i="9"/>
  <c r="AB1548" i="9"/>
  <c r="AB1549" i="9"/>
  <c r="AB1550" i="9"/>
  <c r="AB1551" i="9"/>
  <c r="AB1552" i="9"/>
  <c r="AB1553" i="9"/>
  <c r="AB1554" i="9"/>
  <c r="AB1555" i="9"/>
  <c r="AB1556" i="9"/>
  <c r="AB1557" i="9"/>
  <c r="AB1558" i="9"/>
  <c r="AB1559" i="9"/>
  <c r="AB1560" i="9"/>
  <c r="AB1561" i="9"/>
  <c r="AB1562" i="9"/>
  <c r="AB1563" i="9"/>
  <c r="AB1564" i="9"/>
  <c r="AB1565" i="9"/>
  <c r="AB1566" i="9"/>
  <c r="AB1567" i="9"/>
  <c r="AB1568" i="9"/>
  <c r="AB1569" i="9"/>
  <c r="AB1570" i="9"/>
  <c r="AB1571" i="9"/>
  <c r="AB1572" i="9"/>
  <c r="AB1573" i="9"/>
  <c r="AB1574" i="9"/>
  <c r="AB1575" i="9"/>
  <c r="AB1576" i="9"/>
  <c r="AB1577" i="9"/>
  <c r="AB1578" i="9"/>
  <c r="AB1579" i="9"/>
  <c r="AB1580" i="9"/>
  <c r="AB1581" i="9"/>
  <c r="AB1582" i="9"/>
  <c r="AB1583" i="9"/>
  <c r="AB1584" i="9"/>
  <c r="AB1585" i="9"/>
  <c r="AB1586" i="9"/>
  <c r="AB1587" i="9"/>
  <c r="AB1588" i="9"/>
  <c r="AB1589" i="9"/>
  <c r="AB1590" i="9"/>
  <c r="AB1591" i="9"/>
  <c r="AB1592" i="9"/>
  <c r="AB1593" i="9"/>
  <c r="AB1594" i="9"/>
  <c r="AB1595" i="9"/>
  <c r="AB1596" i="9"/>
  <c r="AB1597" i="9"/>
  <c r="AB1598" i="9"/>
  <c r="AB1599" i="9"/>
  <c r="AB1600" i="9"/>
  <c r="AB1601" i="9"/>
  <c r="AB1602" i="9"/>
  <c r="AB1603" i="9"/>
  <c r="AB1604" i="9"/>
  <c r="AB1605" i="9"/>
  <c r="AB1606" i="9"/>
  <c r="AB1607" i="9"/>
  <c r="AB1608" i="9"/>
  <c r="AB1609" i="9"/>
  <c r="AB1610" i="9"/>
  <c r="AB1611" i="9"/>
  <c r="AB1612" i="9"/>
  <c r="AB1613" i="9"/>
  <c r="AB1614" i="9"/>
  <c r="AB1615" i="9"/>
  <c r="AB1616" i="9"/>
  <c r="AB1617" i="9"/>
  <c r="AB1618" i="9"/>
  <c r="AB1619" i="9"/>
  <c r="AB1620" i="9"/>
  <c r="AB1621" i="9"/>
  <c r="AB1622" i="9"/>
  <c r="AB1623" i="9"/>
  <c r="AB1624" i="9"/>
  <c r="AB1625" i="9"/>
  <c r="AB1626" i="9"/>
  <c r="AB1627" i="9"/>
  <c r="AB1628" i="9"/>
  <c r="AB1629" i="9"/>
  <c r="AB1630" i="9"/>
  <c r="AB1631" i="9"/>
  <c r="AB1632" i="9"/>
  <c r="AB1633" i="9"/>
  <c r="AB1634" i="9"/>
  <c r="AB1635" i="9"/>
  <c r="AB1636" i="9"/>
  <c r="AB1637" i="9"/>
  <c r="AB1638" i="9"/>
  <c r="AB1639" i="9"/>
  <c r="AB1640" i="9"/>
  <c r="AB1641" i="9"/>
  <c r="AB1642" i="9"/>
  <c r="AB1643" i="9"/>
  <c r="AB1644" i="9"/>
  <c r="AB1645" i="9"/>
  <c r="AB1646" i="9"/>
  <c r="AB1647" i="9"/>
  <c r="AB1648" i="9"/>
  <c r="AB1649" i="9"/>
  <c r="AB1650" i="9"/>
  <c r="AB1651" i="9"/>
  <c r="AB1652" i="9"/>
  <c r="AB1653" i="9"/>
  <c r="AB1654" i="9"/>
  <c r="AB1655" i="9"/>
  <c r="AB1656" i="9"/>
  <c r="AB1657" i="9"/>
  <c r="AB1658" i="9"/>
  <c r="AB1659" i="9"/>
  <c r="AB1660" i="9"/>
  <c r="AB1661" i="9"/>
  <c r="AB1662" i="9"/>
  <c r="AB1663" i="9"/>
  <c r="AB1664" i="9"/>
  <c r="AB1665" i="9"/>
  <c r="AB1666" i="9"/>
  <c r="AB1667" i="9"/>
  <c r="AB1668" i="9"/>
  <c r="AB1669" i="9"/>
  <c r="AB1670" i="9"/>
  <c r="AB1671" i="9"/>
  <c r="AB1672" i="9"/>
  <c r="AB1673" i="9"/>
  <c r="AB1674" i="9"/>
  <c r="AB1675" i="9"/>
  <c r="AB1676" i="9"/>
  <c r="AB1677" i="9"/>
  <c r="AB1678" i="9"/>
  <c r="AB1679" i="9"/>
  <c r="AB1680" i="9"/>
  <c r="AB1681" i="9"/>
  <c r="AB1682" i="9"/>
  <c r="AB1683" i="9"/>
  <c r="AB1684" i="9"/>
  <c r="AB1685" i="9"/>
  <c r="AB1686" i="9"/>
  <c r="AB1687" i="9"/>
  <c r="AB1688" i="9"/>
  <c r="AB1689" i="9"/>
  <c r="AB1690" i="9"/>
  <c r="AB1691" i="9"/>
  <c r="AB1692" i="9"/>
  <c r="AB1693" i="9"/>
  <c r="AB1694" i="9"/>
  <c r="AB1695" i="9"/>
  <c r="AB1696" i="9"/>
  <c r="AB1697" i="9"/>
  <c r="AB1698" i="9"/>
  <c r="AB1699" i="9"/>
  <c r="AB1700" i="9"/>
  <c r="AB1701" i="9"/>
  <c r="AB1702" i="9"/>
  <c r="AB1703" i="9"/>
  <c r="AB1704" i="9"/>
  <c r="AB1705" i="9"/>
  <c r="AB1706" i="9"/>
  <c r="AB1707" i="9"/>
  <c r="AB1708" i="9"/>
  <c r="AB1709" i="9"/>
  <c r="AB1710" i="9"/>
  <c r="AB1711" i="9"/>
  <c r="AB1712" i="9"/>
  <c r="AB1713" i="9"/>
  <c r="AB1714" i="9"/>
  <c r="AB1715" i="9"/>
  <c r="AB1716" i="9"/>
  <c r="AB1717" i="9"/>
  <c r="AB1718" i="9"/>
  <c r="AB1719" i="9"/>
  <c r="AB1720" i="9"/>
  <c r="AB1721" i="9"/>
  <c r="AB1722" i="9"/>
  <c r="AB1723" i="9"/>
  <c r="AB1724" i="9"/>
  <c r="AB1725" i="9"/>
  <c r="AB1726" i="9"/>
  <c r="AB1727" i="9"/>
  <c r="AB1728" i="9"/>
  <c r="AB1729" i="9"/>
  <c r="AB1730" i="9"/>
  <c r="AB1731" i="9"/>
  <c r="AB1732" i="9"/>
  <c r="AB1733" i="9"/>
  <c r="AB1734" i="9"/>
  <c r="AB1735" i="9"/>
  <c r="AB1736" i="9"/>
  <c r="AB1737" i="9"/>
  <c r="AB1738" i="9"/>
  <c r="AB1739" i="9"/>
  <c r="AB1740" i="9"/>
  <c r="AB1741" i="9"/>
  <c r="AB1742" i="9"/>
  <c r="AB1743" i="9"/>
  <c r="AB1744" i="9"/>
  <c r="AB1745" i="9"/>
  <c r="AB1746" i="9"/>
  <c r="AB1747" i="9"/>
  <c r="AB1748" i="9"/>
  <c r="AB1749" i="9"/>
  <c r="AB1750" i="9"/>
  <c r="AB1751" i="9"/>
  <c r="AB1752" i="9"/>
  <c r="AB1753" i="9"/>
  <c r="AB1754" i="9"/>
  <c r="AB1755" i="9"/>
  <c r="AB1756" i="9"/>
  <c r="AB1757" i="9"/>
  <c r="AB1758" i="9"/>
  <c r="AB1759" i="9"/>
  <c r="AB1760" i="9"/>
  <c r="AB1761" i="9"/>
  <c r="AB1762" i="9"/>
  <c r="AB1763" i="9"/>
  <c r="AB1764" i="9"/>
  <c r="AB1765" i="9"/>
  <c r="AB1766" i="9"/>
  <c r="AB1767" i="9"/>
  <c r="AB1768" i="9"/>
  <c r="AB1769" i="9"/>
  <c r="AB1770" i="9"/>
  <c r="AB1771" i="9"/>
  <c r="AB1772" i="9"/>
  <c r="AB1773" i="9"/>
  <c r="AB1774" i="9"/>
  <c r="AB1775" i="9"/>
  <c r="AB1776" i="9"/>
  <c r="AB1777" i="9"/>
  <c r="AB1778" i="9"/>
  <c r="AB1779" i="9"/>
  <c r="AB1780" i="9"/>
  <c r="AB1781" i="9"/>
  <c r="AB1782" i="9"/>
  <c r="AB1783" i="9"/>
  <c r="AB1784" i="9"/>
  <c r="AB1785" i="9"/>
  <c r="AB1786" i="9"/>
  <c r="AB1787" i="9"/>
  <c r="AB1788" i="9"/>
  <c r="AB1789" i="9"/>
  <c r="AB1790" i="9"/>
  <c r="AB1791" i="9"/>
  <c r="AB1792" i="9"/>
  <c r="AB1793" i="9"/>
  <c r="AB1794" i="9"/>
  <c r="AB1795" i="9"/>
  <c r="AB1796" i="9"/>
  <c r="AB1797" i="9"/>
  <c r="AB1798" i="9"/>
  <c r="AB1799" i="9"/>
  <c r="AB1800" i="9"/>
  <c r="AB1801" i="9"/>
  <c r="AB1802" i="9"/>
  <c r="AB1803" i="9"/>
  <c r="AB1804" i="9"/>
  <c r="AB1805" i="9"/>
  <c r="AB1806" i="9"/>
  <c r="AB1807" i="9"/>
  <c r="AB1808" i="9"/>
  <c r="AB1809" i="9"/>
  <c r="AB1810" i="9"/>
  <c r="AB1811" i="9"/>
  <c r="AB1812" i="9"/>
  <c r="AB1813" i="9"/>
  <c r="AB1814" i="9"/>
  <c r="AB1815" i="9"/>
  <c r="AB1816" i="9"/>
  <c r="AB1817" i="9"/>
  <c r="AB1818" i="9"/>
  <c r="AB1819" i="9"/>
  <c r="AB1820" i="9"/>
  <c r="AB1821" i="9"/>
  <c r="AB1822" i="9"/>
  <c r="AB1823" i="9"/>
  <c r="AB1824" i="9"/>
  <c r="AB1825" i="9"/>
  <c r="AB1826" i="9"/>
  <c r="AB1827" i="9"/>
  <c r="AB1828" i="9"/>
  <c r="AB1829" i="9"/>
  <c r="AB1830" i="9"/>
  <c r="AB1831" i="9"/>
  <c r="AB1832" i="9"/>
  <c r="AB1833" i="9"/>
  <c r="AB1834" i="9"/>
  <c r="AB1835" i="9"/>
  <c r="AB1836" i="9"/>
  <c r="AB1837" i="9"/>
  <c r="AB1838" i="9"/>
  <c r="AB1839" i="9"/>
  <c r="AB1840" i="9"/>
  <c r="AB1841" i="9"/>
  <c r="AB1842" i="9"/>
  <c r="AB1843" i="9"/>
  <c r="AB1844" i="9"/>
  <c r="AB1845" i="9"/>
  <c r="AB1846" i="9"/>
  <c r="AB1847" i="9"/>
  <c r="AB1848" i="9"/>
  <c r="AB1849" i="9"/>
  <c r="AB1850" i="9"/>
  <c r="AB1851" i="9"/>
  <c r="AB1852" i="9"/>
  <c r="AB1853" i="9"/>
  <c r="AB1854" i="9"/>
  <c r="AB1855" i="9"/>
  <c r="AB1856" i="9"/>
  <c r="AB1857" i="9"/>
  <c r="AB1858" i="9"/>
  <c r="AB1859" i="9"/>
  <c r="AB1860" i="9"/>
  <c r="AB1861" i="9"/>
  <c r="AB1862" i="9"/>
  <c r="AB1863" i="9"/>
  <c r="AB1864" i="9"/>
  <c r="AB1865" i="9"/>
  <c r="AB1866" i="9"/>
  <c r="AB1867" i="9"/>
  <c r="AB1868" i="9"/>
  <c r="AB1869" i="9"/>
  <c r="AB1870" i="9"/>
  <c r="AB1871" i="9"/>
  <c r="AB1872" i="9"/>
  <c r="AB1873" i="9"/>
  <c r="AB1874" i="9"/>
  <c r="AB1875" i="9"/>
  <c r="AB1876" i="9"/>
  <c r="AB1877" i="9"/>
  <c r="AB1878" i="9"/>
  <c r="AB1879" i="9"/>
  <c r="AB1880" i="9"/>
  <c r="AB1881" i="9"/>
  <c r="AB1882" i="9"/>
  <c r="AB1883" i="9"/>
  <c r="AB1884" i="9"/>
  <c r="AB1885" i="9"/>
  <c r="AB1886" i="9"/>
  <c r="AB1887" i="9"/>
  <c r="AB1888" i="9"/>
  <c r="AB1889" i="9"/>
  <c r="AB1890" i="9"/>
  <c r="AB1891" i="9"/>
  <c r="AB1892" i="9"/>
  <c r="AB1893" i="9"/>
  <c r="AB1894" i="9"/>
  <c r="AB1895" i="9"/>
  <c r="AB1896" i="9"/>
  <c r="AB1897" i="9"/>
  <c r="AB1898" i="9"/>
  <c r="AB1899" i="9"/>
  <c r="AB1900" i="9"/>
  <c r="AB1901" i="9"/>
  <c r="AB1902" i="9"/>
  <c r="AB1903" i="9"/>
  <c r="AB1904" i="9"/>
  <c r="AB1905" i="9"/>
  <c r="AB1906" i="9"/>
  <c r="AB1907" i="9"/>
  <c r="AB1908" i="9"/>
  <c r="AB1909" i="9"/>
  <c r="AB1910" i="9"/>
  <c r="AB1911" i="9"/>
  <c r="AB1912" i="9"/>
  <c r="AB1913" i="9"/>
  <c r="AB1914" i="9"/>
  <c r="AB1915" i="9"/>
  <c r="AB1916" i="9"/>
  <c r="AB1917" i="9"/>
  <c r="AB1918" i="9"/>
  <c r="AB1919" i="9"/>
  <c r="AB1920" i="9"/>
  <c r="AB1921" i="9"/>
  <c r="AB1922" i="9"/>
  <c r="AB1923" i="9"/>
  <c r="AB1924" i="9"/>
  <c r="AB1925" i="9"/>
  <c r="AB1926" i="9"/>
  <c r="AB1927" i="9"/>
  <c r="AB1928" i="9"/>
  <c r="AB1929" i="9"/>
  <c r="AB1930" i="9"/>
  <c r="AB1931" i="9"/>
  <c r="AB1932" i="9"/>
  <c r="AB1933" i="9"/>
  <c r="AB1934" i="9"/>
  <c r="AB1935" i="9"/>
  <c r="AB1936" i="9"/>
  <c r="AB1937" i="9"/>
  <c r="AB1938" i="9"/>
  <c r="AB1939" i="9"/>
  <c r="AB1940" i="9"/>
  <c r="AB1941" i="9"/>
  <c r="AB1942" i="9"/>
  <c r="AB1943" i="9"/>
  <c r="AB1944" i="9"/>
  <c r="AB1945" i="9"/>
  <c r="AB1946" i="9"/>
  <c r="AB1947" i="9"/>
  <c r="AB1948" i="9"/>
  <c r="AB1949" i="9"/>
  <c r="AB1950" i="9"/>
  <c r="AB1951" i="9"/>
  <c r="AB1952" i="9"/>
  <c r="AB1953" i="9"/>
  <c r="AB1954" i="9"/>
  <c r="AB1955" i="9"/>
  <c r="AB2" i="9"/>
  <c r="AA4" i="9"/>
  <c r="AA5" i="9"/>
  <c r="AA6" i="9"/>
  <c r="AA7" i="9"/>
  <c r="AA8" i="9"/>
  <c r="AA9" i="9"/>
  <c r="AA10" i="9"/>
  <c r="AA11" i="9"/>
  <c r="AA12" i="9"/>
  <c r="AA13" i="9"/>
  <c r="AA14" i="9"/>
  <c r="AA15" i="9"/>
  <c r="AA16" i="9"/>
  <c r="AA17" i="9"/>
  <c r="AA18" i="9"/>
  <c r="AA19" i="9"/>
  <c r="AA20" i="9"/>
  <c r="AA21" i="9"/>
  <c r="AA22" i="9"/>
  <c r="AA23" i="9"/>
  <c r="AA24" i="9"/>
  <c r="AA25" i="9"/>
  <c r="AA26" i="9"/>
  <c r="AA27" i="9"/>
  <c r="AA28" i="9"/>
  <c r="AA29" i="9"/>
  <c r="AA30" i="9"/>
  <c r="AA31" i="9"/>
  <c r="AA32" i="9"/>
  <c r="AA33" i="9"/>
  <c r="AA34" i="9"/>
  <c r="AA35" i="9"/>
  <c r="AA36" i="9"/>
  <c r="AA37" i="9"/>
  <c r="AA38" i="9"/>
  <c r="AA39" i="9"/>
  <c r="AA40" i="9"/>
  <c r="AA41" i="9"/>
  <c r="AA42" i="9"/>
  <c r="AA43" i="9"/>
  <c r="AA44" i="9"/>
  <c r="AA45" i="9"/>
  <c r="AA46" i="9"/>
  <c r="AA47" i="9"/>
  <c r="AA48" i="9"/>
  <c r="AA49" i="9"/>
  <c r="AA50" i="9"/>
  <c r="AA51" i="9"/>
  <c r="AA52" i="9"/>
  <c r="AA53" i="9"/>
  <c r="AA54" i="9"/>
  <c r="AA55" i="9"/>
  <c r="AA56" i="9"/>
  <c r="AA57" i="9"/>
  <c r="AA58" i="9"/>
  <c r="AA59" i="9"/>
  <c r="AA60" i="9"/>
  <c r="AA61" i="9"/>
  <c r="AA62" i="9"/>
  <c r="AA63" i="9"/>
  <c r="AA64" i="9"/>
  <c r="AA65" i="9"/>
  <c r="AA66" i="9"/>
  <c r="AA67" i="9"/>
  <c r="AA68" i="9"/>
  <c r="AA69" i="9"/>
  <c r="AA70" i="9"/>
  <c r="AA71" i="9"/>
  <c r="AA72" i="9"/>
  <c r="AA73" i="9"/>
  <c r="AA74" i="9"/>
  <c r="AA75" i="9"/>
  <c r="AA76" i="9"/>
  <c r="AA77" i="9"/>
  <c r="AA78" i="9"/>
  <c r="AA79" i="9"/>
  <c r="AA80" i="9"/>
  <c r="AA81" i="9"/>
  <c r="AA82" i="9"/>
  <c r="AA83" i="9"/>
  <c r="AA84" i="9"/>
  <c r="AA85" i="9"/>
  <c r="AA86" i="9"/>
  <c r="AA87" i="9"/>
  <c r="AA88" i="9"/>
  <c r="AA89" i="9"/>
  <c r="AA90" i="9"/>
  <c r="AA91" i="9"/>
  <c r="AA92" i="9"/>
  <c r="AA93" i="9"/>
  <c r="AA94" i="9"/>
  <c r="AA95" i="9"/>
  <c r="AA96" i="9"/>
  <c r="AA97" i="9"/>
  <c r="AA98" i="9"/>
  <c r="AA99" i="9"/>
  <c r="AA100" i="9"/>
  <c r="AA101" i="9"/>
  <c r="AA102" i="9"/>
  <c r="AA103" i="9"/>
  <c r="AA104" i="9"/>
  <c r="AA105" i="9"/>
  <c r="AA106" i="9"/>
  <c r="AA107" i="9"/>
  <c r="AA108" i="9"/>
  <c r="AA109" i="9"/>
  <c r="AA110" i="9"/>
  <c r="AA111" i="9"/>
  <c r="AA112" i="9"/>
  <c r="AA113" i="9"/>
  <c r="AA114" i="9"/>
  <c r="AA115" i="9"/>
  <c r="AA116" i="9"/>
  <c r="AA117" i="9"/>
  <c r="AA118" i="9"/>
  <c r="AA119" i="9"/>
  <c r="AA120" i="9"/>
  <c r="AA121" i="9"/>
  <c r="AA122" i="9"/>
  <c r="AA123" i="9"/>
  <c r="AA124" i="9"/>
  <c r="AA125" i="9"/>
  <c r="AA126" i="9"/>
  <c r="AA127" i="9"/>
  <c r="AA128" i="9"/>
  <c r="AA129" i="9"/>
  <c r="AA130" i="9"/>
  <c r="AA131" i="9"/>
  <c r="AA132" i="9"/>
  <c r="AA133" i="9"/>
  <c r="AA134" i="9"/>
  <c r="AA135" i="9"/>
  <c r="AA136" i="9"/>
  <c r="AA137" i="9"/>
  <c r="AA138" i="9"/>
  <c r="AA139" i="9"/>
  <c r="AA140" i="9"/>
  <c r="AA141" i="9"/>
  <c r="AA142" i="9"/>
  <c r="AA143" i="9"/>
  <c r="AA144" i="9"/>
  <c r="AA145" i="9"/>
  <c r="AA146" i="9"/>
  <c r="AA147" i="9"/>
  <c r="AA148" i="9"/>
  <c r="AA149" i="9"/>
  <c r="AA150" i="9"/>
  <c r="AA151" i="9"/>
  <c r="AA152" i="9"/>
  <c r="AA153" i="9"/>
  <c r="AA154" i="9"/>
  <c r="AA155" i="9"/>
  <c r="AA156" i="9"/>
  <c r="AA157" i="9"/>
  <c r="AA158" i="9"/>
  <c r="AA159" i="9"/>
  <c r="AA160" i="9"/>
  <c r="AA161" i="9"/>
  <c r="AA162" i="9"/>
  <c r="AA163" i="9"/>
  <c r="AA164" i="9"/>
  <c r="AA165" i="9"/>
  <c r="AA166" i="9"/>
  <c r="AA167" i="9"/>
  <c r="AA168" i="9"/>
  <c r="AA169" i="9"/>
  <c r="AA170" i="9"/>
  <c r="AA171" i="9"/>
  <c r="AA172" i="9"/>
  <c r="AA173" i="9"/>
  <c r="AA174" i="9"/>
  <c r="AA175" i="9"/>
  <c r="AA176" i="9"/>
  <c r="AA177" i="9"/>
  <c r="AA178" i="9"/>
  <c r="AA179" i="9"/>
  <c r="AA180" i="9"/>
  <c r="AA181" i="9"/>
  <c r="AA182" i="9"/>
  <c r="AA183" i="9"/>
  <c r="AA184" i="9"/>
  <c r="AA185" i="9"/>
  <c r="AA186" i="9"/>
  <c r="AA187" i="9"/>
  <c r="AA188" i="9"/>
  <c r="AA189" i="9"/>
  <c r="AA190" i="9"/>
  <c r="AA191" i="9"/>
  <c r="AA192" i="9"/>
  <c r="AA193" i="9"/>
  <c r="AA194" i="9"/>
  <c r="AA195" i="9"/>
  <c r="AA196" i="9"/>
  <c r="AA197" i="9"/>
  <c r="AA198" i="9"/>
  <c r="AA199" i="9"/>
  <c r="AA200" i="9"/>
  <c r="AA201" i="9"/>
  <c r="AA202" i="9"/>
  <c r="AA203" i="9"/>
  <c r="AA204" i="9"/>
  <c r="AA205" i="9"/>
  <c r="AA206" i="9"/>
  <c r="AA207" i="9"/>
  <c r="AA208" i="9"/>
  <c r="AA209" i="9"/>
  <c r="AA210" i="9"/>
  <c r="AA211" i="9"/>
  <c r="AA212" i="9"/>
  <c r="AA213" i="9"/>
  <c r="AA214" i="9"/>
  <c r="AA215" i="9"/>
  <c r="AA216" i="9"/>
  <c r="AA217" i="9"/>
  <c r="AA218" i="9"/>
  <c r="AA219" i="9"/>
  <c r="AA220" i="9"/>
  <c r="AA221" i="9"/>
  <c r="AA222" i="9"/>
  <c r="AA223" i="9"/>
  <c r="AA224" i="9"/>
  <c r="AA225" i="9"/>
  <c r="AA226" i="9"/>
  <c r="AA227" i="9"/>
  <c r="AA228" i="9"/>
  <c r="AA229" i="9"/>
  <c r="AA230" i="9"/>
  <c r="AA231" i="9"/>
  <c r="AA232" i="9"/>
  <c r="AA233" i="9"/>
  <c r="AA234" i="9"/>
  <c r="AA235" i="9"/>
  <c r="AA236" i="9"/>
  <c r="AA237" i="9"/>
  <c r="AA238" i="9"/>
  <c r="AA239" i="9"/>
  <c r="AA240" i="9"/>
  <c r="AA241" i="9"/>
  <c r="AA242" i="9"/>
  <c r="AA243" i="9"/>
  <c r="AA244" i="9"/>
  <c r="AA245" i="9"/>
  <c r="AA246" i="9"/>
  <c r="AA247" i="9"/>
  <c r="AA248" i="9"/>
  <c r="AA249" i="9"/>
  <c r="AA250" i="9"/>
  <c r="AA251" i="9"/>
  <c r="AA252" i="9"/>
  <c r="AA253" i="9"/>
  <c r="AA254" i="9"/>
  <c r="AA255" i="9"/>
  <c r="AA256" i="9"/>
  <c r="AA257" i="9"/>
  <c r="AA258" i="9"/>
  <c r="AA259" i="9"/>
  <c r="AA260" i="9"/>
  <c r="AA261" i="9"/>
  <c r="AA262" i="9"/>
  <c r="AA263" i="9"/>
  <c r="AA264" i="9"/>
  <c r="AA265" i="9"/>
  <c r="AA266" i="9"/>
  <c r="AA267" i="9"/>
  <c r="AA268" i="9"/>
  <c r="AA269" i="9"/>
  <c r="AA270" i="9"/>
  <c r="AA271" i="9"/>
  <c r="AA272" i="9"/>
  <c r="AA273" i="9"/>
  <c r="AA274" i="9"/>
  <c r="AA275" i="9"/>
  <c r="AA276" i="9"/>
  <c r="AA277" i="9"/>
  <c r="AA278" i="9"/>
  <c r="AA279" i="9"/>
  <c r="AA280" i="9"/>
  <c r="AA281" i="9"/>
  <c r="AA282" i="9"/>
  <c r="AA283" i="9"/>
  <c r="AA284" i="9"/>
  <c r="AA285" i="9"/>
  <c r="AA286" i="9"/>
  <c r="AA287" i="9"/>
  <c r="AA288" i="9"/>
  <c r="AA289" i="9"/>
  <c r="AA290" i="9"/>
  <c r="AA291" i="9"/>
  <c r="AA292" i="9"/>
  <c r="AA293" i="9"/>
  <c r="AA294" i="9"/>
  <c r="AA295" i="9"/>
  <c r="AA296" i="9"/>
  <c r="AA297" i="9"/>
  <c r="AA298" i="9"/>
  <c r="AA299" i="9"/>
  <c r="AA300" i="9"/>
  <c r="AA301" i="9"/>
  <c r="AA302" i="9"/>
  <c r="AA303" i="9"/>
  <c r="AA304" i="9"/>
  <c r="AA305" i="9"/>
  <c r="AA306" i="9"/>
  <c r="AA307" i="9"/>
  <c r="AA308" i="9"/>
  <c r="AA309" i="9"/>
  <c r="AA310" i="9"/>
  <c r="AA311" i="9"/>
  <c r="AA312" i="9"/>
  <c r="AA313" i="9"/>
  <c r="AA314" i="9"/>
  <c r="AA315" i="9"/>
  <c r="AA316" i="9"/>
  <c r="AA317" i="9"/>
  <c r="AA318" i="9"/>
  <c r="AA319" i="9"/>
  <c r="AA320" i="9"/>
  <c r="AA321" i="9"/>
  <c r="AA322" i="9"/>
  <c r="AA323" i="9"/>
  <c r="AA324" i="9"/>
  <c r="AA325" i="9"/>
  <c r="AA326" i="9"/>
  <c r="AA327" i="9"/>
  <c r="AA328" i="9"/>
  <c r="AA329" i="9"/>
  <c r="AA330" i="9"/>
  <c r="AA331" i="9"/>
  <c r="AA332" i="9"/>
  <c r="AA333" i="9"/>
  <c r="AA334" i="9"/>
  <c r="AA335" i="9"/>
  <c r="AA336" i="9"/>
  <c r="AA337" i="9"/>
  <c r="AA338" i="9"/>
  <c r="AA339" i="9"/>
  <c r="AA340" i="9"/>
  <c r="AA341" i="9"/>
  <c r="AA342" i="9"/>
  <c r="AA343" i="9"/>
  <c r="AA344" i="9"/>
  <c r="AA345" i="9"/>
  <c r="AA346" i="9"/>
  <c r="AA347" i="9"/>
  <c r="AA348" i="9"/>
  <c r="AA349" i="9"/>
  <c r="AA350" i="9"/>
  <c r="AA351" i="9"/>
  <c r="AA352" i="9"/>
  <c r="AA353" i="9"/>
  <c r="AA354" i="9"/>
  <c r="AA355" i="9"/>
  <c r="AA356" i="9"/>
  <c r="AA357" i="9"/>
  <c r="AA358" i="9"/>
  <c r="AA359" i="9"/>
  <c r="AA360" i="9"/>
  <c r="AA361" i="9"/>
  <c r="AA362" i="9"/>
  <c r="AA363" i="9"/>
  <c r="AA364" i="9"/>
  <c r="AA365" i="9"/>
  <c r="AA366" i="9"/>
  <c r="AA367" i="9"/>
  <c r="AA368" i="9"/>
  <c r="AA369" i="9"/>
  <c r="AA370" i="9"/>
  <c r="AA371" i="9"/>
  <c r="AA372" i="9"/>
  <c r="AA373" i="9"/>
  <c r="AA374" i="9"/>
  <c r="AA375" i="9"/>
  <c r="AA376" i="9"/>
  <c r="AA377" i="9"/>
  <c r="AA378" i="9"/>
  <c r="AA379" i="9"/>
  <c r="AA380" i="9"/>
  <c r="AA381" i="9"/>
  <c r="AA382" i="9"/>
  <c r="AA383" i="9"/>
  <c r="AA384" i="9"/>
  <c r="AA385" i="9"/>
  <c r="AA386" i="9"/>
  <c r="AA387" i="9"/>
  <c r="AA388" i="9"/>
  <c r="AA389" i="9"/>
  <c r="AA390" i="9"/>
  <c r="AA391" i="9"/>
  <c r="AA392" i="9"/>
  <c r="AA393" i="9"/>
  <c r="AA394" i="9"/>
  <c r="AA395" i="9"/>
  <c r="AA396" i="9"/>
  <c r="AA397" i="9"/>
  <c r="AA398" i="9"/>
  <c r="AA399" i="9"/>
  <c r="AA400" i="9"/>
  <c r="AA401" i="9"/>
  <c r="AA402" i="9"/>
  <c r="AA403" i="9"/>
  <c r="AA404" i="9"/>
  <c r="AA405" i="9"/>
  <c r="AA406" i="9"/>
  <c r="AA407" i="9"/>
  <c r="AA408" i="9"/>
  <c r="AA409" i="9"/>
  <c r="AA410" i="9"/>
  <c r="AA411" i="9"/>
  <c r="AA412" i="9"/>
  <c r="AA413" i="9"/>
  <c r="AA414" i="9"/>
  <c r="AA415" i="9"/>
  <c r="AA416" i="9"/>
  <c r="AA417" i="9"/>
  <c r="AA418" i="9"/>
  <c r="AA419" i="9"/>
  <c r="AA420" i="9"/>
  <c r="AA421" i="9"/>
  <c r="AA422" i="9"/>
  <c r="AA423" i="9"/>
  <c r="AA424" i="9"/>
  <c r="AA425" i="9"/>
  <c r="AA426" i="9"/>
  <c r="AA427" i="9"/>
  <c r="AA428" i="9"/>
  <c r="AA429" i="9"/>
  <c r="AA430" i="9"/>
  <c r="AA431" i="9"/>
  <c r="AA432" i="9"/>
  <c r="AA433" i="9"/>
  <c r="AA434" i="9"/>
  <c r="AA435" i="9"/>
  <c r="AA436" i="9"/>
  <c r="AA437" i="9"/>
  <c r="AA438" i="9"/>
  <c r="AA439" i="9"/>
  <c r="AA440" i="9"/>
  <c r="AA441" i="9"/>
  <c r="AA442" i="9"/>
  <c r="AA443" i="9"/>
  <c r="AA444" i="9"/>
  <c r="AA445" i="9"/>
  <c r="AA446" i="9"/>
  <c r="AA447" i="9"/>
  <c r="AA448" i="9"/>
  <c r="AA449" i="9"/>
  <c r="AA450" i="9"/>
  <c r="AA451" i="9"/>
  <c r="AA452" i="9"/>
  <c r="AA453" i="9"/>
  <c r="AA454" i="9"/>
  <c r="AA455" i="9"/>
  <c r="AA456" i="9"/>
  <c r="AA457" i="9"/>
  <c r="AA458" i="9"/>
  <c r="AA459" i="9"/>
  <c r="AA460" i="9"/>
  <c r="AA461" i="9"/>
  <c r="AA462" i="9"/>
  <c r="AA463" i="9"/>
  <c r="AA464" i="9"/>
  <c r="AA465" i="9"/>
  <c r="AA466" i="9"/>
  <c r="AA467" i="9"/>
  <c r="AA468" i="9"/>
  <c r="AA469" i="9"/>
  <c r="AA470" i="9"/>
  <c r="AA471" i="9"/>
  <c r="AA472" i="9"/>
  <c r="AA473" i="9"/>
  <c r="AA474" i="9"/>
  <c r="AA475" i="9"/>
  <c r="AA476" i="9"/>
  <c r="AA477" i="9"/>
  <c r="AA478" i="9"/>
  <c r="AA479" i="9"/>
  <c r="AA480" i="9"/>
  <c r="AA481" i="9"/>
  <c r="AA482" i="9"/>
  <c r="AA483" i="9"/>
  <c r="AA484" i="9"/>
  <c r="AA485" i="9"/>
  <c r="AA486" i="9"/>
  <c r="AA487" i="9"/>
  <c r="AA488" i="9"/>
  <c r="AA489" i="9"/>
  <c r="AA490" i="9"/>
  <c r="AA491" i="9"/>
  <c r="AA492" i="9"/>
  <c r="AA493" i="9"/>
  <c r="AA494" i="9"/>
  <c r="AA495" i="9"/>
  <c r="AA496" i="9"/>
  <c r="AA497" i="9"/>
  <c r="AA498" i="9"/>
  <c r="AA499" i="9"/>
  <c r="AA500" i="9"/>
  <c r="AA501" i="9"/>
  <c r="AA502" i="9"/>
  <c r="AA503" i="9"/>
  <c r="AA504" i="9"/>
  <c r="AA505" i="9"/>
  <c r="AA506" i="9"/>
  <c r="AA507" i="9"/>
  <c r="AA508" i="9"/>
  <c r="AA509" i="9"/>
  <c r="AA510" i="9"/>
  <c r="AA511" i="9"/>
  <c r="AA512" i="9"/>
  <c r="AA513" i="9"/>
  <c r="AA514" i="9"/>
  <c r="AA515" i="9"/>
  <c r="AA516" i="9"/>
  <c r="AA517" i="9"/>
  <c r="AA518" i="9"/>
  <c r="AA519" i="9"/>
  <c r="AA520" i="9"/>
  <c r="AA521" i="9"/>
  <c r="AA522" i="9"/>
  <c r="AA523" i="9"/>
  <c r="AA524" i="9"/>
  <c r="AA525" i="9"/>
  <c r="AA526" i="9"/>
  <c r="AA527" i="9"/>
  <c r="AA528" i="9"/>
  <c r="AA529" i="9"/>
  <c r="AA530" i="9"/>
  <c r="AA531" i="9"/>
  <c r="AA532" i="9"/>
  <c r="AA533" i="9"/>
  <c r="AA534" i="9"/>
  <c r="AA535" i="9"/>
  <c r="AA536" i="9"/>
  <c r="AA537" i="9"/>
  <c r="AA538" i="9"/>
  <c r="AA539" i="9"/>
  <c r="AA540" i="9"/>
  <c r="AA541" i="9"/>
  <c r="AA542" i="9"/>
  <c r="AA543" i="9"/>
  <c r="AA544" i="9"/>
  <c r="AA545" i="9"/>
  <c r="AA546" i="9"/>
  <c r="AA547" i="9"/>
  <c r="AA548" i="9"/>
  <c r="AA549" i="9"/>
  <c r="AA550" i="9"/>
  <c r="AA551" i="9"/>
  <c r="AA552" i="9"/>
  <c r="AA553" i="9"/>
  <c r="AA554" i="9"/>
  <c r="AA555" i="9"/>
  <c r="AA556" i="9"/>
  <c r="AA557" i="9"/>
  <c r="AA558" i="9"/>
  <c r="AA559" i="9"/>
  <c r="AA560" i="9"/>
  <c r="AA561" i="9"/>
  <c r="AA562" i="9"/>
  <c r="AA563" i="9"/>
  <c r="AA564" i="9"/>
  <c r="AA565" i="9"/>
  <c r="AA566" i="9"/>
  <c r="AA567" i="9"/>
  <c r="AA568" i="9"/>
  <c r="AA569" i="9"/>
  <c r="AA570" i="9"/>
  <c r="AA571" i="9"/>
  <c r="AA572" i="9"/>
  <c r="AA573" i="9"/>
  <c r="AA574" i="9"/>
  <c r="AA575" i="9"/>
  <c r="AA576" i="9"/>
  <c r="AA577" i="9"/>
  <c r="AA578" i="9"/>
  <c r="AA579" i="9"/>
  <c r="AA580" i="9"/>
  <c r="AA581" i="9"/>
  <c r="AA582" i="9"/>
  <c r="AA583" i="9"/>
  <c r="AA584" i="9"/>
  <c r="AA585" i="9"/>
  <c r="AA586" i="9"/>
  <c r="AA587" i="9"/>
  <c r="AA588" i="9"/>
  <c r="AA589" i="9"/>
  <c r="AA590" i="9"/>
  <c r="AA591" i="9"/>
  <c r="AA592" i="9"/>
  <c r="AA593" i="9"/>
  <c r="AA594" i="9"/>
  <c r="AA595" i="9"/>
  <c r="AA596" i="9"/>
  <c r="AA597" i="9"/>
  <c r="AA598" i="9"/>
  <c r="AA599" i="9"/>
  <c r="AA600" i="9"/>
  <c r="AA601" i="9"/>
  <c r="AA602" i="9"/>
  <c r="AA603" i="9"/>
  <c r="AA604" i="9"/>
  <c r="AA605" i="9"/>
  <c r="AA606" i="9"/>
  <c r="AA607" i="9"/>
  <c r="AA608" i="9"/>
  <c r="AA609" i="9"/>
  <c r="AA610" i="9"/>
  <c r="AA611" i="9"/>
  <c r="AA612" i="9"/>
  <c r="AA613" i="9"/>
  <c r="AA614" i="9"/>
  <c r="AA615" i="9"/>
  <c r="AA616" i="9"/>
  <c r="AA617" i="9"/>
  <c r="AA618" i="9"/>
  <c r="AA619" i="9"/>
  <c r="AA620" i="9"/>
  <c r="AA621" i="9"/>
  <c r="AA622" i="9"/>
  <c r="AA623" i="9"/>
  <c r="AA624" i="9"/>
  <c r="AA625" i="9"/>
  <c r="AA626" i="9"/>
  <c r="AA627" i="9"/>
  <c r="AA628" i="9"/>
  <c r="AA629" i="9"/>
  <c r="AA630" i="9"/>
  <c r="AA631" i="9"/>
  <c r="AA632" i="9"/>
  <c r="AA633" i="9"/>
  <c r="AA634" i="9"/>
  <c r="AA635" i="9"/>
  <c r="AA636" i="9"/>
  <c r="AA637" i="9"/>
  <c r="AA638" i="9"/>
  <c r="AA639" i="9"/>
  <c r="AA640" i="9"/>
  <c r="AA641" i="9"/>
  <c r="AA642" i="9"/>
  <c r="AA643" i="9"/>
  <c r="AA644" i="9"/>
  <c r="AA645" i="9"/>
  <c r="AA646" i="9"/>
  <c r="AA647" i="9"/>
  <c r="AA648" i="9"/>
  <c r="AA649" i="9"/>
  <c r="AA650" i="9"/>
  <c r="AA651" i="9"/>
  <c r="AA652" i="9"/>
  <c r="AA653" i="9"/>
  <c r="AA654" i="9"/>
  <c r="AA655" i="9"/>
  <c r="AA656" i="9"/>
  <c r="AA657" i="9"/>
  <c r="AA658" i="9"/>
  <c r="AA659" i="9"/>
  <c r="AA660" i="9"/>
  <c r="AA661" i="9"/>
  <c r="AA662" i="9"/>
  <c r="AA663" i="9"/>
  <c r="AA664" i="9"/>
  <c r="AA665" i="9"/>
  <c r="AA666" i="9"/>
  <c r="AA667" i="9"/>
  <c r="AA668" i="9"/>
  <c r="AA669" i="9"/>
  <c r="AA670" i="9"/>
  <c r="AA671" i="9"/>
  <c r="AA672" i="9"/>
  <c r="AA673" i="9"/>
  <c r="AA674" i="9"/>
  <c r="AA675" i="9"/>
  <c r="AA676" i="9"/>
  <c r="AA677" i="9"/>
  <c r="AA678" i="9"/>
  <c r="AA679" i="9"/>
  <c r="AA680" i="9"/>
  <c r="AA681" i="9"/>
  <c r="AA682" i="9"/>
  <c r="AA683" i="9"/>
  <c r="AA684" i="9"/>
  <c r="AA685" i="9"/>
  <c r="AA686" i="9"/>
  <c r="AA687" i="9"/>
  <c r="AA688" i="9"/>
  <c r="AA689" i="9"/>
  <c r="AA690" i="9"/>
  <c r="AA691" i="9"/>
  <c r="AA692" i="9"/>
  <c r="AA693" i="9"/>
  <c r="AA694" i="9"/>
  <c r="AA695" i="9"/>
  <c r="AA696" i="9"/>
  <c r="AA697" i="9"/>
  <c r="AA698" i="9"/>
  <c r="AA699" i="9"/>
  <c r="AA700" i="9"/>
  <c r="AA701" i="9"/>
  <c r="AA702" i="9"/>
  <c r="AA703" i="9"/>
  <c r="AA704" i="9"/>
  <c r="AA705" i="9"/>
  <c r="AA706" i="9"/>
  <c r="AA707" i="9"/>
  <c r="AA708" i="9"/>
  <c r="AA709" i="9"/>
  <c r="AA710" i="9"/>
  <c r="AA711" i="9"/>
  <c r="AA712" i="9"/>
  <c r="AA713" i="9"/>
  <c r="AA714" i="9"/>
  <c r="AA715" i="9"/>
  <c r="AA716" i="9"/>
  <c r="AA717" i="9"/>
  <c r="AA718" i="9"/>
  <c r="AA719" i="9"/>
  <c r="AA720" i="9"/>
  <c r="AA721" i="9"/>
  <c r="AA722" i="9"/>
  <c r="AA723" i="9"/>
  <c r="AA724" i="9"/>
  <c r="AA725" i="9"/>
  <c r="AA726" i="9"/>
  <c r="AA727" i="9"/>
  <c r="AA728" i="9"/>
  <c r="AA729" i="9"/>
  <c r="AA730" i="9"/>
  <c r="AA731" i="9"/>
  <c r="AA732" i="9"/>
  <c r="AA733" i="9"/>
  <c r="AA734" i="9"/>
  <c r="AA735" i="9"/>
  <c r="AA736" i="9"/>
  <c r="AA737" i="9"/>
  <c r="AA738" i="9"/>
  <c r="AA739" i="9"/>
  <c r="AA740" i="9"/>
  <c r="AA741" i="9"/>
  <c r="AA742" i="9"/>
  <c r="AA743" i="9"/>
  <c r="AA744" i="9"/>
  <c r="AA745" i="9"/>
  <c r="AA746" i="9"/>
  <c r="AA747" i="9"/>
  <c r="AA748" i="9"/>
  <c r="AA749" i="9"/>
  <c r="AA750" i="9"/>
  <c r="AA751" i="9"/>
  <c r="AA752" i="9"/>
  <c r="AA753" i="9"/>
  <c r="AA754" i="9"/>
  <c r="AA755" i="9"/>
  <c r="AA756" i="9"/>
  <c r="AA757" i="9"/>
  <c r="AA758" i="9"/>
  <c r="AA759" i="9"/>
  <c r="AA760" i="9"/>
  <c r="AA761" i="9"/>
  <c r="AA762" i="9"/>
  <c r="AA763" i="9"/>
  <c r="AA764" i="9"/>
  <c r="AA765" i="9"/>
  <c r="AA766" i="9"/>
  <c r="AA767" i="9"/>
  <c r="AA768" i="9"/>
  <c r="AA769" i="9"/>
  <c r="AA770" i="9"/>
  <c r="AA771" i="9"/>
  <c r="AA772" i="9"/>
  <c r="AA773" i="9"/>
  <c r="AA774" i="9"/>
  <c r="AA775" i="9"/>
  <c r="AA776" i="9"/>
  <c r="AA777" i="9"/>
  <c r="AA778" i="9"/>
  <c r="AA779" i="9"/>
  <c r="AA780" i="9"/>
  <c r="AA781" i="9"/>
  <c r="AA782" i="9"/>
  <c r="AA783" i="9"/>
  <c r="AA784" i="9"/>
  <c r="AA785" i="9"/>
  <c r="AA786" i="9"/>
  <c r="AA787" i="9"/>
  <c r="AA788" i="9"/>
  <c r="AA789" i="9"/>
  <c r="AA790" i="9"/>
  <c r="AA791" i="9"/>
  <c r="AA792" i="9"/>
  <c r="AA793" i="9"/>
  <c r="AA794" i="9"/>
  <c r="AA795" i="9"/>
  <c r="AA796" i="9"/>
  <c r="AA797" i="9"/>
  <c r="AA798" i="9"/>
  <c r="AA799" i="9"/>
  <c r="AA800" i="9"/>
  <c r="AA801" i="9"/>
  <c r="AA802" i="9"/>
  <c r="AA803" i="9"/>
  <c r="AA804" i="9"/>
  <c r="AA805" i="9"/>
  <c r="AA806" i="9"/>
  <c r="AA807" i="9"/>
  <c r="AA808" i="9"/>
  <c r="AA809" i="9"/>
  <c r="AA810" i="9"/>
  <c r="AA811" i="9"/>
  <c r="AA812" i="9"/>
  <c r="AA813" i="9"/>
  <c r="AA814" i="9"/>
  <c r="AA815" i="9"/>
  <c r="AA816" i="9"/>
  <c r="AA817" i="9"/>
  <c r="AA818" i="9"/>
  <c r="AA819" i="9"/>
  <c r="AA820" i="9"/>
  <c r="AA821" i="9"/>
  <c r="AA822" i="9"/>
  <c r="AA823" i="9"/>
  <c r="AA824" i="9"/>
  <c r="AA825" i="9"/>
  <c r="AA826" i="9"/>
  <c r="AA827" i="9"/>
  <c r="AA828" i="9"/>
  <c r="AA829" i="9"/>
  <c r="AA830" i="9"/>
  <c r="AA831" i="9"/>
  <c r="AA832" i="9"/>
  <c r="AA833" i="9"/>
  <c r="AA834" i="9"/>
  <c r="AA835" i="9"/>
  <c r="AA836" i="9"/>
  <c r="AA837" i="9"/>
  <c r="AA838" i="9"/>
  <c r="AA839" i="9"/>
  <c r="AA840" i="9"/>
  <c r="AA841" i="9"/>
  <c r="AA842" i="9"/>
  <c r="AA843" i="9"/>
  <c r="AA844" i="9"/>
  <c r="AA845" i="9"/>
  <c r="AA846" i="9"/>
  <c r="AA847" i="9"/>
  <c r="AA848" i="9"/>
  <c r="AA849" i="9"/>
  <c r="AA850" i="9"/>
  <c r="AA851" i="9"/>
  <c r="AA852" i="9"/>
  <c r="AA853" i="9"/>
  <c r="AA854" i="9"/>
  <c r="AA855" i="9"/>
  <c r="AA856" i="9"/>
  <c r="AA857" i="9"/>
  <c r="AA858" i="9"/>
  <c r="AA859" i="9"/>
  <c r="AA860" i="9"/>
  <c r="AA861" i="9"/>
  <c r="AA862" i="9"/>
  <c r="AA863" i="9"/>
  <c r="AA864" i="9"/>
  <c r="AA865" i="9"/>
  <c r="AA866" i="9"/>
  <c r="AA867" i="9"/>
  <c r="AA868" i="9"/>
  <c r="AA869" i="9"/>
  <c r="AA870" i="9"/>
  <c r="AA871" i="9"/>
  <c r="AA872" i="9"/>
  <c r="AA873" i="9"/>
  <c r="AA874" i="9"/>
  <c r="AA875" i="9"/>
  <c r="AA876" i="9"/>
  <c r="AA877" i="9"/>
  <c r="AA878" i="9"/>
  <c r="AA879" i="9"/>
  <c r="AA880" i="9"/>
  <c r="AA881" i="9"/>
  <c r="AA882" i="9"/>
  <c r="AA883" i="9"/>
  <c r="AA884" i="9"/>
  <c r="AA885" i="9"/>
  <c r="AA886" i="9"/>
  <c r="AA887" i="9"/>
  <c r="AA888" i="9"/>
  <c r="AA889" i="9"/>
  <c r="AA890" i="9"/>
  <c r="AA891" i="9"/>
  <c r="AA892" i="9"/>
  <c r="AA893" i="9"/>
  <c r="AA894" i="9"/>
  <c r="AA895" i="9"/>
  <c r="AA896" i="9"/>
  <c r="AA897" i="9"/>
  <c r="AA898" i="9"/>
  <c r="AA899" i="9"/>
  <c r="AA900" i="9"/>
  <c r="AA901" i="9"/>
  <c r="AA902" i="9"/>
  <c r="AA903" i="9"/>
  <c r="AA904" i="9"/>
  <c r="AA905" i="9"/>
  <c r="AA906" i="9"/>
  <c r="AA907" i="9"/>
  <c r="AA908" i="9"/>
  <c r="AA909" i="9"/>
  <c r="AA910" i="9"/>
  <c r="AA911" i="9"/>
  <c r="AA912" i="9"/>
  <c r="AA913" i="9"/>
  <c r="AA914" i="9"/>
  <c r="AA915" i="9"/>
  <c r="AA916" i="9"/>
  <c r="AA917" i="9"/>
  <c r="AA918" i="9"/>
  <c r="AA919" i="9"/>
  <c r="AA920" i="9"/>
  <c r="AA921" i="9"/>
  <c r="AA922" i="9"/>
  <c r="AA923" i="9"/>
  <c r="AA924" i="9"/>
  <c r="AA925" i="9"/>
  <c r="AA926" i="9"/>
  <c r="AA927" i="9"/>
  <c r="AA928" i="9"/>
  <c r="AA929" i="9"/>
  <c r="AA930" i="9"/>
  <c r="AA931" i="9"/>
  <c r="AA932" i="9"/>
  <c r="AA933" i="9"/>
  <c r="AA934" i="9"/>
  <c r="AA935" i="9"/>
  <c r="AA936" i="9"/>
  <c r="AA937" i="9"/>
  <c r="AA938" i="9"/>
  <c r="AA939" i="9"/>
  <c r="AA940" i="9"/>
  <c r="AA941" i="9"/>
  <c r="AA942" i="9"/>
  <c r="AA943" i="9"/>
  <c r="AA944" i="9"/>
  <c r="AA945" i="9"/>
  <c r="AA946" i="9"/>
  <c r="AA947" i="9"/>
  <c r="AA948" i="9"/>
  <c r="AA949" i="9"/>
  <c r="AA950" i="9"/>
  <c r="AA951" i="9"/>
  <c r="AA952" i="9"/>
  <c r="AA953" i="9"/>
  <c r="AA954" i="9"/>
  <c r="AA955" i="9"/>
  <c r="AA956" i="9"/>
  <c r="AA957" i="9"/>
  <c r="AA958" i="9"/>
  <c r="AA959" i="9"/>
  <c r="AA960" i="9"/>
  <c r="AA961" i="9"/>
  <c r="AA962" i="9"/>
  <c r="AA963" i="9"/>
  <c r="AA964" i="9"/>
  <c r="AA965" i="9"/>
  <c r="AA966" i="9"/>
  <c r="AA967" i="9"/>
  <c r="AA968" i="9"/>
  <c r="AA969" i="9"/>
  <c r="AA970" i="9"/>
  <c r="AA971" i="9"/>
  <c r="AA972" i="9"/>
  <c r="AA973" i="9"/>
  <c r="AA974" i="9"/>
  <c r="AA975" i="9"/>
  <c r="AA976" i="9"/>
  <c r="AA977" i="9"/>
  <c r="AA978" i="9"/>
  <c r="AA979" i="9"/>
  <c r="AA980" i="9"/>
  <c r="AA981" i="9"/>
  <c r="AA982" i="9"/>
  <c r="AA983" i="9"/>
  <c r="AA984" i="9"/>
  <c r="AA985" i="9"/>
  <c r="AA986" i="9"/>
  <c r="AA987" i="9"/>
  <c r="AA988" i="9"/>
  <c r="AA989" i="9"/>
  <c r="AA990" i="9"/>
  <c r="AA991" i="9"/>
  <c r="AA992" i="9"/>
  <c r="AA993" i="9"/>
  <c r="AA994" i="9"/>
  <c r="AA995" i="9"/>
  <c r="AA996" i="9"/>
  <c r="AA997" i="9"/>
  <c r="AA998" i="9"/>
  <c r="AA999" i="9"/>
  <c r="AA1000" i="9"/>
  <c r="AA1001" i="9"/>
  <c r="AA1002" i="9"/>
  <c r="AA1003" i="9"/>
  <c r="AA1004" i="9"/>
  <c r="AA1005" i="9"/>
  <c r="AA1006" i="9"/>
  <c r="AA1007" i="9"/>
  <c r="AA1008" i="9"/>
  <c r="AA1009" i="9"/>
  <c r="AA1010" i="9"/>
  <c r="AA1011" i="9"/>
  <c r="AA1012" i="9"/>
  <c r="AA1013" i="9"/>
  <c r="AA1014" i="9"/>
  <c r="AA1015" i="9"/>
  <c r="AA1016" i="9"/>
  <c r="AA1017" i="9"/>
  <c r="AA1018" i="9"/>
  <c r="AA1019" i="9"/>
  <c r="AA1020" i="9"/>
  <c r="AA1021" i="9"/>
  <c r="AA1022" i="9"/>
  <c r="AA1023" i="9"/>
  <c r="AA1024" i="9"/>
  <c r="AA1025" i="9"/>
  <c r="AA1026" i="9"/>
  <c r="AA1027" i="9"/>
  <c r="AA1028" i="9"/>
  <c r="AA1029" i="9"/>
  <c r="AA1030" i="9"/>
  <c r="AA1031" i="9"/>
  <c r="AA1032" i="9"/>
  <c r="AA1033" i="9"/>
  <c r="AA1034" i="9"/>
  <c r="AA1035" i="9"/>
  <c r="AA1036" i="9"/>
  <c r="AA1037" i="9"/>
  <c r="AA1038" i="9"/>
  <c r="AA1039" i="9"/>
  <c r="AA1040" i="9"/>
  <c r="AA1041" i="9"/>
  <c r="AA1042" i="9"/>
  <c r="AA1043" i="9"/>
  <c r="AA1044" i="9"/>
  <c r="AA1045" i="9"/>
  <c r="AA1046" i="9"/>
  <c r="AA1047" i="9"/>
  <c r="AA1048" i="9"/>
  <c r="AA1049" i="9"/>
  <c r="AA1050" i="9"/>
  <c r="AA1051" i="9"/>
  <c r="AA1052" i="9"/>
  <c r="AA1053" i="9"/>
  <c r="AA1054" i="9"/>
  <c r="AA1055" i="9"/>
  <c r="AA1056" i="9"/>
  <c r="AA1057" i="9"/>
  <c r="AA1058" i="9"/>
  <c r="AA1059" i="9"/>
  <c r="AA1060" i="9"/>
  <c r="AA1061" i="9"/>
  <c r="AA1062" i="9"/>
  <c r="AA1063" i="9"/>
  <c r="AA1064" i="9"/>
  <c r="AA1065" i="9"/>
  <c r="AA1066" i="9"/>
  <c r="AA1067" i="9"/>
  <c r="AA1068" i="9"/>
  <c r="AA1069" i="9"/>
  <c r="AA1070" i="9"/>
  <c r="AA1071" i="9"/>
  <c r="AA1072" i="9"/>
  <c r="AA1073" i="9"/>
  <c r="AA1074" i="9"/>
  <c r="AA1075" i="9"/>
  <c r="AA1076" i="9"/>
  <c r="AA1077" i="9"/>
  <c r="AA1078" i="9"/>
  <c r="AA1079" i="9"/>
  <c r="AA1080" i="9"/>
  <c r="AA1081" i="9"/>
  <c r="AA1082" i="9"/>
  <c r="AA1083" i="9"/>
  <c r="AA1084" i="9"/>
  <c r="AA1085" i="9"/>
  <c r="AA1086" i="9"/>
  <c r="AA1087" i="9"/>
  <c r="AA1088" i="9"/>
  <c r="AA1089" i="9"/>
  <c r="AA1090" i="9"/>
  <c r="AA1091" i="9"/>
  <c r="AA1092" i="9"/>
  <c r="AA1093" i="9"/>
  <c r="AA1094" i="9"/>
  <c r="AA1095" i="9"/>
  <c r="AA1096" i="9"/>
  <c r="AA1097" i="9"/>
  <c r="AA1098" i="9"/>
  <c r="AA1099" i="9"/>
  <c r="AA1100" i="9"/>
  <c r="AA1101" i="9"/>
  <c r="AA1102" i="9"/>
  <c r="AA1103" i="9"/>
  <c r="AA1104" i="9"/>
  <c r="AA1105" i="9"/>
  <c r="AA1106" i="9"/>
  <c r="AA1107" i="9"/>
  <c r="AA1108" i="9"/>
  <c r="AA1109" i="9"/>
  <c r="AA1110" i="9"/>
  <c r="AA1111" i="9"/>
  <c r="AA1112" i="9"/>
  <c r="AA1113" i="9"/>
  <c r="AA1114" i="9"/>
  <c r="AA1115" i="9"/>
  <c r="AA1116" i="9"/>
  <c r="AA1117" i="9"/>
  <c r="AA1118" i="9"/>
  <c r="AA1119" i="9"/>
  <c r="AA1120" i="9"/>
  <c r="AA1121" i="9"/>
  <c r="AA1122" i="9"/>
  <c r="AA1123" i="9"/>
  <c r="AA1124" i="9"/>
  <c r="AA1125" i="9"/>
  <c r="AA1126" i="9"/>
  <c r="AA1127" i="9"/>
  <c r="AA1128" i="9"/>
  <c r="AA1129" i="9"/>
  <c r="AA1130" i="9"/>
  <c r="AA1131" i="9"/>
  <c r="AA1132" i="9"/>
  <c r="AA1133" i="9"/>
  <c r="AA1134" i="9"/>
  <c r="AA1135" i="9"/>
  <c r="AA1136" i="9"/>
  <c r="AA1137" i="9"/>
  <c r="AA1138" i="9"/>
  <c r="AA1139" i="9"/>
  <c r="AA1140" i="9"/>
  <c r="AA1141" i="9"/>
  <c r="AA1142" i="9"/>
  <c r="AA1143" i="9"/>
  <c r="AA1144" i="9"/>
  <c r="AA1145" i="9"/>
  <c r="AA1146" i="9"/>
  <c r="AA1147" i="9"/>
  <c r="AA1148" i="9"/>
  <c r="AA1149" i="9"/>
  <c r="AA1150" i="9"/>
  <c r="AA1151" i="9"/>
  <c r="AA1152" i="9"/>
  <c r="AA1153" i="9"/>
  <c r="AA1154" i="9"/>
  <c r="AA1155" i="9"/>
  <c r="AA1156" i="9"/>
  <c r="AA1157" i="9"/>
  <c r="AA1158" i="9"/>
  <c r="AA1159" i="9"/>
  <c r="AA1160" i="9"/>
  <c r="AA1161" i="9"/>
  <c r="AA1162" i="9"/>
  <c r="AA1163" i="9"/>
  <c r="AA1164" i="9"/>
  <c r="AA1165" i="9"/>
  <c r="AA1166" i="9"/>
  <c r="AA1167" i="9"/>
  <c r="AA1168" i="9"/>
  <c r="AA1169" i="9"/>
  <c r="AA1170" i="9"/>
  <c r="AA1171" i="9"/>
  <c r="AA1172" i="9"/>
  <c r="AA1173" i="9"/>
  <c r="AA1174" i="9"/>
  <c r="AA1175" i="9"/>
  <c r="AA1176" i="9"/>
  <c r="AA1177" i="9"/>
  <c r="AA1178" i="9"/>
  <c r="AA1179" i="9"/>
  <c r="AA1180" i="9"/>
  <c r="AA1181" i="9"/>
  <c r="AA1182" i="9"/>
  <c r="AA1183" i="9"/>
  <c r="AA1184" i="9"/>
  <c r="AA1185" i="9"/>
  <c r="AA1186" i="9"/>
  <c r="AA1187" i="9"/>
  <c r="AA1188" i="9"/>
  <c r="AA1189" i="9"/>
  <c r="AA1190" i="9"/>
  <c r="AA1191" i="9"/>
  <c r="AA1192" i="9"/>
  <c r="AA1193" i="9"/>
  <c r="AA1194" i="9"/>
  <c r="AA1195" i="9"/>
  <c r="AA1196" i="9"/>
  <c r="AA1197" i="9"/>
  <c r="AA1198" i="9"/>
  <c r="AA1199" i="9"/>
  <c r="AA1200" i="9"/>
  <c r="AA1201" i="9"/>
  <c r="AA1202" i="9"/>
  <c r="AA1203" i="9"/>
  <c r="AA1204" i="9"/>
  <c r="AA1205" i="9"/>
  <c r="AA1206" i="9"/>
  <c r="AA1207" i="9"/>
  <c r="AA1208" i="9"/>
  <c r="AA1209" i="9"/>
  <c r="AA1210" i="9"/>
  <c r="AA1211" i="9"/>
  <c r="AA1212" i="9"/>
  <c r="AA1213" i="9"/>
  <c r="AA1214" i="9"/>
  <c r="AA1215" i="9"/>
  <c r="AA1216" i="9"/>
  <c r="AA1217" i="9"/>
  <c r="AA1218" i="9"/>
  <c r="AA1219" i="9"/>
  <c r="AA1220" i="9"/>
  <c r="AA1221" i="9"/>
  <c r="AA1222" i="9"/>
  <c r="AA1223" i="9"/>
  <c r="AA1224" i="9"/>
  <c r="AA1225" i="9"/>
  <c r="AA1226" i="9"/>
  <c r="AA1227" i="9"/>
  <c r="AA1228" i="9"/>
  <c r="AA1229" i="9"/>
  <c r="AA1230" i="9"/>
  <c r="AA1231" i="9"/>
  <c r="AA1232" i="9"/>
  <c r="AA1233" i="9"/>
  <c r="AA1234" i="9"/>
  <c r="AA1235" i="9"/>
  <c r="AA1236" i="9"/>
  <c r="AA1237" i="9"/>
  <c r="AA1238" i="9"/>
  <c r="AA1239" i="9"/>
  <c r="AA1240" i="9"/>
  <c r="AA1241" i="9"/>
  <c r="AA1242" i="9"/>
  <c r="AA1243" i="9"/>
  <c r="AA1244" i="9"/>
  <c r="AA1245" i="9"/>
  <c r="AA1246" i="9"/>
  <c r="AA1247" i="9"/>
  <c r="AA1248" i="9"/>
  <c r="AA1249" i="9"/>
  <c r="AA1250" i="9"/>
  <c r="AA1251" i="9"/>
  <c r="AA1252" i="9"/>
  <c r="AA1253" i="9"/>
  <c r="AA1254" i="9"/>
  <c r="AA1255" i="9"/>
  <c r="AA1256" i="9"/>
  <c r="AA1257" i="9"/>
  <c r="AA1258" i="9"/>
  <c r="AA1259" i="9"/>
  <c r="AA1260" i="9"/>
  <c r="AA1261" i="9"/>
  <c r="AA1262" i="9"/>
  <c r="AA1263" i="9"/>
  <c r="AA1264" i="9"/>
  <c r="AA1265" i="9"/>
  <c r="AA1266" i="9"/>
  <c r="AA1267" i="9"/>
  <c r="AA1268" i="9"/>
  <c r="AA1269" i="9"/>
  <c r="AA1270" i="9"/>
  <c r="AA1271" i="9"/>
  <c r="AA1272" i="9"/>
  <c r="AA1273" i="9"/>
  <c r="AA1274" i="9"/>
  <c r="AA1275" i="9"/>
  <c r="AA1276" i="9"/>
  <c r="AA1277" i="9"/>
  <c r="AA1278" i="9"/>
  <c r="AA1279" i="9"/>
  <c r="AA1280" i="9"/>
  <c r="AA1281" i="9"/>
  <c r="AA1282" i="9"/>
  <c r="AA1283" i="9"/>
  <c r="AA1284" i="9"/>
  <c r="AA1285" i="9"/>
  <c r="AA1286" i="9"/>
  <c r="AA1287" i="9"/>
  <c r="AA1288" i="9"/>
  <c r="AA1289" i="9"/>
  <c r="AA1290" i="9"/>
  <c r="AA1291" i="9"/>
  <c r="AA1292" i="9"/>
  <c r="AA1293" i="9"/>
  <c r="AA1294" i="9"/>
  <c r="AA1295" i="9"/>
  <c r="AA1296" i="9"/>
  <c r="AA1297" i="9"/>
  <c r="AA1298" i="9"/>
  <c r="AA1299" i="9"/>
  <c r="AA1300" i="9"/>
  <c r="AA1301" i="9"/>
  <c r="AA1302" i="9"/>
  <c r="AA1303" i="9"/>
  <c r="AA1304" i="9"/>
  <c r="AA1305" i="9"/>
  <c r="AA1306" i="9"/>
  <c r="AA1307" i="9"/>
  <c r="AA1308" i="9"/>
  <c r="AA1309" i="9"/>
  <c r="AA1310" i="9"/>
  <c r="AA1311" i="9"/>
  <c r="AA1312" i="9"/>
  <c r="AA1313" i="9"/>
  <c r="AA1314" i="9"/>
  <c r="AA1315" i="9"/>
  <c r="AA1316" i="9"/>
  <c r="AA1317" i="9"/>
  <c r="AA1318" i="9"/>
  <c r="AA1319" i="9"/>
  <c r="AA1320" i="9"/>
  <c r="AA1321" i="9"/>
  <c r="AA1322" i="9"/>
  <c r="AA1323" i="9"/>
  <c r="AA1324" i="9"/>
  <c r="AA1325" i="9"/>
  <c r="AA1326" i="9"/>
  <c r="AA1327" i="9"/>
  <c r="AA1328" i="9"/>
  <c r="AA1329" i="9"/>
  <c r="AA1330" i="9"/>
  <c r="AA1331" i="9"/>
  <c r="AA1332" i="9"/>
  <c r="AA1333" i="9"/>
  <c r="AA1334" i="9"/>
  <c r="AA1335" i="9"/>
  <c r="AA1336" i="9"/>
  <c r="AA1337" i="9"/>
  <c r="AA1338" i="9"/>
  <c r="AA1339" i="9"/>
  <c r="AA1340" i="9"/>
  <c r="AA1341" i="9"/>
  <c r="AA1342" i="9"/>
  <c r="AA1343" i="9"/>
  <c r="AA1344" i="9"/>
  <c r="AA1345" i="9"/>
  <c r="AA1346" i="9"/>
  <c r="AA1347" i="9"/>
  <c r="AA1348" i="9"/>
  <c r="AA1349" i="9"/>
  <c r="AA1350" i="9"/>
  <c r="AA1351" i="9"/>
  <c r="AA1352" i="9"/>
  <c r="AA1353" i="9"/>
  <c r="AA1354" i="9"/>
  <c r="AA1355" i="9"/>
  <c r="AA1356" i="9"/>
  <c r="AA1357" i="9"/>
  <c r="AA1358" i="9"/>
  <c r="AA1359" i="9"/>
  <c r="AA1360" i="9"/>
  <c r="AA1361" i="9"/>
  <c r="AA1362" i="9"/>
  <c r="AA1363" i="9"/>
  <c r="AA1364" i="9"/>
  <c r="AA1365" i="9"/>
  <c r="AA1366" i="9"/>
  <c r="AA1367" i="9"/>
  <c r="AA1368" i="9"/>
  <c r="AA1369" i="9"/>
  <c r="AA1370" i="9"/>
  <c r="AA1371" i="9"/>
  <c r="AA1372" i="9"/>
  <c r="AA1373" i="9"/>
  <c r="AA1374" i="9"/>
  <c r="AA1375" i="9"/>
  <c r="AA1376" i="9"/>
  <c r="AA1377" i="9"/>
  <c r="AA1378" i="9"/>
  <c r="AA1379" i="9"/>
  <c r="AA1380" i="9"/>
  <c r="AA1381" i="9"/>
  <c r="AA1382" i="9"/>
  <c r="AA1383" i="9"/>
  <c r="AA1384" i="9"/>
  <c r="AA1385" i="9"/>
  <c r="AA1386" i="9"/>
  <c r="AA1387" i="9"/>
  <c r="AA1388" i="9"/>
  <c r="AA1389" i="9"/>
  <c r="AA1390" i="9"/>
  <c r="AA1391" i="9"/>
  <c r="AA1392" i="9"/>
  <c r="AA1393" i="9"/>
  <c r="AA1394" i="9"/>
  <c r="AA1395" i="9"/>
  <c r="AA1396" i="9"/>
  <c r="AA1397" i="9"/>
  <c r="AA1398" i="9"/>
  <c r="AA1399" i="9"/>
  <c r="AA1400" i="9"/>
  <c r="AA1401" i="9"/>
  <c r="AA1402" i="9"/>
  <c r="AA1403" i="9"/>
  <c r="AA1404" i="9"/>
  <c r="AA1405" i="9"/>
  <c r="AA1406" i="9"/>
  <c r="AA1407" i="9"/>
  <c r="AA1408" i="9"/>
  <c r="AA1409" i="9"/>
  <c r="AA1410" i="9"/>
  <c r="AA1411" i="9"/>
  <c r="AA1412" i="9"/>
  <c r="AA1413" i="9"/>
  <c r="AA1414" i="9"/>
  <c r="AA1415" i="9"/>
  <c r="AA1416" i="9"/>
  <c r="AA1417" i="9"/>
  <c r="AA1418" i="9"/>
  <c r="AA1419" i="9"/>
  <c r="AA1420" i="9"/>
  <c r="AA1421" i="9"/>
  <c r="AA1422" i="9"/>
  <c r="AA1423" i="9"/>
  <c r="AA1424" i="9"/>
  <c r="AA1425" i="9"/>
  <c r="AA1426" i="9"/>
  <c r="AA1427" i="9"/>
  <c r="AA1428" i="9"/>
  <c r="AA1429" i="9"/>
  <c r="AA1430" i="9"/>
  <c r="AA1431" i="9"/>
  <c r="AA1432" i="9"/>
  <c r="AA1433" i="9"/>
  <c r="AA1434" i="9"/>
  <c r="AA1435" i="9"/>
  <c r="AA1436" i="9"/>
  <c r="AA1437" i="9"/>
  <c r="AA1438" i="9"/>
  <c r="AA1439" i="9"/>
  <c r="AA1440" i="9"/>
  <c r="AA1441" i="9"/>
  <c r="AA1442" i="9"/>
  <c r="AA1443" i="9"/>
  <c r="AA1444" i="9"/>
  <c r="AA1445" i="9"/>
  <c r="AA1446" i="9"/>
  <c r="AA1447" i="9"/>
  <c r="AA1448" i="9"/>
  <c r="AA1449" i="9"/>
  <c r="AA1450" i="9"/>
  <c r="AA1451" i="9"/>
  <c r="AA1452" i="9"/>
  <c r="AA1453" i="9"/>
  <c r="AA1454" i="9"/>
  <c r="AA1455" i="9"/>
  <c r="AA1456" i="9"/>
  <c r="AA1457" i="9"/>
  <c r="AA1458" i="9"/>
  <c r="AA1459" i="9"/>
  <c r="AA1460" i="9"/>
  <c r="AA1461" i="9"/>
  <c r="AA1462" i="9"/>
  <c r="AA1463" i="9"/>
  <c r="AA1464" i="9"/>
  <c r="AA1465" i="9"/>
  <c r="AA1466" i="9"/>
  <c r="AA1467" i="9"/>
  <c r="AA1468" i="9"/>
  <c r="AA1469" i="9"/>
  <c r="AA1470" i="9"/>
  <c r="AA1471" i="9"/>
  <c r="AA1472" i="9"/>
  <c r="AA1473" i="9"/>
  <c r="AA1474" i="9"/>
  <c r="AA1475" i="9"/>
  <c r="AA1476" i="9"/>
  <c r="AA1477" i="9"/>
  <c r="AA1478" i="9"/>
  <c r="AA1479" i="9"/>
  <c r="AA1480" i="9"/>
  <c r="AA1481" i="9"/>
  <c r="AA1482" i="9"/>
  <c r="AA1483" i="9"/>
  <c r="AA1484" i="9"/>
  <c r="AA1485" i="9"/>
  <c r="AA1486" i="9"/>
  <c r="AA1487" i="9"/>
  <c r="AA1488" i="9"/>
  <c r="AA1489" i="9"/>
  <c r="AA1490" i="9"/>
  <c r="AA1491" i="9"/>
  <c r="AA1492" i="9"/>
  <c r="AA1493" i="9"/>
  <c r="AA1494" i="9"/>
  <c r="AA1495" i="9"/>
  <c r="AA1496" i="9"/>
  <c r="AA1497" i="9"/>
  <c r="AA1498" i="9"/>
  <c r="AA1499" i="9"/>
  <c r="AA1500" i="9"/>
  <c r="AA1501" i="9"/>
  <c r="AA1502" i="9"/>
  <c r="AA1503" i="9"/>
  <c r="AA1504" i="9"/>
  <c r="AA1505" i="9"/>
  <c r="AA1506" i="9"/>
  <c r="AA1507" i="9"/>
  <c r="AA1508" i="9"/>
  <c r="AA1509" i="9"/>
  <c r="AA1510" i="9"/>
  <c r="AA1511" i="9"/>
  <c r="AA1512" i="9"/>
  <c r="AA1513" i="9"/>
  <c r="AA1514" i="9"/>
  <c r="AA1515" i="9"/>
  <c r="AA1516" i="9"/>
  <c r="AA1517" i="9"/>
  <c r="AA1518" i="9"/>
  <c r="AA1519" i="9"/>
  <c r="AA1520" i="9"/>
  <c r="AA1521" i="9"/>
  <c r="AA1522" i="9"/>
  <c r="AA1523" i="9"/>
  <c r="AA1524" i="9"/>
  <c r="AA1525" i="9"/>
  <c r="AA1526" i="9"/>
  <c r="AA1527" i="9"/>
  <c r="AA1528" i="9"/>
  <c r="AA1529" i="9"/>
  <c r="AA1530" i="9"/>
  <c r="AA1531" i="9"/>
  <c r="AA1532" i="9"/>
  <c r="AA1533" i="9"/>
  <c r="AA1534" i="9"/>
  <c r="AA1535" i="9"/>
  <c r="AA1536" i="9"/>
  <c r="AA1537" i="9"/>
  <c r="AA1538" i="9"/>
  <c r="AA1539" i="9"/>
  <c r="AA1540" i="9"/>
  <c r="AA1541" i="9"/>
  <c r="AA1542" i="9"/>
  <c r="AA1543" i="9"/>
  <c r="AA1544" i="9"/>
  <c r="AA1545" i="9"/>
  <c r="AA1546" i="9"/>
  <c r="AA1547" i="9"/>
  <c r="AA1548" i="9"/>
  <c r="AA1549" i="9"/>
  <c r="AA1550" i="9"/>
  <c r="AA1551" i="9"/>
  <c r="AA1552" i="9"/>
  <c r="AA1553" i="9"/>
  <c r="AA1554" i="9"/>
  <c r="AA1555" i="9"/>
  <c r="AA1556" i="9"/>
  <c r="AA1557" i="9"/>
  <c r="AA1558" i="9"/>
  <c r="AA1559" i="9"/>
  <c r="AA1560" i="9"/>
  <c r="AA1561" i="9"/>
  <c r="AA1562" i="9"/>
  <c r="AA1563" i="9"/>
  <c r="AA1564" i="9"/>
  <c r="AA1565" i="9"/>
  <c r="AA1566" i="9"/>
  <c r="AA1567" i="9"/>
  <c r="AA1568" i="9"/>
  <c r="AA1569" i="9"/>
  <c r="AA1570" i="9"/>
  <c r="AA1571" i="9"/>
  <c r="AA1572" i="9"/>
  <c r="AA1573" i="9"/>
  <c r="AA1574" i="9"/>
  <c r="AA1575" i="9"/>
  <c r="AA1576" i="9"/>
  <c r="AA1577" i="9"/>
  <c r="AA1578" i="9"/>
  <c r="AA1579" i="9"/>
  <c r="AA1580" i="9"/>
  <c r="AA1581" i="9"/>
  <c r="AA1582" i="9"/>
  <c r="AA1583" i="9"/>
  <c r="AA1584" i="9"/>
  <c r="AA1585" i="9"/>
  <c r="AA1586" i="9"/>
  <c r="AA1587" i="9"/>
  <c r="AA1588" i="9"/>
  <c r="AA1589" i="9"/>
  <c r="AA1590" i="9"/>
  <c r="AA1591" i="9"/>
  <c r="AA1592" i="9"/>
  <c r="AA1593" i="9"/>
  <c r="AA1594" i="9"/>
  <c r="AA1595" i="9"/>
  <c r="AA1596" i="9"/>
  <c r="AA1597" i="9"/>
  <c r="AA1598" i="9"/>
  <c r="AA1599" i="9"/>
  <c r="AA1600" i="9"/>
  <c r="AA1601" i="9"/>
  <c r="AA1602" i="9"/>
  <c r="AA1603" i="9"/>
  <c r="AA1604" i="9"/>
  <c r="AA1605" i="9"/>
  <c r="AA1606" i="9"/>
  <c r="AA1607" i="9"/>
  <c r="AA1608" i="9"/>
  <c r="AA1609" i="9"/>
  <c r="AA1610" i="9"/>
  <c r="AA1611" i="9"/>
  <c r="AA1612" i="9"/>
  <c r="AA1613" i="9"/>
  <c r="AA1614" i="9"/>
  <c r="AA1615" i="9"/>
  <c r="AA1616" i="9"/>
  <c r="AA1617" i="9"/>
  <c r="AA1618" i="9"/>
  <c r="AA1619" i="9"/>
  <c r="AA1620" i="9"/>
  <c r="AA1621" i="9"/>
  <c r="AA1622" i="9"/>
  <c r="AA1623" i="9"/>
  <c r="AA1624" i="9"/>
  <c r="AA1625" i="9"/>
  <c r="AA1626" i="9"/>
  <c r="AA1627" i="9"/>
  <c r="AA1628" i="9"/>
  <c r="AA1629" i="9"/>
  <c r="AA1630" i="9"/>
  <c r="AA1631" i="9"/>
  <c r="AA1632" i="9"/>
  <c r="AA1633" i="9"/>
  <c r="AA1634" i="9"/>
  <c r="AA1635" i="9"/>
  <c r="AA1636" i="9"/>
  <c r="AA1637" i="9"/>
  <c r="AA1638" i="9"/>
  <c r="AA1639" i="9"/>
  <c r="AA1640" i="9"/>
  <c r="AA1641" i="9"/>
  <c r="AA1642" i="9"/>
  <c r="AA1643" i="9"/>
  <c r="AA1644" i="9"/>
  <c r="AA1645" i="9"/>
  <c r="AA1646" i="9"/>
  <c r="AA1647" i="9"/>
  <c r="AA1648" i="9"/>
  <c r="AA1649" i="9"/>
  <c r="AA1650" i="9"/>
  <c r="AA1651" i="9"/>
  <c r="AA1652" i="9"/>
  <c r="AA1653" i="9"/>
  <c r="AA1654" i="9"/>
  <c r="AA1655" i="9"/>
  <c r="AA1656" i="9"/>
  <c r="AA1657" i="9"/>
  <c r="AA1658" i="9"/>
  <c r="AA1659" i="9"/>
  <c r="AA1660" i="9"/>
  <c r="AA1661" i="9"/>
  <c r="AA1662" i="9"/>
  <c r="AA1663" i="9"/>
  <c r="AA1664" i="9"/>
  <c r="AA1665" i="9"/>
  <c r="AA1666" i="9"/>
  <c r="AA1667" i="9"/>
  <c r="AA1668" i="9"/>
  <c r="AA1669" i="9"/>
  <c r="AA1670" i="9"/>
  <c r="AA1671" i="9"/>
  <c r="AA1672" i="9"/>
  <c r="AA1673" i="9"/>
  <c r="AA1674" i="9"/>
  <c r="AA1675" i="9"/>
  <c r="AA1676" i="9"/>
  <c r="AA1677" i="9"/>
  <c r="AA1678" i="9"/>
  <c r="AA1679" i="9"/>
  <c r="AA1680" i="9"/>
  <c r="AA1681" i="9"/>
  <c r="AA1682" i="9"/>
  <c r="AA1683" i="9"/>
  <c r="AA1684" i="9"/>
  <c r="AA1685" i="9"/>
  <c r="AA1686" i="9"/>
  <c r="AA1687" i="9"/>
  <c r="AA1688" i="9"/>
  <c r="AA1689" i="9"/>
  <c r="AA1690" i="9"/>
  <c r="AA1691" i="9"/>
  <c r="AA1692" i="9"/>
  <c r="AA1693" i="9"/>
  <c r="AA1694" i="9"/>
  <c r="AA1695" i="9"/>
  <c r="AA1696" i="9"/>
  <c r="AA1697" i="9"/>
  <c r="AA1698" i="9"/>
  <c r="AA1699" i="9"/>
  <c r="AA1700" i="9"/>
  <c r="AA1701" i="9"/>
  <c r="AA1702" i="9"/>
  <c r="AA1703" i="9"/>
  <c r="AA1704" i="9"/>
  <c r="AA1705" i="9"/>
  <c r="AA1706" i="9"/>
  <c r="AA1707" i="9"/>
  <c r="AA1708" i="9"/>
  <c r="AA1709" i="9"/>
  <c r="AA1710" i="9"/>
  <c r="AA1711" i="9"/>
  <c r="AA1712" i="9"/>
  <c r="AA1713" i="9"/>
  <c r="AA1714" i="9"/>
  <c r="AA1715" i="9"/>
  <c r="AA1716" i="9"/>
  <c r="AA1717" i="9"/>
  <c r="AA1718" i="9"/>
  <c r="AA1719" i="9"/>
  <c r="AA1720" i="9"/>
  <c r="AA1721" i="9"/>
  <c r="AA1722" i="9"/>
  <c r="AA1723" i="9"/>
  <c r="AA1724" i="9"/>
  <c r="AA1725" i="9"/>
  <c r="AA1726" i="9"/>
  <c r="AA1727" i="9"/>
  <c r="AA1728" i="9"/>
  <c r="AA1729" i="9"/>
  <c r="AA1730" i="9"/>
  <c r="AA1731" i="9"/>
  <c r="AA1732" i="9"/>
  <c r="AA1733" i="9"/>
  <c r="AA1734" i="9"/>
  <c r="AA1735" i="9"/>
  <c r="AA1736" i="9"/>
  <c r="AA1737" i="9"/>
  <c r="AA1738" i="9"/>
  <c r="AA1739" i="9"/>
  <c r="AA1740" i="9"/>
  <c r="AA1741" i="9"/>
  <c r="AA1742" i="9"/>
  <c r="AA1743" i="9"/>
  <c r="AA1744" i="9"/>
  <c r="AA1745" i="9"/>
  <c r="AA1746" i="9"/>
  <c r="AA1747" i="9"/>
  <c r="AA1748" i="9"/>
  <c r="AA1749" i="9"/>
  <c r="AA1750" i="9"/>
  <c r="AA1751" i="9"/>
  <c r="AA1752" i="9"/>
  <c r="AA1753" i="9"/>
  <c r="AA1754" i="9"/>
  <c r="AA1755" i="9"/>
  <c r="AA1756" i="9"/>
  <c r="AA1757" i="9"/>
  <c r="AA1758" i="9"/>
  <c r="AA1759" i="9"/>
  <c r="AA1760" i="9"/>
  <c r="AA1761" i="9"/>
  <c r="AA1762" i="9"/>
  <c r="AA1763" i="9"/>
  <c r="AA1764" i="9"/>
  <c r="AA1765" i="9"/>
  <c r="AA1766" i="9"/>
  <c r="AA1767" i="9"/>
  <c r="AA1768" i="9"/>
  <c r="AA1769" i="9"/>
  <c r="AA1770" i="9"/>
  <c r="AA1771" i="9"/>
  <c r="AA1772" i="9"/>
  <c r="AA1773" i="9"/>
  <c r="AA1774" i="9"/>
  <c r="AA1775" i="9"/>
  <c r="AA1776" i="9"/>
  <c r="AA1777" i="9"/>
  <c r="AA1778" i="9"/>
  <c r="AA1779" i="9"/>
  <c r="AA1780" i="9"/>
  <c r="AA1781" i="9"/>
  <c r="AA1782" i="9"/>
  <c r="AA1783" i="9"/>
  <c r="AA1784" i="9"/>
  <c r="AA1785" i="9"/>
  <c r="AA1786" i="9"/>
  <c r="AA1787" i="9"/>
  <c r="AA1788" i="9"/>
  <c r="AA1789" i="9"/>
  <c r="AA1790" i="9"/>
  <c r="AA1791" i="9"/>
  <c r="AA1792" i="9"/>
  <c r="AA1793" i="9"/>
  <c r="AA1794" i="9"/>
  <c r="AA1795" i="9"/>
  <c r="AA1796" i="9"/>
  <c r="AA1797" i="9"/>
  <c r="AA1798" i="9"/>
  <c r="AA1799" i="9"/>
  <c r="AA1800" i="9"/>
  <c r="AA1801" i="9"/>
  <c r="AA1802" i="9"/>
  <c r="AA1803" i="9"/>
  <c r="AA1804" i="9"/>
  <c r="AA1805" i="9"/>
  <c r="AA1806" i="9"/>
  <c r="AA1807" i="9"/>
  <c r="AA1808" i="9"/>
  <c r="AA1809" i="9"/>
  <c r="AA1810" i="9"/>
  <c r="AA1811" i="9"/>
  <c r="AA1812" i="9"/>
  <c r="AA1813" i="9"/>
  <c r="AA1814" i="9"/>
  <c r="AA1815" i="9"/>
  <c r="AA1816" i="9"/>
  <c r="AA1817" i="9"/>
  <c r="AA1818" i="9"/>
  <c r="AA1819" i="9"/>
  <c r="AA1820" i="9"/>
  <c r="AA1821" i="9"/>
  <c r="AA1822" i="9"/>
  <c r="AA1823" i="9"/>
  <c r="AA1824" i="9"/>
  <c r="AA1825" i="9"/>
  <c r="AA1826" i="9"/>
  <c r="AA1827" i="9"/>
  <c r="AA1828" i="9"/>
  <c r="AA1829" i="9"/>
  <c r="AA1830" i="9"/>
  <c r="AA1831" i="9"/>
  <c r="AA1832" i="9"/>
  <c r="AA1833" i="9"/>
  <c r="AA1834" i="9"/>
  <c r="AA1835" i="9"/>
  <c r="AA1836" i="9"/>
  <c r="AA1837" i="9"/>
  <c r="AA1838" i="9"/>
  <c r="AA1839" i="9"/>
  <c r="AA1840" i="9"/>
  <c r="AA1841" i="9"/>
  <c r="AA1842" i="9"/>
  <c r="AA1843" i="9"/>
  <c r="AA1844" i="9"/>
  <c r="AA1845" i="9"/>
  <c r="AA1846" i="9"/>
  <c r="AA1847" i="9"/>
  <c r="AA1848" i="9"/>
  <c r="AA1849" i="9"/>
  <c r="AA1850" i="9"/>
  <c r="AA1851" i="9"/>
  <c r="AA1852" i="9"/>
  <c r="AA1853" i="9"/>
  <c r="AA1854" i="9"/>
  <c r="AA1855" i="9"/>
  <c r="AA1856" i="9"/>
  <c r="AA1857" i="9"/>
  <c r="AA1858" i="9"/>
  <c r="AA1859" i="9"/>
  <c r="AA1860" i="9"/>
  <c r="AA1861" i="9"/>
  <c r="AA1862" i="9"/>
  <c r="AA1863" i="9"/>
  <c r="AA1864" i="9"/>
  <c r="AA1865" i="9"/>
  <c r="AA1866" i="9"/>
  <c r="AA1867" i="9"/>
  <c r="AA1868" i="9"/>
  <c r="AA1869" i="9"/>
  <c r="AA1870" i="9"/>
  <c r="AA1871" i="9"/>
  <c r="AA1872" i="9"/>
  <c r="AA1873" i="9"/>
  <c r="AA1874" i="9"/>
  <c r="AA1875" i="9"/>
  <c r="AA1876" i="9"/>
  <c r="AA1877" i="9"/>
  <c r="AA1878" i="9"/>
  <c r="AA1879" i="9"/>
  <c r="AA1880" i="9"/>
  <c r="AA1881" i="9"/>
  <c r="AA1882" i="9"/>
  <c r="AA1883" i="9"/>
  <c r="AA1884" i="9"/>
  <c r="AA1885" i="9"/>
  <c r="AA1886" i="9"/>
  <c r="AA1887" i="9"/>
  <c r="AA1888" i="9"/>
  <c r="AA1889" i="9"/>
  <c r="AA1890" i="9"/>
  <c r="AA1891" i="9"/>
  <c r="AA1892" i="9"/>
  <c r="AA1893" i="9"/>
  <c r="AA1894" i="9"/>
  <c r="AA1895" i="9"/>
  <c r="AA1896" i="9"/>
  <c r="AA1897" i="9"/>
  <c r="AA1898" i="9"/>
  <c r="AA1899" i="9"/>
  <c r="AA1900" i="9"/>
  <c r="AA1901" i="9"/>
  <c r="AA1902" i="9"/>
  <c r="AA1903" i="9"/>
  <c r="AA1904" i="9"/>
  <c r="AA1905" i="9"/>
  <c r="AA1906" i="9"/>
  <c r="AA1907" i="9"/>
  <c r="AA1908" i="9"/>
  <c r="AA1909" i="9"/>
  <c r="AA1910" i="9"/>
  <c r="AA1911" i="9"/>
  <c r="AA1912" i="9"/>
  <c r="AA1913" i="9"/>
  <c r="AA1914" i="9"/>
  <c r="AA1915" i="9"/>
  <c r="AA1916" i="9"/>
  <c r="AA1917" i="9"/>
  <c r="AA1918" i="9"/>
  <c r="AA1919" i="9"/>
  <c r="AA1920" i="9"/>
  <c r="AA1921" i="9"/>
  <c r="AA1922" i="9"/>
  <c r="AA1923" i="9"/>
  <c r="AA1924" i="9"/>
  <c r="AA1925" i="9"/>
  <c r="AA1926" i="9"/>
  <c r="AA1927" i="9"/>
  <c r="AA1928" i="9"/>
  <c r="AA1929" i="9"/>
  <c r="AA1930" i="9"/>
  <c r="AA1931" i="9"/>
  <c r="AA1932" i="9"/>
  <c r="AA1933" i="9"/>
  <c r="AA1934" i="9"/>
  <c r="AA1935" i="9"/>
  <c r="AA1936" i="9"/>
  <c r="AA1937" i="9"/>
  <c r="AA1938" i="9"/>
  <c r="AA1939" i="9"/>
  <c r="AA1940" i="9"/>
  <c r="AA1941" i="9"/>
  <c r="AA1942" i="9"/>
  <c r="AA1943" i="9"/>
  <c r="AA1944" i="9"/>
  <c r="AA1945" i="9"/>
  <c r="AA1946" i="9"/>
  <c r="AA1947" i="9"/>
  <c r="AA1948" i="9"/>
  <c r="AA1949" i="9"/>
  <c r="AA1950" i="9"/>
  <c r="AA1951" i="9"/>
  <c r="AA1952" i="9"/>
  <c r="AA1953" i="9"/>
  <c r="AA1954" i="9"/>
  <c r="AA3" i="9"/>
  <c r="AA2" i="9"/>
  <c r="Z3" i="9"/>
  <c r="Z4" i="9"/>
  <c r="Z5" i="9"/>
  <c r="Z6" i="9"/>
  <c r="Z7" i="9"/>
  <c r="Z8" i="9"/>
  <c r="Z9" i="9"/>
  <c r="Z10" i="9"/>
  <c r="Z11" i="9"/>
  <c r="Z12" i="9"/>
  <c r="Z13" i="9"/>
  <c r="Z14" i="9"/>
  <c r="Z15" i="9"/>
  <c r="Z16" i="9"/>
  <c r="Z17" i="9"/>
  <c r="Z18" i="9"/>
  <c r="Z19" i="9"/>
  <c r="Z20" i="9"/>
  <c r="Z21" i="9"/>
  <c r="Z22" i="9"/>
  <c r="Z23" i="9"/>
  <c r="Z24" i="9"/>
  <c r="Z25" i="9"/>
  <c r="Z26" i="9"/>
  <c r="Z27" i="9"/>
  <c r="Z28" i="9"/>
  <c r="Z29" i="9"/>
  <c r="Z30" i="9"/>
  <c r="Z31" i="9"/>
  <c r="Z32" i="9"/>
  <c r="Z33" i="9"/>
  <c r="Z34" i="9"/>
  <c r="Z35" i="9"/>
  <c r="Z36" i="9"/>
  <c r="Z37" i="9"/>
  <c r="Z38" i="9"/>
  <c r="Z39" i="9"/>
  <c r="Z40" i="9"/>
  <c r="Z41" i="9"/>
  <c r="Z42" i="9"/>
  <c r="Z43" i="9"/>
  <c r="Z44" i="9"/>
  <c r="Z45" i="9"/>
  <c r="Z46" i="9"/>
  <c r="Z47" i="9"/>
  <c r="Z48" i="9"/>
  <c r="Z49" i="9"/>
  <c r="Z50" i="9"/>
  <c r="Z51" i="9"/>
  <c r="Z52" i="9"/>
  <c r="Z53" i="9"/>
  <c r="Z54" i="9"/>
  <c r="Z55" i="9"/>
  <c r="Z56" i="9"/>
  <c r="Z57" i="9"/>
  <c r="Z58" i="9"/>
  <c r="Z59" i="9"/>
  <c r="Z60" i="9"/>
  <c r="Z61" i="9"/>
  <c r="Z62" i="9"/>
  <c r="Z63" i="9"/>
  <c r="Z64" i="9"/>
  <c r="Z65" i="9"/>
  <c r="Z66" i="9"/>
  <c r="Z67" i="9"/>
  <c r="Z68" i="9"/>
  <c r="Z69" i="9"/>
  <c r="Z70" i="9"/>
  <c r="Z71" i="9"/>
  <c r="Z72" i="9"/>
  <c r="Z73" i="9"/>
  <c r="Z74" i="9"/>
  <c r="Z75" i="9"/>
  <c r="Z76" i="9"/>
  <c r="Z77" i="9"/>
  <c r="Z78" i="9"/>
  <c r="Z79" i="9"/>
  <c r="Z80" i="9"/>
  <c r="Z81" i="9"/>
  <c r="Z82" i="9"/>
  <c r="Z83" i="9"/>
  <c r="Z84" i="9"/>
  <c r="Z85" i="9"/>
  <c r="Z86" i="9"/>
  <c r="Z87" i="9"/>
  <c r="Z88" i="9"/>
  <c r="Z89" i="9"/>
  <c r="Z90" i="9"/>
  <c r="Z91" i="9"/>
  <c r="Z92" i="9"/>
  <c r="Z93" i="9"/>
  <c r="Z94" i="9"/>
  <c r="Z95" i="9"/>
  <c r="Z96" i="9"/>
  <c r="Z97" i="9"/>
  <c r="Z98" i="9"/>
  <c r="Z99" i="9"/>
  <c r="Z100" i="9"/>
  <c r="Z101" i="9"/>
  <c r="Z102" i="9"/>
  <c r="Z103" i="9"/>
  <c r="Z104" i="9"/>
  <c r="Z105" i="9"/>
  <c r="Z106" i="9"/>
  <c r="Z107" i="9"/>
  <c r="Z108" i="9"/>
  <c r="Z109" i="9"/>
  <c r="Z110" i="9"/>
  <c r="Z111" i="9"/>
  <c r="Z112" i="9"/>
  <c r="Z113" i="9"/>
  <c r="Z114" i="9"/>
  <c r="Z115" i="9"/>
  <c r="Z116" i="9"/>
  <c r="Z117" i="9"/>
  <c r="Z118" i="9"/>
  <c r="Z119" i="9"/>
  <c r="Z120" i="9"/>
  <c r="Z121" i="9"/>
  <c r="Z122" i="9"/>
  <c r="Z123" i="9"/>
  <c r="Z124" i="9"/>
  <c r="Z125" i="9"/>
  <c r="Z126" i="9"/>
  <c r="Z127" i="9"/>
  <c r="Z128" i="9"/>
  <c r="Z129" i="9"/>
  <c r="Z130" i="9"/>
  <c r="Z131" i="9"/>
  <c r="Z132" i="9"/>
  <c r="Z133" i="9"/>
  <c r="Z134" i="9"/>
  <c r="Z135" i="9"/>
  <c r="Z136" i="9"/>
  <c r="Z137" i="9"/>
  <c r="Z138" i="9"/>
  <c r="Z139" i="9"/>
  <c r="Z140" i="9"/>
  <c r="Z141" i="9"/>
  <c r="Z142" i="9"/>
  <c r="Z143" i="9"/>
  <c r="Z144" i="9"/>
  <c r="Z145" i="9"/>
  <c r="Z146" i="9"/>
  <c r="Z147" i="9"/>
  <c r="Z148" i="9"/>
  <c r="Z149" i="9"/>
  <c r="Z150" i="9"/>
  <c r="Z151" i="9"/>
  <c r="Z152" i="9"/>
  <c r="Z153" i="9"/>
  <c r="Z154" i="9"/>
  <c r="Z155" i="9"/>
  <c r="Z156" i="9"/>
  <c r="Z157" i="9"/>
  <c r="Z158" i="9"/>
  <c r="Z159" i="9"/>
  <c r="Z160" i="9"/>
  <c r="Z161" i="9"/>
  <c r="Z162" i="9"/>
  <c r="Z163" i="9"/>
  <c r="Z164" i="9"/>
  <c r="Z165" i="9"/>
  <c r="Z166" i="9"/>
  <c r="Z167" i="9"/>
  <c r="Z168" i="9"/>
  <c r="Z169" i="9"/>
  <c r="Z170" i="9"/>
  <c r="Z171" i="9"/>
  <c r="Z172" i="9"/>
  <c r="Z173" i="9"/>
  <c r="Z174" i="9"/>
  <c r="Z175" i="9"/>
  <c r="Z176" i="9"/>
  <c r="Z177" i="9"/>
  <c r="Z178" i="9"/>
  <c r="Z179" i="9"/>
  <c r="Z180" i="9"/>
  <c r="Z181" i="9"/>
  <c r="Z182" i="9"/>
  <c r="Z183" i="9"/>
  <c r="Z184" i="9"/>
  <c r="Z185" i="9"/>
  <c r="Z186" i="9"/>
  <c r="Z187" i="9"/>
  <c r="Z188" i="9"/>
  <c r="Z189" i="9"/>
  <c r="Z190" i="9"/>
  <c r="Z191" i="9"/>
  <c r="Z192" i="9"/>
  <c r="Z193" i="9"/>
  <c r="Z194" i="9"/>
  <c r="Z195" i="9"/>
  <c r="Z196" i="9"/>
  <c r="Z197" i="9"/>
  <c r="Z198" i="9"/>
  <c r="Z199" i="9"/>
  <c r="Z200" i="9"/>
  <c r="Z201" i="9"/>
  <c r="Z202" i="9"/>
  <c r="Z203" i="9"/>
  <c r="Z204" i="9"/>
  <c r="Z205" i="9"/>
  <c r="Z206" i="9"/>
  <c r="Z207" i="9"/>
  <c r="Z208" i="9"/>
  <c r="Z209" i="9"/>
  <c r="Z210" i="9"/>
  <c r="Z211" i="9"/>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Z332" i="9"/>
  <c r="Z333" i="9"/>
  <c r="Z334" i="9"/>
  <c r="Z335" i="9"/>
  <c r="Z336" i="9"/>
  <c r="Z337" i="9"/>
  <c r="Z338" i="9"/>
  <c r="Z339" i="9"/>
  <c r="Z340" i="9"/>
  <c r="Z341" i="9"/>
  <c r="Z342" i="9"/>
  <c r="Z343" i="9"/>
  <c r="Z344" i="9"/>
  <c r="Z345" i="9"/>
  <c r="Z346" i="9"/>
  <c r="Z347" i="9"/>
  <c r="Z348" i="9"/>
  <c r="Z349" i="9"/>
  <c r="Z350" i="9"/>
  <c r="Z351" i="9"/>
  <c r="Z352" i="9"/>
  <c r="Z353" i="9"/>
  <c r="Z354" i="9"/>
  <c r="Z355" i="9"/>
  <c r="Z356" i="9"/>
  <c r="Z357" i="9"/>
  <c r="Z358" i="9"/>
  <c r="Z359" i="9"/>
  <c r="Z360" i="9"/>
  <c r="Z361" i="9"/>
  <c r="Z362" i="9"/>
  <c r="Z363" i="9"/>
  <c r="Z364" i="9"/>
  <c r="Z365" i="9"/>
  <c r="Z366" i="9"/>
  <c r="Z367" i="9"/>
  <c r="Z368" i="9"/>
  <c r="Z369" i="9"/>
  <c r="Z370" i="9"/>
  <c r="Z371" i="9"/>
  <c r="Z372" i="9"/>
  <c r="Z373" i="9"/>
  <c r="Z374" i="9"/>
  <c r="Z375" i="9"/>
  <c r="Z376" i="9"/>
  <c r="Z377" i="9"/>
  <c r="Z378" i="9"/>
  <c r="Z379" i="9"/>
  <c r="Z380" i="9"/>
  <c r="Z381" i="9"/>
  <c r="Z382" i="9"/>
  <c r="Z383" i="9"/>
  <c r="Z384" i="9"/>
  <c r="Z385" i="9"/>
  <c r="Z386" i="9"/>
  <c r="Z387" i="9"/>
  <c r="Z388" i="9"/>
  <c r="Z389" i="9"/>
  <c r="Z390" i="9"/>
  <c r="Z391" i="9"/>
  <c r="Z392" i="9"/>
  <c r="Z393" i="9"/>
  <c r="Z394" i="9"/>
  <c r="Z395" i="9"/>
  <c r="Z396" i="9"/>
  <c r="Z397" i="9"/>
  <c r="Z398" i="9"/>
  <c r="Z399" i="9"/>
  <c r="Z400" i="9"/>
  <c r="Z401" i="9"/>
  <c r="Z402" i="9"/>
  <c r="Z403" i="9"/>
  <c r="Z404" i="9"/>
  <c r="Z405" i="9"/>
  <c r="Z406" i="9"/>
  <c r="Z407" i="9"/>
  <c r="Z408" i="9"/>
  <c r="Z409" i="9"/>
  <c r="Z410" i="9"/>
  <c r="Z411" i="9"/>
  <c r="Z412" i="9"/>
  <c r="Z413" i="9"/>
  <c r="Z414" i="9"/>
  <c r="Z415" i="9"/>
  <c r="Z416" i="9"/>
  <c r="Z417" i="9"/>
  <c r="Z418" i="9"/>
  <c r="Z419" i="9"/>
  <c r="Z420" i="9"/>
  <c r="Z421" i="9"/>
  <c r="Z422" i="9"/>
  <c r="Z423" i="9"/>
  <c r="Z424" i="9"/>
  <c r="Z425" i="9"/>
  <c r="Z426" i="9"/>
  <c r="Z427" i="9"/>
  <c r="Z428" i="9"/>
  <c r="Z429" i="9"/>
  <c r="Z430" i="9"/>
  <c r="Z431" i="9"/>
  <c r="Z432" i="9"/>
  <c r="Z433" i="9"/>
  <c r="Z434" i="9"/>
  <c r="Z435" i="9"/>
  <c r="Z436" i="9"/>
  <c r="Z437" i="9"/>
  <c r="Z438" i="9"/>
  <c r="Z439" i="9"/>
  <c r="Z440" i="9"/>
  <c r="Z441" i="9"/>
  <c r="Z442" i="9"/>
  <c r="Z443" i="9"/>
  <c r="Z444" i="9"/>
  <c r="Z445" i="9"/>
  <c r="Z446" i="9"/>
  <c r="Z447" i="9"/>
  <c r="Z448" i="9"/>
  <c r="Z449" i="9"/>
  <c r="Z450" i="9"/>
  <c r="Z451" i="9"/>
  <c r="Z452" i="9"/>
  <c r="Z453" i="9"/>
  <c r="Z454" i="9"/>
  <c r="Z455" i="9"/>
  <c r="Z456" i="9"/>
  <c r="Z457" i="9"/>
  <c r="Z458" i="9"/>
  <c r="Z459" i="9"/>
  <c r="Z460" i="9"/>
  <c r="Z461" i="9"/>
  <c r="Z462" i="9"/>
  <c r="Z463" i="9"/>
  <c r="Z464" i="9"/>
  <c r="Z465" i="9"/>
  <c r="Z466" i="9"/>
  <c r="Z467" i="9"/>
  <c r="Z468" i="9"/>
  <c r="Z469" i="9"/>
  <c r="Z470" i="9"/>
  <c r="Z471" i="9"/>
  <c r="Z472" i="9"/>
  <c r="Z473" i="9"/>
  <c r="Z474" i="9"/>
  <c r="Z475" i="9"/>
  <c r="Z476" i="9"/>
  <c r="Z477" i="9"/>
  <c r="Z478" i="9"/>
  <c r="Z479" i="9"/>
  <c r="Z480" i="9"/>
  <c r="Z481" i="9"/>
  <c r="Z482" i="9"/>
  <c r="Z483" i="9"/>
  <c r="Z484" i="9"/>
  <c r="Z485" i="9"/>
  <c r="Z486" i="9"/>
  <c r="Z487" i="9"/>
  <c r="Z488" i="9"/>
  <c r="Z489" i="9"/>
  <c r="Z490" i="9"/>
  <c r="Z491" i="9"/>
  <c r="Z492" i="9"/>
  <c r="Z493" i="9"/>
  <c r="Z494" i="9"/>
  <c r="Z495" i="9"/>
  <c r="Z496" i="9"/>
  <c r="Z497" i="9"/>
  <c r="Z498" i="9"/>
  <c r="Z499" i="9"/>
  <c r="Z500" i="9"/>
  <c r="Z501" i="9"/>
  <c r="Z502" i="9"/>
  <c r="Z503" i="9"/>
  <c r="Z504" i="9"/>
  <c r="Z505" i="9"/>
  <c r="Z506" i="9"/>
  <c r="Z507" i="9"/>
  <c r="Z508" i="9"/>
  <c r="Z509" i="9"/>
  <c r="Z510" i="9"/>
  <c r="Z511" i="9"/>
  <c r="Z512" i="9"/>
  <c r="Z513" i="9"/>
  <c r="Z514" i="9"/>
  <c r="Z515" i="9"/>
  <c r="Z516" i="9"/>
  <c r="Z517" i="9"/>
  <c r="Z518" i="9"/>
  <c r="Z519" i="9"/>
  <c r="Z520" i="9"/>
  <c r="Z521" i="9"/>
  <c r="Z522" i="9"/>
  <c r="Z523" i="9"/>
  <c r="Z524" i="9"/>
  <c r="Z525" i="9"/>
  <c r="Z526" i="9"/>
  <c r="Z527" i="9"/>
  <c r="Z528" i="9"/>
  <c r="Z529" i="9"/>
  <c r="Z530" i="9"/>
  <c r="Z531" i="9"/>
  <c r="Z532" i="9"/>
  <c r="Z533" i="9"/>
  <c r="Z534" i="9"/>
  <c r="Z535" i="9"/>
  <c r="Z536" i="9"/>
  <c r="Z537" i="9"/>
  <c r="Z538" i="9"/>
  <c r="Z539" i="9"/>
  <c r="Z540" i="9"/>
  <c r="Z541" i="9"/>
  <c r="Z542" i="9"/>
  <c r="Z543" i="9"/>
  <c r="Z544" i="9"/>
  <c r="Z545" i="9"/>
  <c r="Z546" i="9"/>
  <c r="Z547" i="9"/>
  <c r="Z548" i="9"/>
  <c r="Z549" i="9"/>
  <c r="Z550" i="9"/>
  <c r="Z551" i="9"/>
  <c r="Z552" i="9"/>
  <c r="Z553" i="9"/>
  <c r="Z554" i="9"/>
  <c r="Z555" i="9"/>
  <c r="Z556" i="9"/>
  <c r="Z557" i="9"/>
  <c r="Z558" i="9"/>
  <c r="Z559" i="9"/>
  <c r="Z560" i="9"/>
  <c r="Z561" i="9"/>
  <c r="Z562" i="9"/>
  <c r="Z563" i="9"/>
  <c r="Z564" i="9"/>
  <c r="Z565" i="9"/>
  <c r="Z566" i="9"/>
  <c r="Z567" i="9"/>
  <c r="Z568" i="9"/>
  <c r="Z569" i="9"/>
  <c r="Z570" i="9"/>
  <c r="Z571" i="9"/>
  <c r="Z572" i="9"/>
  <c r="Z573" i="9"/>
  <c r="Z574" i="9"/>
  <c r="Z575" i="9"/>
  <c r="Z576" i="9"/>
  <c r="Z577" i="9"/>
  <c r="Z578" i="9"/>
  <c r="Z579" i="9"/>
  <c r="Z580" i="9"/>
  <c r="Z581" i="9"/>
  <c r="Z582" i="9"/>
  <c r="Z583" i="9"/>
  <c r="Z584" i="9"/>
  <c r="Z585" i="9"/>
  <c r="Z586" i="9"/>
  <c r="Z587" i="9"/>
  <c r="Z588" i="9"/>
  <c r="Z589" i="9"/>
  <c r="Z590" i="9"/>
  <c r="Z591" i="9"/>
  <c r="Z592" i="9"/>
  <c r="Z593" i="9"/>
  <c r="Z594" i="9"/>
  <c r="Z595" i="9"/>
  <c r="Z596" i="9"/>
  <c r="Z597" i="9"/>
  <c r="Z598" i="9"/>
  <c r="Z599" i="9"/>
  <c r="Z600" i="9"/>
  <c r="Z601" i="9"/>
  <c r="Z602" i="9"/>
  <c r="Z603" i="9"/>
  <c r="Z604" i="9"/>
  <c r="Z605" i="9"/>
  <c r="Z606" i="9"/>
  <c r="Z607" i="9"/>
  <c r="Z608" i="9"/>
  <c r="Z609" i="9"/>
  <c r="Z610" i="9"/>
  <c r="Z611" i="9"/>
  <c r="Z612" i="9"/>
  <c r="Z613" i="9"/>
  <c r="Z614" i="9"/>
  <c r="Z615" i="9"/>
  <c r="Z616" i="9"/>
  <c r="Z617" i="9"/>
  <c r="Z618" i="9"/>
  <c r="Z619" i="9"/>
  <c r="Z620" i="9"/>
  <c r="Z621" i="9"/>
  <c r="Z622" i="9"/>
  <c r="Z623" i="9"/>
  <c r="Z624" i="9"/>
  <c r="Z625" i="9"/>
  <c r="Z626" i="9"/>
  <c r="Z627" i="9"/>
  <c r="Z628" i="9"/>
  <c r="Z629" i="9"/>
  <c r="Z630" i="9"/>
  <c r="Z631" i="9"/>
  <c r="Z632" i="9"/>
  <c r="Z633" i="9"/>
  <c r="Z634" i="9"/>
  <c r="Z635" i="9"/>
  <c r="Z636" i="9"/>
  <c r="Z637" i="9"/>
  <c r="Z638" i="9"/>
  <c r="Z639" i="9"/>
  <c r="Z640" i="9"/>
  <c r="Z641" i="9"/>
  <c r="Z642" i="9"/>
  <c r="Z643" i="9"/>
  <c r="Z644" i="9"/>
  <c r="Z645" i="9"/>
  <c r="Z646" i="9"/>
  <c r="Z647" i="9"/>
  <c r="Z648" i="9"/>
  <c r="Z649" i="9"/>
  <c r="Z650" i="9"/>
  <c r="Z651" i="9"/>
  <c r="Z652" i="9"/>
  <c r="Z653" i="9"/>
  <c r="Z654" i="9"/>
  <c r="Z655" i="9"/>
  <c r="Z656" i="9"/>
  <c r="Z657" i="9"/>
  <c r="Z658" i="9"/>
  <c r="Z659" i="9"/>
  <c r="Z660" i="9"/>
  <c r="Z661" i="9"/>
  <c r="Z662" i="9"/>
  <c r="Z663" i="9"/>
  <c r="Z664" i="9"/>
  <c r="Z665" i="9"/>
  <c r="Z666" i="9"/>
  <c r="Z667" i="9"/>
  <c r="Z668" i="9"/>
  <c r="Z669" i="9"/>
  <c r="Z670" i="9"/>
  <c r="Z671" i="9"/>
  <c r="Z672" i="9"/>
  <c r="Z673" i="9"/>
  <c r="Z674" i="9"/>
  <c r="Z675" i="9"/>
  <c r="Z676" i="9"/>
  <c r="Z677" i="9"/>
  <c r="Z678" i="9"/>
  <c r="Z679" i="9"/>
  <c r="Z680" i="9"/>
  <c r="Z681" i="9"/>
  <c r="Z682" i="9"/>
  <c r="Z683" i="9"/>
  <c r="Z684" i="9"/>
  <c r="Z685" i="9"/>
  <c r="Z686" i="9"/>
  <c r="Z687" i="9"/>
  <c r="Z688" i="9"/>
  <c r="Z689" i="9"/>
  <c r="Z690" i="9"/>
  <c r="Z691" i="9"/>
  <c r="Z692" i="9"/>
  <c r="Z693" i="9"/>
  <c r="Z694" i="9"/>
  <c r="Z695" i="9"/>
  <c r="Z696" i="9"/>
  <c r="Z697" i="9"/>
  <c r="Z698" i="9"/>
  <c r="Z699" i="9"/>
  <c r="Z700" i="9"/>
  <c r="Z701" i="9"/>
  <c r="Z702" i="9"/>
  <c r="Z703" i="9"/>
  <c r="Z704" i="9"/>
  <c r="Z705" i="9"/>
  <c r="Z706" i="9"/>
  <c r="Z707" i="9"/>
  <c r="Z708" i="9"/>
  <c r="Z709" i="9"/>
  <c r="Z710" i="9"/>
  <c r="Z711" i="9"/>
  <c r="Z712" i="9"/>
  <c r="Z713" i="9"/>
  <c r="Z714" i="9"/>
  <c r="Z715" i="9"/>
  <c r="Z716" i="9"/>
  <c r="Z717" i="9"/>
  <c r="Z718" i="9"/>
  <c r="Z719" i="9"/>
  <c r="Z720" i="9"/>
  <c r="Z721" i="9"/>
  <c r="Z722" i="9"/>
  <c r="Z723" i="9"/>
  <c r="Z724" i="9"/>
  <c r="Z725" i="9"/>
  <c r="Z726" i="9"/>
  <c r="Z727" i="9"/>
  <c r="Z728" i="9"/>
  <c r="Z729" i="9"/>
  <c r="Z730" i="9"/>
  <c r="Z731" i="9"/>
  <c r="Z732" i="9"/>
  <c r="Z733" i="9"/>
  <c r="Z734" i="9"/>
  <c r="Z735" i="9"/>
  <c r="Z736" i="9"/>
  <c r="Z737" i="9"/>
  <c r="Z738" i="9"/>
  <c r="Z739" i="9"/>
  <c r="Z740" i="9"/>
  <c r="Z741" i="9"/>
  <c r="Z742" i="9"/>
  <c r="Z743" i="9"/>
  <c r="Z744" i="9"/>
  <c r="Z745" i="9"/>
  <c r="Z746" i="9"/>
  <c r="Z747" i="9"/>
  <c r="Z748" i="9"/>
  <c r="Z749" i="9"/>
  <c r="Z750" i="9"/>
  <c r="Z751" i="9"/>
  <c r="Z752" i="9"/>
  <c r="Z753" i="9"/>
  <c r="Z754" i="9"/>
  <c r="Z755" i="9"/>
  <c r="Z756" i="9"/>
  <c r="Z757" i="9"/>
  <c r="Z758" i="9"/>
  <c r="Z759" i="9"/>
  <c r="Z760" i="9"/>
  <c r="Z761" i="9"/>
  <c r="Z762" i="9"/>
  <c r="Z763" i="9"/>
  <c r="Z764" i="9"/>
  <c r="Z765" i="9"/>
  <c r="Z766" i="9"/>
  <c r="Z767" i="9"/>
  <c r="Z768" i="9"/>
  <c r="Z769" i="9"/>
  <c r="Z770" i="9"/>
  <c r="Z771" i="9"/>
  <c r="Z772" i="9"/>
  <c r="Z773" i="9"/>
  <c r="Z774" i="9"/>
  <c r="Z775" i="9"/>
  <c r="Z776" i="9"/>
  <c r="Z777" i="9"/>
  <c r="Z778" i="9"/>
  <c r="Z779" i="9"/>
  <c r="Z780" i="9"/>
  <c r="Z781" i="9"/>
  <c r="Z782" i="9"/>
  <c r="Z783" i="9"/>
  <c r="Z784" i="9"/>
  <c r="Z785" i="9"/>
  <c r="Z786" i="9"/>
  <c r="Z787" i="9"/>
  <c r="Z788" i="9"/>
  <c r="Z789" i="9"/>
  <c r="Z790" i="9"/>
  <c r="Z791" i="9"/>
  <c r="Z792" i="9"/>
  <c r="Z793" i="9"/>
  <c r="Z794" i="9"/>
  <c r="Z795" i="9"/>
  <c r="Z796" i="9"/>
  <c r="Z797" i="9"/>
  <c r="Z798" i="9"/>
  <c r="Z799" i="9"/>
  <c r="Z800" i="9"/>
  <c r="Z801" i="9"/>
  <c r="Z802" i="9"/>
  <c r="Z803" i="9"/>
  <c r="Z804" i="9"/>
  <c r="Z805" i="9"/>
  <c r="Z806" i="9"/>
  <c r="Z807" i="9"/>
  <c r="Z808" i="9"/>
  <c r="Z809" i="9"/>
  <c r="Z810" i="9"/>
  <c r="Z811" i="9"/>
  <c r="Z812" i="9"/>
  <c r="Z813" i="9"/>
  <c r="Z814" i="9"/>
  <c r="Z815" i="9"/>
  <c r="Z816" i="9"/>
  <c r="Z817" i="9"/>
  <c r="Z818" i="9"/>
  <c r="Z819" i="9"/>
  <c r="Z820" i="9"/>
  <c r="Z821" i="9"/>
  <c r="Z822" i="9"/>
  <c r="Z823" i="9"/>
  <c r="Z824" i="9"/>
  <c r="Z825" i="9"/>
  <c r="Z826" i="9"/>
  <c r="Z827" i="9"/>
  <c r="Z828" i="9"/>
  <c r="Z829" i="9"/>
  <c r="Z830" i="9"/>
  <c r="Z831" i="9"/>
  <c r="Z832" i="9"/>
  <c r="Z833" i="9"/>
  <c r="Z834" i="9"/>
  <c r="Z835" i="9"/>
  <c r="Z836" i="9"/>
  <c r="Z837" i="9"/>
  <c r="Z838" i="9"/>
  <c r="Z839" i="9"/>
  <c r="Z840" i="9"/>
  <c r="Z841" i="9"/>
  <c r="Z842" i="9"/>
  <c r="Z843" i="9"/>
  <c r="Z844" i="9"/>
  <c r="Z845" i="9"/>
  <c r="Z846" i="9"/>
  <c r="Z847" i="9"/>
  <c r="Z848" i="9"/>
  <c r="Z849" i="9"/>
  <c r="Z850" i="9"/>
  <c r="Z851" i="9"/>
  <c r="Z852" i="9"/>
  <c r="Z853" i="9"/>
  <c r="Z854" i="9"/>
  <c r="Z855" i="9"/>
  <c r="Z856" i="9"/>
  <c r="Z857" i="9"/>
  <c r="Z858" i="9"/>
  <c r="Z859" i="9"/>
  <c r="Z860" i="9"/>
  <c r="Z861" i="9"/>
  <c r="Z862" i="9"/>
  <c r="Z863" i="9"/>
  <c r="Z864" i="9"/>
  <c r="Z865" i="9"/>
  <c r="Z866" i="9"/>
  <c r="Z867" i="9"/>
  <c r="Z868" i="9"/>
  <c r="Z869" i="9"/>
  <c r="Z870" i="9"/>
  <c r="Z871" i="9"/>
  <c r="Z872" i="9"/>
  <c r="Z873" i="9"/>
  <c r="Z874" i="9"/>
  <c r="Z875" i="9"/>
  <c r="Z876" i="9"/>
  <c r="Z877" i="9"/>
  <c r="Z878" i="9"/>
  <c r="Z879" i="9"/>
  <c r="Z880" i="9"/>
  <c r="Z881" i="9"/>
  <c r="Z882" i="9"/>
  <c r="Z883" i="9"/>
  <c r="Z884" i="9"/>
  <c r="Z885" i="9"/>
  <c r="Z886" i="9"/>
  <c r="Z887" i="9"/>
  <c r="Z888" i="9"/>
  <c r="Z889" i="9"/>
  <c r="Z890" i="9"/>
  <c r="Z891" i="9"/>
  <c r="Z892" i="9"/>
  <c r="Z893" i="9"/>
  <c r="Z894" i="9"/>
  <c r="Z895" i="9"/>
  <c r="Z896" i="9"/>
  <c r="Z897" i="9"/>
  <c r="Z898" i="9"/>
  <c r="Z899" i="9"/>
  <c r="Z900" i="9"/>
  <c r="Z901" i="9"/>
  <c r="Z902" i="9"/>
  <c r="Z903" i="9"/>
  <c r="Z904" i="9"/>
  <c r="Z905" i="9"/>
  <c r="Z906" i="9"/>
  <c r="Z907" i="9"/>
  <c r="Z908" i="9"/>
  <c r="Z909" i="9"/>
  <c r="Z910" i="9"/>
  <c r="Z911" i="9"/>
  <c r="Z912" i="9"/>
  <c r="Z913" i="9"/>
  <c r="Z914" i="9"/>
  <c r="Z915" i="9"/>
  <c r="Z916" i="9"/>
  <c r="Z917" i="9"/>
  <c r="Z918" i="9"/>
  <c r="Z919" i="9"/>
  <c r="Z920" i="9"/>
  <c r="Z921" i="9"/>
  <c r="Z922" i="9"/>
  <c r="Z923" i="9"/>
  <c r="Z924" i="9"/>
  <c r="Z925" i="9"/>
  <c r="Z926" i="9"/>
  <c r="Z927" i="9"/>
  <c r="Z928" i="9"/>
  <c r="Z929" i="9"/>
  <c r="Z930" i="9"/>
  <c r="Z931" i="9"/>
  <c r="Z932" i="9"/>
  <c r="Z933" i="9"/>
  <c r="Z934" i="9"/>
  <c r="Z935" i="9"/>
  <c r="Z936" i="9"/>
  <c r="Z937" i="9"/>
  <c r="Z938" i="9"/>
  <c r="Z939" i="9"/>
  <c r="Z940" i="9"/>
  <c r="Z941" i="9"/>
  <c r="Z942" i="9"/>
  <c r="Z943" i="9"/>
  <c r="Z944" i="9"/>
  <c r="Z945" i="9"/>
  <c r="Z946" i="9"/>
  <c r="Z947" i="9"/>
  <c r="Z948" i="9"/>
  <c r="Z949" i="9"/>
  <c r="Z950" i="9"/>
  <c r="Z951" i="9"/>
  <c r="Z952" i="9"/>
  <c r="Z953" i="9"/>
  <c r="Z954" i="9"/>
  <c r="Z955" i="9"/>
  <c r="Z956" i="9"/>
  <c r="Z957" i="9"/>
  <c r="Z958" i="9"/>
  <c r="Z959" i="9"/>
  <c r="Z960" i="9"/>
  <c r="Z961" i="9"/>
  <c r="Z962" i="9"/>
  <c r="Z963" i="9"/>
  <c r="Z964" i="9"/>
  <c r="Z965" i="9"/>
  <c r="Z966" i="9"/>
  <c r="Z967" i="9"/>
  <c r="Z968" i="9"/>
  <c r="Z969" i="9"/>
  <c r="Z970" i="9"/>
  <c r="Z971" i="9"/>
  <c r="Z972" i="9"/>
  <c r="Z973" i="9"/>
  <c r="Z974" i="9"/>
  <c r="Z975" i="9"/>
  <c r="Z976" i="9"/>
  <c r="Z977" i="9"/>
  <c r="Z978" i="9"/>
  <c r="Z979" i="9"/>
  <c r="Z980" i="9"/>
  <c r="Z981" i="9"/>
  <c r="Z982" i="9"/>
  <c r="Z983" i="9"/>
  <c r="Z984" i="9"/>
  <c r="Z985" i="9"/>
  <c r="Z986" i="9"/>
  <c r="Z987" i="9"/>
  <c r="Z988" i="9"/>
  <c r="Z989" i="9"/>
  <c r="Z990" i="9"/>
  <c r="Z991" i="9"/>
  <c r="Z992" i="9"/>
  <c r="Z993" i="9"/>
  <c r="Z994" i="9"/>
  <c r="Z995" i="9"/>
  <c r="Z996" i="9"/>
  <c r="Z997" i="9"/>
  <c r="Z998" i="9"/>
  <c r="Z999" i="9"/>
  <c r="Z1000" i="9"/>
  <c r="Z1001" i="9"/>
  <c r="Z1002" i="9"/>
  <c r="Z1003" i="9"/>
  <c r="Z1004" i="9"/>
  <c r="Z1005" i="9"/>
  <c r="Z1006" i="9"/>
  <c r="Z1007" i="9"/>
  <c r="Z1008" i="9"/>
  <c r="Z1009" i="9"/>
  <c r="Z1010" i="9"/>
  <c r="Z1011" i="9"/>
  <c r="Z1012" i="9"/>
  <c r="Z1013" i="9"/>
  <c r="Z1014" i="9"/>
  <c r="Z1015" i="9"/>
  <c r="Z1016" i="9"/>
  <c r="Z1017" i="9"/>
  <c r="Z1018" i="9"/>
  <c r="Z1019" i="9"/>
  <c r="Z1020" i="9"/>
  <c r="Z1021" i="9"/>
  <c r="Z1022" i="9"/>
  <c r="Z1023" i="9"/>
  <c r="Z1024" i="9"/>
  <c r="Z1025" i="9"/>
  <c r="Z1026" i="9"/>
  <c r="Z1027" i="9"/>
  <c r="Z1028" i="9"/>
  <c r="Z1029" i="9"/>
  <c r="Z1030" i="9"/>
  <c r="Z1031" i="9"/>
  <c r="Z1032" i="9"/>
  <c r="Z1033" i="9"/>
  <c r="Z1034" i="9"/>
  <c r="Z1035" i="9"/>
  <c r="Z1036" i="9"/>
  <c r="Z1037" i="9"/>
  <c r="Z1038" i="9"/>
  <c r="Z1039" i="9"/>
  <c r="Z1040" i="9"/>
  <c r="Z1041" i="9"/>
  <c r="Z1042" i="9"/>
  <c r="Z1043" i="9"/>
  <c r="Z1044" i="9"/>
  <c r="Z1045" i="9"/>
  <c r="Z1046" i="9"/>
  <c r="Z1047" i="9"/>
  <c r="Z1048" i="9"/>
  <c r="Z1049" i="9"/>
  <c r="Z1050" i="9"/>
  <c r="Z1051" i="9"/>
  <c r="Z1052" i="9"/>
  <c r="Z1053" i="9"/>
  <c r="Z1054" i="9"/>
  <c r="Z1055" i="9"/>
  <c r="Z1056" i="9"/>
  <c r="Z1057" i="9"/>
  <c r="Z1058" i="9"/>
  <c r="Z1059" i="9"/>
  <c r="Z1060" i="9"/>
  <c r="Z1061" i="9"/>
  <c r="Z1062" i="9"/>
  <c r="Z1063" i="9"/>
  <c r="Z1064" i="9"/>
  <c r="Z1065" i="9"/>
  <c r="Z1066" i="9"/>
  <c r="Z1067" i="9"/>
  <c r="Z1068" i="9"/>
  <c r="Z1069" i="9"/>
  <c r="Z1070" i="9"/>
  <c r="Z1071" i="9"/>
  <c r="Z1072" i="9"/>
  <c r="Z1073" i="9"/>
  <c r="Z1074" i="9"/>
  <c r="Z1075" i="9"/>
  <c r="Z1076" i="9"/>
  <c r="Z1077" i="9"/>
  <c r="Z1078" i="9"/>
  <c r="Z1079" i="9"/>
  <c r="Z1080" i="9"/>
  <c r="Z1081" i="9"/>
  <c r="Z1082" i="9"/>
  <c r="Z1083" i="9"/>
  <c r="Z1084" i="9"/>
  <c r="Z1085" i="9"/>
  <c r="Z1086" i="9"/>
  <c r="Z1087" i="9"/>
  <c r="Z1088" i="9"/>
  <c r="Z1089" i="9"/>
  <c r="Z1090" i="9"/>
  <c r="Z1091" i="9"/>
  <c r="Z1092" i="9"/>
  <c r="Z1093" i="9"/>
  <c r="Z1094" i="9"/>
  <c r="Z1095" i="9"/>
  <c r="Z1096" i="9"/>
  <c r="Z1097" i="9"/>
  <c r="Z1098" i="9"/>
  <c r="Z1099" i="9"/>
  <c r="Z1100" i="9"/>
  <c r="Z1101" i="9"/>
  <c r="Z1102" i="9"/>
  <c r="Z1103" i="9"/>
  <c r="Z1104" i="9"/>
  <c r="Z1105" i="9"/>
  <c r="Z1106" i="9"/>
  <c r="Z1107" i="9"/>
  <c r="Z1108" i="9"/>
  <c r="Z1109" i="9"/>
  <c r="Z1110" i="9"/>
  <c r="Z1111" i="9"/>
  <c r="Z1112" i="9"/>
  <c r="Z1113" i="9"/>
  <c r="Z1114" i="9"/>
  <c r="Z1115" i="9"/>
  <c r="Z1116" i="9"/>
  <c r="Z1117" i="9"/>
  <c r="Z1118" i="9"/>
  <c r="Z1119" i="9"/>
  <c r="Z1120" i="9"/>
  <c r="Z1121" i="9"/>
  <c r="Z1122" i="9"/>
  <c r="Z1123" i="9"/>
  <c r="Z1124" i="9"/>
  <c r="Z1125" i="9"/>
  <c r="Z1126" i="9"/>
  <c r="Z1127" i="9"/>
  <c r="Z1128" i="9"/>
  <c r="Z1129" i="9"/>
  <c r="Z1130" i="9"/>
  <c r="Z1131" i="9"/>
  <c r="Z1132" i="9"/>
  <c r="Z1133" i="9"/>
  <c r="Z1134" i="9"/>
  <c r="Z1135" i="9"/>
  <c r="Z1136" i="9"/>
  <c r="Z1137" i="9"/>
  <c r="Z1138" i="9"/>
  <c r="Z1139" i="9"/>
  <c r="Z1140" i="9"/>
  <c r="Z1141" i="9"/>
  <c r="Z1142" i="9"/>
  <c r="Z1143" i="9"/>
  <c r="Z1144" i="9"/>
  <c r="Z1145" i="9"/>
  <c r="Z1146" i="9"/>
  <c r="Z1147" i="9"/>
  <c r="Z1148" i="9"/>
  <c r="Z1149" i="9"/>
  <c r="Z1150" i="9"/>
  <c r="Z1151" i="9"/>
  <c r="Z1152" i="9"/>
  <c r="Z1153" i="9"/>
  <c r="Z1154" i="9"/>
  <c r="Z1155" i="9"/>
  <c r="Z1156" i="9"/>
  <c r="Z1157" i="9"/>
  <c r="Z1158" i="9"/>
  <c r="Z1159" i="9"/>
  <c r="Z1160" i="9"/>
  <c r="Z1161" i="9"/>
  <c r="Z1162" i="9"/>
  <c r="Z1163" i="9"/>
  <c r="Z1164" i="9"/>
  <c r="Z1165" i="9"/>
  <c r="Z1166" i="9"/>
  <c r="Z1167" i="9"/>
  <c r="Z1168" i="9"/>
  <c r="Z1169" i="9"/>
  <c r="Z1170" i="9"/>
  <c r="Z1171" i="9"/>
  <c r="Z1172" i="9"/>
  <c r="Z1173" i="9"/>
  <c r="Z1174" i="9"/>
  <c r="Z1175" i="9"/>
  <c r="Z1176" i="9"/>
  <c r="Z1177" i="9"/>
  <c r="Z1178" i="9"/>
  <c r="Z1179" i="9"/>
  <c r="Z1180" i="9"/>
  <c r="Z1181" i="9"/>
  <c r="Z1182" i="9"/>
  <c r="Z1183" i="9"/>
  <c r="Z1184" i="9"/>
  <c r="Z1185" i="9"/>
  <c r="Z1186" i="9"/>
  <c r="Z1187" i="9"/>
  <c r="Z1188" i="9"/>
  <c r="Z1189" i="9"/>
  <c r="Z1190" i="9"/>
  <c r="Z1191" i="9"/>
  <c r="Z1192" i="9"/>
  <c r="Z1193" i="9"/>
  <c r="Z1194" i="9"/>
  <c r="Z1195" i="9"/>
  <c r="Z1196" i="9"/>
  <c r="Z1197" i="9"/>
  <c r="Z1198" i="9"/>
  <c r="Z1199" i="9"/>
  <c r="Z1200" i="9"/>
  <c r="Z1201" i="9"/>
  <c r="Z1202" i="9"/>
  <c r="Z1203" i="9"/>
  <c r="Z1204" i="9"/>
  <c r="Z1205" i="9"/>
  <c r="Z1206" i="9"/>
  <c r="Z1207" i="9"/>
  <c r="Z1208" i="9"/>
  <c r="Z1209" i="9"/>
  <c r="Z1210" i="9"/>
  <c r="Z1211" i="9"/>
  <c r="Z1212" i="9"/>
  <c r="Z1213" i="9"/>
  <c r="Z1214" i="9"/>
  <c r="Z1215" i="9"/>
  <c r="Z1216" i="9"/>
  <c r="Z1217" i="9"/>
  <c r="Z1218" i="9"/>
  <c r="Z1219" i="9"/>
  <c r="Z1220" i="9"/>
  <c r="Z1221" i="9"/>
  <c r="Z1222" i="9"/>
  <c r="Z1223" i="9"/>
  <c r="Z1224" i="9"/>
  <c r="Z1225" i="9"/>
  <c r="Z1226" i="9"/>
  <c r="Z1227" i="9"/>
  <c r="Z1228" i="9"/>
  <c r="Z1229" i="9"/>
  <c r="Z1230" i="9"/>
  <c r="Z1231" i="9"/>
  <c r="Z1232" i="9"/>
  <c r="Z1233" i="9"/>
  <c r="Z1234" i="9"/>
  <c r="Z1235" i="9"/>
  <c r="Z1236" i="9"/>
  <c r="Z1237" i="9"/>
  <c r="Z1238" i="9"/>
  <c r="Z1239" i="9"/>
  <c r="Z1240" i="9"/>
  <c r="Z1241" i="9"/>
  <c r="Z1242" i="9"/>
  <c r="Z1243" i="9"/>
  <c r="Z1244" i="9"/>
  <c r="Z1245" i="9"/>
  <c r="Z1246" i="9"/>
  <c r="Z1247" i="9"/>
  <c r="Z1248" i="9"/>
  <c r="Z1249" i="9"/>
  <c r="Z1250" i="9"/>
  <c r="Z1251" i="9"/>
  <c r="Z1252" i="9"/>
  <c r="Z1253" i="9"/>
  <c r="Z1254" i="9"/>
  <c r="Z1255" i="9"/>
  <c r="Z1256" i="9"/>
  <c r="Z1257" i="9"/>
  <c r="Z1258" i="9"/>
  <c r="Z1259" i="9"/>
  <c r="Z1260" i="9"/>
  <c r="Z1261" i="9"/>
  <c r="Z1262" i="9"/>
  <c r="Z1263" i="9"/>
  <c r="Z1264" i="9"/>
  <c r="Z1265" i="9"/>
  <c r="Z1266" i="9"/>
  <c r="Z1267" i="9"/>
  <c r="Z1268" i="9"/>
  <c r="Z1269" i="9"/>
  <c r="Z1270" i="9"/>
  <c r="Z1271" i="9"/>
  <c r="Z1272" i="9"/>
  <c r="Z1273" i="9"/>
  <c r="Z1274" i="9"/>
  <c r="Z1275" i="9"/>
  <c r="Z1276" i="9"/>
  <c r="Z1277" i="9"/>
  <c r="Z1278" i="9"/>
  <c r="Z1279" i="9"/>
  <c r="Z1280" i="9"/>
  <c r="Z1281" i="9"/>
  <c r="Z1282" i="9"/>
  <c r="Z1283" i="9"/>
  <c r="Z1284" i="9"/>
  <c r="Z1285" i="9"/>
  <c r="Z1286" i="9"/>
  <c r="Z1287" i="9"/>
  <c r="Z1288" i="9"/>
  <c r="Z1289" i="9"/>
  <c r="Z1290" i="9"/>
  <c r="Z1291" i="9"/>
  <c r="Z1292" i="9"/>
  <c r="Z1293" i="9"/>
  <c r="Z1294" i="9"/>
  <c r="Z1295" i="9"/>
  <c r="Z1296" i="9"/>
  <c r="Z1297" i="9"/>
  <c r="Z1298" i="9"/>
  <c r="Z1299" i="9"/>
  <c r="Z1300" i="9"/>
  <c r="Z1301" i="9"/>
  <c r="Z1302" i="9"/>
  <c r="Z1303" i="9"/>
  <c r="Z1304" i="9"/>
  <c r="Z1305" i="9"/>
  <c r="Z1306" i="9"/>
  <c r="Z1307" i="9"/>
  <c r="Z1308" i="9"/>
  <c r="Z1309" i="9"/>
  <c r="Z1310" i="9"/>
  <c r="Z1311" i="9"/>
  <c r="Z1312" i="9"/>
  <c r="Z1313" i="9"/>
  <c r="Z1314" i="9"/>
  <c r="Z1315" i="9"/>
  <c r="Z1316" i="9"/>
  <c r="Z1317" i="9"/>
  <c r="Z1318" i="9"/>
  <c r="Z1319" i="9"/>
  <c r="Z1320" i="9"/>
  <c r="Z1321" i="9"/>
  <c r="Z1322" i="9"/>
  <c r="Z1323" i="9"/>
  <c r="Z1324" i="9"/>
  <c r="Z1325" i="9"/>
  <c r="Z1326" i="9"/>
  <c r="Z1327" i="9"/>
  <c r="Z1328" i="9"/>
  <c r="Z1329" i="9"/>
  <c r="Z1330" i="9"/>
  <c r="Z1331" i="9"/>
  <c r="Z1332" i="9"/>
  <c r="Z1333" i="9"/>
  <c r="Z1334" i="9"/>
  <c r="Z1335" i="9"/>
  <c r="Z1336" i="9"/>
  <c r="Z1337" i="9"/>
  <c r="Z1338" i="9"/>
  <c r="Z1339" i="9"/>
  <c r="Z1340" i="9"/>
  <c r="Z1341" i="9"/>
  <c r="Z1342" i="9"/>
  <c r="Z1343" i="9"/>
  <c r="Z1344" i="9"/>
  <c r="Z1345" i="9"/>
  <c r="Z1346" i="9"/>
  <c r="Z1347" i="9"/>
  <c r="Z1348" i="9"/>
  <c r="Z1349" i="9"/>
  <c r="Z1350" i="9"/>
  <c r="Z1351" i="9"/>
  <c r="Z1352" i="9"/>
  <c r="Z1353" i="9"/>
  <c r="Z1354" i="9"/>
  <c r="Z1355" i="9"/>
  <c r="Z1356" i="9"/>
  <c r="Z1357" i="9"/>
  <c r="Z1358" i="9"/>
  <c r="Z1359" i="9"/>
  <c r="Z1360" i="9"/>
  <c r="Z1361" i="9"/>
  <c r="Z1362" i="9"/>
  <c r="Z1363" i="9"/>
  <c r="Z1364" i="9"/>
  <c r="Z1365" i="9"/>
  <c r="Z1366" i="9"/>
  <c r="Z1367" i="9"/>
  <c r="Z1368" i="9"/>
  <c r="Z1369" i="9"/>
  <c r="Z1370" i="9"/>
  <c r="Z1371" i="9"/>
  <c r="Z1372" i="9"/>
  <c r="Z1373" i="9"/>
  <c r="Z1374" i="9"/>
  <c r="Z1375" i="9"/>
  <c r="Z1376" i="9"/>
  <c r="Z1377" i="9"/>
  <c r="Z1378" i="9"/>
  <c r="Z1379" i="9"/>
  <c r="Z1380" i="9"/>
  <c r="Z1381" i="9"/>
  <c r="Z1382" i="9"/>
  <c r="Z1383" i="9"/>
  <c r="Z1384" i="9"/>
  <c r="Z1385" i="9"/>
  <c r="Z1386" i="9"/>
  <c r="Z1387" i="9"/>
  <c r="Z1388" i="9"/>
  <c r="Z1389" i="9"/>
  <c r="Z1390" i="9"/>
  <c r="Z1391" i="9"/>
  <c r="Z1392" i="9"/>
  <c r="Z1393" i="9"/>
  <c r="Z1394" i="9"/>
  <c r="Z1395" i="9"/>
  <c r="Z1396" i="9"/>
  <c r="Z1397" i="9"/>
  <c r="Z1398" i="9"/>
  <c r="Z1399" i="9"/>
  <c r="Z1400" i="9"/>
  <c r="Z1401" i="9"/>
  <c r="Z1402" i="9"/>
  <c r="Z1403" i="9"/>
  <c r="Z1404" i="9"/>
  <c r="Z1405" i="9"/>
  <c r="Z1406" i="9"/>
  <c r="Z1407" i="9"/>
  <c r="Z1408" i="9"/>
  <c r="Z1409" i="9"/>
  <c r="Z1410" i="9"/>
  <c r="Z1411" i="9"/>
  <c r="Z1412" i="9"/>
  <c r="Z1413" i="9"/>
  <c r="Z1414" i="9"/>
  <c r="Z1415" i="9"/>
  <c r="Z1416" i="9"/>
  <c r="Z1417" i="9"/>
  <c r="Z1418" i="9"/>
  <c r="Z1419" i="9"/>
  <c r="Z1420" i="9"/>
  <c r="Z1421" i="9"/>
  <c r="Z1422" i="9"/>
  <c r="Z1423" i="9"/>
  <c r="Z1424" i="9"/>
  <c r="Z1425" i="9"/>
  <c r="Z1426" i="9"/>
  <c r="Z1427" i="9"/>
  <c r="Z1428" i="9"/>
  <c r="Z1429" i="9"/>
  <c r="Z1430" i="9"/>
  <c r="Z1431" i="9"/>
  <c r="Z1432" i="9"/>
  <c r="Z1433" i="9"/>
  <c r="Z1434" i="9"/>
  <c r="Z1435" i="9"/>
  <c r="Z1436" i="9"/>
  <c r="Z1437" i="9"/>
  <c r="Z1438" i="9"/>
  <c r="Z1439" i="9"/>
  <c r="Z1440" i="9"/>
  <c r="Z1441" i="9"/>
  <c r="Z1442" i="9"/>
  <c r="Z1443" i="9"/>
  <c r="Z1444" i="9"/>
  <c r="Z1445" i="9"/>
  <c r="Z1446" i="9"/>
  <c r="Z1447" i="9"/>
  <c r="Z1448" i="9"/>
  <c r="Z1449" i="9"/>
  <c r="Z1450" i="9"/>
  <c r="Z1451" i="9"/>
  <c r="Z1452" i="9"/>
  <c r="Z1453" i="9"/>
  <c r="Z1454" i="9"/>
  <c r="Z1455" i="9"/>
  <c r="Z1456" i="9"/>
  <c r="Z1457" i="9"/>
  <c r="Z1458" i="9"/>
  <c r="Z1459" i="9"/>
  <c r="Z1460" i="9"/>
  <c r="Z1461" i="9"/>
  <c r="Z1462" i="9"/>
  <c r="Z1463" i="9"/>
  <c r="Z1464" i="9"/>
  <c r="Z1465" i="9"/>
  <c r="Z1466" i="9"/>
  <c r="Z1467" i="9"/>
  <c r="Z1468" i="9"/>
  <c r="Z1469" i="9"/>
  <c r="Z1470" i="9"/>
  <c r="Z1471" i="9"/>
  <c r="Z1472" i="9"/>
  <c r="Z1473" i="9"/>
  <c r="Z1474" i="9"/>
  <c r="Z1475" i="9"/>
  <c r="Z1476" i="9"/>
  <c r="Z1477" i="9"/>
  <c r="Z1478" i="9"/>
  <c r="Z1479" i="9"/>
  <c r="Z1480" i="9"/>
  <c r="Z1481" i="9"/>
  <c r="Z1482" i="9"/>
  <c r="Z1483" i="9"/>
  <c r="Z1484" i="9"/>
  <c r="Z1485" i="9"/>
  <c r="Z1486" i="9"/>
  <c r="Z1487" i="9"/>
  <c r="Z1488" i="9"/>
  <c r="Z1489" i="9"/>
  <c r="Z1490" i="9"/>
  <c r="Z1491" i="9"/>
  <c r="Z1492" i="9"/>
  <c r="Z1493" i="9"/>
  <c r="Z1494" i="9"/>
  <c r="Z1495" i="9"/>
  <c r="Z1496" i="9"/>
  <c r="Z1497" i="9"/>
  <c r="Z1498" i="9"/>
  <c r="Z1499" i="9"/>
  <c r="Z1500" i="9"/>
  <c r="Z1501" i="9"/>
  <c r="Z1502" i="9"/>
  <c r="Z1503" i="9"/>
  <c r="Z1504" i="9"/>
  <c r="Z1505" i="9"/>
  <c r="Z1506" i="9"/>
  <c r="Z1507" i="9"/>
  <c r="Z1508" i="9"/>
  <c r="Z1509" i="9"/>
  <c r="Z1510" i="9"/>
  <c r="Z1511" i="9"/>
  <c r="Z1512" i="9"/>
  <c r="Z1513" i="9"/>
  <c r="Z1514" i="9"/>
  <c r="Z1515" i="9"/>
  <c r="Z1516" i="9"/>
  <c r="Z1517" i="9"/>
  <c r="Z1518" i="9"/>
  <c r="Z1519" i="9"/>
  <c r="Z1520" i="9"/>
  <c r="Z1521" i="9"/>
  <c r="Z1522" i="9"/>
  <c r="Z1523" i="9"/>
  <c r="Z1524" i="9"/>
  <c r="Z1525" i="9"/>
  <c r="Z1526" i="9"/>
  <c r="Z1527" i="9"/>
  <c r="Z1528" i="9"/>
  <c r="Z1529" i="9"/>
  <c r="Z1530" i="9"/>
  <c r="Z1531" i="9"/>
  <c r="Z1532" i="9"/>
  <c r="Z1533" i="9"/>
  <c r="Z1534" i="9"/>
  <c r="Z1535" i="9"/>
  <c r="Z1536" i="9"/>
  <c r="Z1537" i="9"/>
  <c r="Z1538" i="9"/>
  <c r="Z1539" i="9"/>
  <c r="Z1540" i="9"/>
  <c r="Z1541" i="9"/>
  <c r="Z1542" i="9"/>
  <c r="Z1543" i="9"/>
  <c r="Z1544" i="9"/>
  <c r="Z1545" i="9"/>
  <c r="Z1546" i="9"/>
  <c r="Z1547" i="9"/>
  <c r="Z1548" i="9"/>
  <c r="Z1549" i="9"/>
  <c r="Z1550" i="9"/>
  <c r="Z1551" i="9"/>
  <c r="Z1552" i="9"/>
  <c r="Z1553" i="9"/>
  <c r="Z1554" i="9"/>
  <c r="Z1555" i="9"/>
  <c r="Z1556" i="9"/>
  <c r="Z1557" i="9"/>
  <c r="Z1558" i="9"/>
  <c r="Z1559" i="9"/>
  <c r="Z1560" i="9"/>
  <c r="Z1561" i="9"/>
  <c r="Z1562" i="9"/>
  <c r="Z1563" i="9"/>
  <c r="Z1564" i="9"/>
  <c r="Z1565" i="9"/>
  <c r="Z1566" i="9"/>
  <c r="Z1567" i="9"/>
  <c r="Z1568" i="9"/>
  <c r="Z1569" i="9"/>
  <c r="Z1570" i="9"/>
  <c r="Z1571" i="9"/>
  <c r="Z1572" i="9"/>
  <c r="Z1573" i="9"/>
  <c r="Z1574" i="9"/>
  <c r="Z1575" i="9"/>
  <c r="Z1576" i="9"/>
  <c r="Z1577" i="9"/>
  <c r="Z1578" i="9"/>
  <c r="Z1579" i="9"/>
  <c r="Z1580" i="9"/>
  <c r="Z1581" i="9"/>
  <c r="Z1582" i="9"/>
  <c r="Z1583" i="9"/>
  <c r="Z1584" i="9"/>
  <c r="Z1585" i="9"/>
  <c r="Z1586" i="9"/>
  <c r="Z1587" i="9"/>
  <c r="Z1588" i="9"/>
  <c r="Z1589" i="9"/>
  <c r="Z1590" i="9"/>
  <c r="Z1591" i="9"/>
  <c r="Z1592" i="9"/>
  <c r="Z1593" i="9"/>
  <c r="Z1594" i="9"/>
  <c r="Z1595" i="9"/>
  <c r="Z1596" i="9"/>
  <c r="Z1597" i="9"/>
  <c r="Z1598" i="9"/>
  <c r="Z1599" i="9"/>
  <c r="Z1600" i="9"/>
  <c r="Z1601" i="9"/>
  <c r="Z1602" i="9"/>
  <c r="Z1603" i="9"/>
  <c r="Z1604" i="9"/>
  <c r="Z1605" i="9"/>
  <c r="Z1606" i="9"/>
  <c r="Z1607" i="9"/>
  <c r="Z1608" i="9"/>
  <c r="Z1609" i="9"/>
  <c r="Z1610" i="9"/>
  <c r="Z1611" i="9"/>
  <c r="Z1612" i="9"/>
  <c r="Z1613" i="9"/>
  <c r="Z1614" i="9"/>
  <c r="Z1615" i="9"/>
  <c r="Z1616" i="9"/>
  <c r="Z1617" i="9"/>
  <c r="Z1618" i="9"/>
  <c r="Z1619" i="9"/>
  <c r="Z1620" i="9"/>
  <c r="Z1621" i="9"/>
  <c r="Z1622" i="9"/>
  <c r="Z1623" i="9"/>
  <c r="Z1624" i="9"/>
  <c r="Z1625" i="9"/>
  <c r="Z1626" i="9"/>
  <c r="Z1627" i="9"/>
  <c r="Z1628" i="9"/>
  <c r="Z1629" i="9"/>
  <c r="Z1630" i="9"/>
  <c r="Z1631" i="9"/>
  <c r="Z1632" i="9"/>
  <c r="Z1633" i="9"/>
  <c r="Z1634" i="9"/>
  <c r="Z1635" i="9"/>
  <c r="Z1636" i="9"/>
  <c r="Z1637" i="9"/>
  <c r="Z1638" i="9"/>
  <c r="Z1639" i="9"/>
  <c r="Z1640" i="9"/>
  <c r="Z1641" i="9"/>
  <c r="Z1642" i="9"/>
  <c r="Z1643" i="9"/>
  <c r="Z1644" i="9"/>
  <c r="Z1645" i="9"/>
  <c r="Z1646" i="9"/>
  <c r="Z1647" i="9"/>
  <c r="Z1648" i="9"/>
  <c r="Z1649" i="9"/>
  <c r="Z1650" i="9"/>
  <c r="Z1651" i="9"/>
  <c r="Z1652" i="9"/>
  <c r="Z1653" i="9"/>
  <c r="Z1654" i="9"/>
  <c r="Z1655" i="9"/>
  <c r="Z1656" i="9"/>
  <c r="Z1657" i="9"/>
  <c r="Z1658" i="9"/>
  <c r="Z1659" i="9"/>
  <c r="Z1660" i="9"/>
  <c r="Z1661" i="9"/>
  <c r="Z1662" i="9"/>
  <c r="Z1663" i="9"/>
  <c r="Z1664" i="9"/>
  <c r="Z1665" i="9"/>
  <c r="Z1666" i="9"/>
  <c r="Z1667" i="9"/>
  <c r="Z1668" i="9"/>
  <c r="Z1669" i="9"/>
  <c r="Z1670" i="9"/>
  <c r="Z1671" i="9"/>
  <c r="Z1672" i="9"/>
  <c r="Z1673" i="9"/>
  <c r="Z1674" i="9"/>
  <c r="Z1675" i="9"/>
  <c r="Z1676" i="9"/>
  <c r="Z1677" i="9"/>
  <c r="Z1678" i="9"/>
  <c r="Z1679" i="9"/>
  <c r="Z1680" i="9"/>
  <c r="Z1681" i="9"/>
  <c r="Z1682" i="9"/>
  <c r="Z1683" i="9"/>
  <c r="Z1684" i="9"/>
  <c r="Z1685" i="9"/>
  <c r="Z1686" i="9"/>
  <c r="Z1687" i="9"/>
  <c r="Z1688" i="9"/>
  <c r="Z1689" i="9"/>
  <c r="Z1690" i="9"/>
  <c r="Z1691" i="9"/>
  <c r="Z1692" i="9"/>
  <c r="Z1693" i="9"/>
  <c r="Z1694" i="9"/>
  <c r="Z1695" i="9"/>
  <c r="Z1696" i="9"/>
  <c r="Z1697" i="9"/>
  <c r="Z1698" i="9"/>
  <c r="Z1699" i="9"/>
  <c r="Z1700" i="9"/>
  <c r="Z1701" i="9"/>
  <c r="Z1702" i="9"/>
  <c r="Z1703" i="9"/>
  <c r="Z1704" i="9"/>
  <c r="Z1705" i="9"/>
  <c r="Z1706" i="9"/>
  <c r="Z1707" i="9"/>
  <c r="Z1708" i="9"/>
  <c r="Z1709" i="9"/>
  <c r="Z1710" i="9"/>
  <c r="Z1711" i="9"/>
  <c r="Z1712" i="9"/>
  <c r="Z1713" i="9"/>
  <c r="Z1714" i="9"/>
  <c r="Z1715" i="9"/>
  <c r="Z1716" i="9"/>
  <c r="Z1717" i="9"/>
  <c r="Z1718" i="9"/>
  <c r="Z1719" i="9"/>
  <c r="Z1720" i="9"/>
  <c r="Z1721" i="9"/>
  <c r="Z1722" i="9"/>
  <c r="Z1723" i="9"/>
  <c r="Z1724" i="9"/>
  <c r="Z1725" i="9"/>
  <c r="Z1726" i="9"/>
  <c r="Z1727" i="9"/>
  <c r="Z1728" i="9"/>
  <c r="Z1729" i="9"/>
  <c r="Z1730" i="9"/>
  <c r="Z1731" i="9"/>
  <c r="Z1732" i="9"/>
  <c r="Z1733" i="9"/>
  <c r="Z1734" i="9"/>
  <c r="Z1735" i="9"/>
  <c r="Z1736" i="9"/>
  <c r="Z1737" i="9"/>
  <c r="Z1738" i="9"/>
  <c r="Z1739" i="9"/>
  <c r="Z1740" i="9"/>
  <c r="Z1741" i="9"/>
  <c r="Z1742" i="9"/>
  <c r="Z1743" i="9"/>
  <c r="Z1744" i="9"/>
  <c r="Z1745" i="9"/>
  <c r="Z1746" i="9"/>
  <c r="Z1747" i="9"/>
  <c r="Z1748" i="9"/>
  <c r="Z1749" i="9"/>
  <c r="Z1750" i="9"/>
  <c r="Z1751" i="9"/>
  <c r="Z1752" i="9"/>
  <c r="Z1753" i="9"/>
  <c r="Z1754" i="9"/>
  <c r="Z1755" i="9"/>
  <c r="Z1756" i="9"/>
  <c r="Z1757" i="9"/>
  <c r="Z1758" i="9"/>
  <c r="Z1759" i="9"/>
  <c r="Z1760" i="9"/>
  <c r="Z1761" i="9"/>
  <c r="Z1762" i="9"/>
  <c r="Z1763" i="9"/>
  <c r="Z1764" i="9"/>
  <c r="Z1765" i="9"/>
  <c r="Z1766" i="9"/>
  <c r="Z1767" i="9"/>
  <c r="Z1768" i="9"/>
  <c r="Z1769" i="9"/>
  <c r="Z1770" i="9"/>
  <c r="Z1771" i="9"/>
  <c r="Z1772" i="9"/>
  <c r="Z1773" i="9"/>
  <c r="Z1774" i="9"/>
  <c r="Z1775" i="9"/>
  <c r="Z1776" i="9"/>
  <c r="Z1777" i="9"/>
  <c r="Z1778" i="9"/>
  <c r="Z1779" i="9"/>
  <c r="Z1780" i="9"/>
  <c r="Z1781" i="9"/>
  <c r="Z1782" i="9"/>
  <c r="Z1783" i="9"/>
  <c r="Z1784" i="9"/>
  <c r="Z1785" i="9"/>
  <c r="Z1786" i="9"/>
  <c r="Z1787" i="9"/>
  <c r="Z1788" i="9"/>
  <c r="Z1789" i="9"/>
  <c r="Z1790" i="9"/>
  <c r="Z1791" i="9"/>
  <c r="Z1792" i="9"/>
  <c r="Z1793" i="9"/>
  <c r="Z1794" i="9"/>
  <c r="Z1795" i="9"/>
  <c r="Z1796" i="9"/>
  <c r="Z1797" i="9"/>
  <c r="Z1798" i="9"/>
  <c r="Z1799" i="9"/>
  <c r="Z1800" i="9"/>
  <c r="Z1801" i="9"/>
  <c r="Z1802" i="9"/>
  <c r="Z1803" i="9"/>
  <c r="Z1804" i="9"/>
  <c r="Z1805" i="9"/>
  <c r="Z1806" i="9"/>
  <c r="Z1807" i="9"/>
  <c r="Z1808" i="9"/>
  <c r="Z1809" i="9"/>
  <c r="Z1810" i="9"/>
  <c r="Z1811" i="9"/>
  <c r="Z1812" i="9"/>
  <c r="Z1813" i="9"/>
  <c r="Z1814" i="9"/>
  <c r="Z1815" i="9"/>
  <c r="Z1816" i="9"/>
  <c r="Z1817" i="9"/>
  <c r="Z1818" i="9"/>
  <c r="Z1819" i="9"/>
  <c r="Z1820" i="9"/>
  <c r="Z1821" i="9"/>
  <c r="Z1822" i="9"/>
  <c r="Z1823" i="9"/>
  <c r="Z1824" i="9"/>
  <c r="Z1825" i="9"/>
  <c r="Z1826" i="9"/>
  <c r="Z1827" i="9"/>
  <c r="Z1828" i="9"/>
  <c r="Z1829" i="9"/>
  <c r="Z1830" i="9"/>
  <c r="Z1831" i="9"/>
  <c r="Z1832" i="9"/>
  <c r="Z1833" i="9"/>
  <c r="Z1834" i="9"/>
  <c r="Z1835" i="9"/>
  <c r="Z1836" i="9"/>
  <c r="Z1837" i="9"/>
  <c r="Z1838" i="9"/>
  <c r="Z1839" i="9"/>
  <c r="Z1840" i="9"/>
  <c r="Z1841" i="9"/>
  <c r="Z1842" i="9"/>
  <c r="Z1843" i="9"/>
  <c r="Z1844" i="9"/>
  <c r="Z1845" i="9"/>
  <c r="Z1846" i="9"/>
  <c r="Z1847" i="9"/>
  <c r="Z1848" i="9"/>
  <c r="Z1849" i="9"/>
  <c r="Z1850" i="9"/>
  <c r="Z1851" i="9"/>
  <c r="Z1852" i="9"/>
  <c r="Z1853" i="9"/>
  <c r="Z1854" i="9"/>
  <c r="Z1855" i="9"/>
  <c r="Z1856" i="9"/>
  <c r="Z1857" i="9"/>
  <c r="Z1858" i="9"/>
  <c r="Z1859" i="9"/>
  <c r="Z1860" i="9"/>
  <c r="Z1861" i="9"/>
  <c r="Z1862" i="9"/>
  <c r="Z1863" i="9"/>
  <c r="Z1864" i="9"/>
  <c r="Z1865" i="9"/>
  <c r="Z1866" i="9"/>
  <c r="Z1867" i="9"/>
  <c r="Z1868" i="9"/>
  <c r="Z1869" i="9"/>
  <c r="Z1870" i="9"/>
  <c r="Z1871" i="9"/>
  <c r="Z1872" i="9"/>
  <c r="Z1873" i="9"/>
  <c r="Z1874" i="9"/>
  <c r="Z1875" i="9"/>
  <c r="Z1876" i="9"/>
  <c r="Z1877" i="9"/>
  <c r="Z1878" i="9"/>
  <c r="Z1879" i="9"/>
  <c r="Z1880" i="9"/>
  <c r="Z1881" i="9"/>
  <c r="Z1882" i="9"/>
  <c r="Z1883" i="9"/>
  <c r="Z1884" i="9"/>
  <c r="Z1885" i="9"/>
  <c r="Z1886" i="9"/>
  <c r="Z1887" i="9"/>
  <c r="Z1888" i="9"/>
  <c r="Z1889" i="9"/>
  <c r="Z1890" i="9"/>
  <c r="Z1891" i="9"/>
  <c r="Z1892" i="9"/>
  <c r="Z1893" i="9"/>
  <c r="Z1894" i="9"/>
  <c r="Z1895" i="9"/>
  <c r="Z1896" i="9"/>
  <c r="Z1897" i="9"/>
  <c r="Z1898" i="9"/>
  <c r="Z1899" i="9"/>
  <c r="Z1900" i="9"/>
  <c r="Z1901" i="9"/>
  <c r="Z1902" i="9"/>
  <c r="Z1903" i="9"/>
  <c r="Z1904" i="9"/>
  <c r="Z1905" i="9"/>
  <c r="Z1906" i="9"/>
  <c r="Z1907" i="9"/>
  <c r="Z1908" i="9"/>
  <c r="Z1909" i="9"/>
  <c r="Z1910" i="9"/>
  <c r="Z1911" i="9"/>
  <c r="Z1912" i="9"/>
  <c r="Z1913" i="9"/>
  <c r="Z1914" i="9"/>
  <c r="Z1915" i="9"/>
  <c r="Z1916" i="9"/>
  <c r="Z1917" i="9"/>
  <c r="Z1918" i="9"/>
  <c r="Z1919" i="9"/>
  <c r="Z1920" i="9"/>
  <c r="Z1921" i="9"/>
  <c r="Z1922" i="9"/>
  <c r="Z1923" i="9"/>
  <c r="Z1924" i="9"/>
  <c r="Z1925" i="9"/>
  <c r="Z1926" i="9"/>
  <c r="Z1927" i="9"/>
  <c r="Z1928" i="9"/>
  <c r="Z1929" i="9"/>
  <c r="Z1930" i="9"/>
  <c r="Z1931" i="9"/>
  <c r="Z1932" i="9"/>
  <c r="Z1933" i="9"/>
  <c r="Z1934" i="9"/>
  <c r="Z1935" i="9"/>
  <c r="Z1936" i="9"/>
  <c r="Z1937" i="9"/>
  <c r="Z1938" i="9"/>
  <c r="Z1939" i="9"/>
  <c r="Z1940" i="9"/>
  <c r="Z1941" i="9"/>
  <c r="Z1942" i="9"/>
  <c r="Z1943" i="9"/>
  <c r="Z1944" i="9"/>
  <c r="Z1945" i="9"/>
  <c r="Z1946" i="9"/>
  <c r="Z1947" i="9"/>
  <c r="Z1948" i="9"/>
  <c r="Z1949" i="9"/>
  <c r="Z1950" i="9"/>
  <c r="Z1951" i="9"/>
  <c r="Z1952" i="9"/>
  <c r="Z1953" i="9"/>
  <c r="Z2" i="9"/>
  <c r="B9" i="14"/>
  <c r="B8" i="14"/>
  <c r="Q1954" i="9" a="1"/>
  <c r="Q1954" i="9" s="1"/>
  <c r="R1954" i="9" a="1"/>
  <c r="R1954" i="9" s="1"/>
  <c r="B7" i="14"/>
  <c r="K1954" i="9" a="1"/>
  <c r="K1954" i="9" s="1"/>
  <c r="B6" i="14"/>
  <c r="J1954" i="9" a="1"/>
  <c r="J1954" i="9" s="1"/>
  <c r="B5" i="14"/>
  <c r="W1954" i="9"/>
  <c r="B4" i="14"/>
  <c r="B3" i="14"/>
  <c r="V1954" i="9"/>
  <c r="X1954" i="9"/>
  <c r="B2" i="14"/>
  <c r="Y1954" i="9" a="1"/>
  <c r="Y1954" i="9" s="1"/>
  <c r="B1" i="14"/>
  <c r="F1954" i="9" a="1"/>
  <c r="F1954" i="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<sst xmlns="http://schemas.openxmlformats.org/spreadsheetml/2006/main" count="48734" uniqueCount="3065">
  <si>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</si>
  <si>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</si>
  <si>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</si>
  <si>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</si>
  <si>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</si>
  <si>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</si>
  <si>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</si>
  <si>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</si>
  <si>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</si>
  <si>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</si>
  <si>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</si>
  <si>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</si>
  <si>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</si>
  <si>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</si>
  <si>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</si>
  <si>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</si>
  <si>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</si>
  <si>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</si>
  <si>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</si>
  <si>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</si>
  <si>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</si>
  <si>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</si>
  <si>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</si>
  <si>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</si>
  <si>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</si>
  <si>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</si>
  <si>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</si>
  <si>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</si>
  <si>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</si>
  <si>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</si>
  <si>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</si>
  <si>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</si>
  <si>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</si>
  <si>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</si>
  <si>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</si>
  <si>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</si>
  <si>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</si>
  <si>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</si>
  <si>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</si>
  <si>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</si>
  <si>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</si>
  <si>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</si>
  <si>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</si>
  <si>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</si>
  <si>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</si>
  <si>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</si>
  <si>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</si>
  <si>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</si>
  <si>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</si>
  <si>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</si>
  <si>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</si>
  <si>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</si>
  <si>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</si>
  <si>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</si>
  <si>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</si>
  <si>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</si>
  <si>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</si>
  <si>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</si>
  <si>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</si>
  <si>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</si>
  <si>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</si>
  <si>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</si>
  <si>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</si>
  <si>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</si>
  <si>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</si>
  <si>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</si>
  <si>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</si>
  <si>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</si>
  <si>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</si>
  <si>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</si>
  <si>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</si>
  <si>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</si>
  <si>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</si>
  <si>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</si>
  <si>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</si>
  <si>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</si>
  <si>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</si>
  <si>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</si>
  <si>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</si>
  <si>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</si>
  <si>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</si>
  <si>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</si>
  <si>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</si>
  <si>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</si>
  <si>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</si>
  <si>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</si>
  <si>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</si>
  <si>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</si>
  <si>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</si>
  <si>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</si>
  <si>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</si>
  <si>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</si>
  <si>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</si>
  <si>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</si>
  <si>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</si>
  <si>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</si>
  <si>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</si>
  <si>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</si>
  <si>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</si>
  <si>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</si>
  <si>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</si>
  <si>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</si>
  <si>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</si>
  <si>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</si>
  <si>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</si>
  <si>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</si>
  <si>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</si>
  <si>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</si>
  <si>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</si>
  <si>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</si>
  <si>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</si>
  <si>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</si>
  <si>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</si>
  <si>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</si>
  <si>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</si>
  <si>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</si>
  <si>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</si>
  <si>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</si>
  <si>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</si>
  <si>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</si>
  <si>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</si>
  <si>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</si>
  <si>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</si>
  <si>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</si>
  <si>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</si>
  <si>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</si>
  <si>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</si>
  <si>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</si>
  <si>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</si>
  <si>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</si>
  <si>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</si>
  <si>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</si>
  <si>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</si>
  <si>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</si>
  <si>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</si>
  <si>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</si>
  <si>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</si>
  <si>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</si>
  <si>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</si>
  <si>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</si>
  <si>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</si>
  <si>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</si>
  <si>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</si>
  <si>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</si>
  <si>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</si>
  <si>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</si>
  <si>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</si>
  <si>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</si>
  <si>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</si>
  <si>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</si>
  <si>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</si>
  <si>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</si>
  <si>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</si>
  <si>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</si>
  <si>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</si>
  <si>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</si>
  <si>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</si>
  <si>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</si>
  <si>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</si>
  <si>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</si>
  <si>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</si>
  <si>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</si>
  <si>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</si>
  <si>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</si>
  <si>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</si>
  <si>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</si>
  <si>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</si>
  <si>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</si>
  <si>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</si>
  <si>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</si>
  <si>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</si>
  <si>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</si>
  <si>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</si>
  <si>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</si>
  <si>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</si>
  <si>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</si>
  <si>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</si>
  <si>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</si>
  <si>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</si>
  <si>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</si>
  <si>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</si>
  <si>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</si>
  <si>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</si>
  <si>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</si>
  <si>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</si>
  <si>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</si>
  <si>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</si>
  <si>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</si>
  <si>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</si>
  <si>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</si>
  <si>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</si>
  <si>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</si>
  <si>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</si>
  <si>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</si>
  <si>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</si>
  <si>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</si>
  <si>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</si>
  <si>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</si>
  <si>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</si>
  <si>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</si>
  <si>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</si>
  <si>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</si>
  <si>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</si>
  <si>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</si>
  <si>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</si>
  <si>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</si>
  <si>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</si>
  <si>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</si>
  <si>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</si>
  <si>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</si>
  <si>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</si>
  <si>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</si>
  <si>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</si>
  <si>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</si>
  <si>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</si>
  <si>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</si>
  <si>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</si>
  <si>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</si>
  <si>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</si>
  <si>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</si>
  <si>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</si>
  <si>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</si>
  <si>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</si>
  <si>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</si>
  <si>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</si>
  <si>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</si>
  <si>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</si>
  <si>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</si>
  <si>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</si>
  <si>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</si>
  <si>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</si>
  <si>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</si>
  <si>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</si>
  <si>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</si>
  <si>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</si>
  <si>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</si>
  <si>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</si>
  <si>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</si>
  <si>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</si>
  <si>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</si>
  <si>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</si>
  <si>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</si>
  <si>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</si>
  <si>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</si>
  <si>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</si>
  <si>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</si>
  <si>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</si>
  <si>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</si>
  <si>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</si>
  <si>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</si>
  <si>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</si>
  <si>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</si>
  <si>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</si>
  <si>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</si>
  <si>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</si>
  <si>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</si>
  <si>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</si>
  <si>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</si>
  <si>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</si>
  <si>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</si>
  <si>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</si>
  <si>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</si>
  <si>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</si>
  <si>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</si>
  <si>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</si>
  <si>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</si>
  <si>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</si>
  <si>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</si>
  <si>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</si>
  <si>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</si>
  <si>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</si>
  <si>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</si>
  <si>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</si>
  <si>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</si>
  <si>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</si>
  <si>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</si>
  <si>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</si>
  <si>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</si>
  <si>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</si>
  <si>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</si>
  <si>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</si>
  <si>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</si>
  <si>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</si>
  <si>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</si>
  <si>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</si>
  <si>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</si>
  <si>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</si>
  <si>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</si>
  <si>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</si>
  <si>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</si>
  <si>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</si>
  <si>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</si>
  <si>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</si>
  <si>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</si>
  <si>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</si>
  <si>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</si>
  <si>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</si>
  <si>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</si>
  <si>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</si>
  <si>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</si>
  <si>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</si>
  <si>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</si>
  <si>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</si>
  <si>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</si>
  <si>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</si>
  <si>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</si>
  <si>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</si>
  <si>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</si>
  <si>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</si>
  <si>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</si>
  <si>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</si>
  <si>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</si>
  <si>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</si>
  <si>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</si>
  <si>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</si>
  <si>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</si>
  <si>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</si>
  <si>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</si>
  <si>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</si>
  <si>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</si>
  <si>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</si>
  <si>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</si>
  <si>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</si>
  <si>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</si>
  <si>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</si>
  <si>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</si>
  <si>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</si>
  <si>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</si>
  <si>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</si>
  <si>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</si>
  <si>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</si>
  <si>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</si>
  <si>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</si>
  <si>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</si>
  <si>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</si>
  <si>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</si>
  <si>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</si>
  <si>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</si>
  <si>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</si>
  <si>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</si>
  <si>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</si>
  <si>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</si>
  <si>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</si>
  <si>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</si>
  <si>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</si>
  <si>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</si>
  <si>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</si>
  <si>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</si>
  <si>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</si>
  <si>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</si>
  <si>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</si>
  <si>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</si>
  <si>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</si>
  <si>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</si>
  <si>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</si>
  <si>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</si>
  <si>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</si>
  <si>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</si>
  <si>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</si>
  <si>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</si>
  <si>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</si>
  <si>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</si>
  <si>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</si>
  <si>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</si>
  <si>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</si>
  <si>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</si>
  <si>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</si>
  <si>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</si>
  <si>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</si>
  <si>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</si>
  <si>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</si>
  <si>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</si>
  <si>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</si>
  <si>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</si>
  <si>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</si>
  <si>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</si>
  <si>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</si>
  <si>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</si>
  <si>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</si>
  <si>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</si>
  <si>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</si>
  <si>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</si>
  <si>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</si>
  <si>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</si>
  <si>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</si>
  <si>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</si>
  <si>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</si>
  <si>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</si>
  <si>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</si>
  <si>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</si>
  <si>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</si>
  <si>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</si>
  <si>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</si>
  <si>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</si>
  <si>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</si>
  <si>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</si>
  <si>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</si>
  <si>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</si>
  <si>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</si>
  <si>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</si>
  <si>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</si>
  <si>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</si>
  <si>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</si>
  <si>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</si>
  <si>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</si>
  <si>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</si>
  <si>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</si>
  <si>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</si>
  <si>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</si>
  <si>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</si>
  <si>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</si>
  <si>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</si>
  <si>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</si>
  <si>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</si>
  <si>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</si>
  <si>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</si>
  <si>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</si>
  <si>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</si>
  <si>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</si>
  <si>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</si>
  <si>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</si>
  <si>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</si>
  <si>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</si>
  <si>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</si>
  <si>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</si>
  <si>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</si>
  <si>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</si>
  <si>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</si>
  <si>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</si>
  <si>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</si>
  <si>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</si>
  <si>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</si>
  <si>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</si>
  <si>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</si>
  <si>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</si>
  <si>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</si>
  <si>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</si>
  <si>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</si>
  <si>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</si>
  <si>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</si>
  <si>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</si>
  <si>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</si>
  <si>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</si>
  <si>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</si>
  <si>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</si>
  <si>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</si>
  <si>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</si>
  <si>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</si>
  <si>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</si>
  <si>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</si>
  <si>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</si>
  <si>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</si>
  <si>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</si>
  <si>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</si>
  <si>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</si>
  <si>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</si>
  <si>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</si>
  <si>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</si>
  <si>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</si>
  <si>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</si>
  <si>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</si>
  <si>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</si>
  <si>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</si>
  <si>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</si>
  <si>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</si>
  <si>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</si>
  <si>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</si>
  <si>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</si>
  <si>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</si>
  <si>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</si>
  <si>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</si>
  <si>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</si>
  <si>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</si>
  <si>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</si>
  <si>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</si>
  <si>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</si>
  <si>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</si>
  <si>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</si>
  <si>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</si>
  <si>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</si>
  <si>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</si>
  <si>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</si>
  <si>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</si>
  <si>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</si>
  <si>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</si>
  <si>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</si>
  <si>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</si>
  <si>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</si>
  <si>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</si>
  <si>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</si>
  <si>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</si>
  <si>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</si>
  <si>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</si>
  <si>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</si>
  <si>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</si>
  <si>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</si>
  <si>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</si>
  <si>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</si>
  <si>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</si>
  <si>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</si>
  <si>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</si>
  <si>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</si>
  <si>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</si>
  <si>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</si>
  <si>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</si>
  <si>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</si>
  <si>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</si>
  <si>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</si>
  <si>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</si>
  <si>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</si>
  <si>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</si>
  <si>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</si>
  <si>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</si>
  <si>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</si>
  <si>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</si>
  <si>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</si>
  <si>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</si>
  <si>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</si>
  <si>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</si>
  <si>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</si>
  <si>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</si>
  <si>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</si>
  <si>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</si>
  <si>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</si>
  <si>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</si>
  <si>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</si>
  <si>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</si>
  <si>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</si>
  <si>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</si>
  <si>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</si>
  <si>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</si>
  <si>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</si>
  <si>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</si>
  <si>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</si>
  <si>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</si>
  <si>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</si>
  <si>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</si>
  <si>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</si>
  <si>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</si>
  <si>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</si>
  <si>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</si>
  <si>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</si>
  <si>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</si>
  <si>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</si>
  <si>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</si>
  <si>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</si>
  <si>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</si>
  <si>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</si>
  <si>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</si>
  <si>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</si>
  <si>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</si>
  <si>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</si>
  <si>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</si>
  <si>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</si>
  <si>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</si>
  <si>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</si>
  <si>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</si>
  <si>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</si>
  <si>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</si>
  <si>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</si>
  <si>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</si>
  <si>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</si>
  <si>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</si>
  <si>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</si>
  <si>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</si>
  <si>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</si>
  <si>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</si>
  <si>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</si>
  <si>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</si>
  <si>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</si>
  <si>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</si>
  <si>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</si>
  <si>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</si>
  <si>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</si>
  <si>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</si>
  <si>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</si>
  <si>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</si>
  <si>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</si>
  <si>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</si>
  <si>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</si>
  <si>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</si>
  <si>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</si>
  <si>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</si>
  <si>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</si>
  <si>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</si>
  <si>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</si>
  <si>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</si>
  <si>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</si>
  <si>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</si>
  <si>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</si>
  <si>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</si>
  <si>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</si>
  <si>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</si>
  <si>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</si>
  <si>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</si>
  <si>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</si>
  <si>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</si>
  <si>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</si>
  <si>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</si>
  <si>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</si>
  <si>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</si>
  <si>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</si>
  <si>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</si>
  <si>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</si>
  <si>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</si>
  <si>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</si>
  <si>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</si>
  <si>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</si>
  <si>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</si>
  <si>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</si>
  <si>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</si>
  <si>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</si>
  <si>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</si>
  <si>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</si>
  <si>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</si>
  <si>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</si>
  <si>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</si>
  <si>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</si>
  <si>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</si>
  <si>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</si>
  <si>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</si>
  <si>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</si>
  <si>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</si>
  <si>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</si>
  <si>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</si>
  <si>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</si>
  <si>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</si>
  <si>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</si>
  <si>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</si>
  <si>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</si>
  <si>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</si>
  <si>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</si>
  <si>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</si>
  <si>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</si>
  <si>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</si>
  <si>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</si>
  <si>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</si>
  <si>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</si>
  <si>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</si>
  <si>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</si>
  <si>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</si>
  <si>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</si>
  <si>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</si>
  <si>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</si>
  <si>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</si>
  <si>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</si>
  <si>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</si>
  <si>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</si>
  <si>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</si>
  <si>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</si>
  <si>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</si>
  <si>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</si>
  <si>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</si>
  <si>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</si>
  <si>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</si>
  <si>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</si>
  <si>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</si>
  <si>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</si>
  <si>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</si>
  <si>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</si>
  <si>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</si>
  <si>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</si>
  <si>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</si>
  <si>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</si>
  <si>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</si>
  <si>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</si>
  <si>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</si>
  <si>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</si>
  <si>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</si>
  <si>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</si>
  <si>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</si>
  <si>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</si>
  <si>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</si>
  <si>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</si>
  <si>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</si>
  <si>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</si>
  <si>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</si>
  <si>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</si>
  <si>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</si>
  <si>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</si>
  <si>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</si>
  <si>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</si>
  <si>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</si>
  <si>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</si>
  <si>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</si>
  <si>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</si>
  <si>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</si>
  <si>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</si>
  <si>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</si>
  <si>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</si>
  <si>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</si>
  <si>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</si>
  <si>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</si>
  <si>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</si>
  <si>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</si>
  <si>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</si>
  <si>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</si>
  <si>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</si>
  <si>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</si>
  <si>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</si>
  <si>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</si>
  <si>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</si>
  <si>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</si>
  <si>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</si>
  <si>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</si>
  <si>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</si>
  <si>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</si>
  <si>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</si>
  <si>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</si>
  <si>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</si>
  <si>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</si>
  <si>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</si>
  <si>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</si>
  <si>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</si>
  <si>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</si>
  <si>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</si>
  <si>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</si>
  <si>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</si>
  <si>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</si>
  <si>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</si>
  <si>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</si>
  <si>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</si>
  <si>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</si>
  <si>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</si>
  <si>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</si>
  <si>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</si>
  <si>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</si>
  <si>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</si>
  <si>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</si>
  <si>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</si>
  <si>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</si>
  <si>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</si>
  <si>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</si>
  <si>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</si>
  <si>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</si>
  <si>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</si>
  <si>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</si>
  <si>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</si>
  <si>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</si>
  <si>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</si>
  <si>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</si>
  <si>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</si>
  <si>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</si>
  <si>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</si>
  <si>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</si>
  <si>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</si>
  <si>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</si>
  <si>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</si>
  <si>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</si>
  <si>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</si>
  <si>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</si>
  <si>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</si>
  <si>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</si>
  <si>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</si>
  <si>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</si>
  <si>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</si>
  <si>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</si>
  <si>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</si>
  <si>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</si>
  <si>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</si>
  <si>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</si>
  <si>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</si>
  <si>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</si>
  <si>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</si>
  <si>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</si>
  <si>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</si>
  <si>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</si>
  <si>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</si>
  <si>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</si>
  <si>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</si>
  <si>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</si>
  <si>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</si>
  <si>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</si>
  <si>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</si>
  <si>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</si>
  <si>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</si>
  <si>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</si>
  <si>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</si>
  <si>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</si>
  <si>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</si>
  <si>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</si>
  <si>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</si>
  <si>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</si>
  <si>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</si>
  <si>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</si>
  <si>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</si>
  <si>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</si>
  <si>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</si>
  <si>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</si>
  <si>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</si>
  <si>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</si>
  <si>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</si>
  <si>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</si>
  <si>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</si>
  <si>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</si>
  <si>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</si>
  <si>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</si>
  <si>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</si>
  <si>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</si>
  <si>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</si>
  <si>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</si>
  <si>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</si>
  <si>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</si>
  <si>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</si>
  <si>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</si>
  <si>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</si>
  <si>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</si>
  <si>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</si>
  <si>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</si>
  <si>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</si>
  <si>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</si>
  <si>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</si>
  <si>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</si>
  <si>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</si>
  <si>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</si>
  <si>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</si>
  <si>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</si>
  <si>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</si>
  <si>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</si>
  <si>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</si>
  <si>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</si>
  <si>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</si>
  <si>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</si>
  <si>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</si>
  <si>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</si>
  <si>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</si>
  <si>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</si>
  <si>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</si>
  <si>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</si>
  <si>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</si>
  <si>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</si>
  <si>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</si>
  <si>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</si>
  <si>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</si>
  <si>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</si>
  <si>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</si>
  <si>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</si>
  <si>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</si>
  <si>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</si>
  <si>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</si>
  <si>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</si>
  <si>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</si>
  <si>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</si>
  <si>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</si>
  <si>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</si>
  <si>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</si>
  <si>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</si>
  <si>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</si>
  <si>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</si>
  <si>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</si>
  <si>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</si>
  <si>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</si>
  <si>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</si>
  <si>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</si>
  <si>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</si>
  <si>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</si>
  <si>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</si>
  <si>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</si>
  <si>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</si>
  <si>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</si>
  <si>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</si>
  <si>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</si>
  <si>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</si>
  <si>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</si>
  <si>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</si>
  <si>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</si>
  <si>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</si>
  <si>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</si>
  <si>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</si>
  <si>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</si>
  <si>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</si>
  <si>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</si>
  <si>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</si>
  <si>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</si>
  <si>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</si>
  <si>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</si>
  <si>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</si>
  <si>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</si>
  <si>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</si>
  <si>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</si>
  <si>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</si>
  <si>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</si>
  <si>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</si>
  <si>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</si>
  <si>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</si>
  <si>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</si>
  <si>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</si>
  <si>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</si>
  <si>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</si>
  <si>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</si>
  <si>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</si>
  <si>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</si>
  <si>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</si>
  <si>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</si>
  <si>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</si>
  <si>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</si>
  <si>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</si>
  <si>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</si>
  <si>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</si>
  <si>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</si>
  <si>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</si>
  <si>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</si>
  <si>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</si>
  <si>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</si>
  <si>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</si>
  <si>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</si>
  <si>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</si>
  <si>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</si>
  <si>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</si>
  <si>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</si>
  <si>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</si>
  <si>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</si>
  <si>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</si>
  <si>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</si>
  <si>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</si>
  <si>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</si>
  <si>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</si>
  <si>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</si>
  <si>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</si>
  <si>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</si>
  <si>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</si>
  <si>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</si>
  <si>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</si>
  <si>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</si>
  <si>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</si>
  <si>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</si>
  <si>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</si>
  <si>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</si>
  <si>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</si>
  <si>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</si>
  <si>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</si>
  <si>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</si>
  <si>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</si>
  <si>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</si>
  <si>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</si>
  <si>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</si>
  <si>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</si>
  <si>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</si>
  <si>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</si>
  <si>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</si>
  <si>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</si>
  <si>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</si>
  <si>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</si>
  <si>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</si>
  <si>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</si>
  <si>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</si>
  <si>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</si>
  <si>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</si>
  <si>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</si>
  <si>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</si>
  <si>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</si>
  <si>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</si>
  <si>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</si>
  <si>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</si>
  <si>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</si>
  <si>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</si>
  <si>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</si>
  <si>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</si>
  <si>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</si>
  <si>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</si>
  <si>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</si>
  <si>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</si>
  <si>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</si>
  <si>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</si>
  <si>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</si>
  <si>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</si>
  <si>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</si>
  <si>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</si>
  <si>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</si>
  <si>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</si>
  <si>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</si>
  <si>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</si>
  <si>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</si>
  <si>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</si>
  <si>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</si>
  <si>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</si>
  <si>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</si>
  <si>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</si>
  <si>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</si>
  <si>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</si>
  <si>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</si>
  <si>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</si>
  <si>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</si>
  <si>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</si>
  <si>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</si>
  <si>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</si>
  <si>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</si>
  <si>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</si>
  <si>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</si>
  <si>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</si>
  <si>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</si>
  <si>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</si>
  <si>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</si>
  <si>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</si>
  <si>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</si>
  <si>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</si>
  <si>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</si>
  <si>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</si>
  <si>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</si>
  <si>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</si>
  <si>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</si>
  <si>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</si>
  <si>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</si>
  <si>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</si>
  <si>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</si>
  <si>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</si>
  <si>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</si>
  <si>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</si>
  <si>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</si>
  <si>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</si>
  <si>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</si>
  <si>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</si>
  <si>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</si>
  <si>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</si>
  <si>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</si>
  <si>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</si>
  <si>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</si>
  <si>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</si>
  <si>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</si>
  <si>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</si>
  <si>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</si>
  <si>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</si>
  <si>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</si>
  <si>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</si>
  <si>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</si>
  <si>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</si>
  <si>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</si>
  <si>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</si>
  <si>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</si>
  <si>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</si>
  <si>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</si>
  <si>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</si>
  <si>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</si>
  <si>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</si>
  <si>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</si>
  <si>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</si>
  <si>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</si>
  <si>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</si>
  <si>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</si>
  <si>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</si>
  <si>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</si>
  <si>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</si>
  <si>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</si>
  <si>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</si>
  <si>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</si>
  <si>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</si>
  <si>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</si>
  <si>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</si>
  <si>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</si>
  <si>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</si>
  <si>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</si>
  <si>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</si>
  <si>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</si>
  <si>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</si>
  <si>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</si>
  <si>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</si>
  <si>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</si>
  <si>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</si>
  <si>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</si>
  <si>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</si>
  <si>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</si>
  <si>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</si>
  <si>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</si>
  <si>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</si>
  <si>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</si>
  <si>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</si>
  <si>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</si>
  <si>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</si>
  <si>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</si>
  <si>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</si>
  <si>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</si>
  <si>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</si>
  <si>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</si>
  <si>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</si>
  <si>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</si>
  <si>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</si>
  <si>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</si>
  <si>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</si>
  <si>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</si>
  <si>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</si>
  <si>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</si>
  <si>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</si>
  <si>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</si>
  <si>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</si>
  <si>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</si>
  <si>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</si>
  <si>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</si>
  <si>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</si>
  <si>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</si>
  <si>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</si>
  <si>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</si>
  <si>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</si>
  <si>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</si>
  <si>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</si>
  <si>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</si>
  <si>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</si>
  <si>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</si>
  <si>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</si>
  <si>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</si>
  <si>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</si>
  <si>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</si>
  <si>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</si>
  <si>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</si>
  <si>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</si>
  <si>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</si>
  <si>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</si>
  <si>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</si>
  <si>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</si>
  <si>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</si>
  <si>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</si>
  <si>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</si>
  <si>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</si>
  <si>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</si>
  <si>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</si>
  <si>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</si>
  <si>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</si>
  <si>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</si>
  <si>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</si>
  <si>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</si>
  <si>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</si>
  <si>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</si>
  <si>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</si>
  <si>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</si>
  <si>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</si>
  <si>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</si>
  <si>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</si>
  <si>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</si>
  <si>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</si>
  <si>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</si>
  <si>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</si>
  <si>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</si>
  <si>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</si>
  <si>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</si>
  <si>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</si>
  <si>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</si>
  <si>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</si>
  <si>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</si>
  <si>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</si>
  <si>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</si>
  <si>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</si>
  <si>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</si>
  <si>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</si>
  <si>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</si>
  <si>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</si>
  <si>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</si>
  <si>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</si>
  <si>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</si>
  <si>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</si>
  <si>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</si>
  <si>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</si>
  <si>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</si>
  <si>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</si>
  <si>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</si>
  <si>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</si>
  <si>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</si>
  <si>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</si>
  <si>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</si>
  <si>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</si>
  <si>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</si>
  <si>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</si>
  <si>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</si>
  <si>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</si>
  <si>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</si>
  <si>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</si>
  <si>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</si>
  <si>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</si>
  <si>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</si>
  <si>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</si>
  <si>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</si>
  <si>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</si>
  <si>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</si>
  <si>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</si>
  <si>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</si>
  <si>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</si>
  <si>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</si>
  <si>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</si>
  <si>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</si>
  <si>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</si>
  <si>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</si>
  <si>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</si>
  <si>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</si>
  <si>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</si>
  <si>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</si>
  <si>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</si>
  <si>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</si>
  <si>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</si>
  <si>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</si>
  <si>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</si>
  <si>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</si>
  <si>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</si>
  <si>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</si>
  <si>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</si>
  <si>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</si>
  <si>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</si>
  <si>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</si>
  <si>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</si>
  <si>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</si>
  <si>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</si>
  <si>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</si>
  <si>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</si>
  <si>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</si>
  <si>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</si>
  <si>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</si>
  <si>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</si>
  <si>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</si>
  <si>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</si>
  <si>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</si>
  <si>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</si>
  <si>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</si>
  <si>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</si>
  <si>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</si>
  <si>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</si>
  <si>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</si>
  <si>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</si>
  <si>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</si>
  <si>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</si>
  <si>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</si>
  <si>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</si>
  <si>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</si>
  <si>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</si>
  <si>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</si>
  <si>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</si>
  <si>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</si>
  <si>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</si>
  <si>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</si>
  <si>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</si>
  <si>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</si>
  <si>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</si>
  <si>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</si>
  <si>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</si>
  <si>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</si>
  <si>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</si>
  <si>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</si>
  <si>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</si>
  <si>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</si>
  <si>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</si>
  <si>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</si>
  <si>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</si>
  <si>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</si>
  <si>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</si>
  <si>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</si>
  <si>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</si>
  <si>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</si>
  <si>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</si>
  <si>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</si>
  <si>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</si>
  <si>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</si>
  <si>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</si>
  <si>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</si>
  <si>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</si>
  <si>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</si>
  <si>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</si>
  <si>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</si>
  <si>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</si>
  <si>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</si>
  <si>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</si>
  <si>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</si>
  <si>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</si>
  <si>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</si>
  <si>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</si>
  <si>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</si>
  <si>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</si>
  <si>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</si>
  <si>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</si>
  <si>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</si>
  <si>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</si>
  <si>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</si>
  <si>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</si>
  <si>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</si>
  <si>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</si>
  <si>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</si>
  <si>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</si>
  <si>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</si>
  <si>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</si>
  <si>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</si>
  <si>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</si>
  <si>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</si>
  <si>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</si>
  <si>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</si>
  <si>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</si>
  <si>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</si>
  <si>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</si>
  <si>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</si>
  <si>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</si>
  <si>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</si>
  <si>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</si>
  <si>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</si>
  <si>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</si>
  <si>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</si>
  <si>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</si>
  <si>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</si>
  <si>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</si>
  <si>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</si>
  <si>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</si>
  <si>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</si>
  <si>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</si>
  <si>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</si>
  <si>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</si>
  <si>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</si>
  <si>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</si>
  <si>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</si>
  <si>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</si>
  <si>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</si>
  <si>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</si>
  <si>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</si>
  <si>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</si>
  <si>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</si>
  <si>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</si>
  <si>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</si>
  <si>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</si>
  <si>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</si>
  <si>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</si>
  <si>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</si>
  <si>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</si>
  <si>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</si>
  <si>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</si>
  <si>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</si>
  <si>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</si>
  <si>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</si>
  <si>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</si>
  <si>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</si>
  <si>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</si>
  <si>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</si>
  <si>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</si>
  <si>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</si>
  <si>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</si>
  <si>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</si>
  <si>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</si>
  <si>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</si>
  <si>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</si>
  <si>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</si>
  <si>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</si>
  <si>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</si>
  <si>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</si>
  <si>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</si>
  <si>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</si>
  <si>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</si>
  <si>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</si>
  <si>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</si>
  <si>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</si>
  <si>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</si>
  <si>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</si>
  <si>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</si>
  <si>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</si>
  <si>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</si>
  <si>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</si>
  <si>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</si>
  <si>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</si>
  <si>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</si>
  <si>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</si>
  <si>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</si>
  <si>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</si>
  <si>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</si>
  <si>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</si>
  <si>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</si>
  <si>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</si>
  <si>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</si>
  <si>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</si>
  <si>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</si>
  <si>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</si>
  <si>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</si>
  <si>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</si>
  <si>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</si>
  <si>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</si>
  <si>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</si>
  <si>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</si>
  <si>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</si>
  <si>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</si>
  <si>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</si>
  <si>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</si>
  <si>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</si>
  <si>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</si>
  <si>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</si>
  <si>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</si>
  <si>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</si>
  <si>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</si>
  <si>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</si>
  <si>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</si>
  <si>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</si>
  <si>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</si>
  <si>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</si>
  <si>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</si>
  <si>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</si>
  <si>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</si>
  <si>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</si>
  <si>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</si>
  <si>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</si>
  <si>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</si>
  <si>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</si>
  <si>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</si>
  <si>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</si>
  <si>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</si>
  <si>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</si>
  <si>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</si>
  <si>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</si>
  <si>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</si>
  <si>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</si>
  <si>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</si>
  <si>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</si>
  <si>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</si>
  <si>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</si>
  <si>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</si>
  <si>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</si>
  <si>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</si>
  <si>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</si>
  <si>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</si>
  <si>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</si>
  <si>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</si>
  <si>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</si>
  <si>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</si>
  <si>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</si>
  <si>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</si>
  <si>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</si>
  <si>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</si>
  <si>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</si>
  <si>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</si>
  <si>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</si>
  <si>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</si>
  <si>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</si>
  <si>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</si>
  <si>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</si>
  <si>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</si>
  <si>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</si>
  <si>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</si>
  <si>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</si>
  <si>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</si>
  <si>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</si>
  <si>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</si>
  <si>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</si>
  <si>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</si>
  <si>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</si>
  <si>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</si>
  <si>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</si>
  <si>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</si>
  <si>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</si>
  <si>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</si>
  <si>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</si>
  <si>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</si>
  <si>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</si>
  <si>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</si>
  <si>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</si>
  <si>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</si>
  <si>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</si>
  <si>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</si>
  <si>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</si>
  <si>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</si>
  <si>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</si>
  <si>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</si>
  <si>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</si>
  <si>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</si>
  <si>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</si>
  <si>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</si>
  <si>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</si>
  <si>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</si>
  <si>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</si>
  <si>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</si>
  <si>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</si>
  <si>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</si>
  <si>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</si>
  <si>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</si>
  <si>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</si>
  <si>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</si>
  <si>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</si>
  <si>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</si>
  <si>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</si>
  <si>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</si>
  <si>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</si>
  <si>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</si>
  <si>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</si>
  <si>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</si>
  <si>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</si>
  <si>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</si>
  <si>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</si>
  <si>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</si>
  <si>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</si>
  <si>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</si>
  <si>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</si>
  <si>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</si>
  <si>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</si>
  <si>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</si>
  <si>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</si>
  <si>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</si>
  <si>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</si>
  <si>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</si>
  <si>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</si>
  <si>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</si>
  <si>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</si>
  <si>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</si>
  <si>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</si>
  <si>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</si>
  <si>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</si>
  <si>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</si>
  <si>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</si>
  <si>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</si>
  <si>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</si>
  <si>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</si>
  <si>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</si>
  <si>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</si>
  <si>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</si>
  <si>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</si>
  <si>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</si>
  <si>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</si>
  <si>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</si>
  <si>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</si>
  <si>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</si>
  <si>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</si>
  <si>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</si>
  <si>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</si>
  <si>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</si>
  <si>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</si>
  <si>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</si>
  <si>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</si>
  <si>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</si>
  <si>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</si>
  <si>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</si>
  <si>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</si>
  <si>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</si>
  <si>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</si>
  <si>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</si>
  <si>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</si>
  <si>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</si>
  <si>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</si>
  <si>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</si>
  <si>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</si>
  <si>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</si>
  <si>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</si>
  <si>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</si>
  <si>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</si>
  <si>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</si>
  <si>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</si>
  <si>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</si>
  <si>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</si>
  <si>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</si>
  <si>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</si>
  <si>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</si>
  <si>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</si>
  <si>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</si>
  <si>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</si>
  <si>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</si>
  <si>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</si>
  <si>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</si>
  <si>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</si>
  <si>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</si>
  <si>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</si>
  <si>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</si>
  <si>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</si>
  <si>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</si>
  <si>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</si>
  <si>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</si>
  <si>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</si>
  <si>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</si>
  <si>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</si>
  <si>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</si>
  <si>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</si>
  <si>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</si>
  <si>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</si>
  <si>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</si>
  <si>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</si>
  <si>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</si>
  <si>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</si>
  <si>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</si>
  <si>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</si>
  <si>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</si>
  <si>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</si>
  <si>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</si>
  <si>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</si>
  <si>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</si>
  <si>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</si>
  <si>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</si>
  <si>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</si>
  <si>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</si>
  <si>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</si>
  <si>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</si>
  <si>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</si>
  <si>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</si>
  <si>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</si>
  <si>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</si>
  <si>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</si>
  <si>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</si>
  <si>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</si>
  <si>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</si>
  <si>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</si>
  <si>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</si>
  <si>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</si>
  <si>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</si>
  <si>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</si>
  <si>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</si>
  <si>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</si>
  <si>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</si>
  <si>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</si>
  <si>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</si>
  <si>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</si>
  <si>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</si>
  <si>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</si>
  <si>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</si>
  <si>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</si>
  <si>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</si>
  <si>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</si>
  <si>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</si>
  <si>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</si>
  <si>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</si>
  <si>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</si>
  <si>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</si>
  <si>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</si>
  <si>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</si>
  <si>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</si>
  <si>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</si>
  <si>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</si>
  <si>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</si>
  <si>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</si>
  <si>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</si>
  <si>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</si>
  <si>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</si>
  <si>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</si>
  <si>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</si>
  <si>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</si>
  <si>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</si>
  <si>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</si>
  <si>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</si>
  <si>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</si>
  <si>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</si>
  <si>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</si>
  <si>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</si>
  <si>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</si>
  <si>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</si>
  <si>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</si>
  <si>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</si>
  <si>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</si>
  <si>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</si>
  <si>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</si>
  <si>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</si>
  <si>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</si>
  <si>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</si>
  <si>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</si>
  <si>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</si>
  <si>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</si>
  <si>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</si>
  <si>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</si>
  <si>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</si>
  <si>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</si>
  <si>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</si>
  <si>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</si>
  <si>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</si>
  <si>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</si>
  <si>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</si>
  <si>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</si>
  <si>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</si>
  <si>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</si>
  <si>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</si>
  <si>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</si>
  <si>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</si>
  <si>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</si>
  <si>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</si>
  <si>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</si>
  <si>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</si>
  <si>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</si>
  <si>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</si>
  <si>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</si>
  <si>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</si>
  <si>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</si>
  <si>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</si>
  <si>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</si>
  <si>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</si>
  <si>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</si>
  <si>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</si>
  <si>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</si>
  <si>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</si>
  <si>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</si>
  <si>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</si>
  <si>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</si>
  <si>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</si>
  <si>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</si>
  <si>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</si>
  <si>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</si>
  <si>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</si>
  <si>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</si>
  <si>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</si>
  <si>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</si>
  <si>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</si>
  <si>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</si>
  <si>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</si>
  <si>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</si>
  <si>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</si>
  <si>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</si>
  <si>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</si>
  <si>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</si>
  <si>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</si>
  <si>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</si>
  <si>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</si>
  <si>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</si>
  <si>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</si>
  <si>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</si>
  <si>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</si>
  <si>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</si>
  <si>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</si>
  <si>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</si>
  <si>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</si>
  <si>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</si>
  <si>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</si>
  <si>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</si>
  <si>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</si>
  <si>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</si>
  <si>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</si>
  <si>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</si>
  <si>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</si>
  <si>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</si>
  <si>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</si>
  <si>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</si>
  <si>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</si>
  <si>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</si>
  <si>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</si>
  <si>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</si>
  <si>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</si>
  <si>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</si>
  <si>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</si>
  <si>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</si>
  <si>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</si>
  <si>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</si>
  <si>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</si>
  <si>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</si>
  <si>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</si>
  <si>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</si>
  <si>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</si>
  <si>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</si>
  <si>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</si>
  <si>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</si>
  <si>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</si>
  <si>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</si>
  <si>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</si>
  <si>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</si>
  <si>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</si>
  <si>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</si>
  <si>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</si>
  <si>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</si>
  <si>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</si>
  <si>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</si>
  <si>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</si>
  <si>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</si>
  <si>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</si>
  <si>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</si>
  <si>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</si>
  <si>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</si>
  <si>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</si>
  <si>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</si>
  <si>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</si>
  <si>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</si>
  <si>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</si>
  <si>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</si>
  <si>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</si>
  <si>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</si>
  <si>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</si>
  <si>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</si>
  <si>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</si>
  <si>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</si>
  <si>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</si>
  <si>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</si>
  <si>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</si>
  <si>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</si>
  <si>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</si>
  <si>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</si>
  <si>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</si>
  <si>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</si>
  <si>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</si>
  <si>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</si>
  <si>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</si>
  <si>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</si>
  <si>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</si>
  <si>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</si>
  <si>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</si>
  <si>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</si>
  <si>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</si>
  <si>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</si>
  <si>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</si>
  <si>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</si>
  <si>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</si>
  <si>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</si>
  <si>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</si>
  <si>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</si>
  <si>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</si>
  <si>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</si>
  <si>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</si>
  <si>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</si>
  <si>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</si>
  <si>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</si>
  <si>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</si>
  <si>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</si>
  <si>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</si>
  <si>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</si>
  <si>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</si>
  <si>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</si>
  <si>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</si>
  <si>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</si>
  <si>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</si>
  <si>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</si>
  <si>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</si>
  <si>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</si>
  <si>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</si>
  <si>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</si>
  <si>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</si>
  <si>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</si>
  <si>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</si>
  <si>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</si>
  <si>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</si>
  <si>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</si>
  <si>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</si>
  <si>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</si>
  <si>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</si>
  <si>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</si>
  <si>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</si>
  <si>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</si>
  <si>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</si>
  <si>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</si>
  <si>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</si>
  <si>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</si>
  <si>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</si>
  <si>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</si>
  <si>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</si>
  <si>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</si>
  <si>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</si>
  <si>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</si>
  <si>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</si>
  <si>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</si>
  <si>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</si>
  <si>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</si>
  <si>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</si>
  <si>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</si>
  <si>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</si>
  <si>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</si>
  <si>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</si>
  <si>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</si>
  <si>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</si>
  <si>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</si>
  <si>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</si>
  <si>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</si>
  <si>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</si>
  <si>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</si>
  <si>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</si>
  <si>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</si>
  <si>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</si>
  <si>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</si>
  <si>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</si>
  <si>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</si>
  <si>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</si>
  <si>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</si>
  <si>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</si>
  <si>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</si>
  <si>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</si>
  <si>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</si>
  <si>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</si>
  <si>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</si>
  <si>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</si>
  <si>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</si>
  <si>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</si>
  <si>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</si>
  <si>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</si>
  <si>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</si>
  <si>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</si>
  <si>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</si>
  <si>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</si>
  <si>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</si>
  <si>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</si>
  <si>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</si>
  <si>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</si>
  <si>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</si>
  <si>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</si>
  <si>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</si>
  <si>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</si>
  <si>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</si>
  <si>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</si>
  <si>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</si>
  <si>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</si>
  <si>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</si>
  <si>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</si>
  <si>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</si>
  <si>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</si>
  <si>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</si>
  <si>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</si>
  <si>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</si>
  <si>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</si>
  <si>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</si>
  <si>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</si>
  <si>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</si>
  <si>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</si>
  <si>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</si>
  <si>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</si>
  <si>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</si>
  <si>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</si>
  <si>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</si>
  <si>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</si>
  <si>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</si>
  <si>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</si>
  <si>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</si>
  <si>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</si>
  <si>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</si>
  <si>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</si>
  <si>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</si>
  <si>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</si>
  <si>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</si>
  <si>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</si>
  <si>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</si>
  <si>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</si>
  <si>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</si>
  <si>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</si>
  <si>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</si>
  <si>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</si>
  <si>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</si>
  <si>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</si>
  <si>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</si>
  <si>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</si>
  <si>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</si>
  <si>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</si>
  <si>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</si>
  <si>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</si>
  <si>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</si>
  <si>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</si>
  <si>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</si>
  <si>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</si>
  <si>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</si>
  <si>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</si>
  <si>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</si>
  <si>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</si>
  <si>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</si>
  <si>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</si>
  <si>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</si>
  <si>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</si>
  <si>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</si>
  <si>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</si>
  <si>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</si>
  <si>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</si>
  <si>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</si>
  <si>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</si>
  <si>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</si>
  <si>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</si>
  <si>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</si>
  <si>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</si>
  <si>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</si>
  <si>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</si>
  <si>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</si>
  <si>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</si>
  <si>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</si>
  <si>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</si>
  <si>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</si>
  <si>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</si>
  <si>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</si>
  <si>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</si>
  <si>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</si>
  <si>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</si>
  <si>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</si>
  <si>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</si>
  <si>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</si>
  <si>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</si>
  <si>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</si>
  <si>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</si>
  <si>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</si>
  <si>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</si>
  <si>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</si>
  <si>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</si>
  <si>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</si>
  <si>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</si>
  <si>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</si>
  <si>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</si>
  <si>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</si>
  <si>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</si>
  <si>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</si>
  <si>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</si>
  <si>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</si>
  <si>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</si>
  <si>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</si>
  <si>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</si>
  <si>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</si>
  <si>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</si>
  <si>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</si>
  <si>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</si>
  <si>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</si>
  <si>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</si>
  <si>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</si>
  <si>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</si>
  <si>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</si>
  <si>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</si>
  <si>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</si>
  <si>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</si>
  <si>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</si>
  <si>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</si>
  <si>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</si>
  <si>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</si>
  <si>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</si>
  <si>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</si>
  <si>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</si>
  <si>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</si>
  <si>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</si>
  <si>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</si>
  <si>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</si>
  <si>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</si>
  <si>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</si>
  <si>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</si>
  <si>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</si>
  <si>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</si>
  <si>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</si>
  <si>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</si>
  <si>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</si>
  <si>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</si>
  <si>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</si>
  <si>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</si>
  <si>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</si>
  <si>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</si>
  <si>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</si>
  <si>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</si>
  <si>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</si>
  <si>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</si>
  <si>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</si>
  <si>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</si>
  <si>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</si>
  <si>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</si>
  <si>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</si>
  <si>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</si>
  <si>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</si>
  <si>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</si>
  <si>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</si>
  <si>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</si>
  <si>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</si>
  <si>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</si>
  <si>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</si>
  <si>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</si>
  <si>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</si>
  <si>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</si>
  <si>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</si>
  <si>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</si>
  <si>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</si>
  <si>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</si>
  <si>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</si>
  <si>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</si>
  <si>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</si>
  <si>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</si>
  <si>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</si>
  <si>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</si>
  <si>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</si>
  <si>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</si>
  <si>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</si>
  <si>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</si>
  <si>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</si>
  <si>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</si>
  <si>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</si>
  <si>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</si>
  <si>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</si>
  <si>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</si>
  <si>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</si>
  <si>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</si>
  <si>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</si>
  <si>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</si>
  <si>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</si>
  <si>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</si>
  <si>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</si>
  <si>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</si>
  <si>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</si>
  <si>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</si>
  <si>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</si>
  <si>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</si>
  <si>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</si>
  <si>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</si>
  <si>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</si>
  <si>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</si>
  <si>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</si>
  <si>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</si>
  <si>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</si>
  <si>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</si>
  <si>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</si>
  <si>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</si>
  <si>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</si>
  <si>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</si>
  <si>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</si>
  <si>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</si>
  <si>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</si>
  <si>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</si>
  <si>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</si>
  <si>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</si>
  <si>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</si>
  <si>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</si>
  <si>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</si>
  <si>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</si>
  <si>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</si>
  <si>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</si>
  <si>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</si>
  <si>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</si>
  <si>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</si>
  <si>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</si>
  <si>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</si>
  <si>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</si>
  <si>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</si>
  <si>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</si>
  <si>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</si>
  <si>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</si>
  <si>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</si>
  <si>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</si>
  <si>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</si>
  <si>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</si>
  <si>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</si>
  <si>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</si>
  <si>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</si>
  <si>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</si>
  <si>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</si>
  <si>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</si>
  <si>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</si>
  <si>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</si>
  <si>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</si>
  <si>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</si>
  <si>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</si>
  <si>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</si>
  <si>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</si>
  <si>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</si>
  <si>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</si>
  <si>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</si>
  <si>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</si>
  <si>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</si>
  <si>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</si>
  <si>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</si>
  <si>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</si>
  <si>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</si>
  <si>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</si>
  <si>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</si>
  <si>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</si>
  <si>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</si>
  <si>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</si>
  <si>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</si>
  <si>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</si>
  <si>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</si>
  <si>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</si>
  <si>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</si>
  <si>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</si>
  <si>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</si>
  <si>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</si>
  <si>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</si>
  <si>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</si>
  <si>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</si>
  <si>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</si>
  <si>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</si>
  <si>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</si>
  <si>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</si>
  <si>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</si>
  <si>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</si>
  <si>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</si>
  <si>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</si>
  <si>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</si>
  <si>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</si>
  <si>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</si>
  <si>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</si>
  <si>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</si>
  <si>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</si>
  <si>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</si>
  <si>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</si>
  <si>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</si>
  <si>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</si>
  <si>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</si>
  <si>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</si>
  <si>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</si>
  <si>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</si>
  <si>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</si>
  <si>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</si>
  <si>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</si>
  <si>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</si>
  <si>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</si>
  <si>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</si>
  <si>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</si>
  <si>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</si>
  <si>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</si>
  <si>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</si>
  <si>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</si>
  <si>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</si>
  <si>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</si>
  <si>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</si>
  <si>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</si>
  <si>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</si>
  <si>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</si>
  <si>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</si>
  <si>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</si>
  <si>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</si>
  <si>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</si>
  <si>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</si>
  <si>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</si>
  <si>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</si>
  <si>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</si>
  <si>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</si>
  <si>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</si>
  <si>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</si>
  <si>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</si>
  <si>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</si>
  <si>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</si>
  <si>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</si>
  <si>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</si>
  <si>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</si>
  <si>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</si>
  <si>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</si>
  <si>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</si>
  <si>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</si>
  <si>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</si>
  <si>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</si>
  <si>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</si>
  <si>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</si>
  <si>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</si>
  <si>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</si>
  <si>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</si>
  <si>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</si>
  <si>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</si>
  <si>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</si>
  <si>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</si>
  <si>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</si>
  <si>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</si>
  <si>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</si>
  <si>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</si>
  <si>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</si>
  <si>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</si>
  <si>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</si>
  <si>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</si>
  <si>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</si>
  <si>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</si>
  <si>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</si>
  <si>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</si>
  <si>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</si>
  <si>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</si>
  <si>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</si>
  <si>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</si>
  <si>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</si>
  <si>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</si>
  <si>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</si>
  <si>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</si>
  <si>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</si>
  <si>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</si>
  <si>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</si>
  <si>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</si>
  <si>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</si>
  <si>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</si>
  <si>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</si>
  <si>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</si>
  <si>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</si>
  <si>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</si>
  <si>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</si>
  <si>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</si>
  <si>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</si>
  <si>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</si>
  <si>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</si>
  <si>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</si>
  <si>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</si>
  <si>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</si>
  <si>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</si>
  <si>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</si>
  <si>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</si>
  <si>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</si>
  <si>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</si>
  <si>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</si>
  <si>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</si>
  <si>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</si>
  <si>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</si>
  <si>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</si>
  <si>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</si>
  <si>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</si>
  <si>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</si>
  <si>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</si>
  <si>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</si>
  <si>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</si>
  <si>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</si>
  <si>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</si>
  <si>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</si>
  <si>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</si>
  <si>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</si>
  <si>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</si>
  <si>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</si>
  <si>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</si>
  <si>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</si>
  <si>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</si>
  <si>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</si>
  <si>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</si>
  <si>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</si>
  <si>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</si>
  <si>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</si>
  <si>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</si>
  <si>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</si>
  <si>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</si>
  <si>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</si>
  <si>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</si>
  <si>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</si>
  <si>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</si>
  <si>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</si>
  <si>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</si>
  <si>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</si>
  <si>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</si>
  <si>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</si>
  <si>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</si>
  <si>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</si>
  <si>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</si>
  <si>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</si>
  <si>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</si>
  <si>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</si>
  <si>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</si>
  <si>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</si>
  <si>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</si>
  <si>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</si>
  <si>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</si>
  <si>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</si>
  <si>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</si>
  <si>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</si>
  <si>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</si>
  <si>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</si>
  <si>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</si>
  <si>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</si>
  <si>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</si>
  <si>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</si>
  <si>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</si>
  <si>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</si>
  <si>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</si>
  <si>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</si>
  <si>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</si>
  <si>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</si>
  <si>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</si>
  <si>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</si>
  <si>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</si>
  <si>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</si>
  <si>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</si>
  <si>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</si>
  <si>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</si>
  <si>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</si>
  <si>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</si>
  <si>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</si>
  <si>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</si>
  <si>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</si>
  <si>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</si>
  <si>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</si>
  <si>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</si>
  <si>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</si>
  <si>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</si>
  <si>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</si>
  <si>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</si>
  <si>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</si>
  <si>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</si>
  <si>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</si>
  <si>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</si>
  <si>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</si>
  <si>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</si>
  <si>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</si>
  <si>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</si>
  <si>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</si>
  <si>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</si>
  <si>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</si>
  <si>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</si>
  <si>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</si>
  <si>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</si>
  <si>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</si>
  <si>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</si>
  <si>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</si>
  <si>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</si>
  <si>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</si>
  <si>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</si>
  <si>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</si>
  <si>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</si>
  <si>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</si>
  <si>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</si>
  <si>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</si>
  <si>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</si>
  <si>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</si>
  <si>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</si>
  <si>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</si>
  <si>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</si>
  <si>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</si>
  <si>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</si>
  <si>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</si>
  <si>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</si>
  <si>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</si>
  <si>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</si>
  <si>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</si>
  <si>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</si>
  <si>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</si>
  <si>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</si>
  <si>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</si>
  <si>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</si>
  <si>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</si>
  <si>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</si>
  <si>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</si>
  <si>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</si>
  <si>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</si>
  <si>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</si>
  <si>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</si>
  <si>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</si>
  <si>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</si>
  <si>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</si>
  <si>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</si>
  <si>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</si>
  <si>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</si>
  <si>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</si>
  <si>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</si>
  <si>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</si>
  <si>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</si>
  <si>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</si>
  <si>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</si>
  <si>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</si>
  <si>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</si>
  <si>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</si>
  <si>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</si>
  <si>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</si>
  <si>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</si>
  <si>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</si>
  <si>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</si>
  <si>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</si>
  <si>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</si>
  <si>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</si>
  <si>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</si>
  <si>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</si>
  <si>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</si>
  <si>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</si>
  <si>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</si>
  <si>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</si>
  <si>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</si>
  <si>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</si>
  <si>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</si>
  <si>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</si>
  <si>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</si>
  <si>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</si>
  <si>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</si>
  <si>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</si>
  <si>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</si>
  <si>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</si>
  <si>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</si>
  <si>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</si>
  <si>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</si>
  <si>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</si>
  <si>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</si>
  <si>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</si>
  <si>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</si>
  <si>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</si>
  <si>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</si>
  <si>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</si>
  <si>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</si>
  <si>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</si>
  <si>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</si>
  <si>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</si>
  <si>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</si>
  <si>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</si>
  <si>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</si>
  <si>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</si>
  <si>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</si>
  <si>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</si>
  <si>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</si>
  <si>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</si>
  <si>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</si>
  <si>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</si>
  <si>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</si>
  <si>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</si>
  <si>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</si>
  <si>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</si>
  <si>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</si>
  <si>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</si>
  <si>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</si>
  <si>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</si>
  <si>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</si>
  <si>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</si>
  <si>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</si>
  <si>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</si>
  <si>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</si>
  <si>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</si>
  <si>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</si>
  <si>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</si>
  <si>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</si>
  <si>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</si>
  <si>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</si>
  <si>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</si>
  <si>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</si>
  <si>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</si>
  <si>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</si>
  <si>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</si>
  <si>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</si>
  <si>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</si>
  <si>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</si>
  <si>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</si>
  <si>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</si>
  <si>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</si>
  <si>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</si>
  <si>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</si>
  <si>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</si>
  <si>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</si>
  <si>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</si>
  <si>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</si>
  <si>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</si>
  <si>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</si>
  <si>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</si>
  <si>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</si>
  <si>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</si>
  <si>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</si>
  <si>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</si>
  <si>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</si>
  <si>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</si>
  <si>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</si>
  <si>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</si>
  <si>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</si>
  <si>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</si>
  <si>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</si>
  <si>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</si>
  <si>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</si>
  <si>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</si>
  <si>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</si>
  <si>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</si>
  <si>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</si>
  <si>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</si>
  <si>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</si>
  <si>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</si>
  <si>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</si>
  <si>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</si>
  <si>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</si>
  <si>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</si>
  <si>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</si>
  <si>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</si>
  <si>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</si>
  <si>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</si>
  <si>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</si>
  <si>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</si>
  <si>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</si>
  <si>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</si>
  <si>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</si>
  <si>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</si>
  <si>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</si>
  <si>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</si>
  <si>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</si>
  <si>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</si>
  <si>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</si>
  <si>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</si>
  <si>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</si>
  <si>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</si>
  <si>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</si>
  <si>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</si>
  <si>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</si>
  <si>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</si>
  <si>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</si>
  <si>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</si>
  <si>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</si>
  <si>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</si>
  <si>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</si>
  <si>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</si>
  <si>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</si>
  <si>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</si>
  <si>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</si>
  <si>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</si>
  <si>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</si>
  <si>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</si>
  <si>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</si>
  <si>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</si>
  <si>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</si>
  <si>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</si>
  <si>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</si>
  <si>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</si>
  <si>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</si>
  <si>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</si>
  <si>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</si>
  <si>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</si>
  <si>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</si>
  <si>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</si>
  <si>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</si>
  <si>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</si>
  <si>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</si>
  <si>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</si>
  <si>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</si>
  <si>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</si>
  <si>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</si>
  <si>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</si>
  <si>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</si>
  <si>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</si>
  <si>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</si>
  <si>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</si>
  <si>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</si>
  <si>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</si>
  <si>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</si>
  <si>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</si>
  <si>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</si>
  <si>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</si>
  <si>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</si>
  <si>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</si>
  <si>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</si>
  <si>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</si>
  <si>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</si>
  <si>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</si>
  <si>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</si>
  <si>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</si>
  <si>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</si>
  <si>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</si>
  <si>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</si>
  <si>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</si>
  <si>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</si>
  <si>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</si>
  <si>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</si>
  <si>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</si>
  <si>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</si>
  <si>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</si>
  <si>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</si>
  <si>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</si>
  <si>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</si>
  <si>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</si>
  <si>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</si>
  <si>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</si>
  <si>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</si>
  <si>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</si>
  <si>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</si>
  <si>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</si>
  <si>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</si>
  <si>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</si>
  <si>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</si>
  <si>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</si>
  <si>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</si>
  <si>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</si>
  <si>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</si>
  <si>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</si>
  <si>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</si>
  <si>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</si>
  <si>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</si>
  <si>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</si>
  <si>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</si>
  <si>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</si>
  <si>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</si>
  <si>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</si>
  <si>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</si>
  <si>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</si>
  <si>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</si>
  <si>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</si>
  <si>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</si>
  <si>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</si>
  <si>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</si>
  <si>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</si>
  <si>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</si>
  <si>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</si>
  <si>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</si>
  <si>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</si>
  <si>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</si>
  <si>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</si>
  <si>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</si>
  <si>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</si>
  <si>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</si>
  <si>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</si>
  <si>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</si>
  <si>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</si>
  <si>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</si>
  <si>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</si>
  <si>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</si>
  <si>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</si>
  <si>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</si>
  <si>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</si>
  <si>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</si>
  <si>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</si>
  <si>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</si>
  <si>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</si>
  <si>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</si>
  <si>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</si>
  <si>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</si>
  <si>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</si>
  <si>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</si>
  <si>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</si>
  <si>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</si>
  <si>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</si>
  <si>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</si>
  <si>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</si>
  <si>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</si>
  <si>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</si>
  <si>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</si>
  <si>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</si>
  <si>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</si>
  <si>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</si>
  <si>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</si>
  <si>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</si>
  <si>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</si>
  <si>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</si>
  <si>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</si>
  <si>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</si>
  <si>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</si>
  <si>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</si>
  <si>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</si>
  <si>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</si>
  <si>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</si>
  <si>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</si>
  <si>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</si>
  <si>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</si>
  <si>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</si>
  <si>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</si>
  <si>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</si>
  <si>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</si>
  <si>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</si>
  <si>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</si>
  <si>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</si>
  <si>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</si>
  <si>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</si>
  <si>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</si>
  <si>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</si>
  <si>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</si>
  <si>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</si>
  <si>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</si>
  <si>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</si>
  <si>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</si>
  <si>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</si>
  <si>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</si>
  <si>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</si>
  <si>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</si>
  <si>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</si>
  <si>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</si>
  <si>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</si>
  <si>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</si>
  <si>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</si>
  <si>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</si>
  <si>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</si>
  <si>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</si>
  <si>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</si>
  <si>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</si>
  <si>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</si>
  <si>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</si>
  <si>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</si>
  <si>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</si>
  <si>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</si>
  <si>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</si>
  <si>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</si>
  <si>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</si>
  <si>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</si>
  <si>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</si>
  <si>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</si>
  <si>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</si>
  <si>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</si>
  <si>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</si>
  <si>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</si>
  <si>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</si>
  <si>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</si>
  <si>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</si>
  <si>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</si>
  <si>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</si>
  <si>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</si>
  <si>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</si>
  <si>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</si>
  <si>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</si>
  <si>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</si>
  <si>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</si>
  <si>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</si>
  <si>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</si>
  <si>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</si>
  <si>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</si>
  <si>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</si>
  <si>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</si>
  <si>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</si>
  <si>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</si>
  <si>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</si>
  <si>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</si>
  <si>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</si>
  <si>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</si>
  <si>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</si>
  <si>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</si>
  <si>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</si>
  <si>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</si>
  <si>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</si>
  <si>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</si>
  <si>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</si>
  <si>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</si>
  <si>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</si>
  <si>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</si>
  <si>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</si>
  <si>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</si>
  <si>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</si>
  <si>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</si>
  <si>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</si>
  <si>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</si>
  <si>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</si>
  <si>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</si>
  <si>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</si>
  <si>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</si>
  <si>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</si>
  <si>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</si>
  <si>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</si>
  <si>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</si>
  <si>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</si>
  <si>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</si>
  <si>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</si>
  <si>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</si>
  <si>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</si>
  <si>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</si>
  <si>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</si>
  <si>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</si>
  <si>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</si>
  <si>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</si>
  <si>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</si>
  <si>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</si>
  <si>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</si>
  <si>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</si>
  <si>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</si>
  <si>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</si>
  <si>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</si>
  <si>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</si>
  <si>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</si>
  <si>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</si>
  <si>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</si>
  <si>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</si>
  <si>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</si>
  <si>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</si>
  <si>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</si>
  <si>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</si>
  <si>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</si>
  <si>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</si>
  <si>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</si>
  <si>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</si>
  <si>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</si>
  <si>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</si>
  <si>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</si>
  <si>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</si>
  <si>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</si>
  <si>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</si>
  <si>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</si>
  <si>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</si>
  <si>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</si>
  <si>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</si>
  <si>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</si>
  <si>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</si>
  <si>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</si>
  <si>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</si>
  <si>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</si>
  <si>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</si>
  <si>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</si>
  <si>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</si>
  <si>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</si>
  <si>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</si>
  <si>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</si>
  <si>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</si>
  <si>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</si>
  <si>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</si>
  <si>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</si>
  <si>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</si>
  <si>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</si>
  <si>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</si>
  <si>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</si>
  <si>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</si>
  <si>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</si>
  <si>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</si>
  <si>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</si>
  <si>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</si>
  <si>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</si>
  <si>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</si>
  <si>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</si>
  <si>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</si>
  <si>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</si>
  <si>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</si>
  <si>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</si>
  <si>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</si>
  <si>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</si>
  <si>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</si>
  <si>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</si>
  <si>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</si>
  <si>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</si>
  <si>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</si>
  <si>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</si>
  <si>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</si>
  <si>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</si>
  <si>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</si>
  <si>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</si>
  <si>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</si>
  <si>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</si>
  <si>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</si>
  <si>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</si>
  <si>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</si>
  <si>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</si>
  <si>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</si>
  <si>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</si>
  <si>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</si>
  <si>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</si>
  <si>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</si>
  <si>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</si>
  <si>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</si>
  <si>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</si>
  <si>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</si>
  <si>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</si>
  <si>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</si>
  <si>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</si>
  <si>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</si>
  <si>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</si>
  <si>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</si>
  <si>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</si>
  <si>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</si>
  <si>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</si>
  <si>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</si>
  <si>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</si>
  <si>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</si>
  <si>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</si>
  <si>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</si>
  <si>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</si>
  <si>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</si>
  <si>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</si>
  <si>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</si>
  <si>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</si>
  <si>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</si>
  <si>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</si>
  <si>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</si>
  <si>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</si>
  <si>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</si>
  <si>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</si>
  <si>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</si>
  <si>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</si>
  <si>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</si>
  <si>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</si>
  <si>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</si>
  <si>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</si>
  <si>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</si>
  <si>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</si>
  <si>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</si>
  <si>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</si>
  <si>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</si>
  <si>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</si>
  <si>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</si>
  <si>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</si>
  <si>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</si>
  <si>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</si>
  <si>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</si>
  <si>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</si>
  <si>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</si>
  <si>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</si>
  <si>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</si>
  <si>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</si>
  <si>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</si>
  <si>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</si>
  <si>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</si>
  <si>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</si>
  <si>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</si>
  <si>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</si>
  <si>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</si>
  <si>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</si>
  <si>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</si>
  <si>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</si>
  <si>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</si>
  <si>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</si>
  <si>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</si>
  <si>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</si>
  <si>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</si>
  <si>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</si>
  <si>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</si>
  <si>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</si>
  <si>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</si>
  <si>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</si>
  <si>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</si>
  <si>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</si>
  <si>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</si>
  <si>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</si>
  <si>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</si>
  <si>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</si>
  <si>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</si>
  <si>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</si>
  <si>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</si>
  <si>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</si>
  <si>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</si>
  <si>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</si>
  <si>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</si>
  <si>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</si>
  <si>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</si>
  <si>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</si>
  <si>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</si>
  <si>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</si>
  <si>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</si>
  <si>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</si>
  <si>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</si>
  <si>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</si>
  <si>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</si>
  <si>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</si>
  <si>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</si>
  <si>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</si>
  <si>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</si>
  <si>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</si>
  <si>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</si>
  <si>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</si>
  <si>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</si>
  <si>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</si>
  <si>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</si>
  <si>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</si>
  <si>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</si>
  <si>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</si>
  <si>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</si>
  <si>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</si>
  <si>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</si>
  <si>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</si>
  <si>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</si>
  <si>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</si>
  <si>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</si>
  <si>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</si>
  <si>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</si>
  <si>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</si>
  <si>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</si>
  <si>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</si>
  <si>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</si>
  <si>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</si>
  <si>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</si>
  <si>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</si>
  <si>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</si>
  <si>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</si>
  <si>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</si>
  <si>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</si>
  <si>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</si>
  <si>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</si>
  <si>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</si>
  <si>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</si>
  <si>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</si>
  <si>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</si>
  <si>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</si>
  <si>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</si>
  <si>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</si>
  <si>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</si>
  <si>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</si>
  <si>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</si>
  <si>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</si>
  <si>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</si>
  <si>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</si>
  <si>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</si>
  <si>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</si>
  <si>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</si>
  <si>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</si>
  <si>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</si>
  <si>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</si>
  <si>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</si>
  <si>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</si>
  <si>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</si>
  <si>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</si>
  <si>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</si>
  <si>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</si>
  <si>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</si>
  <si>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</si>
  <si>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</si>
  <si>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</si>
  <si>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</si>
  <si>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</si>
  <si>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</si>
  <si>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</si>
  <si>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</si>
  <si>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</si>
  <si>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</si>
  <si>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</si>
  <si>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</si>
  <si>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</si>
  <si>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</si>
  <si>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</si>
  <si>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</si>
  <si>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Returned</t>
  </si>
  <si>
    <t>Manager</t>
  </si>
  <si>
    <t>Chris</t>
  </si>
  <si>
    <t>Erin</t>
  </si>
  <si>
    <t>Sam</t>
  </si>
  <si>
    <t>William</t>
  </si>
  <si>
    <t>No. of Customers</t>
  </si>
  <si>
    <t>Count of Customer Name</t>
  </si>
  <si>
    <t>TOTAL</t>
  </si>
  <si>
    <t>No. of Orders</t>
  </si>
  <si>
    <t>Sum of Sales</t>
  </si>
  <si>
    <t>Total Sales</t>
  </si>
  <si>
    <t>Total Profit</t>
  </si>
  <si>
    <t>Total Quantity</t>
  </si>
  <si>
    <t/>
  </si>
  <si>
    <t>Count of Product Category</t>
  </si>
  <si>
    <t>Row Labels</t>
  </si>
  <si>
    <t>Grand Total</t>
  </si>
  <si>
    <t>Product  Cat.</t>
  </si>
  <si>
    <t>Product  Sub Cat.</t>
  </si>
  <si>
    <t>No. of States</t>
  </si>
  <si>
    <t>No. of Cities</t>
  </si>
  <si>
    <t>Order lead time</t>
  </si>
  <si>
    <t>Count of Sales</t>
  </si>
  <si>
    <t>Day</t>
  </si>
  <si>
    <t>Month</t>
  </si>
  <si>
    <t>Year</t>
  </si>
  <si>
    <t>Jan</t>
  </si>
  <si>
    <t>Feb</t>
  </si>
  <si>
    <t>Mar</t>
  </si>
  <si>
    <t>Apr</t>
  </si>
  <si>
    <t>May</t>
  </si>
  <si>
    <t>Jun</t>
  </si>
  <si>
    <t>Sum of Profit</t>
  </si>
  <si>
    <t>Count of 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</si>
</sst>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9" formatCode="&quot;$&quot;#.00,&quot;K&quot;"/>
    <numFmt numFmtId="170" formatCode="&quot;$&quot;#.00,&quot;k&quot;"/>
  </numFmts>
  <fonts count="6"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ont>
    <font>
      <b/>
      <sz val="10"/>
      <color theme="1"/>
      <name val="MS Sans Serif"/>
    </font>
  </fonts>
  <fills count="4">
    <fill>
      <patternFill patternType="none"/>
    </fill>
    <fill>
      <patternFill patternType="gray125"/>
    </fill>
    <fill>
      <patternFill patternType="solid">
        <fgColor theme="4" tint="0.79998168889431442"/>
        <bgColor theme="4" tint="0.79998168889431442"/>
      </patternFill>
    </fill>
    <fill>
      <patternFill patternType="solid">
        <fgColor theme="8" tint="-0.249977111117893"/>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1" fillId="0" borderId="0"/>
  </cellStyleXfs>
  <cellXfs count="15">
    <xf numFmtId="0" fontId="0" fillId="0" borderId="0" xfId="0"/>
    <xf numFmtId="0" fontId="0" fillId="0" borderId="0" xfId="0" quotePrefix="1"/>
    <xf numFmtId="0" fontId="2" fillId="0" borderId="0" xfId="0" applyFont="1"/>
    <xf numFmtId="14" fontId="0" fillId="0" borderId="0" xfId="0" applyNumberFormat="1"/>
    <xf numFmtId="0" fontId="4" fillId="0" borderId="0" xfId="0" applyFont="1"/>
    <xf numFmtId="164" fontId="0" fillId="0" borderId="0" xfId="0" applyNumberFormat="1"/>
    <xf numFmtId="0" fontId="0" fillId="0" borderId="0" xfId="0" pivotButton="1"/>
    <xf numFmtId="0" fontId="0" fillId="0" borderId="0" xfId="0" applyAlignment="1">
      <alignment horizontal="left"/>
    </xf>
    <xf numFmtId="0" fontId="5" fillId="2" borderId="1" xfId="0" applyFont="1" applyFill="1" applyBorder="1"/>
    <xf numFmtId="0" fontId="0" fillId="0" borderId="0" xfId="0" applyNumberFormat="1"/>
    <xf numFmtId="0" fontId="0" fillId="0" borderId="0" xfId="0" applyAlignment="1">
      <alignment horizontal="left" indent="1"/>
    </xf>
    <xf numFmtId="0" fontId="5" fillId="0" borderId="1" xfId="0" applyFont="1" applyBorder="1" applyAlignment="1">
      <alignment horizontal="left"/>
    </xf>
    <xf numFmtId="169" fontId="0" fillId="0" borderId="0" xfId="0" applyNumberFormat="1"/>
    <xf numFmtId="170" fontId="0" fillId="0" borderId="0" xfId="0" applyNumberFormat="1"/>
    <xf numFmtId="0" fontId="0" fillId="3" borderId="0" xfId="0" applyFill="1"/>
  </cellXfs>
  <cellStyles count="2">
    <cellStyle name="Normal" xfId="0" builtinId="0"/>
    <cellStyle name="Normal 2" xfId="1" xr:uid="{00000000-0005-0000-0000-000001000000}"/>
  </cellStyles>
  <dxfs count="7">
    <dxf>
      <numFmt numFmtId="170" formatCode="&quot;$&quot;#.00,&quot;k&quot;"/>
    </dxf>
    <dxf>
      <numFmt numFmtId="170" formatCode="&quot;$&quot;#.00,&quot;k&quot;"/>
    </dxf>
    <dxf>
      <numFmt numFmtId="169" formatCode="&quot;$&quot;#.00,&quot;K&quot;"/>
    </dxf>
    <dxf>
      <numFmt numFmtId="2" formatCode="0.00"/>
    </dxf>
    <dxf>
      <numFmt numFmtId="2" formatCode="0.00"/>
    </dxf>
    <dxf>
      <numFmt numFmtId="2" formatCode="0.00"/>
    </dxf>
    <dxf>
      <numFmt numFmtId="2"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microsoft.com/office/2011/relationships/timelineCache" Target="timelineCaches/timelineCache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calcChain" Target="calcChain.xml"/><Relationship Id="rId10" Type="http://schemas.openxmlformats.org/officeDocument/2006/relationships/pivotCacheDefinition" Target="pivotCache/pivotCacheDefinition3.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[SuperStoreUS-2015.xlsx]Pivot!PivotTable5</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Sales</a:t>
            </a:r>
            <a:r>
              <a:rPr lang="en-US" baseline="0"/>
              <a:t> by Segement</a:t>
            </a:r>
            <a:endParaRPr lang="en-US"/>
          </a:p>
        </c:rich>
      </c:tx>
      <c:layout>
        <c:manualLayout>
          <c:xMode val="edge"/>
          <c:yMode val="edge"/>
          <c:x val="0.21071220340647104"/>
          <c:y val="4.870129870129870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6.2027772844183954E-2"/>
          <c:y val="0.2114620813126836"/>
          <c:w val="0.57883723871865411"/>
          <c:h val="0.72793167899467115"/>
        </c:manualLayout>
      </c:layout>
      <c:doughnutChart>
        <c:varyColors val="1"/>
        <c:ser>
          <c:idx val="0"/>
          <c:order val="0"/>
          <c:tx>
            <c:strRef>
              <c:f>Pivot!$L$2</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98A-4A81-B537-BBD060FE592F}"/>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98A-4A81-B537-BBD060FE592F}"/>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98A-4A81-B537-BBD060FE592F}"/>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E98A-4A81-B537-BBD060FE592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Pivot!$K$3:$K$7</c:f>
              <c:strCache>
                <c:ptCount val="4"/>
                <c:pt idx="0">
                  <c:v>Consumer</c:v>
                </c:pt>
                <c:pt idx="1">
                  <c:v>Corporate</c:v>
                </c:pt>
                <c:pt idx="2">
                  <c:v>Home Office</c:v>
                </c:pt>
                <c:pt idx="3">
                  <c:v>Small Business</c:v>
                </c:pt>
              </c:strCache>
            </c:strRef>
          </c:cat>
          <c:val>
            <c:numRef>
              <c:f>Pivot!$L$3:$L$7</c:f>
              <c:numCache>
                <c:formatCode>General</c:formatCode>
                <c:ptCount val="4"/>
                <c:pt idx="0">
                  <c:v>25311.49</c:v>
                </c:pt>
                <c:pt idx="1">
                  <c:v>61512.79</c:v>
                </c:pt>
                <c:pt idx="2">
                  <c:v>43061.31</c:v>
                </c:pt>
                <c:pt idx="3">
                  <c:v>24848.299999999996</c:v>
                </c:pt>
              </c:numCache>
            </c:numRef>
          </c:val>
          <c:extLst>
            <c:ext xmlns:c16="http://schemas.microsoft.com/office/drawing/2014/chart" uri="{C3380CC4-5D6E-409C-BE32-E72D297353CC}">
              <c16:uniqueId val="{00000008-E98A-4A81-B537-BBD060FE592F}"/>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[SuperStoreUS-2015.xlsx]Pivot!PivotTable6</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Sales</a:t>
            </a:r>
            <a:r>
              <a:rPr lang="en-US" baseline="0"/>
              <a:t> by Shipping Mode</a:t>
            </a:r>
            <a:endParaRPr lang="en-US"/>
          </a:p>
        </c:rich>
      </c:tx>
      <c:layout>
        <c:manualLayout>
          <c:xMode val="edge"/>
          <c:yMode val="edge"/>
          <c:x val="0.11457283464566929"/>
          <c:y val="2.994011976047904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Pivot!$P$3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4EB-4D03-B7CC-9630DF9846B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4EB-4D03-B7CC-9630DF9846B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4EB-4D03-B7CC-9630DF9846B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Pivot!$O$4:$O$7</c:f>
              <c:strCache>
                <c:ptCount val="3"/>
                <c:pt idx="0">
                  <c:v>Delivery Truck</c:v>
                </c:pt>
                <c:pt idx="1">
                  <c:v>Express Air</c:v>
                </c:pt>
                <c:pt idx="2">
                  <c:v>Regular Air</c:v>
                </c:pt>
              </c:strCache>
            </c:strRef>
          </c:cat>
          <c:val>
            <c:numRef>
              <c:f>Pivot!$P$4:$P$7</c:f>
              <c:numCache>
                <c:formatCode>General</c:formatCode>
                <c:ptCount val="3"/>
                <c:pt idx="0">
                  <c:v>72639.83</c:v>
                </c:pt>
                <c:pt idx="1">
                  <c:v>18508.089999999997</c:v>
                </c:pt>
                <c:pt idx="2">
                  <c:v>63585.969999999994</c:v>
                </c:pt>
              </c:numCache>
            </c:numRef>
          </c:val>
          <c:extLst>
            <c:ext xmlns:c16="http://schemas.microsoft.com/office/drawing/2014/chart" uri="{C3380CC4-5D6E-409C-BE32-E72D297353CC}">
              <c16:uniqueId val="{00000006-A4EB-4D03-B7CC-9630DF9846B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10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079002624671917"/>
          <c:y val="0.18097222222222226"/>
          <c:w val="0.60196916010498691"/>
          <c:h val="0.72088764946048411"/>
        </c:manualLayout>
      </c:layout>
      <c:barChart>
        <c:barDir val="bar"/>
        <c:grouping val="clustered"/>
        <c:varyColors val="0"/>
        <c:ser>
          <c:idx val="0"/>
          <c:order val="0"/>
          <c:tx>
            <c:strRef>
              <c:f>Pivot!$V$3</c:f>
              <c:strCache>
                <c:ptCount val="1"/>
                <c:pt idx="0">
                  <c:v>Total</c:v>
                </c:pt>
              </c:strCache>
            </c:strRef>
          </c:tx>
          <c:spPr>
            <a:solidFill>
              <a:schemeClr val="accent1"/>
            </a:solidFill>
            <a:ln>
              <a:noFill/>
            </a:ln>
            <a:effectLst/>
          </c:spPr>
          <c:invertIfNegative val="0"/>
          <c:cat>
            <c:strRef>
              <c:f>Pivot!$U$4:$U$14</c:f>
              <c:strCache>
                <c:ptCount val="10"/>
                <c:pt idx="0">
                  <c:v>Eileen Schwartz</c:v>
                </c:pt>
                <c:pt idx="1">
                  <c:v>Jeanette Davies</c:v>
                </c:pt>
                <c:pt idx="2">
                  <c:v>Leah Clapp</c:v>
                </c:pt>
                <c:pt idx="3">
                  <c:v>Janice Cole</c:v>
                </c:pt>
                <c:pt idx="4">
                  <c:v>Kristin George</c:v>
                </c:pt>
                <c:pt idx="5">
                  <c:v>James Dickinson Ball</c:v>
                </c:pt>
                <c:pt idx="6">
                  <c:v>Sylvia Kumar</c:v>
                </c:pt>
                <c:pt idx="7">
                  <c:v>Marian Willis</c:v>
                </c:pt>
                <c:pt idx="8">
                  <c:v>Dana Waller</c:v>
                </c:pt>
                <c:pt idx="9">
                  <c:v>April Henson</c:v>
                </c:pt>
              </c:strCache>
            </c:strRef>
          </c:cat>
          <c:val>
            <c:numRef>
              <c:f>Pivot!$V$4:$V$14</c:f>
              <c:numCache>
                <c:formatCode>"$"#.00,"K"</c:formatCode>
                <c:ptCount val="10"/>
                <c:pt idx="0">
                  <c:v>12602.91</c:v>
                </c:pt>
                <c:pt idx="1">
                  <c:v>10180.01</c:v>
                </c:pt>
                <c:pt idx="2">
                  <c:v>7443.2</c:v>
                </c:pt>
                <c:pt idx="3">
                  <c:v>7106.7199999999993</c:v>
                </c:pt>
                <c:pt idx="4">
                  <c:v>6963.67</c:v>
                </c:pt>
                <c:pt idx="5">
                  <c:v>6614.07</c:v>
                </c:pt>
                <c:pt idx="6">
                  <c:v>6512.23</c:v>
                </c:pt>
                <c:pt idx="7">
                  <c:v>6499.1500000000005</c:v>
                </c:pt>
                <c:pt idx="8">
                  <c:v>4935.22</c:v>
                </c:pt>
                <c:pt idx="9">
                  <c:v>3916.27</c:v>
                </c:pt>
              </c:numCache>
            </c:numRef>
          </c:val>
          <c:extLst>
            <c:ext xmlns:c16="http://schemas.microsoft.com/office/drawing/2014/chart" uri="{C3380CC4-5D6E-409C-BE32-E72D297353CC}">
              <c16:uniqueId val="{00000000-6BB9-4DBD-9C20-91667BE371EF}"/>
            </c:ext>
          </c:extLst>
        </c:ser>
        <c:dLbls>
          <c:showLegendKey val="0"/>
          <c:showVal val="0"/>
          <c:showCatName val="0"/>
          <c:showSerName val="0"/>
          <c:showPercent val="0"/>
          <c:showBubbleSize val="0"/>
        </c:dLbls>
        <c:gapWidth val="182"/>
        <c:axId val="1313977568"/>
        <c:axId val="1252007440"/>
      </c:barChart>
      <c:catAx>
        <c:axId val="1313977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007440"/>
        <c:crosses val="autoZero"/>
        <c:auto val="1"/>
        <c:lblAlgn val="ctr"/>
        <c:lblOffset val="100"/>
        <c:noMultiLvlLbl val="0"/>
      </c:catAx>
      <c:valAx>
        <c:axId val="12520074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97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[SuperStoreUS-2015.xlsx]Pivot!PivotTable18</c:name>
    <c:fmtId val="4"/>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600" b="1"/>
              <a:t>Total</a:t>
            </a:r>
            <a:r>
              <a:rPr lang="en-US" sz="1600" b="1" baseline="0"/>
              <a:t> Sales and Profits by Region</a:t>
            </a:r>
            <a:endParaRPr lang="en-US" sz="1600" b="1"/>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4833447087613"/>
          <c:y val="0.26049382716049385"/>
          <c:w val="0.50690793671932655"/>
          <c:h val="0.68752436647173487"/>
        </c:manualLayout>
      </c:layout>
      <c:lineChart>
        <c:grouping val="standard"/>
        <c:varyColors val="0"/>
        <c:ser>
          <c:idx val="0"/>
          <c:order val="0"/>
          <c:tx>
            <c:strRef>
              <c:f>Pivot!$AH$5</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Pivot!$AG$6:$AG$10</c:f>
              <c:strCache>
                <c:ptCount val="4"/>
                <c:pt idx="0">
                  <c:v>Central</c:v>
                </c:pt>
                <c:pt idx="1">
                  <c:v>East</c:v>
                </c:pt>
                <c:pt idx="2">
                  <c:v>South</c:v>
                </c:pt>
                <c:pt idx="3">
                  <c:v>West</c:v>
                </c:pt>
              </c:strCache>
            </c:strRef>
          </c:cat>
          <c:val>
            <c:numRef>
              <c:f>Pivot!$AH$6:$AH$10</c:f>
              <c:numCache>
                <c:formatCode>"$"#.00,"k"</c:formatCode>
                <c:ptCount val="4"/>
                <c:pt idx="0">
                  <c:v>448284.7</c:v>
                </c:pt>
                <c:pt idx="1">
                  <c:v>592171.48999999964</c:v>
                </c:pt>
                <c:pt idx="2">
                  <c:v>357105.12000000011</c:v>
                </c:pt>
                <c:pt idx="3">
                  <c:v>526776.56999999995</c:v>
                </c:pt>
              </c:numCache>
            </c:numRef>
          </c:val>
          <c:smooth val="0"/>
          <c:extLst>
            <c:ext xmlns:c16="http://schemas.microsoft.com/office/drawing/2014/chart" uri="{C3380CC4-5D6E-409C-BE32-E72D297353CC}">
              <c16:uniqueId val="{00000000-97D7-4546-8DF9-1578117A3570}"/>
            </c:ext>
          </c:extLst>
        </c:ser>
        <c:ser>
          <c:idx val="1"/>
          <c:order val="1"/>
          <c:tx>
            <c:strRef>
              <c:f>Pivot!$AI$5</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Pivot!$AG$6:$AG$10</c:f>
              <c:strCache>
                <c:ptCount val="4"/>
                <c:pt idx="0">
                  <c:v>Central</c:v>
                </c:pt>
                <c:pt idx="1">
                  <c:v>East</c:v>
                </c:pt>
                <c:pt idx="2">
                  <c:v>South</c:v>
                </c:pt>
                <c:pt idx="3">
                  <c:v>West</c:v>
                </c:pt>
              </c:strCache>
            </c:strRef>
          </c:cat>
          <c:val>
            <c:numRef>
              <c:f>Pivot!$AI$6:$AI$10</c:f>
              <c:numCache>
                <c:formatCode>"$"#.00,"k"</c:formatCode>
                <c:ptCount val="4"/>
                <c:pt idx="0">
                  <c:v>77365.472668600036</c:v>
                </c:pt>
                <c:pt idx="1">
                  <c:v>85291.403446000011</c:v>
                </c:pt>
                <c:pt idx="2">
                  <c:v>-14424.054379450006</c:v>
                </c:pt>
                <c:pt idx="3">
                  <c:v>75844.790102000028</c:v>
                </c:pt>
              </c:numCache>
            </c:numRef>
          </c:val>
          <c:smooth val="0"/>
          <c:extLst>
            <c:ext xmlns:c16="http://schemas.microsoft.com/office/drawing/2014/chart" uri="{C3380CC4-5D6E-409C-BE32-E72D297353CC}">
              <c16:uniqueId val="{00000001-97D7-4546-8DF9-1578117A3570}"/>
            </c:ext>
          </c:extLst>
        </c:ser>
        <c:dLbls>
          <c:showLegendKey val="0"/>
          <c:showVal val="0"/>
          <c:showCatName val="0"/>
          <c:showSerName val="0"/>
          <c:showPercent val="0"/>
          <c:showBubbleSize val="0"/>
        </c:dLbls>
        <c:marker val="1"/>
        <c:smooth val="0"/>
        <c:axId val="1356212479"/>
        <c:axId val="1321901999"/>
      </c:lineChart>
      <c:catAx>
        <c:axId val="135621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901999"/>
        <c:crosses val="autoZero"/>
        <c:auto val="1"/>
        <c:lblAlgn val="ctr"/>
        <c:lblOffset val="100"/>
        <c:noMultiLvlLbl val="0"/>
      </c:catAx>
      <c:valAx>
        <c:axId val="13219019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212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[SuperStoreUS-2015.xlsx]Pivot!PivotTable17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Total Sales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Pivot!$AB$3</c:f>
              <c:strCache>
                <c:ptCount val="1"/>
                <c:pt idx="0">
                  <c:v>Total</c:v>
                </c:pt>
              </c:strCache>
            </c:strRef>
          </c:tx>
          <c:spPr>
            <a:solidFill>
              <a:schemeClr val="accent1"/>
            </a:solidFill>
            <a:ln>
              <a:noFill/>
            </a:ln>
            <a:effectLst/>
          </c:spPr>
          <c:invertIfNegative val="0"/>
          <c:cat>
            <c:strRef>
              <c:f>Pivot!$AA$4:$AA$10</c:f>
              <c:strCache>
                <c:ptCount val="6"/>
                <c:pt idx="0">
                  <c:v>Jan</c:v>
                </c:pt>
                <c:pt idx="1">
                  <c:v>Feb</c:v>
                </c:pt>
                <c:pt idx="2">
                  <c:v>Mar</c:v>
                </c:pt>
                <c:pt idx="3">
                  <c:v>Apr</c:v>
                </c:pt>
                <c:pt idx="4">
                  <c:v>May</c:v>
                </c:pt>
                <c:pt idx="5">
                  <c:v>Jun</c:v>
                </c:pt>
              </c:strCache>
            </c:strRef>
          </c:cat>
          <c:val>
            <c:numRef>
              <c:f>Pivot!$AB$4:$AB$10</c:f>
              <c:numCache>
                <c:formatCode>"$"#.00,"k"</c:formatCode>
                <c:ptCount val="6"/>
                <c:pt idx="0">
                  <c:v>274766.92000000016</c:v>
                </c:pt>
                <c:pt idx="1">
                  <c:v>326101.46999999997</c:v>
                </c:pt>
                <c:pt idx="2">
                  <c:v>271696.67000000016</c:v>
                </c:pt>
                <c:pt idx="3">
                  <c:v>389831.94999999978</c:v>
                </c:pt>
                <c:pt idx="4">
                  <c:v>306572.06999999977</c:v>
                </c:pt>
                <c:pt idx="5">
                  <c:v>355368.79999999964</c:v>
                </c:pt>
              </c:numCache>
            </c:numRef>
          </c:val>
          <c:extLst>
            <c:ext xmlns:c16="http://schemas.microsoft.com/office/drawing/2014/chart" uri="{C3380CC4-5D6E-409C-BE32-E72D297353CC}">
              <c16:uniqueId val="{00000000-D363-409F-8571-993FCC54E890}"/>
            </c:ext>
          </c:extLst>
        </c:ser>
        <c:dLbls>
          <c:dLblPos val="inEnd"/>
          <c:showLegendKey val="0"/>
          <c:showVal val="0"/>
          <c:showCatName val="0"/>
          <c:showSerName val="0"/>
          <c:showPercent val="0"/>
          <c:showBubbleSize val="0"/>
        </c:dLbls>
        <c:gapWidth val="219"/>
        <c:overlap val="-27"/>
        <c:axId val="2097262927"/>
        <c:axId val="1400322335"/>
      </c:barChart>
      <c:catAx>
        <c:axId val="20972629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322335"/>
        <c:crosses val="autoZero"/>
        <c:auto val="1"/>
        <c:lblAlgn val="ctr"/>
        <c:lblOffset val="100"/>
        <c:noMultiLvlLbl val="0"/>
      </c:catAx>
      <c:valAx>
        <c:axId val="14003223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26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079002624671917"/>
          <c:y val="0.18097222222222226"/>
          <c:w val="0.60196916010498691"/>
          <c:h val="0.72088764946048411"/>
        </c:manualLayout>
      </c:layout>
      <c:barChart>
        <c:barDir val="bar"/>
        <c:grouping val="clustered"/>
        <c:varyColors val="0"/>
        <c:ser>
          <c:idx val="0"/>
          <c:order val="0"/>
          <c:tx>
            <c:strRef>
              <c:f>Pivot!$V$3</c:f>
              <c:strCache>
                <c:ptCount val="1"/>
                <c:pt idx="0">
                  <c:v>Total</c:v>
                </c:pt>
              </c:strCache>
            </c:strRef>
          </c:tx>
          <c:spPr>
            <a:solidFill>
              <a:schemeClr val="accent1"/>
            </a:solidFill>
            <a:ln>
              <a:noFill/>
            </a:ln>
            <a:effectLst/>
          </c:spPr>
          <c:invertIfNegative val="0"/>
          <c:cat>
            <c:strRef>
              <c:f>Pivot!$U$4:$U$14</c:f>
              <c:strCache>
                <c:ptCount val="10"/>
                <c:pt idx="0">
                  <c:v>Eileen Schwartz</c:v>
                </c:pt>
                <c:pt idx="1">
                  <c:v>Jeanette Davies</c:v>
                </c:pt>
                <c:pt idx="2">
                  <c:v>Leah Clapp</c:v>
                </c:pt>
                <c:pt idx="3">
                  <c:v>Janice Cole</c:v>
                </c:pt>
                <c:pt idx="4">
                  <c:v>Kristin George</c:v>
                </c:pt>
                <c:pt idx="5">
                  <c:v>James Dickinson Ball</c:v>
                </c:pt>
                <c:pt idx="6">
                  <c:v>Sylvia Kumar</c:v>
                </c:pt>
                <c:pt idx="7">
                  <c:v>Marian Willis</c:v>
                </c:pt>
                <c:pt idx="8">
                  <c:v>Dana Waller</c:v>
                </c:pt>
                <c:pt idx="9">
                  <c:v>April Henson</c:v>
                </c:pt>
              </c:strCache>
            </c:strRef>
          </c:cat>
          <c:val>
            <c:numRef>
              <c:f>Pivot!$V$4:$V$14</c:f>
              <c:numCache>
                <c:formatCode>"$"#.00,"K"</c:formatCode>
                <c:ptCount val="10"/>
                <c:pt idx="0">
                  <c:v>12602.91</c:v>
                </c:pt>
                <c:pt idx="1">
                  <c:v>10180.01</c:v>
                </c:pt>
                <c:pt idx="2">
                  <c:v>7443.2</c:v>
                </c:pt>
                <c:pt idx="3">
                  <c:v>7106.7199999999993</c:v>
                </c:pt>
                <c:pt idx="4">
                  <c:v>6963.67</c:v>
                </c:pt>
                <c:pt idx="5">
                  <c:v>6614.07</c:v>
                </c:pt>
                <c:pt idx="6">
                  <c:v>6512.23</c:v>
                </c:pt>
                <c:pt idx="7">
                  <c:v>6499.1500000000005</c:v>
                </c:pt>
                <c:pt idx="8">
                  <c:v>4935.22</c:v>
                </c:pt>
                <c:pt idx="9">
                  <c:v>3916.27</c:v>
                </c:pt>
              </c:numCache>
            </c:numRef>
          </c:val>
          <c:extLst>
            <c:ext xmlns:c16="http://schemas.microsoft.com/office/drawing/2014/chart" uri="{C3380CC4-5D6E-409C-BE32-E72D297353CC}">
              <c16:uniqueId val="{00000000-BF77-4F2A-B99E-74E938807056}"/>
            </c:ext>
          </c:extLst>
        </c:ser>
        <c:dLbls>
          <c:showLegendKey val="0"/>
          <c:showVal val="0"/>
          <c:showCatName val="0"/>
          <c:showSerName val="0"/>
          <c:showPercent val="0"/>
          <c:showBubbleSize val="0"/>
        </c:dLbls>
        <c:gapWidth val="182"/>
        <c:axId val="1313977568"/>
        <c:axId val="1252007440"/>
      </c:barChart>
      <c:catAx>
        <c:axId val="1313977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007440"/>
        <c:crosses val="autoZero"/>
        <c:auto val="1"/>
        <c:lblAlgn val="ctr"/>
        <c:lblOffset val="100"/>
        <c:noMultiLvlLbl val="0"/>
      </c:catAx>
      <c:valAx>
        <c:axId val="12520074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977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[SuperStoreUS-2015.xlsx]Pivot!PivotTable6</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Sales</a:t>
            </a:r>
            <a:r>
              <a:rPr lang="en-US" baseline="0"/>
              <a:t> by Shipping Mode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Pivot!$P$3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7FF-4E2E-AF2B-02EE3CF51AB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7FF-4E2E-AF2B-02EE3CF51AB4}"/>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7FF-4E2E-AF2B-02EE3CF51AB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Pivot!$O$4:$O$7</c:f>
              <c:strCache>
                <c:ptCount val="3"/>
                <c:pt idx="0">
                  <c:v>Delivery Truck</c:v>
                </c:pt>
                <c:pt idx="1">
                  <c:v>Express Air</c:v>
                </c:pt>
                <c:pt idx="2">
                  <c:v>Regular Air</c:v>
                </c:pt>
              </c:strCache>
            </c:strRef>
          </c:cat>
          <c:val>
            <c:numRef>
              <c:f>Pivot!$P$4:$P$7</c:f>
              <c:numCache>
                <c:formatCode>General</c:formatCode>
                <c:ptCount val="3"/>
                <c:pt idx="0">
                  <c:v>72639.83</c:v>
                </c:pt>
                <c:pt idx="1">
                  <c:v>18508.089999999997</c:v>
                </c:pt>
                <c:pt idx="2">
                  <c:v>63585.969999999994</c:v>
                </c:pt>
              </c:numCache>
            </c:numRef>
          </c:val>
          <c:extLst>
            <c:ext xmlns:c16="http://schemas.microsoft.com/office/drawing/2014/chart" uri="{C3380CC4-5D6E-409C-BE32-E72D297353CC}">
              <c16:uniqueId val="{00000006-27FF-4E2E-AF2B-02EE3CF51AB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[SuperStoreUS-2015.xlsx]Pivot!PivotTable5</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Sales</a:t>
            </a:r>
            <a:r>
              <a:rPr lang="en-US" baseline="0"/>
              <a:t> by Segement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4.3914872086772284E-2"/>
          <c:y val="0.21146226039926821"/>
          <c:w val="0.57883723871865411"/>
          <c:h val="0.72793167899467115"/>
        </c:manualLayout>
      </c:layout>
      <c:doughnutChart>
        <c:varyColors val="1"/>
        <c:ser>
          <c:idx val="0"/>
          <c:order val="0"/>
          <c:tx>
            <c:strRef>
              <c:f>Pivot!$L$2</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031-4034-B3AA-32E85955DD4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031-4034-B3AA-32E85955DD4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031-4034-B3AA-32E85955DD49}"/>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031-4034-B3AA-32E85955DD4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Pivot!$K$3:$K$7</c:f>
              <c:strCache>
                <c:ptCount val="4"/>
                <c:pt idx="0">
                  <c:v>Consumer</c:v>
                </c:pt>
                <c:pt idx="1">
                  <c:v>Corporate</c:v>
                </c:pt>
                <c:pt idx="2">
                  <c:v>Home Office</c:v>
                </c:pt>
                <c:pt idx="3">
                  <c:v>Small Business</c:v>
                </c:pt>
              </c:strCache>
            </c:strRef>
          </c:cat>
          <c:val>
            <c:numRef>
              <c:f>Pivot!$L$3:$L$7</c:f>
              <c:numCache>
                <c:formatCode>General</c:formatCode>
                <c:ptCount val="4"/>
                <c:pt idx="0">
                  <c:v>25311.49</c:v>
                </c:pt>
                <c:pt idx="1">
                  <c:v>61512.79</c:v>
                </c:pt>
                <c:pt idx="2">
                  <c:v>43061.31</c:v>
                </c:pt>
                <c:pt idx="3">
                  <c:v>24848.299999999996</c:v>
                </c:pt>
              </c:numCache>
            </c:numRef>
          </c:val>
          <c:extLst>
            <c:ext xmlns:c16="http://schemas.microsoft.com/office/drawing/2014/chart" uri="{C3380CC4-5D6E-409C-BE32-E72D297353CC}">
              <c16:uniqueId val="{00000008-B031-4034-B3AA-32E85955DD49}"/>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[SuperStoreUS-2015.xlsx]Pivot!PivotTable18</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and Profits by Region</a:t>
            </a:r>
            <a:endParaRPr lang="en-US"/>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95973653399029"/>
          <c:y val="0.24100064977257962"/>
          <c:w val="0.50690793671932655"/>
          <c:h val="0.68752436647173487"/>
        </c:manualLayout>
      </c:layout>
      <c:lineChart>
        <c:grouping val="standard"/>
        <c:varyColors val="0"/>
        <c:ser>
          <c:idx val="0"/>
          <c:order val="0"/>
          <c:tx>
            <c:strRef>
              <c:f>Pivot!$AH$5</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Pivot!$AG$6:$AG$10</c:f>
              <c:strCache>
                <c:ptCount val="4"/>
                <c:pt idx="0">
                  <c:v>Central</c:v>
                </c:pt>
                <c:pt idx="1">
                  <c:v>East</c:v>
                </c:pt>
                <c:pt idx="2">
                  <c:v>South</c:v>
                </c:pt>
                <c:pt idx="3">
                  <c:v>West</c:v>
                </c:pt>
              </c:strCache>
            </c:strRef>
          </c:cat>
          <c:val>
            <c:numRef>
              <c:f>Pivot!$AH$6:$AH$10</c:f>
              <c:numCache>
                <c:formatCode>"$"#.00,"k"</c:formatCode>
                <c:ptCount val="4"/>
                <c:pt idx="0">
                  <c:v>448284.7</c:v>
                </c:pt>
                <c:pt idx="1">
                  <c:v>592171.48999999964</c:v>
                </c:pt>
                <c:pt idx="2">
                  <c:v>357105.12000000011</c:v>
                </c:pt>
                <c:pt idx="3">
                  <c:v>526776.56999999995</c:v>
                </c:pt>
              </c:numCache>
            </c:numRef>
          </c:val>
          <c:smooth val="0"/>
          <c:extLst>
            <c:ext xmlns:c16="http://schemas.microsoft.com/office/drawing/2014/chart" uri="{C3380CC4-5D6E-409C-BE32-E72D297353CC}">
              <c16:uniqueId val="{00000000-96AA-49C7-A407-53F3251C8583}"/>
            </c:ext>
          </c:extLst>
        </c:ser>
        <c:ser>
          <c:idx val="1"/>
          <c:order val="1"/>
          <c:tx>
            <c:strRef>
              <c:f>Pivot!$AI$5</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Pivot!$AG$6:$AG$10</c:f>
              <c:strCache>
                <c:ptCount val="4"/>
                <c:pt idx="0">
                  <c:v>Central</c:v>
                </c:pt>
                <c:pt idx="1">
                  <c:v>East</c:v>
                </c:pt>
                <c:pt idx="2">
                  <c:v>South</c:v>
                </c:pt>
                <c:pt idx="3">
                  <c:v>West</c:v>
                </c:pt>
              </c:strCache>
            </c:strRef>
          </c:cat>
          <c:val>
            <c:numRef>
              <c:f>Pivot!$AI$6:$AI$10</c:f>
              <c:numCache>
                <c:formatCode>"$"#.00,"k"</c:formatCode>
                <c:ptCount val="4"/>
                <c:pt idx="0">
                  <c:v>77365.472668600036</c:v>
                </c:pt>
                <c:pt idx="1">
                  <c:v>85291.403446000011</c:v>
                </c:pt>
                <c:pt idx="2">
                  <c:v>-14424.054379450006</c:v>
                </c:pt>
                <c:pt idx="3">
                  <c:v>75844.790102000028</c:v>
                </c:pt>
              </c:numCache>
            </c:numRef>
          </c:val>
          <c:smooth val="0"/>
          <c:extLst>
            <c:ext xmlns:c16="http://schemas.microsoft.com/office/drawing/2014/chart" uri="{C3380CC4-5D6E-409C-BE32-E72D297353CC}">
              <c16:uniqueId val="{00000001-96AA-49C7-A407-53F3251C8583}"/>
            </c:ext>
          </c:extLst>
        </c:ser>
        <c:dLbls>
          <c:showLegendKey val="0"/>
          <c:showVal val="0"/>
          <c:showCatName val="0"/>
          <c:showSerName val="0"/>
          <c:showPercent val="0"/>
          <c:showBubbleSize val="0"/>
        </c:dLbls>
        <c:marker val="1"/>
        <c:smooth val="0"/>
        <c:axId val="1356212479"/>
        <c:axId val="1321901999"/>
      </c:lineChart>
      <c:catAx>
        <c:axId val="135621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901999"/>
        <c:crosses val="autoZero"/>
        <c:auto val="1"/>
        <c:lblAlgn val="ctr"/>
        <c:lblOffset val="100"/>
        <c:noMultiLvlLbl val="0"/>
      </c:catAx>
      <c:valAx>
        <c:axId val="13219019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212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Pivot!$AA$4:$AA$10</c:f>
              <c:strCache>
                <c:ptCount val="6"/>
                <c:pt idx="0">
                  <c:v>Jan</c:v>
                </c:pt>
                <c:pt idx="1">
                  <c:v>Feb</c:v>
                </c:pt>
                <c:pt idx="2">
                  <c:v>Mar</c:v>
                </c:pt>
                <c:pt idx="3">
                  <c:v>Apr</c:v>
                </c:pt>
                <c:pt idx="4">
                  <c:v>May</c:v>
                </c:pt>
                <c:pt idx="5">
                  <c:v>Jun</c:v>
                </c:pt>
              </c:strCache>
            </c:strRef>
          </c:cat>
          <c:val>
            <c:numRef>
              <c:f>Pivot!$AB$4:$AB$10</c:f>
              <c:numCache>
                <c:formatCode>"$"#.00,"k"</c:formatCode>
                <c:ptCount val="6"/>
                <c:pt idx="0">
                  <c:v>274766.92000000016</c:v>
                </c:pt>
                <c:pt idx="1">
                  <c:v>326101.46999999997</c:v>
                </c:pt>
                <c:pt idx="2">
                  <c:v>271696.67000000016</c:v>
                </c:pt>
                <c:pt idx="3">
                  <c:v>389831.94999999978</c:v>
                </c:pt>
                <c:pt idx="4">
                  <c:v>306572.06999999977</c:v>
                </c:pt>
                <c:pt idx="5">
                  <c:v>355368.79999999964</c:v>
                </c:pt>
              </c:numCache>
            </c:numRef>
          </c:val>
          <c:extLst>
            <c:ext xmlns:c16="http://schemas.microsoft.com/office/drawing/2014/chart" uri="{C3380CC4-5D6E-409C-BE32-E72D297353CC}">
              <c16:uniqueId val="{00000000-9097-434E-AB60-3D0B74A562C7}"/>
            </c:ext>
          </c:extLst>
        </c:ser>
        <c:dLbls>
          <c:dLblPos val="inEnd"/>
          <c:showLegendKey val="0"/>
          <c:showVal val="1"/>
          <c:showCatName val="0"/>
          <c:showSerName val="0"/>
          <c:showPercent val="0"/>
          <c:showBubbleSize val="0"/>
        </c:dLbls>
        <c:gapWidth val="219"/>
        <c:overlap val="-27"/>
        <c:axId val="2097262927"/>
        <c:axId val="1400322335"/>
      </c:barChart>
      <c:catAx>
        <c:axId val="20972629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322335"/>
        <c:crosses val="autoZero"/>
        <c:auto val="1"/>
        <c:lblAlgn val="ctr"/>
        <c:lblOffset val="100"/>
        <c:noMultiLvlLbl val="0"/>
      </c:catAx>
      <c:valAx>
        <c:axId val="14003223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262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551456448654596E-2"/>
          <c:y val="0.17109808948300068"/>
          <c:w val="0.88212270341207344"/>
          <c:h val="0.37681685622630506"/>
        </c:manualLayout>
      </c:layout>
      <c:barChart>
        <c:barDir val="col"/>
        <c:grouping val="clustered"/>
        <c:varyColors val="0"/>
        <c:ser>
          <c:idx val="0"/>
          <c:order val="0"/>
          <c:tx>
            <c:strRef>
              <c:f>Pivot!$I$2</c:f>
              <c:strCache>
                <c:ptCount val="1"/>
                <c:pt idx="0">
                  <c:v>Total</c:v>
                </c:pt>
              </c:strCache>
            </c:strRef>
          </c:tx>
          <c:spPr>
            <a:solidFill>
              <a:schemeClr val="accent1"/>
            </a:solidFill>
            <a:ln>
              <a:noFill/>
            </a:ln>
            <a:effectLst/>
          </c:spPr>
          <c:invertIfNegative val="0"/>
          <c:cat>
            <c:strRef>
              <c:f>Pivot!$H$3:$H$20</c:f>
              <c:strCache>
                <c:ptCount val="17"/>
                <c:pt idx="0">
                  <c:v>Paper</c:v>
                </c:pt>
                <c:pt idx="1">
                  <c:v>Binders and Binder Accessories</c:v>
                </c:pt>
                <c:pt idx="2">
                  <c:v>Telephones and Communication</c:v>
                </c:pt>
                <c:pt idx="3">
                  <c:v>Office Furnishings</c:v>
                </c:pt>
                <c:pt idx="4">
                  <c:v>Computer Peripherals</c:v>
                </c:pt>
                <c:pt idx="5">
                  <c:v>Pens &amp; Art Supplies</c:v>
                </c:pt>
                <c:pt idx="6">
                  <c:v>Storage &amp; Organization</c:v>
                </c:pt>
                <c:pt idx="7">
                  <c:v>Appliances</c:v>
                </c:pt>
                <c:pt idx="8">
                  <c:v>Office Machines</c:v>
                </c:pt>
                <c:pt idx="9">
                  <c:v>Chairs &amp; Chairmats</c:v>
                </c:pt>
                <c:pt idx="10">
                  <c:v>Tables</c:v>
                </c:pt>
                <c:pt idx="11">
                  <c:v>Labels</c:v>
                </c:pt>
                <c:pt idx="12">
                  <c:v>Envelopes</c:v>
                </c:pt>
                <c:pt idx="13">
                  <c:v>Bookcases</c:v>
                </c:pt>
                <c:pt idx="14">
                  <c:v>Scissors, Rulers and Trimmers</c:v>
                </c:pt>
                <c:pt idx="15">
                  <c:v>Rubber Bands</c:v>
                </c:pt>
                <c:pt idx="16">
                  <c:v>Copiers and Fax</c:v>
                </c:pt>
              </c:strCache>
            </c:strRef>
          </c:cat>
          <c:val>
            <c:numRef>
              <c:f>Pivot!$I$3:$I$20</c:f>
              <c:numCache>
                <c:formatCode>General</c:formatCode>
                <c:ptCount val="17"/>
                <c:pt idx="0">
                  <c:v>284</c:v>
                </c:pt>
                <c:pt idx="1">
                  <c:v>200</c:v>
                </c:pt>
                <c:pt idx="2">
                  <c:v>194</c:v>
                </c:pt>
                <c:pt idx="3">
                  <c:v>185</c:v>
                </c:pt>
                <c:pt idx="4">
                  <c:v>174</c:v>
                </c:pt>
                <c:pt idx="5">
                  <c:v>161</c:v>
                </c:pt>
                <c:pt idx="6">
                  <c:v>130</c:v>
                </c:pt>
                <c:pt idx="7">
                  <c:v>100</c:v>
                </c:pt>
                <c:pt idx="8">
                  <c:v>95</c:v>
                </c:pt>
                <c:pt idx="9">
                  <c:v>92</c:v>
                </c:pt>
                <c:pt idx="10">
                  <c:v>80</c:v>
                </c:pt>
                <c:pt idx="11">
                  <c:v>71</c:v>
                </c:pt>
                <c:pt idx="12">
                  <c:v>55</c:v>
                </c:pt>
                <c:pt idx="13">
                  <c:v>43</c:v>
                </c:pt>
                <c:pt idx="14">
                  <c:v>36</c:v>
                </c:pt>
                <c:pt idx="15">
                  <c:v>34</c:v>
                </c:pt>
                <c:pt idx="16">
                  <c:v>18</c:v>
                </c:pt>
              </c:numCache>
            </c:numRef>
          </c:val>
          <c:extLst>
            <c:ext xmlns:c16="http://schemas.microsoft.com/office/drawing/2014/chart" uri="{C3380CC4-5D6E-409C-BE32-E72D297353CC}">
              <c16:uniqueId val="{00000000-28B7-4AE3-93C9-C9500D558A35}"/>
            </c:ext>
          </c:extLst>
        </c:ser>
        <c:dLbls>
          <c:showLegendKey val="0"/>
          <c:showVal val="0"/>
          <c:showCatName val="0"/>
          <c:showSerName val="0"/>
          <c:showPercent val="0"/>
          <c:showBubbleSize val="0"/>
        </c:dLbls>
        <c:gapWidth val="219"/>
        <c:overlap val="-27"/>
        <c:axId val="1115404992"/>
        <c:axId val="561708144"/>
      </c:barChart>
      <c:catAx>
        <c:axId val="1115404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708144"/>
        <c:crosses val="autoZero"/>
        <c:auto val="1"/>
        <c:lblAlgn val="ctr"/>
        <c:lblOffset val="100"/>
        <c:noMultiLvlLbl val="0"/>
      </c:catAx>
      <c:valAx>
        <c:axId val="56170814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40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[SuperStoreUS-2015.xlsx]Pivot!PivotTable5</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Sales</a:t>
            </a:r>
            <a:r>
              <a:rPr lang="en-US" baseline="0"/>
              <a:t> by Segement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4.3914872086772284E-2"/>
          <c:y val="0.21146226039926821"/>
          <c:w val="0.57883723871865411"/>
          <c:h val="0.72793167899467115"/>
        </c:manualLayout>
      </c:layout>
      <c:doughnutChart>
        <c:varyColors val="1"/>
        <c:ser>
          <c:idx val="0"/>
          <c:order val="0"/>
          <c:tx>
            <c:strRef>
              <c:f>Pivot!$L$2</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BBD-4430-A13D-EA5FCFF70AFF}"/>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BBD-4430-A13D-EA5FCFF70AFF}"/>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BBD-4430-A13D-EA5FCFF70AFF}"/>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0BBD-4430-A13D-EA5FCFF70AF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Pivot!$K$3:$K$7</c:f>
              <c:strCache>
                <c:ptCount val="4"/>
                <c:pt idx="0">
                  <c:v>Consumer</c:v>
                </c:pt>
                <c:pt idx="1">
                  <c:v>Corporate</c:v>
                </c:pt>
                <c:pt idx="2">
                  <c:v>Home Office</c:v>
                </c:pt>
                <c:pt idx="3">
                  <c:v>Small Business</c:v>
                </c:pt>
              </c:strCache>
            </c:strRef>
          </c:cat>
          <c:val>
            <c:numRef>
              <c:f>Pivot!$L$3:$L$7</c:f>
              <c:numCache>
                <c:formatCode>General</c:formatCode>
                <c:ptCount val="4"/>
                <c:pt idx="0">
                  <c:v>25311.49</c:v>
                </c:pt>
                <c:pt idx="1">
                  <c:v>61512.79</c:v>
                </c:pt>
                <c:pt idx="2">
                  <c:v>43061.31</c:v>
                </c:pt>
                <c:pt idx="3">
                  <c:v>24848.299999999996</c:v>
                </c:pt>
              </c:numCache>
            </c:numRef>
          </c:val>
          <c:extLst>
            <c:ext xmlns:c16="http://schemas.microsoft.com/office/drawing/2014/chart" uri="{C3380CC4-5D6E-409C-BE32-E72D297353CC}">
              <c16:uniqueId val="{00000000-96D0-45A9-9962-8EC22207BA9F}"/>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[SuperStoreUS-2015.xlsx]Pivot!PivotTable6</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Sales</a:t>
            </a:r>
            <a:r>
              <a:rPr lang="en-US" baseline="0"/>
              <a:t> by Shipping Mode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Pivot!$P$3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FBB-4142-8F15-EB3E61A5B00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FBB-4142-8F15-EB3E61A5B00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FFBB-4142-8F15-EB3E61A5B00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Pivot!$O$4:$O$7</c:f>
              <c:strCache>
                <c:ptCount val="3"/>
                <c:pt idx="0">
                  <c:v>Delivery Truck</c:v>
                </c:pt>
                <c:pt idx="1">
                  <c:v>Express Air</c:v>
                </c:pt>
                <c:pt idx="2">
                  <c:v>Regular Air</c:v>
                </c:pt>
              </c:strCache>
            </c:strRef>
          </c:cat>
          <c:val>
            <c:numRef>
              <c:f>Pivot!$P$4:$P$7</c:f>
              <c:numCache>
                <c:formatCode>General</c:formatCode>
                <c:ptCount val="3"/>
                <c:pt idx="0">
                  <c:v>72639.83</c:v>
                </c:pt>
                <c:pt idx="1">
                  <c:v>18508.089999999997</c:v>
                </c:pt>
                <c:pt idx="2">
                  <c:v>63585.969999999994</c:v>
                </c:pt>
              </c:numCache>
            </c:numRef>
          </c:val>
          <c:extLst>
            <c:ext xmlns:c16="http://schemas.microsoft.com/office/drawing/2014/chart" uri="{C3380CC4-5D6E-409C-BE32-E72D297353CC}">
              <c16:uniqueId val="{00000000-3D2A-45CF-B6A2-358570D401F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Pivot!$V$3</c:f>
              <c:strCache>
                <c:ptCount val="1"/>
                <c:pt idx="0">
                  <c:v>Total</c:v>
                </c:pt>
              </c:strCache>
            </c:strRef>
          </c:tx>
          <c:spPr>
            <a:solidFill>
              <a:schemeClr val="accent1"/>
            </a:solidFill>
            <a:ln>
              <a:noFill/>
            </a:ln>
            <a:effectLst/>
          </c:spPr>
          <c:invertIfNegative val="0"/>
          <c:cat>
            <c:strRef>
              <c:f>Pivot!$U$4:$U$14</c:f>
              <c:strCache>
                <c:ptCount val="10"/>
                <c:pt idx="0">
                  <c:v>Eileen Schwartz</c:v>
                </c:pt>
                <c:pt idx="1">
                  <c:v>Jeanette Davies</c:v>
                </c:pt>
                <c:pt idx="2">
                  <c:v>Leah Clapp</c:v>
                </c:pt>
                <c:pt idx="3">
                  <c:v>Janice Cole</c:v>
                </c:pt>
                <c:pt idx="4">
                  <c:v>Kristin George</c:v>
                </c:pt>
                <c:pt idx="5">
                  <c:v>James Dickinson Ball</c:v>
                </c:pt>
                <c:pt idx="6">
                  <c:v>Sylvia Kumar</c:v>
                </c:pt>
                <c:pt idx="7">
                  <c:v>Marian Willis</c:v>
                </c:pt>
                <c:pt idx="8">
                  <c:v>Dana Waller</c:v>
                </c:pt>
                <c:pt idx="9">
                  <c:v>April Henson</c:v>
                </c:pt>
              </c:strCache>
            </c:strRef>
          </c:cat>
          <c:val>
            <c:numRef>
              <c:f>Pivot!$V$4:$V$14</c:f>
              <c:numCache>
                <c:formatCode>"$"#.00,"K"</c:formatCode>
                <c:ptCount val="10"/>
                <c:pt idx="0">
                  <c:v>12602.91</c:v>
                </c:pt>
                <c:pt idx="1">
                  <c:v>10180.01</c:v>
                </c:pt>
                <c:pt idx="2">
                  <c:v>7443.2</c:v>
                </c:pt>
                <c:pt idx="3">
                  <c:v>7106.7199999999993</c:v>
                </c:pt>
                <c:pt idx="4">
                  <c:v>6963.67</c:v>
                </c:pt>
                <c:pt idx="5">
                  <c:v>6614.07</c:v>
                </c:pt>
                <c:pt idx="6">
                  <c:v>6512.23</c:v>
                </c:pt>
                <c:pt idx="7">
                  <c:v>6499.1500000000005</c:v>
                </c:pt>
                <c:pt idx="8">
                  <c:v>4935.22</c:v>
                </c:pt>
                <c:pt idx="9">
                  <c:v>3916.27</c:v>
                </c:pt>
              </c:numCache>
            </c:numRef>
          </c:val>
          <c:extLst>
            <c:ext xmlns:c16="http://schemas.microsoft.com/office/drawing/2014/chart" uri="{C3380CC4-5D6E-409C-BE32-E72D297353CC}">
              <c16:uniqueId val="{00000000-26AA-4B45-98F0-27341337B747}"/>
            </c:ext>
          </c:extLst>
        </c:ser>
        <c:dLbls>
          <c:showLegendKey val="0"/>
          <c:showVal val="0"/>
          <c:showCatName val="0"/>
          <c:showSerName val="0"/>
          <c:showPercent val="0"/>
          <c:showBubbleSize val="0"/>
        </c:dLbls>
        <c:gapWidth val="182"/>
        <c:axId val="1313977568"/>
        <c:axId val="1252007440"/>
      </c:barChart>
      <c:catAx>
        <c:axId val="1313977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007440"/>
        <c:crosses val="autoZero"/>
        <c:auto val="1"/>
        <c:lblAlgn val="ctr"/>
        <c:lblOffset val="100"/>
        <c:noMultiLvlLbl val="0"/>
      </c:catAx>
      <c:valAx>
        <c:axId val="12520074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97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Pivot!$AB$3</c:f>
              <c:strCache>
                <c:ptCount val="1"/>
                <c:pt idx="0">
                  <c:v>Total</c:v>
                </c:pt>
              </c:strCache>
            </c:strRef>
          </c:tx>
          <c:spPr>
            <a:solidFill>
              <a:schemeClr val="accent1"/>
            </a:solidFill>
            <a:ln>
              <a:noFill/>
            </a:ln>
            <a:effectLst/>
          </c:spPr>
          <c:invertIfNegative val="0"/>
          <c:cat>
            <c:strRef>
              <c:f>Pivot!$AA$4:$AA$10</c:f>
              <c:strCache>
                <c:ptCount val="6"/>
                <c:pt idx="0">
                  <c:v>Jan</c:v>
                </c:pt>
                <c:pt idx="1">
                  <c:v>Feb</c:v>
                </c:pt>
                <c:pt idx="2">
                  <c:v>Mar</c:v>
                </c:pt>
                <c:pt idx="3">
                  <c:v>Apr</c:v>
                </c:pt>
                <c:pt idx="4">
                  <c:v>May</c:v>
                </c:pt>
                <c:pt idx="5">
                  <c:v>Jun</c:v>
                </c:pt>
              </c:strCache>
            </c:strRef>
          </c:cat>
          <c:val>
            <c:numRef>
              <c:f>Pivot!$AB$4:$AB$10</c:f>
              <c:numCache>
                <c:formatCode>"$"#.00,"k"</c:formatCode>
                <c:ptCount val="6"/>
                <c:pt idx="0">
                  <c:v>274766.92000000016</c:v>
                </c:pt>
                <c:pt idx="1">
                  <c:v>326101.46999999997</c:v>
                </c:pt>
                <c:pt idx="2">
                  <c:v>271696.67000000016</c:v>
                </c:pt>
                <c:pt idx="3">
                  <c:v>389831.94999999978</c:v>
                </c:pt>
                <c:pt idx="4">
                  <c:v>306572.06999999977</c:v>
                </c:pt>
                <c:pt idx="5">
                  <c:v>355368.79999999964</c:v>
                </c:pt>
              </c:numCache>
            </c:numRef>
          </c:val>
          <c:extLst>
            <c:ext xmlns:c16="http://schemas.microsoft.com/office/drawing/2014/chart" uri="{C3380CC4-5D6E-409C-BE32-E72D297353CC}">
              <c16:uniqueId val="{00000000-253D-41F4-853A-A9504FB24857}"/>
            </c:ext>
          </c:extLst>
        </c:ser>
        <c:dLbls>
          <c:dLblPos val="inEnd"/>
          <c:showLegendKey val="0"/>
          <c:showVal val="0"/>
          <c:showCatName val="0"/>
          <c:showSerName val="0"/>
          <c:showPercent val="0"/>
          <c:showBubbleSize val="0"/>
        </c:dLbls>
        <c:gapWidth val="219"/>
        <c:overlap val="-27"/>
        <c:axId val="2097262927"/>
        <c:axId val="1400322335"/>
      </c:barChart>
      <c:catAx>
        <c:axId val="20972629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322335"/>
        <c:crosses val="autoZero"/>
        <c:auto val="1"/>
        <c:lblAlgn val="ctr"/>
        <c:lblOffset val="100"/>
        <c:noMultiLvlLbl val="0"/>
      </c:catAx>
      <c:valAx>
        <c:axId val="14003223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26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[SuperStoreUS-2015.xlsx]Pivot!PivotTable18</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and Profits by Region</a:t>
            </a:r>
            <a:endParaRPr lang="en-US"/>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95973653399029"/>
          <c:y val="0.24100064977257962"/>
          <c:w val="0.50690793671932655"/>
          <c:h val="0.68752436647173487"/>
        </c:manualLayout>
      </c:layout>
      <c:lineChart>
        <c:grouping val="standard"/>
        <c:varyColors val="0"/>
        <c:ser>
          <c:idx val="0"/>
          <c:order val="0"/>
          <c:tx>
            <c:strRef>
              <c:f>Pivot!$AH$5</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Pivot!$AG$6:$AG$10</c:f>
              <c:strCache>
                <c:ptCount val="4"/>
                <c:pt idx="0">
                  <c:v>Central</c:v>
                </c:pt>
                <c:pt idx="1">
                  <c:v>East</c:v>
                </c:pt>
                <c:pt idx="2">
                  <c:v>South</c:v>
                </c:pt>
                <c:pt idx="3">
                  <c:v>West</c:v>
                </c:pt>
              </c:strCache>
            </c:strRef>
          </c:cat>
          <c:val>
            <c:numRef>
              <c:f>Pivot!$AH$6:$AH$10</c:f>
              <c:numCache>
                <c:formatCode>"$"#.00,"k"</c:formatCode>
                <c:ptCount val="4"/>
                <c:pt idx="0">
                  <c:v>448284.7</c:v>
                </c:pt>
                <c:pt idx="1">
                  <c:v>592171.48999999964</c:v>
                </c:pt>
                <c:pt idx="2">
                  <c:v>357105.12000000011</c:v>
                </c:pt>
                <c:pt idx="3">
                  <c:v>526776.56999999995</c:v>
                </c:pt>
              </c:numCache>
            </c:numRef>
          </c:val>
          <c:smooth val="0"/>
          <c:extLst>
            <c:ext xmlns:c16="http://schemas.microsoft.com/office/drawing/2014/chart" uri="{C3380CC4-5D6E-409C-BE32-E72D297353CC}">
              <c16:uniqueId val="{00000000-AB23-46A7-B0CE-18509396696E}"/>
            </c:ext>
          </c:extLst>
        </c:ser>
        <c:ser>
          <c:idx val="1"/>
          <c:order val="1"/>
          <c:tx>
            <c:strRef>
              <c:f>Pivot!$AI$5</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Pivot!$AG$6:$AG$10</c:f>
              <c:strCache>
                <c:ptCount val="4"/>
                <c:pt idx="0">
                  <c:v>Central</c:v>
                </c:pt>
                <c:pt idx="1">
                  <c:v>East</c:v>
                </c:pt>
                <c:pt idx="2">
                  <c:v>South</c:v>
                </c:pt>
                <c:pt idx="3">
                  <c:v>West</c:v>
                </c:pt>
              </c:strCache>
            </c:strRef>
          </c:cat>
          <c:val>
            <c:numRef>
              <c:f>Pivot!$AI$6:$AI$10</c:f>
              <c:numCache>
                <c:formatCode>"$"#.00,"k"</c:formatCode>
                <c:ptCount val="4"/>
                <c:pt idx="0">
                  <c:v>77365.472668600036</c:v>
                </c:pt>
                <c:pt idx="1">
                  <c:v>85291.403446000011</c:v>
                </c:pt>
                <c:pt idx="2">
                  <c:v>-14424.054379450006</c:v>
                </c:pt>
                <c:pt idx="3">
                  <c:v>75844.790102000028</c:v>
                </c:pt>
              </c:numCache>
            </c:numRef>
          </c:val>
          <c:smooth val="0"/>
          <c:extLst>
            <c:ext xmlns:c16="http://schemas.microsoft.com/office/drawing/2014/chart" uri="{C3380CC4-5D6E-409C-BE32-E72D297353CC}">
              <c16:uniqueId val="{00000001-AB23-46A7-B0CE-18509396696E}"/>
            </c:ext>
          </c:extLst>
        </c:ser>
        <c:dLbls>
          <c:dLblPos val="ctr"/>
          <c:showLegendKey val="0"/>
          <c:showVal val="0"/>
          <c:showCatName val="0"/>
          <c:showSerName val="0"/>
          <c:showPercent val="0"/>
          <c:showBubbleSize val="0"/>
        </c:dLbls>
        <c:marker val="1"/>
        <c:smooth val="0"/>
        <c:axId val="1356212479"/>
        <c:axId val="1321901999"/>
      </c:lineChart>
      <c:catAx>
        <c:axId val="135621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901999"/>
        <c:crosses val="autoZero"/>
        <c:auto val="1"/>
        <c:lblAlgn val="ctr"/>
        <c:lblOffset val="100"/>
        <c:noMultiLvlLbl val="0"/>
      </c:catAx>
      <c:valAx>
        <c:axId val="13219019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212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Store Locations</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Calibri"/>
            </a:rPr>
            <a:t>Store Locations</a:t>
          </a:r>
        </a:p>
      </cx:txPr>
    </cx:title>
    <cx:plotArea>
      <cx:plotAreaRegion>
        <cx:series layoutId="regionMap" uniqueId="{0D6BC649-F00E-4B02-9A60-D1B307285F2C}">
          <cx:tx>
            <cx:txData>
              <cx:f>_xlchart.v5.2</cx:f>
              <cx:v>Count of City</cx:v>
            </cx:txData>
          </cx:tx>
          <cx:spPr>
            <a:solidFill>
              <a:schemeClr val="tx2">
                <a:lumMod val="40000"/>
                <a:lumOff val="60000"/>
                <a:alpha val="83000"/>
              </a:schemeClr>
            </a:solidFill>
          </cx:spPr>
          <cx:dataId val="0"/>
          <cx:layoutPr>
            <cx:regionLabelLayout val="bestFitOnly"/>
            <cx:geography cultureLanguage="en-US" cultureRegion="US" attribution="Powered by Bing">
              <cx:geoCache provider="{E9337A44-BEBE-4D9F-B70C-5C5E7DAFC167}">
                <cx:binary>7H1pb9y22vZfCfL5lUuKFEkdnB6gkmbT2M7iJG7zRXAdR7uoffv1zy3O2DNWJ40P6gcPBninActV
InWRvFfS/77v/3WfPNyVb/o0yap/3fe/vg3qOv/XL79U98FDelddpOF9KSv5vb64l+kv8vv38P7h
l2/lXRdm/i86wvSX++CurB/6t//5NzzNf5CX8v6uDmX2oXkoh48PVZPU1d+UnSx6c/ctDTMnrOoy
vK/xr29/K+O7rLqr3r55yOqwHj4N+cOvb5/Vevvml/mz/vLeNwl0rW6+QVtCL4RpCkSwYaqfePsm
kZm/L9ZM/YISExuGIZD6GY/vvr5Lof1LeqT6c/ftW/lQVTAk9f/jls/6DwUf3765l01WT9/Nh0/4
69vPWVg/fHtzU9/VDzD4sJL2roItp0F8vlGj/uX5l//Pv2cZ8B1mOUfgzD/az4r+gs3tXRXAbKhl
9viF/jk6lF9QjInBBd+hw5+jg3V0YRiMCkSxQgc/vnuHzsv6dBqf47YzhG5/O0uEPj1kGUzBh4fH
j/TPASLGhaC6aVIGq2j6zZaPYBeEEt2gyNwtH/3x3TuAXtSl0/gcNZ3B8+n6LOH5Lbn78y69e/xA
rwCOfsEZozp7/Pjk+eoBcARFhOgIEFS/x3fv97afd+g0NE8jmQHz2+VZAuM8JHfdXfmay8a8QEhw
ppM91TGfI8ONC1hRjBK8X1YzqvOSHp2G5tByho2zOEtsrh+6N+5DWT0Mj3P3n68bii4wMZFpkB1R
QbBpHfMEnF4wLgxge/bLhj6+e7duXtan0/gct50hdO2eJUK/leEos9fc1uiFbhJdF5juvv+cKcD4
ArY9w2QGO8UUvKBDp7F5ajgD5revZwnM9cOf5V0VvyIyFF8YOseE892Hny8c07wQGHGgNqeZ6Zf0
6DQ0h5YzbK7Pc1uz75Lwuyyz8BXRIfwCGDHGTLznxfDzbQ1j84JhrnMT7RfW823tZX06jc9x2xlC
9m9nuXpsmcjy7pt8/Eb/nOwQcQELwzAQ1Xe88hwfZFwYlAvCgI/byb87evOSrvwAlqdBzEF5d5ag
TNTzD1nGj9/nn4NC9QuTmDowYjMqAywaA5yoMPZcAJQfg/KSrpwG5dByBsr1H2cJii1B7Lyvw/um
fvxEr4ALkBpuYIMQ4+Ri4SD7EAE8gj5jnV/Ym9PQPGs8Q8f+dJboXIVVNf3L8/D10CHw9XUQcMSj
eDOTbwRQGgOWD9X3Wx17fPduR3thp06D9KzxDKQr0JSdoW5tCztLcx+/oowDzACwakQHMfM5FyCM
C11wjihlO+56Jty8pCuncTm0nIGyPc997VEv/UZ+fwMkuEn/fFVuDbgBRDnnxl45M6c//AJhpgvB
92tsts/9t707jdnpp8zwc+yzXFRLYODCb6/IYOviwjANA+tkvt2BEUFwQnVBdsRqxsC9oCen4Xlq
OENkeZ6KttWDLP1XXUT6BRgHpkVyehEJckEpJZyivUA6A+YFHToNzFPDGTCr8xR2Nt/ugleUdCi9
IMIERQDd884zGoQxaNgMkwAVmtkLftqR03Dsm83A2DhnuW9tZPeKmxYIOIhTZnBKn/amY2WnSS4m
DpthtC+fsWo/680PAFFjmONxposjScJMhtUjC/sKwg0ooGFtUNAF7Hiw2foA9hlTwYjxxF8/vnvH
Pm9e0KMf4PLUco7NeVKULyEQlNfWogGFN5EwT68XLi6YCZYdqu+NB/g5Ni/p0WlsDi1n2Hw5z3Xz
5aFMZfaaOgEKW5mhw39Axo/3MFAGMKYzkwmyW08zXvkFPfkBJI9DmCNynrqAz/Vd8Dhb//kuRswL
ohMOnNVeQplJMHiy03Ch6zqb0ZSf9eM0GLtWMyQ+nycSkw5DNmX4imiIC8I4eDHtPWX+YpsBGYVz
0C0be5PzDJOX9Og0LoeWM2yuzlPJvMm+hXevatA0L8AmY4LdZbc7mXPxkYFKBgvEzL2ukz5Oiz25
/3mHTiPzNJIZMJvzdKDZvrZvoACxnYLoCOow9QNSfkxWTFhSAgEwj14cMxPAz/tzGpbHdjNUtjdn
Ka68ixMQHl/VrwnsYIKAgnK/HNAcF9BtoknVwvdeg7Cejk0zL+nRaWQOLWfYvNueJTaXsgmrV97M
0IUJRn4k5kyYicHTFgO5F/ttbraLvagvp2E5ajrD5fI8WeOruzB7eJy0/5wTowZ4YU4uMUcb1fFG
xswLHTNMQRFwUuf/0+6chmXfbAbJ1eIsl8rVXTkkd9m310NlsvdPNhhjRu45u+AIRExi7tGYKSVf
0pMfAfI4hjkmzpliUlV390FTPdT1a6pf9AtwgyHgWA5y4vE64SCwICA6YHR+0sscE5aruxf250fw
PGs+x+hMt7LwPgj9u9c8FABHNjjlJhentcdgweQEATs9MdXT7y+SzM979AOAnsYyx2ZznusnnA4E
yPru9TY1Ojn8mxjOzOwtKnPejF5gE3gz8N98fOmjyf8FffkRLE9N57icpyBzBWqxV5Uw4RzNtGlh
Eyxd6jdTkGEEDhkU9JqMzLiyF3TlB6A8jmEOyaezXCrXD+3da9qKJ+UYHFyCpbI3Cc/WCcYMTGAG
mezJj7LnMan5eX9Ow/LYbobK9ZczRaV7s75Lczh59prHMyi5YMJg2Hx0LpstF+ADDPBxBivA6VNN
kwffi7r1I4yeNZ9DtT5bqK4e+vD+Fe3IcHgTzCyEY7r3N5/hhBG7wKAJAGsNLK/ny6d78/Pe/Bie
x7ZzbK7OExtZ1sEb+66UYMl8RWYATgfCDka4AeyY+s0sABzsmMKgmIMOTf1mPMH1i/v1A6Rm7edo
2WeB1t/7K+5m9U5H8Kzmf3sQ2gSlGZy0RQawy8dCDxzaAB0nnOF81NvAIjteSrOzyT/uz2mMZs2f
DeE8Dj7vZqlzF78uIw1HnykjsHPtbZYzLQFwBXBGcDoHtZdyZkrOl/bqNCrPW8/XzXlqC94F4SvS
HjgkSOFaABB29saBGe0R4AKNgIEQP8DnZ705jcuu1QyPd+fJEbwrH/xXvSyAwFENAcdmyd5zeb5i
1GUBAu4TmDEDP+/ID8DYD2AOx8ezICvPeg13a7yH2wGqIWnvXtVdBpaJMOHM2Z7Ao7mthvMLQYSY
TGw7FgFcnY6py0t7dRqh562fjRgG/NtZ4vQxgDs/3myq11VGw9FNcCbXzUfr//wih0nkwQJs0HCu
Vv1mXMBLe3Uap+etZzh9PE/l2o1s/neYatjmENgGdLx3MJsTnmnFgUMzuNfskJqpP1/er9NYzdvP
0Lqxz3JV7Ub16kwcCKgEDGugLdhhMROAJiZOJ3DcFrOZ3u2l/fk7jB5HM0foPNm320HCZVD+I3l4
BasoHO0E44DOfnD1E5xUh8uFMKVg8dmh9/juncb6BR06jc5Twxkwt3+c5dL59NC/6o1cGOQaIihs
YDulAHBrM3mUwJ01wDHsz3TMOIafduc0KPtmM0g+/X6WkNw+VPWbg7/wsUz+bID/rY4AfJupDrdx
gXVa/WbbmUBwgQDhoG87kKZjZu7F3ToN0az5s5H8+vb2PFXYt2F1L7MqfF0DKQOlgUHg4qfHjet4
BcHxATj5CZYF8/RxtBd16QcQHUYzh+f/iIv78Y13T9cCOnf13ULdJ3h06d3fl6rRwy2Hs6Z70eUk
bdothM23X98KMUmgT9cUTs/YN9wRlsMdTfM2D3dV/etbDe4eAJ6BEMzABQ5WGwO9aQdLflcEl+Ux
Q8A1HxQKwIMhm7SgcNMhXL5CIIObBPgRuPAQGlUTjwpF4OgI9+wZCJ4HZxR1RJ6ucXwvkwGk9Kev
sU+/yZr0vQyzuvr1LbgNv32T7+pNwzOoCUpEjOFuMbi+Cs55MQTl93cfgXpDdfz/4qgNIjyaxbqN
JXNEm7sjboslyO5uZwSeG6ZGtfDpEFrEomaYu1rLFl1YZGvcdr2TFry2/KqILAOnvh1plTVE1LAk
bqQzxLzYGlGTWEvEg3qRV7W/bbNggYRsrTxudaeTer2t0tJO4uCyqaS21PyvguWVUxs1syvGmm0o
fN8mWo0cXAR3CI4OrCrOrjtjSDdhrtshCELbmDlZgKhljMJfhIN8iGU6rmhlREsBQ7Tj1ly0WfU7
7Y1rmcOwMLHKJvlKtVI4Hm1WfV/UzjAwYZsB/zIQ5C/iwLsWpNQWss3iRakjvvDKILdHD8VWZqy8
1DBuZJRskV92ltYYtd16wbhlg7/KRrrKeVhcldjwFoMwLZH2G9Ggcc1RXSxpFb/Xff8r8xJ8I8JG
WrG49KK0dNNxwDYaPjXS6y2NJ4FVB2VhETEWNo04t/uijKzRR3+MqLJEJk171I2brtPzRU/j+Mbz
+R9hviyTK1KyfNPVVbAoKX4YM97ZEc+vcaJj2xxMux+aytHTAVllFX5t5CL0NX0RxWVsyRT39hDW
9YJ1i9Ss82Wapshi9RLm0Pe4k9ImudFbZVTf5H5OLIYB+yXS6y+p7ifO2FfCMUZ/GzBmt8L/Zmhx
YGVeGlg40D+Urf7BiJvKNs04cLomaK2wldbyXRDr12XcdQ7y4+8DjZyEu2OLiG9hmV41YWSllH3y
vCyweMUKuyqHrZGH49KMim9YGoZlFAN3YsZy24jS9wG8iJEeWSGvr2pZEKvR9Q+Z5lsD4Zde21xh
z8ysoM9u2rAO7dBDwi7r2u67PLKSOGutwa82sfA/6CK9lEN6aaA/yzx9nxex22tFZvmeFy+iCECJ
B/+rybzNkLPrXLNHGW8SQj7EQ/y1MNrI4lLeNHG64CJLvsStZ/fWmNa9nZMgcLwYlU7KtXWDhtYO
w8zOvXd+U7zribfweMSs2IORt01hMaPW7apprDzFeJm2urS0YsytBvmNPSRr4mv5Iu11u2xkbre1
L60U1riVt/1adh1dsoKvm7w0bVPr+k2LYsdPZWDjnmQrkiW5zYsys3I0bMLI/8Sw6K2srgsrQOn3
SHw062BbdaJYSBO/86jm1r6nWU3J2dUgbpqy6t6xMr1MEVvxMb9h2lB/1LxkabaFleEy+ELyZNF3
4XesO16aZpukM9aeGIUljLp4VzFzHQ03w0CqRdLjekFj8akJrnjCykUSe7bsy3BVJ3lnITOXdpVG
l8yL+cInMbKiFGXQ/8J0WEWtKoatJi7bcJP/WSaG9964JklQuybRrjlsOst82tu0cNQs6fmR4+Hb
oevl0kftxzTkmqOLxGp5lFrNoAurdquM2JiXpeMxmTtU66pFx4oPxZD0l2TsQ0uvzdoq6sFfBCQr
F1mY01Uq/czCA+xObfJRFCZdpyGyUTxUSy8mncWbelzSAL0z29FceqbVFY20vTC4kUExLpIgu6nq
oLCiOv2eRB5e1aOfLYcA3/PQ1dIRu92NV0XrdiAWyqiFNcs38Xte4MQxh+66HT7oJNrWGc4sQgJm
56nnCA/dR2EbOqlufBn17Cb0m9Bqdcpto/HYltGMb6O+xZuMDYtWpP7Sz/vGSnrZbHN9TJcddIAU
dbkNG73c6l0UL2pt/NbGvRN4w5IM/ZcIGwL2hii2WkOsiF/X66EJP/C+6lcmlq0jPQF0g5dsq+uG
v8kb3+Hpl3La+HXcN1uE+3wh4S5kK0WoXo8y3NIwwXbsRaYNsyW+NJLExv4QbBLRrmTcGatGdD1s
OrCPDmY4OqbMSjvz9NZKSfVd51Vq5d6obauh0LZhUhkrv9Xfa5lhbLM2zO1YyzQ7SIp0GyQNsuMI
XqcxHq2zbryuI5yttVJekX5AW4FTw4FP4XR+H1hBYcaXPCO3ZjNGKwKOcduhLfI1MdmVjJBhRdkQ
LYKSMiesKdv1opy6ovpTjN8DHnFXJdK669cw0Xa9zIK438ZNHa4qH9ZyrrvtUBjpPlqEbCPqL4Yp
R9dn5JMEny5Ha4L1ANdSLEuqf+hJmrlJZ7VBTFzGK+KqWAYme5dqQ2XVkYEcObbfU6Pwl3IoCkuP
fm8TyPVYskqKZrRLneYWGuh7P6PxYjDHq6QedNcnWbbBiW83De9XnTZeFT0i1vE9yM9Yl3uZD2Xo
B/tLqJ+S//kkU/inLkY+ZE53WB9SV4+XX/9tLTjyP7Fv1bzSxIA+PetwBfPE9T3dxzxjI3fXZf+A
x/zbwpcxoBxMJH/HgM4vFJu4ul2bPQOKEZwap3CGfxIyMIHTSU8M6ORKBtQawe1L00FM4P6eOFDQ
MSNMGIOW4DgjJjbziQNloIsBqVLAETUDHDqQ+d9woNCN5xzodPWQujIajhcS4Ecp6AiOOVCUBjny
NFgDSRmkNgeK53ZVUrjGU2yXl/cysaIhzBOrU3FV6y9lvVePTjkMhXVUPj1PJVUgsV64uvC7pd+Z
7+u4oeOi6pIPQcvrZZaIzI2rwIutqqp6O/VFaKvMcBgzVwX5MEDxrlKZRfFoq2xVK5naH6oePe5Q
51CsYr2WSmBGuz/aJoisQ+HsrR2NtPio+NTzdj2rNI6s1OxD51Anw9UtioAL1pJ6k/OyXVVeVrrZ
2JUuoixGdhd7dWKpXBVwVj1Lx9IoXVUyBghIDOzWqrXKSlqcuviTih8qqqQKDjV31afXHr3gVPEs
z8+kWFYxuwqQbzUM5ZvDk1SMmPyKo4ItgzCXbk/iYrRVVAXRlHlI6r0HxbTx95kNQcwazYrvoDyg
OANVJTOFv/D10RkYz62a5Qy2Rypyd5imWkRFYMmeh4so8GHWqkkq0zywS5yjXUWVp5rs2qkprRsa
WeIaX6t5Oqg8VQx83rYgQbxSqaQDMaUJa2YdtVVRvaPvWcM72PShM7vFMfVIJXcPnZIksHqsXXe0
bFwa6gyW1BRVQdjhdtOASSuMGnfwSz2x0orVsCYgyPS+dlUSbj+s7UEj0g4xqVwuk6Bcq2g91Jb0
C3+DgzRzapH1INsQWFRT0FTAQSBA38FeE665GBYqP3yqgWJvpWclWpV6L10vZ9KNTKDB1iFNSkkW
Ccv+0Psyd1UAYvY+RhKUu3gKVEEyDrfjkIuFmGoIP7JzM6Pr3pgWk6chCEUYtCuz5GtkGKnbggLI
9XktgGU5REn4oTcGWB5DXzixTKA0iLzUTVUU2IDM7Yq+3Rjpe+abxrIw0JUaWDaa8AoVFUbjJ1aS
pp0tTS+yM53r6TuN+zaPIraO6GCixaH7HEfc0QuUWGyau/n0OeoWJqxKqoBOBSoWp8WVqAKxNCYh
veZ5klj6SOPEQtM3SlNaL8eh+qC+Aojkhati6m2o0YZ1D2xfhMveBZapd6Mx860gGwpg03mYWrTp
O9cPC4gaRh07eZwZIB3p3AWxlNt5mGsg+Ff1aO/6hccwgQ8EM1SCethWnVKYgLxtN16lr1WWQuiA
lbcc8xb4FG+ETT5O0i95lfnLXTKZ+jxEUrNLTwJfj3QrDT1/40+zz+PGF7MHxqWj4yYqZLsataZy
VZmKUawvdJoka0C8dDVklq6KmX3eJiA8VaVbBFq1wKT5JuquTEDo5rBOYq2AiTdFVToboxss4nxp
tHRShYCsZKmoFwVAsaZMUaUhTCb/MvF16eIsy9249nv4MKMn4WtB4Je1tFgHU9ow/d+RFlTuMAUq
dkiK0cwXdAy+q6ym8f8Qbc8WgWxgSnCNV65IUm9J/PGqwXHtqqzAr/VVyOS6j8VtThPY758GKzIK
uphDukdhb+m9ljuHEe6GSYIKZh3wx25eY32D0ks/hgEeRqmSarw5zQuXtu2yF6W3As58sBFtQ1uN
XA2Xay1MQ0OFKkMWuc14p6+j6RM1PYf9XAfZ4Wi+qtkh48p0CBtii1QT8d+t4GkZm422SgOCV4cs
StPrIoCVp5ca7MAESPwh8McktLkRjrZCRYqiWxaofR8ZsQTGoJYunci2SkZIBoml0mBx8i1giqOF
qRiCBsR9VwVIpDlMm6JdJnBq02YtMZ1cr3OHT3Oe9V7npjyWdpS2nV3mWe+qPC8bvnJZR0u9MaKt
ClgSj1YtEXa6IKUOGY3aajBQx96XpatiXPgwSbO47Dclv8HdICyeCWbLYqzcPE17mA6oqFxzCtq+
9y0T9enCRxjod6xHMOGnCb5L06L27MwMYHn72GF5CUtNwV9OQKpgHARkFkMnLL0wDdsfOR5tnYNy
EFh92F00lCaWjCyzliFQPPh8anKr2CFZlwwvJOqahcChxQeQUlXg+/jWaMMW9COw2NG0daqAh7Cf
HvJUUo6ZGVsqquqo4kNS5ZHID1b6wEBUhEdRoNCxpertoir36Dm7qMCdzWrY99jQasuyKi71LK3c
foCdQa96Y4OqD1JnrQNCDXUojonTaqCHlIaJrC5LY0fPYZ4lEytZT4xUhTPYNeiUuYuqcthU3nnp
GFkoKZk12RZArQpEpvQ16KWKqkwV5FOximnANQPRmKbboY1Kth9IY4S7h6gilaseNLCJZsX6CLrV
iuXAmkzpcHrI4UmBF4FkFxpZNzEo/q5YKn5G1QwUkzu1iaaYSsZpByAc0qriIbkrThXfrGqqRola
MYdnqvqH5K549rbo0MYwI7mqm3zXA9XuqJe7irtngKrKAx2cAG1XDERfgg4UyHQHRE+lPZ22ju/V
1S5PFTRTqYqpYBRAMlVlFTu0VclmLAI3MSyVoD4HwqqioFgfR1tV1uhEblV0l3t4zuFVQBGR7SdJ
YKtS9b7D61XsUPnoiYdnzbo4a3Ko14ewU4hwrU+LFU/LVgXjU2yWJENq2kDgDUsV6BMZKyZu4xBQ
Iy0XnjF8U1moCYG8mxNrdqgyS6qCH+ZJGcRO2IC6TtUjil+YPWv3lpPlTWt4dsEK0HRNgzoMVPVd
5VVqk1LRQx1VXJIItq9d5jTUQx0D+8amLdZm3pE1GDls9WAVqI/XaTVAznGXLrWY3eQ5aKXapAEl
lmLy0ra9CvyUL6uJSzMm3owrlk+lD8Eus8ywZ5lFoQNhmvjCQzmZWu4eqR6i0qp4l6nSCBSOC5yN
Vie4ZgVC6+y8QxoIsqXp1skgLaQZ9aIoQ2mJMvIX1CjJuChysCBQohnA3E5kr6djd4P7yuFDUa1b
iiKnwSWC/QrWkjL4NIqXHBWnHQQwflGWoTVgJBdeY1LXHBF1VSwoUmMXo2HLVyDqr4OJ+lQT/2Qq
rirKQC8PntIlqKl9UIFqW6zDpp0qjq8PQfYPsgRYrnCi3/4UqEymVZrd6qDPlRx/1AOzXCbI75Ed
BsJFfT2s2kYYbj8FDZX5Jqw9q/Tz2o0mqUXF0rbaRBHwDCXKkFtPQce90a1Kghe+NP6kDWrcdpKD
DoHKY8AhOASTAb51BcrisegWsiIaEIoxsBONGTYuot/HUogFWEmAHIuJEqugGo12I+Utgi0YMJ6+
hDHxVerDqJgKVEGS+61dt15mhynrwEY1BXoSrKtRLD21N9ZqZx4n9UM37c+RiqpclIXXYDAxl0MX
tK4JR6ZA1ghhvH45rOeV8bRbq2aqRMWMwMonNSHYKOujIH2eVKUqLyww2B3M3nCyrGhdzxxal0U0
A3yDzlZ5hwIV66dPZfamacUTN6/wVbFD0E5zQGGu8lSyxpPS55DexcbmQzAOzTLeSQvTA1WBaqza
hT6/rhnFy3Eiuc1EXYE3zNxDUlMkMlDCHly8nbkFXC4fW4eq8GfUqOUhsJUdVUpIuArDehG0IKqa
o/SqNVjSWlfwBD68zsFiIHEOUi8LKwcEjMDuOJdOS/LmUgVN0dm8bgSYAvsKiAIGpkMFTQp6KItS
4bSoyXcbeNEOQFwOe1iKUb/IW1DVN5kY3IQUTkdk55JJRMNTcEg2Iw1S65BWMVVH1VbJ3EPJ+v8r
a4/+iOH98V/8e3Q0mxSvOgXXwB87C8zOzxw8BlS7vb6WgXoVTP5wJp6aOsw2UJfu/AXgnoMLUI9y
E/SuuqmbDHzm9/4C4PELqtPpRrD9Lfp7ZwEM11bAaSBwLsXwt15M+Hsh/42qlmAYzZGzANw/LuCv
+MHOQXQOx1ngst7nqtoER0C0uth4KIi8MjJEPvdFojt5MJor3DL9c0cL3UnH0lypUiQ0vCvVy4zs
SpMk3peeaqsepSqfaovNu9CXgeO3ebFVgUiSIrcOabMfii2fglle5I/5Y0WtumRZ3a99OpaXhyDJ
zeNkSFNtK+O1WZjk1s+T9BIOM/i2NiWLIUOLrgv4Sgcm5Fbn9bc4q7t3IOeDeTtYSF5Gy3jshq9G
XthZjc3b1u9BNxPVQJgQH6kDWg1vC2pqb6tiLDe9beb5rLQO6dgD80wLhuN4AHcEyr3BqoF78R3R
jXjbJ5gXS7h9FG9VOmDNO0166M88DqM1uGFkl9EYyMtkCgKv5zbQdGrPClRSBSws5WWcx2DHV9F8
bfpdfKnKkr7XFn7QRwvfH0DWJ6O4jqqyBYugJ66DKTb2PbgDmIZ0crwC8lh9AXlUe18nMl7FWiAt
2AnldTsFnhZDwAswiOYgiNR15ze5RVOWOnnhmytS19fYr8drP9foDYYLXRd66/nLsi+Nm8DPuys/
rz4XKRgxUYCM9mMcRyC7BTZ421QfQT1Sf4RxtOssDEHsn/JUMK0VywSL9kYl2aj7H/+ukXpQYrRr
0DfKTdcTWVhG2AzbTsTHgcrLdd4fFag84C4/7zEX5HqI2jXFXfKuJGDY9TzNWFWUYVAHs+CmrwZs
tV3VO5He1asirskWY71xc961a4GL8NroI7bIxCg/6r0g9uRQcRsnPLO63my3eVaAAU/vEzvqquiL
iiVPsarTwl3eIQaOZ6CCSQK2wEkJChsOLi1m4DXgBzClu6wFw2hq+usWD43TjmB/1qouuOF9nK3H
Evhk4MDEx7xqS6vV0uhb0HeLugjSr7U3YCegWngFjgreJZjlqePVg7eUDfgGpbnnYwv83QwLJr1c
5okur4MhkNeIl/J6mIKCgzTSm2W+VAWlAFs3rBso0YLasESR3/Omvyq85KsepV0ASt1Cc6dklrVA
cCUfNaCI8issTxjQU7LMaPmhGjeYjOkWVC2ksGhM8TbKkth3ajg3uCDdWO4yd+VRhf9keRqseWqE
CxlozG5aLRIrQ7vX6rS/irlHrtPetEXEk/FLmwAJR0Xoi8wSPmhgsJEPlm/Ew3tzNPpdkFEHWoTH
OX4vLFmU48qjULVPerun+rBKuB9+kJ7ULX0o0/uw89d91PS3RlVe86xYAfvjbVUAu54HvjCwj6hk
qjaTQxoAfOeNGWhiShxd1mCvuQJLNHeA3Iy/+x66ZJXOvgXheENHI7xNhdktkOFFl3Is06sQLkXc
VW2z8TKiqbw9IoUnXNHgbNeMusARfZ2acNPCdAgJCM1EfY5c0ThOwyZggXgAvinZhErnr0/abG0S
NGtQZIHycorO0/OqR+m/ROdtq2GMba3u6YKSEX1uCv9jYQz9uzQMo8+ys720Sm1PDt4imWBWAWYj
hT0sjS+zpN7lp7oMiKVKxdSi10pvoeodmj21OOQb+ugT8Ax70TuKrLwqsi67GQQ4aFWt7D6Eelle
eiyIHIPV+Z0ft67fE/9LamrhhgovXfqlyO/abR368V2VymoJfwharEHpWH3RtHSTgmNGN9Y3vT9m
74EbNj6mQXPlD7z5fTCMYD3CVWULDLzq71lbgLtBWQXvwCPQX5c+xzYucWqZ5RB8bb1qsMFBo79s
gSm9SePiPZ/yK9GDu186epsCdE63I7hTqPzGjPhyqCMdnOji4Cuu33VDz3/3hkxbt01JFyrbb+mm
jvLws2+KelvTMXa8zg+/Ej2CgxNPjNip2SfApfIZbwNO6uAOrYOlHLwxwKg9lR/NvjEiomKIhd8i
0PXFoQ2kK0Lx+JWikdndoAPPkHvkYzMKIOVy+IoSk9maX1eXYzWQj4Gv3Q6wYJe4k5EzJF58WRIU
X6Z5uY+pPE2k7+Ns9NezfFW3b1gP/pNT20NxxIr3JSnhi594nMpDVbTKg+YDN6hc9E3TXaI6NS7j
UvwPZV/WHSnORPmLdA6bWF7J3bnZmeUq2y86tXSBBEjsCH79XJT+KqvcPd0zLzpEKCSwE0Qo4sZF
rAo1JS+tL87B/HBTRh8r37O+GFMn9d5N+8n5zVQFefBDEfdRAF72xWejWtmlnSJJ0CZeGhOPTKV8
DLthh0dyPQhPJHOUeW3lXpbESZe+H/3Z+9GOaL7WmcKIP+1U2NgPTt15i1BG1oGM0+9NVNo74fr1
7oP+bpux0joY0afq0OqCbXk2jh2Qkn+fzuiokmdnyPXWDDUTG/3HYUVkXUjmDEutsjWb8vETXp5i
YYd2/eKPLY95Gw7fEHQ4TlmC+LrI2phzgo1awZEjplF9sTmgroTKZ1tocXZSy3n+JU1R4j5zXj07
fSHO9izNfUZy8Ka6W/4/jZvmM/ya5X4+JPFuZ//Vdz/f3HeXfl0ZlXmwy0rexcLm6TEsE2+hqaOA
VvSSo9GZo3uTmY4k9xa+rd/t/sk41Yzd9p6376X/w5M8cyD8/iBj74RCb1DBOhTfSg7d4MODXHaj
CnD3hj9IktuUAJhcIfc37z+Uvck7h3wyQpZtB1qSTyWSZVc+fu2LYA8IXXL0/Rr+xC8R22P4E2Jg
t96IB/VTlIxLCysVnSrn4Hp5sm1KyznQ+ciddebI6O69qmRkc7czRwMfLojh8cMQRPBePUev26pu
ztmUvDemQ3WRxnbifzpjgiAG/Jq5o6S5pnE9j0MV/Ps0xtoYRtkY3cBY/9f/8QfUuDf/j1181SCa
C+ZA3fbxf6xTTpy0dskPLqxri8DXU4gU9rHJWL8wqybcru+ddMMnuJf8WP3Sh9ADQfmu7yeOVHjl
jLOb9h14ieg3e6N3k+B7zr7yOgLoNJ+6GAuofWC/HuXb0ayzpqZaCWDB4yhtLBjOC4fpNo15os2R
MYQH4sVg2MKMRnmbPLQRe6uAblkShY1HlWdlLPtI7qt541Eo19qklsuXRrRkmD+1trhJgKTSq8uS
Mua6UHtO36Y2X4RspPu8apvz4AzlouVZ8b3CTySYr98KbEVWdwuf/mD0oelDfxe4bha3to8b7y6X
7n94XP6f2P/5VwywOcRHdyIP3AfY0//5ykuQhCOWTt0fVLbJouHcPiCw/974Dcd/0cht68E7LJOV
2/Lm4a6qJB6vnPfuauLUOxGeeacMiWOB9PHRGzvv5MyN0XPh5atotL3Fhw7TqxGrbGuHr9ouIu1O
TTzIT5bqxZI7xUulub2jijZngEeaszsfzXrl+eP2ZpsJLzt7Xbbvvd55nhwVPQYB39dD6T672Rg+
zn0VgG73vmaWPG/4pFQ+rpRDql0zlGJvjsQwvh/lv47uvfejZAjEPnOaevPv/kj4t1WMOvgcEkVx
CD6+B3Deh1Ws9bklxkwyfGlOLm078FWMRBT2LBY2LgBkF3sjVpTZMa3FhBQEXOPYdH8wFGGKmP/N
3BjpeQ5jeTc3UxrRTBmW9Jw7brHmoh1P3HNLJ25Z3p3KvdFMgzueMqMOSsEApLN0nOMRdOJ7P+JY
XRwAZb2ZbD6ebt3vs9jYV8d1XdCVSlZlHXYt9pBdfbCFqgqkWnFomobkbF8kKyNYACgdfjO+m41z
T4ovgexJvsIHFDGdUd0OgTTCwhq4DFH0XB0bKcd1CS8mDhCNOBqdaSj2Wjo2h+EQHIB/r3d+2qbv
urthGrXvMxhdVNIIXwT/V4d0hnl+eI8BGemDORtkPnMR+YfKnDRIWS5Gq/6RtXJqvFVQRus6Hckx
D6vHkgBrZKSbKrDZFNeyG5cJoKCL/CbP1qZfZHxEtqPejTIkR7dIab8ZI/XbNKbD2HJ8MGXZqqGN
WVmLhVATeaWOvKiytpMYEbKxRd64TtxH7cjqbWBlsshbaV2tdNIrqQg7VqUldg6X1S70U/eYwWta
2YOor0gviMXYpMnbPGOaBYDy1QePJdkldNN64xFUkrRDVXwHOeKm0sP4wvuCrSYSILad++zRWCCX
PpxyIUTcmvVqXp80UjWHwCxaQzWWMXWTfN396rkbKqfLl27Sy4Uc3OYp0irOK51evSpKr87QOUse
hc3a6H5ZtLrKlrZml2oOINAplWuHMb5sZtHoeB4U6yqC8x+YkEPyS5bYqj8ZQ6MjkRDLyRbNk+m4
z1WYyIV0kNRsSPvgVemqAnru1CUaAZH5CHAxdSqppHu7SlYf9MbCdM4jjel9EJ1H1vPIX9MaC6M3
Zg7Xt2mN6sPwP6dtIvUfThtIRz/e7cBNeNh+Yf+PGxRc/R/eRdEkaFS25FvWoIgAsQs3RmVWtbRV
p5fmHXF/l4R9pE/hm1FwWcLUvFPGAqmQbJre7Y3OjJz4pE/9d9xI86zzW+o215/z307KRfAzwJKX
6aJ5KuamDy4oLKseb57f7P5hC37XJGGRPZbi4HUOaoZwN2RtTq8R6ZNl4ylvk7CIXuXki71fOVVs
erWt6XUe4DHcBkaFiCsGDFOcN43cGA+VRFm3xBtCbY2YFFW3dHJbba3ZmQVA+b3XRN7vvSbybnqt
2fjDWDuz5LMqhmI3lfonGx2USFmpvDUk6X9MZWbvjMp0dmHe74RT/yzsRj7mFiCvGt9gxl+CDwZ1
a+Emy372akTfZIvRGem5Gq1uHzS0XNGGJW9NMCP2UvdlmtgySSq1YbpDtVNZp9cekNarnelVlLTA
ycwqzbWCk1WiKIwKLHHd4KyitpPrlAAxRG0VnSsvCs/BfFTSBHVh/pTv7h06i7xjRaaFMbvrzSRd
K/vfOhArnGLXQpHdiTNv2vd1hehGBp9clOrRIv73dgz0y9gruQ5sOm78shxfWKfOPkpMLlma/sdz
ECCH88eij6gYPudqgd8VX0yGe/0hBtYNLKytatLfdI1IvxVLTWTso2jxCD/tSdGCoTar9X66fRrt
J2H1V4Rtm20WAFNqRNP05SdfTtXFCA7HfYPCUIArZ/vUlvSYCPpkpI7JHoVv7GeGCo+905PyhNiq
d4tzjSNKH4cByPw59HWLVeVhlK7TPs8WdzvXRLGijq2AFluSHPlzOGFFhP1OVubW0vhdQLz+LqL8
sFgCprpG2ose3VxdTXDfNGVWPCZ9XZ6MxPATrHI38Fe3bICo/bu9skcXBW6t9+AJDYjWfFT4OvxU
jfVhmOM0Ru+NGYAKLQs/tWH5Ue8OFt6GgteLwbYS9h+eHOqZ/vab+vhqH/DjUeihnvfjbxpWTtOO
ja++NUDULSVj9a4tupPQYzbGWqb6CKSfPpojlclm59fNCXuNhj4Y41ksBibGOHIvuZUHx0jxYltG
UYoU/lAcAzH5q0AW+go/KoprzouvQTHXC5WoFqpzwAX7zPkRjKOIpUVPDmKCRwTxJSJcwF972Lot
q8kKUaiVj/JRIgMeBdOmK5gTo34y4385krdLOaI+Y5odrXvjp7w5hHNz1/USVUI2UIhghbBXEd7u
7UX1/k6yels42v3iihTFwaVHdzQn7pfWR+WrE5WXLh+Hi2jZHktg9rkMzkEwZQdcCoqqfjXhVKNc
SfTtXjW5vTUdddQjQ+Qk1ua2pUPi6VNeNmxz3wSafeNdvO8Jf9kalbHwUT3JaN/umjIZ9/dm6stx
X+TFtihaZ+u6SVnF996bHKRIWPls2lExeOfJH5adBDTbnSWjavHW2VutPhoJa8y7vlcWX4/CGhZ3
nTFBDufN7sZmMyDGW38TriVXQ6v9nSt9bL/KMXktXBQlInY57lGfKr/YKEU1esWY2o2pEKigTNJX
VwG9UgAYcvYK6T/ZXvvsz3qKzfs6izTbSBJIJJHGdBpiVml73Pd68K/SVfy5VWsTePIa2wgmfuSl
YTr3GCGfzZL+N7OErysRpat/941d68+aIS8AXxK+kOXMnySbWTDnD2P/HqzV7iCB4p/cb0WK52X+
ZuzBNCScxBqlmG1813lpO/axg0D4zUbmuXXAk0d/jTK2H0RjT61RAq+PPymo2mtKpvEBFTQIjM7N
SK0FSKP16a4C3sOKx8qR28pR3s0sdf1s7VtNuDA6d8jsJa2iam1FISp/dVPsbF1FnyqfWCvfLZHR
ncVy8upt1oYpvE6IYpTIB6qyjY0InJN97i3vaKQsndSnhN4GGk3h91smRPCYRPy7sAq5L3wEnTtP
AxY1u6zj7H9+0FmzLvvT7q4jFJnrW67tw7jODcc9HRygbknyivrm7HPT92RlOyleKWPCjv5k9cuc
ZtarNSU7y+78H3+agiig23uzKa36fsm1HjYhUMnIvPTpCWwB6amyEM61rBQlPXl68mmFanTTa+Qh
1Cf4+t6OoF7Fio0u6ml6qknWLtx0lKvfxlXECTZ5CBxAlab52Z3atwmf/PosfLhpXoHAjRHrcvA2
QZbKlREbJ+crNxzY5macs3Th5H29N2JCqpeApt3ZT2r7c5o1i9Clf3WsQzIRH3u5jrTix9K3X8xb
zKiQm9tje8PPgYoCIOy9izcq5DmNP24XkxWXNiKCd0f97pWbXoCzgSmYPft7B2GW2mmbh8DlMaw+
bTeKh4p7u1RbRSxQwoxsZLN35yYBWzcShjhCpbrCahehDPx/KnNkzIyFEU1jtUGzZ8xuNsi681gk
XbhxWOCulOL8xVdqjPk0TsdsSNjnaDynQc9fLEbZfmJSAkcF0YkAdQ98q9gZUbUSvBA2u4havLLG
/5rZqOFPfKYfInyv6rlN832d9+Ob0fNZ73jWP+oDxNQfOHGn2KRDtR9lKyOanKjJhpqOe9r0ruum
dltO1o40lntkVqrWePlZSHpDvDfRL5FZqMCllcc3pjfB1ne8WdeVI44T37Gyco8iEtUq0Z5cuZMb
HjV2YXEyDNUr9o2oHEx9tu8RX34uO4aHnVevXka8jXDydt1MVvlaOd6R481+Db00ug1Hnfnfhhcd
AesC9HCVvBXl4sCrkPwGf3AVGA1EEbgovAMkAp6AfW4mG78DpFEG7YJO8BLDLsnOQffMNQvCGDEo
bA6QbFxqTupVL5DAMjrQiiCDETxHnfrDTNKXbMDOJ05LEj1542VCcE8t7EiSZea4fE3dLr1aUcXm
zmrGPrDex+cH/zV6Quf4GOJ04D+ZgVgI/yNgBYiUjypW6uNT7x9im0FBgEmUfflWMq9fFPC/9lbP
ZR27HED9+HbsM5R89wFK8pzU9xbUdN0MTNetqWm5EQMAz0h+Vpu+kPktnQCq+2oT4t5cmS0XU365
UaTJV2ZD5vfqvVf0hXqK8Kga/ILBM5ijrume66Dju7v+DoUY/tdp7A0m4m4WWcOzmJqLcmQ8yYw/
Z0Kvgr6YXhw7xzPFC4IIRz2+RMOk52KQ9JRFw82MAMl8LDRxFsbhgXdhrRlFgcY9Qn73hD5E2+/G
H9ypD+J9Zryn+C3Cfp/U0f2hdUV4jnR7MnnJgg9PNsmGL15Nq5Un8vaAornoQFDVvyJEFC+NW59Q
aDN+7UyAWCZtcmF4l8Z2CcIIoNP1dXCsB7y1xxe3ocW2GWtkfWbRmDmAMh1Ku5dgeUBpMOKBxeP9
Xk7G4rkvtYW6ovlmdv1Sb90Ce1xjYpp2vvFTXz13g7Ie7vq7rZnz9tAQqm7zCTXyBUDCNaq/8uyC
SLS91A2NVmVExcU0TsHfpsIb90Zigx0+suzFCGZMGjBn57ZRA7AMxvzTPFpm1n+4WKj//tsDBN4p
fA4WICMw9f5t15LprClYqsq3NnWKB0Sh02PuRclRN2OxyLD5WNKGymZplP/UbTrakr42jVfuzUaz
jc6dn/QXI2R1DfIZFqYbIxLd2UeL6cttk5tl1l+VCpJDX4cUPAaUL5jWdFiKCAwRblWq5VCP/rYS
3ReOrc9K8RQAnmmKztQb7ADRcvcLCt7Eg9H5c7hAjAR5IlZtjDSNHrgsGCDEy6EvsQIqBXy5ZJH3
FKbTylxU4SDyYGV+ujK7Zaa69AmJ7IWvkuFqLGoPBR1K5mpnxCqYiZPmQI8RbTf34irjwyb3Jnko
Pb1s4S2dfNRpn6aqRVTdTq1hlXSkXaRhJ/2l6ULxwltUht52jJJpkSRJulWjRB2L1vYlDZp+OSG4
c0mysV/q+UjMOlBpOEdi3PYgsyO8IzlS6Xn6SFMHaZO5aeYsodFj0/dopIlbIBgR0T70s+BxIv2r
WToalUzrviTFxq6HZN+1wt+lkj21uW6OBrLWOjLbAYrPkEjDkm4aUrCnLAuao5HuFgbyZkb9msNY
8ESPsYsnPr6vi2axc+wmPbbsxwe1EYPeSY8IVRnhvmSa9dH0se7HfbE0R5V37Juw9k/z812GIju4
yLg+YN8IMIygw9ECvdA6CXONeF/K8U+l4nOXeqAMaSv1tSraxyj32E+//dbL0QcKwgYrCRCEP5rW
fpN+JF+TzE8WEvHuh9LBhtohbnAcHREcRdAGR04btZN29hRm0p2WQJO/d8jw6qfwAXuLzBtwjQJl
2TvJ5h6a0zJfq6g/4i54CpPU+/7rIE/ETSP+dzB3tXZwJsCm730rD48oLO1QJFIjtNhRUmMrAmVk
A8G5RCVguZao733igtKH0gJ7Tdq1Vr5oPJosiZVFa+McYPWpn8R4zkm4qQBiO9zXvwD/jTX8vWJx
W/r65tKiGGWF4uVkN/As/wT7FxsMW9867hdxbyPWDxqI5iGwSncFmqHqLSia2FiozubLtq6zY4Gy
u5PPPJCxVIGzI6HCSzeM6L7EznVfz40R701dWZsB1D67u6rzs2Hjgmtk+mzXTbdBemeF4Ft6cpCN
fNTIsj6GBLxKtp6CTR94hMUqFP06rXxrYbq92ZDrVGDnkSCRWYlNyPModlHvuRF5PT2g5FAe8qy1
1yibwc3jed6ioSz4UgX0u56o/KvM3DiIAOMDZ9e4JVWtv2UEWAqna9hyRFA8DntVXxVJ4wjf337K
m7ACq1jHV1aXZWAvQ6fL2+DMSLQ2nUaV2JLMxAPlzojEyoc9TSg2+EPWgqNsyJ9z4ebHqSrlsqTA
466rxipWvEDyz5DbgPUBGUNzaJSmyebu25HlUBWXEqnGu40Rsdz6m9DT5CFjqRPE2qs5qBXEi1Y6
OrOqiM79fFQ5nIDkqBxXpmPIlN4yVD7G2L0EIPDhWFZCPb44DhInOvhS9g7bJ7psFhIhnqrwxPR5
kpaFG9cRF9Mk5LljFXskCDpfWir13h7rt3u/C6KDFehBnKXROVbzNVRawFEIhlFvcnA9jUNSfm1p
4S9BOKsOfLCCk22PwwJ3SvH9HyxKFM6uh9J7cbE9uySIf7rYZDwbSdDkN2nug6eBlPNsqWyyuktz
3+j72V8Fgrj7XHXisQNm7va8VTmC/hqR0Ju7boDHsun3zANgj5XFaWxt8pmGzaKup/4TI01/sWzw
ZuWKfPYk1YfKze14mK1EOQQbUaXlyvTmIm2WaVMCXVwCCGKmdlSeP9pt99vmoB96tamZeL8CkbjF
pk0yAQKt0D3oybl0RTDl+GV4vup9ZPpsFENdTIN02UmXiq5a1pypAVXUDfLBKW8RvJ+xGjdlPlK1
6R1k0sC0hVeYT7A3czL5WLq9BBSWDGeR7ozmrr6bpjYtHk1HDnK62dQKSLTpS9RGbLmynBVi5E0M
dGn+VwNwma3YX0ERcmQI2vaZ5iBXGOxuOugSZBqomdPgSqsdsrwBTXKOmqmpf7aSoH7ok/A3vadd
cVST+lYkhXvBy2dh5W70yURaVMgWER/Ki5EEC17snrFbXMZBEHQBvjbQAMwxnD5pUSROpnxjRO76
7UbwwFma2fyxHh8ChwQxDVmz7m0lENKMkCpkNT1YHjIrdWD78cDa9BuevafezpJnz8ULrHQKd21x
VR3HOcOF3fSmqQn/EeRuEWMJ7q5sSsimS8dxC4RMf8mnsIuNicgQbQEK5C0fCH6RPgV4zSn6/4iB
e//gTAZWEODbNB5eGCDD/DNe5wLXmdhRmb9xnsV+X3WPtkuaS9Y62UPZZFUMRE17MboyaEDuVeXd
xoimY3KDj6M0sbejilpypX4fS1Ql6qjIwFNxP0BqvXgCj6OzQjQKGeHAbZu9aUDcWK0Vtb5OhDR7
mQS6jMHF0eytuTEmRvRki3Hm8D74tzFmHj3WIIv+192rye2r33evAd5DqP6ZmUGBsvr4/2pqq0mH
wh1enV4W6yKxRezO/oQ9N+aoBDXZFHOrvdQ8EDujA8VhcBwqig7kAZpNQFzQCc3KLuPhsXDAeJj1
AbZAKsFm1LfPH456J3duOv3r6P/fbnDqdUuTaWPylBSA4Dj1EFgz22IjJp7I9s6cxTRi5mmQIfwS
Te/d+D62VX0YfzC+i0lT40Q5YQtL28EhVEqdwzHbFnNy3zSI17uLAmStGwRg02s+RfLsB+7Cc6zq
W52NJAZGuX1CnYazLTNsItPQy7AvcN0YNHj+j4zFDX7tH37WkbjItXgobSzJYCst41Dn8iUZseST
VIOXYhalDj4RFcgn6SAZB+TYCV/gKl54rpptSjqUGhhRTFPsD2w8DqIfP7vyL1FM8mXIpdy7Xjjf
2ZgLlQZ8qUKreTC9o0fAUyprAEYtje0ErsBMZhU8WZsruIle9EmFvXzqIlldmp6eiiSlK0oF36Hm
2F7WOqBIaZTskYsZI5tV/BsejlceKvfqWsLd+dxO16BRrd/C4Btpg/Tbh4Gss7/8x/3veu6fKwYF
djMMwFw9E9wCpAa62T9XDMuqpAp42gCxidRdpwtnUQycPFgDTV446tVRpCyfw6AG7MuD32r0ieiC
NUI79ppwmb5EFkhDgCvwwXjqj89FnS+MmVRU7pM00jcRC0G3bMRg7fyQi0WrW5DgWsM3VXTiZ1Ge
IurVSSwBeAk6Fr4WRVMuHCTjLx5DiK6wqurQ5n3wYDfVsGlrb3pUlZ0sndF2vszz9C3jP6fpfR6H
wKP0Y5KUIGJNUh/vZSX6E3OnY5iAjcTx8PnvuAq9DlHdpDtO5Lkeuu5krIzaiGNXTVuvt74avVGZ
TtOMfYVQYkt98CLOZzDKZp6ysXUfd1ImG6P77WRh0G4QK272v+kKrD6H1qqWdKiC92nMqajsrI2T
18Vt6pvO2BBao9KV5v3SKD9cdT30iBgD8LSRTVLtEqt5dHMdyLXwbFQchTmyTxn8zoMonX5fZTYr
46oj/d7IKlTJok1svgrdcZUjUKyA1szGxRCB7SDw2+IadGlwnDx29lH4ejWqLgdErmktuuMRLa6W
Trw98Yqfd4uBWj8rKYIVypPweppHOn4R7FpUysRmjmieO0fMqPM7ejQWXl5l2wpOJZwodBod6pxW
jSTp4+1MRTSui3GcEGGFRcSrHRMToPj1hjeZRk0atE4TypUd2cHqNoNi1ZMLLNd9UnCv4MnnXrkx
s3pTyU48T8DfhIzIog1asYhKNm6RaDeDwMXqHXRbfDHmRqUn/B/bsJ8jvzgnw7r2QMCreTuL0VUJ
ihxz3zmYUUmYkG1d4jcxV2V0rgMyksAKT8aee7zeAHyYwovGlKNmb3N68RCiAOFcgxcH1QXIZ8wN
WFERmca301atT1OJ2piZ0SUonoxJMwUu3lRzJNxx1MoRXruJ+vVI8VUdVFLlaz15qGUhTvk5n9jW
RnXCV69mzdJvlbN3h15fSN9/syuWfU3kACwayi1PYRJlZ4dN2NzNHdLXP/sqIE+cqQwFG22+NCfo
abEHmuhlVP0IOljS7QK8O1bmJDn7pMrIfdWtBv9lOUSbBuCzF6DgFkDlsbWTN2KNOJh3Ie1+EBXo
mTst4CErKnY2oG1XMuJfVg4SeRzNrQq1RAi62ol8Mr22z/ulz0myMWJKIu/QqPztNlWNe7gChOwU
Rp11dayRr5kzqZURUQlknQWn25ttq0FYVNmTArzR/W5mC8qAgIBhoAu8hO2rQ7R3KZBBnC/rpkGW
f1FUaXa71JC08gGReSt2ZxM3B4lMF2F/68Ib07z53zWXXrcUbEo35jo6ZXnAv8v3awYr3bntcnm7
5vl2QPUeRfXIPGVOq+k8BcHWSOYs5ro9Zxhu1/Vv12wG6Yb87ZqTDGQVLVXpuZV6PZAM7K91tCsz
gMlXpCv9B0IA3wE7Nw7HHKVFi65FyTIP6BYgLfSEBFzWuQTH600mLZIXgoJGvJsSDJ8HDlYr14yH
XzI3Ld8nsyQoeQ+m+6bF9tWKkQVlkmRLxJCc0c2uoqkQGqgrvawtkV8BjMyvVfElxP30ZAy6wHFn
QvR6ZcTSypwLBhtDM6TIxxDcUINcG10DSCXi16C+dced6vPF+zDM26RgZvO7qthwp8+vVkLbMxhg
N3eLoho7/Jmd2pq5kPCKEMtDwGlRlSVytbhgM7ROdACiMN3sjE5qaziAW+J1qqZuF7pVvrStUGy8
VtMHK5PFMdF1s0j0kknEIzJVP0+WLOI8Lce/0mmdy6D5OebT98EqnM+hGoKlqJk8oRws3AHbGmxs
p02eNEvHOfhVvME13st5EMIgG6wIzldBXWBR26m4mDPrUdEHIYCCQDn2pgz9egPio2DfivQvd3Cq
VUqJte39kB7hyiRrr0zsFZGMgpS+ihYWC8Nn0L1VntcAwT7YX8PEOoGhsU1ibT2mocY/WegKVJKO
+kG65DvYwvwXX1vZwhtGdm2ShCDanFnn0J3ez51IB3RFf56Xd0n4xOgULYI0HT53HIENx2YfzjdU
PABhZFOuo7G01z42buu6RbCb5QzEX70dLOnY219JZ8cMNCivUSODdVqPemtlSn2OPP+hKuZZ68he
oEK4Aztxb58lz8CHbkbOuLW0Gq8sssEL6WX9ygwo5Aa1X+Gb56T52m6HZjdD0D5Nkf9o+oFblCCt
rIZTivDgKSAI9N0GRsnTZHvBJzx27U5babaunJq9sXp9G+iG/crpJux9rW66Dmn9cruQYqIxQcLi
nI1Df3RAUb1Q86XzgTwo3snPU5iOWydEWLFou+4V4SOQ0cOAuGDqJ8ou5vLW6hKFKDszp2po0858
gPQxSYbu4PdWvjQdhDbrCKvmlw770k1Y1uMGNMrki/Lwy89TlpWqllMa5ockmcSTT8BPbq4SLj8C
RXD7Lj4Juz2za/c2ZS0KPHBN+tpOfrLRU1lv/SEcP0/K2ZmRWeFSeKpFAdADic4yE0484ZX0TAv5
DEo1GfOwKrYqydpbNYMpaaBtK2OW+sX2XuZgJ8GV6NDZzW/Tmgh6KecmzOHbVa5AbGl+uXKgHC5l
+D1F6eDthVoWfNog1esuzCBj1efpdYQ7eTSSr7voQYdzUEwpZwM3F8xseR8HeZk+5x4hT1lS7m3W
J180eD2BTCj8mDs8+VLXtt50FtItptcvwPRPvLFH0Aa9/eD9zMvQOhlpntEZwuRZzjP2EygZZiNa
4bxTUVPkSIDkyFZe2IcHZKLCQ0d7eKd9pZ3tEHRnZ+6oWUiq5W/dRJdbLPr/h7LzWnIb2db0EyEC
3tyCoC2S5Z1uEK1uCQnv7dOfD0l1l07Pjj0zNwikBYtFAJlr/cYGv5qA69HSHPSYpf99Ogtit90y
/RVp30YzSg5hP+Qbq/SMFOiB6KDktMa+BoUJ7TfK9voAM7+1yvxpaVQBNF69/9W5UABXTH0e3Mp6
YSCWWNfdEbQGk7XFc2SryWMWe9kT+mvRnSW8H72d0ab3br7Vu5afmbwQ6fA/+6rTCAcC8on7GMxi
aSfvWaTY21zxiIqtxXoMLX4FaXWWxcnQDzH8nSezDFcIMQmHuUjfI0F83KjUYV1Ip+8oILpIGoW/
WpNsSuGmhfNRtg6q84dZiuZeDlWi7WKo01uDaMYDwJFXeZ28MOuT/FD5Oj9Unv/8oWRr3mi3D6Uo
6cRiIa3JVKxMq5WDJWN9sliM8eyH7GRu8T9Z54qVl+VKGpfsGSk4XMhOzo2J9c9Et05yznjtZOX5
mq6ItvMybfrcS54jK19egYFtCXb3T7KkjiVLtNh6lCXMeo8wutNbCTjc2YjK8UG2hSQiUchy72UJ
3OAzcNHyVgoN4x1JSu0q24oo/64JK746y7K8qiF44zYz0Z9YL++qKP5xb4Rn2YoBSuMX3tydbxfp
y8mPEVq6k60F73kC32Zzd2u1rZB7CncL8Bbqq02GAP70pbOb9AgnrHxZEJxHNwNdSFmMMrW7oLD5
4YDz41dcp340h+qTbFQ7LlUarYdaoFK+TOlQ7opkald2WfkyhkZ+hqMM81+O7QIndbMX2ZXsReoT
pGbhvnYV/ThsDfieO9nqtcQuwcVmzdheM8MUQZbmWgCVuL1adYliRb+eJsLFJSOJw92tEhlOmupW
e0D+0jzqUTGjd7LOodao1xMCgWF5JOmy7Is0LJ41b0S7MxZXVdGUctNkCxs2zKuOstWK2+4unInj
hnldPss6AtjfLJKzZ1kVe2N4kBshErxMMGvtodXLlqcvs09aZe+wZekDWZQjdHQl0kF9kjWaYK03
Wxmk3vUCYk7Hh36Yb91lj3Fy+NlVVnqQRVd0wyUph6fFmb4V4dCdZXVHSMfnBzqcZDFqa3TReMOg
3MnHkIex0V+MLssu8krekrUHEoPd5quHagXTmAf8ULKH0ZzQA1b7YcuTpt4VXelgl8FHHEgtPI0/
bn9tS0YumEE87eQsENn1+zRL9jqgt2fZ3SqWYqOri/7r47uRyR7IeodfEJEpWuwdLPGNzHXJrFcK
Fg4Ahos09N95MnmWTnD2dRQvZOlWNQ4KQoDTtBd1/yun1qaxAXIJE5MpIkFcTc42M6P+BiX6yhyG
rfukxkX4C3SRtxAdpqn41c/w+nHXO06/9UQVB2MaaRfNyrqLlYo8SKdM/BkeJVPoqx3d2f/aLsfz
as7Z/GXlLh8AmdVxaZLcNhdfglu/ipKO/VWUANdy7dzZKp1XQvZXqxzb9m4ZNKBtju5Uefetof2s
hTF/2K4QO6Vp7L1VsQxj1XaZm8x76liFyl5h4rzOowYqDPnMHVBGxujaKxJf3SMqUfVjZmRvIkvn
jyqJ3J1TwQTreXV+CL4sIoe+cNQSwBiZlHrNpGQK5iuCbUuaxqSBvrrEawYlnUQdTGKYtvNYgoN1
vOIhVPTkaJHXu9zq6sIdL/bUAdDwGtEfq6lRtzoImf1gqy5fWgIBZTHVvVsMbtCFg/EqW1MHGZTK
1ZGGHqPdhHrMplLGMvQ1vVQvIvW2WtPND8Z6mPN4fgBR+H3Wm/QkS7Le7fVfQ2WdPKi2MoEYjx3S
SylWQROc3BnIw8vqIbRqzrS7cS2aiuYc7SSKN7K1NBOykI0J9Y1GWVUBL8VrTXuUpbASg+/NEHaT
Nvp9NjJ+cdTYjzL9oKSXXi+AKK05ixF5q6MXdihX/pOzsCOl2MBlJiD0T52XXrqm10mV59evgfaM
FZEsysPXQKOwyLszaFyvFIfLryvJAUlehIdSd93sWrBOKEYSWApSpAdFKXRUo0b7/zhjhQ+1Inxb
1I7oEZE0ohSm+mTDUh7rwTrLUj8p1p3QjD9kSR4cEwHnRC2MvZGP2tOAddPTQDx1HSynCeNOWe/u
OIDxs+SbdcZOWNYZooh4ssXOUrLiTAb5TZd/UjLrdmAK292q69cnD0nT3GGMpFxkCVZEfp5G7U2W
GvSOzk3pLvsMAswZnxDtdgCp/uvMir1+36X1p+yRafWvellELG9jmVVygfXc+VKDawFk73uZ4lzH
OvPu1bUhX8W5SjM00WokASzKkaT1pP0akSTez6XSD0NoZcehi7snFErNRzPdh4vePuVF3z05PNrh
/RNGkR1k3ThhMLVqt94G4WdmPjrernAutjVt7FSPz1ZXmFd5GL0JcvSSRLuhmfnQa4NwU3Rk5rXF
HLTtZBBSk/1kK2ZDL0MR8t+20ulSeDayQrZ7N9pIIXkaCkO+bJDltVUJoz9dKxoehYByVXij/vx1
FimzCKq1ToloNVPv99avflNpnUm0fRcrZJXg7OSP/PuvnhbrT3XlPcr6BsI8YbO2OgAiqT8F26R8
quy3oWfBQ56OLfda/zW8qIYIeraTPnQ6eZsFbt47GwmXJRJnzVonz2SdbJX9xqER/25FqOjX2LIJ
m403Cn2vLEZ0AZsJaE2smvZgEGTVV708K+0uuvSu2e49K11ezCy8KFU9/bWe4LY1yhNR/6pxGsP1
vSQalOeQ/0Sf9OKkNNpDFrKHiOV/Tp623oLXljuPBEj4n9rrQTYYiw7m6O8RLn/p1c5zCO/I7TUH
1wGTo5dTt8daS3vhX6nsxywqAlnMWqs7W4RtfFlsp5RtGiuFqIn1fmMo+m4ck+RRNnpK2fg1d96d
0hnai5y4SWoCq2tR2EzsFcTaQyK8Lzpy3w8WdL1K6NNVshwl+VEFAjSYvpJVaHeZBuYhyXLXpnkF
ljcz3xW7IFoLyvbQhbXx3lTt52wZGd5ApfXyHwYp2qwGBZLal6IPFECdKWslCIEDJ4oZxPJkXALe
WPYBUxxrlyt6sZ/zMCc+DqZCFo3WZGe1vnxlseu8erPkon6c58wE6+YpGwn6VFX8s4beylE0mId3
TbsUpjl/yF6iInnWVN704bkzEfS1lzEospcc/J96GUqtBYVmrxYe6fBuQqxeZ6i6/tdlZfFfl6VX
m43lrlZGLZh1HRzHP4fE2JfEVICI/V2da7zHfThvgDys6iwboEkU17Yv+7OK5OdHkXMv8555jbvM
PuRYQO1SU7U+BqCUWdvE3xMHBBUSNO45cRz9fhpMx0enL/6+jgybJH1FjeLXSI30tRwpO0AZ/zWy
1nPjNrLUXPG9zkiJlt0hRjn8jxWmYoXiJ1A+oi/VYL9ardduy2GML02tpHeNMuk74NjlM5EWclvO
gBAIKhtyVFrOn71Y4veOYHxQWKO4CjNEgdkifhc6IMOSFlJFlGf19xiuHLH7+CeuNE+aUrUfS+zV
QWKhQFX2znB0m/KTRX8e1JNJLAoi4ybqZvcbC85DjMfYT83SzmnS6J9Frq1MEisG8xLqB9dN7UNp
aCSJYmKBlj5On6ZdXjCgTt41JfzseSH0OFFfQxRuXwbk5jfVnGYHzSvLF5VUFSZ63rKpTFG9jPOo
3neA7bhlyxfZw5rcQ7TM2YOsshuv3SSuK46y/xKhqlfn+LLJVoL4SB1OzqO8lKxyxRQgm9c/ylIn
DNRyYzU6ybnjuFF2dplYgSzaEUKcQ1R9k32nMm+ueWypvgvlAWxVnL8QuroOWVF+M2LgZiYk3hMy
xfWbthS7ttXKb3OIthm/Yn4UVaF+VOp32V3R3Hg/uSzsZdHVdvgWjJ+l0dcHBCUBqKyTzkMWdGaS
vxdNrh9LXdRbOemgWKeSmxEaaudtE8M8Vk2ZPqUlJiOxWbCAcIYh3ZRDyKuw5l1NNPmp6srsXszD
lqj8mG7g0fQHdxgVEqRr+f9x8G2q9Wr/cQItGjo/6cojAQ9Coh2OmPrgvWLq1l56rbJ8WV8ACQyq
aDRu3Zpi+q1b56IG/9XNZrF0RIqoucyxwXrDJ4n4V5x2nt86Wn/G2c98B4FPZKCN31TVE/e2XQu8
hniIsj7AeSYpUDhYi3aNf2VKoOAsi6HxOkR29yZAtV2nPEL0bZ1ssC3fgfydVsng2/nc/9m2TaDq
BcEJlv93CXqw30zDSVadQvWpsh0EO9NOuQs9WFYNMbkdCuIKgE6tAX+WJt+sob/qcvySun4/xs1f
VQH4b3K68XUymnhbYZJ5daq5PypxDIoobLv7fFZ6jGBE+EaC6EeeDOJnpB4s3eBz1Jr+6mbu9OGs
955SlcZDktQannh2j5XKIi7tUFjbGDHTF3V9UJDGnL4rdrtTamJiZuQNh9RQw8OswIvvWt1YxXXd
Q1UThJDF2eAJiLJEcisqemgcdK9Nb8Ux4i7NCyUL1DIxXzN1IluOeQXvV4qdlUwU7fLW2SFdfajt
pL612k3UHRAn5TtdO4vSYZ2HZ+SttbLJniDW2d/GGuGUH7DAHG6tOeY4h95VwXmvn9nzqvgQacp8
a81WDnQ0aOqtdcHKcU+KHQTYeqHGIRES14Zxa4Ufbu1R2bJuRRGrxl7tbPtW5N2m7Zcek1U5tpjG
Za9boXdr1QZ9QrsTffxsbo+tW3UHIFivWjeh0VoPeXuRB/69v84SA4W4ZTr/u4fsJgTiZiTysr0s
thWa1YWwsqCcQu8+N3UAxUu3yYbVsLTBV9UXJDd3dSTwW1krZT95iMrkuxNb2lGWZKOthIR+83GX
/O+uSUYsCvQi25f1Ml+HTldf9CIbT19zt0us3LkC+SR4/ACc1gFhUngB3hAoqq4TazkPHwA+5TW3
ovbu62Jh2cV3tVI+pJ36+0cdU16qoPaTrez7dTFHT49AMavzV30fKfnJDpU3eeWvueNCdzcExrTb
HM5z6GgVMe20vx2U2OzPwhOo7FaoJPxdnWXC6nxZ1iv169QilVby4kVAQ8kDnFX68+1Udu2qDCOA
rvVuLf9lui6LoexFpBbWS87rPHbUsyuSZXNW3E1UeGi2JC5rs3SBR6R5xzriVy6LtpU67JtEeYFA
Er01kB1lvYYu7bFuVJaxyMp/aG2HyFbr9hdR9eZrTjRA1qdY0x0XAV//Njna1eRI4tEnBsKCFob9
WR6qLvHOzXqQxa4Dtaei9u7LurGuSVKT44dtjpgokam/sfZp1ga9Zyx3vIRNYmNrgx06w5bAF+8V
CcCXoHzZokFtl72/MPlfU3mh9muYHHAb20TWCWmPKWNt1O7nWVfOQBoy18zR5uEwm3FxGdeDPJN1
MQmjIHJURAb+d4PglfzbsERBi0DF/+Ff9XISOZQ0ebhrWC7frvifLibHao0HTlRdI3OEfjMAZjt1
Je9LXaQv5aSbnFJmu97RjtRtI6WYvvqMRoRRraeMe711VpdvK35W9CY6OlWe7UcRZW9xmD4aUKj+
XNow4WfR/d7DE93/pUeorMbbS4fmp6fnZ6/vCF51UXHW8ds2jcQ8flU5WWKD8P2ny9eIRk/7AwLN
F3edRNbfOjuz6gRDXqsbq++7h7niDQ34klgjsROPdF/jHEpkoPA7srqHWyW+HvtRh8Ip68q1oW0g
/7LHVgM5za1Bc8Clwl3efuloTcqsbrIs7DdfdTcBLln+t0rXv5W9fmuX/dsWxdR/TffviWT5v2t6
SfEvKfHFXceLXQ5xixqX3B3SUIB4yLhMPnIHCEPMWk5mp6zVuzpBrNwQFGXL6tvWB1HXQJ7nv7yT
lXZjG4RFZiMJUnxBKmNsn2pwqdj1xc7R9VLCJWOTPuruh2yTNTX2d0g3eHhcr/1lnW3Fph8X2Qqe
sZonAVbgqbw1yXYg1yzbMUa6XUPWYZmMtbsj2oNeuuNBy1UwMHkO6yEes0tL7OMg+vm9Dktt5LeL
6ZMvW2QfWObdptUGI9DW3rLBgYKyKwdjJimd6afSSof2JcyTfGvVKowBN3pGBXr61PKUbZqVd+Sh
62Y3ZdAL56KdT3Od2nsWjtEDgpkNQmam9paydfZHOH5/GQnyLZ41Rn6GfKozGR6YJVPD6y7uX5SQ
JN5gNNl1dNTsqGZpclTWdZda1uUWu+HppWrRhIltQJi40B1vM6EhSXAl7P4aem6/LC+uIX7EpdFV
d4alk8d15qwiO/R3WZ7JQxu35cFsjatZR9HF/udAaC26wKFQznns6nvVbT9l41f9v/ouUy1WbNt/
nONrqEjd4dTl+lbO/VUvz77qlsqNz7H7/FXz1fWrTn6YdLnoiguxbv2wsheUv3hf24VD8sFqL67w
8ChxImM3uXm7RSivDJb80XM661kpO/elKvSHypnTe5VE6kvba4u/OF12N4y597KEfRsQd3H4Dmg1
29HeGSz/oSJR9ObZO8KXyzZypmRotIsnxB+y0YJF9hRyu7DmPjepVR3zOYJug0U8xzDOYdWkA1gG
WZanOT8iPESa7s6aJu81D51v3JQjuu+U9F57zgt1vL+VhElgy50ebiXbOeRLqT7KkofBPI6e5lNh
OO+qXi7bfOyWe3mAHoyEfGioQBSoK2rzV0MDohLJY9fddqrV234mW7Bq9yO0Bw9fM9RpAvQMw7UC
4cfzV30/Vt62MEBfemNdBOAPzW2HJs5DB+jmwSwdHAlMR0e2ugJash4MoiKXPCdRFa7ukbKuN6K9
0SwIu689ZN8kNnW/seP0YPfJ8ND3gZ0o01mN5zHIiWx9x7O91uzvTd/1gZrmCLIqlXOdB9JqsqG2
eDIZrfo5jJZBArn74eXw2KRPXR4OGDn8dpqshoCkddtlI80JEeGstmxQwuMqGdHBpXiwraZ6QQGp
JGNWIOVTmNULHsb9vsFqKJCtuTNZl2bM3whGZ92mh3vn9nGLVD7Z2TEWi285I2pFkZfvywHFXb/o
sSNqEfG7HdJi/L34XVnsfFNoSnRHVCi6k2fhUorfirLhX3XZOqJyi6T05RBt6bY8W6xDQx5qEoKM
x5yjFSfU5m6I4uRRs5oBF/O2/t4O9os3qcZL2k8m+lJmuMuqIXxH9ZywQNV8r5e8B6w1d1f0RYzL
RLZzA7etuJ9iobZ7OKvztgDl9WCPY3jUWoSezVYPH/T1wK6pvo6GGdQJ4f4tGFgW6e14lY2yG6/o
H4Svk5OcQx5QkgUEHu1IU4FLE+by1iz1LjKN+ZtRVeO2J5F+nJw+2ccDiPBwlf9IjCS+lrWINoiR
2UQiKH41iLWIMyrQJ2MGevHPCAV9kYsCcNOpC4Q8itb5MKIQUyPROHdw7qr3sf9ur9UovtpHLCG1
gCxB7YNgjg6amitnXESVc4VEz7kFeb0dI/RKZIOsk63YjXl49a19gMPWGw/lEgVq3L3XgRB3HTP+
rs7ZU1vXyBQD7cIHCoHxrC6UD5RXN7IDajNp0NepeZYjwwKoTtTzglDU4inXVPK7N6yN11nwOtE2
v09sS78nIon9da7kv9XJ1gYn080aztjNGDql25Sd0TBPLj9MxsqD1WT61StfZMEoeUD4OaC/41Q6
fznN3OMNn6H2anZuHnyNqtfxkVENfjuHzl42yI8Sgn3AZTOKfSkHhYgKaM1WvM1Vl94PFaKTJPQJ
ODfLvHfq1tnKbm5IigAvAd67a+v/9yjEb+vXvm99xdCHB5xghgfYCMMDEjxHj0zS+au+jwsSxcvi
sh2km2xIMxW5SaipcpCs5++dD3M3riEux7hHOIMI++ja76qlfuRZaf5MvD2SZM4PJWoF0BC3enNa
xQ4GD3ydEYnu2BbucACZZdxbWN/eRvONfoAe/mlE/Q+miy4o2SWj766nTp2Li7AadxOHWYotDHVf
Dd0w3eNroa6qgYCBW/ciZX+kpg8cl32kwgqSJVm/Vsle3iKwYJaJX70oAfytIh3VrIePSv4ESFg8
ywP0GSVIEOfdySJwUSICYT3v6wSOImz2c6t187215MNLT9Z944IEPMrGGIue3SJQ1pGtqpNNd3lh
rEkLhjZ5L55mcFyyUVbBtABqa873smSFxBjC9hyyvSkwHBrzk1QbGACUBujyE4tYpQq+VAlQ6+Mr
k+Vp7dPW8O2X0Cx81XFxVUXp6tl1UY7UFd3dseRdnhV1dVT2ptd5LckqVdffirrMLrJ/y092j0gP
b521hwuM6HEQJgF8JvMgUzR6AFJM34hJj682UjljPvH0qbLHWbVZPZrxhbyUGvCBxsfFwuED8VOe
m49TM1SAK3UEFfMZuURl+ABu/REhIf+QnmweNo8OikLZPJNtzXJnjz4gui04R+3MMgMkUCmA9G1l
I0hPHkjHHhWniR+9kIc79gTjN5dAt9mpMxJNphGUbGWv8kyxgBvVla7tdJt/a4K43KYx4A9npPWJ
P/GWJhRL5IxX8qiG5WZsQzNwS50obroiyQ/O9Dh764rIQwQu4vp+AVT3hOHfsnnV4/DOTZLsxP0P
O7RJ/1wFyp4q1cDG2c0/vSH6QySRtw9jzUONXyG2xXaYt2TMr2h5teI529sr4MFtp2OCc+1H5dmB
G1+Bt1v+jMH6AxQvbyf6Bx16MURu7aU3tG+4jbi+CiIsMPuQaCckywZzmI06A/zBe2gzjNw9RAkK
ESxdm2Az0qsPnofPskqeECNt5PxB13RbQM+OcqqQ7QrIdGAB1fNeVrPkbgK26Iuyu/SE4/E0iP9K
rUIDMGh0mAtq9Q5tU5zYTACmaEZt9CoG6BR/ana//NHV/T604iNegfdG1ah3Hjr0Pi+nYevFTeEj
nvwz7P9oijzesPf9kUwa30X7iafePvGK9yEHTKJX/c6AdayDVvPHpip9XXmPinRjwYz32WNfmlKY
f0Als6t0Z/DNFF5DXsZpf6gsEwLLfIMNgMdzFrI7aWLVN6Gj7VQFY0l9KTIAVtY3PdYXAN+sKb24
RMZ8mD/RttpWBS/YeTVYrKv0GuPWuF0i8nZW2u6aqYTKGQ5/KGNRvPThz9pLCSQ27atCdJR1wnKt
0BrZQFxDw27KeHksTqBq+hU8Jn/JUicHtHxxeCzHH1kSNVdtNsZgyF76YdBeDec0gKDcKKF40eCF
BCXSWkiU2mvE0zyWTXE1l+lUomj6tKT5dUR/eqtBkdkuKf8MEr3DHm+U5hRHR6/uto5emcewbAyY
L+MjegQNi8+uxlJbVP4w9A9APwKzmUdQyOZJK13FV9FbBGnXPztLScJyLpcA8Y/mJJLx2PRgc1Ws
BhAr3iRKrx7GEY5ZaRYAX8F1haVHtj92XqMS2nuCJ+ApH6yex7l9dZ2lfnLMrehre9/18JMLHDOh
Xm8E7s+HZYHHYKLLgnZCoZ3YlrubEWIi+GBUq2GsmTW+mABaTwmK+CdWEbG+rXH5PPWpPTXotHJa
w3vDlvKrbdFVKorSHvagNY9lRaALdCRd5SyabL5NEBUNQvbYsE/LuIfsgbVxYza4eaFyMiFZfRJe
rO+sXr1X9ao+ASRfuMNit7nP2B8HLZJ2+16ff/ASs6HJLN5ji8HYRmFl4K/G7ydb36VKEW3Cytm6
InP/eiqm/jNx2cDNTh37hf4dicBnLKt8nZzeMTIQTXCS4c+q5d8jvOWhMu34pFaI/JOBR6VlA2zW
u28y/F06dwf6VbwU8VJvsx4gctP/wLObEAYCGmiGVdV2UWL3fmjCY764a87fF+Ec32lG/1pYiB4m
VfXZFRliF2HLPy/XwDyEw0W1xUAKn0S11pbPbTx8ixqz22VWbO9Tm4RKNfa7cGiKDZ83vcMwdO/F
fCF5lXu+nlvDpS75srRMvOQjeX29ZusSin2a5LuFgPLBFu05z8sGE9rydUS9SiSrc7ZLci2LvIqM
ZrrryvDcVM3zjJ3bVtWGhyrUPmLdIVTTNncq+41NvwzDFuaidVJ0xCeElprHTKhj0HT1T6GVpW8i
nac2P3WMehB5SKZN3WaBF0aPXWFoh2S1se6toKn90mmf1Uy81aYao1I6sfV182vs2Hi2GSOC1hHY
1MbLj1DisyB104+u8RAkSd1547TnCpcs155tX3iF7jt55e5K0j3XHshiE7XdtYDTfLfk1S6cWEPB
u1F9T0Ehi5h+gkSp9WGUEYwsQk73QvUOY7bpiNCfSmX+gdmijgnbpzXmT6lljEd0FQDhC9LFvJyn
zWwB5ytxEsHgXMMDpuDn76yM9Cyv75Kx4xnsTubODm3d75VpDBBaeMuyagK7inT57HpBUmHPPqaQ
U8WY3MnDIPB3Jzt6l+UNvCPohMB4h2c3bY89kSVUOBW/75qfiWG9WeP8Z6N35MBi8wwY+66ChYhY
K/KSNgrYRti8t0gNo/Cavbhxb13RQQqxS8iaQxW1+UM+g8NDUeRRQPw2+zzb5izqAh1iVoBkFLZd
2giWNse3TGvzba2vEjWlmx6a3I3OiSDL1o5GfLd4uXUMWamh5ZFqp2Q0YGjGxXJXJul4KKZkxtfE
NvYYHM6XIc4jFrPQWoHH1LthHHUg1a22rRJUhPIuircRdlU9tB5T2CRT59568iqWxEVtFIcYVQjU
FzJv06UqeXMTSLwlhPViG964GfGae22xI1bsGCPZxH3tSNpvGsfq35okVnxUFcW7MQ+Wn4Cof19q
dk5aPZQfSk1O1Eu76VhZphVAeW39jsflx2TB9InhtXxAK+4AJ4N9AKeKnmaPNjUvsN7voGp9THbf
o5kg1I8ytnq0GABwRlYOvrlcxg/i6WzY0nr40LwQbSBQUh+e1RJbXNzmIyp5RExhVn9AIZt8bTCb
h0gxTvHMCgmbQo+AhBMGspiIRb8WCiyiKf5YunQVusGSJJqjblebEy9Z0zzFNnviMDKHa9fF47Xl
b72b3GYH4Iy9Mi+goPJyqJaZY11YaxNR8h6UpVFeupSvbDQ3g82nrMIk3fTpNPqVoqXIxhtrFLQH
pCkaYL9Ryy9kMrWNDWR8p6pKu8PV6g8XY+sgbRHWrVXEmdVl3g1J1CFIXtmbmhApUj5Gdl9bo+PP
IjW2KSFg38BYQC9T7xHNnHG3VNchredD3ybhdeFvQW3nDGbxNYtD8UAgFQEuNhEsNxT1Xov6htt+
ebDNmRd22SCOoiIqPoh1UR2yk1WHpN9AZuh2hmttoh4vAVM10nt77Mujt2juSYsXIxir5VvZl7uu
KZd93Y6sKCrvDXBw0DdjAvGF+z9cQPzOtSv4U2ywIe4IaQS0NirTYRpHfpgRaMXVcuaRDxkrSaAM
iRDKCv6ND+iWXPX10R1lBK7svG9Wkd9AqRqLF7eA+EBAYFP0obXpvdzx1bwkEcnrocP35WmsPILq
Vr5re6Pyx5KgRulFbpCWke23ZJa3bVzZASZvwwltQ/uSCOQfqnQBt9ASLtNMHqgFS2hkQ5NzYdSA
dI3zrHTWdrBwLYHbUeMz5Fh8sntlmOqDNqdXobThXcet6jtR9afpLP3GIst4GFTjHMcJIeTZ0ba4
k5b7MhLZxkxeW1urH6J50n0iat94epNhHsV8Qr5ymAeMbtpIuUd6oL9O9qT4Ben6C7IViKLiutl7
qneKO/h8JWGetGseiHYDbugB/pSNZx4Kqwr3jqahw4Awhl9Bf1e19Aq9ccdPYrp2LdnGFFTiKQrd
YpPn7iVTWQVGSuYPrormXxtuDXuefa1TTp1XvgphO+eiU340E/+oydKMi1nVxbad079aA/xOg+tC
kPYPZd8k52wYJ19JZuSLvPG+473vQD1HLNHOT7lqhtsZH8ZADDCl+zA8FWOVo9ql/MAxfbxDt9/Y
T1W8ifvJ2rSC30lfIZOH7BYUUIPA6DyVR3ceRkg6ZX1Gke6qNmypDKAiBhJRupKg5Qe7cCty+66Z
vOmEB2Hja83Q7iHZbuMJDVC3Fssht7IWaGX10rXlo4Jw5sbtSTs6bfupiUzfGI1mcodl3HweitP9
BEsOlV03qq/2GhPtkUrajit+Cer8jNjMsKm8WJzgKKlkr5ZvbWuAlWNZEHBTYM8x81RepkkEdu99
ZiEG2J0zEOvoduOUNXdTa6Pp2k3XCZBhwQN2l7nRm4NM8nby9GqTIIi5TJHNZnjgC8KNc2djL7kV
TvZW5tMU1ITMtlkDojyLQROWSnRdcr06F1O8bNuQV1Ruo4rlhF62U5LB2XR5gjpeGO+Jwf0PXee1
5DiOtdsnYgS9uRVF2XSSMrO66oZRlt57PP2/CPWMOvqcuUEQIMRUUiTM3p/JT5koj7aq22fW+JjT
Wv3BRMrO0DRlX/MibcLlLQfAMRVpfOnYz0YWiWYMJ5jz4ZX0TceOVUUc0tHZ2dVGNO+L2ta2KQCb
Tez6jpW+YnRrsbzpEA4FIbm1nOySePEZq5Y26L0eaTSzUHeYgFoH4agejN8GyxQsZzf6mBU7pKcC
MdjVLiHzvIkU7ly4qEHnuO0GunK+wxKCkSSMo6BP+6/aqi/YDN100wrCQuiLQqXU443qeaHfGzax
pzCdt7ne3vip3FXm7zvhzxxLhHobLcbWycHIRATlQOs7bTDlbbqddcwfDaTLPhPiM/BcfQVsIKD2
vvVHlhS7xkLRtEEJAnR41V+bHAqXQSLQI+ffziDo89lcNioraXPQ8nX8+YHMwnSO0/yihI3wR1UL
n+PO+Gqb5OHFWJ/SIYuPqMSbG1MBzoUnuVs7Z4ddJtTT82ioW00QDm8aTWXcC6HOheCUsu7Uo2OK
Yli+AbrfbELbUvcqunWnsbHae2EJUBBmVYxbNAQuoZeJHRzN2ceIt2Ahq7BTn4sUIIDXHLV0Gk7z
FI8nefQoItscTjheErEZeDNnh3A7+Pb9Uubunh+3Phm5Wp9s4l27XuBEO2fiFDdMDGnBps2Dl+TL
q7k9yYAhn/cNCUbT9c5EL9wNof6XWMPKPWvKz9YtCKCU5tQeRILLERP1N93NlxNiI8tpMoYyGHGr
2VS2ViAibJUbboJ5HBUs5Ot6Py+iPDGLlGyC5jCwhurTTkAF9HhPcn1CLZ2FfrNZ+UpSYUOzuOFJ
FixfWYcm2YtF2H0XKmp7EgPGOvlk7VuGw1OLqh9aCyxLN01bvWNS+LPry+F+r+SRvE2JsDRWKqFA
DhV4+D5E6I4dLfsMeeSu1ZkdB7/3tq3LmS9NYc/hdLKjD0hNNQNdoA2Vwe6CrKznpEjbRKXmd2qT
HftekHAXW9zEL5ripUE584+RfLO0elWCYAXfdWHoM0itX6BBUK57yRSGizjlfLaEKFupIVLceXOY
umZVsw3dDbI2Uw8vUWGxBgx2Nk7yGyDmQV7YER+k7eoTE8OqqrMeImVfs/0NDbwbAVEiFQL9+70q
PbZWk0m8pnO1E0AH/RTDMfdrBx5b88MV+Q/iLi53Npx5cnXLZXdMvdTHDd54MaI5/Fa1Plendi1k
VRYmYh485v/rdFhjb/vojflft1uwXHZBQmv15Dej/ZXNyYBAY67bga2YCIyU2QFvVo+kDh2iuj8J
VAw3uNhuWq8Fnxk7DZA7ihHE3275FYfoRSFwqCn9E5ZeyTFXimRjvw41qvRDMl7KsH7KGAdOZWHk
fl4X35cCOwcFrbENwozKSeivXeHhKiIUN3CyFkU/OyadEKXiivxfydgtCpxQo4tDViwsbokzfrSq
a+zHNUygWlZxmiNvM7etfl40sYXC703ObWh5h73RBS9ZVO+epEE6hBAjiJTjdFQqO+PVQT81XhJE
aRylY9VEnNFDvKEZ8xOa3eoBKxmWVZCxztyaI1owirURZJ03ygxIyzX0TeZF5m22NmVdZyevEr/4
sR1/AbR6NCfUqlw97bcJKTJ96r2XKRbGnqByDWvMT9lCbK22q17VAlLjyDbKj3N0tYc8ql6tlIxz
VeEXOJR7iPYCDU1AaGOVhBtjjjVf7Ugdi+wvUP/tOSxRkg3R1th2imieMoQzDA09v5phdufMrXvM
e7gbnsJOWVii/zln8d4R/X4ELHNznLja8wqUh5A4+mdVYh9fpsr3YRXNNF1tBDEa5y+Kyr6n88ag
zpP4e4SXLpEkv3Jm8+uIVqgdJs7vIiaexrygl4r9mocsX8oobTatuhwas7N/EJl3iQUwRjlqPxwI
llxJDcJxGRqIVkRLtlXUZUddIafpFKY4DKEn9oLUwRaUprEVSt8FLB+3VT2le7VZ4x0IgHYlkdY+
HuwXgP4IY8bjFVeHi5FWydcQn2aY4CQT9FtWq9VKXkEQ07DFtZvUr32n/VVOfXMORwiTZPvJw1QF
lOfUQwdoKrdRBvM3TrMCcmu2MEgF/VLk56aoUclco3cLUN/JaJuDN7bKh7qkQewZhFRh7G3DIQ/Q
YY0+QAr+iHtXPJsttqGGit3hMiLX6w4FyEarSnZ5O7tfW+LXreeCre/C5UzgM0IVGTmlMdKrg7EQ
oS7ZUHXeZPhO5miv7ACMY1sn3b6De3ZLzB7WO5nw3616MC0v/dUuPDCEWIyLV+U1iimFefCw/LkY
OJz7vRKXP/P6N7ICCTnSpN6I1vZuoI3x4UscCMONKFlQZ+KVEMOvRe+PYon729T17mVA2CIpwTMv
I9NCnrQMRzL/nfNlTzLnnZFLyzeP+v207CkbZV0Wsvvj04+2/+8l5GlbhHKcD/VCOeJO4cD+SJhV
7ofVpLGIXuvySM43Y6LSSdb/cfg4/+gu22TxrzZ5Hdm2aH25NdR63rC3y/MNkOCaSXU9VB2WMIRT
/9NqjCYLgvV8rgDZDfT1vKzfP3ov44U0oGIpuyiLm5Ms6nWanUxsJTeybnbLf+pK7LGKHPFUX/To
amkqr4NbGD4gougq2+rCZnRPzWkv22Shwk1Xkyl8ujcVdvYWMYw9PtRPnnc0dWA+jw+VnWjJ77Dh
/0dbqqC0q43q8dHGjhNbLdt4rcxcCxK3jvZWHaFprTTWi1qb6kuIUSlT39x/b13tswCIfNNVZT6J
MC4Cu4ztS7UItk/RskGiv/qagLjYp0adHUiMwFqGnTghNafp3rgd25xYSlg+29XYPaH7vHeZY8+t
PbNEEll+hDm2z9jyn8vW6faIu3yUbe6s3h5qoLDtYliJ7Oepn1NW+OpzNvcnxFCKszex9mzY3BxA
UQmU9ZDKXJQC/bhKfI8dI/K50d6NgP5z2bfqV/TWym082WWgCg0l1nhgiznUvl1lM1aoTbk324pM
j4ogk6ZDlGPpvc3GUf1onAnAaJ+tbAoiSXlhgYc3I+OvtP5ldEPHThlA4xBZn2Iy620Bd+6aJ4gU
1HP1g1g+FkJrUxvpw4uHWr+syQKicLTroH5vZX/Z1g/6h2eN7ZOsjUklyDDNz32/eODU+nhbFdl0
LeOwhAabTIGCs8RVtiUVi13AUS+y5g1Nc06a4jcyNH93ELPlIIcxgkFZryGLQv+TTFZ8kZfxapEc
VSxsN48O41Cvy/s2P8q2hvf2qVfCFw/f12rBJQL27psmCqyyUVTcOW60hicYtmUb+sSXoiSDKpus
ahRoC1c/5bgum5JJLL5aa/peVtOlq66o1v59hTLbKTpAJYl5lSBX4KBvaZ06h7RjfEWy5T+g23uX
DtMbUwu/PNr/3Y8QPx4KqqHv5PUeHUctuc1k49jZ4K2GglP1jGSgeTTmVT+nwSdUtslirNTquV+L
KFUwatUXsfvXiUdnLRMOkq3q26NJHuH7Xj0/2ty0+K16LaufNvE2btshQauTMo7n5O+jR5ut9IAI
Wu8keyhkmO7dyqjJD4oOGKbXQ6TzazNc1Vv6j4hAUBCyZtjJqhYjfs6eBN61Y3VYC4YryGeNFa6d
kykuDmmMjLCsTvFQH+cEnAlSTey9YvvD8HLwbdjx3qsmSfWD3oHc76fB/pjLdjpg39dsZWf047ND
39bLNjLhyo+97ZzClkWJnRGdUxUtRiQtt9+dsWQL5sWfsmYVWnZb8wSylrih/Y7XGipJfXGRTdUQ
sZooavEkqyCmTD+bra8NOg9bfUZ/10owJVKGRAksz3PfNZZGB7VkUSerFVIv6K+xyJGdDYaLNxgM
Z3kyBNHx/kXnsR79aTF4r+r6TV0vmvUsd3vPK59kxwZBVz9cBo8Xy843sm1i5gli9PR3Hvt7L6lH
SDRMcbOc2OTc5OpOSLhz3V71I3QR37B1cXDyboc/Tg72M0r2JWoh79F0qeu22HlKk+3yadW9nOwb
QQKL5K82BBWorA8lG4lO5eoXnFyY3Zey+LC0eWGdzyjnOXbOWtxwziKB7uys1VHBiWPwwk9kd/MP
IML4lQzmXtaaemrfHePI6JgEtmj2DqgghIp1D/pWph3mMow/uplIVt6QkoJGox80JHX9mJzAGuVz
/BGkS5Dk5rAjjLXGxlyW82gGDkaJ9moRHTx9a68sVFsd24ss9PxgmMqrUbZfBl1JUOZvlle+NDIc
1Uy8OmfvohjQIlOSx35k11ANdTQEUc2qvvfl+BaGjfqeRihNgrjZtKYX3griWlnDWl1VGu7PooEu
Wgt5FK9rDLsyn6Myyu9N2hwmJ8UYr2mX/6xt1zh0hgFV3EIfbmGJey6a4i/W3t1P14xfxrnQfrfo
N2ReZ7FZeu0WsWFBXpLD7nvgEhauejrqU9GKv0a6dRO5mvVhpt0xAcj7UysQhlPecs+yrrpdnVtN
LXeVRpy2VNIyAMBSk/ROvrDow4QGYVo/7r14E8LsejPRiCcQYCc/2/i7Ggl773Xais4vXRTmiRGW
OO5hWOsStFVBxuJbgP3jVL5PQ7qyC/P4JKt4QD6TetGeYN7bb+GwkIcapgauhjG/Ja258svSbgcq
OD10DRohllIejDEr/TS32wNBvzYwV1o5O3PjytKfPy/IQZKg2AKCClKFRD9JLSzC9T4heGNvTP0y
Kf01EoxABkPtLgr1CiXcEtQXHgsfutN3r+j9Xyx2ax+jcLVL3+k7eQ5xUe88YKe7me1fA4Pzhxk7
3g0Lq41t69bHaBnLTaDqL8/NCMERa1Z9WVPRW7w2I5H79XO4aYprqZeBrKEDX187L9vFYW3hbtco
F+L7e3lu8Cz14uBkeK/VZnPpJ3E01UxF1kI/ZE0uXoq16NUJh85eJ1xDrR66cTe6io2WkW6/zLrm
sOddig0RHTQDZCOWM/ZLajHHLEtxLnTsKtRJ42y49CIwEwxQ73V5ShYkMM2uGl9k5X6poukQce8q
wqjFFB+mEVlsBuMKnwGrjSEMoRwmq9X6B0gC2Hx6hT2TtQBORHXudXoLVxVHNMPf71V5Rmvr8ZRY
2UuRj3+ZVVodCyJeL+PY/F2ggOkEdWY3/r9OTKo3P+t8lUff3nA0Y9PNWrMBQI60yHqVpCcYNOsp
ggEYR74amTvv4hEypZar0StvEiQBexTLUwK8SrbJfu5SR6+y6jbmG4w7ogzr5x/toumQL2ptBV3G
qGUpF2rbeAljGKcUZdqXAIyhWE55TRJ5bUtMRk+EgCLgHHb/XljlRx028Yused4SrtDKks0uJ6c+
VfbKZKdspMvhXbVL/dmunS8gRnpAL/TAOgKQp4lrDJW4JcdUtJl4klWtB8oBGS/HCoez9VKmx3Dy
QA6vVWQ8i1cxJfc/LJtsa/GTNo9w0qGDVUyEWCc0UWQ1mXCDss01EC3/lm3VJ7gYNpY0dM51x3pr
oeDKmvx+faQfcrto3+R3L1ac12ylCo429G9WYNGiY3ciq3WsCh7NcjW4Wb+bXSCDlCIEtdbk1ZJw
fMtrQrwklkmtWVqp+krTtSebZAGB5KVhrDaRwFZtMkORreUfzswYnUaR8x0A8bnlKIZh8oaRk/hD
3OJzIRL6tUbD2icpH99KdN02WKpWm5H9ygsIjvxQV3Z46g0RY02nJAfykOWhQsTzVS/Szxx5tl9Y
+eKvF8+fjlv/KovK3lRmNp+0OrFf3RT0DbGf5NeRRHxHBJ+NgRa56Us+lylInCg6kyLdp7N4t0Vp
bJDjBL5R5/ZzL4ZKbIpG4/HmTR3z4lUWCjYEr0RDDQBV3x0UHv0xg4HuTg35tKgZAVwBPYdDp6Kx
OcBi8fr5DFheHNuu+VF3uYKpcbG8W0PDYze/aWGrf9oi/lkKFw/E7Hlc6nAX2/HvZiiy1wQngUDL
HWUHTV/9rK1UY9Ha7zRXtz9ie09KLP9iCDHtDCVJA1fJz5Hi/WS5rp6w7/htJtWPYY5N0juNc9BA
jJJlc4O0RmhsbtMcBSbID15sZN8mkkRYObhAkRqSlQ4vdtbM3laPSS81AAGuVbUnIp+S8sPzoi/T
W96jTkyWQPvSiMg7WB6ZT4DvedDEyGOaDmClCSx8143hk/XNhfX9MpXa1UDuHCJ6g01TiWJ9RUTM
Qu6SwMtMvFdlbd46xus8f9N7FkmXqrfdw1IMyB/OAJRbnzijctAU8mpwmpod3HkdeZDQOP0E6qG+
5ETAtugr2dvSLjcGapVHpkckNu3oa1O47U3oTNo06a8OiXvA3U5MxJRCMef4afbSn0upJM/zhHau
EPUfAQ2m7nXvWzREnW/hpnAheashN2/Fp8gqicontbuNStX4BPn5A4vr+o+JCia5oN/JMGAP7sQE
66sacYipHzYqInX45kbTVa205K0BpSJrsmgsXGcgzhMcW3vIIqx1kC6ztzqHTFdkVDRgf+kBbESQ
2hMLHs1Ubwup1cDTyXXLqoWQ4kuRes+yNoIuvE0GZOzZHp9kkwH7YO8kdrPt3Ey7eaPRg/IEQLTW
ZBMmfAi+9Xl2kh9YZ5+jwczM2iU5VFq4qn3Ww20JgbSaSX2RtarQoiB3w3InqzM7G/LVPV5jdPV0
bbglSg5CwBmXe5u+eNpx9EobJC9dZMGiZMerUbzJD0SusgRZgx2aPMmqGpcVnezDejVlLeaJwJ8C
aeAoexDqnk5hhQrU45K4QJ0QX83u3xlvuspPvOW2pIQ7FkvTb13ooC3Xxqe8iJnpqj79Y/c2utKs
na5ObF/z6VftCeOdmKa/GNZ8ZZ4w3uu5/hlnCE3Ic4RoVR9xSu8AYtR8t7UePNfoTYHsWxp6dGpw
1PTl2Ukl06N2ibUPzTfm+xowTLsUJy9mBQEVLbnKAnGUKmiysAqy/7bpS1JsosZDvNvWk+sSzaC8
Qg/tb3Ofx4lxc6vBuGVCYdAH03KU1VTxhqMmgIfILtpkGzcmsMUpknv/siONPKPSerDXjzdRuwPu
HiKIDretUQbnKoss7Rjtumk+OlHqXHu00V/mVIFmjrEaKMgIdnQhiPOsnyAiGF/QkmNPE/alD+q3
C7hBcwCw+e/rtcOfqlDCAGY/wCh9Ua5w6fSdonXDvSrberPdthrzmaypUVftRQPA7l7VQz4lin0I
cONVNuGFRTpvSFUfX/voJtsWEZ60khdD1tpeGQ+91Vb04I/KYrSX1xpwyPO9CRbkcWL9vzGcMnlz
XF7zHu0se9HNDbldMsXGFF1l4anxXq0M8SJrc4h9TtK6+0rPk8wX3RoFbhtnI89WCbN8bumEzros
3T3aDC/77akqk95YdxctgVX22xl21typV1nwHKHgMZKtfrSF5vTR4hjxhKKPeh2jMH1qNfuvR4eM
fQrKG123f7S5W8L+8/2i3TghWIGMkG/N9vKEkdZbj/HKC3NggaN5cRohQZxkzcZeCuum9YSXx1et
N/vjP9rkx6yu+tH2YbTV6qYA5FM6F1m4LVFCB0IADHXaalUBpEsupp22GRzVW5uG9S3MasJrXprs
ZVuRlMQqUyDmcVnV/tKEeDEnRXiUnU3D/RZVqBQbJvCfWrX7IGeYxXkvaW+tqK89gcJn9F5x4soQ
uTXj1UgEOiheD9PZGcyRG8DJGPjUlkQqSCnNbm/q0qavXeoe5UnZhAmORvC+847aMtUvizmf7TbG
dkVMxkdnTvXJm9sBVNASFc9tVAdlHSjqVG+7zmm3GsYpAI9wADJXr5dxNW5JxzB7Kkw1sOzmS2eE
FXz48Smsx2drjFBsj8lJwUv4EQ7pzooRPMgsdjoVKwCv1prDnGC37JYg2NqjOkYwJ5QYTLc66tue
NYjfsfoovW9dqhcbARLYx+kVImnIbC6zfeBjYNebYNBVZTqBmPjQWifZR0wIBLhVIOmAlMdRP6sC
rTksqAySC7CTXGWfz/on+y4GG9AL29pQX4ohPy6Kozw1Qw09dpzcYzFCgDOMj7SbUrZ/Lvtk0J7F
GLs3UVgaqu3KiXhHTzDRqDZFufRwpjbqbAxo0hCth07Ubb16zDa9YI5kM/ysjhct7ry3VYRvgcRg
L40J7zEynswOv1NlQi64Sj7RdH0nI7RNeq3eVXbvnscCFzACARw+imVCAd42mjOiZV9AWMzHUO3H
Xe3E4QakRvgylr+4THxCbsXYoPs8+Q7GTLulUrSngrVqYc3qxci58tQUAps29YYNix4UigiqTIeT
h09Np03tqR3CNlBNd9p2DuaXuduKrdrrX6IZ/wAQU0MQ4djbqKK+WMA/Lo1ufihp0hwK1BqfkEkE
V8KcEuSd0z/VVUWURJ/gb4nQj5plfAJIcBhaBBn7NvPLtt57xewdS2Np8OcGEGWPZoxFLtyIdhwO
VrMiAqNBC8wJF3MAwj+QavrOKFccTLLkPndr9IHDDT7qbETweG7sTgGul/X9WaNEJwG4FloS7NgH
g9nesGHbqD+aTF/g1ZnteQJocFTWgIfRXeSKWluX1SxReIwG8iB4UzZosSIZkUy9+qEX30dbeclz
eL6Io/h5egG9/Ee4RnMi/6YyE2Ytmmvqaaka7WrC8DB57En32u2Ugb9xGt8o4+RpKJvoFM2sMAqN
93eJKx96Z43c3rQ+vTVWeSw90KRwko8Ff4DAyIih2k3b7mN7+eGu9vGzi7s4ocA+JhR6Bzt0ENza
0XaO0RjjCBFBptHQ5dSqdo2UfIEIUPpTmvzqivpEGNk8MJePGYgV5K3aHTf0T5tjETMThif7gClH
31hvBEb0TQq6bBum3Q2/NThmbmfwEhvVMW4ZB1PFxPNv7Px6ICbQlm9omqpPY5JoT/1aOOZikaqH
2lFuYj0KA3MAqRdrOjsUxRkYe60uiLLM9QFl7ZIq+qWQeUCJIUFRiFDGz9Ga6s8eWXMm7cNQhvie
uHCa9IgciDpDT/VYHj9HHUAecWFH0vvkPZvafGnnvNioxCDzVI358461Qqi3C+Ti19kjwN7qw0JW
OLoirML02TcglEKUomuUpZ5mkJdYSYPNIhgLYFyFw2P2BK9FHu1sb1WfbcZfkRsWCJQZwBtdPQfE
YJYAD8N9LBz09iHMbwYNKlP/e4I0mAD7DToPOF9rO0SdnQ0+X6qP0HQVqNUAQnlQMGDRVAX5SPRi
oigksVC7t6VZrnNsd0+EGgtfDAuiaEX/Cnv5SqS521joyR+9BRe/RA+t42oFq4Sjd1Ky0D1ZK04H
t9rvnes91QnDrNkpDGN50xwECku9Fn+bAKLum2H4hveBASfYjgKlzpbnCa+iJ4fgcbUSiKNcv+WO
ewb/sLDKnkPu4PRtZtdOdCMCvpTiHGcMmFVVkCiKtCFQ0UcmWbfaOjRuU22sDOs5oOsVoDjPAnTD
ZLCDzHxySpJSeoXmFtKxt9oaXKI8lbbN0nRfL725H9vG+yv33uEyDWof/hR2u4XzzlzqrRAZ5Wdi
jH5pFdFJn6PZ1xu127JT9w4jwLO9BQ4U3AkpKSVk8zZAuHewBBxC1dyyAnz2MPh9yyc0ihxqiMlk
QW9G72Wh2OdH0UyVc6/arPyPdgtFrBXWixWydvQmCxyjWwD0bDxvF0ah58ce6msaQ5/PlnmjqxGv
YmgaZ9GmpE1ZffzKSz0ocdM9qQL5JoSiLtiX/rZWhyioOk9YoMuHkd0ZE/FarOI5ZjljJ2y2/WUa
++WlT9eRm5pXR/2lTVjqNm2+ryNHjf3c4WcEE3ZUevYfw5iz8rCSzyzX0Tk0qzfLmO3dXCbsv9ci
dJ+FN8BD67U06IZL7nTZKWZ7cMpDJ9kaFQQA2NjJ2bLNix4ZsDe8mScKC/cJxBXxvTSYlPYi9JDg
GjEYnn8EzrTiIDFg9pqRhioMLNG0Vq8rEJj/LZSBfBHm5YfKwy7DiJHUCmuQGnPh9YRZ8GtwkD1f
EwGKwGI7PCkNhltwJIYg8+BYRyNorCWaFnacIZ8lNPKEoPSRB7U6d+bypsZihtoR2tsZVRp/WavI
FCz+aPJjmbkL0MyJc3glA9KTQgNd5JnVGUTGYVpgpABXehnM4aL0+D/h8Jxt9aHBAVBi5uKVwG+B
PwucaSnhFAj3Zc41jaXgULx6pOZOadd8CuBGH3htgDasvseYu3+oJV4wXv/LrUIebhklcNZQQSt0
djo5D5TjudqzLBamMABWnrINZW80wCMWlbJUAHuGIAWWtjRP8jKV0N6TNiqPRVozZM+Ds22tFHgI
KQVAcJXwKxTTEqfCnVixfczwzOdJg9LbAhRQBoBVWcffQ3IkfE4JsB4yEX/GSMEhPrpborDeOg5G
kytybgtAe5tp/Lro/+YK6lvtH/Y1/bmfin07t0yToAIzJwv3Kt6yhB2hCrZHJ/5albXxBQl5FDnn
q55F1iGflKsgCLDSW9V9Y67GA+k3dTAOqTfHZOu3Xio8zOatl5RUmp/ryJf2aonwnwFi3D67pr48
aXn6PqvsUuMmQkYxhjK8mjQ1Ibo2WcffAwr0eVeAiIp22NkkvMFy1fZdOCJf/gyTo92A7bpIYysL
GwGTcVpbcfVlPnbbKre9N1gAzqu6vAsQfG8GYAS7jPC7TbMvNQsD5CsToJU1yVRZFblesOarCwCa
irLPBjdm/WTkwF+sbRkNho+9+HiAHVG9D2bbHWbYIr6s6nhbgzdurU3cKR3mug3/Tz/YW72Ofi22
suyrNBdnhD/eRgHY28RU+zVCyuU16rSWzDBSmM7o5IHV2s2+hgZuRLAzlAyJuYKvtzI13AmpYCcm
yVhFG0fMRcAu+tUgzsEovi2K1yEGLIan1TumZf2xWDEz9Yqri0FYHE3nNVlxo62xqEeAEfGKJJXF
oiefimKEQfrfJtkuuxfra9ee6oj76vXQ6TZFlVNKoGeng5zW2ibahrtFNVgYxu9pB1IgvM1dlO8i
6Lx2b8AtmuYbQuWoG+J5d9fVkBghiRsqTDYMbuqg5N31f2ONhjCHJDn/WNwuOoHLskTAYpVvIg/l
G201cMkO8jATRJBgYfHvTW0F2tftdRSEamW/rJBC1rIAh0bg1lGH10O4yRRtjSPQGoHFCsiqfHWU
cpvh8XpZfpnjBIp5vXHdekV59MAn2lqmikBCFWXjLIqlOMieWGpyZ5BFxJtdnuvXi8gj3NyXje0U
+VZ+ywytaRKwCJ+trn77qFP3UmHE8XxI7tMRDOfPYf39ZjNxDiVq1DIHLItM3n95mLJFJqWF8Z2s
FkWzj2tFx39m/U4luM8Ih42D/JPya3jRa5w0E+IkYxN4df1Lfi6fIzjm6894/4Vlo8RL4XqfsruE
NPpom2t92CO1gicToI879lc+DdBuyVDPSz4Hqt5+l3hgWUzAqIcWfh3xVCRHimayMSNqnJwx3u0C
mfS+47xiNfo2wlwMvC7mF7WREN31WXeTv72dua8TcZ+daA2GdQsX8SPhuDVTVp1yh+1fj7MwoMn/
/Ghgh3Ug1F20lT+X/DXkUa25pHXloXwKrFgPySsPG68ayxO+jh7oM3m4FhAReDaUfaOxi0JfMBMA
EYA55+xoRPCPQ/lpB0cKkMiuUZ7uhyIfQUPZyUH+vbnriFF327TPvohZP8k7d79LUEs3lZUvW3mv
5V3J+or9f68hvrJiAORvIj8hj2Tb/XGQdVkYOY4h3RAD0UT0cRqu8oe/P5ry1jyeBnmmJfK5acCw
b+WtkF9SH1vuTx9Vuk8EnVWu1fzoV9sQ5C7v99csnVEAvDJ2BasBnrqb1pQ9TNt4VwqIzr2+XPV1
6JDTdpHazl5EAiQwrnsbFTonSrgdekJWVlb/zx/+x3eQh9heQXbXY/3e8/7roSZTgjQx9K0cAuT8
PiA3frABZM3XHC7v/ebe4RT/eGv+Aar49x00SONVCaxJ0WHfXWoiSN34mzIUavC4wwyCJ91xoXQ/
Bhd1fCswsdzJ7zKGzWtuC3WHRuMo/K6In/pJV4B5rOPQ+lrLT8qj/9nmDbVAOCDOtvJJGNN8xxKG
rcv6IOgz0k4mHOvH47N2sBtBB1P3JyTYDvIJngdrOiylxbakCUpnwvjIXcGV//Pv2lV+DGOwwl5p
AFdYASmPZ0+kz66+AhiNym5XeRuGt3VYlk+SrD7aKqI/64hk6cIJQqeZwKzkb06kMEbK/rJ4vK3/
eETvh/K8aLzp4HWmL5+E+0ewFdgrn31HgkCOhWzYuz0K3cfHG/54lmWbrEbrU6iO464DpLePnWQn
z5nyYZc9Hp//9yMo6/JXk0f3z8j6/fBf52X1X233x7Zu8Hq/Dz3YypHgz81jBFdukwOPqXJAbqMN
wnmdOHQPommks1Fd9B0+FOTpWRfIX3yydYxBnddS9BeHtQH7wyediIVQq00PdaIElDK1w9lasapi
ri/l5A470xQsJTpd3apRRexmRGBmQ4J3J5kFS7naRZpiardRUr86RfOPH17+Vfkc3F+nR102Ph6T
x7Miu1RT3h9G7AflwyiLdh2u5ZGeQV8yUzhP8u7Li1TgGRcwKzx2Ywit3pdvCax2Wv+PsfNYjlzX
mvUTMYLeTMt7lVqmpZ4w2tJ7z6e/H8HehzqKfW78EwQcwSoaEFhrZabIfqjtbO0tNSBREvuWAdXg
LaC6d1NgKXwuWBNK8RE7ONCQcIpv6CP1JWgJd4fGZCuusUjEbQ+n5QlEueyRh/hHOqgnJ9SSnTz2
50jPIShzmoOYZBRm7RrMbg577sbPvPkLoNW/AOUnRzGguPMix0xfT2gYM+h+jZ1zR17OnmOW3ch8
ctE826XiiVgmA1mRrSPHLb9PrXtl0w4A75ermCcWM2k0fWYSOzE2rgFcSIBKwAW8EZessRJ3oB8V
XfCtATnR4EXpFWM785iJxRbxusV+sK3jQGAO/tw98Eg4igNznaAYNq+u5l1UoHgZPjdVmSdhsNS3
Uou0nRhf/C7XDPpjrT6MWlrvZF17FHd1ubUilzbNz1AbglWfZTD9AyH/u0FbJg5JfPtFeV7YsT3N
UaRh+0CM/1ZJzBR0fp12VwjZ9QOhacVJoHa6oClOPAt/cj9J5vsr7sQyxyw3hg/07xh4pj445cYA
IA0tBpLfoZzxEtjM4BsYArc5l0zcGfFYezK2R4PwYDdDN+Q/k7nosMzoy52cH+hpvl8uwtIqcqLL
/38o1mo96KWreJ/ESkH8GFGc1+JLWeTmyjFA9oMFLcQMYqErNeZBRmNRdBGnnZdcIovCJq/anMWv
/Tesfv5Qit/5YZUxH5un9pqwgAsOQeQx+NCL9SvOEUzX4jUZM+hg1t6gf4NrBXuy30aHrPJ9eSu6
z1l3+oIGBIOgHT6v48STKlZ0S7LUDWOCy0GBKVIhTGxahIm/syRzlKQof1jLzr8+H3uQONc+g9et
JV8Rnr4z8VKNa/h6M5xQP2zxQ/TypNqqfBQXWyzqRG659ksdjiA4rz0AIEtncfaluBwrcsttXBqW
8T4dG6QvDUQdzGHMmWLihMKN2CJRFm8eVzxiGz+1zz9+zJVsFUid/GEZKW7h/OSN3z2A9kfxuAaq
bBE0Pd0Dv2mg3BBPyr9nxdHzVEVQTnWw83jzGQrigRRZtnCfMCEC4CFal4ZlDygaRLL0E8XO/dkp
ZXqcf/30JM9gj+Wdmdcz88Msah01bfCf/Oe9E7m5l8h+LouD5lE/9Pp8gs9HSQqOjdp8VkaoZsW8
sqwexLH/Vrd0Ea3zOltkl0Tcj6UocuK4/znqh+2M6C06fjrVv9V9GvXTmbxpwkdormx8EH3TK46G
M76KYpz3quKFFwmmFMCZwIjYvE9mtiVZ6sYETVDgd/Qpao3s3ElMt2LwpeuHFpF1dY8IIVzw8xMt
Xpbljf/0Ui0v0PKiibrlMHHE/6z7dNi/DT+/rmM6gfuzkGi/fmOj0MaydloLiw/Xksw72aX8wVbx
b90/1c37iWnY+QxinE995jN0kXNRpO6P3Dj+WkwNYg8qcss3WswhS1HklgXZ0vlT3aei6Oe2EAa0
P5USSoQoMwHy8XLie2d5Kx7hOStqRXnElM22OimSnepkT8v0TjAVsPGlLI0TjFyUxczPWsjDomQk
hj2bjlzPqMe1mB6w/kPJWsEM/BeuNk8apowNQcwuWT4CwoT8bSPupEiW6VYUxaNgiU3/0md5DJa6
T4/QMkzvVTEmCxukVyeP+qax1Hhci/1vRIAB5qKof/bqLtjNb7y4KEsyT6tLWVyu/1kUDcurK4oe
hpS/07cofxpB1I1JROyEEvEaLZP9vLCe28X9WY6s0Cph85YcDQwj2mQh+bBzXLqJY0UiFgZLUeQ+
9ROT6FL34Y+Llk+HdE4hbUftSlTgvQRKgWqA6IGlXFOI5Jg+XDmKePWTmLrcJEqSg7gyedSmyWGU
rVWVWMZB3OHljs7v/gdj5oelwtJV5MTND7IWi97caTZypRakJ1oYQJOiwpXdjU6OOwY2F2W4iVd0
tlOKJ6Af1bB6Ey/yX6tWKXtbpLNxnVQ4B9M0OUZQBIMSB7QmkrLCW7layq7hSfCf+cYqn3iHrdFA
gIwJebF8GKri7XXVPQvMtoEDIJDhrhFXVdyXMgHKpBbZcx6CMxF4cnW6wWMN6U492zM/XX5xUT/c
onnrOl91sWcR2fk1D3BOjo4+bMVVFqddEvEDlqK4sJ/q5l2daPkM5lx6iublL6m+r65NpPVWyBgi
Feel7muThf1egwhwq4KYpQj0DALS7IjOJK2Giu9Ms6DpmVodhzBPNYrQbiq9p0BJ9so0hhyVyTX3
ynoleo1N0h+kMdc3cpsQpNd12aoKeNVF4iS2vjYdAjwVYooucWTv5MA30i2UQQgus7PfYpUkaniw
jpXqVQ9gsvA1QxoL8DyxUC8K5Uvs9s9TRPsXD1DKF/A35QbWuB5WDoqiLoHwKIlwT5Q9LBChWcRf
QseCWVBvrkMIF4JF2MJOxbe/dwx3vMdF9RO846HVlfy1T3VUtWL3W5qzJC/RgT+5nkykeFI9t85o
fHew1uPZdT0cDkoNO07XrbyqLL+WIzG9bMnzF1WOzTWMOoRXBdB2ydkkC6BjSh5To4C/SZahMgpx
MlU5cdwIMRa3fmrBlISYQIeigB8p+yoz89s4RMVN5ESSZJkF71maQiyMEd7IQm+TF9APuUP3ruM8
29fyROWXyIWGHAlMHJvJALyyXXZuYRbCei0D+NRchERlGAw3dZIRE+TUHfvhKrNPRGrgXnMwttew
fg3tENy7KQHoEtxdOfoGraZ0FFV5gkg3vIuwcmUQn2kG3hrLu1ewYd9lPKH3WFKU9dD3HjsIGkLT
IbQqNrmWKZKiaMiuhq5rbkrUOA/jlJQJYXsmzxboanosDb6axGslt1BF6/DO6ANic32vwgvj/h6i
YLzNJaI5YP61eOaW44vAcB5gmQnWhV+v4D3VtpZi6JthqFI43gimzzRFP5kWoc6EtSob1VSjeoUU
PDQYKIDnjp9fCqB2l2pKliLP5z7KsKF2UBuZYNNy9ZSOeqytFV1TTiLJBu+fyqwtpPXggHJ3/Bhj
M6QGz61LwKht9u171KVvGq504sKB+/Nu6eCZiUwkWiErYIlpx9+4O7/6aaS+D1VEtAKEOM9enxB2
DQ/Ww6jgSzaGyDgXdtqe1DasD3EcZjdugQLkv5a/VL3Ew5XE+lXW2ucS1qCrHUQPnVlUQF+l8kvY
4jiyIHvciqJowBX6Av16ui37VYtwx2qYuodKjChfSCzXdBwebKosCdgtc8bmw8FG+s2KR/0shior
XblZjn8AHIZSZwIt2o4PTrFZfkHtRX98f4zmcUttrB+qpt6mMrQ2axeJ5dZLnhAqHDHaZxV7ZVM/
A7SovoA9b2+Yjo+ihNBu/QXROsBQSQ9Z09RD1Fla/vmgyH6Wbfi4UA0kUBvYDxaLKSuBoLvAn9Ze
yg6zch7DdiIaLJgsjtBgRkSzcSlUXar3kG0qa1EUlyeJ5elTZRETNl0fs+8JdCmmhV64N/s/89+J
o9Tdm1kJ5my6fhBOE5GXDA769DwzfafDnCKyIim8EYT7UhZPW19DIfmhUjSLlgZwx6Z7IHCGCDwP
nmts9d/hD2VSUsu3svT8Q2t2HhzvfvEtz3eiPez8chersDYVo2RhsJZs1MKxBx4rL/AuzZR0Ebwn
tubuPzS0bYyczKvnmuEWCEN4zvsEDcMpETlRp7PLRrLBhFEtVIIKvcH/0VEcMvdejm56xAH/L4fE
dkd8hazsPw9TNxkkt4/9LZexBq4//TrRW5xkyHK1usT1hKPA7agbNQhYGCmvwZSkEExcRXFwXRgL
A7cDvC6HGNen5lyGuXy1dBI5FPTOfPga/MgcHNpYVfy8cNDEGCTpZL0ahOLDLCVaPx0qiuLENayj
Bwsi8PlQcbYPRySqvm1yAjQ+N0y/ashDwI6PY2a+xciTErk02vG5Hor4bPcBAScKzJtNgp9Rxlux
jTJfeZJzv7vYavkj9RX5qTMz+Un1y1vDBHvDNw3SBdJBvn6tBv+XVdbq2SS05NVOGApnTn6NYTN4
DQrpK3hk70E06rl3dbPQvIs2IoW3MYC6L+nUsy9fo07RnxU3yF6U6Ci68M1JnuSqAn5588t4uLSe
El/7KYHcT+1WelSSNatxxZxNNN5UFH0AmuLIce3fctShXmpjuwS5FL8mTgmPtqLVa1HU2qo7aKim
bnLdgBF/ZRpN+wXRK6iLjF7dBgAqX6sWWQQZvN5+wle+EgqWb8zE1Q89kpn33OyfCaFp3o38+2hX
9ldDsutTkgdQJ5lq816NBFLIlpHeIdGBS9dv/3iWWb8TsqVuxhAVcbNynxWCz+CwrTviPcmFfr0d
kYYFL/xPFbDIv42f6lTDIio2GS9555Rb9NpyGOas7DmRDPNUxc0A53abPasgpr8g/b4SjRJhbM9E
YHwFyStfRZXpVvgX7C7fi2IPm8RRcYZoLYplaOv3ES+dKIkRm06+ynC9qSCiz94wEpeQGb52LuGK
ARZdurCwmekVo3vYbIjFg9YTatlt4XbWSbS0tetsdaUzeO5QOxldZh4IY4LXVi7aNRif4CSKViCb
hCkE7VkUTYSI0IFU3YsojtLw3eabfxOloU3uzNfpXQuJ73F77+AHnfQYJ7V8DVxgxL6LXFWXFncC
fbbQTrSPuVO/RGEtnwlW6B5VteZVCWGVLyL7IjqIengRd7lUJjdRJRIdlqPABMBQNiqCqxnqsYnp
PYruIXC0e6o/VlW2sxu7QLCw3EJjnp/NwcrOQQNYbiILzs+STFI1hQ3NrDxsQgcVLdUMqgdfsZAC
H4xnGMLid9konC28mflBFMHoEFKvZq+53kNJqbXEEkzdlHZwV3D6EVWT9qgryzWB4kX8ThR1sgeO
b+1UfB/vpqGdU1synnQ/sa55ZBBgMXWrB/n3QLTkkU+bcmVZp6BGRM6eklGJ3TUWvIr43X/qli4i
Z0j176JVlf2/Ha/WBMA0ZvhQ9mN166WCcOnMhvqOqC6dL9HvVHZf9L4zXyurhx8oVbNL4msmzMZF
TERcN35tC/tRdO21+FIGmvNWVqm8scvQuMa5gwBLWcKWAi/sC3CknxLkV9swW9uEDV3knJfK7sPv
jUKAmKHZ1YOjN95JMq1oH8S+/ASrSrkSw1vjm5w71c8GvxFhRHoID+OgHbDZ5rDu5sajY8I5zutu
QWyppKsoKTOYceGouuTMqRcz9zetq4anEnLyvw1zH9GcL7XgSAh+hsZ/I4+eHG5Eu0/c40WMFlo2
lWYBnLCw9ONcFM2qo0T9jlc7mHt6ivpo6JGxl80O7PYyhGHpZ5Pw8pPlG9I2VjIVWarOOhjE+x7R
uqkuiqZbOzNKhvuAjsumreXqhbdRJvTHtr6xdn6Em0f6UznPdhexJO0zY/f4ZNaZ/hNMImSROvM8
Tx8vbRJZgFS8cVsWRXkL1bo86FrRnQK7NlD3dXNkCRoLfiyCVZn4QGaqObRYbuu+h17/EgW69Fsi
0nI+UZIqUMVlxq8h7r77kmS9KWaVwHasjE++CTc4SxTvAQi1vU8mUnFZcuNzG4fGHnNA/GADBSLG
uTKwnzGRme7ovzMBfwN8KP1SPXSQiU5ihc0iPPJs/XcCM7LatM8e0hxV/aVtiFmGp7h6dmr2hE1b
KA/EbTSE56CwBO7K2mBcc92DqmpoUPXWRGkgx8l5VJrkLHKWVeIChALh2kTQuqBf80WxOuc5jZ03
ZQilq946DtcA+t7Sj8uTKDYazHOpFTZHNWwhplJYlx2bnFC3rLKdFw9A+qrofPnaFrn7EpTju2p4
6k2UxikC3FKNB9HVUaxzoBjuXZT81tvXcR5/0TPVfXFHfImZUT3lmmW9uPveTaz3kE/lvu7lem/V
nfctU/dlV5rfciKykMwpykPnddkbMnfr1gjsL+wjL4g8ZLfSlSDP9wBvNK2vrOa6qSHI8DijrDsh
Wfo9ZEcDLxHEa1qg/RZyhwZkar7lNS9Lh0ortU1hNsauQ1Lw1kwJD8awqdBG3oiiaMBhm92qEbUt
JKvPBDtxZq8piG5AcHSF7S67aVNiQsV7tiXtmlrF+AUrwFuTB8O3IZgCPWrwHPBAQbkXq2/h2A3f
+jIw1v1UH0z1/93fhnJp6e/aLuMQnrauPBvCt3/GX+r/1/j/3V+cVy06kNuOvtVTI1x3bNgf824o
H1VLV/fmVAddRvkoGlI2v3Od6AJRZPWYT3WfjuXLCZ2V5OxDlW+iSIwJbekUlbzjyUj+1snIRzup
vlu6icY+dJxVWYI38PIHKakNAJNgvnql7Lytxbu+aeGx2SS9kj2IpNe5X1n7qq6UqtiqfiRfvAIg
HpOUKMDQLl/qKRFFU5MA3c/lpNi0bNfgevynVdQvRXGEqIPb7pwGBLQtVfNISzlm0ht7+yHncn1v
kf+Akcx5j8Az8VDl6dFxwZKqvfVlMFvnuwYBHdZCp3swbBvB0Qi+lSyWA7yvoIkBHh+rXNppqjN+
hZGh2zeMKghPX4FlHcU5/IRwvraojStK2M7NbRQcXdPYiFc8qFy1F+JGDFQHNG2nVnV/Uksfzu7/
KOzM4jqGnwHOZfMlGkTSwtW9tQmyAoneWkc91nPIdWr3MbEi6RGC6GajHhxkxKJxhNNFgzsGEnJL
X7EEARcT9uVeKpJ2z+YPWnztT6HX36AY6b4GIUrwUVO3D0HVKgc5rJOj28f6zfdUNDGkfHyN/fgP
QYfJHw72kYM/SboOOxbSv4/oyey1vvFuRVZVj9mUaDLLQz+DLnHqoKkTFKkiZMOo85sSg4uHMlne
dk7W3ER/0Q2Bpy2ikQMCaJDTRJMmOyHzaMm20aMHWccWXcr4DukQAhEGwmhaI/c7dNDKm+E10b4A
WnONEkAVWq+PF8smshh0vHm2ki44ZlAZnx09MI6YPbKTM4zdKSn6/ijJQX5OtAxhH7cNLlHlQvHU
WfYlyge0XkuMJEETubuwrmUUGORyZztZD9AV0mUIoNo7/ol8G4dW8+jC9gRvMLGDzDhEAxVt+zQ2
SP0g7tw/Bwb0yI2+ahsfo5SXyS8VPui138vaa2/bcHnDe/oV7Zl2VQRDf3XRoYKCOo03xeAHMGHB
H8e3CcCHG48/osreuuiRveG9ruC1CSas/Rg8EUv6JzDl8YcUaT8w/AIvNzwM5Z6t7pKaj7Pb6ft2
GsEO0e8gDixH4qFnQ2UOkHQSYvIjIy5RbfTvDrEGbAGT7gw3an8vI0ud2PhHSNfKq2MMDVTIvAHs
jPJDUikQyUDe199C2FpYlPeHVJeCZ1dyrJulgKYVCu++3gK5M9zu0Mbd8Kab7J0UxXu2M94UZUgz
aAPk/i0gAHDr5V17EEepYXQstU45pZbSbbAlZicQQSFb1Sky2HAQ5HDr1VylDxAiii4i96HSnFpE
5eeWpXufCH5CTrCMI+qKwgaHhgNvnaAYeDPyGinHWmpeGwQsT70rJ9BXcEkS+LaxW3YgPaYijHbO
dqgzdC6noqoPgJZ0IzuKohuXygp0YrhC5AGQnGmxKZgSNfXRe8r1IT/3TlSgYEFOJEsfkRN1KI3T
u1IJUepSorH+D8eNEEblANT/a2xR/HBqCx2BIyuh1Ye65RBx/j7Ix1MSv1WD7z8z57qrLLSMo+qC
rWhT7Ul2LHevdb60HlNus+Vk4d0ssoMoiYN0zXmqm8S5GoZ0gLpovDlNBaSwTuuvbW8VK62zvO+1
Jz0DKHJ+6YqyS22mA3jA156SqgEdIOVtkvAPxowH2EHCH0VQhnx2qvptkrtfR0aTX7Fzn2VI3K8A
BYprqhT+DjrTcRXpcnFdGkQrC6y//XQkebLaWsvNKyEyKDdPI4hDRMel2Jq9tbK6Ep/lf07yaWip
j8ALqe5rTIwqhJnTSZYBRDHu5APOr/C0sTvJujS9hwAR0qEovkitD4REte46TI732JxmXyUjwkD3
7bkOpC+SSrF9sDAVXC0Z4ZJQhup/Lk51KHV312BKRB0hmMoWXTS8IFPr0iD6ibqilJOd3qEKIIq1
qaXbAFqYTRMOmPeL8kcAcMHJ5PJd8Qbgb20+vFo5m/ZyqNyndEzbDaFi7aPahLBhWn3yYGuQqoSQ
uF0Ho+0OGVG1MDgGxOwjW3U0YgdOkGkW7yw5uKWxXOwS9rp3Ga5dLAZYr2OjlDCsZ8kLv85fY/O2
v0YmDCjGqOvf0BR9c6vY/Jkb7knGkOnBhAOuKSojltIvWV6b0PdhZMCh0fzpB+fipmn2U6vC75KO
lZrZkgB6ooYMo0UNS4dqwYDSMxmT7sUtuwpOczYQorW3/PzsJ0ABRWuKhOfFbcdqJVrD2E/QvIRT
TrQOtRnfSkn/Fk0j4fFIH+KyeBJtoW5jc4JoiTV58JDXsnQLURIi7xlj8CByIpET731U5eK4VIkc
aqj+JkTHZz5qaZWtxNqHOKJWos6qfOgm7QrcKeSg66Xfch65S66Vnpknd1TpO4aoUoFEeuojJ8dF
5OI8UWLl7NiNcpbBUYFZD5R9PEIVIxpE0tuwBq2lqU8pSUOxW45RXOlnPuYw2/1nmA9dDCsEQyYG
X0ZrkelYt9aQb+ZxRbMbh5ziQ8/RlKQ1clj6RjMdgGDT8FJXAhEEwfrhQNEwn1L8QD+R3Z2j669z
nSZ+wXLywYl4BF2rkY+VX2/+9T8tvf+Oq/xKPHgb5t8wXQWR+/Bjpx83/ybRMp+0yZOHEGJXoOJ7
o7blczZ1Ex1cvcTMI7KiRSSDuPwiq9sN1A3dDweP0FVquh2rDeTU+upaRUGxLhGw8AKgZl6Vfjey
aoBDj5jGVj6avjvuLaf5TVjusIkhVpSDn60aIR2pm+hROPCDOV1z9OP6V5m4zo4109mGwjQo1GCj
mMNEZev8NCUkssNmJZVM5BDN6tDh2w42xgp1K7uMXtlnHgDhvehV66xaXjt4PYbn0i0ILm5eFK9n
MGB+MGJHt1auLlYI/rIg6gmDzjbGupXp6nc/6y4SXs8hQxJxgIIhnxx+mYTTIQLvewBHzDbVic6B
pDyWdSTd5ZAtb46e0b1wzzprEeTlpqqub4FJxdF1rlMQcVmNWZccl6M8LHmbpIRyCd1U6S4awKB9
r0cQV0XdAuUcn6riqYr17t6xEKqtEi70lC15NxIyAnlZyA/xXqQckRUUcpA9KBoLZoe6X/VATXWH
eEMjvrVKjwLYlAyx+1h24PiT7Gx5nUHUP0mGtXgNxqzfqRlcY6IuhYFhP6KyhsH0n7pmZCEBpam6
L1DRy2zDfUimBDoKJ7eKe21C1xTX8OL0rGHu45QEsZYf7MEaVqLIDKLdQ9goAAxVc9VSX5n618Co
tZOosqVChZesH5ELrbKtqBOJproqbiI4G0WXDw0w5mlDNZ9YVBtqhn93yNKjOLGoc/1uZTq1tqmH
Eo/19CNFYxDJ6dkwISCcqgzM6jfLkjad54ePWb7NAATfa0UJHvGZ/+mDwj12inaFiDy+9IhV3UVi
j3D9Q2tl7Ja6eGhTRNxg5o9kKZSANLoamtfNKTIi446x35iPbQJzO2Yu6kd+Xa3T1GbT5sZoDI1G
bu/nMgpJxa7MYn1NnC/tfm6o52nxHFb2w+iwOmjHAl9R0eh3x4mkByM4e1NBC8K/SW+U7w1Wy9Og
x9O2ELwP6n8EZiz9+giWo3hk6hUDWXJmol0R3BG8a255NmzmJ2rMA49Y43oFK3L1kJWJ96hjJHtU
w+wpd73+LLqJhCWZukIWKD+IouirwLK+MQoix8VRog5ERQwkIbqyh+vXjuw59zjVnDu83ONJ05pv
nlvCEjLVq1bSoiQVrtzQBvkvusGAecRz719FD1Z+dzlQtHMw8vxlQ1AfJM8x74BFrTsKYsVW8W20
DPrRuosGpYbcU85xzoiiaIAwRb8VMQtGlDckmGP9Gleypq3bgPk3ao3L0tfHdoqYWWXtY7UId/ZA
xAR0lv5jDhpigzxLtNUsmNHWVl24O83RYA6Hv+URqufgUa8rsKFahP2gxx5qazGiQpOWiUhYu4yo
ZaHmqY49q43cQw5PQizEnZj6XIiH/+amIvx6X9MaLT+0NRzi7yZpFRdx6JPIIdec4L8+1RNKqJlC
GEVOJJ0IlJwSNrUETopKqGubvaPi8e5DCF+y4dmfA6+mOG+ZZXf5JqsjZpaaXewEfFgS1shAHUQ5
EaiHVk++6hPwqJmQNOX0E9AmAnlkCvyRUUDsBhskRgF4d08iUYu6HxE4Kif+jf9k1dj5GUQqHBhV
Cu2jaG7bEYSoyIbQzkD5H4W4OSDOx2kHy958xewBCZIInpHQNnEhiqs4N0P2cp6sMnu4T5A7AGEG
fEHfSoMmAbFrfg+N/suFLSLOin2P/NfGUJ48dB1PWdO+WVzWc4Ac2K5W9G/+oDvbfoqqjRgmc87M
OMlW/N/laoucuAP4sPyt7nGtJFTSznKjbsrI0w81Qm0nU8vyo8kmISrCciXJzb7TzZeYf20YPQh9
QB0yd5hHQClZk9sQ0o+SsQlLQMwTKC2dIq6t6WaJXAJpw7aAFoTvbqucKpgtvMLE0aXlMPFFcX/5
cGGAKHPdTKeCQtFS1pKUuNj7MbgVvvFTT3xpqxmXrCv7U+Wb3ZxoetCfXHW6csnwLVHU4gTktzg5
aQHpuMimttMqW5EV0qsiJ5LIcguinRzYMKbY+WySY8m1AoAOi45/fbByx0qPQQIRwIQRnf6mSMQf
XopNosEso6Cb6U4YpnGKURSXIxOYU5GtRwxeaWINm+XOiOd0KYqco3TIWwHgZfLO4Akk0aawvyUx
Gt3fN7pxjqbYe/EciCSYih0ujt0YVBdRlbsG4g6ezWpEyBq0QtHAlFrub5tlX2KlKlEf1VIwYBNq
bM5ajdodI0i+AMlzTSd+iEJHxkAkohgGsBArgfSnZEnZnRGGrFdjZbWookhhf7bsbKMh01Vn/bDy
EqR1ffSpN7JdsItRZXeP7eeXE/fPSj4R67IeQTc2Q3AOKP2A63yrJi240eiaZIW/gqMMR+mY+xeT
WJir5zZr/O3VqhuSW6LwiUidwtg4sKye5aJeM2XkuNCxLOZFc4RuYNrajvIj6Hv1MHYoCJk2mrTW
17qs052OE4Yo9qZFi6XydkGNECVK4FKb4B8hTHDDB5dJI3zQVcVcD8ogbV2pRhamVXdw/0NPN75o
enxM8xz7HZJEQaW/F12BZuEQ76BfCrYGQL+sbi6+V8orPo4gk/0s21QAMvzmAvEr8SQhLl1JxvXq
hRhVwFKtIWULdl0xaUTXGlG4mChwTq/HXO3QN7arTQ5FRWVja2z7P5XFhbFbB6kUjh9b5+INUbgO
ENhy01CG1xSJ0kDBXN3KEN9q6J8PiGYW7Z/QBZEtE0m17kfD3rtw3Uh5fahVn4sAD12gm1xp3Qcr
XnU6cTHdq2NPpkuEIFmPVb8sPt3T3KIocMdY5jGN9po0AASWiPdvOmnPimJc43/8xuLZ39oD+P1c
MiO4iQjTsUfWnjrYHBt6NMI3+eNe6gyHyH7soUA64PGULwTTop5ho8Agp9zoHJQumPnGgzDY9mwZ
ra1Gh3MK1JMv/aldtGXK/jo9QWpo1tfYH38bNK7Tig9lwSZbstxbpjY/iwR2JJVXdK10LWJNQ4e/
0bdQzJFDfYNB9JJFFQq4JjgxENybGHOCpgMKHyM5Xpv1RCkC1/KqV+uvLt+LDSyvK3SZ0QdNcOHY
nMssnABOiLFdE5UzwOhlXJtC2iVe5T4OMK6Phf0jj1HV82Tv+9BKu9pmI9gp7WZaALam5p+JldsZ
jv9Lgod1lfVoEyv9+OYUGCwwQCrSbwuJRHiNtOCoKVjynFB+hHHBXmtDvHH99nlQ7B1CuISP+IRi
SbqMt5UdkhT9jAql2Y1F32wGP853kv3qS2m6MsLE3ZZxin2mTXeGKWWX0WfArsYyGCjKg9eHNdSU
w7GRv7Pz99fOYLXbpnyqIqRaS/S6sOdvTSd/V+oWehYIkmwN0eO6fSUiV4PsKPTXqHgmK1aDynqE
f3XlIJi6qoc+WYWWfzB0SV61UHaZof4KkVihEyQJzVfM+qiQN2mI+ooNY6isNAdF8wzahq+e0353
vaKE1Cn7FY5voxpBvhb7PwnOTTaV+oKE4ktLvCReF9hSu7MDZerk26j7xt5ga+uHxsJkRhCw6ap/
MN9AYWK+h51xy3qc9rFz0VW6JUp31WRW/8zp4bZFdbjOq4s7NgjIpsMeeV4TddnUPww/UM7GXv0c
pc03pUFQXq6Hux6y8m/Gia43wxCINDqOPp0ZOoVksiFmGGJDj2diXWYNhGDh95aLtCpzRIElTTrm
PYssX1eKdb3n2sub2MLgj6TAWct3ZWK4j2gb1ltcO+G6L6wXs082WtowEUjQ0MbxGxr38UZxcHhX
ZR2sqir5SrwoIMeaPXQfBeglEb1plggJTzqxREb320qKXyHzf4Q6zV5VX1sTBroiiMDdd0c7UH9l
UvQrCdSfVaEhFljCzC+zh8LCvU+7ZtjZCc6CQCGW3Y6JI/IH703BCtonkP11Q/Ykh8WtmAxV6TA5
Yn9rlYX0QscP9gmVrVp9Be9due0lc4I75w+tH66CzMRaMgXqFl5/zBQ+CgkxQibkfXC9MGua3jpU
jmUSPFgEYqzyOLslUfYn0axjUZjfq4CNV6/ffTtONrocHwhUwR7k1ui1dC64ers71aiZeVBVbwoi
0LeNFsLI07XRxpRQo1elelhJRtpvXE36acNs5LstgeiBttURlVJry9wPffmMzBtu6ETfYwXYGyOW
TD99SXt5p6PqvbN9k/hhYlYCg8dMyt4cOQtP7drz7YlD7Eur+bCNx6/DWMcb+GegCx9/Zr35Vc2G
x9Zcq4lZ7Eyvv45Qc0YmzHMV+pOKaV4zaKztrIJnMFPxqOnVMXJdwrTNfRdIGztA6/59CPJvjhc/
m3lz6U1iGuXu1a/jQ0UMTtTzTIR1tYOSDWqa9uJDHEhAG8RoZWxsopwduFRutJL3E1Z5Iz4UVdZh
xB3gjIMfGtIAtCs849tQ99/Qpk7+H13ntdygsnXrJ6KK0KRboWgly9m+oRzJTaaBpz+ftPb+V9Wu
OjcqCyNkS9DMOeYICzfXnlsPI5suMd/bIvtW2OlZ9fiOvuwX2i68WGszD8muF8XThIw8yPXyoeox
L0/wYRoyGNV8Ho+CELFNyRgAzp8FdtTOGwaQmKm1u6jvL2QakSHogY+rzv1tRYs1BXdYMraJepcC
y18MlBeaUERe6hLbpvxgdvKSYc2zMGZlr4Tvb0bH370XLQZ9uA3tytHu8NvPIMtP0CNicjRJY98T
ilGe0A1D4XOxTTe5IqsQZAdUuLO/9aI7ZLp66/mjaP1eE0gYOH3mL36j7Vn5HiGXVYu+d/noo5NB
Mn1pm5suVduxDNfttlVy3fKxsEjQ+TM7HBfM9hLqf4UVsFudElCqbUeemt4SLDb6h6zE67O3MuYp
cq0Srl7lhb95ToRyBj9Njs2r03cH0+/uey8PyHO4VF30YRf0jUjIiG5Q+buLph5/0nIIGM2Q8iCI
/pw5N5gIYBsvKRsaQ1HRjCvP0iEY9xtBn7Hz6ZbL4kT0aEMdkOhgVVwu/avTASrPuTcu8OE55+nY
LmoXR0BdQDiyiuipdPLfqhubRdHlaln7PYmRiA6bWN8Nuv/gWhSRU4xztoyGvdVSZVd9+NF3XHdz
b64dzLzddjhaoHc4p2RLLO4cLWcaWodYicKdwnL3FQ9CiE4REJoFdtgMFh+yy8dI5MnMgm4Uy950
fQT/nrcYUlUsi8e2wCNqyDR9bVp4NrRN8kAAfBfibc8Njkry4v/oY98fDIzI6MbsrRd2T5qYsN30
+w/R4TQ+aQm8l/6jaf11NGAp2iZkFPuZv8yBCBoGHDnE+KXUNS4eirBapEEdgQj0ul6AWGfbYh68
HSGTr26CeQ938H6ofoyO2nhSXJ4l/jppchBaScKcwkMx5XSpkweD5WeJOglWE/k9c1IfoqT8I2Q0
XgijZ6xkPYetR1CJ/DJwrvPmBpWEQSJYmHjkc8pjH9V7h2Ix6uRp8Bkaki+C1dURAdELtfaLx9Ai
sKNrVoQ5fk82HUDmDePJ87nVONMy8/prwiB3c4cAqbTFR7V+zcyaq0MFTjPrZ3soRorxPFsIjxrM
yeFtRMnfAJ7d7e3y6pBlj/i9jerZLtXKMO2RworQjMTF28Hp7zU1VrtEy+6tiIKcTFpp2nJjgUzV
9awoaONhg0jbap1iCSD07MTRF/5WeKdmcPZio+YK4KTR/gD9PpMy24WONZIM3DGtPBUVNmZY3ItF
Dtt2O9tRs2xxxPRVGqSzfWx6H25q/2trd0QtHxKCWSUgNIaPcO+yaoWU8T4dhFjrsn7HZOGulzOO
z+XVovmjFgRXj76BWL+MnyvhUgnBgfIACRa1HlF3lgk2k1DQpbeBtGQTDemqIHUQ9zgTqhD7M+2x
gBzURGa7Y66FNT2ZunOoU67AmE84E4RKMJX8td1wWOYdjsPFKjacTeKMH/N4B3PmOYeRuiAXpF4V
Bp8TUeInlBjQRmb6dQetUjddIXj7VcOZ78ptC3APeTPbvWasHQKPFr6tPYpSrAcMbq+LVLnABxUp
1ASBenN1lyP9I2Nh06w91oHvQ2x9mY42rUNzwCwZCSmOhrSneY69HRWh7XP2lxraAQoTYhNj9CvU
+F0S45GUWX+W08mFMwL327gmsW4CIdrYC5r6JfF0E1c5d5mRcrrQfM4S1zY/AVx+yVCu9kPG1Npk
cD8RVZSZxgOGfcUSqgwCSstY6llpX1+wSsCIl6bJYN/LNsLGl9YYx61rDB51QFoFWM21uKd0b6lR
Y0fd7bWEs61sxKLNq+c0l8iRnDuMMZdzSf2sOp9UX0CKhZPHG0XiOK6d88mBwl6Jn8nwv6tiTpcQ
2SpO0/7iSvXutuobJ9HtPE2BYxof5ZjYuCUrLHoRX4RjY+NPomTAHESvxOOQuZe+9ZBlpMVx8HoG
KLXOINt/T+2ORPvCegq7h17oWHXjIUqCGIk7uhsux1gec1schOFw6UYdeU7MMRrdPVd0HUMp1TJO
9HsCR57NgVRMv5frKJ4e4tAe4AK6FwYqBLikIZ7N85vnP3iOBknEvHrxFd0YdF1KgU2BiX1dtEzN
cjnhYkvM+WJoeuYN8Uar5FHmz9jm+Qw7wy3nZNBUsbUaU4NObDDY1UzkSjMdK/Du2gjDTkA/uAtk
g/s9nBPprlStv2l5zqilNzfhiOfeGBKGl2ODVrt9EA3dd1xDvbetHfVFK3MKDOUubKpKui911rMd
lbSN63BOSlXiB0Y5OLwNeQi5rwUh3FxZW0bgeenP5MZvMXPKaeqLQBvwBkx9c9q502spknwVmptc
MJCW6FDRoEYrhxyYUvRvmYyuCDWdf5jyrflOE3BDYFbSGCCt5NVpmxQR6eRkz+PI3dsm1XtdKUqO
wekYE7aMh2NCon3Xx0P5pwrJyMji6tRF8doiSGTtT+O+ysyvXEOwG6c4v1/9huruG0bSMwPxcq3B
UVnUXPErX3PpDX0uJaXak5zWPi7A0wTcDp+rXoZZhDtbiSywRomQM9VKW7R/eQgWkiQ/ZZgfdFfD
1DytSBYKbUZPSbuNMdhYQFpyF01p/igL26n82XBcSeKW8eEa2tadR/ATHzaPVf2UJVan+HX/4Dfz
SUWt1rUZn2Ysh3H2zbKANFhcCOZzExPhej9yN+VSRHAoP6HEQP0e/si3PIU+EcsJa5RB0HkxuC++
Me6nBjMSfObIkrea89CIT8mXhSXKJcl8c6NdI5fjajrkto7reyL7dZLQp+nU/lWlXrhGoYFAqr8u
h86qiaYNr2MK3kcY38Y7YoWeM8PUliRgbV4QkoYLVYewh3788bX2rFew7Se36Kk2IabaM4wzoquR
TuzzzKdNZYkKLQperk1ItmC9dQO95l13zI/agEtVwJkAsH0o+fAWUlkXLc+ADIX1NjC3NCI1LEn/
ufqp+NEhtsVTNDtbI6dAFxGhfKxOVAA47dHDeiberXVvQTTGSRjA6t6Po0v1y8IbMvlRKCvHeLjk
gk7NadDTpIpYFKG/xQ1BDZNZkgelnjAgzddwuO5TdzgwVkDop+UnkUfdkibwoK7OrZP1aHxG0vt0
+/al1TkxM/uF7ItH05FLEZFTSAQwLuAEyU53bcPVgqwLhvi2tfS3vrO/NHcAV4bp1lpk16U6YEzK
/d+dEwvFxLCr+1NW4wPOAgAN7mrebLyH1+bV06LDjFMhltqHzHRmgLv2u6rHde1qLzmRxAs3tlSg
Sgpv3YbNEHK2UMX0svSRigt9YYv8rgy7LymQUMT9jCkl9Kemf3RzsbcKpw1MraemktDvdQyqx1TT
luKaz9v7xgopOFH0afkdF/EW44q7JonXemb/xF4DTtUwBSRJlSjFZGNO1SlzCBRt6nxXDUSm9nq1
ghX+mRktdFGThG47WaUZg+e0g/8WSoyD7RV/wr6Pz24iIQmrg9QM/J0cI14gegyV9RB2SCjC8G+W
2pNJlNDolPGTln3gmSjt2Qy0SIeNpczThPfY0uqMb7fvdqafPJaKyToKwJ8uvH7Ycf4xGcNrJtFV
k7aA+1XJ/5yo05SpY5lCzwujT0qIT4JV44VbDmu7mj766qrL07mRa4UPI3Au8R43YdtRm1+RynHD
FC9eWhPQrJ6YBMCboAnxh2+TSJG18lDkxCmV9kPhKcEEXXufI3XQayykfXk0WcKF6226svSCQmFy
J7tVopK3JG9E8Ffb1bdt5V9hVcG1NMtLgVtj5xYsLk5D2pLdYY+3n6VaheTHw3JCq21Ue3RGj6Y2
QE5H+YvKYjspbAljskHTVAfU6+XA2QjnfBbWUmemigdXhBZEqkAPunlMSUpMsvUcuXsUlJ+OqD/y
eT4P+HwxVnOOXCGvToZbm9YvfVnCwfSijdmkgat6CMcaaVHpfEK8dIdr7bypbWtlY2/A/ccgjzIP
PJOra5j1YUumAy760MBHr8dknX+qsvyH0QW8ccFTFhYVHWexPFr5Sy+yJQGq903cvcUDI/DrKThP
RExBLNHXkcOJgn7iNOfhBkT8LXS7E8jtOcQony4BHVpeGytSiPa5KB672HwvRkfQ6MWUteipPB+X
J9FxY5TJ440qEOmAMoDH1ZZu7JFQ7beqS7/pfp9QgXY7bPPJVJ7DJbqXN7s6NFX4TnkAHyOmRAkB
6g8ag5zGIGyln+xs5RXmFpYRsF46WZQMdUQ+pHYo3Uo70Wu+jgXY7ty7a/Ky5bK0HUVPP/rrYsaK
ZhZ5tpXNUZYaAwIOsPIy7Zu+dzGhhRBJ6G3HWUM3WWBZSUhWNHrR3ZAomkacE5jta0GV2sQWT/Zm
agvjTsuZYNUoEZhEuDRqXqwjzzA20+TXO+RxyaKZyGAaDat40KYW03g3aze3p/9sw4Y+5bps83Dp
IuHAiL8yuVd1hI27RUmWwTX9aXzzRIIZNwEWjjtOQe1Pu9JFko7I6cMBRzYE/FPX6rUt/896NihU
exGC9GFiT2vzMudNuxmo0BvFPWxoACCT7pF84c++y6/KLu4+s6Z2whj8jRv+uWR2BlNufMIj417T
QndLdRGRc5y/az2GqqVFae8o4zeUHhcNFXYRhl9WKvoAiMhbYhsgfAsTZ13yPzksS159l6hryRZr
+9iFwxe637Fvfg8t9O2JRTjswx1OzBikg1h1vvnqZ5h+2+tq0o719e2S6wTGcqBPKZzvfe8F/zxs
DyXJErMMhik9zLrzUFTnKhXDIs3Vo4yYPueet2sqAaTpnjMTNbnr/TSjjYl/VN9Pdn5Jr6MDXyuA
DcdmL/RIBW1jcUX4pMCjKrsjH0Mu66gemeF3S4prxWVt7eQgCNSx6d62VhQLzCZgdugOjgSGW+GJ
mlkuDo1Rs0rt6tykw9tYXIMWx3TYhFbxp5K5PXY4bUTA27pNp2xFPjfYyWI+YFkrP9bfksk9+tGf
2VrMZBvy0DwazirxJMtj+liol9BKcBfy6NHiyIoWSKwXY4eXw1iOgeen9M6urRbMVDdpohuvmc9q
jXcs3S0Qy1iQD2Uke9GDvjiDONFjPzl68doWXr7SGpFAtIje8BhBwu6ZG9RMegDRg2XwSjp0iR0C
OQSk6oMr7LkaTMTqJt+xeZ22zhrBkHaWbQgy5VXm3mIWttY953NGyV8ooMpwYLiChQoSdybuqhvp
4TRylzyZe0HmOAaKpuHJyDEE1C0sX4ayglYFYGVXP1la4/0i1TafwJmN3PZ3pth1RdcvpojBVDsD
Prlu9tkD8nG3KbWFhPTQ5mW8i9LhWkCb7zYSlwVoZYTdydjc60XBYMW0v8rr6Cn8qEFYAiPTqF27
QwtmCU22uYuQBvYUI5fQ4ayUJWBnr6M7GU4D+roAjkq18qWNS/rE2MO5Jtb0NYhfMveKeRknDM4I
2aaJcamgvFuMTdZfajLTly3xRldD/j24/DGy6yDvwW1GHDUMBaxJLVXt0qHG8YM7QlyLMKj7RD92
Sl8X1JSLyUU5ncwklgv97FfC2gi9r9c4RO7mOnUXTiZXsUlgyxxxc4gi0e4VeHvmQXBPs/HFkZBM
9e6ZqRnfv5yh/oDIhkmb3uUlsDp9Kz61qUP0yrDGiwEXiVomh85lflo3gPaVNWqIYvGDzP1iNXcW
N2PVvmHRs5L2tf4skcbNw87OWEnzpHyRzmxtXbOEzSzK6U6015lQA52G+A04fG7WUNfm5Imj3ViJ
mNNCUwIBdgsQyIVGm+XYL0XeFIFryDDAckXC5UT1WqUBkW0SA6jrJXnOR94im7iErbyxAyHENU+h
Ptgife0cPtvQ6JxtmmQQmLjskfm8NA7/cW3zluiJQGIih2WNkYzjDa+2b0MszooDVp/jPiovOhAK
Z5RchHwrqzhrsftuG9o93tuopjVBIwNTZ6osl1nPyvGqMkijYSto3IkXLohY7YXcMCy28IhZ+8Ox
jAlvQSv7qTuieyjMcDWk06ulUF0O7vDchmg9oQE1G0kQDUt0dx6TmZ20P0FKELBO9FVZTr90vf4u
YoYKcOibGKNEE7C5U/3g38xHNKX3g95rhE97KGAGj9gNiTChruDTmiB0JmEjPQmbkjPZDrFb40JC
9V8dxdSx3IzS3GFUUs6UFTbnnKiMnzGyP3XzbxjnH6xnCLfAKNyu7+fW0XHGCcGhw0/Mt3i1MJ21
nqOgYGSIe02LyATcQ1PDSTFjdkjxSeNh1cbau98Ib9UbDYFrSVYemfy5q3z2SMcTzHQYewW6QaVD
n4O4l4qVvnaDsY8I8MTIlty2d6kVTndOqDPboPUREkqOG5XjWsMLHh7yY6fl+rrx7vG4oDDUp5dh
NLZzq4MKj81zNzARcVQXmJFsg1H5BoViPvPXR8e47d5zhxGZ9WcOyb1Ht08TzF1xGEaoRrQD/cgA
OvY1avZtg278HJFHopWEWRPutFSt9tOUw7sVkeuVh8esh1sp+h/lAehXKRA87MqnDlCAvDcf31/p
AH5Yz0NIe5ji3rBCoPOpXdVrsTvtR5fogiJNL5qocM+3J065uSoXJVSUpTHQ87lXT/y2kr+6pb66
QadicdTWYO3ZXE23VZl/wd0gvRL3U+a9dMam2zzwH6WcVXEK/GLnmxgLXMiGy0xLt4VOoHMTWvd1
66d3Zcu5bdXLiA95MVU+9ECG4Ebt26u4U+pUeSsL9uzSGwVpG/3nNJVn7rApVbC1EBXyuaaU8ECq
9ZReBbsdfQehbRDk5+onRWRFq5A+mrofBnEN9BqXdsJPACd5VPZn6aDM1b7B2tWHFm2ZvupYO4nT
0DJmm0f57bpXbxZBa9S0EOsGvhVDnzeRP7fn5Ppgg74VMGnvbpucvCbKCOShyhz+2/YaQROO2wL6
I5xck7WUYHVP83Hxb4ZpWdWsw2FlPKV9knIe6K8t9hJLwzTdILK2nuPYSzH7r1ESC1RuYNplW6hV
E9LIFAodRLpoxrLe1WP7NLjVvDFTK1kNTX4aoYwxO2Y6ZzV5veHiIdjY6zN8hEdmtUziKOFYY1Hp
Y1MBOryymrY/DZX3kEs+UDnni6IymlPndxUZ3muPm75X4cnSMd7AdezchBMgPzBjF49fqjdwEXcZ
y6e98WI5MAur9qOqcXJB0UUpVKz8xj0XTMSW1SzagKJ1FSIdHBix4plzDdpQv2kzLUNn6IgvvMua
flxj/A1zMTz5c3SMHHoV2rJ1ZlZxoLQMPMZQdwb5AxQ54y9LLuZRrndvWM2l7jNgGCd6ySfmn4L7
UoSDdKNNfyP5wWloGafEtoZlJ4toreUkI9SG9+facDSL7mXshnAhsEEO3EkP3HZifbbmHzF628Yi
Jjv9cx1O0LnIv+sRba3udtR+GiFGcor2yqqemwwyRcfJZbZP6Dj2fgPDJwrjVZg0uHj05sL1xfdV
cUIhjjtJ65tWEJruwYR5nTN/WQ2Rs/Oh/NwhVHw2rjHjUaUxbS/5AFzx0+aILdERlYCv6zH0MLVJ
c/KSmVObLhlFeIHcOeV0HiymB7YI3+N7GCisKkGo5lVvQt0fmuPUZ/kGWsZuGsIzcSFIX8AiMmOE
quNyzGiaXgtp/zbzeBSiP1OlYlsc77OQPTg7NQhB7ToTPWf3tTpjjnJ20lhQzrYFyIm1re1uZ4zk
oBfjozbNxrGHC2TCA16XybZoKHE73/o1M6tfSKd91cpuBufKuBnwuZkoM2tIT40X7ztmaWBun6bo
uoNBWGwae9Na6zp/2c5l4IuYsyW55DgzBBFrfdlssFXawZnkVp7pJvr+6iN3iBMLR4vEae03svvP
TGRfXRPPnP3mRtV8LyIhvJC89bUztx+RBQiZplc5fcoEzSLjySy9KBBYlIEwMLG1+ZiHZlhDfGKF
vUu79Jnv/8H9aqrGX0bgBcC0gP6try80RVtlR79jOz60pvtb5d2rN7WPTCHCwEw1fPJdgrN8HKXq
kHZAGFf2DnNUjdRgR0DJJvLAW/TFXNPy60yd3dDaY5T2ZYTKC2oJT+w6zZId8nw6tXxJ7M5uGB3M
H+4ma9q4XEEyKjcFC3foaG9Wn/xhbiZBnutxU+rQ2pC/x82vdNtXcqZAo2V5rsXaCLlzsqbjruxv
CzHgfiy/zMyDmz6uei+BUqeLilwGdKfVNX5GmyDYhcaPa/4y0PRW8ewfRyhpS2lgjQD1Oql1OL1+
fDfas7FIk/hYlRqplVZxcFCrZbIuNt1k6ytoczbVhQp66WwMNUa4jVU1ESz1g8mBcVjj8s/EXUNT
GqHoJN0xRnjt1x0r/Gaq0t+4rK+mU93Okhr/N6mcwgHFobylCbtmoE3qxZhjfw+yEYwt2eOenRir
0ZVPcdXcWz1BENhU82ckS1XAdfVAy9F720cnoxWqGZcHyaQTXGVlBzz1LtC/Mf0bKyZWI0OMkXAn
mFObutOqlarO3awbe1kMayW1aFlnFGVVuy2lQd0KJpzIhG9vlCsvno9JwQIUxrVc6VV3F3kEt0c6
sQswjgxfa1d+riFXHt7ysVk1Q0sJ0EX3mkHRr2T5EzHQq1PCKP1IS5baZH46XX0Werct/HxadQb1
bt5lDniQhVgox5ElVPddZH1VYh9ZrJrkBLqMw/58OA6lsJG5D/4vGSmfgF+i9l6YoGxGYuDQtOwt
mtI4oowYI/OMYOUcK/2cqB62h7GrorxYG8ADTuHcj6Z/pfJQjlY1QYoTXNeqMV/bMXmCYUk5ig+V
3Q0INaRzkrP1GFrpg2BNWXtuv8maeeNXxl3InRyxaNCXDMiIplylKWgkiZ1p0izMerSW0Ch55kUU
OxW8mLYANUfLnZTxZhqMtdt1VCWAjT6ZBYtKyw9ibH7CdPjJWmYV6bww6oe87nsuGiR/Yflmxs5P
Mtq//VDi128uLT2vNpjfMy+bMFao6dqd+AtIloF9JRvAM+1slfNTbLsvqTtuddPa1TGlqtaZB+x3
kHsIODo9N0S79frF4c8Q2qrWK24YWEMMvljbNXdYXX01EtvA7EtYghy2bAeoe3FckLi8K1/n0F82
0yw2cWc8++Sw1rX/HvdXRnwSHzQFkQKiHSkQxXiwC3JPSxOAu/CedVzc+rA8Y3g0wLwaHusBLKaL
EMOWrnNEOEagXVg9FAgZFv48HWTvL5PZJkWJXZiYHCx8Uhizemvbax4su/hsWrLKNN3Fax9Cmj48
+QJ42fKRFdjeo+oMCjZ7yZLLBBqPBGi44jkjoBO5CfZittV8Sr1farBUa1JDx8Q8O4ZLZii+gSmY
e1+F2+stj7nA6ywzeyFiiTYdqU9Y25faak92M3oBs0babkLrFlpt3ee9064knB7lwXwcu73ZMw2O
GKc02jdODkQ9gq0uVIODJLxU0+WrVczL89ygL3V3QPCsjYlRcV+bN73RvxQ6EBiuSFdF+kZD2N36
DkUJhaJCrXIdA+InlWA7oUcT4ADVb9h+1J6x7htx6F0XP5SKZMiMNRtDC7cE0Oy7o6pEdzTKpD8C
QMyM9ZS2hT6iFq1WjbuiFdVDKrTsgbb6+vNtQ9mif8SniNumE+IFGcaRETS23m7+82t21MZhRaxh
fb5tgg7AHMIW7/8eJFVRyjrujSt7bqsHcJj6AbrYY6Vj3nHbZBHveqp9ffvPDte9cgJM1/y18fLf
AwGko9JXpra77QfZeryMNfH116PeHtCWbGMElYyt+ctu21qn7QIYdjY2Lv/dlideYGDqc77tgXfX
BNslBdC2M3UW4/CfB3q7iyekuvuf7YLaACsdxUDrv/sbtYOLhTgwJzVP/27OiVY7RTCMbge9bc/L
ieip2L6nF1lXZh3ep2R6PtUhxKmyUt3d7anjl9k1A25eJWPaP/lNlO/NGixRRqrnztF5FzIQghz5
TRdIdzwqncX39tKp8dsggqy3uz1Ncz/dIGwQy38OHIXqQFYhoNn1bZsc17nM+GfX21t5fvXK1EUc
b++kEiIb59CLACTYXfV1saWd1oLb0wTl6VH55nNRa/wdun62aqN9vB3H4JVAGU19uB3IlpD6aumH
69tvu9QOJji9qGry8nJ7sPO6WWcNlxZWWXEc9E6J14Uq2uD2axjN5YU3TLYNGcys4td9imSOYV0x
1Pr3OFk7jfQDcgNIYa67zkrOQOzxulRjfs8I/socqKoLFnXusoyS4SHDUnPZ4qrwODW1E4Sob56o
vZogUk7+0oG+cd3Z6jWe8bNzc9t9k6MtF7nWlx+iqX4JlUUu2chXb0iL77GSyAZT60fOENlzr/zr
RiqKgpkKE44yGPSKhWPW78ORimbRHECroOQWuNAIJ4V+QDQx5c7A3nO5iZmF/DKI2FvdXP/kjXtx
Yfh/JSp992TcfOr0BFRvrf9uMrtdZGk+rZMqIhrFN+oLYfL4auYuS9A1cPm2LcoqJJWzRvEz1PXl
9gsjMlwWibBa3Z7eftEkgENplGuUOxzqn/2qaFw5UMyWt6fd9QCla3qrYfRw1Pu/9yDruYQ+zRzN
VnUZB3Pj6mvNMnAhvu5zO77PTHAz1vbwz596+4Vsw34jW2Zat11uxx81HZ7/EDPvL2v4bCjSt/OQ
ERfJCPRMWlCx7Ws7JRK0io9cZtqq08b0ERODJGgMu/socu1k2pWKmBFfZi+M/+rC/oTg7b8qx/SI
QO6QzSo3B1Xx670mS2vvmspb07wOXP+FyVzcGt5UOLzZJVYusb1CPcAXNGfzRbqV8z46ZhlEkZof
fCMp175TYLdTtMMd7H5vQ2pzeCbWtF1adaa/wChMMUyK72s9e5CzaZ6sqsBowXIUowlmgX0W1ydO
HAZFUZmdMlqnjYXXwjHLRL7pa1xScsmAq8jUdMxsq9tYElaBFAz/e2EUR6OfzA3ONtHR8E1nw4Xi
HrIMIUDJgstVdichnWwqpP1by07jC9UIJZ3hOt9RfoevhPPT0Ycv2i6aHm67Jvasgcr8d9dxaP9n
VwuZ84NOxvdm6GxW3z57hD2VHsg+26gQb1PcloEzbtsAPDdDXal4pYgLXVaNztQvVJfCbElWTsN5
ZSazutweiJd1Aws7ifXtqXHdzxhQ4kZWZW8qljaCu1OwbFx9op2Z1OM/r4tTQGXPDJs7huA/M2l+
GFWB9MP1v+8qH9sbdEp0g962JEUFjqVCDIwu4WLhKryEtDOubttU6YUXqns4+jhuMhNiv9s2V1lL
NWHPdHum4rA4YVG2vT27HQh9mr9NSc+Dzswxbg+2sEOCm7mG/t0Gn7NhlOuYu/7/9mP+sTSxtjvf
NlW+J7F0a7ZlQ4T6mOfdUjcV7AoAlG6tpYLvjjjIeIUaET2mNmdgWWZ7drktQAS4bgSbzIJ/nrd1
gwEfOO4/e96eYpwP1HR9+PcQt1+UdtSdHUbqeE572MCo9myEk769AfdSy/kjODH/Pxsj29G3mgHE
f3vhbcfbw+0X6FAZB19fPM8V9PHMd3bRtQGt48Y6DeA/56ioobXgGvgBatgy5LHLe7PCqMKe0eOU
PQNHy5W/0iz9SxIhvPFr8PTb9sL1H7H70B/9a7lb18hitLhnf1nuywpXKHsibTqcZL26be9jOiLV
V69McVzMiUbiVVNGl4VN5KwRK23fupxNi9uP3URyqRwHrMxtbX/b1KQZv709/+fH29Z/fz/4CNfy
Qvv7n+23p/+zzTY9Y1fU2Up5YKjkXk372Jz+86Dr7SXp+V9nAV+8iF37zUgRH+hVVn0wtPuxReV8
aq586Qyj2wnHEhvPSOOVX1i4fuAB/yJKg/EZCg9peqynkYEvU5MnryReEmrMggkrQ1u11rT3cNkK
p9Rawgpn/ZPjaarr4neqMPXsW/MtslsdBmnp0bEr7U69bk1jwFZUZ3S/0JUVbcNC0lp3SLs8s/is
fOOdfHLtAcPsci9NbAYTd4aQMPbruqjy10FniDZpubHWkHB9OGHAAYpV/zo0UXVn1E2+1hGI7co+
Kl68adoBRspPQ1klqqcw3BfxkD6EIvq7vd1senyD9Vie3bIYTmHElGG8vuD6d8CgZKaVwg2UTiQ2
2El+pViSHm8Plhz7Yy166LW2h8WBRpdeQ5A8WmYixsVtH7Sc1x+haaOBE/v/PP2/Q9x2L6rqtSjy
cvvvoXMLWrDQhm7V10gDxnHe4dvin27PZIYAzR2wvb89TRtYLNBTd8prTy4DwW73/wg7r+W2mXRd
38rUHG/URg6r9loHYo6iKFHBJyjLlpFzxtXvB02PKfuf9c+BUR1BiiYb3d/3hooICOgwOZhlhVS+
DC151TDVizdrJG8d9HH1NYuTF2Ae3Tcsmg8N+9GPqjWhZKUeDvbZeJfZ0ATuJA7yUzja8eC3JD0I
GdvTJ7p9Ak+8hqc8ictlVoHCnKrkdwHW0itRvXVEsZTggwzOsiXcfR88Sy024hqC1Hvb9AtnWeVA
fLverDa+1mxFTVzEEGMaJ6rFxC7SO494WW09BL0sbVIbXlcCS51TeouIggr5ah5M3WJMKbnyLI6J
iZaGwRgeq9840kvb6xRViWel6hn318H8Px0VnCWM0rAeIAxxk1+vcZ3fuUnJN4vXqIAU7Pq87paz
Ghz22YuS9OxOR45ALsHq/Gqzq6aeR4TAgO4gCQdzRT2Vsm3vCzUs93BZXjgTG08ytCr0xsxTXllI
yobgyS2+iHvRaaBqPwcHkq/lHJxg3Wr5KrXAu8a15l0CN7MWeYs4ghr28Kigd2Ke00J16xPzaYxB
2TiZJ30sya+5H2nLllQra+Mp4V4LALLRvjc0f56HMQQikAKPRDMXPfc6aYZmPI6lS+DUUjlhQrLj
bI6ou6bX4Z3otTQynUNtuXvS8wiMBkF8zCuzPFog1kihl8F7YSXbMg2N51LLLTgVHnIgYxK85BIB
hGmA9ftMcqkVQXXbfwcvcp1psmLN8qFST+SWiLhbRfzUxTCUEPAMHkLXRTdKqTNSJLG16gZT3YU8
I4DDJA0Z7TDbs77VqyGRraPO57Owokh7yGLs7wJZsp76SbIIPd67otDtVdW443CXTB4MjTUoB1Kd
MYFLVLemphQE/yGfLtdxdalneFtIP2eInnoYcEjudBcLQsjt5LgXIBKbs6k1/mNuolkRIPS2EFVx
YYBumc2Znf3EAkJ46DZAtDFA0QkHEgHpNq7T6DjTtt7OTOPy0PldsoiSuH5Wg/Cb+K9WtB+B0fnf
Q76rBNMHjC6mOTZSRTt9mhNbxBTKUK+eR21KH3Tuh55e56ROrNypdvJzTmGCS4nidAelytkp9eDs
SHmS3+pUEhJFmHrLiGdDiRs2Xano+rPIJlibS02wjPsiaTAp0OHx4ap7V/HXo/KMj/rgIcJwZ8g2
13RquF3qOMAAGNTr0wiRdtH0OK5XQa/ts1SNFoERSi+Q5O87voXfjaA96VWnvcBbSEmLV38Z6ibN
vdi66n5/yp3g59A/7qqPMh7rWRERRvyqlql2kd0yf/LaT5Wg/aq0pnrtUZxPPX/OyZ28W1WlCwhl
LFqcxSu55xkL45+EqKwvRDFSEAQIpkvuhChM2vcyul27MprOa6KYokEr4an6e6uoowxfbkeNkLUz
SNvU8HZQRvRVTKp4S1Ze2op2iO8ET0WjkvQ2usjTaJJ+TnonRjWm0hhrMaASraIoLoVtkCuzmvAu
Rznj53jRMyjel8Yp/d3AOn/y+Gms457AnJIU6clNlfQkSuxCn2uSqdtbe+96ytrWSNyLqb+PBW36
c2yNdu8dGgcNssO2dxAXA6FPvkeJvrCKBO2SuoH7LYq3MdVAuuPPMaLblA3EWlqMZQJght6ThPj7
Lk1rmfj0VFQlEF+iJC6Vx7MLeJJ/d2trVXsoDrd6ZI7RMkzQMROToTii1PTHfQhXkqSpKpPlyiZH
9ukebJysWTr0MviaHK4Wcn2tE5wQMkhPnuynpyIeLDjirjZ3BjX53LGuWwT8bq25pllzMq3aXEwU
F6SV01O1LqeRoqHqwIeZbDlW8DQSnGZeRtKNB8wQijtRhcqUrSoNpSVRVXUooxJczb2oBmYw5wGp
PuWOqp6iRH8SzV2Admut4yEXDunwUimkejlCWBvRKxnyPU6a4wNG2fpjlY7XWzux3uy6sMnRU2IS
GY9hga4Q59HpbSkxaoKZIWnHDl+lF9XFmeSv71af3i3bMH9JJql/ub1bccuId5tUCDQXsPRXQgk9
4XGxrDMPXPQkln5VR5/01G/VovJhojlAaESv6Bj7mJVd1GM5fYuVOF2L2pAUO5ZKKD6xsnBC9rrQ
AoPghLZbP6+IZy/6yhqAMvnJzEWo4JixFcI6yTVIP5TIZ4nR14mW5oOdLuzJ1yM4GVIVnMCbeRwt
uocI/4s9AvK7RurtF1nl5Qenh3XkOKeijS7V1Jw68GzKiHR63UT2S19r4YxAfLAXvbUZ4okxRM+e
Anq61rHY6TvJfikhjS3TMuyXYpaqdoQjmzA8OlLsPI/hXrykLbXyHqVXMoDTS7lhSCK3TKWVqA7R
8DbiO4uGVZU/VZ67EC/p1OTGlBHn66aN1Wcd1lgU2Ic61sh4yDLkYoysDjhlW4euMMi9hIrpggvV
H4ch1pEb+tXdS2AYblPGcRxYRJHYN3i0agasE7999PymfcRoidBhDDjU9agieYOBTDd8vY1QGvfS
hVp8EONxPalWWgvRUlTL6YZTFne6l5jTlYkxQ1PEWTmasaqbobzvU/j2bACA2pcSv1YZkcxGM73v
/kPjt9l3PJwScILe5DWgw7YdaxuifxdeDLN6dzQp/R65KvAXs3jVVKNY1CgT7olGmod8VAo8kBzr
SygVczG0sMnzqZ1sn8cYb7hBDniSGGV3HnOnvROvZ0JSjFuz+OrmQBWlomczJkXGroJUucgC034B
OHAQQ+tQfWttGQ6iaiq8KSI64m/I3K6YWZyj/vU3RJyhrn9DlrCnEn9DCWvoEqTFO/DddukWkb6M
5WhcAw5I5irCHhdRbcsonau+rF70uvrZOzqe9qkqR2qxJmmULGE7kyfRpPBZxid9Lg9yeQQM320K
JarWyCajIyoF8dxCN+91GNoXIND6D7vaVbE0ftQFywQi5CGEcmaPjlseK+KZWYPgQqelX7uk8Ffo
ZSXI38Vdvicyh2XUVPqj2iDyjM2wXs84BzC6KLoBdgQ20G6dmMdY0RZuLwV70kb2LCbuuhDtha2C
BYLonO41I1tkdYdlhNcwQ3MCjF+c3r7eoNtolo6rljLZ61mWvNd1sKBTrQg9UDxZOVw729JXFmXZ
okgwdYghotdp1WxHAgEV/ZAEFUpgy7j0jINOfPNgThdR9ePO3I2YS4qaaBcjlIT8EUkfC2XqNIT6
Ps3tMjyOfCNZ+rjezIQAO0zXS47Q/2PgAZisFHAWQgjdGquL6djRI+l0/9qex9asUdTqC2obsM3b
76iN8wwD/vLg5bq79pAOWtl+nD5GHUmOWpLb71onzxCAbr7KqDbNkXFUjkin4oDWxMGyL6TquZSV
i1dGHZI6GGUNqfNihHiohIoV7Zu86PAA0QZU+wfvxBkDMnbqPUAr7/aaWpsPxnTRVXCLRvYwhIE5
KYo1ByCYO/h/YC1LPSo36si24ja+qapgKdcc2USbmNb6oPCHoElWoio65KD8QLbe2N6GWSCprCpL
7iFvmg9x4Vb3divNbgNQlmFrFg7fbrepNKtY1SOkPjFJdDRN0M+j2HehXHAj0abUaY/ZdZBsRLXN
XHOZBjloCBlvHMczXmyOdLvOAQQgqtUw+AuUauS1qFpRdqlJd50gU7mPMNSXVd0YL/ngQWBzzkof
6gdSF0jwe/IPYFjyKixzjjSiTVyCIK32cK6gLTNWHjNt6Y5lvqnb9A0sMNRzx1XnimyH525IjZOu
vjfEFiDOYFexQcYMyuvUmZVZdJb1QJ7LZIcWou3a4eZv2qAqO1FDStE4Oem7GC5aAkORN2xaP98n
jDMZVEQtLUqrbSGS1tWbB4fqeg8OF8C1i/EN8os9Kx0y0yGpf2VagAL0Xh9vNde91sRa1aNycetr
f6v9micWuV8jxTxyTt2j2pGrnhbAXyOvrzf1TYI7/2ae03ugH71u43VDdIDZGB2MyD03ydCukWOJ
Drd2Ubq2FT0Jsw5kA8NvzWnJSn8n6tXYfos9gPn4MxzcxMgOoiQuVTGgqaLGDQZi/+pwFTnoP9V1
K1hnspdsww4fyuttbndoK2lYKOGk3TfdX1zEvdgUtHf//Mf//Z//963/L+8jO2Xx4GXpP2ArnjL0
tKr//qep/PMf+bV58/2//2mBbnRMR7dVTZYhkRqKSf+3r+cg9Rit/J9Urn037HPnmxyqhvmld3v4
CtPRq52XRS1fDHDdlwECGmVxWCMu5vT3qhnBFAd68eZOW2Z/2kYn04YamtmTQ+hvG4m9dqq2LQ8Y
4LViiLjYSWHP0hK8b3EnBZ3DRgWTgHjphZF+LEdDu16SUTnqLK1bcsN81qgl6UdQ+flKUrzm7jZO
dJBzw0AzC5BMzgOCoka6LlK7Oxhp0h9ESftVmkagnJKyjQN36nM0ObiqsqmDJnvIA6C0rj58qjmp
vDF8Z1j+/SdvOH9+8paumaZuO4ZmW6pm279/8oExgOPzAut7iY3rwVST7Ng1cnzE3WIqw96uyG9M
LcXCGHAmA7bRIx0yXX42h6WDbGBRuQeJ5OY80WUDwZu+enACq0RCgbbeNQ3gpHLrw+r7Vz1vym9F
XDa4z/jPBXD9+4Bs+LOsPsdR3Vw0SFPnCCy3aLWbOjwoLhRDUY0Vkiq9JiGeP80x4B4svLgqIe83
xjNYi3g2Wmm8E71pFn26f59/ur+kyZuuKSFaugqup65bI9ZRtQeiz3//QTvaXz5oU5H5nlu6rUD5
0vXfP+jGTm02rF76QUSkQy+Gz098wl7i8KEaSFlA7EMtT3zGt+4uQxa1StPtdZxfNTCF0RHd+vpY
7gnrwIeN+MIl5tBgmjk1tvaEHxZF19WnoqX+HJUb5kdbsO8qvNzZoFmlLVq7Hr/W9d1QEQ8fMYhZ
yonabJpEt58MVzmJ/oRTDhFzNYfJ6ZrHEnnjWdXa41e3ip56YsxPrAF/3DAGfnCWHQ2g4ayP0S0d
jf7UWpa/b7r8IGqIBA6nn+3tCZ9nFPjaPHXvWg3lR2Au2tzVb0OYWuvpdaoq6eV8ZH+yzkJQHj7S
IUjYB/1ZdounoVcUDN5aYkl2Pf0tnvRqWYuhMeQ3GfX/NWAh81o1h+CYwmF91GxMgoLMSDBMZfa/
u+s0vdTQQvj7r4Zqyr99N3RLs0yTn5mpGqqs6rb2x/JHThltNXLFz3ieJuOzrtj6svJDYCFePG/a
xt1Jpubu/LZ48CHIrERNtNdJY6F+OfWKeki6Gth0rq27TmczgQrZXQoOBioK8DgizmO10VqjPxeF
mZ+gz8yQvRnOookEb7tsJfRnRVV06KrzaJaNuhdNltW1+wpvL1ETl95Vcjj2obwk3+ssQtX1luwf
rVVGkBVKQK69ZPYkmiYTWTBYPV96qNGSnQyXoMWLtQgtjq4ttPKVjuMJmFjLJhfEOTH3Y86J4hgZ
1NlK18ud1yCWYSResgqnJDLx8p8XkJlAamMoALcOqNukMacZ1jRDDE5z813RXJM9VE5QqvWaYidP
dgz1r1IpekQd9yHbRj/BAsqBc64YKPXyEW21k7CGiYbUP4jS7SLa0MoZOQzvRXPmAiu/Da0xvtpB
CIckAHADXQlbekaR9ItOaP5e1Jr6HrcU+wK/JnmQLf8eswEJYyy/38nsrIBdNdKzMjTBCjrKouoU
sz0X7OHPI/jhh4r/EHx/jEdsjo3Hwsf1E7pLsRNtSe6ssjoZVi7G2jvJlRo4H0O7c2LVzu9udVG6
jbGn0aLqRebRd6KFimQxfuISkSwf3PPWd/PL7fkrSrrfANLM8CS5PoU9p/o0zsiIm0MYHFfI+Oj3
Cs9C1HVqdaFNVXGRazI3qZ4/ZCQttkNpBNZd3eJxUYKb/2NYWKBpJiM4057l0dV3UVX69+KCdlR0
tIeTqIxQ5Ny5rfvPWaOOm3TsEv1O9FiB7c8VksyYQjPV4cu0s3nmwJYIz4R2yJgBGRC1HKu2vRcF
F1ETlyR2iiXUsmJiV4RncdFz4HxNDv07av1DWg7fK7fVLgi92aImnvKhNH6q+f+qVchtX/C4/tTX
uhhWshFK5l5ujltIL/JWlOquH68l0RaNHdoDXcxpuYmLrWXYSA5miisvTKuBM3Ytw2yLVgm6L9Dn
W3VjF+RQ0XBAUAwtqFUhDe6x6ZIRtwvHO8O/D+Z66teX1GBD6HZl+Na3wUdoS+E3I1X4OvcwryDo
oMYaDEjzQfm0Ii8BaROjFFpI9rvpVz9QoLJfUydDljJXkkvG+j93odws/n5BBS70+4JqaxqyOeq0
qLKY0j0tuJ/2k5Hp+mlXVNYF9WX5TuwYu7whzQt7YSs2k72EwAVhpngr9pmiNwmqn72ygpKV6L3N
Fb1IOW2g6+cP/27+bYKv1h7RhVIddmmBRmRaQ/5MLN07hAoYdFEyG2yXkGNtsVYveoUke+gAyFOD
aiYFTXfJScvNUObuLnqIfFkzzCVJvdf1IH8Z7WDc4jEqwxmk6iKNvbA9kPeianoW2/6iLg5jrWQv
hpHNwLiCFzJI+3m1b641u8KsulXNC1zmszaUybehxojProPqEdVIY115kNW8OrQusCvOgWTWa8/w
9TWU561cZembISHgyP5dOega+rWQpo2Fk5ntM2HYZ6tSze+/hiaTQ6QYCs1QuQ61ER3JulyaG7Vq
HXQyzuMcUUH481mzA68/rfzI/x5UNUwOWt3Z72oynk1+lO+Qbj8svzffAEs1d07iji8u+5NZbprt
BYEB+HWO2jzGIYzJoin7B1mCpomCpn6fpgSzOqv0j+R65FXf6PXe7HRrrUq9s3VsspGalOE90nUy
Zok45gwm+rROkAWrps+tIzx7iXjDMJ5QKfMWWYbrVBpmMYhKu36qCE3PADN0zyxcGgSKXnkNLASz
qryTgK6Mr/wl5Tc2AAeS9NaH0eHy0mT+1mObti46/pyW5N39kA3FQ5oX7zDqFBxedBnqulJsybBP
4fKOYBXtSV9baNQm3bIHBvDme8YaKqr/1DX3uMBFHMmHcE14Z3zASgUyWtVG3/QCeirC5R9DAQix
MZuc5HLsLVXC7zto9eRePCNZYP/i4RtsPnfO2HxIUbhsGhjCZhaq6wHfNxRqouacZK621Bq53Vnh
ELEgejm4Yz9Hfw5abwwZ790oxqWSE7hAFgzNMgDUxNAl63oRVahnYFRLw8dwkA7FUghKi6KchBTF
oGvRmaaDfkx3UfDpNmKwHdQopspZvFElnJ37jj2uO6l2NKgrQxixkydcVCBgS3r6oflv3eiP31Ie
zOxqU/lBLcZ0DYDKXuuSp54kRFAmFabivfJKQqPMSW37R6PK2SVP9GjZ8NXbGVreHSQltebQPPt5
5pYyj8UwAd/QPwqUm+DqadMuRbSXzfh4a7q1V6PyKGpXgFwcVNd7/K9t4ibiFfo2fk00kttmYBtz
S9a8p6YtqmOdwBqVQv9JNJlGva0iZbjHasF/sp0ymRsIHa5EZ2jYyVYPUTwQVZiixWNmrnRLDqtZ
BaQbLsNRi0fwX7VUI6+BeQLSPq8gfBDOVJAAae1+eOV8EpLvcqr7AkuCR7XxPg1rhhbsnfOiRdaw
zgnI45rCcUUtbM4wxvDzIqpJNPD/x8F4PpimdnKVDDm6YCsbLtw00QQz94smO/XPNnyaofOhSATt
mgnsMvLd3z9PVPX3U7Ju64ZNcILQg8GPUyEc9fvzpODYPmZhihBv7WsFIVBtyLfdaK/MxlAfium4
PiK96dj1z9rUd6tNfWJkPT3W+99G/nWeGEl2Vrv8eoVf84JIKlddmY53qNrlaHM1OPeZzl6uWuPQ
2+aA8SEt4jLE+bCSCKHd/dFRmTGngKEMxmfbTuQ5EGnAnoZ7gA4bnvmBI6BUumtRExe9QpOBhaKc
KYZPyK+t7QbWiD2ASkYF2bRsjI0a594aAncbaOFDkIbOvWgSJQmDw3njjYhP/epQDJA20CJBYDrV
Agybip8FG1bybNh7RxJGK1ZqPPpgk3bsHyIUFNX3cuzip0CxP0ZIrpdSQX9rgP+1VdzIOEKf9+dq
7FWbPOscxKa9jaXVxhk1l/wxytNVlJjZi5l24d5osMIRVeDKKqsWejtln+Yvw6gGM6xUzSxvjlKc
kuwgZTdHTsHkZ94ZGTKhmHdV+jGuJNgHRK6gjildthrG8auhwkMfIiBdnhHYlyZXz8JjNWnNybQ3
LB+xZjfXJMV4uP51RIyKLoKvCvCZLleWIw44O2IEySFEJ2aBrmPyzLPsuwBzqOpbUzfVCeCrpa9d
C3VnVc8NSCWxceriTNmGZWAhcFAZrzIEWL83km+KBJZHjODdy9tmAFdkmRZaiTnUID+J2ILn+fDa
EX8ha2AZOzUPgtdBmwWS3e1csU1x/cbbY5W472WvQIoZDHstVZMeMwqe0dCpPzxFP3ayFb2XiK8h
1++4LzYc3Rmb0uhpaANl7vLHnOLAqZepI7UHw0+GdV/L6nbAhnrn9ka2zmzQhABh42VYesED/2PN
vNUGgMFeYlZL9uDjQSuGcZ6pmbbxZGl4RfR5ZuW9c2lctzz0ZPNQJ6dddxHS1fyeYdPC1RcQbn8N
k6MC4t+0gpGA4G41entiWBQh6xw5P3i0Ry86H6GijeWbF3fxIjZtQhEhBsuxErkzL27Ud3S8Yk82
vwUy+vIjFiP3pueo26ouA96sWrzg6XhMzMj8lsTxRyp15ZNVFPl/2voav8eZpqXKUTRdVZB/R+ZF
0f9Yquo+UizEfYeLbCQOeKNnW2tYeFMYcEY7GY7GUfGWBGF+Z0p1c9+ipvbQq8qLaI/GCM4V+ol5
idRe3kcbcRAR1aAyPldFr5nVuyLIH5zRjveuEnRLv+yh7BDTnPVEO960ZASlmsP2cuxNbljFj8rM
v0JTtF8kWyHV3ynJBlb6j7qu5J0kV+k8bxDn8q30XOmO+lhO7T4xXaj72vClRSgUIlknk3wRJ3rQ
BpieIpYyE+d9cfxHZr4/BLB/NyY2tDV4ABkOpqGFKytu2VkaYMkPGFmVqzaHoLS2Ojyia7fF/iol
qIsxZ7cXddfLur3XG82ydtHO+qNDDDFzkyliYA2jdpHYPYkY84SuWPVQpnr50CDKQNzKPElhWz34
8Fb3GRKj81xW5YNt1ZBs5ekwJMuTNWTQf6+xnA4ALf6w7OIcurb0moAimEVhqZxGa8K/ITy1vU0H
HvhzOp/cdbppePqPEkbLqA3ePapL3doKMG9FtgKsBcLgr2UZwEoEsbiScHB/9S3zrXGx1AoK7Ewd
nLBE8+Ck9jqOcCQVk9KB05+ulu4e+fb6JcjWuuYmrw5A6t1g+iXqJlR7aXiUxvxe5BLT0j1aoVE8
eWjr7DoFMrxo91Lv3lWq4klDvD11IOfCcVzqdc0WnJ38vhq6z5dbGyT4bqFnpXYnhtw6RLWxsXHJ
8YaYp11F6lBN4gcHstGC7YbMg3LSDscqFVNk5GewZ022CVYrO40f6FoLm+bglzAwZK+FERYiPDsk
YX9GN8ad5XZaXVApcu8IDzavso+aSoIu0lfVrc61n2eQc6rlgFI5vDxyoYaHgqo2uESwPBRtEe7e
oS5Vf2u84FFrxzT8gcQj29UpWdVX0RamTPQgT7XMDhAgMKMH0ZdQE33alHT61adNSfe/znOiEuP7
LlXxcQXLieYgNKaMKKk+IT2nDMw2y308VQUMFFVp4LZxXrt3fCObRwyiNmzjvR8WBd/NgjdiIXDC
8dA8xk6sbWUNIEASqtajXZKPnQhcH2hl8+sngaCgjTaqqXS2FbA66O8E295z7aNXsN8s1Hh4ywpv
FzhxfajkSFtZRPLuCHx6P8DcJ5M1MgYeb1lUKy9WE+Xzwm7Ge83Kh/WoqflGcwE4RlKMLEBIAjn2
K2WnlUpwgO8WL2T8JV7wJIVUw3sahwbyjO5/HSJL4WQ4+JgX9Kw0BShcr2y1B8uP0JhF9Pjd6r6w
ZUbJBLMs7DjRZkE1o8+7nYWpUZf6PRwbOgj1/SzpytDf1QYAankwzFPb1W9l7vSvLTj0pZXqxBq9
cnitFX2Oio3zNMQdmj52FszkWg9emwwbBY2vx1pUnbEEm+11Z0R5a9gh0SP27AG/KS1eJzWoDjGK
4B2RT8n/lhpdc9TJUS2jHFGqfNqxmWMcnUdkuUDkBSoJYdrEBf24OVq13b2oQfuAMoecr51BbIqj
3timnuWs9LxiZZDhdwHnap4AX5l3MHa7L7WXP4R8OzxIywtoQ5l/h3jqbtBa770eFXwHvUC/yOPx
ujHAl4OF+tlF8/Mlr5Vx3SQpShRT1XGQ45LQDdxde/mzutQzj3+/Tzf/8uwzNY0AMY7NluLIqvVH
HF1BqsQczEJ6AvuG0KuLIdlQjO293CXRturKyYnLz55c/ORYxhLre443n1fzI76NHQyyHwNkq8Jg
OHA3uOJ+fJdnmnkbnshYEotbxxLqMtex060NlBlxX6zVGSr/VgyrHEHVOI53NRHfDzLX277Joi91
1eozMO3pCYiCus44d6zRmwW6Z09hUEQbvyRDuPPYlItJCP9GREFNGQ8r/5pizo0keIJeeCdS0z7O
rk8RrqciGS36ftWQxf6zb5pXO5X1HzIZ2l8PStBINIMnl6nxT5f/yHIRvnF1M++tJ02V0LRuhih/
iQ1ke/wxWnUFEtwgksYcDVeKZSNVu3q6XHtSPGtnorGLKySCxsGeeYnR43UyHlRSmLs8Sc2dKJW/
Sv+u2nUGgoRjjc9Mza9pozeTTU7W2o9wrtl02m2zU6TC2qNKgJiTqeiXIEGNdToFfSQ5wo2Z8V1M
SqSASRbKxGhG/JyE+zk/S9/WLlacs9WP71W0Yr43Xbew1YpfSYH1LfiG9CNAzNCCQfeKnjRgeU02
zuDyjEUWBeahhmS9HvNI3kRy5B+MwciW+gh9xvH1Zx9LtUWMutSeEB1GaVMQRkrG7ilNsF6QsfH+
QPoorHW+IBlRXTIzSIKg1LvAfejnJALhwXUSx9bi16RBydwPq0TUtgR6eZ2EnE65n45N11dyVal7
kl2TFIkdxKtWRzgNYrsfPI+191UxbGXfaVG4HfPQYbNLlLFy2ctWfe+tRQyyAMNwZxSDc41BJnim
TOfNS47/RidHMkonClLi7Y8qbocvwHH6ZUk8ZW0boTU1F1qYnTw9ekVCzj2SHC43VaW+pHXvHkWT
uIiqk8RLAu/h/o92vVLVWZN05SIdzlEDi0mkRMmAlHtRul1EW+S1+TpK96xQdsu5TX5M0enGAMI1
9soEELfMFm8XOzUxowKaIHqHRjb2pfPolX21UZNIe4lGZ0mSznyUMSp+KP3uMVZ7kmAwc9cKyFbw
x6q2kJo+WGZ5ma474u9z8atV7CFdOwOesqIqehMT4pUyrIy8/mFMRzM8z8nQSqFJE1UpVA4FhM2z
m33XBkvaVzgaHcQG11eWgSUXh+ueV7WxsyA6r7ZzgtNsZ1DfXnSIl5Mp8S9iS8Yp00OWzPf3eegn
j8YYfm5HR3rfp0byOI03sA5/09V9PGj2Ianl9BI1WPWJdxQk+Yatvz3vtFZem6PBf0DiQ1GrawCh
kZ9dpBqF8WnskDb5JiE+POsitXkcej9f5bYWLkWi0I0SDaiyjjsIH9lLGp5yWRmm5P3Tdd8+Frk2
HzV8LtgbW9vEbSS8xGqOl2FdvBp1dPKmWGcb5lsTeaG3LoJlCtEkuC+wu9sgbFKtAs/Rz3EaIyuV
S+P3GkeCqPqRurLxlmZngsFI9P0qQFj7o+VzFyiTFDrVpzFpUVtviI0+i5QDaOopRwRmUSQV0oqU
kRqgsSx623JTF9nwbqOePXBWd/nvnIGLq48x8qz7BhDyIkan/K1JSjDIqCEnGUwLRwFuHbNJ2vA/
DEwQJMslqdsnMQILIQ6sQXypc8S5gCAEyIA3xbmZgm9ihIXQWm60wyFnTZtjJ1Xdl9Olk80Ot7dE
mduKD7kzMkMaLVND/dEKL0kfHDU1Lk7i4YPQP+d98sniezv13Wrwlz7Vfs1Dtbf9Dw8fR7b++vy3
TEMj86OQqFMcS/09TKcZElBcuR+eRgcXTQUD5SDpvZnj6O0cYLy5S4YKlaKp5DUuByBdjYN5WLnS
XQc4ftmkrrHFRKWYK8QmdgVKXGTP5afIilCAZKlaQWwJl6aLO/eNLxuOXnWPgQtSnjnwFHmsdiYr
6zNgkOfUjlAWmWqyh8xjGj5FECZPipm6W9ZtlA9Ty3gbQBJbiZE85E4lHaOx7Se+KcLXjoQ0VdQ/
+HVbvSd+891AEeytJLKGbUg7vIRIK2FBEZ+iweuOGZqu8Irs7Fg6lrsOla7alJxOUXeWQDsU7WOv
yuM+DvD0GnGyGIpUnYX4fSxNh6xCzrPuu4OKpcZnt46UEGsXt34fENE7J3oCe1b3wAIpTvlV4dee
qrn1og86msy6ma7MIm8efDM/xGCx3uIEWZwpryTXnT8busw/WWHx0El+uOn7wNy5qWFcLzw+vfwr
Eh7sMz0eoVkWtD86lectGZqgcF59EMuLWpPLHQzY+p6UGI/SJhgWECjx/Y1c/b5kdQLCU9hLnEhI
PtiOj6BEE1ln20WKQmnGr4oH8SibvAddC9FtNhfL7P/Tdl7LjSPL1n4iRMCbW3ojipRpqbtvEG3h
vcfTnw9FjaDhnpkzO/7z3yBQmVkFtpoEUJm51pLtV4gt2++2HWSLoiurdTg24RZ8mrLkDtC9OiZw
j1L32x+eMWxLr+j8RaM9t6nu/DZa6YGd9K6mOr8aLAcZmkhd1rUCJUvi21sgh84xg4RrZ9oSuu4Z
wpMAqMYY/QYZSAS8MlDPtYFmbjK3YQee1mc1t8mjpUPwvYm6i02x9RclJ3I2lrOE1g2BG5jIDnSh
H5zW8O8JSOCjzlofOYSxpdsN2eVJmlkcigICKCnSHtvJFElSCQkhyDOBYOsE8K3LP/d2fkFfNn9u
s/JZKZ34TAOT/CmTlJfMU6x7Ncyr02CUly7U07scEke2cL9CuUnv5MB7hM532HtWgmB5GWT6nUTu
2VmPaIN96UyyxoiilRsxlAbzbOdsD0217e4bEz1uD9G+L7oUTuodjX9Uneak1I29pz1EuXNTR77z
Hc4KX/sZ5b63pfXxzS6cEUlM0jVTiBg7fvVVsuBpbN3hE5WR9FzE4SfeTqr7AcDlktcn5QD1a/si
29ypTTlOtiRJfvLc7R4Su9VOfW/tjFj34RIwSxJ6uv8gnGi+dA9tb1mHfIy+U2MkolOMYe8EEVSW
YhyoaLWBYIxhfoOuNCez/MJrTLPWLIfH2jQ0NRNKD0dp9qk35pvAyYdlV1dSRilOS4/XU3rH2Sbx
xoVu4WRF8fYxtlVp6YO+73znkFbDpRhC42wn9ZbdJ6pf2k9k3njDC+vvnW60l7FG0BOISrkpgy9j
ye8wZKczNGH1u9OfgJN3n6rId+4Kd4R6E77JVR+hStOE3NIDqXF3chcki5yf8wWpoPySTmeWrlwS
bvpHYRLOFp7IbQe+eymGNDcl95JSfqdt75hNONcyktt9B1wURkmGVuCNZN6ib6GUms9BM3SPCWR3
8TTKM2QVA6+F2UDuJWizOWRW+nYWRxqKhL75bTbNYXOso+UFpQ2u/j7TQoZgCOLfkJrYh76owr3d
uM6R/GWyC3TFO3VBUG39UovuKSXCiptrxXm0SwukvAxuqfMuDk/mXZZkyTG1x/rg8/PfNUFm32nZ
gKrHgOBHX9RwddH38QitIHQ8eic/5/ED9G10HdhjAtVJGO5avSz3oefUZ9rNYalz4vKL6qYnGY3s
XxBi7xslrb6GJQItpqUlkMKxMaSRSt61eRMt0QuP1wpZ1L2CzP2uM6TpkQGcw4bd8RvNsGtVLs1f
dp48KbxDLCuSipcOneYOcvzfulbe+9wLv3gtn7Dzo+yClEGzK4f63uantI1Uu9uikzhcZMsmt2D6
6qtsVN9VMwl/p+ZJhrkErhPfvJjUnr9YPkxsRatUjyPMG5sCirA7G7JydDxAUHhSdYFnqUG9lEpA
AfU3XInxLxnWC4jQeCcxIVTatHAEHsdRM07AGZWV73TKZx0yE3IgNoVKR+GWvalkAC+Bb4wQIcjF
gTSl9ZhW3S+FHpzvkD8k7Igr8yGpmvCoBVBM2Uk73CfOtH0xjO+hknvPDpDVHZq7zdb0eEVSguGh
GVLvh0ObHASmyfA4JEBR4hgSkjJtm1fSExRIiAimF2e7yJIHWC/AoPXVTra8eG+NEFUoI9hj/i+j
7SDX5tnRgaYEXeEBYqVBdVADuMzyDpBp4LjPhq5XFwv8Z5SHQFZg9SomXo6+jk/BWKhbKsj1WjR3
wSKarcwuKPai9asJp+YMOjHvhbdqwGZZhv4sy21KwyNCyzkU1kbZxktNb7t906AwOtpK+sWJrV9U
XfpL4YT6JdP8n8F0zzVQhslbCdFflTwsKEpz3wbtsO3bKH301M4hX9lUP0wHlltIJn6hU/SrkAPr
UyHrI5w30Rd7QCEkm1Tok+kwKKAz1ZAvKoSPqgSPCRQuY2nla3/SpheBjmNCQRHqzmK25RK0kaXB
jWVaRYTFRm9e7Ova18ViU9l6dDW03fgKWwdavFme0mxMApDUF+/PrRbfOaHz1Yo05xRo7K/96mnU
UPRUR/VurJyjnpTuwXJskN15pC1HZPloPan7nRNXKqT58XDOp0OwS4ck3bA5DnY5O4UVvd/qqwkT
oVb2/W/qcyNgbF5U2G2XUoxaUu1k647cN7fL2BvRXuBGrUvGQ899ZCcPUriKC1P5ZIaetXMjFDT4
yvN7VeLP9MzEq9GueOGS0fUZXbpHEs2wNiFqbqsOAW3w3ANavkXTtAtKck8GePmdsM0HpbL/CKls
lbwahDSwvlaQYVfVq10hDZxaevDSlkg3t4mhXSLHZ4tKLwTt/NtQG8e7XmtT+ntib9epRYeMDxxx
pcYWkAzVU0KdaVFAnbAXNgQfzEU7QoRD898FHmDrF7WoFXT2tevZj57GW3Kgyt9kSRpoUs7Ggy7x
IggBGHf3YUpNFFLHi2D0Gdhj/KWTfZUGApoE4eewSYD7B9lS22MzauYy6u1ybSImYPgBBUkvQYgh
79E1R6OW/ZosQcQ7Qo/oO+7jYHWPnumdHMP04JkKJRIsUbOFdyx7IJ+WPfAuDWOgUkur0eStyau9
8hPUteEJuT1e8uK6/BTlmX3vRPoz3x+IFYYlHNLpxW686Gw1JHuG9NKGdnI9FOziVkVLAXiYooQj
pAv+vs5/iIHp+/I6s7poIjEYL5HnohOg1P228bXxcrXJhrlVY5veiylEONgt6GdDuhOWvIOQSTbQ
gamlhjYJxyrumiZ+O4u1PFpnLXVXEAzVRH1GzPWUOxHfq1huNzFPwlNpIDoBlytcUYrjnsSBr4Gz
b2rrDLngeDJKkwdAEj5AboqyQcZtUZBmKGMPdzR/mb0xsWYIW21nBzUC8JeFtor0Y4WGTWxShe9R
bJThdc4KoG+6q13kYTCWGmSBDz6fejtYQ7yT2FoWqjdebKhCSSGc6WBdtYas85imc9PJVThZQx3V
vTY6+e3PQcsotDYAWhybxG0eRNahcivexaYzsIMV0ozT6XyorXuqvMOmbYJ6TdqUEkVu2YtOir+4
kR99NSSS/JD61S/c75VlHbreE70owRqGSvdsynwpgugbmysK8A2co2pj8GiZhuIA0R1dtYZDdmAh
XGpvmQd056QuVi9a9RjolRcuZTOWSSdZ59AJoSiXUfhDqRG5mnRU4CTLR/IBemTEUF1K2oM4FL7C
a4FvNht4+d9sZd2ANOnVYt/HpX6N6xSYpXtSUbDXOJscdjYYPBT9ABHnuHDcIXtWfLN67CrEP/ok
e9aRuXYiWXqYXtTdplJeNTpW70gQuNehkSeQag9duEnUPISioe2ldZ75ENHLcUwtNvsB13p2DFMA
/vzWAnbMev9ggCVDHC0et4bj2seolF78EABYhyyF3pTVM4ym5XNGN1IOleB97knls6Oh6NoiRccd
lqFNHXirtKRm3Nq9h2e3O7U57adpaP5UxjF89ZKw3AcydLuF40XoE1Hu0bsq2AlvpPdwH/t6TvcK
XlcyVmRcJEifdPmR5wdtLJh7q03vYh+kgMlG82hJIw2DraHtDK0CR+vK5ieDOucuoYEJ7fHM/JSQ
StjRiS+vyOvjhXl3m2c83qXIMkix+CU6Fkq8FnNVp/W2uZI36+vchqYznvbk+aZg3vAq5AjojBde
dO+DjQ6K9TqkTYsHFsQAGxGcdjH1zR6hHBEse8hjlHANb69z+x5NHgraWxGstbUKyantXr2xWaGt
gK4sWnp8ZjlADrZoKQmJf0I0QuRNhTXaQgq+MyynPbfeYG2gTszv7OhI90nwjHJ1q8jds6RY7XNS
9i8+GOVTpqf9rmh1Ove1vjujz7OHiMM5WpoUmFdbrXyDSzC/v5pagEP3OsVmF0IbtMHYMdNo7h8g
Z+jOYo20BOrL/jnY2mm/TBCQ5BUvsOBrCeOj5/XKY6L0P1KSU9/y3FcXdHkY58Q1wl3Q24e6HpNL
Y0SfGjnyXk0nBeqlo0kYgrV7LSMYd8m1DxvhpXkA5sgidg7Cm+nlU1Jl7cULbO2l+VYVibdTfYCG
eQeJOQwP6KVKBbzeIUVOyJDG4eDksOogmWP9cQr343DQIbpQlx8CPpzqiQKD+kD6wDMe3aHzXkz+
eRRkaePtHe9F49v24MbZQYwko9PPISR7YhSOaXaPZtcPMSr5R99pVoDWUA9p11gWzdHuqdGJVcN6
BKhJZ8oqRMXyPLjy20GX9pbUeefZzAt/fohd75MImu2wMyhrf6BSfOPIvFCGIhy0wBwsQshHsNcx
bUT0/ric27JhNEpF+RRF1ibo6uGLPZruaqxpah6UVD7JKukueqdXdsge2R9KHzprP7sXhyJGtU+c
QYtl8/NOeYZb5ZsNmcQ/vFkCdVELoEQEzw4RHE/erpG8D94YsBQl7K4iK0Hu9bpqVcFIXUGUFTbQ
55NgGcYUstvg7QAiPz3E00GczY45bnbcxP2LkHn5kYb4CIpaLjzPE8M5Zr7Svwi5WWqe+7ef8m+v
Nn+COeRm+QqC1LeP/7dXmpeZQ26WmUP+u7/H3y7zz1cS08TfQ2mHYtP4waMwzR9jHv7tJf42ZHbc
/Mn/+6Xmf8bNUn/1SW9C/upqN7b/w0/6t0v98ye1PXqGNFfLlvkw6b8E089QHP5h/MFFKYpZ6HK9
zbqOkRPMrqtcx9cJH6b95RWEUSz1cdbff6L5qnOMTN15RED2z5/n/+b6bGbYend6yNv5fMXr2rd/
h4/W/9d/9/WK//E3qcFAGEWH4tb7v3b+VDe2eXj7Qf92inB8+OjzEsITTxe9sQnHv7D9i5D/fil6
6hvYXCDN08Ohum9631qXdMQj4cEQDavqvtfTis4dhvRowY1Z2O5KsqsM7WW4HIFMObxRTm4R2A8e
PXE0r0BDUpcHNat7fSXcHppjiOie6PkFQSdM7ejEx8LhLTBXcxXBVvihdIpKKDUVS8oMtF6SnD4a
JFyPXQ/r2QKGeurhyNy8nRr9GKEyN1nFQbXeJs6m6+wpwkUnQVqWVfwNFTZpD4e4sUyTJNpSkyIf
JSfZI12ZO71I63vNNtNHiezLneHUF+ETUQW/XOiRy36lTBEiTIU7ZOGTbDmIEKgeeUVKeTVlVREQ
5xk9XHpIs+B0EeH4l1eH4fRiGapLEvUvruwM3l2rut+9VCMDN0H2Rzqx6AOb4PpijIidD4zZeXPP
Dv09xNQlQrKeEBjGr9PEXHEQcc77KgbCjJtMB7yLZDMNiGVIFUCcigNZQisEOoNrPlyDIttGq70e
th/m0Hn6R/gHK2h9hOJ6TUbhr/JT9pq6eY84ORyJ01lcxYu2hcv0xs4LUbDi/ZTv0M2Evvbv2sjb
zGuICHHI2d4uGmSVtrNNnPmx1e6AQf66sYtF8so+lvloHoRTmKy42yTyMNECdQY9k9QJjemglfCn
maVztQunsIuz+UB7nXkUw7ENUrBE0yo2xRS3DN/mimkVwqqrQCtRKkqSfkMLAOSW4ag6CxOJ9Qvz
SJJAjCjxraWFmrSd2W9CJ6svnSfXl1LJrYPV2s/CNNvrcXyGVMhmr0GoOCS0I29M3UO8dJopbNdr
iJVmo7iObXnD9TrCIefjZziBKrg5gemKM3/wH97wujfQXZNe+3xx9V3PBWZXoHf9eqDboV45BarW
1HAPcq1pMVxwRVIdpAIV+WLhSnL5p/MakSt5KcLdumz7Y61AJQBBAvyoofaGnY6kBjVZeYJRzwct
r/qNQTZfmD6E3CKvhd8LbeDYH0I1ye3EdAHELhyoo90m+Er2LqfJGKB0Fdvm0Z+aIiDHl78mmYT2
SAHE4T3CNxUFLZ4Opbj9TdNPlNB8vhFGa/SzO/CvBgmQFUqeb71BlQFdoOlROZpye/xSHgOqqMc5
+2cpWbIz47pdCFs+wvjKliJ+rKmGXeNoteiQhq2rlVHl1QMS5MkmqMtw5RshRBh0Cqa0g6Da07lO
+ZB3QwmHPDZlsjWAuv1lRY72Ohbum3V6OTzDUertW7Pq7lqwz3dONxHxiHHo+trRVpF9QRFxdXWQ
fKIfoLea775WBxTu1XYpS16+mldo0vBtrRsbglza0VXvb8ymHEhbSUWb5v3h8eG5cn3agCYal+QQ
lA9PGPFg+Ycn0vUh07mBvPRoekLPu7aWrkTFNIGiGrqODD2jMqK8wiF+Pxtot68W81i42y66zrix
iyE76HZL5//nqmtsSJF19rso5yG5rgfSaT6kbvU21L160dAmciecwn6d24LGWXpjOa7naWTV3VWb
F8pSF9QeaP9ASkt3+krVtSCgCViBetyqvmgDPBWHOrWQSg9TNqZBVezDMS72kRbb8mNnkDuQIfVc
iphyCowEVGGYqF8bqm5Htb8XJttHhoCX0U5yl5UiJ0sHqpzF2FvjjseccgbMqp7FGVJ5K3VECma2
qwa/gkQ1tsLkyDTVLpQ+N7YouXdA/Jg/H0jr8S+h63sVSM5UGZjcgY4mkPJ+NWGrpkv2GZLv09Xm
D+CX8E6ht3y92gd7GiPXiG4NCFZ1P8ZBsSVPDY97kyAWLSFNoMJm5DdJ992GVW9ZAuq/IDr3Fhto
1ngT21mfSy4TF/696SmUAJpK9ulrr0gnpd5Og8S+u7oLMyAjSafDmy0DWJX1RbwRM66TxTrQ/ZPU
K3y4IKe1yow+ypVY0ez9nQi5nTKtDbQ2OIoZwgsB+SpWLas34ame+Ocr1D/4rzN/mqg05kpUfPPN
EF4Po4rPRRlVh171kWwC5/IsYsO+vY2V29GgTEPrg6RC7GkpPJIEZqBSWwkwTMRwAhTIqJVdvQJt
ILyWTaOD8Iq5WUMd8o3IxWWdpU6dHCU2WwU8rJOBL+ifmofCW0BBcvUmWX4MSp2GpkrZhrR4QPcD
1z9EJSB4prPZMdv8yUsHh7JF5g/h0SlOHLraenOA3fg5UuEbu44i6jxBXOJmJXGJYRILFg4RPF87
nj4U3VfVqaCtSbN0xE8G2vECsw+/gINy6kH+4vEHoFgY6Gsa8JUvhaHQZJUPT0PWgc+TophKuAfp
TCpbFD9l9+TFo/yoBHxhp+li1bROy31Pvvffreqi66T0kmRZSMMme6OzEcZ2W5DZ9GchkyW1d4Ea
eK+w1+29gmx/bYfjc1Zky75WpBfwc9m9Cr0n6qxEAVrk3dlEnUV4HWgZ+aewpPCKJUHldXfCG+jy
hyVTpFLFlew6+0lJAWFyFzllXbWaR1mK6n1j++YmIWH/Io3BvXgOzxExjZ/7PLCMjV8ZcC7qrQSD
GcxZxVa8J48ICB11dOpv3pUBVfIGPsqydjTCN++bTXiCqvzgGXoeP4vrqzoFnx06JKgZwbWAUhss
Onp1QN1M6u7fhxRFvZM4jKm1Bxydn0zJoVett7NdpdjBozg4NHjkEb14YgS3hYocQH3UWr1C8XpI
+m3SdC03WSaM/P4fLXi6l3UQKNssBCO0HGr5kNeNdRIhg+p296Y9bucJKrzCO+6goOrFBKDMqFUa
RXCNuV53jM55lvnXRTSlrM7+QOFTfAqLNvydU7jGQsSKA13T8Yrepm6jT8uPkg1/kx55T1K8kkO5
fcqaqntCB15dBp3h74Stp+P2jq6on1CMd0/CVGQ6VEGJfLImU0d3OsJMJm+R0zBn04cY22fhE+E6
hONLJwGyU8uufhgS9wvcId3RQRLnOLg9XejiVBy4vUtSfZwDbqNQgnibKmLE0M1qr1iIscw3d60a
CNCLiXNMkoUDKuTvs4XbKIe3xa5LiHGeWM9yV3rbmxCzknmies4n3yj1g9M4+sFupYDewVHmVBzm
sfCLSOG2YshEr5FibM6RV5cIpSAxIL4Nz4gIEmuIs/mS5uhJ2vIvryYi2aP6Cx8Kty2adv3ZMqVo
hShDtBbD1vGxtVp/hqgL1Tk4KDY3DreLYbAN4/2tPesPfp4oSGyXqEiLRXr7SR3y7t5TvZrmpMTa
OOwsH0w5KRduOXZ7MRSHqLFhgGzDOzEq0E95aIx+lUa+f86mkaN73gPAzHlKAQvHqYGa3B1giV06
TQ3LgJN8U4B/B0s4XkZ+Iir0q2L6dOFe97tNFST0KRUl5GJ191Basv8EEIC+SvdJHLTQrOkgMtxD
PNnsikbVcYQ1Tnip1jfn1FMPhe68TVBbWhiQhOFHjgkoWrK2xjbfiHh6b9O7NrN+z/FAA2nvMqsH
EVC0xbD0Wn/YieFY5w3NaGawFEPJjrXHNH9JovjtavCAF6QvTWuvoY9J102mkbSxJ75FNaBzJIcX
diVVcXYStgAVnp6t/B9jfa8BlDsJgztNElFiKA5aYIb00WTe6sYxD2Fh1je+gfRQ+aIpdn7qUcl8
AFVMsQlet6VB4+Oq7qpxQxXef3LRYH2QA3sBh3nyH14xV2+chYiNNdt7EvMB99/OFxG+zv/XzRXe
ry+c8xo0BW+oy1dnxwjAB/hweEWQD7sLE/DOyZbqNcgMDyIBo/tR1qF3CKce64WIbswAdVFf6y/i
UGulfsrdaq2W9XBJTUAeSehC/jr9C6Oh/eJWRnl3HdmU0SoJoZZI/DneveLTJX/hjUmJfZjbTHNR
pfGfUujud9SqkXRtkAsto7w80C4ItxQNsI+9v4yDqeA/WTI5dA5mn/4WrmvQpPgUF3awnud4iKIv
htZ7W0c45Pj/5zrztfv//fM07SgvURUr1kVsoOVQqdsWds997Wq8b8Vtq90NBcvw6hVrd7GphYce
CHA6OYSpE95rjAgvAOWsldoBSzJNEZFibTGU+lGmRcCD8KmOimEtjMJ9vaII7wEhrQFfIeNlByjz
ivtoPtDns8h1bdg1Y72WdTQSlyQ19EOAQByt29zza49H3p0YO+L+LvzkcgZ7nRd1vXt7r3H7YE+W
T7rnB+Kd7Sa20RWoIWl9t8mTwwxKkDmlerWnMO/o19MkGz+3qpHvxXwxS0xQ+Pqs+KZAizLNF46u
Tew7Ux0kZAl68BxQXdMrUdyN78zXN0PhELZhNBBAHoHW/u+xYuE48L5ZJoxopfmUQ+K9FGc6TSvX
s3Sy5bFkPImzfxFnWza64pCO+na8vuHGEkOVNl4pDWiYfefMEvbSb70PPFoxrQUxqgkRFOcnxfLy
V7DGC11P6HHudY0G5vBJm8wIg0TIvJASFUOjAHoPR5JEA/OYvaoKSXiyQNZJeHmjv66BJKN+CS3/
yQOs9Moh4meLbKzjkNRDqkreZrn1WLlmuf8wRFtt36LqSJ9G5Vy9HmRlD6GpG3eC8RItjwdj0Jqj
IMF0J5rLKpCCtVwE6urKgtmHZnSHVsx1gpglDrYWX6eKkZjfG1G4tmilWeV2gTpr2QzbTAm0hxyg
1brJyZPphoEkzmRzJbjP88ysriHCMbAAKkJOesjV4VfjIThOalh7kMv0IIe+fFKa2kZr6nUAK/ZQ
T66hqaWTYva7WrOcYMktdDhEkvr7GqkD1qI7Xc+W4przh4m9hoYQ2mJyetiPwh7XzqTMOlbb61Lz
hxFu8QFDK75+kHm57FVxImufhsgMB9OOUajI2YHU7mj1B7c169IJozKM9N2K/aIIp+ebyEFF6Wja
YM5LzI7ZNq89TsuM/E4RvOlfSKG9AqiUnutsQFm20fNdnZQxiiNwltH4+OPPAX1gX9zSIy0jqIAG
GZyMBpGXIAOUfVNbmUXycahPQxEsvCJ4HgrvzdzMpD29psd6KYi9k4h+oN61P9PfqrgHT6lzsAsA
OuMyhwFc0H2T29VOIrrqEbMqte6Y1b/jzNAPPhRPR5Ck/FcVUg7BjtRl8ChPVlujqERKSHiHKUSc
iUNZAZK6em7HZlBrB7P9kSO7DS56ihPLiTFJpAYoNHzLg2dmCy9qE2DQHLRR8aVdX5CwH3mOLFsD
QuXfcawn6PilOanPIEmOFR1RS5RkkHWYJlV27KyDpgl4t0otST8VuQxqvRtAAE5kxNMQ1qjh7Phu
4y8t5GSE15Db8mGs5fgEAO+VXWf2uUkmoe4scF+bhnYkpc2GV7cIjAWU7Omra8X2Iss856XxK3RU
DDC7jQaiibKBc1CsSeB6YmzQw9C9DhVB9ZDDOye8Yjh7RfC/nRvHXrC0Orbk9YT+1BraY7QSMakg
cKyTObGdUD6ji32gZnjsvGItbD0tlyPqLZN7mpK0GXIE0wo6gK61o6jl2i6lfAd9ir2OgO1+UaPw
pQJi8CC3hXpGcSFeCDsy8/oqQe5v70xNvcCfeTVTPrtjUR/4A1Qr2rWiL6DbqkXlOe49vYDjYy7V
D8LuqUmBjLJukBjjIkFVbxqddqIans3X4Kvmh/3PbvTcRcZt7aHN63EXQPi7k/XEe2Q7SA+9maKY
/lWt4T8RkdCbDQ9mCC3M25s1fJMgn9LBX0FhEYOBiskalZMEpjACNYjXw2DFJ7rxrHNaoJEgeQZP
s/czLyVVKmzB+9nsvZ6FfXZqUsixAs988Hl73fNd1O7FARC7fm+Errw1Yy2b5I4+OsQQzdOHPE/s
vYidI3yN3Jlp0HOKvt4j5H7pk1LG4dqVafvPKoBjoZTnS6O14h91Hy5Hfei/eogGrscScZA5oppK
JP8YIXiiYsRUk8AfvuqeBOAjhWpzC7tNwq9Ikv2zO+1AKt+xVgZsyij51j6ZWLE5saZtiPC7CN7T
HWgcHThDG4SNcAivE9v8aJAoG6S8BBQy7Wk+TJvWpgbcH6vyVAdR8kNtSfhqhZM/DjQmooAoqZt+
zKUXMljXCA3QzyIZIB4yQyBRKfVhRZOqRwjMv1F6Vo4w69aP8CgO957V77SUj72UsyHbwH7erUSs
OGhy/A0KO+QFpulFE4xgKuHoZ1N6YXO5bEfE2WiI01f1YPWf64o8XKaRHRmreviEgt5KQKChR2U7
3Pj6SqCcbdVSFrZpQvAO5Twy2630FLjDsPZsKTNBykCLKw6+KcsHyZgO9Jon3EU4pbdWV4EUNN8T
7o1UCiaPCJ8w7X93mnoDJC/AYcG9FkP/EEz3a8i+DGo46CZzy63q9Nfo1inajN4AgSuHkb7b44hg
RWwP1k6YNM3jb3sTkoZaf4wHX1+MsHCs5rlznDjzomobvi91ExbZZ8lREvS5oFxRw1WdGCvEhtOL
kcdsNPUISUcVjZtKDdhpyjHA+UYe94Zefu/yxNmorTwuBcN81CfVg7DVTjsuZ+r5v7XJ01wQfkBT
5xixVlxW3bKBAXwlCo8zQfS1bPmhjuk3qblxu+6TqFpe3Vfu6P88v5Y3dU0DJCyWbLLG3LRZ88kO
VpBfLgy1j0/d0Lb+OpKAekJdfzuMJpQxehvJHezuWzF6D62n+5i4mb3bxYpiJOwi4j1e2NFVrc7v
8eKSItT5ahYQMOUTa7U4ZLlrrqu2HBGG+8Mmzib+zJOaOdDYihjDhpcQvP7bvNruAAWJyC4qvFPf
RdYaxb2PMfOKNcRrW6pRP822MA9FYdxf/x5iCOsVsGj+APO/iCrbNUyYbCFx/D71OhSeGxsZ32+u
hwaagtDSuqq5swl2gbzSftJQ3549WovpYYWSfyIrr7wiQb8HnlARJSZZXgv7wuT9z0l1FZ3eSiVK
oKA+r6fA3fJoOJW6lw2LKDd7tDQYeyN1/naglChs0mT7GAjqes3dapLfwCPc5IQVKovk3+i91iAe
Cn/pVN72UjpoF3EY69ZaWR1iZLOtBF5HCVH2FkmKFGGCXvmqgzn/LA5kq+mRKMl5p70Lg6OSOWff
jLT7sv8qAj6Ym1bZQGebLIVtXoOcHH1PlWVd1xAOM1Wck+rxqjldqnm/Hl1A8WYcdRQX/uzgneMH
pdcWPWU+h3AWDj+DXG/48jnqDgYlKGEmWjVIDcsHTc3AWVv6uUohWSumwxQgTCJAHELro0mEThNp
VjauE/+81rz8n9casvqzE4TKwVb9hWUa1aM4hEqmbz3FbRBf42VxWWeQIqmjo+8bOa4f2zZxLm3i
TzmqMV52XqdvXZno65jEFbX4VHmLtoDjXDK2MrfR8/XEDHlaX9gGvXcuPeuLUZMrr0Hivwpd277j
da+INH8vhgK644wWqqmwPQoMTxI6iCkpRzEQQT7M9GAZ9ecAQb8r0Idodxu1dE2VBmCwZWPTLK1U
/HLEDDEXBPLbpealpktZJHFPIgwlPv/BLcH5TWvIIK/uOi6TOFNlCxlnFKV8mizo07/4SYvuSjwc
hUkcclidttYYqZA5EnZVTwyJk41mOEaSVRyKXg+tYqNkrbkTW4lIPOLEqTjA4eiuagS2FmKbImxi
WyLOZts848YmFtCp+i1kO2vWPgBQWoagBftAGgZY1NqXcowSw0QnBtz1jTAsG8q1YahQZLa+mmwk
8JObciqQjlGebIAZRJtiqqbO3sFTf/QKHTSU9IIlOCVrfdMmL4bCm1NyvHrnbnjRTk+V1r/OvXFc
l5q80cg32XF42DmgiPLMeEGCvVm6Coz+dqsYL26jfnVhXToLZ1OrC0jy1OciQdtjUP2tMPuJrZ60
DhxurwbmS5/J1T5Fh3wlvIZXSWvPCamjTRdwreLtAtcle+vmAhQTP1wgsCt7A5UpXa/AXOo7w4+W
DEm7iGFi0NA3KOoyjtqDNKT2XeMOwaoyAmSJAXKMKvynjSHpm07NTEgtsuhTL5UPIoAGSguyC087
zzNHgEbfC4VNsOPqn+MxMTa14fG1MmCtR/UUfpiAr107NbvMB2FLe7K8oZNuZ7sTlN2moFGSPFcA
+ObPU8VQEs2U01xwutmHucNjGPBlMhqvzBfNpE8hDmbWkKgSp2VIC1Y9HWa3sA2jh5x0RyJIOG6X
uK6DKOWyJwu90tTSRFHtj0PXtNWhzWldejd5dCPdaT1Ee6s/ToEctmP1ISarg34b1c53oV0DV7J6
KqWrzs1Vusac9ISEvUi2IkhYxJnQFEJqSD3xbjObPUWL4bSjyPqnRT+sN9v/tKiHyFubVoFtLVWQ
U9OeQmxADNc2t30ffb1uUSa7OLvZfwAU/tyaI/20UwT9ZeomCHuyxdNwjrWm1Qo/+HrdAQnvdT/T
Ft2KBif7GGpJQUonLZ+qGACfLI2AUZLCgke4sJ4HE2Q6hDW/ozq3PyncP8nhKe7dGJblUdVohIxa
S3vib94tfKmWf0r1GTV299c0xyjUtzmuIrl3SImWxzHKEO3qhuWQZOyKyWh/rbk/L1pIXM5l1ULn
IXvsvvxk/FpZcD/AFzks4wouR6sbshUVlfD8P6x9WXPcuNLsL2IECe6vve+tXbZeGLbHQ3BfQBIg
f/1NFDVq2eNzTtyI74VBVBXQstwigaqsTECP1d4LRmPLIHd3H1hhg5MP+rDsEHTL+uPHRN6pQbAv
v02yutYA26pT3XcteA+Ckfl7R4ZjAdUJbCDRH9T6m8wt7ZesVZd8DPIfmZ2hkxK7twfwa7boMUUE
N0z7pZXDhfJnf4r4WOM/RqCJDfJe6AJeBX32DF4KCBdrGES/NlHdenFH0aIBjD8RoKLipndQ4Nia
YQ5FbQPqCTWMja3AXtWDb3db2+UANUOHHQgJkZbJvCjN71a06Ai0JC1KGAo0dvrzor0FWbAUoiWA
FmObYvoSEr1NeYK2AU4gUKyah+ihF/fEG2vBhNwJGFa0ieza1KZmeaIlPtYhU+qC9zg1LPyaQd/v
AfSIxiuQfMSnyWPZVbiBWPaclz96fU7vwvBthPr1KsdBa45wO3NYcIB0QiDtNp5I0UD1kU8FHYC4
VnVuweEbi5HypzejCx7sxWAZOLrQbBRtmgUD54N+IcfeqlIT0mtjUVyhjWyhzxp8b32TKgCq/u1o
PQNnCe2IkVGbZ2RDiG+xdsRp7ZyYDR7is0KqqqiEKR7f8zvS9ouNQoH6pGoLDGDDaH7rstc0TsFB
NHBzmYQjJDaBbzqhgf0WUA7Jus0N4PmMNNiOXb9xzc4/emPk+iukS7JNCSJFoIysZHYnBvOPCf49
oB/Ksk2O1rt9ztDETv8ywKzXNtD/r70C08fNDm6ctZNn/PUP8Z62sySsgGwU4CKrQO+RZy3+SnVO
ksZmELcLlI3dnX4nLMPaUgvHKzqIXTb2q0Dlpe2QhERy4MLbvl4Qy+YYZKC0MsB3SEPHc/77pMZy
AM4rxzOSVBXob/XFAE8l4IXQz+imf2zakXLHgyKMBOzJhJIW2I1rK2hOKWQp77m+lMpdi7oCu7se
0QWAfycR2HRqSwiZ+GuPWjGNwOEIPg4g+85mFB9vplS1xVEO5lcy0cXrw2ofmKybZ4qk5fuydX9C
oqc/gvsTMka9yoajG1f9EkToLmpMska+XRvJQ5F0N4fT2ImLn2VumsDLZOqEI5O1bqZBLghraUl0
32BfDg+NKYbu6AKWNPAWZKebGfS9AHDWff8+oRU1+mcn85oxH1JGRhf6eCYbDL+5vo3WYxMHqzSz
xycxcORR3fCemcBycVWDPdSzjCM5J2maaKismi15g8BtdkXEoyV5A7xqzt7of0Nn8fjkggv6EXIA
Vdu2/bJqjWsjwS1GkZWL7uxmhKIgrcNa/OkIV45r8jLRQ5Yd/a5gw8RPBBxHepey+kDLUgSQkCDs
M5oHGiUliChx5GxOtBpyVj1I7JsRNFpedUocCEm71oBj2MTZc4RmVhQ8EtBEJdLcSXyR9zZodM/o
ysajuY3rpwbkGAtTNsn3Cr+0CAmfGHJBYmXGqdr1cQnAhU6d4jgNddSEN2DFw7BgFbcXQDNkZ7yU
wNdSO2i2MRx/lXaptcyj4pdA7kMEIGqKjVk2yYJrHTpDl+AiLVKXIwcUDqq7kImcngCBjRk6EqKo
iCCH14PIieaT7baI5fbA6Bb9heymMCQkaaCZhX5969T2TbmreXQfTYYD6i+itIoLBiIrCxypU5T+
KPAuB7mK9nAR4hZaMNnGa0sAn7QR3M0Ip9s5FNSVkLrrUZYK22gVhq+86sbrLQUwGg7aAqLE2FHi
gByJcNQaJMrtCg9Y+44cOROoeVfWKwgy8oNfVSUefCHbOkUfXuoOugaFm0BQIZqmpdn66Wsng2rh
T0X0rQmai5RIyC/U9FbjwIffatWhg2RofmZO8eLKrHzrDfzXon95fMZ5oIDoZS7u+6FCQsBxIczO
1bQbY78/NGYojwkKZL9/cqWcz5/s6k82eH2pxwp5lip/Q9H+8ycPffaS1oW5TEtnuE5JuQGJGdi4
J8fYOtVofLMlvudhn7FH0IEEa1D8hyf0/A8H1NGtrS1T8y4DodnSF039xRX9qwZtY/7foDZCpXPK
vhmWYb7Gg5+tGP7o7+I8Mrbo304PSZaKs+qgnu6GU/Xk8wiE0dyxvkNI4/3HsPBjGFEcf+9tJAF/
+zHGKfzXj5E4QfXLj9FiY3O2sU9e9gp/z42EfAWKEMUTqGCre7vDY0WPnNDEBVi+EhL1FzJhtyVW
obD7LQ1pOp+AVaJhZ6t5Ovq6fbHUU9EYgB5zkCL7k5OsBpu7j1FlFfc4agGY0LmP0BNwH4dYJ2Eg
gnQkWxvHGvWrua5AcvwIhFFx70Xv0yEJhnpi4iKb4PTmqe+c94vQdxng754xAF2qR14yTMit5DYS
p9oDch6o9kAx2ARL5YoEGxwL2QWUQKYT2GChqWf+ILOA9OCBokinhqLKaRxPdWPeY98SLZO6Bh/m
KJ32NGgGFbqwboB0JpSk9gnoH/c3B6QREG1+RI+qXVddtOsqnJxt5M/2VLzLM3BfgWEiABkqcNbk
Bed1uKdKX8GmfgkJggV65KP1DByYJOcLyAgH2yqxWnuFPp/qYmkjNBWCremjCX7UF7ojLwOL26LT
3qYDdqaXXbUvQRJ2nbj9xIilVo9Gz3wiClvy6dHNpyPNj8hf56l/Vqnt1kYjGWBhkXTHddaBQ4m2
gPNukIwqqaETojeLVCqnyxztdDa6fFFhv13CEerCY43dr+TeLnUMGyCFZHwDsGtV52H2OiZtjVY/
2ImbNktCMFk0+WwPRs0wFkTjm7bf4i3m/MT2TeIZhtyL0oztdOkyhm4R2SdIt8F288Y6rvC7CWAH
Oi2WecEvsYUXV9dJdFroMk8YRvFK2QU7UHXHr+6maRSvv0VJP9W1xUOO0/+9gf+03vZQuAgS31kF
JUeBs9FnfFuo+2bEfymVNQaGMxuV16Bl69/njmk/gmVnbeB9A80Utz8ZOc5rpFTDcgvbOcbRRKR1
bCD7UgKazsWRvB2kykfQVjzEMXdoDTIPkBY98QJr0JI28mDAI2XFouBVBgWrnj/WY9OAfgdApcZO
+GMF4n6QtQTLSYF9dtnYAzQNo8jfNI737s1wrKapZPrTfB1BTh8NdmsXmjQQgW39rtb/FDETmPuV
05zwTxEzZ7np8vZE3klXxsmL6jiCdd385qW/Jhpyn32e+6dg+lvDUy07yWOZ+GpZeqHxZMTjv+5G
xd5t8uPutzgjjY2FEq3aijKzj1wFIN3RX1rgIB7GWo2P7tDZx7ofoUquv5wt6L5tnF4+2enLHP0T
L1NwgU5DJT1zXXs+EkQgMTlOgrPjyDoPUsqpvSDbzfGnIXIJULGmeTe3XU7equMQrf7NYen1c7xx
V11gQ+LLsPiVLkWVP6F/1Qfi8R8T3YHXLVyCUz5fV6SXScY6FaBN8QJQoP0anXCA3XPv+81sj3Fy
+4TCr94/wXeB3dKsceGSxTxf04xbsGcUj7Es9oYBlk10L6WLplDpBirKOAL5Adt3k9lcTF2qNXgR
Hs0eEANd6cWbVjwIyCpDZqGBbquOIEchnL2FHrJ5EtqL+5WAuNloTdEFcqTdwsjD+mtXoxzpsoIf
i2ioX6FHNtvbESpFECRy1k3WNl9r7FUtq6oe7DICW1ExAmms7YOejg6o+Da9geTqY+z1LxC5qFbQ
3ssepYl0C92RTWrbqG10938TZ1RIL5QmqMuV4tYytCfQ7esnmrudhrH74jA+HkcTmGWyZnlhLZXE
E6XmNvQr1v0EEuwQIjwGCPI2rUitLQldTL59ca3KfMgKld0lgv1FZooKksDclo4zftFRZuhv7QJ4
mMpwHrHXRDezi4cA6vHuI9kqzlcKTY73tgt9ktQFFawP1PWWImiCMyLdqQVgH8mmJwwe2FvnPEDA
4gQgvmwN1m7+Crh0u4+Glq25Tn35sLud+9le4Vj0puP/ZJdTDvXZJlpwxftLVspgk7GhWlclL55B
Y2jvoEsZLnnUFc+St2ha9mN/YYQYplOEpITWOaJgywafz1DICzmzOp0eMpCQxdg6SehsrYq4Yk+s
l8m99Du5GzIvMJGG87pDjZdlvpBWHO0de2u5Qgx/kcOoQHd1LJjqDnM4ZPugNwMRKqCnGrCwTLW6
OEnVv3YrTzny1TREB8EplUPNBMO47jXDpAEZWD2EKmkNcQW0stCwUFAwi135iMp0eB/03pnM+O2C
oSgGyL3OWiwZQAWtgBDMjry+Nb5Bpb7bZDnOd7fXLbIj+bhIkCGBFsCn1zC9bW8v30itdVPvpwDy
cVJggXOCzMv8rqaJDDnoBGRIJwfs7jhDWlBR11W2olfdQzJFm67n8ZVMvRlA75i3f5GPTLdJN9uv
kzo1NUerl39R/P/vpIQKgPQpvQiQJ/XVNUxjQD1qIe3m+9jGRyPFbvOxjLrqqcyivy2962r8NlkE
2EyeQSdoz0Pv1yF5b8HIWInzbSgzdJxZedysQmMfObqzWNnBdIdRTH3Gwx9Htl+WC5l7zQMgIWzp
FpzdB8waN5CVbk8gghsOUkAsJ/QDcUV+2V4ZAEw8Tw2ENMaqab8HDd8LC3jbRQU4N0gKIBRa2N+h
vMO/eMxnywzltnnJwdC0j375vqScAFjqpfu+JFrKTzG+u0kn5BejYgOoGXE3ogdvAZ0D+aUU+Ey6
k9r2x7jKnkATG4KwdKm6gm9IGyxCWuXs+aC4aECcvKZh27cQCociJymFkWZYXTD//GEnaTEPCQy8
jLMUe8FzUEI2eIEbJ8L7ZwGpjvnms+u/xJgA/ByGKbE3cW/3Kz750T4Jw/GLDznrXlb1i7Cq9JyD
IXqhoOvxhcISKD3uwREMnU3HX9RsCHdpxqItR7PiCo3JzjqRNf6v63zqV3aVQ/eDxmPn9KAVcZy1
gqgQdEG9aW2b/hZYpr8id4z3xFsP0FV3pbsP+81E9sm15nhbw0TI5Oo7BTveqvGe7GQi5/+0/7Y+
vuOffp5f16efMyREx8fakrmbEF1tG8vwoBb+cRlAZDuy/tqXGXjfGxmgdFGm31vbj7I1sO3I/7Q9
SEb0hDnGnlIIvaQ+VGFSPKX/vdTN8rHcPD0Fpa+nCiiEazUEp3L1t0jUy9AK8g3ZSDuhB/PpRebm
wh4YeLHxKrWd2NqjNGrOuDEZ5M7CFUF/9sEy/5w09vsLOK3fw2YYmQ4Lu6o/gzXEe87+CZs69a/V
fg2j6VUU4//Nw7ffnnAwhgLTtatdaNLbjX+fiMS5B9pTon8YX/TKPOUdmC0oUjh2t/M8OwBXIsOh
RMe3UwKqQ96C65ZiRsP1Fq0Amo6hxjLH6E8A+7L76RPM1Ryey2g6gTbijqJpWRXiuWXPxSFTqIPy
gVpxIqPY5dDBfDFrlCQiP4rPNATV37YtuuTRgCLdYzHaq1H3uGa5zc5BLaoFDafJsncgYzZnb644
gDCqLHfkpSU5BDfONNRLjjk4+WjJEvQ6eR93ZzeOQItihEhW8CWjvIm+iLYATBxycCfKpfRxPUET
L4k3NLQyLo/MhGbR0PDyKUbd6NHJ51QKBbQNKJ9v04VozGXo92urs6FSGKfhvWrQqsbisfhRywG0
E34HoHE/gP3h3xEy6I6twqv+twggp5AW1yWPP6zh4/y+UokNfXjsWQq2BhIHKRXPdnCdNO3+kBob
ItKfbbMfpPog2W9asMC6pWFt3cZBVYKB1RTltObk0xAlk3lICBvC1HDpzqYbpuZjEqF1KOrDRCMK
/ZjI0I5w4jFaqVNWXfs8O0J+0H8ENNh/9Bl7QRtXewZJrA/J8iZYI7+t1uTsfCM8j0hZddpJprLM
L5WfM7DSYnaWuOkaLfXthqYHprBwEm2/z7P1JEhpbAHvT+7IZAYDNlUgft7ST6CGoD9y6AEvyEtr
MNTgSpMN92SStYEOIulnO/oRoK7dHFzmmQCA/PMTgdkHql/GA1k6s4Dq0/Q9SpNhTwk4AYLc7dT0
9ZzAk4ndXfCivScnfclQjYXoe8rv6QvGsw5tH79OF0Vdr7jHQN9cZsE+wXsA2N1g34VN8eSytHwq
sE+yVaaucWPjO+4yZ+kyLnbkBEJ62tkgSljShI/peF4VIHEd/XXgVenFth8JNMHwEloB0juBfQd8
91mDonIrVfIdNLjfvB76PiAaCfcFhxqjn+fWGyaSnyaOtRGs3BSgmXJlmCnbuxqCbxnNuENZ3NLQ
C3GPurC7iOo23wRgLZCQQfrSZ4kNttMcFQxdWey0lIu2A1nLPtl/jUfN8MzClvd7tC4rQFgzIBV0
5u+3HGDtJ/XSTlDQuDk+JQtbygT6EqyaZYJn+DBU4NKQ0T1UvKJ7z0KVBdvjcDtAxvYeHAHI+Xto
/ZJBeKIIFqXWneq/TaPrpss85J6mD/8Z+dJLl65mB271khRLa9CSbtNCs09/QjMwJG97qHdHA5re
9MkOzyUPMn5xt6dhy8wVByvsc4KTB7Yt/w6jV8XgQkE7LLo/hjV6NQIyf4Tpc8y8GtnpQ43eEbcP
pdX6AYzKQyYBnIAw2babsuwIXbD8WFiGsx2BQrhyWQHGXlnBYx8hdd0wt/rKEv414bL+2aTQu8t8
xRe2AgS65dXPPmy+jgYvvxZNmUIaJ/MfR4Y/5trg+RUCFe+f0ljq86d4TpKuUQdrQX/81tjmO2sM
lKblEZgt4oj5ZIY25Ewr8ycbTdIUHEFsQWIjDNY5cm+PEImpDi6qMxDmcZ1HssXiSyed4UFaeB2E
LmSH2wlcWLd4SF8B0ihM7FJbq72fL69DN0G0tHLu3FF5B1tvVj1gNzZWNqYoY0/iimK7che/GWfx
eDLaOjJdOwclguCvKjNPJlhObje+Z82W8J+bX2KqNBxfkq55oz0y7ZZpozwOEJsXkbknuwyDK7cD
YB/y6WsfQ3bglt6lNLC2Owxi544Xb6jzYJQvdQylCkhFWKsEdUZIzqXTxY6EuaQAN3zJusZZ8hLN
6q2I86WYzHgzJa5zMYC4nS9WyPgpFM56KCKkt8hBIRJyS8sSf2Qbsg3o/1uZbhJDmK4X10GCLqRz
M7WpSoHfX1MZSECK8YBN4/gF7Lk+JCpd49DrIWObJlT+aw3ymqMbQL2Pa+1oq5j8ZS9A4T/5Rgkm
rPpnPdrGm74Jsvr9xgI/biYgCOJaqC6WVm69NEHXrXgvnKu0oC2QtUlxQMEAjA7RFK5rBlWE1IrK
ZV6DfCd2phbfQNz1AdDeAPJgbFoo+qXKtNb/OYYC6ZKmYDvhOvq2GN3x4ltZdiGOW/aJjpxDxac7
ZkwnkiHLUjbeaR+dMMnXMnxb9OH0w/ff5oEPBSz3ynlrIcuwAPERf+R2FGzGABgbCRrDM0vDZN03
wnqpjP5bUanoJ0vAg4dd3Q/QPdsLpScZ7J9JAN+qMxp6UjBrGubLpNQ8CbKq86S2QkILcBMjGrJj
0rjGMp9kukTOKTvGkQJJO3m6KB3fb8k1ZSYSKG4xHWyFAlqp2yorA43giQXhdWiBJacwAoOGUYj2
wXDSelnVgr+Nhbz6Lnq9FoP8Noig+4mWqb954AYvfm6DhzlQzjXzzQy6T4If8Jutz9los7VwAv+R
peI1ieLtpOtHdJHVGAJbw9E3TuPcRrk4c9XBogrUp5gPNw/4eKBRZ0JxvhvDaUuQoEpBp3xokdGb
EUIaPgRKlj/bhAcGChKlpmCKUx9zCXVE61Hcf1wP3F7xOci6E/g30J5i+sbqlmEZHPMJLOnA3Ogk
TekAFFi5HqjKNDpaX2hSBG2n9c02peHFMt4aHLsPSRDWOCWbhsLvMF7NQyUL7zrKIkXnbhIiXQDi
pERfyAEmu2hhuyXfforGbnnVjvlwvgW7vib2zurHT2EQck/Wyi1acIG/giAmPIuqdu1Fh3zAPrSj
15qx6DIKnFtWgN9vPBvkY3MIeq6mRZpEBp4uY7ECngiiBrfnk2J5DYLrNT2YOrI7Y+9cyrwrVlIH
kyfKUYFbmAIAwVTMwb89/Gj1gtkWyBbRlq7ZDj1NjxizEn2ZdGsS8eHNRUZppQ5QfcBm6Cmkgfcp
jg9WxVcU6CYW2oPs2rf3zJGzbV7BHutdC5k2hy+KuoDchGU5d0k2NTs36fJ9abvjdYIQJDTi0uar
gtyjb8TGz0A2O69i/lvnF2pJkwovbXYyt8A8Evbj1caS86TC9M70RHDKbocckTdPioBruwvTcc2g
0LcodIeApzsV6FKrZomkVXi2HWkBV6OP9uDa4KC/QusBCBnf43BqAnOJqBvgzZHyWXxMNqtEbqGP
BnljlHOuwAyra5HJ5sw8KNQLVngQ3wGPipm046EKzXsaedpEd+AtyXe9p9sT9FRahBylEWcbswb8
zo/a8n2VMM+7FeuRSU2sIErWpYODpsoYCAlvH4XaEn4aIGh2tJoa012UpuIiQKqwDgKZrOkvqtJ/
VmZSPpqyZicatVHYncumB+8ffHQJG1OuPSAu1mkVvtvQuXofVUYw/y2iq7Y815N9pXj6UwR5vFjH
XDbr20IyEnc2ZIvPtA6Sw6DfGP0USSZQqtSa/8rKkr+FTP07d4B4t4jAWk924bn+0motdmzjUj2z
lG+7MbC+5tKCknXZjlsKy1BCzy0c7NtpYIf/tOzEjHrhSdBw0bJFJMuDTbDA1ujtHboGo3XhTt2G
WMhomCK3/mnI9ZAoy8y2idY3bySRlDDLv2O8Fp4HaAodRIZ/JQ0djmx55QVoRNDe1NUckbwGLlEP
zRTYQ6Fp+mmIkkFyzuoum4fxKM1zXBs/55VQ8bikcfmNRrFw3cvQmS/+NE3PXSm6qwEdMfJxy+Z3
bR5eyKeAXLxrRxucAfhEMGo099hg7SIQrDwnxmQAUzRuyFcMzHrwQBhI83q3bx/HLlmSr57i5Mkr
/q7xzdvKFFj3PiqHR1mUGWi58uHoaXInwIbtXcqcGlo64IuaQ9BN09iue0+jtMwZMICJtaHhYKnq
UmbhhUY0qcQGfYEEwXCkIS3pB/29n6VPo6Y9yYc2ezB01rasubPFBmOA3A2v9wq9+xcKQVGGX6BB
sb9N6AphbtEIAASFXoQufZGIeZG4aIa9DejyAgwTIUrZtbdImxBo5tpxjAUzXA6RLRGunH6K7uq8
iu7QLZnvEsgbLUyKaRja7Mq6v5CXLhQ8Hsow9u7moKzFw6XFd2BeNwvBlGS6Wby7Tbp9Vqk/xkpB
YRtmpbtCwxUwJGFssqOLX87HXqCQCdDaNP709lfJmK97H0nwujO3aZ8POw/dQo8xd//i6VT8KM0Q
lQO/ei5Al/angKz1n8OxqucAvHiHXT3i0KVXyHFYevDBI7NIPGjal1Zcn/3csF+Z2ExRkbzWjWou
KomB09bmvpR8mwE4vkExyn69TXofYreeIpM1TdVxfjMqFuJvJOEV2vsgj/Tp0kcAvPFhhMovHK1+
t9IdZN79Cw48ia3CFVlCxrDPyapqG+Ul1PBcJ4Ssay7WrmDpsyiwFUy6uPurQq7KYI7zt0AZq/bH
9KvbIamRA5+Nk3aP4yG23werbtFsp6dHELuZp0+B2T6j5DGs0xy7/VZjITyNjxCtg9el319o5Jtg
U5i6TCyt0QK+Q3v7QL574xjt8o1bATGlp37MDwNVbswQDKYJKKyRC0Aj/KB7VHIbtCr4A3lE3T4A
VxTOAoPPzLdePpE/ArfbitnhdKSJuZ7YUXPLpJ6aPBkPvm6raLqgvLj6joaxF+HvNBpO1gStbbBw
gJ+xqeSJwihiMuJq2/Ugi90DfNQvA7doUPEcjbk3IMrTapFYpryzhqC+APtiAM2K0qkn6wrfz1qL
k/4zw46z8B6EgOAwz50fvgjEkV5OfZuEF8igbTuON/2yZfGwAZNeu7pt9fQET+bdkUwSNH0bM7AB
kkZ6VKSeeovyeg/iHeOn5VonCJdOXwWYBZY++v2v4M0ydm5vDju0lwK1qSf5LvoWU7PZT4pX1yly
ykU2lvyc667ULAE8WkISaB592F3hlmJVyOJQ2uBSvJHMABYKXR+j98GuapYHcuT4eq2r3EGNn0VQ
cu3N8dyAIe21/7uWVv8aMxWDIxesaGET2q8C/F+b1JJqQ0FgbX2fw7zGebV+OHG+k02Z3PeNzR9Z
YQMYn5ugr2rT5DEXVXvCE+crOSfO6zMoqs+l8vKTPWb5Csq4EFjUw7DHG3BBt3SJjBSPMO0ZVQaP
D+FOLdTjrck4uN8BicvvndFvLjnwo4tuCM0vvFXGqmpYuadhhooF1DHlc2bpIxhwtgsOZpgvUdoo
YCvMYO/zID2i69RbYju06DMhXqYi5mfTGEMQ6AIGACHZbmVUQXyo9FCHCR1mxg0/I18JTbS4RTEM
KKwVqGz4gYYfYZZeDWAxcKMRqGBqv6OzAwxbdfUt9JBT1xnz1GwlkFZ9cFFhWZ3QEeetPiJQkkAL
QCrl0tMRUQdKeYqAJlH1LW7e16AIA4pz4CICRzIeSOZDh2LaemrQA6KqxnpAK731kItw0yJLeaWI
IkltIA5CtUB2Cjy7fupNCzxtxj0FOzYas8XYAnOFqTSj1WsiHdmunUpOxbL2jI0a3K8Mmlr7DHRM
i04zw7hTVB9pCJEa+9ntxfswVmOySdCqvFKN8HZ1CcEwOqt7+FfvRCWTFR3kyUtDOq3fgp1ORkck
ddIFVbU6pwNVcFoOm6QNDICUi/4gHDs4mkBtzdWxLAIll0KFlSaQnUpn7aiS7QgM0LzSbcLvayJT
BFXCVcax7WE5gG68GLK7MMMbTU3+fROVMAFDcFQseLuZhtSDJIJTyGXc5X269HkhVqnRZZt5XMeT
5ixP7P08tiK8fJuqvNASVeFld6PqcT7Uk4G3m9fP0WILkjp1yJNjEcvshN3O+2UKUoB9fh/zqgbz
enskO83ootAGjapJVDP2xddg82mIIBjso5fSjgy2IJurHfjvr5YlQFHrGw0I3SGNjjIqkHY8KR4n
d3SflABMZkyuPSjnnshiG9Me9BH9ndCmwTabRVr3/pEiSlQkVq2AElprtB52VGiVFA04pGgqh5Ts
Ac1Y4YKGaIm1Lv/jk3y76e8SQFxaVOHDPnfRKT01xbHTl0TZGPcjL4AZmooj3ZG7cnoFcmJbgbfx
Y05M4eSnyHqqwefz+y35jXZo1pDSSrZOHmcr0g3fF7o7rMb3ZMVaU557APDPbp5nq9xk9lF51U8R
Zf3Jkv37JU6d/kQ2LwC/nuvkR3JOOqIHWwPyaB8h5FHooAOlM3jVCuP+VqaaBp8fzbH5Kj46yx2U
GchEZSq6GB0oKnUUjSiUJk68myfOFa1/1rot/+taZP/4xNta7J9PpJVZWdpH9GLj8YmHUZOh85YQ
vMHHEMcd9px2eKzcvNhOfB6SFwVxnrP27LiGPCsmoj1ebYeOpUDskG2+DQBQ2aeWdSAbXUqvRj+z
vqDNACSlr7zDCQK8XcIfnw3A74PUeK27pvpe2sFrgC/Cd1BBzzfAk843v7jMSPkvkMo4aHepZ/6P
Jf7PYyABhi4v8Hev3d51T43ynAURPRQ855sWOrUzO4TtQ9mlrk330uGf/MKCp2Ri9uufJkUBa2d2
iH9PUmltv8a2k5xkiebLvjDUHV26xM+hlbm8WSYk4u68RG/IM65FX03NZlnW1tZKcEb1pDV+mpr3
SyNqqmhecrDA1WEqnZTQn6BzendNxK1tFoEIlmwOKpSLtvNLUIOW9XoAE+k+8kX+MhrTtmwYQK3a
btpZeLPLuHq3+2Bs2zfA1724Fc6QH/Zb/K/2qkH/GlWv5sKXrl6B8hKazONcLGtAW3vqw/bpVj/L
B9ZsBzdQy1v9TKKEiSxsEmxuRbHeib/msaOOZJrtfFlF6CijmttkRNmJ2/XT7aN7PHC2TcPH5W2Z
Nho+L02O0crnpWkhE1TOd73HlpOFDkHhTUgM5oCkXPLa85ZGKwr0AajoMnvwhBr36Gt5LrSN4loW
QUERCJItrTDPpQU+VpFg90FDk17044Lt6bzSzXRbs0myLd43/pGcwIE9pG7enwa08a9U4WPHrTcy
884DL756dFCa1aYAPNO7Kh9B1aWHtF1xyxi1NhllR7J5AQgOAAq/knMO0+t6KIVvbraS/X1b1hiD
z8vSpNBAMiuVIsM5CtsgWnYAozU56dJ9LBsJHBXGGrsq1Rnuvu6ws6P9TBADB0FD2s/Q0AsGiUYk
lCZuQ/Kilw1/L9kpiHHqGdBBvI3U9C3scCSKfXM4gVAcezwa+9pId3RJohISsVm7pakRWNbx2tBT
aHxbIapA8G8P7cNv9nnlTx8y5mGy8INSbpDiGPbKjx+ZM5hvPoRYw8hNfhR9OixblQYXSAB3J9B4
oJ1wrMJvVnOmABeqxMvKB6d8o+r6XEJHZEUOb2tDY+o7lJ2bldfI5BzyuLjwCdgDlLaSHx57Gmpr
+majKX0FHdtSb5ujLUrEyD0ICHfinTu+FaYjFklmx3dl6TkXcuAIgN4K7TDQYjc7agP8yxFDH4Vq
Dr7FR9AWaQiUEvKBbLJzgbIbh/GhQWZwY8eGvEY5Z1erNe+F3tSmKCXRSHYG3xhgzIciMBpaYt9n
B2RV9tTUcmt0oSHUnd0DyM9nJ8WTnS4jSksHN/F2v9v1smCHNg6V1e0+xX/0z2STwY9oyJmdv01H
9y7qx6acf7xbvw2FARJZHqc6396WZcDUn9NALhtDqLPnoaCjgMm/DhFe12g0Sx5EFgL2W0GxQbVh
ubQcq371RYs2Ptnmb0EAFICU5Y8wA3lS6fV/9065+n+UfWlz3Dqy5V/puJ+H/cAFADnxuiOm9lVS
abEtf2HIls0dXMHt189hUtcl+/rdnnE4GASQQFVRJAhk5jknSTIJ/dB7BINi7FLSell4tv8doTOk
cafJlz56BUavfHK0HtYhpsZTyVR+NBFd3Yyug0UlyAcWQeY2X20rWBpjmn0HB/cHzQfno2f0cO7D
834jDMb2UEU1thJ7skus3HbZNcz8PDjtvhNm+p3J8aAHr/yMpE0IdIH9UOp6EXbt+MAsFW99p0wO
payTW8cNg5Xptd1nZNJvhyJJv7Eh/KTTePjQdv2A3aepTp6pnROe7HwtW5l/lBruwMnUbsZ9JN3w
WFYRXxZBrEGBzetj5JrjQ1ObD+Dp4J+h0Qw1J99pTtAPK+5B0/aF6vFj4JVpy+6sQFt3qeoQidSR
uzI8gOtAgBncGJmKzqUZYrNv2+2Xiq9FHKmvSK6BTNZkYNVi2AJDGa5jK1F3AL+ou9wHwAsOhwL+
ep7dmdBecxdFhm88prdUBQyXgch059nhojfyXWA08aabkj7wpzYulptGC7iNu4M9vffmBh9ogdHP
76gUCj8/Z1Z4vnZKc7z1hzACieePgRQCxis8TPHGoBQRLKjfBiYbGZr1InOrr0T2Nk58nEWih2OT
LRSfKN9m4rf5SDZ0eFcu+mA81sh11aZ7gITNgguweOSpfTPnLIyQxoBzIN5QjkOgrPoMgMYHaqQq
EZpny27f7GtkuCNMFvCjUbl8SXQUTl59yiPHvLfgNDv9pr4t1fv62Go+8bR+sy+RALQk9grcN588
P7bu+wBoqtmTpfy2fuN3RRDkJAW4QSkngaBqGfgXmqoB94Tv3OHC5E8tJJl2DSDcm2awzU8jJt5A
y/ALXmGgT6kT4zRoPt5CpdoFUQYAyVNPxHTzp37qWedwDAWimHuSAfcBAqOeNjIqbnUM0XH5Z0/6
TCaRokg9eeiyTzWSj8gAKz1gL4J1FlTOPTLE4w3+GN6pSyLwDUO8emfXdoG4QGhDLVwz6FHboFe1
reQrpIs2QyHHAJjEcA2OLvNr7ABZiIzZ+AMfWbfyrM66zbvA2LZj2xxE2QwnxNkhPi7z8r7ENA94
XquesYx49BMk9y7C+1FXYAwrZDGpijjPtcHU8nffbdT2X75bULB33y0yDIjsTtgvgm6FfZ0tazts
DjM4ayoiob85EOyrtox74EjqfdElSbeAZxUUcuSucytZru0IjAFzpUDYdu32obFAGFth19rITQ8x
s2XY+7jqVFnnEd7RAT+Nk4pXPx2UZnJTBxA7l0W/tXupDgZSQs6d0P2Zzuig4xwMZb4Qq2tDWfpf
opr5i6yS/caOA3vvyiK8d4cJ0jaA6heZJydAPIuPZDE4toX4pv0E9E+3hB57cOgxldjXsP47H/98
SkYjjCgEIOOIb7o+xLYfbHQDnLtcusCg+Om6nNKKa7tuFmaDzMAWaUGPgiNF2knGT2TmM9Cc8qKA
B67FXiOKmuammczaAFi+qfvvzHo8+VuFVETIWEn9VGXZFlBuxPXw5G0sHo7bbCp2abGMoRvyMVEl
OySWgOy4MbJnxvtvQ+y5dwg097dg0wZifbK3TU8say0RuZqGzbTakv0Qy7dhc/iNd2MGZDuotcGw
u3GRM7ZEdDHa09aWigWL4/288Z1agdiI3hXhy4z2cckQiS6BLnUpcTWIeLswzZavPeWxE6dsV7wk
WrEBPOPu7ROhTnMMGvhp0tFqTgCZgF4iA1H1CQKdvrUJCoDKc9l3G2qngyGjl1gU1rZXlgaGBYdI
Be05r8scUP6Ug0HGFf2CKqO8frOxhdbLoq4R/Z2sqUHLoAf/JZQWkgLBW2it67PufCQTQl8KpHKQ
aOwSZPMjdI9TrLyaDRjfmoUL12S/oMpqaqEzF5ky+7yUt9f6wrRA/TG3antlFkg07LEy4HiNH2t6
0PAIhecmcfDM0WnoPhR2GkPhDH5zOiBGlXZw6f5ZbsAvpMDrTzXvelJ5TCITmuVLGuvaB0JCcMVP
ByuT9trpU5HegB6s2TBwgd8Upm+fmX4yp3QvOlA1nY1hZy9FPKh1hJWKxB7Ed09jkC3JJKG6wVMV
9HtCZ30doYrYE3YnIWj6XK0WBlTJDt50oLMg4Y0Ck4JAJfZz3ppqm7FykL47WXHpQOm8HnZkQ1UO
z//sTUNey2RDxTzPuLO8tghT5itTQFCy6hAw6lT0dojhjayAl0c57d0ShEPBt7kupRYy55XMN21m
fCcP5DsnZRJFUPkJQZ7eIJv9hL3je2/mL85N6uzy4MmIjA/IgrbPlgF+wM4OByjFD/G5HFIF7iVt
XABCs5ZlE1rw8aTBAoyR6rUPkjWSFBVyPyII13A//Kbj8kseiOZTNSBub4iQ3WPB44J7smb4O+bJ
Hi+tFiw4FdD8MlkLvFzxPHCFaxF3w2k+NWxtHMwKayqVlEASTS10EB0yswbQ4vXYDTaRBdAe6DCe
kXh5gVhn9eCOhXcCWLBaUr2hQb6YV2F5m/j2eOfxHuuXqUMIrgBEjHJ+dIAvfnRzyOl2TD0F+Vgt
ejDynegwdEZ2YtPhWkdF3el6yVNrk49ICO9Ufa5FkD95yIK9r11/yawqRF7LqhIqfeJ9kz/B84r0
xkLfk2GQpzfIknJvqVTF1WuvymEeBHp1oFVNQzyH05j5tKHFRNTtqZiOfFwhF8jZUrFxC4QH4eDe
UHGI/Bq7scpd2dOHgis02iO6YS+pFZF441DmoLegVle00blpsEKlVtZb1S1cBhdqxNI1WhR8YLvM
MOwRbMtJBUBGdWiwOIArKUv8M+4t/0xnRld8Al92t7PMnI8Lq/RbOOAHMMGbGTaGGZSZpzM6BFAF
OPgRDtfi7+yu3agHmVC3a/H/f6jrR/4y1C/f4PoZv9hRg6w7vW/NBz+EyLIBlZB8QafXA4g/+Cq3
i34BoYT0eG2QESjpyzz7swuVr83uNOK1SGe/fkDaICJpSrAc/v0wYfnji9Gn0DeZK6+fSpWiKp18
IRzzMuoIe7fpS1y7UHE2oVPqUhTxRyhvlnvDjvK7BtKQHKGgk5oYO+lQDBxZIIZfLAfLfqvr6CxO
NgZEjc7D9AQgN1rXm0onwEr86Es98hjZcr20ztf6kQG7PaaYiehTrw0D6HU60SU3yg2xMtdhK9ZJ
EXnL+RN/DAwvFYDb4PDu6LNTrbBLLs14NQ9FnUP9nMouvJ2HSrVZrMPIKGcTz/BubJAQbcEwoQ9C
M32Yz2Tavp39po5MeteRKR5s9KOD+nF2rRPTMNdRqeFaV4IldBk7eOJB7+bdF60EN1UIJnUq+jzx
7rUFCe0usW7DyaKEvNoubHi7pMbScb37HP6WrOzYee7UaSgFAsQDzxdSRJWu1a1r2zegSSlfi5Hf
GIIVr46WN6HEiUKN68f1SUYpuJk85u9l1T9RQjqloQdTLjo8AXP9tYosqD4rx1ugzBdswIYg5fEd
CPScSxzF8gYT0ppKdDBGsDmndvPaDkGCSF+DjLzCK+ulK3ywGMgsOFapM+3nS/Hc/DhLYvOtjs7a
1BHPYTikC5Zn8nluDbbM9B4SrZML5zy5gPdanOpmPFIVxCGSS4NE/FsfcxlU8/pgSWZtewlBxnRH
VnRoqnqX2Hl3plIfxcmlUvnHXCowaUwjU1Vfg7NCGFawv9a1uV0t3ZglWzKhhlRnAF3kAPFQHY0Z
lpATDRonWV0/NZDa3iY9GKiv4wV2au2l2SNfy3TxheN8dI+OaC7UjX4S8iJKyJwW70Y3S9DwxvNX
uP6EBDvKDuxfN9cq5Vd3vSfD0/WbaelHCxM0icCk4oKRbS0qf2EYQr77VaXlI43UAl0VmdDBG8EB
Upu1Of8qGlS2HkT3skwvrx/LGuXujBJ569df2latcWBu9+l64eAgBe+/TvfXb9cr7t3mwTONNf8N
vb6YvK7D7VwcC+cAho1uAtN0e2lBJMHIs/4lrptHK82SxxiSjQfJGDJ0p3ro2dlG3tyMWIcj+dOt
Nw2ojPZuVjhPGkR3ZMSEZS4bwapzZHNjZfA8W2gI8D20vfmhawZ17qaSKLxxg1wRMCeXnvlQib66
c0F61biJ+UBVrQlqryALoiPV9W1Q7LIoZ8u5A7eCh97c+FqbYOJEih7W1W28p8HBiZsc4BUxF1Sk
Dh5uFkOY/YWq2hGuxLRvqy0NDrRJdopt9Y0a6esakXlECDe4nT+9sTtkm0ViTYO5MulumFPckD0d
vDh+yRNpnqjUY3m49aXVgk4EP2g0+uCCTJUVNVJVDonMhVP5/YGKyVjYOxnBWUcm9BU6IOPY+EAV
hoTGi1eObEdfALQe7BDoHltJ7Km66COL7PYyOlLfFWP36nee9wnS7sMaioDDLuhRDLWxAukWcjRj
zzsVVQYFPiCoP4Gn0AElbtYcizZC6pp1matbKPDpsgRfCHw0y7cdNyjUdnOe3jU3P0Ho49iqYvEu
Uc+Oa4iJm/a9ga9dBP5Hil8HTH3Rtc4fCwTZdrqGxA+8tN7jZEChbawBvzj1ZwNOzi8xRwJk0jnf
Ezu9bdLBetZxM0AP1FIXYUft1i2t/uCXIoGfImFgDXT6x2SAMq6CQOfXqTs0Sp3vEbrLDM5g3KL+
xrdT3BopAyRhwpFHrgFmCzMB+CwN+w/QqACXM+qvZt2EPk89iTAiHGqzmQD2nsyAjngbbZjMrqNF
8VefiA4geTyA5hvwDmORDa+ZDJFd6lkfITtcIinRzHZ13yQfytY5ycIMvwDPky4LpEffaGmxc24O
CK3ZQ/TlR88uhRgF9cxFgLRt22YrI44RIApU+oHOVCCS+az7Td3v7AJmMsybRfouzmYIeziCGWz3
Lqo3x9j48GDwUewpvDa3SkTJ1twoATP5EaMjYxolLesd1fdxulAjArs3RVsUWwH6gY9WVsx8ViJ1
zXViu9UeWUgQ503zmc8Ka2nUxw0ItC3P+DDZu/CTAaWGNAVOAuJW0VnrKXd+GQoPPNhlmPwP5W4Z
64Ufaf/oJZAdQapMkt9kI0fAxexW1IA4YX4TQUPQXsVjv0IOlX+8mvkDDzdDkMpl7wDN2SFR46iz
tn0MO0utwVLWb+biCCI2R1T4SpZsH3VnjiBwTU/USIdOgjAMoK4LlWi0PjHfRnPM7m20wDaCTatV
A4+XayUL4syC/NCpc83qhko1S+td7GXVkop0gJMXxJxBfeOUHhI2J4saBGJLZ5ISobrfjDFbTB1+
HuN3n2KX0H4tWnBPhoNTPBiJeSRuBh/qpLsEWKt1Pz0U0OiLJl90d1tCtPvB6cYjg/jrGpOjPIZ1
EC4bd3ROdZLbHxjo0mfaOq3yA1goi1WArLlPZOanpXMyWbB1rbwFqF58oSemriFcUcJncWkYa45N
0LorFiTRF52d89L2PrcJaFfHZowOLEvVw9SR2qskh4aOhXQhO0rEPkkxjqgt8RrA4ROGTfcF0dJu
2TpeeJe4pgkx1xEso3Y+QkQ5ebPlUGTRkGNUKxPB0xYMveD+cNiqpzMbW9VOaRfuApzNrdOZHb7w
poeKuwuY0HQAKaYOtjUSere8cRCU1ZiJGiwjwO8vx62HeeZSSoTWJ760+Y8RNsOqFnC60t8yDdv4
AmW5SYPrjnuMf07BtQsxxe6zNfZsqZO4g5Ze0O0a0Ro7hkjnbQdI+BJxufG57PsTcWh7CuydUd59
ZmUKOUjgL4wuzh4VoPeAbuMsqArIhmJKfjRi/VZ3baUzxVi97lQFZiAHEyUgGtmBvrIv0vQkyupl
/sbTTxEFyL7IIgv1DooF8ZOXFac8N7zHGIRPB8wo01PYDZ+n+pThbWGFoXMQElQpP9ePCGQscrMu
d5j++jMW/P155KKDPrSTbxOriBYl6yFCQC0yjMZFU/Jwm3cDdM0M6CC43uTUmorXOpmkww65bdWl
nQ41iPURvUAdFanhWpfXst6UvtUuKcuN8t2wB75IR/h7ym+71hsyHrcMucOLlGhar8pWnl1dEFur
10pj9ggM07pVCTfW0XQWiOHtjOp+14rEUtDnIFdyG+PuObgIHWzqURZPVaVebXgZX6Oy3sAR1302
Mz9ZIX9quNGuC8+emdcblUqxtNRoLHw3M08uMSKQo5jKHB45rHOCA1XRQU5eZDpDmAJarsUIIVok
r25iqYFWngB3lMRFdSAAgP6NLc5w5OQ33jT9Km09W1CW28UOx5RcGH2yd5iBt0SZQAO9rQMHYjpm
/OrjqXAtwV8KL4xXJufZjZcw9xiOeb3utdLAegMvDjXPV6fOvg952zy6YdRsfT/P9kHGoZQ2DUYW
ow3F9ajmL3DtxytfjmolmTvsQCFIOep08JQq177k1pqKHcB79+LNwLH5VmQZ0sWH5mFUPqD9SZTt
EdMAwBAKDxcog7zVlfJs+PFehWL9O80K38ardmocp1C8VCFbIWWxMx7gXcNV6KKgWBH2P0HoaodY
r4VXmKwuIFKsLiGcMXMdFakB2e3Nzl4aEgQIrdNaT4CBtwfHKiZuahfuwwrSENeiAIEirqt9ju0A
GdKu8JbJxDAOqdYPoq6CB8mb9NQOib8kRm/xZ73O7fSU25M8Ezzwa3D5phAlLBZ4bM0v4NvQyPm3
0jupxQCuF/whUh61D8ytQDg0TbVD+GbbhmA0ti0d3ocmyKu1j0AW9objZ4dBmafXw0fIxbzVUyIG
ODLnerIfVeyvA2MExqBpkp3TReEGQQ7E9dwR8yJi5WC3ASgkSdOdmWTNJ7IIm8jZxhDnW2CxlS1n
6vnGYP32t2Uinke8DCgZ7no7S4AaLhQ11M/okurqfZFa4fHv9nT9y6j7S+svfa/G7TRU6Rp6Owbj
oRsQdIUUenns4QHYqMq0HxRSwiBzrMbX3L8t+s7/Zo/ld5u77pNOTewsg94/IQu8mvvorDDWagBS
iZ43NjjVNjbCHL6naQ2kpwVPNx1Sb7SXjL1cMdNXXHUBMol9VkLcxwHyuhNZDYHiQb8hsa920GTA
2rzNnhxWM9ynXQVumszepBzJxVFSFmeA4NUaaU/lh0qaXwnaaIivmLaS12sfFo3hyvD5sxb4YxJq
DRnG5eZa9Oq+3EAeOdykMghOfAD0ivcfKfs9z1tI04X+cOM6bneyNDYyUembL3UyG9j9A+vNBaIF
JTJE8EjkWGHCLewUJ5KhyaYin4rUarfAdlIr9orWE7X+rm8iQkQuMgUCVUPdYJmAdSUEaK2yd4+l
ZlhqTvVdJUAYMDTPpXZz+7tOpHsPPdoVGG6D7BIGE4BBRycwdXPnqwKGeAVaDefWKKD6NxgyeQrS
vFpDSWo8A/KVHkSRiO1Y5PadHRd82XIRPreWus/S3PkOYD/yGz39GpZ/dpehRvpGm1gg8se7AvwI
HlwxXnbiTesje6D/QI8/1VuOEltZVLP6kDdY2R2w3UelIIx0FSTKirDZch2CDHeEING1wSwcCH4Y
d2CwARNVgax9OFcWJY+6IxWbIX8rEvQQb4f3rcPPRWqNGeBh/2PffESOTqmyFahtT7yWau9NCyxk
I0KRzS2z8ExlOkwmfj6qfZzI6GRi8Ul8BrHuvvk8D+9E1zv3bExuiAzBVp29RdpovCGrIRu/AaUX
3GFtO1tRtTXYsOpTWE0r1x9jgb9itlJ1ITbare01PJRIEO4r9jGywQ2H59q/qLAGHzcm/zMwMohB
+W0Ip0tnn0ekikMcsbbvm7xulrmp+k+xZ7+0nky+WWWD7lMciqcltkoseRUehFb7gDMIsgV4poMa
3CjdgDBJa0Zn3zReUsN35gVlm5jZKY/DF1qm0QbBBcp14dptcqDFmufgHgQYvlgTmxfxeuneT89G
hVfFxPxF9U2vAe2Y6p3OXV5NqR4ynSleDF65AGHvuAVoJvsoIS+uTDf8kvmAQUtwsd3EadjduABQ
I9WgCb/EkAbgDNwbloz87c89EzMa71Rmf1RY2ZxBwaTOWPWqM3Yg8Y73xgfXjqKjHUebwMrKhzSN
2zuRSCS0dFAG7eFzWVY+YztqNVrenILA/Ty3skG81gB/HLE4wq5FOAYkL+EhI1s6gLhuwztl3FIp
Kj2x+uMf//Xv//7a/+/gW36HNNIgV/9QOrvLI9XU//pDsD/+UczV+9d//eF4ru1y7oDDgntgHxHC
RfvXl3sEwWFt/q+wAd8Y1IisB6fO64fGWkGAIHuNlR8AmxaUcN16zs72JlYFIOnvm2QADFdr+YrQ
OcLn6mtrrOZ9bNCFyRGIlW1CK6yO83aHVDOe3ogxzLYu8cpBLtVZhEMZbWeVwSRqfioDR3wTIhHm
usyIEx6vEI3JIBACZiI6BIn/vo6MyyxdMdzjB8gTI3t2OnCV9Wd7OvRxU21yTHpgZPqzNa30J5Dp
ZzveMqzYeSYq5CO57WxCfcmYBoCaAlv8/aV3rL9eeiEcgTuLc8SghfPzpQc9Xm50tRQPTRcNOwSB
A2RNmeM6c4zyuUoQNJmWE90IHHTpOtUdWQhgngDVZkgT+71VpXzjkIXuu3E6NtFs2L2GWLFx4LwO
n9OoslaxnXRnCUnMY1mAJ2NAbOrDCNJnXF7xOpmCfxo53pMp86E0EqTDiR4zsxpudRjbB8exMOcC
0iD/w33p2b9eHIfB64ur4yA1RHDBf744nZuULlLn1cO8SBcFBy4/dz4gQpFfoCjbXgDVf6LpMKqV
saEpj4qTFdK11GUooFVshd4LfMB6LXimwJqGiSlUNcQaOG8+Wbo6y2mNiJfivYpZ/pEbBSSDig6m
Q+4ca3kXGnl1h0T7DQL2/CGf2PRLcNuC7iDxj1QHyrBk2xTgf6RW6lBF/YZPvPzwmkG1tooc4Pbs
bAnnVLwfpQJrv68Aeex9cGbYXVItax8owrB5gHY9f/jF1jHvamHtXSh3/LK0J4U5S3PvMDWS/NzY
BkAndXB6YPnLTqYTfas6L3tspgM8hUXFYxCAoZBFol20gB4eMq9Qj5Y2q41hjvmaWql316Vz7xzk
vbezv9EpLLa2nCZ5Ry7fNnKalc1mQw2lxcL/cEc43k93BGfMNfGfQzFbAoYs7elxejdTYWaxBlDJ
BA8cryjIx7H+pjNBr0w4w6j8YHq19UKLMMdo+1PA/f7GCD0s0YwKUpBxciYJ2FkllsRjZ3lYOq28
oigWzaT2FiEJENo7ZQxxmaQ8UidqoOL/WDcPFrDE39a1iyybwXbTnexG88gc1zzSmdMndrlQ0YBs
KwSK2M5x4/21+S82c4VT6e1/mHt+nvaniwkCKOEw4XoWiOg88fPFTMKKmWnG/HvZ1wNCsZm3MIFf
uLMiw0PSd2au29RTzznja1rrkkVVhUDpdU4HhlsQzyKMWLjAHrfFrkacYZpnq2l2fXcAyOjcaoi3
wYCqofEBp5MZwp0WjGpZJSboXS2WXUwviRbkbKEGlhlvDYjORPASgNbdcLRaxkUBLhvfSy8CeS5/
f1U8+ZdbzHYk49K0QLnLHPuXq4IVlROoJhX3DHK5Z3sSzAC1SYIUNgneKuJEDUQcr/riEokxXb2j
Xs4haEB0yVQH/jwAY11QyRO1si8H5MH1olnVVWyAizurl5QKmHPQc0AKOTjyKWMwDrZSF/Lj1aoW
yE6TDNKN3eQaKvwYpBiREeyoqKe6zgVCKRzsv9SRXTG5mmbjyY7qhtrFUtsxnquJ3nshg9F5wDQM
XREriMHUJco9tUQlNLb8CjJc1PrO2nPqGgK5jncKtTXdAsNn3E7FJrbqcac4ElWmepb3AnMEnIpg
TcGOH4T9LpLxubtoa69/sCYASQEgMkK32ClNpamtG6CglDZwy0EiLAwUSOc7099D3Lu40U0Emvmx
8Y9uJj+lSjf3VJXj1bVKEcPYUJEazBQQKma+/P09YvG/PDoe9DY8E+ICHnewC5/a381Dg8fwuhvs
8j4MzcnrrD7GdRV9UR2SDv1esDtEfiKk5yEBGPx64ZcCjBiI7/vPBcJKG+imgiVDiujx555e1TJs
YIaTlxkRMK7gYhFdXMEnBbpaKrrRuA4LPT60oQSrSKA20SSsV+RGfgZNLFJNpyJ2GM3OlRPLzVTM
KpCPli7vd1QE0OhtSCpCCnkdIdVs7dq4ywkRFPlWvY5G0byDXgMtjpVRVc3AITiqxn3qAOo2Q695
BiIJKIGZM/QaanP5rW/zd9DrIujrte4yPX8Efc4AYA7yvq1EPluW1BdhecFt0gL/2gPE82xrC0rh
jGUnZCjIRzMo935YmM9gFWk2mFP9LZnFMfjPC8S6usZFvlOLHQTVC6d5uQ5rByM8wFN3GrbQeQBX
fHGqtTMibxTSjUPZho/gXHeQnwNvXSXr/VAjIgBYgVyC/SJ6xfJJLbKx9J+SdrRWvtGntwq5oTud
t9aeRuINIoDXkTqWBfde0QOcDJ2s1u+XFkTj4JwGNtmdDlTPq2ZY19zWS1OMb3XUQHY9etmM2fMY
brSFiFV96wbwoChHZ59BAH8gZcgmbo68H71nJDGKZSyHEPgJyKfKpjJ3fQSHvWnZNr6Bm312o/pQ
++oJYIbklmE6vAzYGEHzAgLXPG8fEecKIGcX5I95NtaQCSjaLRVFmep93SJxnIoQYbbv6pptYm3n
F3jYzVXOUnlvlXl6y0q5NYde3lNVH/nNyrf8cWNPdZZT1lDumM39LlU3VqH25KyFaBDYDVOxJ4dR
SBGyqa7pJXKjWwZAOBZLLqjbng1lXqKKw6mX13vbr8rvrZW82PHoAvNa+0ts05270rTrrZPWBvKB
RtA1AMW5KSKd3/9unDTZ91lRbuGwaNdlC0k8FRX3xYRGQRokVJInIIoycog21qnCI4U6OnAIB5Ct
GDFLuVGJmHw/fHLzfDUO+fAUJwBouKUwEWvBjh2rWwcAjRwv0onckKfFCsCi/tBVTYUIXNd2ybmO
83JZm8y7gJ803NpuEUFxJh9OiQXvPFIS5YOwECgQeeh+AaZqnWaB8z3Q3rFtEJGh7kgH8C5OEEZb
JDSNm7+fCe1f35ZYNTjMZngxCNM0Maf8PBHCDVU2Vm+0EIw34WLtfISXCDIAuqk7L9TmDlRh8IhQ
XQvtqLBpH8dGlBC8AUu+kIV5iVuF9UBXZl9z3JVILnM+Xi2Qwx8gUO1HOzlRrBDPigbJKvY/rbcm
UhUdgPyIziDhCGHcZVDX2byOsJF9vNTOkNzosLHuqIEhAnL395fB/HVdOl0GzrBumP4JQTvsd+8D
2ffI83aZvnnLaZfehCTFI8+gfAwSL7gBbGsEX+b1oU8De+X0dvnrZEA9ihRJ/vT0hwX47BApi5d/
/5Ud85d1jjRd03Xxl3MxeTh/2XkCaWpCaDCKb+YF/ejLCkzoQfQZPuF0csqDbSfZlp7Ptn9W0zu+
MpFK9dfqALyNczWzdfQZUhtX6zpu5IpHpQJH05rcnJn0oieLg8slT9dDWIM4GCGPlUrM8N4Iyrcz
CCE4q04D5qEC01kN09nVTkEi7z9sx2n/cPWEcLzTsQ12sLGwhecwlH++nbth7KNq5Mlu8AH14ksb
oiztCKltiYUmHEjyvhs7COpOgJNOJ3dIeqs+XC18wxkRH7L6RRf4UG20AGWI+h5STiEIplO8c4AC
zcMHzrLy0E2tVKRDgEDwIPrgFDoMWlU/+quOJ8AJm+YX1h3//h6wJu/Czz8XD68rwRLiWFICk/Xz
zwXUIhsQyQp2M4bLLpazRwa+fe9sBQqBS3CoVNMhGYMaPOCobwcFTBsIqheJAItjoFsQ8zEJt3Vg
2dsBXM4h9guA7r4rX9sJE+ZW8938Xz/5sGryaX3Ni6GKgrD5pfjv7bf85iX7Vv/31OuH1c99/o3X
Ff7/rck5+lrhhf+9+dXqp3Hx6W/fbvXSvPxUWCusQIeL/lYN999qnTZ/+uImy//Xxn98o1GAZPz2
rz9eXrNIIWsdPoKvzR9vTZPvzvQcOEV+OPumD3hrnS7Fv/74P1U05grL23m0a5dvL3Xzrz8MvDr+
yeD5wxJWOuDucHAHdN/mJtP5p2s6Yt4Kecin++MfYLFswn/9Yct/YvOIfSNDJq0p5LSHAmyOmsx/
2hamFU/a2KdjhfzHnz/+zRE5/9V+75g0hT25eN7docxzubRNz3UtBkLLv+zGoNZd130iuhNSoPQ6
KqEWRwfoiI8HM7LGA9IOQPFSBO3SM1iFRK0aB+b9eTYVozEFxQWYiSEl66UQGwzbAygKsGyazuDH
yeosPDRGqYC0HdV8RkVMCG91Muu8BKkSsDHKRG9Bg7xHlD/ewC30GOZtMEKKAun3DBxu1SdmjScr
bPxN7NrqcD2YoJJJFlTORsTIFq2TfXSsUa51HalDNQ0fSmTqLQSAj8mClwJEx6YBrj8vKg50gBO+
H6EQV6F8PbVS72uUYN0eQCAtXVBz247dm2WcqWFcpkk8rGKE/RbCAlhrvmLukJbgeQ/WMdKCU0Tu
cBXnZrySj7U69GzTZao48MHPD0jrKA7XYpqGKVKtjDA+wGOb5E1zUGPCGRbMOA0AsUjnWiobntkc
3L502NIHGHA55lBRyadffj2YYvr5QAwhfp9Ml5+PxSRED/IUDZbDQwjk7UG2cQEuzhoYnAUPxP9l
7syWI1WybftFlNGDvwJBdOpTqczUC5YtPTh98/V3gPYt5c46VXbK7st9wQgIESGJxn2tOcfUqtO+
eX/D+7umVif71FAOKydvSNTeEyzD9kIxt7vsa9o/11JSQFX/j91qOkfawTCyMlRm7Tlyh+6Sg0vg
FNqOs7/Wx+0P+duu96P/dszK2P60S980WLyILP7j0+Xb7u2g+1faj/H2Sfvq+/fcf7CUR7lwruVK
rl9G1GxvawrOoYthFSUN+W11370vmhWbu6lGh/dN+1q5HWBfs3DtnUhOfXvH+/b3H7A6fCW1PFKU
qS9z5fKX7+KW5dv6vvl94Wznytv+feP/+Pq3Q+2raQPWN7eM5/cf2dfejvPnIX773H9ZzcQPo5zq
85+f8NuR6CnbqJh09HX7L/MfPul/98nvX/q33/u3Y7/v39f2xW+7f1vdd6U2GECzMEJne/7rLpf/
++m9r/3bbW/XxZ+70wK38B8bSWr464panGJY/T8+gXCXVj0w++bfbLazfdS5pb3/zPu7/zjsvsNe
H5NUWmcUQvWliPX6sq9pFbeS95d/bKvNCOmmvf3Iv6zub9137Wv7Yj/Qfsj3lwSncwfcX5f74fZV
a+o58n/+9P2N+2L/GMtMnpVhIvFi+z563tjj5311zJJRhVy7akd1ImWvUOXFttwtp1uUBZrdoiE7
gI37wi10kpPfdu3v2reisbBW31mbjqJihji+Bwd+3XetKiS7D/uqasVlff/bYXQ7Vil3aDlsTsxt
kCn4mF4xTC+7ti3ojzwFOLIU2q1QSDeT9vwtbc0v0Spx1WqtBxtX9+d2+JaDUfTbfp6p8v6AkOuX
xPsdSoWZ/SIr3Z/c9ApNVR6KuaJ1n9HbvxhO/N1YxzGseAR5E+1cnym3c/jtW779GgssCg8VKJ74
7ZE2bvfxcbvP7y//7TYyVP/2lu0n9p99+4n/4aXokoin6N8P/b84DB3RAbyde9qPLPaH7f5Jb6v7
1v0w7v7c3z/g336TUk0vCXz74+/fppvrUOrLk9yfZCoasoso5/Kyr/XbF37f9ud73ne/v+d9m2xs
m6HI3w/xx2H1seX5uW98P8R/9zH7t33/lPfD7NtEln8pc7e6UAvFr7g9uvTtabqv7dv2lzzBQe+q
S/i+fUw6plD7W95W913Z/lzdf+aPI+4vy/0Jue9+e+f+Q+v2sfva2/7312/HTEwlIC2rCGA+5Z5T
K9QPpHXV1NdkVkrkfMgRJrKutHKhzDdMpMuqk0EzThNhrnUBSiE1WCMKc5ibcN0n8ls+2mvgLiL1
eT73BztxZijTuThi17/phKhPY68dBQlafp67r6SP5YFML3n3aivuWctleZ5wFMDI0mnOkV1bGctW
EEo8pWu+ZyszXnThxSE1cGnF60Pc0Esinu6StwVJPGnzrDoEuCR197lIle9Z2YGB1AZBPKx1F0+q
62dUTWPrU4dQ8igIuztYE5HBeXI0h9ofCnovY1GNnr3VHJvkex6BLlsmG8iFQu0vmsjvzMNSUq4d
EVaHlWOeZN48wHr8RSxn5DHjUL3Mtm+YIpCZPQkbqGj+dSncxrPcvLqmjMgDOniXQlc/lUY+35Wp
vFGXDtV60wcYvgFc19nZakKRkG3d1I04lDBxDma/5P44pU+I8JTApjDmfR2rmrT6ASrIoqhaaNZp
dpNO6+e6SL8SHm0ctOmL2n0gB+ehMQGdNKe6VMuDdLb7HLLbtTUGTy4jo8lUzQPLjTAKRZnlOStK
kEfTLk7Ynjh79Vb3DYz6PlqpV5pW6FL6WOG2CHl1SYxH3fhBXcS4lFEyfiwcB1FbsjyVPV7MtPkC
kHwOBhf7xvKIm+iS6fKayfmXLLVtxoBby5LNwP+C2rXW0+gtEjILoipJCe5hb760t8iaL1PPTRXg
QxXSXvHLQXQHt9Tp2jfie0ZOgKd3uksVAQyV3cQ4ber0nDj6lzHB/tGCNE3TgfhnjMlS9keN6o0Z
E2qNf7+oGPtbKUnlKb+WjctqntwvVaJn9+Mg18fhs4tUbRiPTrqQN9YpP5XkFDWVDItEfanFWh/b
CJBNnFQkwyABK5AHVWFsERIxCwkSAhkbDCCS12Wy0gtsyfB2gUOjrw6TqujODZobL83ShG5ECwux
GQleSJ0AhcFhAmmMxqT/EufAfKsFxm3TD8Cp70e1Lw/L0ln3lkbylz/mIrqTRm9f3TiiSVuk/ix/
KHYchZMoQlpQgNJhUePL1y6ik7+qhjifIdJCKTkdDtStu4OJxugo8ocmGxFRt3rh213GfCspSt8o
JeTrKE2DDo81fzhmNiYiTM8laAcop/aE96nzqKlxHJwc4NW+9Ov8aPd2e+hSspIJ3LrsP0HKehIk
UIqruntATyO/uJABU2299o4Dw1v91OUEXkRm7nVZ9gjPpfTQP7pXW0twiRDwnKsIe4RuYidftKue
ZZHP70NaX6x9n622OEQTTh4rXuTDXNnnZRbLCWa9GkiX1Pi5GB4BCgA3TEtAZ32d+JaWlg9Lyn/C
NITp44f6uE4jz/BWpdA6RPAtjFg7NpaJGGBGtJj1H1ojARCyXkrw4qa3tBIIQW0xIWMI3eRxd6uC
LEoS6zgbxcM8Mf0bc3M51LX1EaZBFbYrOvYpr88zjvaR8q3fx213kG4frtn41aQe483wwPDHayv8
tLYG8eKVvd7i9UGNZcVzSJ294mflR2XoHM/qDfMmakayFZdXg8GIbXQV91OEx4pLbd5uOUA6QpmK
4St3ZhNq7jXnbDxbNK0GawwWi1uC1crUT4biUw0A0piG2pN8s8Awu9tmEnSCxr7xyLyOvbXSKF9q
8+e+H0vfyiYg7pKrcUx+Qp/9WdXJbTquJzubP0RV89BF0jq6vbgWSuOEkl5wwCCNCPO6f651hZMi
IjFEBc537A3jw2hQ31xTca5StzpwK1weyCcnzCeFG5Rz002QtYT91hqVNSVt6uZhH+lDSHfmGBf9
oWnmO8Tun0uRaT6ZkqlXitKrYXYHS6U/NY584erLPEZ+0puEiiuRV72IwnqibbrkaQV1Jr5mcB/n
tqNvu1SjP5fxx5TL9DgYX7Uax9HUk/ehNU6Non39QBRIHjhj4vpLn5Bg2BOGizU9j7VnDbw8hx9v
cIiIIqqOUifPtjcHH08ozOK2/GBE5erFbY5fEviEn6jFETGh9YHK9zi6+nW4t5tGuU5cYFxpxrHJ
0gXrBOH2ixy8jtBxfRl1DyyPe4jtx3Gdkd5KrkmSMqBxN4p+nq0HWP93zZy3QeNw7k354BIclZ/z
/lPLKMrn0ahG3O5Qc78yQaj9BYyV6IUI62jg/EDxGpi5gX8TJviBkfSZunAw6EuHVyc9LJmZPeYx
FNuqzbx1WcxrWidRwIUXDPQw/akBTEcC2q2xHuu1F/4wwusdHCLYxuhltUFAmrN4WXR1PZgFUdLF
UFCGj762g3VFWlsFEw0fDIr2z7ItlMCBQO1zpVSniJmAFyPaq+YUfXGUtnQcrjogEM9sIuH1MyC8
PmnyQ6YRjKHY+pfGHUgib8sYdy6bWqm6sPvI85ir+gsVtfK8joyIUD6HimV/nMcltLXyY7XOpgfk
/lTE/IcBlWJbEusNejTSp63uuRrM1huMVfeBsN3lbj0dxsUifEJLI79zKxdofXwwquy+fVLpFt25
fR06GWHaoHJCJ4+mkBtJH/Tj13FID3FkzkFqRw+GA/+ECZ7FCa1emryvDi31CrBcyykdzPzYZelL
VGbFZc2UO2cwv5njHCbaGuNaTrYzQ3joStpwXey7ulWKo4kXp7aXGyxemEO08a6uHCZLkjvf1Pua
7KdD5UJDMdz0h9RSJEAmAwWE+43XqyYpRrVsPVcRiq+P8jgQ4uhSIBq4H1/sWIRJp8G/o1OO9Ucf
DuZU0XZSkdMaUvcXtf7QMXJoGrsNegJfEZm3XjwaPpgFeW/Z+guslmtNV5vARu5nxHc4meyCQYUV
mX8Ycu2GN/FvMx5nCwcirPebVB+xP/BRauaGlZovaFudSztGzY2mJ09AfkbOUbrlWfIjn1ET5DQl
5l/FpCx+44DKprFy7iBI+oaZO15m0p8vcWL48y9j4QaCPav2dMf86IrEoQud3EWjq/iJC8cApj49
/yoDClYpqZ+SDXBuGEKrLRR4ifLeBm52qkecmm7tOYpxHpJigFN/4/CJ/jq0JOppRReYRP0BtJ3D
lWbyiXvcodREdEuU8JNrjt+xQ3MCaLmXuvzhkiKl16y0jHyGa5PY9mbNRbt4qoolJSZKDeLunNOL
vfZirRjPN36RzYQ454pPTIJxZPrg6+brhGfvHt4pt86iyo/2PAflMJLmMXEzSXz+4lGwxu4zMzbJ
tO5YdyAVY9Nm4lI+zUhBA6WSt7GhPuHsIwVarT5Yw/CDnF1CVKQKvS35XGRCIrxOdBT2zUFN9eGU
lGSrNzO35iRLwLxbdxhklhkTlGtqn9s0ETCHG/uQ5bjTiO72ChtGuSszf6iF8FIGCtJMJHaXzoSi
K4ABEWPYNVONg/F17FFIWSNmXewSmkGDW6AXIOUqCiorPg3FugQQcyT3vA1GTJ7BQR31+8xuH4qY
h3FiKGdMAtmtzMY7K/3RuvpdO+n2J6OCJ5VepMJ4e86pda/Zz2U1ar8fab2bglgX11o5R0dC3hyT
ignxyQzR6Ouh4PSTWhuChnzG2k49TJk5I5NHTZ9qP4v0O3JLad/3LZXuqCYvBisvykqAgVpBpWFC
3jGoZMv1tJahtB6meLmN2kQNq7j4lAxrfKzaNfcG5j869YqPfX0FdIEwseEEE9pgBcVEuWPuwfnk
yddhSZ/VuLaDKpp+6b1244hRO2vL+MuOP1KOz8OpW35N5Wy8WCA//FyR28ByNg4EXJEyttHE7CDT
yP6JzeiqdPGN7Mf1IIbNMqrclmL6JpYuv6VyhDfIMC/aDLUoTxsSKONzTFX4RI3+K0Elizf1q+WN
6tlOovXoiOGndOUSFNEhUdPvKBlarzFtijZiA9aCwkmK/geENBHipLy6UGBTyO2BZvNQkI74bitl
UOM7Ri1PYgSah5bcK1H0XhfFj26bv9R6dJo096PZIbkamSR7hrM8t1HDfxX2VzxzMBQ0Hgl6d6MK
fSSbCQbtKd212QH/4AvAkK8JXF+ldoiiH3GDQzuUOaCXWik6DyJUchp1Uz+2gn+Zoj22fa480EqN
AAY0BSjsq6kIR/H2TdM8ojIr8tu3bQTaE+NFiOH5/afiDWpRtnMSkuekPOw7xtX42q/OHDT9iMd1
/dA1H0gzmR4mbTr2mFE9Jqr4Y9Z89Ihzzfgi8UdFjjFWQ0axWUMewDj2szenV8JsvJQSwR0RSvFj
vy2WAngo0r2qrK9OPFkP+4Jy5OpnNIhDvXb+2lbZS3Nch4RL/p/bBhhhnm6m+hFnlVe7VnRfbgti
EIR0mgcuCp1bPlr0udR1IHgsKM3Kk7s4i7e/7PrEeCCvKL2fQL3um963d7b5KWX4e9k3uUqjPxBf
vwbl1NWH9/caeoQkKbaQ0W9v+W0HIgSD4cv7FkuHnQHisDrvH7zviLBlMBoz0KS0Mtg37TvTXK2u
lr2At+V7W6VM7xxSB1EaZ4/UCmsnXx56TUsfp2b+NeOEOk+acQsnrriZZ4scoG0BO2/w695GH/bP
bVA1qmPUGYWfEyFM4g1llxtDGS65lVsP6bbY3zzAxlhr8uUXOsR+tbGDvKiIbW+1pHt8e93WK/G9
5MT4ct+fSEtnZDQ/QIu4XwX3EKIPJq6dwXwQIlfurfQaby8MpjdvC6ZWcCCS9bIAbFAYhWwiqAo4
x/v7ZrxLpwJS0tuBHLW2r3GZPhDPR3hVvQRvZ9Qq09hH1O2JAtBNzejr0VTc+FHP6g8yiufr/rZ9
YTc1hku3kqf95f5eza36wAIjdNh/at+mL3pBrEt+WwwzuQ9qLB6KyhAPcc4XNozhNY5a8bBv151y
JPU4w/zsqvwe29uiYTlLB+Lt/g5mgQ9qqhmUbTj/wCX3JyUW9kMja+dBVklz0DASgDlbnYd9h9Zn
3VmVFiab7X37DgTr5l1TNL6R5b3CwD/pww7Orz+SktTko3Xz/t6kaRyQrp1zLHQoU+6SxQGc+ORR
VpYbzIh1DoYTVTEgIkAawF4Hv2ualJAeFmbf9WdqShX5qvNfboz/SkXw/yIQ+Jvu4N/JEf4/VBGA
7tD/o4zg+WdV/ey6nz9/FxL89VN/KQlc7R/ECDqqo2v4kS3TRiL1l5JAqP8w0Ow7tu5qyAJYvisJ
7H/YSPo3/QkaJFWz0I/9XyWB+Q+MSbYQDhoA1xCu+d9ICXRV/0OjZe5qdwQTKHxsVSAp+LvYxVla
Q8EdWJ0TzVHe+ufaTBN9Mg0Su9WXgayhS23okr401CNfQcLImcfGfc++UEpymNGuT39tnJWk+233
vmPfVg2MA+eBNFQHZQxVN7qhY1xf1DiGjL2/flt1jfZM774/VsC2ToWJA2T6V5TfkKqU84chWyC3
G/e7gOA3LQG8UrHSv0dr0GyfkptZufoa0w64PUob2k06XJJJOTOaiH19w0maLvkRBeijhlIv81w4
zitWli2DqB0uGnlCo7dG0+TNeqUdwARwf9AalBLNEqR46zJT6GGexF+1GYrnMuP61wzm0bnzXbk3
TPVLudhkB+oZ+opZCXNzjU6JQqJhORA0JiWsHXV8mMwkPxQLA8FFiwY8p22Qok4oBqyE6D7VA5OE
o0rY5cky0XEwPrn2sIYZCkWBWiWfZWtclznOQhP1smfW660T4/4Fa/k4F90xNXsmj8e5WYFAkaSV
jElYWownMVx66iRDvTQ/qXbx3DEQO9jMmhEU6H5ZzQRmluXj0jFUxZ1FpV6RVuiKDwSPj2G2UpBd
NfdzteqelO18gD1tBIsqbpZRVWknuKAvFrrpadeRXDwwE5+2abfSZIe+P2a1un5U0LL12Re6a4cq
XamXMnxq0KoHuTFqoQB+FTjU53gGNQyimW8NDv7i2PpQOpp5UgltpukKbnMwQ0crFFT9fQCYpgt0
V1TAEN1bk77ByTS1X0qlMNxNdXFpCvlg5G3zqOcXixbRYSko+i+23PgfZkiziynpoqO/0zRQucr6
5IiuZWJbHQiXUI5pIWD1Aima25QyujF/0VMZI/YgiHLWXNh9kf1t2o5iL7d5Nn+uoqY/yRQ+h+Gu
rwjLUwpxK0G0XEGM2wpq+0xIH9RKVl5qxWaQpJPhk/b5Pe7txRsNh9Ahh9MmyiTFsUo/YjY/dmCY
/V63LxpVgLYshK+o0xONKIZ0TdSFVF0kU9vlUHZGyLNXBHbu5icm2wf8GO2F8N3QAvS52pMvYYLd
pAqmhOhR6PnZcscACv/o2/gi9HREtqdkwbLWj30Ph1tbZ08ZdK4fTQ1lqy/nxFgDDTCUFkmef4qe
+k7aPVXtNAQLo+ea4pOnWBbhWR0XYn+qQG5sLWINdb3l57LRrkTVPrfU/Df0xlVdT41p/mC22JBF
XVrk9+Lg6lHjdSgDGbMy7XaN+htnBzOmgThaNWXGhAs0CWCbZp4iPJ3ZO1YyDABp+3mE+ULo2FHZ
lDMIabwor0yaYCC++wUFPnVyKoWzxwwOP7hOwrDu5odOiY/EUZ0KI/WUumuPtlqIkBPosW4XGiog
sPGPeS3gBZhYfLEG050/GHEfrAlz8NJ8LjX7FbGtDDUmQqTZNeWr3QkN/iSjS+K9KbSE0y1Gr5+D
5fREdtsr/46oCpi/UWzJu08Fp9nJMUY0vRMYlXVg0FGp10gk06EraW+LW43aR7CUntgG9MKqjlj4
5DERogsUUHMkCtBtdCbtR7NA5mg/5/FgUeoxshM3ELTKXBpJUnpNUt3b24fUDRExcC2OiUNNKgKm
qyn0BHDJPAyq+aOwuKfGA00Uwn3GtL9bCnMBDNfG5058iGYRv3SOFfEHSufTqlXnlnNMpb4FTnOR
XqIrWOvTeDmOmeOtzHktkQtCqNXvzPZwF6jxV7ozeAUZNOZpQHSx75bFGETJ0xJHylFPuHOOqu1L
y0kDbBtxJzkbYYpz90h9YdovxqxuUxulwkYRF/7sVnoQtygi4qGk1urEoVM5zBUohtu9TvE2IiMB
7U10pWiGFpvq+rTYh3Fyf5ozt5fRJqF1EVzn8jzQSHst7OosMS1SKys/W+YvpcQXrlF48PsCDG7N
gLeWv9y6QlwUjSel1YZTPBXUUiIq0FQ1jlU+FgHdIPvBSkDQg+yF+B+dV4375vBDYv86RavxAgBg
DGBVKV7eTVVQV0InxIJgHZ3blDS1A27Us+M8ZW7it0pElKamQbazGB7qrjKdq6WvUT2U482afYN8
x3GM3rpGmV/a+us4Nq9Gmxl0coYuaAZj8dWcwb7Iqm+zmL7OSyjLtPQHZb4vR7kVecQlS0gAMcQ9
WQK1tyC1A2gYfWlrdTq7ycBTJtHOUZkcLYvoU5N8A78w1uKkFEt0bIvkNGHE9kW8lg+KBKCKBtmL
VJ3MZAcDQ7IAc0/69iLma6dxSZIZGQGZzh6XmaCa7qUtxzhUGIMEkuBHbzKW4yxm8HRWU3qdJU5o
1WpOYT9fjfaejDrVq/PkuSl5Fq36FB0LFdsZs+P0MOW/rHisDuXEnGvpFsfP1IEp46fRlCcxLrdb
5qjnLssRl9snV6W3SgMzKDa2qpVWvyphU1Gz2vbAHMENKh4qcbfcL/n63NodlWGA4Tcj2DuGDQ2F
PsN8irX0kCmrdWWecuU+fZfaMg4to3lphbSPi2rfKVk4dsV8VDr1Ps1aoF1jsx4MUkj9rqLVjZf6
SVGsk7Co4Fa1Hm7Dl0u9RHSLy2umqVBtrA9cOZ9Vt2DqISHItgRbio33ui/AldONz1zAYE+SCYdi
5k1gJRSnzBGie0NnPcganZrrph9bhXqpt4WR6K8lj/RAdd1bEEDOgSmpFax58ZjILcQ1gQCWlDSe
8/oED8E4RjHgDyw6jeulpfWsjvSvAIV8Ud0xO0ymCBQ3YRIlyUMHuFB9lWk2XCilD5cxVwxGmWX5
pObZGC4dOIDMjs+oqU6NS0Yx0RFhJH5ES9ccLA0gUIqnhQgL1/UYT5wmRfnGPb8LhdLcx/1ohXHD
rd9WTNrAk0ggKZg8swSxc23j0oEgCgCspT/o6XLMLChKaR5EpVKce6+FgrH66nb/ziZiZlsdDaZe
jRg4uvbJ2FSpUHBRVoGm6zdaEERTg1F1bjzZmRUHsMUMHhKyuahJFJ+p0nqdWmFd76nzgIQfuqNt
Tfep2gWOUWinfBvEqlX1bGSa7XP/v4WPPV+wAo/HucsuFGf3XIb7GRoss3O9JQy4p32E6elUN9Lv
E6e5mCiwQr1wnypgs2cj/bAkLzEdnEAdxtrfvw7Vje0Om5zxaqRhQcnc00hWJcEiJwBW9ytb1y8V
KTA+cjzGhEIvQqWXz5nI+W0XRtLhMCu3q8itcznoE/c96FHb2J3Ego26W+YHLdN+NljAD7DPkzNa
XorueIrtRqP/HwniRtOxCdSURIIkojG3pENzSQy9QWTwanbRx2xlsNyZZUw3/AUpP3IDoz1N9OMN
3YaLGoPuRFg3dUVEM3agXeyY/SnTSE4d+wRuqv3ZjTv10lXgVxNhjl5LKQO5Pl0JBxtYmbbdcS2q
y0pX9eIwjupLTqm4em3GD2Xm/pxS7hcJPJkq05RjrRcX0RgfZ+p0eZM/pzTZ6PYb42XojNwzMvur
IAudWkwSXQQGaP4MUROkk2RszuWkxcXLKgb6UrHpx6X4zDgwCYWe3dQVTae8VsNCH3+OeYRmt7pE
EPLomyS/+pk8SRhQF6k+S1c3QJ4bywWAyH1v1koI4MjyC1e2FMkXdDe4DfxK1CgPqmfLHOIDnRGa
rRIJcTXnj0pjNUcciwd8nc1J2bXiBbHRDPokFaNuOZfiqd1yCeS2mOLvdDBIgYvWMtSb6gV5kEFr
ZNXEMSFyPFWogytxgiOtsbqjgTDXnBJ0m4X8wohCQJXgZuNAAOjpkzVSxTRZrm4AOONjw802tI0g
QaByBRGEMCYpjmTbjFeF8L1ldbXzMpyctVAuXYqfUWleiqZOuay6qwUFQgyZGVKzJn5muei2UL1c
yCYYEstEy24d06aYT501zIeKpCeikwr9AgrNOTv1p1Sx5wOgrOrtojan8lEnYcgXs0DDuJ2FOoL0
i23WsJMLikNRXGuhM746WcPpLtEZl6rS+vFQ3BRzz63DVgS3Fb2GpztzdbtZRS2IP1GEG80TS+qe
WhHTZynTIzOr2zSa0svyUGI6p//G4VAePNdLbIdYGRNol7A/4dkw5CMmM7KRYdOFeokdXDmJs3LD
2+XhzdWuVuTnlV8VKZ89QBfBhZmdQSPm2ALFS5MifIwxAb6d5kuiVh43Hjzd9hcn1V+TXCIrWeRN
pmtXmwLawWjXaxFDtZiA+6ZyBeO6rtalVRlSO9bcepJAb4yX58R8LSug05RQx6Bxf5UDgQr7gohn
RmCRZTxO5co5us1dzbj+a1HI4WWsOzrqCsXHfXtjqzT8k1Ee9kVkOxT+txwUVdX3QfphNTA7br+G
1sT9xcgH7aD0zVfLWIUn0tT2Z2Um4Xq1+qCsmvGS2uZwKdaESNbcrk8TJQm7pGmbwN/xESbg6CVC
vtEu0aqa+CpK620tn2w/zhvu1jyHCPG2uvaABztF549CwpgTJehhR526xjz0U8u00mweBGRWOION
c1obO0CuJC7jtu99sW8rMvwCsTLLg9jeAlk/ulCif6rwmSASrPOLkT7qZrnwidHy3aTs4i+Da12y
ehOA1La4a5Q4PiYYgy81vNygb3RCtlrsBqie3APih8/49XueDSLzpprivJaqP+UJGOAXOVArQLaY
VF7RJpzMrvvIVKy5UIKSbws8XAaBQYx2s81tsi/UDGkH9MDA6OyS20bNMNaJ1su+UNbHxlDs8/5Y
e9+sAyS2uIaW0lIhgrJYB/lc9aY45O7QBEtqfo26PA61SJ+udDNaLIvcfFduxSdEv+d1zadrZY9l
HQ5VVh3kTH11sYtQVOM5VhQ/0kXIPUDl6ZLYnDkltettUSrqNxJAPli90/m90D6ShT7w4IzQLwhv
ybP0WrdW6Y16L49oPS4odkya6cXRUZr1NuHM800trgIj18wbNcO7XmQvOXSBL3P1pGQelnsEqFUd
B4mjpV/NkRZ1V5AVF63RY1K1zgcpGRqgRZSJ5FKvIushEin31aT40ZN1F4nRvaRySy421zqwoWUe
7ByZe78BbofEuFpOjCbOZGIw6zX8ef11Vcuzm4vhS9Vlo4fEpyao8lOHoZ4mf4QmmniEa64Cbqti
dB1ZNyHkU+czcJmfEMufE7UUJ2vYpKiGc0wmpmdRUs9P5Iqc16r6GpWl9h2k84WiwCfoY8ZTW9gI
7MCDBnqsJ5cJLBCTp/lOps0PjEsrYWBMLevehE+Kjuw61eJs9bpzi2KtDkW5zCTCTeImld+0qTCu
8n4uSvOJGYiOkqCcwjYF8ZdwR6yXVZ4znZlvLJH/rXjq0C0xnljsSg/byRmOzG6Dtqlw6iDzu5mi
jbtnZk/W9HWZk/x1DxlSexrHs/FsC/ur+6mINXHHUzEO2t7SnhMLMnQvEMVI9NwyqeD4FGsXroqw
js7SgXGoc1TkXa/5bWkEIi6d45gQECwt8iFkvhwd41ebQKyxkT8dV4YjTEBc5YDP+rleF0axKgOM
zDHn26brFsK27DFI3OlboaTdvVV1n5LaNf1EQ7QbKaiGB2JcAqqWjAO3h7CyebWWNC9PsdpB0Eas
Eglt8sV2+990t3Qh8fHUSva8b2IstFwemi3dYV8syzBesgm4SqGvajBsNaZxq9/22wLsXyA6i4tP
dDjQ19ynKb1jlOoQ5MdH+PUKygmiVWKDfMx6rC5iWyx6+8CsfnrbpO8GLqnbH1FCxSHEZXnZF+q2
5uJrrvum8NPtidMkkHAJot33GzzpLx3TM9xSCWOFUp1x+Oodg+vda7AbGfaFPnfBEnH6qipapMFO
2tKzqCBc9kEPLbK/1gotK8K80l72mQ4ZkhenJGd4nnFDATg/Ydj+oTUu5tW0PJejLU4KNPyrDvsd
aiEFQ0FZJdJ0yi1LlZ1kzD8Pxa/NKFcMJ349iiLD8f+wd2bbjTJpur6VvgFqQTAftiQ0WPJspzN9
wko7beZ55ur3Qyir5Mr+q2r3eZ9gQAJhhiDi/d6BByZfWX5I+6HcjVpCScdvNbhqFNCM0frop1E7
Qvc/Og7a/xydAaEQnZcWD2EQX4XaAL0hpyQd+8mTNUPKm23Q40hkhGr6qBjKorqNK36rrwyNiXkX
iMD3et8i92cafBI5cWcmKpcmshCb0FOSyKudObx1Wg+Ppn5X6NUxcNDYOoDswEdk7pVLUxPcdbp9
F/dG4nVJsEkrQW5DbD8kQfwJqJXsuN7JOG7LUIU6NUchuof+OYmzPWO2wJsc+F+UNYhq5hKsaoW6
VASXDtWZNm3r+DmN9I9uynMGR0mB4Df8yTj+FjH6LnETkJ4GKmXtxmvsdKRDDqmkvKJtbOtWXKWE
KEKkdnBFkX14OuzhFTEAA/lYgrbcmXJY45xs9CHZhnBP+Fzk7211c4Xj3SnB1GfTzfYbQUOH1k1P
WTXBqOFZrd35Bb73VZx4lRiT24qqI/+AZm7KBsMdtYAXmnGGFJXOTWKxNfoW0jBnIuW1BOcZWH0a
1D06r7EXR6DXjQ4Jq9LLk0iw8reVWLuFibrJhMIN6kQnnZNjaQZNuSWGLeWMVZC41bUFVpoq8ceo
gukObnUaqQes9Tp7JfDI3IvMn0glgZnfzjdaoxxxSsKQsVUeAfofvcqn/kK4Y98A+y7d2Hz4qTK6
XsVCbR6goX4P6BU9NCX/NuoZ0PM2A3BmzBClwSMDgVi/bqdsABXHk3wulbXh88abTXOdEx9qieDa
pk/cU9O+HpcLXU1GBdthPZKpBdlXvNuVM2/t9lvuptYqzexnSj/fTKPRvLAzjJ3dpteDDRTiWjgb
AzffVMFC/ibCilcGOTehbx+aUBP73Neu05i3Wa5ga9upW6ceX7o4sg+KNj05TrqFvuFuStos3mr1
qSKrYpy6YZ8QDwWYr0HY1qDQKLG/T03rQQgKAlHv+p4aDN6sWdcWUBwWHJRN8F25yrBZyjMoDERG
dRPxj7OoNU+laqL6A7RXi0SKSakAAgbTI2+xX6tauzYCSj2Zq7sboX8obvtLF+GNyIsSX+gipWP8
Iwjvwi7wDxN8WlBDEi/pHkCYHgCwTMjwkALW/PZJy3Sx1prBQzEbYdGFl7ndqjQq/pWj1K9mbXyO
7zlVQorq+bUyqeYpC8KXPH5npBoC3rWJ1ybc3S1efpZgyFZCV9b11eyCWhkKtImmfGowGFDs+bEy
VYfxElYKgZEfMR4ourbfjoPlr2fre6wNhD9O+rZtJn0VJ1B7u9S6KhNro1Kh3/YDkIARajmvLl3b
+MAsmLM7ZhZvavG9iON+Eyf6M2LKt0gnkp0yfLrCBPpbngGVa10EKU0Lj3UHYRklFV1l0MR80p5m
4PB62gY+z1zZGU9+5NZ73+5PWZE8JUZnrN0YH2irp/MDR2uLeiikoch/Btq46kvTApGq57VO5QS6
7YMNMDLQ62mIB9mSdFasIl5YBuWhqNzPRNNuHFt5UFW/fQwN8VJM7o88KUdQt9Dd4WW1bULrRvjR
ZwBfdT0NARyQEqq5g49VqhHcl4X0oOKgQdPpZD1PP32PZgqvmpSagicSaGEDuLE7xZpn6UW0VgqT
6DzSEVa82GJ0KcpbozQ70/c3pdYE2zgqS88eNcNzarJsbdxjTOWdh32D6xiXMccVKlQhcwahsias
Wc/gQfCkVfFzxfhsZdVlsStUihVNoH0j8j7aMWY+zE55CnLzYETjAuAlxYZM21Pizu0OmR59mlvU
EV6d1tZa1TEqs+rrmdEdJyJ5rEr9U9Tznsoax28PPwYbOitBWx1uw+l1+AThktbwaJk5FaAKWzzb
ZRd9WFbXvjKsGiV9VYmFJpa7faGIYK4rHe4c4OAhLpRjZbbRyph7ByolPZC0vR1DnI95wWdrKLz2
dvZKM4Jgbghlw1OPkZq1Jp8EQl2uUxmsiBlEw91CgVuHc2ldB/F86JcHqgEj8pUaU+V6ZUPL2HZm
ySPCe6KxgHoxyEVcIgJt1YyMQacOVUKi2p5jOYQC+FgZWtQcSnQtqf0KuvlOiF29NSJov6TxaK76
FBU25aDUZgxBJzHQ36OpPSZToR5oazbzmB0slRqRawee8wtLnzxT12mOAkaJF8gIzl8GwyRU1dtU
xD+psFVbEk+nFeg9zGgFp8EisaDjJg/9xC2mjhTsch7pTTuTKZmSPQhhKyHbvhmfiMW9yrIaXggU
t80YUoEMS3WTNW3N0xXSqMIm3ZrTKmodOKSwXYPaxpgZZYox0a9U6a7Dr4SrrH2vSL2iL4h2seq1
64gCJzZDP5fMFlKVRdn/UDokkrVZGGiRwvU82BYuWJa1wh2y8EwiRMm7bT5pYyCdq7azzsf+2AZU
F0bajJ3Wg7yGc4dAx30rgKjsmVJwPGB5bDs31HKtrbZAh0VvFKmza3uSMP2lj3uZ2Es3OBbx/1h3
+YqCdg3dagAhBt8nrA6RA18R0hGkFEyZjdQCRgEoQrWmhEMIXJbxEW+2AvUp+rwv36/RnG2zLH0u
5ebyO19mz7tb9lksYIIlFj7/sgtH7261WZup4i0/uEzktpfF80Fcfu/Lrv/4+vn3pgH5fqDNNNV4
7a/lhtJrASkdcKYZY40gf1oj1XqfzSpKoEA8q7Me7WzifbZG0L4Dik37ri3xnSmcYp/Tu/bK2Hq3
pmTf9y9RRdhkpqPvmELM7u2adIj8h7QXDFOa6dC2T47ozL0iZhCrZVTiDi69oT9n8wpdY+UwwGm7
7lV6S0iTBDn5YpoA68DVEG9wSUPh4gogZxvVjq8yE7y3Nw5Fdvzzc7k/Gyev39YL6fJr8kty8sWo
4bzSmOlb4ntIRy44mzXI9ZfDOu/rsnzZ179fZyitc4A0Wi0AutlMONQANa5sY9I3chGlWH3V/ONT
OSfXyU/lopzIHVwW/2rbv9pV1hH7HOtci3opjlBoA1eibhDw33KDL8t/uVIva8Ycl89xpKyuostG
cll+bFWMfjrnMCylg7rjlqZezaxf2NPvWfmRnJjRBohMOVw2/+Mn5KK+6EWlQ8v/sdD+g5eN0K3F
oOhfm9mg0WjD/9r8xCrknxxtfm/4m4jmWn8zLd01/4KIhp0nbjcWJk8Cvxv+wDb7bWlj4IND0cPl
Y1WoNOiww34T0Qzzb66uYRvNZo4u6Aj+b4hoMN7+2TMNjynbgAynC47QhNUvTai+mIXhx1021miL
k74Si3pfTujh6PBikAlB9RI7sRTWJGED93zqTZdlubJVA0bMSm5tJKsMals+I2O86jNDO1CvpPlM
a99fJwP9Xkog48yIPMVXxV48aogPGaHFKLfSdEZOhsFRsz3hbu4BEYlsj1HoVfjbLQ2yXDaFf9TH
KtwR4hYcKhf6yDp7yHsRrPH2/pYWzisOpA9qkKr7vL/Bo2C+ghjkWZNmHvz+NlHycZPHM8PFqnxu
gvkpU4fuNED3VkjVwvuVbt+UYCAakmRgUxJdB4ZzP0Tx0fDDDr0uUa4g9cfKnSBmcPW80Tf2sI2z
TTBVxbrIUN6EefWuQ0NeCQv6Koq4ykkemgpWt9q+pGZlbwTZOPyHsdc7ZPXZmdbsUKGiuDH9E29Y
KoiR+2khB4FYtBpNNGHtkuuRl+011ZYNw+draGUKthjmS5VNt7AN7jU9ejVLK0VqkN3nS51J+Ol+
Vh8sVSm2TvfauzCxdUMMeFMy0BrJ5Fl22IbNCyLlK4ORxIRrLLUisr6SYaRKGrjTFuG0u6PgMKNo
7Q0SHx5w+gQWK4CXKOcYsX4K2/y1DDiro00id2JBOdTRl4ZR/aN0nCd/qh61qr5zGvvZDbVv2BIT
dzjEezezrl3N57yDoNowwhRoSg2dLKMHSSiPA2armzCoflWtPq4KPf/lGMgX4aiks+8tFJB2GN6H
oXl38PRaZSBzWGCHANVzk175jXnVBdF2VMqtjo/OxmWQmtgW8jni0BstxLQhN32vMKpPQd1qNakz
Xv3dFK6Ce5cBQdpqH2bK1UrLp6znrdwyrkIGaX7SvUF/aR3jNsBA2Yb1Y+GeC81gPiqxuXFTpEKT
jZDMqkPAhmpa2TZjvVq01OQYOVVEqg2D+waDmQDvAZpE/n1QASHdktgyjfsBnKB41F4SwanC1Aml
BMVetfdP+ggDivupVIt9oTr3gTaBjasMW8WcwuI/kLKGUxoS/ox4INu6FXR41/ps9isDJecATwGt
/PRr1sabFLb3KmjjW1BqLPYSHaNCky217L5m/E+GVPKt1kg0zN2btoNrARLnYd1rrtAbwUErxS+j
Ve9gyNutRmE5QTlbOuQR6CJZY79RcENoW6csn83B+tXB4NokmVgpvY98r04fYXTMWzOJD+483uqO
gyQJTRTD/+hKIQgbmRoKoca4yyFwrarUvyHyYZ8FyUvlot7qkn2NBIkEeH2niei6dtqnIRmSdYrz
oZFzJ9N9nFe5lX5DUQv+BeMGcmda0Ntry3hfPw69w0VmEGFA8xwm89qcq3zTJYtmyESJMerHOVWP
Ybc2OalqLtS1kwhSrMrpkx/4kUXGnYL75CrBeNfIxoPaZ57f1I8UCt+Yj1YNpgaOAhuOOIUuOTCW
Tra6j3tAFTyg0ey73dAXgC7L/9OYwKK6cAYe0gSXViOryHzVN9mSHJQgXWw0eIFB9Rm3yj5wb3K3
fmpr9cENygQ2I890H+t3XUgwhE3HPG2W7Mhvg9FvlQZaKVL2w6AMFgDccCfy6QFEP+Utwe0Vv/Y6
ipGssT4bB5eKuQU8pEB2tFL1ETUvLRkMmY3dDh+qeYNtGewS57ZJow9fI1imTIcHOAEhB9k+aQVe
B8Ykkg3at9ALG8YzM6+UsPNxDO7fGyRhatm/jiUHqc/5jYGEdt0q7o7/HAzBuAvdnGxTIgHtLvup
jPWzNugbBD3PBUWyxpiddQJlWMsLTCTUB5+XgN1Pn4DIT8NQoa+MP8cgP8bjvFUE9hhdwNuEure1
ZpBoU+7AZWhRpuGBVpWeKG4UMFH+QbhNXU733lkLx4491SdaONHVfZpZXu13u2peo26KaSu68C52
zPd5MkZvDB12EkXXLlwfD19jSiczctMWE92oN44B/qxJbLz41P9sX1wVhaF44Wx0WFzYJ1/0W3cc
jvT9/HWfzXeR3x1HsGDD6CuOCZUclri9SH+Gw1ZVgwfVT9J11p50/YBW9s7IfGwubJCBrjS9unOv
8A5eC9w/0jS/T/v0IwCFnFFTbt1+/OlAy9s4Y3HXVwzilqdrRKWiK0DiWoiI3ESVMjCuJUU+XMVu
vRmmdKMrMCZjB/qbC/MHFWoAhJckeQe8QYxz7r+TzYQdg4YJez6/tSL4No7RQ+AQYNrHGXhGpe8j
8vBWja1Cxm0d6FZoURT4DGMFb8HGiVpU9WlUkrsppDsx+GvTppHPFX8TWsNONecHLetgF8b9vvAR
sVkj+02MazUfnU2M6+cQW/ty0LaVab+MI5yt5W53RantGsfXNwGk9WAEQCReDGtW/S3TCbkjkiYg
Ad3NvpNCtren8cMdW0/J7Ot0wBFcMx/zUUOoPHY/Yttvd7MzXOE6se46HPEKpXmoAiAzmgbw773W
QAAcx+JeL8SDMYdHx21DaNgrSAzEdNfWnSZqf43jCmTIJwrP26ZMfhoEaa6sKP5WztyIKtBdaWF4
p6gdNf6S9g6LS3Ru1a7Ii2TFIBRg1eS+6cG/ar/t190Mzuek1XdzIPFINVlfYqm/onDtn+hSrIdC
5e3GHaIThEVE6t4iCtmi1t5bHHAZzc/umB3rwSi54j8irY8O8Wz9ChOxs+wKhuSgvLkGwEOJ+UUc
uochAdeGNoniM31tMVrYUQXdkdazuAQ4APIJXn1BhdLZzcUxotDYdVAiyih/skoecSurfupGTNAi
TU5dVx8owRKglmc9UQlCK1HN5YQnli39IR9Qa1T156LncQ1L55tdbNBYPUf9AuTb/kuC+68HTvlD
OOntZBWEaBbxg5XhhpAvtmGwSEbCBzf19IKn35UfGf46UiPamwFz0Gx805EBrEWg4ubxNhcQ8OCI
am6pr+wf2U1v6PQFNJjjdUqLmBnNk2OAXpJY8KIo4LB6z53gq2SWNmyiFs7LWCIf1TV7pfYtGsZ2
IJtkbJFNDFSLrWyd6f2j5pTvpntHdfp1MJ1fTYjhSwPKljSOWLlGfD2F2UYUxTMc43GFfPuusZHz
xihMnaXUIVprQDpgbJRkFKvRCW4xNuiM9NCpaDTHJPiR6slbXAU/q2S+CfX4oRXxDT4s1/ZE3B3Q
2VFvNNybyOeYC25EocUri0zgKXdx6Jqrx9nRXyHsH8kFIJAhTR+BrE8FjGXwPb9YR8o2i5E6FsGL
WYyTlyfh0ax02t04X9H8oUs2nhQBhqpYhkcBqoH6P34349mn8SrvfDrW/Csd/lxW3ZIUzUsoDG4L
E4rOmOFruTfT5Bf8fwLX5iuKwLy0nOk9hrymBjbVMDtH3ot3DY4sR3rkipFBcDSL7fKcg0A9wWZr
106rwjMPo2vVJa90Dk1KWf19ocP7ihsauClMH3yFuoHbUnBRzXxeJb1PHlz4ZDkz3ZTc16n/5bzO
muIl0YoA7vx73hgPMXJG4NXw50gyuR32v4iG+xAziL5SvEWwUGBUcq5CP37oFLjsZL1f1W6/6402
3iMyedBEtptMcNXaPxKLgYVMUL/ClqSabdbbiAjPYl3ixrKnRvOdrL6jX1WfkHI5aC19HYSzMTWH
+igd+lkk91qH9Q2mAe9hq0QrNR+uNTW5dbUeq4TQegN9x+vShpCXLC+8cc17vOigRgRDDW/TgtSA
IBTua8Xrv3s0CudNj5G8Ql7c0eCOeGQIzY7xgTHo/3dYn0zO+E6D8wBYC4n+fsBbIAmGdd7Gng/b
BZOlGFeOpCKBnMxc3S3qfagldJmfka0/TUHA63/tQ7pau9mMZ+cAIz9UFe6X2EA5TU8ZbHtVmeMh
IjAX9Yq4nUP7dvDVW1HiRzBVzaGtRgZBjbWOnGzbi+5UFQNZDkO4oMH7DnN8LGLfjWB6aPTU3Ndd
dTcNVKpL54dfxicltmhfVB4w4t03Vt6u0gYF5zxk6wHbjj7imWoTYhsb7T5RHHLOQMeSOTqFi663
cr8JzQ+2RePEnh6p6hrtym0N0of8+Ftih57lmDvSnCmlDNk+trPj6D/Fg2GurHTp1RrdIgvmBRjh
c0QEWtfUxDjqZCPpxbjXJ9oo122JmPvhD1p76FDuaLgeebgBqhZFbrtFUT05EJeykz5kFBGoD+pG
+M3x+3Ux2Dcl5zWAFNwW6Ucn1J1W9adcvBhwG6PQ/xXMw3fXNt+60PoWGPS3XQd2iXpnlPZnlZT3
vuOMGxuDojEscdCghxS6SEU08530iIOmjac6uh0RXuGVUeycwu1BF3ea3u0rQWdhJH6YSuRUeBEe
CqugoFxWYRIYW8hNKA2uXLWq17Od/swqBpEz+ixGfOGPsL41EpiUQclr3lXCUxslD2LWG8+dwo/Y
MbZd8ERy31pY3nu3MF1HI7IpcJLeFfsZFnhMEgkzyNm49YOVZUH6lotZVu3Cknt9nMlp3OflsA78
aT478EmDPdIfQngFhxZ6sUcYzy+5XToGqKxqzK5c6o68ipafkUTb3Hdjz7RwD7isG0vRkTk5hogy
uvJ8TM4CevS9hunFiMW+p4r6p7+sk5OBJ62r84aiz2K5Ce/bWjtzZcOKD53GUyJ+LnAjIAV8gF77
BbnGEIIauYXKbtsmzaM0BkRhhFwbAxIMxxYwZojQEg2UlBZBHuzJdtWGSLQa6Ye4ePfly/9lmk2w
URdzwIvTXvmHY6AZotrXuWklH4VAEoyIL/yUQoGplSi7Co8hXt5DMkPq4H8j7gAz8i+zcmt7IkKE
pxaS9Xl2xiHEgny7lwcx4ra89iHAt8nLPIoreebOZylSSsSE6bSR51qelaTlnQ9fCNTlH9dEbiGv
jlx3vh3kspzoqYuosguROLmbduge5IWPpOWxPDXSefFst7icpHqEOwyJYd5IO0J5kALhGuc1KAS9
beCOyazeWuzqnKVaKXdi5DaODBD5tpnrm9x1QCB5e1iIPflczJtWTA80sBB1l0kWW/aSgLoNMNvD
NJEx0B69d0fJKsmL//HDX45Bztr4qq40EYrzN89XL1o4pnmvC2r5sBLCBUXraqXY42S0GR/SNInO
J3eUys4vT40jbH+Czv7PD9T55FXhTRHtHPJnt3qYExOH8OVV6TLVu5xhHhEYSU7OO+7vlpOF2t9l
9UCxZTkWmO63qTWjXpPUfqyvT+0gFAhreJ3I/cgt5dy/XOfiGLcKed3g4MaR9lCR+Bd98B+WxGjZ
e8MXq8vts3zBqma+YNAtLoNpL+/gsTOH/ZSbVPIqGMrAUj5BfsnqX/4upQBCYNADujm8FPnbl3tv
jq/JbF9MUQurPpzvJPkfL3eSXLysK2zDW1okgmxsgperYRvaKU4Pi+v25fa7PK1fbtHzrPzSDAy6
dxccZDnZchWUEnOnfGvJ1zxf1bwKmp0I6sPlCb/cy2cvzeXMo/Cwdyreqk1LfFhoR5AWOGxD3uxy
g8v2f96CclleNTl33kYun2f/+Fwu/rHufNuW1WItKj8qiIMl5tM4BGXTUUUlyAOJiNpTHpX/p3DN
bhUIqM+T2MbE5Dhmw2hoaXoGaBueZd/mc3tvxwlwpXMSWP/MakHOR3KfO/p+qLujuXDiwBrv8+wI
FxqfL1cgYi0Std7rChZ2FVRYZcIoSk4Kt2ivaq221LVctlMHd3HMm1DKFqisZ+FruHb0i76l4hP5
/b+ezR1UiYMjHokAIsjIesLoKTwOy4QgYd4CchmLLYrxcrYTdb2PanU36OMAEcK0AlhvfD0IeFFY
TreFWU2Rcnkryom7PBaXxcu6EU0XN/jy8XlWfuTI2/7y/X/z+WXP0WgXe6MW8XiCkz5vL5t/2d15
llDT7OrL2vNPf1lxOcDLXv5q3eXX5aejZb7mfu0EOx1u5R8fXrY//5xYbo4/do8EMiCMp30+7+5y
cv743pdDveymBQJbDYKx1OWn4JPutVT9geNkRadxIXd/mR0XhQ2pF+6+800IaH8vv0gnADmR6+Sc
rMvIxWZMtp2vKju1WxznEasVV9Drfk8muTJIEMo2KC7JK1teI+HyjuVgaPwvy0lWWmuAKjqhst2X
Wn85waiJdi9Ymk+3LgkqhesvKzOmNCCWwQMqLzjPbBjUoMugIZ8xg6TMoYPT0lJgbhhfjeeaTiW7
EG3SB3sjcTzGy1SE8iYMVU8WdGSZXe3wp4lyC3nJ4tAtrbKTxadbLqPBQsW1LGKy+5pRO/A0yXZd
Hlo5R09iN4RzDVIZBatIncm/ZWiTkvKnQiTGbwcazdxcobJprsp/zP2xrq5Vm1HogH5RcnUX1i6y
oBpqEPX787pYhVSJDZ46I+2QtF64T7uwoi+5XM9o0arIOW0RrFzWRYPgHsDxEsP+GHubuqH3ay5U
f2KymJVXWC5btfjmF4XvyfKarLZFUuglL/Ol+jaVdbJmdA1ivPTrpNuCnJNX+o91uGY2AIPY+spO
8bkCd56XF7rPwdRax0W7yuWUl/hSkTsHQJyXl5eYhXdXmLeYpEpWh2R9yNkvhA9Mpj56ybxarigR
mPigX66ovKxxXoDN0lftFJUzMIcIwCxaeVnNNpZr6/d6/rueHkwEXBCq+yxr+GmPZu9YFnF7mKwf
/55McCEdgMDs4X9ru1BDuQIh8fekzYEBGhvHicu6adG1xAHosqv6xqYOyvZqjt70wC3R2JGfODT9
d1Nb7OjldQrkJZKzHU0I0YXhVpMM7cuVkBfmcnXCGjKlYk8TXD+etctEVkYvi+eHsrUKL5mSD3kZ
5AX6q0slQ0OGQpR7OFsbeVFKy90aZWbt5JN2vkTyyXPiHg7qNFASWZgU/YKoT/YErT9P1bWkAi29
84OJzoLMOuhSUVK++1QSvGE5d8HCU0mdJU5CLp9nIdLD4wwZP8tTqC7n8Xy+lzm5qBk9Y0cIaPJp
iWJ4ck3ivMgGUj4xLt6x81rOnp8lzNoOVgF+hpUsLPXMwSWQq7/GlZKB1cJsgjOGNakqEgjng0f9
EqBZfjovLYWfj4pnzeU3eW9JLseFTCEX5QdynakoFB7oQFzYIoQkllf/R634/4oJIh7w3zEr/jv9
+fYz+ydShSY3+bu5D1FAGPDAj3CEIXh34Bb029zHcf5GBpDQiRMTlsYU4sTfY4JMOBX4TbqOqhuW
9U8xQerfhMBZin6SRfi17v7vOBUYCH1NCcJf0HL05TCIMIKg8ae1T6yVwmh0otNbFC5b4VDwQxN3
VKKhQNewxfMiR6wWqFi/wiFHyxitMe1NNl/O2e/4oq856tpfHYbtQhThaAjXFX84DM1aU0/93Ct7
SJqIeVPhHFu/e7Mb9ZeLi1dQUWmHUq+gR3DsdYvP2SYUo77/D4fxR2bScjZcTdNhE+jkuRvmEqv9
hV8C5SRu3F7392ptlBs/NVJvIkLooPhrvbcPw1B8T7BXtSL3ezrVCsM4pGoatWFkUMqu0XvS/KK8
8v7DYRnGEgb4JcyJA7N1F60BeVOOptvqcv6+HNgIuFQRVu3vqRkuVhddsTPi6hZXc+eU2aDd44j1
KzEUCHFmoa6oCmmbMRaUR6oGkn7f0xybWADsiBm86svCPWljWp9se5eMvnNqRD7vTTcDHBfGafrH
JC3tehMCxmzKyQExHwDTOuD927nCnixSphcfGwFAQvxjcFwuroOJ7hK2Kx9K5VhXxr0ZPFRm0KGM
HXY41eYrZabwFGj5p+vTKmLGqa4rP/aattlTt7mmfNlgf0pJv6+T9hrPhV/9iBB4HvA/Urv8Wo3n
R6eoCVOZ3n0iN3WiGrfgeXbA63dodw4M7E2CJjhIDpoDpIsfTWtl+rZSqhs7/kUQ950RD+ExTVJc
/hEqrvQqnY65GJ78oIc9S53Ma9yjindJLER+SmE+bTUXJY5p76EGD6cioviPngsWOm+ZZALfg21f
+ClGFtoeyUILb/lzqtDd8YatIAe7H+1yQfJwvB6il8y0cJ9ouwyfVIRKFjZuCRaP66Ex0H7r7QaG
LhV2YlqrKfrIMyWgHGRh9F992vl8V7jBXYVDXLwABWNf3ceP9NjfBjsjB72Hkx4XLjK5riVxFl/E
Eqx27N0NlobT2iQBdm3X/SnIEC4qeHZY3TxRijC2eo3ZoV/v7TwBtXXNR9zAyK3R4kNPWv0u6OsB
8du0oVv97AhtXikTtvzKGKRX5Vi9Wbj6+PadNtuvgY1st4ROsVJC/8UdI0w3CKBaK7oKO6G9sZP0
QzMmeqQZNdw6m220MuNSHOohzds/tPIx0jI8afIpuo3VtwCh/DoxN7YzgzFlVBTVUd3pyfAxFsDz
JSzfBnecXZ4xEIhJgESduthl5yM6Dq3ZYt+iU3TO5w3SVe6KKcSpG1Z4nFnvU6Ahk40RchTT8JlC
tCMxELIJ3kWYbVuYiDQdvjYaDs5bPVpUd0ZpXjNwO5m4i2+iCti3pEa6d1P9CjmFSe0X7bACdYxu
pI1NhZxV46G7ukwyoI4Nttwlbp58oIDDYSw/e5lgyF6OIYY6jbmVvTi5iiBXhuVyWU5IP35myA8X
funoya/IuWTZ/rIo5+S6P75XQ4wC6zX3snuWix5oE2evF2QXlnfpOcs5GbJmTOmLkMCZ7MsNkVE0
x8sXtQGmXVHbFl7tf++QF64Wwstbls8jMU5pvc4VKDdyw/PKL4M0hg2L4bVunDe69BflPmarc7BJ
k5t+OZIJtfjenzSvbfCaNyoNn7DlJy/H5khk6vw7ci36YQ5e7h6lDZCwnK3k4dKEkJLuo0eARLIy
Y/ej0w1uL4XbUwm0twExLx6lPDyBSThAHVTHNgycLa67ONcDcgxkhVEW29RjPVyFY/8UGc2vrLvt
/Sn+ZlnilENwylHf3dvV/M3Qu88W7RpxQRmWMEq68suwxdety/b63Mwrngv1oNCwr7QgcG5SsBQK
tw94LwnPjMJ41dvxQ6z7xIrotz6l6P1UtfcicNxdn3evaerCRwn1FVwK1GQu5Q0zwDBGc4wbNB/+
Kc9fNdW5Hksn2bQE8WAklwwr3y0/2h6mS27V+1yPBhTTNaIYM04peGmPLpL2XdGXN8qIvnEO04MB
kv8k9GLnK817Y0/eHBnCqxd/7MwsEprn6h5QixKL34ybMgTxifTSRTgF8Uy1JwUbVfS2E7HwkD8P
fhvFNAdq4zWhC0abZt0qGRvcnSbUK1EmaH7nW8XUPiqe3x8VjvcEnWwwlJi37a/EDqyThUXOpqaM
sxHh2Hldu7y0XHJccHBBBhlsnabrttWqGNUWsHuioFpG0yYpxufJAhzRc1FvewXqHi+4ZgzNO3sm
JF5gmCMM09xG3a96yD6MeX7r1frZVGoU3r1d7YXi7l0s1+EKRuUtYxPIFEGDW34X46/8SX/PhaqC
YWhLrGsfTikMtP5nMyK2sKFWQxCICs+yeI+qtTiGyQLuqVc4uNAAmIS8AN8vURq8STNtlUHtQaNB
8LffbZr0zlGJdqXsCXOhDD+jor/KKu1o1tUvyvfDdgocr6xuqzH8HrlC3wg7xsal6q4y6qz2EOkv
VveTbFtx1BxUf9i3j8DNyqNGyB914Gyna9TUcBx4E1n1YY2jgItRVd40G/ka2kK7KcqjZo3XqUNw
F66CN7MCGWE2G3Q2mDoM2Eau1dhnlModICp9yzj2oMXmfjLFKUmnHV2MvYqpwoYb+9YS4bRVA/qb
hhWUe1FsNSGOFbUiDw6LTQUFY+OC3syhHz9mSiG4+VONiEnKDtrhNcItEHkbxjlBeJ9G2TuP+KE3
rfsosTPPLs3TXGebxM6f/ZZyX1jUT5Z5U/SYp5ueM7YPmU+VT6nFz7ov99QNMkAO4rkiJ/yuR4iQ
Vef/sXdmW44iW7b9lfoBctA3r0IS6r0N94h4YaRHA0aP0fP1d0JkpvLkOHVu1Xu9EAhJuEKiMdt7
rbngFwP5p+WGnSmDgdSXZ1SEyFRREHu16/eKnl2EjB7V2OHcm59723ie8v7zEBqu77jAqOm375U+
cihIPTLyA8GOoI4gIOb+2FPsaHyWmpnTA+i45c7GT4+kIMrH57E0aLw5ubfrqypwc/XrWDc5Dc/q
m1mk7WZwkPjlHV6HWnAXS8XL4OkRtLfe2HZB4VxtA1990pjcoep4043eTosobKEHzFsqfe6jC3SZ
XBEBeQyI9pR+GcPhSpbzm0y5NHnwsnrlVLtQr+dhehxhs4FAdEnTaWAr9a+l2wM+E7HJZTIbfej/
z06ITjCMYxiVESJkxEKbRE7N1ir1Q+X074nKHN+NEiAqUnJykLWS1vu2MMtNbYiLbecnJ9pGdi8O
8Thd7HaM6EOrlyKjNzT33VnO9F1jrMb6IpMKq6+VgeyuM7U3RK/5BmLpqzOfXex9GxHGV1XNXqfE
/uGOKjQAiOUhdEkbCqi8WQxpY0jDkZdLGMDTBfX592LI30Hh48QSB+88kV6PMMiJt9RZspuTZaaK
iXHMb1ltGztRTMymlmfWbb+exqrHWMqedinN5ZqbzCHr9c/rq8IqlzvQDgtWMmpuCoOYQFc5bGje
IikJNWWfpHlxmwtvuuhwOBGPT7ixrF2rK6RmQxGGVoI0YTvbFD9kxdlIdPZCFEHlAzVsYxL+Hrrq
T+fQl/V0MSIS6GJRPEszPOZV41yNVneug8ZIj/j3ce9AFBX4azHac0sL1Wq8asqrcBz+h8snMdUF
/tmEkN5sh6+vVyHDoHka5Nxvq0UMoeKcbOdiYU6xGIn6MPv+9yGW9MJJlOWHJ8g+dUcct85kXHt+
75l/y9Lhf93mV6/Sf+jeoo5Qxq9KZWwzPaRVYoSXpB3dY66Wj0SZ2uCrzWth4SfW5+7m5jjdVaP6
qSj2Q+oY42luo4dBNwxueq1x0zDiOmGWXT/URGx4S3kEQX3Uy77DQSWv5qA1t2hUn6xMV49O3uSX
aiJKy1Ua3gvUI15+xCrPybDN4nBD8DgYVsztO5fYeyRn/XGCEArSGpHPaJ87s8YuXlfdbYHx3UYA
60WY3hqMOQdtqj9EGZ0MM2zPXkLMhDfOzyEihJs5uiDwKXVFefoztvmMXkqzoOfP5BxZKVrr22Cl
V62fliE4mnrghJSB1IOm19uydYhM4lfJJMgYZhz9TZfqsU/VA/el6RS7xUOWauGxYCzsm1ZBasNc
W9z7lV2tTRPGwbI+o184FmRR3bJl4enDj8Ft4CapHOj2/JZ58COtQzLQSbdbRi4mGHMyEsL25hri
w4vG4SBCl+AKWW5zegbHUJ+/u+X4aHkfttiuKLJ10S92IjSD2InW1WY1Ga1PGYvzyAFVkGJkqhaP
0rqWrEal++N1o7lamtbVeH2eifwfr/+3Gxua6eninCoWD1W7FBbtxcC1ronFtvXfPlxfIpd3rGv3
965vuz9c1+67chdXGECakjEZf2jdAddvWGfucWV7/MJqLV649eF/3uau9rd/95qaC79Y3G7h4nu7
78rR19jdv/afL6659elf+7r/ebC3WPHWp8z4nIe48GqDOBdceevGvz0fmYuBb92arhXWdXVdrPvr
sP/JxQfIUKlVfUih5AHXyDN262rWN0cIHp9gwjMqCJMHAFAZA08je7etPGjLSHsYlAaUQ4orQGeK
d8Ry3RLug8ixcNwQBiV5JGmUP8ZJ9ER3L9rImaO6o3ca2zlIVLPMr1MHGAreQYMVIcyubo7AGAw1
9ODlYR9p2VUoEE2V2AIvVQ0mDmLjLYE0GaDlmTaZFQIMzQar2tp2dxCF1I6u6xoXJ5O0aOULpK8h
NpND10uc/7FADxqj6lUN7mEapmXCz/qjK9UH3L8ooWZrkpeJjwdDGH8prTWnnUtIyKdPTMTnS18o
82Vdc2lVglHxuNMuT2jLojBcPIVhcmxq8cfLIqwcF8OeJBmMSIALop8qPslsfRG5XVwTgRp3npgT
NOB+NpURbt12XhAHkS/xmJGIHEawbVho1C6aJLKOEEYwjwymvc1upqJcCQqh9l/UBoZA2PnTyHfE
DpnOc3uZy/HC1ZSmapS/1rrlcF3mFTJSkIkqwwBCKdJ3DRYYsk6qnGl6RoVhFG+OLqvrvCAdkpAO
IHzeb7Fn6fsF7dd4TX1wY/OMjtg6K31LtB4TvDmjGVx6SU4Cjfg9rAkNbRPxWXq2CCIX8K+auepl
XVsXxjCpF89SZ1/PCuZLFjIBBlQGP0E/pzopMMubqskr9lRm8A27nnWu88I+W4Z2KKTrbCfN+eYx
nb84wDtPRYTqennULUcK8wvqlKbdc6f6cxuotWkzklLbD89VwagXTJV5WQ+sdc1Fy71PrIW8pukT
A8f20g2dfbDy2bh4Q2sEaZK8z56pIxAGuWhpF2d5an0e645xcduDJHhvE4PAoGZLyIJazkerYkY5
le1ZUUeM75biMNRyw4uu5splXSOzBumpIUhMy6uryC9OK5qD6CzS1gxLwVqe1e9zp59g8M47vR4m
FD19erH1LL0YTvtFGoFnjhrSFbZGyiS3tkGbEVRQcnH+euX68nXhuOfE7l4pdNIPnmCMGX0OwmlB
Yojle4e+tUhf+Q7b5aBfF1AiSmDhGs7spmIiaCXnOR7+WCgiwhixPv61qijJtMzaEfAp89v6BCy/
5EyqC+i1v71wXV33tj6/PnRUEW+M1NB+/Zn7E/e/um67P/TaGnRGx5D3vu3+RyujyU9T924kJHZt
ZCzSv330KrKZApje/m+f7/4X7x+vXj951lM5C+kF4BXkPw9w7OKZiRrcX3f/s/eP8o9Pu77kHx9j
ffH6ur4V37Kuvkr6ekFk0k0bF4mQVaUvaYfVe4g7PH1tuzVzUTyWFJwPRmWQI2oqt0TCPQQkYO8Y
paMjhcx69WKigJxmvgHXPxvq+E2VSuXPqcfZIK2ORKVMO5WZrl8oPj5G1kwjHSLa1M4PUfKO3yLI
qFnsdJl+0xnnwmMgi1Vtmeki8sWkx9lpRtRjK9VQl7ll/BXRlijBMLhz4+6GYZzxBepqgGqbI1jX
ArNDPltM6tXuss8x85qA6gbTUQPMOA/1Ix+i3TjEokGVJhBM0R6jeYquc1h8zdXJfe/j3yuwoJUc
tQeHiEDZS+jM/VPRc51tW5JDJyZP/uz2cgeR4QvhjbSIh3m4mDWFpKEzvnVm842eoXlcKh27PgF6
0Y7JrTX7L03oPuYW1AMFuGecNuB435mnWedsynak5MDe0jAcYl6kpOoOGDldIC5dDDbbUsEkAIFT
lNylATACvJiiM+P+cBPZ1X7G7YkK0PywKqitNazlglPwWS9Tiwo6BGlCG9PAU0m+robmAQ9K7hdl
O1ANHn3NhBs8d4T96Y36MdTN11a1CJLFRFrOSARF9XmGVPuSN2ngerq95yC5DgMN1tJMcOuArHfk
+IBx7tZPFHQ4lc0T5s7RTJmCKRtgePJJ9VrC6US163DlHsIsHM4WUP9BPCit3QSJGp5K2NyXEeX8
tiz1mAJ0V93ar0lou5cB+ORr64lTS/nyiHPHJFMtbHyKX9aeTmsCsLy0H/DxgpjNwb6bzbyHVmo9
a0m0h32IJqu0r4MyaNdQDYMENucpK/DbZmHsntE5/9DB4QcsjB3jbDxkaC931M5wBHsYL8NcVwiJ
6sCdWJFyZEBS7sJY2aVMiXdqrrZ+4ijaPl6cUdTIlKdqim+dSyKVXeRUOTDl+FZXQeCdkp9m7KYP
xOV5G5cjikqbQZFvCLIJbLqHtxD+pGLtumz4YNa3SUZ7Bspm6cc6d4+pBnR9bTz9n5/+/+ent2z9
P3Z9H/HhNFPW/16If2n96r/e+Efv1zF/sznqqQtgVVddy8Oj/2fvV/3N0mg18jQWXQYQ+l+9X1P/
jU021lWdsGzDsEhj+cNPb3i/OZqFLkljhuvZ5v8u2IUe77/66S0TX6JJSICm6rSANbJk/rWtmOVG
M+eVykGdVS8oiVA958mLOZGtSfYcXntvHynaUsMkBUTFvkOTu9nnrgpSHHOCh9T7uQL43SwGmnYw
A3BCcmcLUnZzG/eKM4I+tbmDXUqneaL81Oxypa2A04xyy5DOjy/g9dyNDGkuA7fd5AYqsMgYn8eB
8ZynvZP8m2xDMaO3MqdlX2m8dw2FvLoYainBScSjlR+JxP8lU9CWaLy47HrxQcSRzVgdwxWRDcm2
wR1AHGnnBpNDqRJ66LsHNHvD+dSdOpKQNxJjAx2N9lMSP8NPJ7MQ60vcojOKdOcLkGkZaORmTU30
c2hsmr1ckOOJjMSp8i5miReJRouyUbJsAccSJ2kPkJfwevrUgkBRjyRoqoR6YN4riDFLKBWFnTYR
+ZCCXFLGFBy+/DAm8TMOiQMpDeWT7aDmn6mJEY0t8FJnFDz62CTiU79Sv6CKmrjJkQbDFXPbMAKd
SU3Qs3EvfLzPFO3tmWRtXHC4LnHwkZJXH+kOD3ibUnGbYtpcCSTZ0u6vIjJbCrcfTdwwwOvNK/ZK
KoQOoc6UCLudrCryQtDI+yoK0W0/OjiCG2ZDNsYNh54DCEDuc15LrnCvmi4h1pYSGInAumF5G4p1
NNgi7uCiikmHn3Oge04D17A601ecD17lHuJ+w9WMsrfSfgu18nc5WpQeZ/uh85z8wWIUzJc6OVts
hvR0m/Y6Z5lyzMrowaJedHBErFOhMLDam1/QJLUPpEZfxsqrmDQQ+u05GshqI9sOsxsYpTK9hh0W
5QbJQ4KV5zzNmKqGVDITRWMQduEnogxy3y4dZ4dykCRt2Df7oi3w+6TxsNHtuadWWTdboPD9IXf1
kZxIKkGuM2Ciib9LOtFS4AGHTNAHmpPvrUL5UacmOQIjTi16crB5IuMZbykRQw4Oxn7LRK+7FE3U
kA8/VnsidjR4ySa2Emw9fpjxxTlKC/HJhNLYR4Q6jnp3nKse0HLvfG3jOD0AyGSyWtnRrqmZ2s2t
+nmEioEjl8wKc6yvqlN/pwTFW8bmxbPhe0ZN+DVnlpaTxjnH+BK6QlxNN8I5hUunwLCI90NVt1pv
fPbwwDcz2Hk94paMBegoQ4X/alY1QTnZ1/J3MS8JNAvWbdJfJgEfIyqGJ09x96pWHzpb17fNlEdB
JsLXaFB+uLjP6O8MtMqtiXaAHjh1+gL2sN7lrdrQYC1+5pK562KQi8m343gBu6Y6e1eL6MS6dFtc
qRl+gUPOn4rmzIc1nviWP0QynMpCECfABYkgRueDDOagpJf+gMjmFVH0hdaYsbUdC7y8l7fnNv3k
pQsolgD4aqYOac/5U/pVG/vvQEH4EGPXAgMkXFSQCzdUbb3j+j0STANNcZ7n5HNY01OOLNcvfaCv
UAgLF0MVhcvcNs+hu1C/kANgeUwHPGHmh2FnM2RqLBZ084PB6Tn8whZfgO69FoTHbDRHWPsi1SAR
mgK5GBPGtOZcqjVgrWIZd5L3yRjuSRpRf6N/nB90i4uRZjrBMAsUPBhCkRwAQyk+ZXrjgVOqg8o7
px3OIgrdCvUH3/ICosD0g9QB9IZJvstdDLru0Gxh8C5eXgolqvFeZhUuTKS7+66fiOUwMHhamiUP
3Zi+9aIPt0Mjwg2dtwFM5HGiKumPrdW8zZjZ1aF9bSlG+sngRgcwVok/5/EZZ3foM4N8IEHpyen1
/VAOk19FlbNhcPupyuj8LuaB589zZixdnm7eAbWbemz/TEf8UcW4RyaBPxlq6ruETiQZXQGEI6Zx
GoY0uc1TC2Syi8prSmdw21rf0KeSWAIAkRomtv+c+K0Fr1nkYaCgc970UqVW0ZIrVgNggfp4UlAD
zI713cy1Z9UCcdGFibKTjkY5iJk+dPmPucXS0onivd0tTmAwb8VWjaBaGhoRvIxYj2h4OhXMgqh3
rREHCjkF26rSDhGEX1yJ3RHNhKTzPHOFaWksGD9JP3hLLS4Yk/Q0uJBIsLQ22WskKG86S6Uc7SGc
mZdR/cSh0OqeH0rjxQAuYZlhTuJCjRkAccSGgUhAAo65EUUE1tRItnM3gYRbYBTkn9Z4f6scvG85
GbukvbV9+FQjtTFznXwmj4OI1jFt/S91nMndCOZwH8VLh0zviYEbqCnrWkup2d7gDHtRS0QVuaPD
ymgVYnXUHgihq++NyuFWnJmdT/mJdV8UfMeRXQY15DzfJnBVavOx0GPCeSrSyOZjmXDIYWml+xyK
rz0ui2ukqLukA7ssrK7wZUazegkHjjzjluNCUhrcXAZaL+CXWG/xJA7EwA7f3L5OfOkGeoJldgLs
MnkuAiAo7VY+nlQKwWk9fcM5GW0hvQl+niEgGQ9qe/pt8JxjZ+e2X1vv9KG/EcCjbTsJGAZASdo+
aubwHvWIjZO6eVBIZujoAmqOd27t5CHkA9JkBKfaXVHbSDzGxrWOUvsoMm6yTt/uCq4Ffoe2l3vb
tGvDGiVcw0WyCo+iP9LD9aBbQMJwp+YD/2dOyULBSH7SpXvRqprhiBntOz2JLvCdH8q+hzwOkhLg
4zVqObhag8ZKGEdBMhb4bhJmvWX5LjtEM5Krm48VJBBa88nzJJPsKf2uj7ULh8Z4qIr+05zIcgNU
gxx0KPkDFCbyzKaAg3vnxpFCPEPF745bN8F+jwbnuRDxp6Kuvyu9vadZtIBsEPV6tJQydykEJXQQ
nSCEzWJT2EAkxdFHg2ovyJxmbFUtHcDcglzf2bS+w6Q/qW7xKXLhhh24s0d/c24NLc3qLsuRHKct
N9xBgT8Y1hieomE8yar4+2LdZtPK/PUEBwBDTrtHObQ4HkiR/2Oxgu0lCYxHJSJJBipgsnjRhGPR
ll0fc3JmR4onOB//rKHPvZ3tuiXGJFwA1kn1kqedSZgnasFiEec0i2BnXaSN/cfa+gRFO3u7/keU
1awZLpaP1Xm42rSmFhW+CXFp3X63h60P11egU/pmJQyx75vu+/i1z/vutCrkLllNKfT0+mNGPXIq
+5dIqN7Rhg4aVEp6i+GFElQBfYCYeF5ANVMNhBseHesvI6VLM5J67YL7Xm1pNMw7f+SeRSUIA4dc
pP4yd6jprqvrxvviH9vWPfxjWygaOlFEt/xj+/2hGwokO8m8wLm5kKOBnEGF0vW5t34qe3Bmf31s
OtYbIBwPQTy/6P1nTRa/RrZ6A9afOaMrNjPa50X2OLzlKdHSS6eMRB8nKg9L3+j+5nXtHzskO4n5
ihOLnbGovu8LdfWCLIt1m2gsgAYOIoX1I6y7StdjbN3hr9UotN9httq71Ye4evHWNZqlfLXElC83
k+77ai/zshjKOFpVNEGFM/mrm21x/0Vak1gbJ8Ft8+tn++Xa/LW+fveUaBOsqu0SETlylK8O3Gqx
66xr9hLGuS6G9ppW+UI5NTFKUGWGxbaurnFJGaYmq1ZS/lvt+z0fwoEhDmlpOaMKxFNbVzCp0SqP
yiYBhHwbnEQTlpnT+nBdU5eHZr90rNbHXp+kzETbHWAAmyJk+QUHeHdG5blKJA9T2shHNvsN0eiv
lnaiRRPudMLdmzoM0mken7XmAu40fXaFFVgy/CxDmZ0cBUJyzVB6n7a13FcOklTRnobCJHiiNKx9
6kInM4i2IOEnCeKSdjBiv3S5XjKZs8W0K+dl5KEj2zHBY21iQnfpK2XJoZntb7qmJQdqPQRDgMFF
I2mcrES90bXStp5ACdKAmzhqI6OICGQw0iThN3aTnikcIv3qw/ym02QOahtcQ+swtQbQlp5CGk7Q
FKoH1Rq3qMX1czf2X3q9EFgoEOPEEVIM4p2MLcyX9GQPxU/O8FeTG/1ReszLFDQmhw4VxJ7kFeLT
iToq2uYRLR0XMJvgrEmZTCBBIbZ+GLpx1IubbjAi1CT814EOa35I9bbezAlTzWoxU61+smExdU6r
AXNdvW/8x2vWZ1fz2/11ZWN/kdKt6El51/U55BR/Ov/mHsdgOeqP0H5JnHCB/WnLYn34a8G0xPey
lPt8hyknYToz+xnRKsdYDexqxCvmdd4WTDGcwN57HFVgquuOmoHjeF2TKfa2VM7jkezr+3NhUdTb
flHIrdvqZYqvTvZ5fWO3vPu+i/vDogFOpE8i3za0gREMhzGpgFGzSxc/UpUt1Nl19b7I3KQJBns4
JkujmOY8LePlVOBg5xxZwmeZgiIoXrbdn7g/tOWCY8UgWAVd4fx6yfpslE6/602iciH5861VU5m+
xjhvUy3f1/q9JJUjgiQ0z9VqtjNt85IpmrtfzZDrT2LfbZdErngQzBcD52owVA3rHZH96EtVoYO0
LFDKGCc9jiNk3fh2+iV9psv5r0kr0k9DQv3TZeC0pvuuvrF1bXUL/mPbYrLw9UFHO0Ku/HY19ayY
2V8EWpnKc+2AJtqF81OZk1CizDYUHwaRw3RdHTb6YtVa1/o8n4JMWXIrsMGZdjUFVq8fmLhGO8mp
sfnlT1w/wbxeEMu/rIugh4izLFQEy8vNf7Qna48y6GYgJj0lmdIc3f7rtIh7h24KqkrVg3C5S+q2
ACFNeA4Csj+SjSV49fa8Ph6zsZx9uGdECIwRMDSfoPiNQy8Cw70ciXH5cRfYJq1n5ofVQkVjTzZn
ODIltfzstAKB1wUKORTWDl/3CgVe37w+0a2k4Gy9fyTrskslPjnijzZ/e9Xin7v/xfVvrW//b7e5
K+Dhvod1bX3ffdv94X03949335bUnKxhRM2scZK38L7n9cW/tLu/Pvv9PXHmxqSHQhz+S4j86yWK
7lA1sWi7d5XRn+Yl8gSjpU1PJ31Y7Yzl5Ihdx62XKT6n8mqOo3gV4xRemKLrxnIePw0tnSAzgd01
D2AwF8NgSTzV1pSGtvm3Ptf1kKbxepOhIJVmTiBhDE+JgbwEvwJxU1DYNgMxHdu5yLEQFiS1bNrl
PlwlyMY2q6l2/RCq7F8G3S72LnaMSBj5wVac5uQs5EzXrQDT55ogOBoxNrFORl4LgrZkQs7OgFJg
1YOLSXvUMnomoBcXUyjN2HUf3MVnrHGz1QZSQ1CUxX0g2vwnaNn6/0C9P/4nbjIq+ho1+P8A6v0x
/Nfph2x+TH/Pi//jbX+2FYzf4OliCltq9xamqbulzLF+A21lUqX502v2J6RX+83AY+a4HK+64xgm
lf4/mwrub3QhHFXlGdXUVM3+X0F6dWdpGvyLV2mBAFuuRk48T2qu+q9NBZh4RW501IOakVtAPJH0
CNKBm+4Y+4mU+H8jeF+FNNpdnQMGklRVFJHnpyZvt10a1q+R1z53UU1uZpukFEPx/ghOOniVJH2P
buP5CThMSupUBdzO/grDMoQ+oN5kOVp7bZoNYl3to6Y2KbRduwqMz7ik5dlrSmTXOdWGMu/EVmv7
fI9wKd8aOuHPjMOmlxq8TfIh3TJ5akydsPfGuRFZgedHpm96CSt3ULz6nDWUufCcVBTyFSLqBsUM
OhLC3aJF+dZnr241XyerbwAwkegcZZSCVPUNSQsYxZRTj4L4T/RDWxSyXd1FG70aI99WzFNrNowb
u7AJojF/6IUXvnaF+U0Zkq81RKoAeGr/WMOpquq2PLZZ7xIFuqGMk56clDgEVReJf5VLlq1uJNdE
KmLbqLLZug3EznQs8/1EJuxRmsVrMlNRrM2UYDYDjatZw4qJENTIaPg0dRLS0BC44VAE+sCegfSS
CoMCYDsJ2JdlqZ56JfocVTMGdEkplbLuJnZeyxohRj6IS06Qz4lRsFLExM/izCfAnjgAoXl+Vc7t
LulDhujIKZUBpCUNWz/RoGIokvF9vOgAPY/NfIlb2SMtIPSEkIZG/2oKxNpkfvtEFR7oOrFStwkR
Hy1hstwyIaVuWmdEXlQtAWxhes4M+wvRTEWAa6oc2vK5VAXfW94bDLypvPQRo3b6/Bt7ecdgO8ou
CakhEMxEdsQS45aPhNtSxHwkneGg6nwdBO96fjMqwu/NaDvLN3o4/CjxkZl6vzUMiuqjZ5KZMb8V
MZh1a852bgJyYJ4c+dLS2hhEeGUqYF/ctAXmrJV01sEcTxbwJ0PrPZ/68ElPRzxWDlAaqvebPv+k
O+OzJ6W9TyYwIyI9TS64QKOn8oa8jK+Wg46owwtzQaae4QFnmbvtrFMZz2/6yKEml0Bzrx73Olpa
H/VqO7unNk9gYs310YhByY+eS6Umn/czuXkFXEbahwK2X+NukQRTCjWUB+LGPhfzQ0mT8ZzVYvSd
NrsZ1jz6Fqi1YQQGjAKeAIlBcMz3w4dtf64SrX/plHeM6OTE9CYyjU7hR7WVIJGJexnJrKRzHn/u
mkQ5GQM6AEmo5dE0SGHO9RJIjl6+1fSenIge3CgGArtKfgK7LqwjaOeXiEPh4qJU9lW6KlqYyCci
7vxcan1g5y0J7B0DMT3sN6PZYLjI2/kKUshFJahuJTKVIKRS4zF41USaBmVYInSqbcA7HDzweft+
BGKgzQeZVxeFQm3cx66fgTcmPkIKcg5sgrk8zDvZ1nb1r1q7FOW5kAiaJtMwU5uTmuNHj1OudH7l
Fs2Li9bGobRLqbDPdmE3gb3mJ92qTffDLkOPnDe6qIPFy1p9YCqq2F4QUjedx+E1Q4BMhQ8ZZJjF
je8JuIhjY2xKrS8CqiBPo0MhAI+55/d59iF6VIiIh7+XEfMjM6pf0wYEdWhlrU9HByqpHFQosBkg
zya1mEGMCtxTbAxadzB/IpET+3Dgd3a9+YDH9DQ7kigj4WWXqW0Mv3KQ/rhO/5Jl6GIyowLNunRX
QJy/KfbAIepq81NaoNFRfqRq+omRrbvVlP5o5IQgo8VUd4UTRHX5gxB0gicL66yrChVG8aGMOdBR
pk5gfvWjTco32aHph2yUnUBHN/TC2KqOQownXC1cgZxAUk8fsNkI36Ru7PcjQlCrc/dA3M/QhvOd
vbwIKDDO5mIhV+Wk+xCIF6C027qFzYRkSMwdM/dmU3zFQN2gzuloME61SQZT/up2xbwfjOniGRwK
RblTjpDV0NkIOqASX801JUnQzetoMzD+InKnCukGISAqYeX4ROfSWxHRj0SpDsy/uaiK71HcX6Oq
XnSEar9VtHLXuBPFYSWftoMtOhqWZkAiChKTCGevCe8RxU50S1VjpumCM8kW7k/hKKirSr0P5sL+
0lB0udSUKvZMNkmvMUL1Noo6MMwczEaOYp90TO1Cnx2UttFTDWBO/8iUdenzQ22W1RPxyNWD0ysC
rwUZok2O9EpvWnDJztPYUdunbaVcaIeeck2mT7KhdYOJA9yaUgdmpIRPfTvdPCOpz5Yj0n0h3O+U
lk+RoofXqY3HoO70n7OeWBcIi3S79CzZ6NgrSUQsKAmlXJpaTs9CR8RjCWHsago/TTl+URfcO2L4
5TA45DHy4hGpZd4XwLyX+1bnFntYnjcTHNJOCXkd7epd5JwUJea8L+1bvJS9MNrRkY8/uNv3frLs
bsz7l1H+3qvECPYpYEK3H9GbqYBxO3Rg1MvFM4KH9BR1+EwjGTA04z9M2bupwSLmbd75kaoMxCVy
MiLjIp+qJcByCOngxePWovBcpeZ8MHvmOZCffXvUvmR65MEV8W5OOE4QeN/0RgG77tHnmcA0l5JL
jcpuOYrpRYrx1hXqfNDs8BuQ18V+4tL9H5DJFQNuIDqA8OoxYuROoh6MXjy3CtxIo3txRidALqmD
1RSkmHnW77PuwqLWMBURlgUscxAwcMdx55I5hfK6h58MVmpbF2QOEOX3kxuzqWnTLSEsbS/t7pYn
2mECW0nCUKsDEZZfDKPlwOBqm4bVpdHSiakv1o950j7yMH0vTU+/0LFdb2X4q7AdUf1XKgZI1kDg
wMjd3AHkunWYPheGHZ60GCsQHk1UboihEZHtRfKlESoMtAQ5atvFr57Z3JBRxPuBtAPf5Mv10xBn
40zLf5tV5nul9MTbksO1Ea5lHUf3QSJbuZaatZ9inbT1mBn4kDE2UZZLJ/RKT6d1XB01nba7VFAq
qlC3+J6Jlnc29D3KizKRe2B12B3RRxg70/WGIzdFeh2lKB+IisVRPE/e8+S232CDvthV2D9qVrKX
TUI2efFStnggbV0051QTw3moYnqT1qXk3pxzb3wuZoLcjBRks1QzI8CNLNQE/6RwxGNl4uCL0pkr
auS7pqy2uh0Or9I1vEtaG9+TsJhfUoTlY6O+dOMpaaL+dV0MVfJpGqfkhlyzfzXHwva54fb0V+oM
Gz69u2gO1aCSZDmIuNpaBEa/tGZVPOHH8a3S1LeljSRwMARfRF0YhFu31oYALG7aVvjKLbG8mWGo
7qOeZn5sjc6rip7mmJrAv1zsTD6uUOdohLp1bev5iz1aiMmLSdk1cDKfGSvTJcqtV9WarNcwTfdq
oTVPvzZ52F+LQS3O01QRp9ear2nEydEQ+HAo40IFyQ3naFKUaWdknY7cth0/wXpM91qG587K+S/E
o/nNmoDxxQM/rt4q/C++NdSkt/qoF9dCrWhNVra4eTmlLDR3vTNDPD4RYEsk9NJxHmg9d5Hlk0cP
KEo9uk4JQJHfbXMhQtR91jQ6uejCP2UZAtXSkISEVNp+pNE9OemD08ENV2blVJEa4ReRFhE6Tn98
plFOVovv1U3zhsLd8WWKZNADZtOFHgP+KtyGhXjLokkeTH2gD67U8YFbnNgPA8omUWrvA9GGZjzU
QaYzAwi78rOdhtkO0ft2iKl0tXogZ2DgERKABCkAct0CYQARm95RQyqA5xl8lL0gWeOD1dlBbvMN
aQwXEMTr2JkK46lAm5hr6DJqr0eNwM1ugx8fCVAPFbtz9rEAj5CY49JNcF7zEQbyIKRDn7pcsuSj
Jct3ggmmfYDE6bfowHG1/j/2zqu7bSW6958IWegljwRYRFISZRVbfMGyZAu9AzMAPn1+Q+fkJOfe
m5X7ngfbskSxoMzsvf/NgrVaQpaYuG9GxZ5IFI8Ciantc0SUYl/xLDLFuMDoQAX/wcIAvUK9CDFj
UQyNXHE1dEgb+XVQDA5qEW8juJh9yB2O9eI6wXDyFOtjVBWK0Npzb3ovtWKGdGu9d1Lng+IcSRNw
BKd6OhaB/BiK1npiuTn1naKWmdLCwg72SaB4KHRTs+Hq1D2mdUD5CfyNqDfwiq8qlQOwGLeAC7EF
6HVvQnTxqU02yAxoji3/t+Nyb+h0k9Uww4/pWiIYYCJX8gmny+owm9y6MGqy1ILn/iNx4Ggl2bDH
VrCJRkg4RgIbp1e8HKfOn53U+OG3nJFKcXcE4L+l2DyxSO4RrFIuivKZgeRZ6+OrrxhAGVQgoThB
wzL+gtV0v0rs08eqhjfkmT8IlUvCooVThO2gIr3DM8ogHJH8SherOEhAROvWgZbkKn4S6akSQj+c
pcyli7iJMbBybPl0CTwSxXLKoDslivc0+LtS8aA6ahO2QYgOiMzCIMm+2qTZmcMq9khYVZYGIazp
L0/xq0bFtMLGcD7kin2FvhxQQjGyYsXNqhRLK5whbPWKueUoDhcJZWjsoXUVit8lIHrNivGVKe5X
DwksUGwwk03iRUAQixVTjEAi4xBDHpOKRUZixdlVvDIJwcyHaOYqxpmtuGcFJLRFsdEGaGmx4qe5
iqlmK87aqNhrEhpbp/hsAcQ2yoPPApR1QxZNGkB+Z+iLlVx70qHEJQVye0o4YgxsjGPLYhrhEhnc
8rb25ihWnVT8urljucDtmR2/qtjmepQneWds88JgkRxKM9KSoSCzlbheo6imrWtA7c690btfTfN+
WLPi7PQfrjeNJzud7q2OXPF8omww3fShNie5pTrs7oKM9WHqINtMcsJb2SI+1Ispqf1OO2DcBedw
vHe17h42VH7HFRlzhcKl1jwr8gz3bjJiAhYIM8ZZoOUenYJXwyaVgwLrd523H6tiPrIAu8i6JPNn
QRUmoc6EUw6PvCJj0ek+ScLMN/E61Yeq6yJ3Be3XWt4cTnt70CKk6dMEcYQ+dUVknqz6u1kbwXEO
GvSQ0gLVS9nKk4mq0Y5t61TbA2HJaO27vnzHF7bFgz/U+qbZkVtu+t9IgnQPtu4127L3wdpSpMB6
WmymJrbQ3g/jZrSpsxHFHmeBoN4msXHAUYalnCrM0OEfJ+nG7KMMP4mos2nwyiHYr9jFU6dgtN4M
xn3RlcbTw7DMexrXN3auL7HwEYIieOpghG1ytHA5OZVRnOAUY0nmVGQwHIYmsLajJEhS0+3nqo8Z
QduU5KueGqE5fy9TXd+jRtobBhO0fqwpGNbftllr3InZNaYAr7U62FOO/MSWDoTBYmN/ypv46ghk
4z5hIBurpJlwBp9VY7U/BX04uH6/tdx2wCztwybrZ4NZlBZNGiUaes5yaw3ZDg6wiXTI2DZVgrv5
9Oh40/PYN/gczljIUwphnzKM28pwLusM3yOHsBqmXf6WKZeiidIA4mERH50Cl5fGu66e3r8Xj7Wt
O3ih9mlUuqQlrdpnOjKWGpKrYfEEAXX+voaCaEhoIYG1Xrwad3QB0L0Kulc42DQHOMyR11DTljDO
2vZQAOrZsXd0lENorBRNFl5Ecta0bVLmHyhmgtDUGcUsTX6q3TEIqwkyFfM1xmht/LI4WLwD6n2/
dXF5N/mRZj0QV7vgiLxMESSZ0uY431oJf4h5VirGtHsde50MscaDgpDMx3R9woaTLNBm0sKh9Fn7
4JMMTOJhy9ZwSZt+b6NSQHnCbCdfuYq6+ER75uzikdsXRaalZmg65tmbilFNBRZwaHQYzUQCSBig
0thAWhJ3UNk+ck3Q3kv9SHSvIP+0UYDBnVc+a4bzoyftEXYDLXGNIxLFaEQeNZQ6gYRx1pPksFbu
MzRULSqkMDdJ2cFas7uXxfeS05RXl5gssU2ZYhzZDFUbZW38WNI43YtmqfdJnHxKdD0EXJXP9rSU
JzPPn8iEOE8iNc/9AI1xpPHeMiUh/mhm6BIU6fKNHMrvUyf4lLQa5YAXB4SmU+NOED0bzIcnYzrG
MXEYsLHSjd3Oz9mKBohrZMiD+pzgl9X7hnP6X2nE/wjBYG/5bxGM+5/9Uv6sf/0X/OLPL/2FX2Bu
Z3ue7rq6revEhWB29u+yCC/4FzvQHepaIATfMEE2/nLEQ/pwg0F8kgQxabNxQPsLwPD+xfc9LnLX
8WxP93Tr/wvA+KcmItAhoJC/rgd6oNQb/9BE1Ni09FVarId2nWQ0Cap3lFvHxdOxm8QTDO5BEcEG
IsS4oz4Xs4yPZeH5TI4YeS3uryCtzjYt9MYij+k/gUH/I588XScV0dcdk4/p2+4/fPLGMkhHAG08
wIcJr3KCLRj8IiAa5eMy4hBlV/3bAunXriCcY0zB0N4a/oB3n/O/Jr+b/8ubUGfhHwCPTuFjAiI5
ro3hyj8AnhGHAYF2ez4sjNYw3l50yH/QDZaWg+LFL8TDwWtnLezd3x95Q/q3I/D50r7rBW8RgdfG
DoxnFCEbMx8hIvpZBSuovJbjlYoHqsnAe2Y2U4b//dEzHef/fOvU3yYeagoi4wQju/nPPnrM2PxM
LN5I1psXxcH0HRkg4SKWdUD0THmEKXMIsfLkpbkeJXqPNxGyLXd9z3Q+5aiVFzlLEd6O9YrdxUbP
CbZxR3pZ0z4UDnU0sRavghJgNtP+mAXuGor4nYNkHXLI5Z6K2iLO4GkMhDy0QikcumKf6FOHAMZc
QrPzs0PmY+TKUMfrcR+aJxMzCzAVNiJQmLJgG2u/mTZh8bFNseeSmhenkK0XhAFUzWRf6VTc7E5+
XdzPWb+N9UrCvtTK0BDLjrgeqDELvVbi1Hf21D4niXbBx63dMiIpiQlyOTP1sC0LKOxeZh4gBtDU
kK2BAWR79Vq8yGeHYDVR7fMKevq44rzhBPLIoqz0w+pIqkf3boW53aWF58ljJhglWgKK1/ZOONhY
9RtFcmo9a2vgERARuebTp/9IGI8e0pS9r4wZpxGS+RWQjnQnKwHH03fSvRlP10TaPxqfVkGJazYx
OUokqStlRmAJEuLbqyRSbFMVJ89tP3HwKyIrx+Jq0RLEKM4jv75sUpv0tA5xc+RV5Fus0AixxCGr
OX9D2NtFzFAPpMZxVzXW2cup14e1vdD3wZvCTxp0CN+RgJ0au6w8HK7GEFmp/2jbkGG7YdmPskUR
Q7iU07IvF8p/ZsDOBHSJoDVNVau+ES4xA/fbXcrW/KXlvIjPi3A7JL7z0tnUrehJvg9ufnXq9KGt
KTOC4trrIrQ6C6FAFbxMFmBLl2JE59kDHQ8uXomOERinZumTk4SAmw05FGwr/z47xfX2k8rgNAkp
dxRBz0vHOQ8mfFzWskUdtZoICycMeEQPM5t8S4aJr7Y+gE7l9puWFNuOcnsnanEobJIesCQKMThZ
/0Bu3Zp+eW1ynvPy1aRXcTUnDfHnws1IYVVNn8GnC7b0IcPGGx9LqS1My1k8euwXNrh8POB1U4Y1
Vr/ScLtotBOL2HT9zsqZRMoG1rVo/ej2CZIMr4emXp5tCYWZUbC+yXuHG1NkF5J/imgV9pd0xcHu
5dnK5YtcqzLUjG4jE04d8erhOpBI3rIs9bDGv8kOkjn56RqJ6bWUUxS7/a62Jp3op/YydLO5BWeP
Aie+xzWPI8x4FGVZt50adWEIot6DlaROMkVFWPQNHjdyfc/FIikn0UrPqXhcM1jneIpB6N5Chun2
pue0u7gjvCbQlkexlm85kooj44UP0zDxqFmWYgfP6hXgL2Tl+J1MfbttS826y6V8qxcHkQx2aIhj
nI2lNy34JYTzxuLqRVsjCbKqXsdKlmFW8otVvRx6bSyBUwNOKZgHx4sj1+gYdQ2VSQdpxyWT4eaM
UpGwJcGlxGn20oTBsNpoSJIFoYjNx0R7s3X/kwBO7kDbP/cgF2nPcFzpV4LpjfKMGUfOUPh2bpgI
Dbg2lNdl1YH9/X1j5XtAXYQHEzcJkbUByAovkLotLpStcY8l6kdfsUXgDsbcmXtnwkqcpZrbOX8U
nkRhO7L92gW39u2MTCMLs5QpkwrttzOn3/qZNUJlZeC9IpgK5FWYHXyDmCGkXkA78UopDPw0lzx7
Kot9VRHhV3OOGjP/atrbZYpM0R05KC0EAozaorl5XWX6y1aKIIk8yALDvr0QVQp39Hx0Jsvcdlzs
+1LPEAkgOFI5QrfLhL3B3CYy+baaQ8YIlFtDDA5Gbz+xJj02XfLjdolghijCUk++hsYPKzq7TbZi
XGcwv/ayb3Qo/sZr62tQ9gjujeLLJMsNFiabx5TPM9EqzFeFUT46Tt3AQXe2Q1KgO1In0HIr3i92
dwG2gXik2jDb8NWMArVXKKxpNMzPxKIbXzMGB+rat2KcsGq7xEOv4YD6mHCi+pwkrlrfhxLLvHGO
724XZryweWdJ8aXFqR5pBEAtFkEAzTp8jGqQE9Aad2J6vl1FVsCyYifrTystHvsefz98XemzOJ2d
usDBIcvQXqvzYtKzTB19uAuPw59WLtiea7vPWck0t7maKiJnTopdL9z3mlMXmCwqlVqim36Nqso1
NvpCflDn+LwHftZWyqmfeLTUC8IuB3IyMkgLstv6FUvxWmahHnBMtVE9kUCRwcgV0wKdzbilYS0e
K4sQYbZVRoswuGE0CJ2zwmyZzJ/WYs4GHEEsCLthqzaOQGAFU9LgwL2WCEVywM/10bCZsmV5/ou4
Zi7itnsdOLaxb/WhN5F+RqQY1YeZnBu2Ppd2vbcLK9QZ54dZ4EW3HduwWezw5v2dp6hNHc4i0EMO
f9Da2bHzCtfRjYRfXW91gAaLBkUO2yTnZLNWJut9/bAQQhDGnqSImb+P4IX05woJGoqvop3eW9vD
pUBj7D9iEcy4yWB1WfPiq55fICd34dzFV23m4lq8VpXOZ9HMzZatlm2Q2XEyo8BCcrAz1+qu1onq
oWpBtRi/WHryE4mECi2l8mu34ExLWGrsQqtOId31/mcTzlmAukmtnKvkmGYmKkFWm007cHD/lCBg
9hvRVREeBwPf57IYmaMtWMpvcRPE72bvmtYOhYCPOWP3LMb1LXCPMzd0kdgPFrh01uK3xuSHQnZ2
qO6D7mC7ZCMNow89gAtpijXsKLFRw3irtx6WTvtFUyK4O7lVpphQT4aSp9YOuAft+XvCACkiLmgg
qpTPBnINLbdprwFmQ1ja8Yvmgztgy2OlK+sZx2KYABTaiqlZA30Bw31FuqG+shzeQs7AYMaw/nbL
mhJsInc62mbuZS3hyWxv+YVCZtq4NgvpSCuC35vvhKRu/w4g+pDqMf9hhIhYlbrkQkA+Ng2ivRLG
i40svzyfrRUraBk1mVZRbHzRb+ywj0gj0inultr8MWISvMD6QQnxpATDoJw9Uw9Vx8OqAPgsX1qt
XHcWsX9sG8khnZa7wWRVJrfQjQodq57FBpfkeNLic84WYjBgwT42LuFPiO+Yag7VJwad38yOmW6X
cZtbKI7a3PnOnMcX1vpgTu+DWtjz3DjhIeOhbIVpO8m3YrLcTSe+YtIvt6sN+E5A3YlbkBmBOT6O
FHqKLfHlq9evBBBT4W1cHfec0q0uU19e87y+tNpHCUYemnHwiAZR7aPNZUxU5CoxkLZbXJEK+VHd
sA9pPa67earhvIxmEJrTaQGw0e0Z3MvgWh2sSt8MDSVi0Vxvl18g7IbErahqCBFbu5/kCULz8e89
taje6jkCDC+3Migz30uJPPK2GOeG/3KrQW6LOMrsbmPk+lNsjfxaYVD3FP3VTIgH51ROE2Kunlj0
GvN5DE39l7bKLnM9XPOWrsbcC29+mNNX8KgoWSkzCEOA6qTX2SYeis9b7QsCYmLsxR5uaadKUIOD
NjYH1gMFv5Zfest1rwrucijeA9qbjSEoIV1sO7Ip+8qM4oqekfXSrZ662A5lDkELW7ulv/hrvGtQ
toe1T6ed5wPMhGIkCpQSdVXL/1oUBwQlwD6VqjZ8ldRuvMeCJaDvxSEdnGtRsZHai/tcBqQjMVyk
BCiv3mDLjduHQKb07gaqU/9lyoKXubZYI0f3NC7O9bY7rhqNq6mwa5kdOzUd61yy5nLnYtvlNRuo
ahpv/UWBEnmqii+r+IXcVYpBPvss03OQiItQdUNQEf+e4AYNd/CLKpE2hH3PsQvSL/lAhtoCAkBY
RZ5kF2PghZpHFf9J5vw0699TxiKxNu6pLs3LTYD1+3bt33wEMuaKyEp5RKl4xh6xywzcwnoanquu
v/dqtb8UK0VL9kPVCwi0Xkqfpltk1MNIRaJKHRtfrjicmfPGmcVHM14L8uHC22le06diWlzOJP6p
vZNeEpI6Nbs8y1S5Kk7QXwbeK+r0Pb693n7gbti1w6ceb4wFdXWp5V+qRUJmrxa0Z/CO4c91rPbh
zrYP+sLbwo4UQKq6CIl1i/G06DNapJwSaTGn35SaV9t1p90giJ9zyq/REvFG4He49KrPlTgH4PpE
QDpxKJk2f5NpYd/J8dzqVXaPQcFJazkReATt0MloB03r3q3MeR11/2caQKgom0vpcn81xiCBF8tf
hBKLfc6Vu3ssyB+lJnlBuk5seSrFnmQX1fzpqkvJGkLUYzwLZGQ645YMnGxjerUS7IaYExUwFTgd
agZgDLTrjUMipm0kf5pOlcBapUxVVwpCo80Q88Y/vGY5T1YrIh9KCtav8avLBglYCCg9EJyCcw9p
zaC5+86GtNiZiAgyA6+xYIpIeCHL08BnOE0s3DlADpQSqJDkHhcYbAUfMFXHfSy4a6Yk3s2CXM55
qs9s1ufEpxJjvnxnJozBg37lZndcwk3qGXKssfzUe06Sus49T9x1IicU2MWp2a/GZ27G5ugoMvzo
IfGkYG5iPHkgq+s33vqsKOy5IrMHitZeWBDc5aUu00YHgvQNTGzch79VZLevbvKyP3IzaWJrDOSX
RSwNzVGHXW8rsymiliDcd+LVUi99exOxSbGCUh1p2u2bU2zCeYeluDUVd78U2SMJQ+5OVzR/7OPF
0VPU/8RCBPBHNHcT0d3+0lELZEo28Pe3/jzEr5Q7uKlUOrcfaTcFAggAHTCihELJE/7+ndtXfz/4
7x/cQi7/Fu7d/nv76d/f+xOL+fc3/37M//N7/3jWTAk3ADVxsL6pOarb3+Km8vj7dW5vb1BykFEJ
Q24/uP0VoxpJlXzEuClJbk8O2UTpS25u6uqvIvjVBNl8Z+EdezRIpEstVysAhCo73xq37M6bKtMS
MobG8h/6z8Rzn6bW73Z/5KjxYO5lCd9rrLHET6/T6I07jqU8xlPShvMQ41mKw+px8mzMrIHX3SPv
2znevnn7q+vIq7SSXMPN3NKOTMEwO4yLdUsIp3cEvsEZUX3Fcuods1YHFxuNg2NA321je9csiI60
vjWPKQOZY7yIJxO3l53m0mEOffdZUPq2MQ3HXQIaQr4e3ZeiCxroLA1kxhup53vuWwSuOq0IxhkV
crn6QJ7sIU6tde/imBFm8GQwibJfSxibv6Zlmy/Wse+XjmB38O0E5xTDbEGngWe2dp6Bk9DK3wXO
qmNhEBf7DlvvJSZS1oy1doeJrz2mD46yuEhrzWKPhpKCKT43fUYBMdB1CuclL8RTK/DPNYb6QVN8
6LoPHmK92XrZa6InR1mOWmgh1GVB89GkGSsZqb62W7QUbwR5zoasiErP/Rzi4tKST4MVogE2I1Za
GowuzSKBce1AcFnj5BGHnydrSi6r1g4RIBaEZ4gKfoF0kWwzNjrYdxbsBnOxP/3as0Otg85GuvCv
YJgEyWXjJ/EKYsbSe+5K5UXd7ptsvDj59DC0BlVwNZ+TFHfJGS7G3DkSY2HbvwMmuK9HGYmhoSm1
5BzJ6VdpLOLbMAwW2HWs0d15W2VVwBDSP/qld2hio7ybQYTDEceivrSax7nyOpZqKsAl8Q7wlfC2
aI3iUOXBfnTRLTi+VzDbwcfB7NNvc+W6FC2FfdKdHrCurBTONuEyigdSKP1nZyxIQ6+WH2Yq2KCF
1YIT4MTqDxB2oT+GktxigoaXB1FpxsHLcb+WnbEjTxhCLhY+sALfu04ESA/EiTDlJmyEtdyJEmZG
S0YG09tNbImrYfcQh5jiyuAZzn+P37d5MqUwmNtKcugtfzu2vr4x6u7QWlBccQBtwzYef/EO6FeM
GJ6r1Z6cgrA5VOvKJRz/EplCjF/2tp5yv+sYw6Q9vsTo0SpSedckG1/ywGweitU7izGqAd5wh2l+
Mo8jg8v2MXgdnTuMoSJLjDFBD+0nreEhaaHtszXuCyqxupP6dooLsrQLZoh5z0t1GeR4N92liXFK
dd9/gL55zwWE+LXXOw5htjN1cXDcNYLQbO+cAerM5BhX3ymhtCf2oy7jXT1oI9e9UeF1IN8wJL4w
Rnh1Y38/WSwW8G8ujRvcQ1d6iWNGIr0Pvmtkj4Mmlxdt0D9oXBmpKCMorflupGCMgTdd2mFmlmXI
sLRbxdEVCJiD7qOUYNp4TW1wrJ5w2XAfvDHAl1kK7pZeOlGCYE9YH4yGPtI1vxeGddJK2FRZ/eA+
2Gk+7XpoLw+GzNiMsXAf4rOGvSoGWvMG4vXTUBU/jallIDskXLaYMrjGQz3jmTm6jKsSvDlhnOHK
RV1+6Dvv+zJ75aPp+Ds1ncOfebjrmu53FVRboXre1VzORc0UocKyPg6yDkNSjLjW2L30Vtsfusna
LWb6MrYYb+dzjv5RzR4DzHeFuL+JGTG531sZNuIMvrlR8aBych+9MrSgGCewCbcZZX9ADo0dkhc8
3KUOlgWFriza8/TelHgioJm4G6viIiFys3Ya07Zx0/70hO2U86xldGe5K3ZxGl/0UQU2JGW5HRf3
zbGd1xlIPKZ7aQax1SbINaZ8Qxl+oZKLAqhQ2IE4y6b292s2/IzXe6fKX7rG3rPUveCPGoqV2V8T
f/cA90LPMb+Pgnlv5xxGDA4C0ajwFLKeNJxj0L9D6ymixOqe24rsG6CgeDmMWbNDBAPCQY9YgfWl
kFXMFvak70ar6V30mBanYBPznfmpHNJPiwS6LG4elgrMYFo2MHnJVajCzigjyJ4hKvG97KhV7Okz
T2dmEx0BzWMVnKfO+YCZqxQyBbiLB1KiRWNBCkH8sA7mfYuH/Oga17oyH8G2XDQwd9CVPgIQQkdd
0kaS787CV4nkjbXVBrx5kjjsRXUeW4jlw7sBHXD2tEvW9o++bd2nXfGyaCwbUGfucxHZwvxITcpg
ZF2HWjfeZGI+eW5HvgKn3koWxloOvpwGZfmQZg/z0J0KnBW9Fr2AGI/qmFd9c8hW84cxtxdydM5m
Jh8xz8I4HIpztDbmsbHJPCqrJ08vMQumVsM0FX58kuPdvxqofYqUMZVNROBQet8sei5yT6ZLuc6Q
jeYtqrI3TbdOFfOI2rbf1KlRT5V58oDF/sZnMmb297n/wy50yPJ+izu+eI9993PuvBdozMHEmjx7
ryWnY5rb94V7CBrC1jdeHTjhDnQgbEJIBHNAvPB1MErvLlndY6sROmpMkVGg8HJtec8MfmPbxg43
Kp5ovMO1fl5EE1mMTku/2xZpEtlz8pN5yrfl25KU9Ix6bkdMPGEmIZkQkOvX4JtWgVCwLI17nHhp
VU8Qm9ZIcuCXkpUt854Gv/pZr8lxbC4+Q50SBqCTd1ctJybCSrWfAyvZmDNZsn18JlcMCNDSlPi6
Ofv+fpzNs9TIkehzvd0YXfFtdpbfzMS+U6pEWLl89tnJz7kMa7arkPnB3dIYyOGq01zBRSTOQYc+
iWF8vHONQtDZ+k8LAw6oeSkdtjxMkCq3dZFjkGd4F3up9XCilWQoWp0Jjc6Zjjgnl/GaSmXUuJml
fRpz39vW5QN1dRIt7rAiCI+v3dz9bsl+cUdoMr2RuJFubLtKc07zoh/ytmY1wKIelKmNRn+GokkY
1cCuj3nDdNALIFaHoXJ7rox5SwzVxifEKm288zzIr1S01b4mkHFwoJrGNdRG8jfepca1JlcDYJXy
AB84IiQJZa18Z430aezDyUuVUKy707z81cICcNNV5r6abdqLtG4jbP8Zp/flmy0t7+QaTI5z7RsT
7idXU9FdUIEdfEWIM4ByZS/yaOTGt4UiSU1eigj+AwNl2sHUI5dqkodc00/5XNjo8fJPvGDfMBvN
9mMr3ifivHfMl+ZNP0/XBgA1nTml2aVp1ncd5Q8EWvb0dhFnW1b4zLNj2/Zew/pHmFwjMq++TwGD
08JykV1k0I9cxm1srvfmYnHNy+l9SdMd8bSAWk2XhivEh7DOtNekRPlWld2rJpZ7yJCv2J0S3+PN
m2XFvGeU0yk3HXwMTDRH5mMRMzfxdEiessm2oGWkLK3iKwiYq0QOWNem8dOXzgkusvJfbWZyVvFh
r9TX1Hqux1QK12SCwKrsKZ/xSYttiM/tOzQzjKYc3/joVpBX/izwIqjXw0maIHBy5zoCzm0Ft40I
HBRZGzBepmIdhmaVYzOGtckaIk2VX/PZu81//1lGuo1Ned+XjNFzcCe/CgcuEJ2XcHl69WxZQyfe
4qqV/uyFFv31q2bashpBFlEPCcCu5ur2co0THNRTTDU4ZxyHizdtMYXdUMmr/5pWHVnZ67pe1PMm
HbYR/KseHPMaE07Fm9goWAl5V7NVv63FFGbFi4/5HkyultlZUMNuZ0NqU3RofG1p+fb2tfoZf1pc
PAKuHKtVtEYeQ5FqEOPWY9tj4/F76BttY1np7V9snw50FdBx9j0OXgE5dMoFRD2kheusvla3Y8Dz
5HVw34vhYCFiHE6mjf/VFBpM7MSof6k3Vo9LAUTJmDeTT21uMpsTu5HfMHJiL0zUaQEjnJobB9ma
s1GPUK/XpgSmNjW0XzdyBkQJaxVfrYyEJV687aft7QMAXFvFfAeWPHd1pJ5OvS/1ssiPGHxWfz47
z9E5+4RuS/126uuPPUi2UTEx4aHockJ1eNTHU4fwr48a8K7MmWqOuVm30kwgxMsA1hqcqVm/dx2e
w/iWbgYQsMUjUJuv1WMa8H7d/dAVhbxhmsFDh+LPw7NE3+sZ4kuerggINIEqbjDHYkLRpd5OfQsi
bYjG5KAe0o4ZRm10KIrOb5Sf6ql0ssJQWnGvklzb9x+yqS/qKdVjguahXB/VI9R7qpvf6cNfbyrh
m+oNJ41zp16Kl7iXImelXrf5ANmZl1NP58rpwNNYmC7SoiBzOsgUruCUb926QcP4A5/5Fa5ofUHI
AOcgWY+jBapX52gyph6XFBOkI7GyL49i2+KuyqXSKWuosVPUS2z3y+UG4Ldj/sV2+6LNXK6V0+1I
tXlJcpMExko/TCDmuH0AB+c61xKzaL3mUvTT8Z6kgHkPHeGrDYbDPINmr8h6d9BHN650uoPT45bd
5ecu+Zkz0GOzMZ/oFj4qMVcA7t7jjQZh47LOxYdIj6ZoUqAIjEa7GfBKrDyUxwOWdDis1ncEZKZm
lUJxRqwj6pd49WHrIFbAI1oybiiPQyOe1B8UBOa2VTQxRQUbIA2ZuXKd3sHTBMFiEwllmn7psWh2
mXIdHLuwd5bvY4w0anQYUetoTw8rFZtjQTeweu/VWvN3i6QLlK59WNIwyJQdor0uzvhcJNRDq8OQ
3TVBm6yFPcNWunCya2Z0sYvasPocdiQ5qhiattSefqK/3MbdPvbF3CUZtqpRX1VnTeGVhkJgGNiV
eGaBx2TWYdFsEo/6hiCeltXPYii8VMtlnLB/Qox/n5QUtoh3HHS3MCiGuvi0+2zYNjibBKbk/de/
G78BrLXKd/gTW0xeqZgA9+9kbxz0CgDJzHBQIj4Pd6LvNZafZ2kXmP+2ePNa9m41AFpGf2pw0NOf
W9IfIsC0a9woo/Wu9ok46bjn4uzQWfQ6N3CS2vmABRYASMqg24TXtxlja7/GI0hsyTYcMFRZ5LK3
3KbembM46S0G7W2vn/qAYQRcXCuUCswkpOF8G+GXd1XD27wxrxqoYhudsIWS+xr9BJPSmFm2oWBo
acB7K4mPiilSbxe676H5m2p32xOuubXnGN0MncziiWxfD4B+NRFMVFjgzpO65FvNc+nH0Yg53dld
HAszJs7qJPxQFtSNmu8fameR9x7VErCK86h7GMZpb2s8f2b+amyzIEeaAwrazfAv3ELLtoiaiFa1
k/pOp7526i6EzgCJhKCdh1+0gqqv9OAxcrNCc1N0sJrckDWTxIf6pyrjupC6+1bOfh+2ksHpVDo7
EVC3rNkjMfDLHnsRrARzJ8SOijsRQZ6lmBmSNTrPduOsGTcmw752upeqZtScSk/DHik+EsuLOa+4
K3Gcj7LvTtz4qMeDZxdjkl1tpPVezp9UnM12yRdzD6fhNJJDFs/mD90AnEhleaYPRBw0r0g0ZX2x
0uYTvBsqPqRA7BHbI66Al2lIz4abf/nlfRBQGnVlD5Mbn4TbvRBPXNtaNb/CdUGh7bIGGIW7wTWI
skwfz4GhlDbmdk5hb1W1g+aWI/wHTlWA4o0lVTW8H4q8EJ3F1ZXWvUG975VQREZJeYRbQQ6F7A5l
HwKQVMf+idLIxp8rBII65WV2nHwUKcBFN9CgL8HlKD+uqEUBfxVzQf0Pp/iLszrfKhiEgD0AN9zA
U2s+jJP15uQ0cKQS60COhWjOwsWnlkwvPXfBfORUkNYKItBM5Is1uyLGB2vCI88XxEDBi6stqjL1
IhIkuo6N72XbXIfSeS5SeECtYvEo3B3taLSONdMhbuDK5TIrCXGJK/23ws9uxJxVsA7zouSowJtg
VkxIcAxOS49mpwUucGd6D6ZIqs/F8wiHU4Hxfl5cMZPCy41roQ7Sd02m9QZG98accm9XSuSD5rxN
x0mPnJgNf1yD6TyMdKD6/D1NhvdUjYEcAZMnS51+4yuODCSUF2NlRoSrREgs1kxPYhVhniZs2Qgo
d2iOfkEQswBVDYQkjMi0BGENFTii2V4eJCaThIyW/0bZme1GjmRp+lXmBVjD3UigURe+L5JrX28I
KSRx33c+fX9mkT3ozMTk9ACFrFAo5HInaWbn/Odf/KscbVblmFd2OtwvjL6BDnlA3IEPEcubZAcF
ZQSBbniGtFuvtB6q1q9PDNk2sVSsIcfx8bZ1siNG7zdW6bwnrvmr6ttPPWGGTAg3UhzSA+KBW+Db
9Bfh2hCEVMpzCt+UU0QkJ6S6YYSlT/0bpk24GjzJ05Jjpr6he7DRugtmUjnDuSZsn9MJOYLDlWsE
M23R/RSJ9/ibPDW2HwV5aeNdXB6JlDqnmeTFypFfFrsohoyTLmmdrWR6piQvdrEBblINEGraBtJI
SE4GEztXDtknhjfbGSNzORR0veq5NccHJIWANfQbiFycNUBwvI4r947n5r7AcUHXbApXOTvrYYng
oPCKK/graowMOw9mn7UfsQkbRIQOWbL/Z16w9bd0bd1wDWwtoVYLz4J3/mdWcGOy0ODAEixUwaGY
sYNnKMrk1/OSgtBm52GBHHrIW2BEW5MpPv5acRcwDMWgRGPqLulRurQdmDjYJVcJB4B0UzblrSaZ
jCKkLAqwj1VfOQFiyAIOHNekPuFTvzejzr2eLTocbOeSrKd/GxhH+nKAV/c1Qqbxfgm5bv/8wZ2/
xa7zweXHxkPI4LP78sL8t1hxaFxlXiV1d6BNO2RsHNNiXPsC8qjG0bxaGlwef8p58jamgYa89gwL
q2fJuSgTFgSdHKwAypUS/t0saT4RTIAtk6UfipCPupUF2OJ/erVU43g74oUYF8tBOADbOoVQMGQc
a2aUPwxNwEKAghxo8Y8smyL5nKaSDzRZ3I/fXHtJcCgKoKCgnm+pst7GhupF7nC5a9ISRaRr6XV8
SKNz9U0q1k2jZfb/46JZ5C/8hf5OUoKBhNP1HJ/h7l8umie8VAya1ZLPaUGAQwq0MKMUsiRSs9wJ
dxeTsZgiUyp6BFOXI/EFj5o8WmhYrkTpk6LqaE9DoV3C2twpcoyiNWEgzvHpYgJixNk57fDkGFwe
IfRnd8Ckb7/ZbLb1NJjMcRdaJEluCMf4sKTNXTdMHKrRsSlxZgaUlivwn58Z8fdnxnLYNFBheDAZ
/yZBwGAlNf04bA+6jp8E0d5a4CFBI7QALDdkvkX6gCLT62YCJujFZ0XS0yxuZYztEk4vPCjBHNw4
FWFlJFCy+R0Wl60uR6RUQbFUBcNUz3cTTINSHiqhnb/PHlemwLO9wMQCWwDgFjgQ7D/aOchHZkT+
8ps65CQRlDnaiqwiEjof2+0oyhM2HzCpkgmGRzYdhF4ckmVWPKRktOuT01ZH10PC7cqzDXmUv3di
EmUkEcsLh2ptZIyBLOCjmBZ87zewP9N3PYB7FM5PKdSERbQuegBOV8ZVFQV5WsMn546bib+Bxw0A
RoAeTKzNP98RYjz+voEJy0S0YiHMsPDy+ossxOk1q8rmsTkkCO82A8XqvvOSaWPacHaK8eIuLsF9
neAoxSnAlQkOzRD9cCZXPcRmswufZsmpqyTPqqiLc+Tn154TusjS+CENP/NGRscWzK9+b0qtcbRd
vEiGOtlqhvmhj8uXiMN3uGc77N8f8Wf88VI2jlx7AGfhQG1MZiiwytLGJT6kFNeJ3b+TPlJhx4En
uu6+1ZLHaQdgQ9qAbS7JyNtcaGTzRgsZzP1444tp2y3EmtWdvksHc+M1+MMgLnXODnTXNMUOr2FM
EvHSVwN+3oFPTFPjFARKI++P8/qmBas7WFOWUni1BkZgrQ6bHO7sphqBGwlr3rK1Id4o3yUHX9Qu
YCcbnmSGKTqb1cFAd6wvueM3GTWSLNLcJvvJ/HDXkT+1cmyqQMWkUt83KeQwhbzTh/CnILlKSyw0
tu2XKijDvEIuzQSzKXBmUjoLSdxqhPNI0N+V7IvDKn4VSXP0y+CJnfJdtqZ00dZ6lthQlHWvo++8
Bjoxqk4PpXcIkI74zR4Y8qpeqLh8goNojQd0seWbJAZR8a9tLaJMc9Ife5ju6jzHZSfC+yGBQx+r
iAz/ay7C57DJDoqp2kUfZdh/4vTOa0X0EL69FgWSCCfPJ9pNbTukPClLxMRO7zHCSelE47q4alzx
mGoweCWrS1acbdYSAyl7S0jlV14WHb2Q1FH9N7+tl31HMbDo9Lynj2zqQwyH1ANEwEoZrIq93o4Y
O6V4IuFLAn+yxaeK2RPce8x6ewM+f90SzCFbYSrZbQsxctf21p0XlK+B3IXEwi/Xu/o5rs1XtcCj
popQzU93UTLAAKhCBDC1eVslE+FTDT1+C/AQMtFDlv3iheOtY2EybdL3IC9O8DpuSDduKOVyyj9y
f6D5CP1+qsv7Ki5vZ6mbkBZ4He2x33L46wFOu7EdPGqA55vAMLC6xd1dtd0didGrwZAuKZT3hqQ/
lho/mEzHKEYsGX6A9Guaemyj6GwYDacHMyNyEc6VC8M/6az4jOMIxgVoWsOieB3zZVt7CNnSkcE1
k/GnPi2Ncw89zdFwtBvT+BZR7HHG8+VQmj5Aj8gxc1+GYIcgDciiT+/LYuA80X1nby/RLZZPyRH3
eazeA50BoDde4Qv66aQEfqQIZK0Ua4EILdiCiKUTT15Usx01qJZFB+IUw/fUI+l7XXXAW7goxV1s
74oIN2VyeoctHbq3SRFW9H22dzvNYfyPCrr0sdQ3rY5O1WZw11UQeyBpFgfROltFDMJEyiYoKOFO
bCcnCk6wyk5WWtX4ZhEauZD90Ey6tZq05doENd9HgwaRpSiOeTebp8VfrqPCTnEhM2+13qh4uWpZ
50u6X+xFh9D1WpGnwOFdYznltD+Tyd86GhhDaRpkTUSpdRKi/eNPjA2NNMhPmqnfLYZrShuUQ6Vb
5iZysaDwy+Xkd89jHbvgS1BRxrlG267+2DEM6rt4X0bpBF+x1s6maM5QHqZDHSzaOcZN+9QsP+qL
Vv6N+hOKOoagDXmdKfHTW85xTEss73qBvH6wbdIIyM5I9l5hvcS1n15NIXHE1kI+jpE7jKawtgnb
8rqn/zmU43IJhUgOWZIZKEd66OZZnZ8zDTF5OZAoA4zonHESuYVEhyeDfJfqXVgC76HCan/KQEbT
l0UD+SFmpOLh6xfQhmLDZzn73Bv2uDVHRzfLmO/U6RXGLP7aifl1ehmfC13vDlUGTm8wPNxaBjze
Fobg2cufcU3cWKYTHlPRuOdKFiGEBsGnm9ppj9jszg677jA63l4YQCopdSeDlunZT/TdEs+byTS/
rDFJt0lvNme77przFBm/SIPOd/lU9ueomvoVDJlwV8q47mkwjkRHMcwBJTyPJlaGCY4Cci9+CELv
OY2HGJGdDp2FlJCBmIi+oIe0LDIb5zv8zi9Fy3KJfOPW1GgtQEzgD2ptcpgecDcxTl58wqr6V7+E
BcBQYOwhOQ37FivWsJ+7vZ67dMl1vbQnAj1bkAxpRcAQBfck41ZFCECwT44I+eEeo1wAI5TerrSF
KSKTk8dOzcGTiI16jRAq72FElrE2BQkGWRxdYhjiFCtAoDRj8aqgNCta46QYwGmLEqUsO5hZZKEg
1gZWFxjtSnJk2XUgwOnwE7rwdeCLXaldq5DaDOjVX1nkPtn58qSqi3yYSYLGwkyp3sOufR2wJt95
jPtgcmfv3sw2hTfARpd6BqcEaE9sglqDraJGZ9MU7yMEVbNT7sYm/ZxD0g4lPRvDMHctKKQZ1zUs
RkRro6sRtWft1LtUhGkJES1BfjtFG0iNuEkZF8Mm14ShynrpfcZf7aOqk5qZ42MMcxwHoVtlgd+Q
t0h3BkxjAHivnWK5k8en4pAjfoHV37D38ykwokzulwD0l1jE91FSg3Vo55TpzeNS5++SDyvZ564F
Ax1hE6PEadMiCYgRQQYlCSQSNR/DecOpTynt8krVCDWnzK7agOqyQ4RIqD35bPUaD4lTAq646nt+
Twf1Oa0hnWl9TWvF3yiRzBJW+updcfuHiM5dEMuIRc02T8k26cfHpSNepMAnhkTY6JqQrxIDkZ3S
bCmCsAqFbHR60QGe/VaQ+iaJlD/Y4cMpacE5c4v+tp4WMmXd/GR0KF+TUmpQffMwafWl0f1HEjaZ
VZq3dLdoQ9zx0YG5m2fxz1JnrFVGUL32mE4gDi5xSLtmfh88GCod1l7mXN/Wwj4Us4vQxDmoBlpI
tnHfihvYEjcjERG7oYXF1YnmmCk0TeoBfYxOg+ZWz8Bv8nBGEoGPfI/vtl9tSBJ6yCSgWUl1jZaA
x+i1fx6jnqKFkF0T3hSd/tCifOH/4xGschZEBzMIXSc6NlJ1AIpmTicrsFIGMqiowuB7iEbqYvlE
LJEFFkkZieNEdaGIHlcKbJkC+hO8Hl+E3+2TuHlFmnYMma+gK07HjZ6MKIl40+0x76Gr2BPVE8ZQ
eMogGLD6BTf7PH9vcQpqM+1F/YLQIR1UspWtYupWidM+StGOzf7Ablu/yNpT4QeBTSVSO5icUJ9j
Q/OQMrpGJEPtmwPaJAltPVYpV8SVVGtvFPfZbF1qrbuOBQs9aGA6S6tXPYwh1TK/dX0una9XCGeS
C8mFHgR5cMneeRydDF+p6UU3wHRMTNwYB3N7QodUpGbmHxqgz+QOiS/ALfj8oxSB5SRfdq777Q1+
uR3c2L/qpBSVnCt+uW7x1mzmdKpF1HgJX0TX3hB+aeF1ieYctPpJt4KfSlswNIQ/WSLf2UyipCYf
l9ux4L0Gc4KPX4RdlT2UNxnzVnYfpC4YmMRa+InzGHJeqlQO7C0OPu/LWL8Tzem/6Xn+Y5iIBeS6
Jcz7zvXyw9BV32mQHg0JgOQgv+h69WM6N18DyKkl3+NE/VuJPtkkWAXyFn2YQwXdR76UwQnXkWNu
mdDFXFun0TiMGkvHD2xno2lkMQwW4sa+tjGjgq1rTcmPQkQ8mA44KuKNBxC4sRm6q7/WohlbJ+PB
S70Pb/IvYFBbWS9FQ7/VBxwB4VpxBaTarwzfC8dGIdmnA6DeOZXq9997WciNHsvk3Z/SDy+MvovI
rUGjK5TUPbZ7Iih2GO3NEZ08JHG2wxbdxMw01Bopqq19VfY0OFJz12pQGoda7KRoRfbjsiVxZtpr
ajJ+SRqta/gzc4kFqNLXJ9ZHnM4IBqXCQ/VHVcSpHUak9JWYionBf1TCKaXAMORDVc/aU2FCTUJO
rQA4hVubsmoWLaKUbkR9g6ECvNIQyS+FXy5xZgxj0rXFQsXWMia4DMuxKY1+DwCUPkdH54j1PJC/
GKDSyq7DJjwvbnejfmxch7qXyn4wNBvt853rX/ql2+elWawMuCfHuDUgY7keU5w4O2GhVHC0PPW2
y81wzgkpjYZtOmurFSSeuy79GMR/RLraZVjc+67C09ORqjKtG0C9rV+z3GVTetCxawIckiGe06+h
J3MrFlFxsKddFUFp1WNXbHEzMzvuolLE6vHMSVT4W+S0U2ZgdYP5EaAI3Z56C3bCjjsG9Zsd6b99
nLXJvmmngtOVHSnJaRZrG9W+AKDVW4qDdLS3dTDfGrMBAQPVRb/4xdGqdLEqZ4REiDVOSiA6hgfb
wS7Yw9b7odaKGzXgVE2uiWFtZYmrXkuZs4O+Y1j9hr/nLiyXSzuyUJXqNhDMK5166nfWZ+9Pj77W
ThvsB6VbWWEfEx27odT9KpFB7LpcXFUFBFpc9ZZdNevWsQw+7TICeyAjOQuDg7LpmHuNIAgb4zwH
X+BxQFgiER8ntNH8tV5xBTZ9Ej7ag4kttJnHnzLV4H8KAkTxIVhn2W0SwxLyqJpKKTFUmmWlPInw
T2ZHw4GyflMjN4wJx43XzW+Lb1wl+nI35EuyggoPMOankqVQbGo/eVOKNwU5h1H/KYLlZoK3PZbi
saunZzsrtiJ1H8dguG5KZ+/J/rUHqoA1hmZL+joEoVbiqgSyKsfNbo1Yljev+klNx69h1MIEq9MU
yCcuIZzXKxQH/u+TL6ma27Znesw0cycViGp1pRZenXV79goT6lL6ZId8lDLBEKyHQxd0q0yWd3XH
9qyWXC4nMmqoIQdF/fApXKMEAdcxH5yfM5vevePksJLb2NG/ip51if/qbnDZOf0ctwOJHHsCrqvu
Q/uQR7KXhp8axpNqhPl7JG00Ixbja1cGr/SLdhVozoOa9Kp7CNWCWX0C6NwwJGmq5tgLZhOteGTQ
xMkia6RSZ2fqPeRy8K+P05RjBQpmr+na92APr10w3gGHMXBICZ4lRtZleVQAGOpp0BpyqtW6UBiC
xoCFkQ8vCD65n3VxL2tmSJvpRk0u1ACrcz4Cr3tQWiJiT8hVh9ToLEmLm1c4AyQuz9GkQWkIyH+k
HgZ75L3agIarLCNGcpY8ihQICvc7eEoRmScKxOyoChSoOi1XoXwgq57eWdbSvYWfAj3oUWuKW59E
R1iHxZWRsfm21ExxqMF4gO1NITQdLHnieVA+kXJnt7Ies8ppg1sssVXgYA6bhSpBAVa4v3KlJJH9
MlJ3ehOAj5IqGk9iwegwTHHp6luNU4yMHaodI+jPsx3+yFlfHMFPWepLNSR79VqOnOouFZPUpKkf
afx/Cg1J9KSJk8edXythsfTilbs+sN0+I4xcYUBYst4qvHkKDQinzCTk1AX+GfGSVHvE6la7BO1h
PXbLTo4woZox8/K4LXlzi7z5taW5XWqc6BaAphksA0a9eZ1m0ataQ7VhjDsxNQhWsIALy3mLkSEP
JYCglMS5U8nj74W3ylrdkwJ8qeYV2lcGSLEim2aPtoQyQ65Mb8jeAY70hT5Y7RQ9A21jnrYphdKE
ESQX41mNOJYcU4LKfZijp/7bmUsXi3LOnkBc0OW8F7TUKx/oAn8GxktF9mOJ4j3Ox1scx5Bbhoaa
f9sY+ltwj5V+UvOobs2KkzNvi6tZmgnkhATsqmlvowcobfoG+bDO0s+/k+iULFuYkcUy22ynVIWy
noulFYKVI3+VCkRFG3GsfJfZCZBxzVAb+hRqTe1gCfIbUQVtizgANk54auXCYuxzcib7zgyZl+na
PO5sxM5jZR+ssPxRhAEo9sxMC4IFrbDbvDeNZsAoz2/jpadACd13tDAHecnY6V51DJ9lOxNLba3d
5reRoDqWw2+56yVVv4XtX9AchdZqnLIviUGOPTWkUnBzfjyHeOng5MBq8FKkwTpaH1mnV0C/PTrR
JXCOIwlHa/URokG6QxYLAZ+RCy/8QU0wlE/05BFgKz1HUmTWnJGwf7vwUOIJkFZ6v04d892faZcy
1lVcgqd74XI/aQzOatyL+D7eArQhlYleNWw1FzIwmhYs8tjIM6Kijfp+zlwyWulbyQTbYHqMPrZ3
GKAhJOaxUMUKSqjbovDQ0UY/8orK3xbhvV1PUtHRmvpvTDrHrZfpGV65DqkaIMiLgxmrgvl1GlNj
UzT5V5/F17JyWlJKNGrbXZbEqIoLnh3GKs+6AQwToBHNjZGA0uWl7hHgCoAOVxYSjmmTqR0uZ7Vn
tFKXniQQmlL0kyt0LOegmXbA4lveLo0ew/Tfsngqm6kXtM4eWC5mkevGBSYtyUNbU22QgzDQ7YY5
8cPk4hDlvVXOEXnTfesMPDRsTNYmfrNN/gN1FHA3IKkTA0jVgdlScOt0wwYuWYIGBEM6oxp+uUmy
l4+72hPTJObX9clOzUNcHdV/JhgpUYKpMlOPPKj8zi+v7E9Ln18lNibRnlcEJ2aa67HWXNKotK2y
LCBYbkcfdVFWBYYUxUczKG/pIJbKqSHV+oksgYADmHeVk8K+bQgGkI2VLZiHVuFymcY0WLdxA4tP
PM11SzSm96TABIVjaO0cwgQyH5Q5RpPNsG3TFrYneqAhZRv1/Ige2hKnKCvvrIgnB1PCvWt64a59
XGyO7jRFmZV7PXKNn9nGACnVkJ7WjvMQMQFfFdpymDqegaLgYNf9wdiV6aGXNi+5KK+1HkdOxpQf
3vitVOpBnUIvIU186cFqPJpUp4qvIpS6njdwFCzouvyRHFlJDOjoiIDhSU8Z2ODLABgyYh+ygprj
Ou4YKpwiJGdhVGzk9F0XoI8D5e40Vs8dW7JEVvISPMaoDjWdkfAh/UEe/lENdLe0D5bVPw/jZK9N
7k+aZnh8ohpG9t+9akxtR2J/iZjHQrCGfDvSYAg3/U6r8jhnOiWgu6xsIam+EqiHXfaG0eMHZqvo
IDBIXI8LXuoCypYpIGdoiHRI87UriFxj5p5jMk2h1Nl3uWR8ZONwqYlUZl4TX2wPDlazwIPLJXmK
PEG9cFiVgLPbgaMlnF2SBRbQtxqUdKP7pMxIykXnenSeTnjlUqTgtMx+HCzfgsIWbg6ql0KQk/p7
6rrkr3mNGsNpcAFqBK83JQ5WrAXELpyAFXkocuHSEazBLhOwKdlZ9jo5ZB8w02qN4SPp2nUf85ZF
826ZDGQdKLlreZLLmZhy3oldBiC1w4tqtvaj2fpWASjc6pqq5EWZq8Rpfa2Vw4M8N2s46AD3/RmH
KmTksoVPmA4Jg2Xehtmvsn9RW6jaz4rkPXZpCqwKLqX9kvnxnhjQkVJrqldkcF4LZq872vx3LXK2
Rl7dRfX34PUfFWk/6Mm5Z5lJyRbDqltPAgGmlV61tiQnsdEoqxCK8YoAmDX467vs7orQP3jxuBog
6liFC8gT7uvlyhwiaQ/QgtfAX97ZRGZrWrDPjfRTmXLkGjtcLqFpNASrRpI+wsB79DsqsMCiAvPY
ziX6JTAFUJyOcYlOoxe/wjgE3JswyuZnKkY9a/SEe38Q8UEZQymm11ivLGw2wfN4BuTwL3Uh0Xph
+g3licqIkPqVXaffyljIcTlR/JIo88h66RP7O2mzJ2lgJI9NvUwQaZTNl1e215Aov9S4Drbffm6r
l8WjDsJ1p8LbRfo2gHJKztDQwbZsmexGcvE1XfmIRPOoBsCGYGIHQLOyff8WL8CbALrfFlEGW20I
570LHmT7NE2U9yWGTIwkAfMGIR2sqA5zSfHr7fzaTX1zvRTatwKHTVfKiacBeKpfMyGByOpw340W
JnzReHCspbnOEMKTYT6HqKjfDZDf1uohZTBK7MdAvomMBmEQf99HsGfl1efhhtfDADLvKoJx0ivJ
VUK9cFC1n+rdSu0S58F28ZhpkufpoBkR6L8aiI8Qsy0MmqDoxvvJTvdd4r4QVITsJAw+Ma9lgzea
rd+ajEipQ6zGu/foaU/xUL10hldvGO+sfbe7wDWDCC+txGSXNklLJPR+9sqO3yTmS0AL1gEa4KeE
18v2scW7+jeRtZNOY2qM2vfml2MXxaZ3vjJnQlEo7SRkZyPR0ZgTsGjxY7AmgSyRli3j20LKZyUV
xIYakgzezdzr11G5QBWw6M9spz7h1sk2WogPuSCSHGqaia5GVtGKAJe2VFpiid/qm6ShocjlB41k
BdD1N9rBbfJiG0weLiFGe6f8u8jLyBmX7uDNe3SAJt59jFu3LtTwtrQi1nKg7YoZ4bTJyGpd9Qg3
TfdRouNLKb4KrfmQjlayZ2Tw8YSm5VBn9a30FClj52oB9ABEpmacbKan/gO2pa+oCNFhspOz3bGv
3OaL/qi8DzP59n3tatJJDa9TNMStdKPDSSTfBxY03fYMiPmhUBZjYueIWlIY9eapBOdHeEoOOFl7
G3kJ5yXFJTwZ7j25JksMoRmgQIKh1bKy4jnT1VRdUShl46lW7iLd9WQPprAnMIqTRcGd2fkvS+Kn
8ip71XKdV95JVIzrCIzNxxqZDBRdPf+ZpeeRsL/IxriTt8dy3HQXMd4EfGAY4PIccjc0QCZmNrWg
PuSe2vU9Ej4OdMZ48tsmJdqESmNVy8pKXmZVEUs4XfXXEwlxDJGZesh/PeMOB1uckll1gB32CiiP
0/MsNwp5gqM5SsmhXfVTAkmiSjBlw3kbBS9bobZ1cvphuoZ3dMlvjkwEIeWNghufGq7EIkttT8L3
eF3euBN6NcnyXHoY103t3auTZIDlg92RTinPfD+pqER4RN9cDAvzJT/Z2F7LDzH012nRv8m9Rp39
TrBcLIhHW3ii9ryTVmw9dJyViZl8gA/GytHjs1HhbRgX1WtXPsyW86gcpGTR61rLe1b4ZxR40n5Q
+keH4Ut30dvordKsr+rO3qV26Wyaihsqqwp12GgeatB53kGJJC6NUlWiF+alxSxhZQ/DMSnGIzKp
Gyj6z+3oTyvU9Y/FeB/hZi4lEY+1aVoMEhO2rvRd1bdaYWtEb69Ih34qG2yOFepgGIABjoOy0Qyt
3yzI//0nX9f23//B17/Kam7QTnd/+fLfUD/433/In/k//+bPP/Hv6/hXU7blT/eP/2r/XV4+8u/2
r//oT6/Mb//j3W0+uo8/fbFVXsR3/Xcz33+3fdapd4E/rfyX/9Nv/q/v/4mjMbRH6FL/90jGdVkU
37+6+Fff/XdP498/9l+Wxsa/hOcrMqXlwsSSDNL/sjS2MC4Gq9Wx7bUNKJbQCf/wNLbNf+mOJF66
MNsFzvlYDf/haWzr//I933WYzjsw2Tzf+P/xNPZkJOSfOIv4I1s+JHccRYWj6+ZfLHsdc3Z9Cg5U
4pl+iDoWDwanVzajQBwjCybuXffaaT9pY917Oj2WyucreizH04QVW3gszVhrSe71ipeqRG3feY/e
4JF9VFTBeah/pj5DaCxPCSxe4pKoQD0+Zjqbgkjw0JgxQ4MU5fOl1DVy6u1VUhGlFkLN5QlvN+Tm
xnIxIu2uQqG2Bh7+aKf0SSDbyQxqdj0cr22NLCYk1lsnwFjflBaRNXz6ENAdCDknRW8XWMYH5IUK
9QLM1Okp8JZkbcb2nT/fD5n/KIX52lI8NpiURg12NE7y2Y/+TetG12MTkEGH04neXFKD1qTqcqzv
exhrxFy8LlH1GAXl/QBcjsAUxG/atjphF3kgnm0ruu2J+hhIXFy7TvWK/d4P8hfQqZLLLFzzzq2c
c+MYV6aE4NOQ9xyK5tUutxVpRVZOMF1AXPdYXDq/2SKN2XuOfRn85DUbgn1oSDUjLh+bsPiyoN1h
lXiMcatGMVoyHOJHksDB18vHar6Dwi4gLFouWDfwNXsnd9VODx4DtJR9Z63XvIcMZxwqpeyg42Ea
miNAGia8FYQee3Jha3W/kCQl2H9SLBN0CWkjP8dFzvkYMF9w1ZOikVfpLu9kb+DtT75HGmXAIVN4
dHHSImbDvltERuy7ZUJ88Y6JzQmi7nbQYp1XvdDygCJlMg108l4gYxAuQosB1p7dtcSJOTVlXU7W
hXQ7SCtGpc5YIxOZVhzqORvkSAKWT6G8FECvxNyowwRfu6e0ZasNBBitXxY/rbX42yzhOIzDS4w9
LdaZ4Z4O11n1Ao+wrhQvTefhuZGFvwLSrley9khEU4CYXodWCSJDyGGE32WrM9iKcgQXdgfsY4j5
VhuMX2bzy0hj7d5EZo8GCLlVX8EYioD4XeY5wQkCUbprBCW+P9EENFiEtxx8oyOOGDgdo6FAOMNi
CXwffXU0bJfawEYBAaUgyMWYrbucmTix2v4jaSwv1ISXNOb+cmDnunOHgyJOBEZ4h7MODruESTBR
Ba+tCz5mtQsBLbAbrqajmf2aBsSO6Ds3bmHe+12Hze+9PhI1ovviYpYyu6UGJ8/874Awzji/r0xL
5jLtM1v/cQN3Wi1S5xvW6TGLJli2jnOZZgp+P7VWpslVaczyxRkP4A8ki6asBP3FwD2KZ5S4HkOD
2tUgSOYREUNZrfOcexUWDdzFMXw10JZsuhLlhS6hnaZtXscE807tmIeY70FtAJpj0WGTs6+loNzi
cYitR+E3WJ5VuMYZC5FxnyCAOA3na7PmWve8C90If+xGMj6BIGPMvqadkRq3XhQx7hYsmmaoyPpA
rJ+W+bG2J7hheXDuLDxgsojvu17yacm8BfZG1C918Fo00QwuIiAHiUezsTRcZvst3ykQ29IgxajZ
ia0g79QqCCEMI5o6Z8y2vmhfRcrvVRkO7LWE6s1XHrtn6gpsYqrbomIHQnWAOUw+ogJNc/iXsQ3B
rz7mFRtLIXJ/jSQvM2G/VWFN0cGAs2IyKDG2e6gvdNlh3SNdSCo8KkZmHQ2Vp2/KNdtX9QqbwgtV
YUWsXPNhlv6PCTWWpjjbtJKwB80eh+Qq2ANunb0WbW4XWreYMZyaCAKJVfOB/Oi5bdmOUoFbABjz
FcmGFKI9eal1S+Yd2PCuSeKCwyC9trgQoDvedRicdSh/MnT3QbMx9uk0/MoXeiG6cSgQKWOInNG1
VpS7IXIuo8YdxB8EN6MQjH0AlVpFs/ek99iDeUa0NpAnXOs58yFgPNq/vG83vijZ3vLRwYy534Lm
oSALaDamdNhim68DlXnQH23/Frr/zrZutLymDguKK7MKfqUmOZ0GyF1UJV99kT1Y4ERAtq9jR9ey
yCljWTX+vp6rzwr7OCwrHdxfmTVCEWDpZR4okBmuLZvHRe4lYWvezQ2SxpB8Y5FFD3rTf0399NQQ
w7fyuo7Nwg1vRfqlnvLJP3RpFEEFkX4v+9EeI54GuI2VKG9iK95hT8Z2W9jNsbY86M/ywILxGK8X
jTda4vYBeaXG61J6oidO/GkN1c00dx+iL34iKvRk6d/KmsfAMLIvXWMt5hY5J6GZ78GKnW082Meg
BQP1fAiYmR4hyyL8GIeuvTM5+5rdfg76I70RaIfpXpZRXI8j08EEaAx5q7muo2CLbeGW4ohzatG/
GdE9e9gIQVye7xYrn2HB1W9xv4hVFXIYaQbTMWuCpyBc1vIyNA2HU3bRKKbBCegCGAnDNk9fmko/
GQt5WHDJsB/nsde/oTQklODTexcwf0mJxVm74Ydtg5kN1ZUzvkUdftyKqRXAUVs1E2mRo8tm46cu
k01+WnRdgRCJNNA8Jj6H2C4tC9mkQvJ1MTErsFnSHtthYavwGC8EvXk3MOOu+2lCosoG6RLztRpa
TmLd0nHTH87A8Ki3EjhsAx9CtV1JNIb7GYuDzLjAo5Pusd0uh5W1UschiwczBCqOTFZfSYwxpobH
QMyGqIXa4zJ3r1O6pCdoijb2Xmy2jn2no8SJDT3a+bjwQGm9drpS1m+UDZhqPWgjnyXyry1Je0/L
TN9ENVBnazDg0qKLLF3iygT7b7WVMI0LBt2v6snxLZK2PAhwnjafMB5zt2LClb7niNvZhSupsvj0
452OS1DwEif5IQNRWIUXX1gpDxL5zM4kus2EoY+Jv9SmSwT3H+fIxKiibdnhsBAX395o1KfYcatd
rQcfXe8422GItlEfAEysylo8M7Aqt6lGmUX/66CPEyVCSjJck11n2Pdc8uJgum537szpj//Uc9md
m3Fgvj83hP40W3ca/JNltHuvq4wDFfhbVLucEkyd2hbBOcXxiIjFN7Zjmb1k+gTpqJWvdu9E4iMk
L27nVRVwRtDA2QxbSdxUX+t4KgLkJkhFqyXAtCC7SRIbxa+lP3he356qGTDcKPL2VAqUAmGyjXuD
oaDd9Cen1/tTRf7WSX2p/tPLbwS7OSTqw7U/FZlTaP/J3pksx61kW/ZXynKOa3BH5xjkoCIQfUOK
nShOYBIloe97fH0thO67Uuray7RX06oJLIKkxGAE4Dh+zt5ro/y0Sf5e28TkLE3a8JRkZA7gD94m
jd0eXVW7UF0E1g2DrgYq+K3Wbm01yP3s4P9tzKvIQrFDKWKtwsRHP4QFXqzjpHN3mSRUyWzZr+fL
a7mJSscsfbZwQxMUvnyjSjjlWvRhVN5Be5xbERynDokWqM5YBAFXkj+jfwEY2dXJKYQqnbSE+soA
u/ckgjNy0nPZhd26TmEoQqcNzn6bnjUmRDuD2eFR4f89utBjQtsc94TJYY7IH33rmz3m/mMzQ6Ru
3P69KOr+HCKSOc8fUJhey4oYW2PhBPJbnu3wrVSBjTSPlM+gTw9pG6ebquaEUY0+HlvaT2J9e0gS
GyWOjV9l+UZEwAYVvzMzsogf48wejrGoycxcHqVQW3LCjhzbKU9xEXXEODqfGJWQisrJioTUfsXJ
0mx/asFt3UBP//O5HAO6YHn49SY316PRYRK7KM/JKsCF7CTUjj6/54YnFJpPhEYauidcTJFHmYNG
c1TzrsjkuSp67VTHmJoXJd3tmSRSHPxDADJ3VH2J5y7FY7cc4BL8+ahnhmJEPtyeonU2bFSQsWTt
cGrdVmzkUKKjcuz+lOn4uIDfjOjIsR3YgHBWyK3xxNfBlcaadRIkF56qLLd/PCKsw/HMVgPXvXzt
9iNd5R/zZj7itjY3t68QHA32J0dF6dSL/bbRL8KwLv4Q99+IMziVo07gV+3nnrJ0+zr4RG71btef
hmrAIqlpZ5Bla2c2h8eobbRrm2EAGhYyhzGkp8rpBBy33CWr3KaBvzy15vBqZIvicqA2KwddPqVR
LM7NjPB96KHZT0wQtunCd2ojY3gr52DnoG34wPQ2WdfJ+CnrnOyl7HDtpzkFQpJbS8xruDY63u2Q
Xs4v/YX7IoVMmv+vvMvu4Za2zT//IZbd+I8vH77+8x8WrUqoigYOO6xcJGIYv/lRU1eTDATqbt8y
tyfuhIlR+B1lHGwHNBldTVVj6GxLkFLTO+bu9X/z+02hdASbumPov3ULcPODw2zLbt8447OFaKN2
KCbZCEJ++0qxLxtUzp1NlJeY/4MXd3Gq/e1PRxpkMyh2aeb/9qsp/gFNzHm3Tyf2icuGseno36eT
QGNDKioyST1sgh+ezj+7S3++5b81u357+v9k7wvQBPbO/7739b/r5HPefG5+bXz9+Dd/Nr6U+4dt
WqbjSFS6UtwaT382vlzzDz5G1+aTdCwLqyzdrf8K87L/sHQlaEa5hmG5uI//anwZxh+6EPw0pz2N
OdK+/ieNLynkb3ZVIfjvKLToogkLQKDNq/jV4lwxdDBLesEHK1VqbWSm6wVZcwojC1GaEx06GQWb
wTbfDcJrgIwZZFbabv3JGSsglX0T7QN7elR29qlxgc7aM0wjsg4QFWrBsyuMC3vl6GDM3UiMVGQf
QxyxKrh0OhKfWGa9F6PrW/WdQ6MjHncuPKbQbLwySNSRzRTqI2e+eCFuTaJemeKAMLW2tIMTkIHG
ukzEFzUuBXVzBsvOzAXLEhr3mEBvQbpEVTjfk96wHxtCQ/GkeNARwrvUQuvYtL6Xd6DYy4XOQScd
u41kmyHMEbmQrW+cKbwnoFCyMdvUSfZ2wAT3XJazfVKVmryuGoCpz+Y1U8WM5DEWXtLgdWo+hDbK
fU1R0OpOBueoSNx9kR6nKIkPEW79+5mZezS47EFkPN5ZxZ0rFMj/GHoQ8SKkVJo2g8MMmVLQFd9A
dnzzHSNlP1G8usukKBvy/DTMJ0J+aTUVoOMgHvmrq+ib4YACo3R9eQrr5oL9FOZNbOxgFL0MmXzM
NNuAoxJ+dGe2pGObmNspQwpkYxnbzgPGi/EOBe19GnOfrfRE35mQMWlwlZgfAdslXWSelkaTVenu
HexebCEM+oYOEWRvio9+kUQbsmXJf0j8rR9E5J7D5POtfptVGuwrMpB3xWBdLKG2qgp2sauOzJQr
5LmIXaCEA/Gsx2AnaEugqqlsT03htA4sl9g0YCJVXde7aCi8wC7j/Tzkb9BmHgosf8t8olYYjios
4FfyVR1cifrs4fWMDpPbXCXNMpdATdSRbD8ZkL1V2t6tyuC5iXcO9EAZ5O+Y/WFejA+QpnI1xfsO
3wd+gfEtVBiUU1ush8wkgFKH+dkFh8mmSEZ88KrXVrdN6z7ZtK74qlXRs9vgOCif6lQVRwcl+Iq2
yGdzjD+ZCqQ/JqlFTFJ8xueAMnDAyufjjqeJrEHZDeQlK+CB2bNPHyD2aDEkG5nY3NkhCq3Gyvyk
l9G3WdYZd/KI8MfS3A5EqrB5zyBTePHMSDmeNPokGdEhMrAOEEy0OBg3C3s3ptkoMxuqPIKyCgBg
2wTwV7J+b6BGm0P9oRmtd5ICzB081H2cN1/9EMAEEUMhb6j80EDyxX1lbF5wAxM8zatGNMrGDifJ
euzgpZK/MhRrwbbU0xzCypChnHqTMCIjLohsDReGdLcyTcX6URKOLY03M7biTe8P5hr7/1YQYuQs
zQ4cy3yoC/EyfygYae7subdJtI1eQmwDOUkeDOF84FPpS6mbnwqoMguTN8BC6WKdXOnsVIYLf1Mx
JBcRqYeYK46+5BmrBRl8qKqkRWcxdwWMy77zjHSodzIxPE1pYIWdD6YGbDgY0MJ0mNHIkl8hqkTb
VS+7tOxd9vSNpizDgtOqzZRGT4EWEh4nhwuiXSiHSB+8rKJ/J3p4dEM+fNeMGZNyWn1iX0NVLJgJ
1vFRaSYEmTC8mnV98D8xiBzCpeN8NEFwGW3UYfUlDARA33eMNTgA0tE/BQ8KsQhKtEp7NOURmsXX
FGwJDjlKyijDbG+1sNjIOt3odCPXrt4fMj89yrymq+QGrzcOOfcATnOTtiS7aoQhs/NpyKeHcWSu
wEU5oLliejn4BpBQWpNkKtBH5gSlr3gJZIv4hV7eWuLZ2DthgVtghtVh94LJghnBd4rGt2FaSBhW
zazT+WJGl9qqvzJpDiCzECRETJNXNGm2rUMpdnxqIw6JLQCDO6xc6XZK6JnZQVMzSoi1PfpXfBW6
y+SwPoZcKpgl6JnUkHPPLZo4m9Vnn6T0dtKvBaXqOhgKpsDqXkZgJ2fsT2zDFqlZilip7KBr2q46
deRNybbQvCbR+m3sy7VueX2pXSad5HAjishsGulQlsI+OjQYFzdbuhstzoxiPGd+cwkVmxeChksP
nE60JU9O27XTtBGuaXJCh9pahAWyliEMtm2VvUBI17mZjSQeNhG6QcDbY49cSZtjSbwMvyGs063M
pPZ5FClesbzgFqsrHUVpftcDYo0iR53dob1ipq7YvY6vGsr3w9i9am3erFOlIzLHjUpvjxlDiMjI
WmhNEUlSQWCeWAxYlHOIm5EcdpZf1+vGZsVD34CHYhdPtbvp6QIhwrReVBG8VLYGM5wZDhEgKAuF
lRur2C/KbTQpm/ScK8JGA5XXgtyyYenJIPlcRsNzXKDjntW+wczElh/yuUw2vTHs8yDu9pKxy7bN
LShD/V5NHWPhsbrLUY5vLPcYGE3l4Sy92IXGHdGOjiQ/7eucQ1JG+wEkpzcK96W3Q+Zkahsg1Yps
d6ebBpqtsj/TXuWldgGf7GwVK2nAOwpZdh2fu2oPEMHuMZtwB+rpS79UituL7SMtK4HGrcp54bEn
maCFd8yT6THJ5Z3d8ho1FpJVoiKNoHfT67W2vtB6IJHcnz5Mmf0WYPXlnBwOcyTcE7IfMtHIS8Ap
uPZrLmRCiHeErIUXP7bP0ZS158ZCZ6wXe/wtkTdE1ecJXGIsT7m/MMdK87uLp3AlUPeGYfMcVvWR
NIjFb4d3ZXALD22u7nVaeCfnPr2IU5MHXHyoYC7+bOxF1NkHRdWExon0xs7d67P/zW0/ZrFlrmuL
MQONQzo8xtof0+wgyOveaAxvrLtu4sRLRPVm6/QfNZpzYgkldFjMvLgu51Wb0WDtkmgnOeEGv6tZ
W8il40L0Ur17RY7brKe03NldCgWaJkD7NhVmdtZ9dV9QvZ3SbMI7NJoBwHX3TcQVfS4mKFy5yVOs
gcNxlrs2aR0VCBvdPca8gY4POdoJGCcZWfM6I1zc4Ua/IG6J+cmnKunDrZ59kxVI0Hiy8Ls1gC7S
zwQ9ES5UcifNkwDr04JObUiA3Dv6fABy9kFKBkxWSiUYmdPHKSKP3WlaUJF4MTFB0gHM9RHWRt5M
q6CVhxg5Nq1OQoj8EOWgDAWh29V4gE4XbeI2xFld+AeFQGgNFpKaia3dgSqQRr06jAafOtG5nKKG
ojWaGYCNou5cwkbzWktAAQgTsqZ9d9+5LjHbRtmvhBF+TqE2rpFgbdNZXbkvjRv6+ZNHnETLGckJ
mub+R2kyfeyeetp6OD0G/ZI6G9JQHbIp44JYOflqoU/Z5HS7lAKdcau5IOF506B4q2PkZUAesKqV
Hj4ZYaVMS5SN4sshctTmFjjplVjDtRg3NQIbIUxS2S0j8nRCAIATboi4u3OHnj5/O/GSKv2BCM09
VqeHMDKCtTXjiQb/6FV8CHXToks2PjZdOx1EXOJTwLi20REDrsUAgrGvHG/oSJFIW2tnuUhDbT7M
dTaSYAaMNz3gE6TfykA44sqOY2bgY92jh3TeyKb40vnEltZ58AVl3Eb2Pr75WOW7MUEdGqfjaeoC
RvFsOdaZ7L+LJsCQmTdYemlFADt0iKHAV0zZZlJuUmr65vipx6l/Hb4PBvooBktVYVwyaTMUTmnp
h53xSsLDvkta0zPj9limEZL8kaZjFaljRQMazGNTx+W2GUrnIAWDrL4D2jaE8wPdpZGkmTreYhw4
Ws34lPRl540lGB6rNenXjqRbJA244VrvEcA6yQNZaWjwtfhxdnrLi1u6x25LCZ7J+HOk63c5xcpy
NwwSEv2i1EUOZVdAvw/OV2LKN5bewc3Ucq4Twg8VZj6bDn2RfcVJT5pIX0IdVurEzlV/moaDReu9
hl4A57d5p1ZCx7rOF51bUTDkw8boWYnubOqpazYtukVb4sMoyN9iYlMASNMs2sGA93ob1ientZ/1
zAXYtnhONKH21Q+x6OxL5xc2GA7/fbYxX0/cczonB59N0xH2/zZtlbZ0BYuVwXi9d7bgqTALhyHF
V9oSOLsYisBC1hYTtaTQTgkX4KE25F1IGx2MevuRCSfhb338lhF95MRaeTEAzKyyyu4RFDEHbrrh
BCbB/dBN8UUL3e5Az57TQw2f9G6IUDXO+7o0vqdG+thXLKW2uKgwZYsIdp/cM2briX4XNFs9ctqd
6TeIqEu2MTU5FIO0D/1Un/3IhxmCmk5VxkvglLgguqHYAX8g2HJ4ntmFIQ852fKuD6glAl0e8TNj
iqj1aDO1M4HF2rtR7PSWUjZvenNzcxgUnMhkHPoeM4gdA/gv8QDsnF5AAHmCO5xlUJOw2REbqN0h
cr7gaG5aNvPtFNJtRoDZELhB4jSnmAQJsAIfWK8TzJ+qqRZuMyNtMwPjw+30O1Hk17BZPK2hu2M2
Oq5L3MGRKT8K3W8fsXE+6DkYirhkDAIkJw6enZxPLon8YRuwZc8n9ibVg1mym3fnHpE143QvQGwu
kSCKRIboahN3i+jYY4+do6qg454WyZPr9GcmyvWeqc+T5oYVAOQJJy6cP/0Jm8WqGcectxT4VyjC
k95FCG2zuVu7qiIkgeb9NLXlhryxLxqysjKO+djlq0tGghdiwlotZZQhPCsU+WYY4sgTZTFtq4Tg
SOJ4kiSoMdxPxiq0zK2RkIfRF59owgIqjvR+KwdCl8PiVLAURASS7eJQPqqRMB/dLJ8YN/a6jDaR
bTM603G3K8fr8Zx5HelZFqEGbtCEwP7e8yD8GKvKOtM4vMzahD/wTYziu6vVb0HnH/Hubc2a0Fzm
nxG9yGEj8VAD/+jOrmVPDLu4hsPB5B6SCFCqyIZnALm0IEgnbe5zoAztlJ7lsCSyDPHV0QfGu9/l
4LoexBOESx0uBAtjtDUM1gZ+wXq00cfMSPu8uXW2uT0KFLAIqpvi6tiD/8HXFlviWB8TudhuhIZi
W11o7m/YvWnIoiVXqFIPqV/7+47E12wRZKgK5/YwQXefOvwjaXtuTYvJXUePqsExjG35SQ6Vc1DG
/DGD1azhCcliFhdybC5J1sp9S8VjxyL2+oGsxjrA5F2r8uovdUngs29Ck3oRlmbuWsgrrKf6S9m7
zzUamRWTWBsq0NaAOzngTVotCs3JrM6DonLomja82HS1LBmgTM2YbLNEwTJf6X3HtZnFj2NYDZB1
acvAsw8e0zk/shebLm1Fa6gtCTwOmYY/5HP0mki9eRAhBBK0kJ9nmPBNXB4Qrb3aEEguzB4eozl8
mmmK84mygJGdROJQAKmBMdj84+HteZx9TTpVHLSojfeVNm/KuuW2sxyErXY219zu9gwVcnGssD3s
lMngEZTmlDn6wQ9zlzipWdv6nX5HPJ6zqNEPTWYCCRMZfwIR8TNnEw+HVO1aem+7UESsZEm3v20m
VW262zQYDSTqTf9hEXRM1fAd3E1yCIVdbwIZ3jeOfOmaOvBK1ed7gqvZHZMS27Iivw/avR1a3Zch
LQ9VimWBcXF+ani01jtiC7N0GOm10wDPupGFqUp5P4P63XbGA74LGhZWx4omrA3vdL4RmWLXLJO7
5XIFwZhMG+1Rd0Lcovpwb/jORRtsasgp6ZAylQcUazSBRMSWDhtL004PvlYQH9AQ3pO2D5pVvbMU
gT817IupsmMypG/obq9FAJOg0HRmIsFVOifsDs+DoSAj4RhYFSGAgZJTu1TZJnRxj+j6WyRY2rOu
JxsoZXY/KfnAoEV6rVN+4vZwEnp7rEh+XCGmmpG7WWe/hIpDrJi5q0vhek6qrklrf3JL+UqO/APR
FA3doP4d/Q1+/uIUFZm+Nm3R7eKKNJKmR0phpAsMvGR0BAWJk1a/79z6IqYezVfhCPqzPgH3osS8
2FwdnOJ7K80fZ21DSfahtzTIEW2r0WbtXzMjXDsY3lZDliXHYegODI8Cpk3bGggahj/8Iaqakeel
yYl2wtU05HmatGpr9UzmBtcgVpppp6c7fXmUfx0ATpVHY/mR29eQbSA0MJZ0myX5bhizfiOV9l5i
CTjac3DXcCrtbs/8KntuMvUl6umaVNDUAJnk3ep2cdwC9UwiolhkmvVtkFpEAKnaoz6Sipe7A12Z
W7xv9WqksEaHGe/1ihqyPPbpPHmNiTX89sq1cR52EZ5OeiViphHCS237idA/ZwjVLkJ/HPTJW2HO
H+qYkl9ZqoQxxCFLkO6tfj4Hcrq4McLD7SXeDlM+8r79uJ7l3qSdfijYGbVG7G6rwKuXWL/YTWJA
aPAztph6L4hn4nkdKSM/stusDq36eLsYl0A/Q4L5M6Oy4BWyZDCF/q//ffndRgIKaQpU1p0qfgnw
KvDvy19soYNZVkjeh9tzIOE1vNzpwTK6L24vT124eL0aPl0wBjs/rCLgvx1BdeNsUk6xH8NJxiti
MxYMR9NtD0OUtERr9LzI5ZXeVpHb06I25rVa9k318hJvL7020teKuxW3GOQBLhiQDnsXzASzhWcB
9M5h+UVvSNkouw9tQ3Ld+CPPL8sCwhcnFlzNdfNtlbsPTCryY0+qblgW/Y4ajDUhc91yH5JkggwZ
zkY2ajv09/VA1LSO/Mo3T6JGodWP4UAQZDIcdYSjSJXI6P0RH4gpD3Dm8nvmoGYvk86k2ixQqZsO
wdIIptQayYzeRCFLcxG24lJh3NbfBOjR0c2bK9FNy0dIRIpZuVSjSVgd/ZjD7dHtcDvj9Ej7Putj
tpnykNNMBjSY4RnjUF8ulb8O0p5YMEvHWeNRLo5dSRLrKl4We5d/vFJB48DmQL1QRIa/zpvcxmBh
UOhFGzMpDtDbQnYY1rcs6OQxS62rolOwveVE3g6GU0NIQCK9chwyLI2yUpzz+GnWsYu0ovCbgH43
q007H6OGUp3NFSFVqb9LxjhCHMVOUhBUQDIDJ+TtUC7n8+1RGGn1vkVrgl8Ecr71V55lsCRrzsup
8d7ZHXdZAULjGJSjcezsZz2P28Ptc5BLGOWPT4RujpLau9ZbbAXt6Auo9OnMVm/G6tYuQIu43gX6
/DwiTydIJ7vD5G9c9OVQoTfuNDltmyZ80S22dKOa/vyeqLWdFdvq4IyFBY9N4t3CNaNKNkwZHYmz
reh0QYVmSM4P5MNI3ofd4grlewIQa2P73weQXWuj0nZmDV1fT6DKyyHoyZ3I6h6ZxxKzUebZtTeN
PaLsZo94Ziv6umCB8q3wUln0IAhRdTdDsvxVRenRvXqkt0AHt6ZIksuL1mtmXNgAF/mrLi/hyLZU
63mqmfMXF1VKFRvduXXMU4+gK5mzC2hn2hdw2S7+9L3oRHi2ZUMPiYYbuKYpOUR1vEc3om/jlt3z
MEwmIr5GiosxVvLS153jScVAwUzSc5hU876rQJjIPkXRg1bPUdqnKnDYTaED0orspPxcoZWq/cor
R+sDoUlEzI/ZWznR7bH09LWr5mFjlZwMYlDv+Lfus6Sg69AsnISKGls/R5iDEKhEBBDI8kTEO2/m
VFqeLRr4t1UYMNfE77HWpZGdfh6cUdorQxFilPsYGR17Gyr3A41bkjv7qUpPmQDbA7eGGiQg+wL4
F6iWwrMmKY+IPSWlEI/gaSyEV3uv62l2MmCP/DhACaAJZFGcdc63cXIiL7SyDbHAAOGWfE1hGuJ4
e1QtT2+Pfn4jXII3Rz9H0s7ElIwjfkQPTaq/0gLz+Nd/cPtfbj9siuilob+OPEyzj70p7aMsYqia
t4euI7T9ZIZ4tCz0W/r69tWfhxqYyo9/lNcgwAorS9aiNyjRiAnNkV6u1LzcSeiTHwNfV8dRl8l2
QBBW+5OXUhFODSfnUOlQ1uv2C80Vk/9AJCBk8DX7AKcnrhi3NOCEHvlcmuMtmlTnxnnARbAakEEd
M/ARNOUHQHVBMpwE6A34O+DfMopJ4Q+HxSeybrWk2FqsAivDEu9WqHN5Nx+jNkUhQ4PNbl9JYOXy
Uu0WoeBTlLDHTZT7cUiUv06NBVlp7Gm3dtfcD7+mpemvyAVErjKUjN5qsO6ZfethHo0kfRPDJZ5g
qyd00nob/xf80fdRryq4zM4xrZt312HmrVpYUgbhj6/mRGM8ssx43ZrTM7dsif+6XbS/dLqK+tFR
DL6UHdM5adlnE4O0wu1RhdET/mnYZS35J2yPNmORfUybGMMG8h1ckdxkWfGs0Fo1Tcm7YNFuy+N7
1aAzScNlwhY+AcOHEq1Y1+6MCXSp0rO7Qmq6V2Y+oODlYi826EU3rIPlQSyRxm5FsQAHTcRwGGon
L6+KtrYAMLDy/f6oZNqelrbsUvUbRvnd0UqGX87ermKIv5C4JMBvZirtF+4Mw1bJu1Qbj8zx78di
3A1x+FpNzNjc9KllcMqJxRVjwzPDYeL44cqPFpZJwRnASrlD2G/DRxgrAljjO8ymdz3dxXzE1VLA
+mzKgo5xGq6wfzTmyWFRhI1rSStfQUq5ZolksP9EykGNc1PezyyAXMGLPogLWFaAPvRZv1S+/6kV
tCkxpRdVdhjVyPsTfS6ZBDhZuC3y6orl8RJq95osjz5zEttNP1SEAncptgefeEoBjTbCkjC6X3sn
v1b+klTRR58RbmzGhRkAeNWOPkC9SNawITc4LIJ1KbCjLqRE4ARZiLIaWVxHzwDKp6DlV8TaynTL
jWXKM43Agq2qfgFqRBYE5aehgxDOzrTPTTle0++ghvdRw6dq1e8j7kiVk5Y4BKdGBi+1LR6FTY6c
9bU2rklW0QiTbEgHmmsMkA/V6ManSbNHz8J7hYrYECeudnG6PbodOiOQ2BlZS7MwRvOFPXJyKNnw
XYeEYGYfJfkjGBphL41uGDJZD6GosAQwc6i4xjt9p5r4Q1cRDEj1Nk7E2BGCjTqzdqHE3Z43jTOT
9kDVPUgSZxK03uuYDmM3mBV7OFbeAbLPJ3gL/SpdNIBs5zxj2WfSq+DDbOmWHuvlIMOBtlQ5xVyd
Tb2JAufaabEXGRI2W1DUR+Gyj43sHGjlUq7dDo7jECE611u8AtSL0VLMTXj8sbaOX+yZAJgUVjxi
OnYcfV/uFSHiu7D0FzlBsUpNn/r79s3xLm6y9EjHtTyK5TDeKjQkgu06o9W8zoiU8uQSihlzreQh
Hp7KJG/IybmGk0U+SZ4AHzwDOgSUYGbymWyOLIGuGFrok905iiC16GAEF5llsBwytjxH/c1Y6u12
1h5Vzl+S43/F87N8v84YGIQoHUMZ18cGqeKRzVoDTmB5OMalfxjrDcGM/qZRwUc5IABlUFtTLVrL
Xzz+qB4ZBpkdqgwtdaATjAHFnuwyWvFLhWo0U8Vdo2A/8/N5LqwD0eTtzm0Hpr0/f328vBAGe0y6
WVt0TogsMZfEJt/GfKzXx9vXbo9uB41MoYJLn/oIPxClirMfnXDjp/MnAwQMO9f8xepFdOJeIGjB
0WQqcochXWGQDdJ1r3oT0RLul2Eh5a+9aIhpBXbHwDFmrB0WQyBbcDdaDsHMBRvg4MjpDR9vBwTN
GxhF8b69/YXNTM5aSslDJ2AJVAk02liCzJ6oNJ5TjWVxQ+4jKA+nqL2y1lmnux6T6lJrU+qy3QDa
QKYoKyoP+WK66JGH1n28SdD+v1jvaSq//fMfn7+SHutFTVtH7+2vwjvLcvGO/vdivfVnsD5kKUSf
//6v/pTrMZ36gyEbHlBCZbCWms5fPlUhzT9M3cLe5doL+M9BmfmLT1UoSQ6jzr3OkLrxU64n/7AM
Q5m0IpUynP+hT1X+Fq2h87JQ8NnKRnRqmNJcbKy/5JG0s1GUVdeNV7zX7kYUOkvXaJ57HWJVUIb9
M8iq/NCZkYKpYFGqILJALxKVu8jvHiHfZ0+Znr4HGXFHrNqUFvk1sjHghYzzZX6X6a529M3pLdIU
OXR12h8Y4+6hwT4PSo13eTyNd26r7O0vH8Sf8tJfFb3WojL8Rda6/GGm7lK8YTg3lbQXleIvf5iZ
T2XiEtZzDajRdwMp0bI13/FNWIyjg/xcOE7oCeQgO8JwiM3uGnWuh1Fcy9D8Rv5BeXLH/q6wy/Ei
AbntjQ5Rv5K9famBIelD3d07UWhC5WfALZaEaKKt04uvfEAfQ7QnB/ShWNTQTlbUayFJTyZFuT9F
iv6oreff24KEvHoBVk64sTQiug8BE9ST0Q3xkkLSrUencXbTlAQb2t/+yQiHe1/TlNf4vfFMN442
PXlOp3Bj5VpwwNyrPdpzaexzE8dZECAX+ffvqc25+rf31HbQR0vXcuhp/SYVxrwcKtud2muAH2bb
d2G0dXumcgFcgqc+0KHWzNNRm01ebETkZV7Gb20xfFVm0Owi0mNOTYvum3Dqu77vjH1btB1z4h58
YLyrxxqyoJ0mDyIg8r635bPLGGVV+9ZrkLY97TIbWkzZ56cASEFgKqxIA33vPNKHJ4bWwRJZ+DhS
uFLwId7ZpSF1pSOz4mqOItxViFE8LjpMjYVK71BpMFHu29irBFiFSQ7iyXB4L90Zd6KdvUwBWh2H
/IyWu+glEcXd1HfgIqJkHU1zizzMekhIfdvHYZu9yPZaWV11NpjW3e6WPw94kMbjNMXRDw31v+AD
fj3Hxd8vXsc0dOzYjs01bMjflLYOE34kemlzza0vCVkTJ4WdnLcOPVONiwcZjYxOWPjsy9ib0S6p
w43t55sKC0tbIQ+TuXXtWpP9LnliRqhxf/Uo3vWX/3De/HbakDfpCBT2rmSN4bCcVr9cipY+BmbZ
BPlVl1pzjBPrktuZtbFCVDZEaLv/4dchWP7X03T5fS6Oe8dUVM2O+u3Sp509zVUdFlev0UR4p4lv
VZvQVNAw2IlamFe4FdQ9uJMfKy6olY462Ha7AiIJCI7O1B9IvJ7c4KU19IzCY/ETO19iVHppG2kv
BX0RvEg+Yew+9VMDbu5SzBlFn8TD0ui+ffkP799vimpgW1xrEpIbJgV7uZv86xsIyCAKgzyLrpZp
vLGvDE8ODIHVqETNchVU68BOUBc7Vr9pUJedDVaiUz13EtJt9RCBrvB6Pdy0i3nPmFgNm1Lc3w6J
6X5jYOMcjIhLEBoA3miM3Kdxztt1E9ZbyWzz3JOqBptwhonRIWz2q+FYqZpY96wXR0QyRJVFlblt
aie96g4eI3+OnY9uhlGWOn4SPhOruHPY6KQK6z7Rae7csASUzRbGqVox+huZmKQksroYl4QcKXqh
5WlN971t9PCq1QyTfG6o6JEicVbKF8QrJzNKz7Q5EXYwIGVq8+u/f9+tv59ICmOEFPQgkNQ75nL9
/XLi6nZH6Wz5yPXUuiX0EAW6NXxQFt7oUGPh7SnahloNyHOmr4lQ8TcjE/D8i+FzlUBQqxPTvgu1
GEA1Yda7Vjr+AxJajNPLz/bNeoQb+rXrkquZGAeaR4CACjysGQrluyScpvsqRTpXWykrEbLUz6bw
yaMrH8xKWR6NAiQq/eywD53u45JG4Jzgi7JMGOxBLh4HuYixZUWHelaEm2A+3GuWXm1zED77iFxM
TcuHPUlroNRsUsARdq56v/7UJ2MJqbusX0znQy2b8SOe/fZCCPi/f4MlPaHfr1WD8YzhEOrlCrJB
HQqdX99iuh+RXqMPu7QZNtpKpOLE7k6c9IaGCJG8YpfOttrfvnE7wH/0NZI4+Zla06b/w9Z5LTmq
bFv0i4jAm9eS9+XdC1HV3RtPApnYr78Dat/TN07cF0JSSZSERJK51pxj1tu/rzFC2jdTRb3qP7v5
P09xvNQAwju/8O/eOgnnoPPGCjTsvN/lzyGa8X9v/jxzcjWN+G3fnqtVuK3m3Wt9Uxwo3Gz/zwuX
P/z8y+UNYh0Itwg1X38eQ+DEO/j7z8cg48sAl6AfZEyB+v/7TH+f/e9+jdmqPNJmnd/Dfz7Mf32s
n/e0POfnn7ZVccNOYDQdRR/l6ycxv355Ai4yX/s58stfls24HP7lps0pm9XXmGv8jvLbtKEcf9as
8JQYZrAnoEfI9tIZDH0d5aoNQpdwqxAcrXrmsa+dM/1DJSfbjupl1Pp/OkHXt80seI7TP/qgEDqM
yTOu6698QG5C8sp3BVlhnbYdSnPqQKthoACrVy9h611TaLp3LHKi3dSUb2bCdFU406Vs9U3SGNEO
bf2JC341W2XR25baBk4Z6gnEPneVamiw1nM4R2heTRMt+Tg89BqX8wjfc0IXU/VuS5kuwfesQm0G
cKPGsZHLhlASfH146kuG0bZjH4kPeFVP/zA7m1Y0xS3yOI8oSoG3me4bK7Krm/yu0+4K9S29JNbC
UVDbzG3ujc68oQoj4CTtPaonsAAKVxE+0Wq7gtOA8E0f1aMlHsmT44LkdltO30+bpI6imYvFqHgS
tEeOJSny2RjPUzsDoxdAPvAriEauv6o00uCzrDqLrHY3MoE8HdjGO6mKBKFYx8zyrhHij5OmQJDn
M27XCdp9Qyddlo15Jmqn5uHsnQB5Urs6Krf58DvF02zaTbsWrvmYRs0lqBWJT/SIp4gInEpWuxrI
9Y4ejlaGz3gVICcjbxZ6vynb7peH9qzJS3BuRo5SnB7kzbI/M1WtkPtayJor5DAWXGa0QIPmljva
AsZJoD02DcQaY4JfZq/V7qmJXffIFfuUtRrFrjiHou03FFQNjgPklykdfiV1/lh4pXYB9bMZBfXZ
yhu2kUFawOjVktRzfmClT2suJBSjBW1Zds5hiAHF2nQ9m0iRk+5weY/rc+2MO3fswkNL55xRHaZX
giictgLka1PGESStlNlNwVCceS8G3Og7cMDET+HryAfKc6ZsNx6UNQ6+PtCQNA+Np5nYbuD4T+bw
j9dnx3x4tZ30tyvaLTWKjqJd+lhSaTr7jnfEk0LroK/9bd232Jy6b0zsZ0rvIKmTR/h4oP4y41zW
2RPILT+tJGlXJSKFfjTv7HyP9/akcud1oMhygwOMNrlFiSy7+6Z2m7VipTfp4im2KnPVCtfdRA0B
Go7ZEs6GGwS6fn/xomDb0dAlLsHYdGlJyHi102lKwJermrtWtwV+TuCJIwmeGEcYWtMp/01uFM6C
SvW4g1YTAYGrqvQcZt3dtS1Udmf3+jmifFI1Wr7TR5dUC73Zuh71UD82SXvzo2OPQrlMve9Oi24M
WKCwZfYKVz5jZVeN+9K0jmM4kq6V6Ue8LkSKezknqRs9IJMdOLXwgIVfBdbmNfmA/A7QS7Jap0s/
ogpyo/HaPXtpfgM4QTEbe//YEwhAymwGILelXTSk11ba5qpAHHOXOvK5Rp29NSbjrHmUKAePU3ko
q/3E/JKMDvHCZAsmbfDSu1G6RY52NnRZHJQJpz5NaZEj19pb1FEpyiHArnv6vFPtfGg+x29wcP1U
VQYhQwANL9Df3w3Z2XdFs8H4YwDcsJ8wjEZ3XLbL/azyWplajYI+8P/0shawJ2RJiKB3Yjn07eTY
NeYjjdd/2gBEfSVHk9HPjd46z96xFENSN4GhsKedk6SXAb36qos8nQEyX6fITNb6ONonp2ScBOK/
nlI7fchp73bmKO8ldqK0sQ8toni+AKvZuW4FYRNHyR2hYsF2AgYwKLDyrcoIRu76Ow6kdN2MzsRb
jIRnQF9Eo8Cete1Zsw5adR2de1Fr5mEIJUrryiVRchoMMrwe4N/7G2h+DNdFcGrGqr0LAlrTek4c
aa5bO5tCvFeTi9WBR/DNU1Gt6JY4Twni+IjxEC8PDQI7hDOF2+kJOTAzUGUj7TDjfZiH5c5wPlEE
n802JMWqtJ4d0z97Id/wpMjO67A8jOGcy5JMT2btCT4c7QVTEPXcWV+cYN0ub5M5oXLG+kmTNCh4
0syqocyW+KFtYz1k0a7ALzAEuIrHpqVzk3KXcLbXOtMfZxrYR0lPmgIyussgNZCquO9NPVxjhs6q
mHbwAdut56FpF0CG2sKB8RTnNNCQ2GNR1nYDFWQS2ocRU7RfbvQkOPSWwQzasp4MLY8p4AhGAFOL
1yAbngm01GYdXb0uNAJEAhWcVFg5OwoT9146PKXdtBcivuhd+Kctsz9GKwlx6oa9M02EBBrDuz6H
bxkx7brERqCVkCSCCbK91Aip1nbfohAm7lo55ZvboFoi8prR2kHB27Bqip36QAatRA/CAEP90/6F
9G0/jqHxDlC4w8Zo96cuCjRCvfDNLc9YNsvdbCqjGwbx4RSiyyUKmZfNrzc4ML98PI/4KiftUdEP
2FeoincRYQPPidL/WfYh+3Hm5rZvNdfTrV0gg+3RldK/z8sV9GnnV+mTJEFHyk2zBLC0EV8HJeQ5
by1kXkGjfXQETy/78iYQKx7X8AdTGwTuiLzYtQW6qTQuCa/18i/6Xc1vszBOLjXJd81G+4msQJwp
u/QXTY+HdaC3xacGJGN5KoceMFQWUR6Ju5HVW4/qbZqahwbizd3P3jpaijL/ZXpaj/oTVbZe+uro
x9iODEotL4hB3p35/yKiv4C+it8hksrNoEfxuW+Vc4kyLhmVHYyfU5RvesOtfw8eXZ6xrdsnpjwn
MDbZZgSosu86w3jQ29C+W56m22+WXdnfo0SoZiVlcxujwTg6UtVEtzTJq2f6r8szHbytaRGbb23k
D5vEG+xTocnoihFEQ+5pBJ32WWKkEDVOLj9KmjvdtdKnoEEgYY6oeD3lag92bRro0fkssGcQtpby
GxcMdpPJj28tQb9HlyiibUerjhW8/7wcIAOSKZer+i136J1xHvSnOqubq+P16VroZvM1ozuXp1Zu
go1QCOexysJ87wq725dtUj9CTOObnf9xwGzXj/3wS3OSAFmgZl9Jic0gFefapvaF8xoG8dPy1KiN
HhH2UjaodX/TVI44Ffzuro1VUMl3W/tL5cG/B9Kn31BOZfdohJNEFBFXe6NX+mMoCG9Z9tZ3xapq
/QDEJvtwJG3l1hirswQuh+xnGBGAFuJXb79pU25+dWGsr+uu0c8iF+pqUh38eUIJx8Ky8+80gaWn
aUD4OrJBriD5/VVILPYvrD950xvfBXxReCW9uIx2b106YcTr5V8U+Mr4wekuUtjcV9MldD156Vu3
WNfp6H0T/fvzVpqW6qrygotP/f2CO0muC0F/1ANSeg67/fIspnwOkUxxdRWDZp2XJ+hB6n+N2uPy
flyoSKtyTPRrltvqHEjHWveIU746JIY/byhGhiJEEF7HykjPeu0F61I5/qfHl7U8gzoESB2fTFoG
T+cUj2a6UWJUn3KQP5/aCfpixaLTuOUspwF0eNUmZsT7wBH487ERBSYrDlB8HxHvdyrmoWle3H+4
pLws/2VSfD1mEMr7LLL8I9ZAczPaefxRju12+Syh5Tt3pnD3SaolrA3q6diBbt3wY8JIC1xp2Q8J
nMZd7bnZAyAdpFtcc7euq6Wk9+GlmL+jJcQEGfnwIE1yoElrRgOJBPyN6cFxeQaMHbCrnBIPU13Z
BxMr+zbF+NCanngVSOOcYRq+Ej8LUMaMyQkfivmIERu9bDZ8cfKQ2YKy+ebHzPZ1Mh9W3vwC3czP
1CWdl9y0wj1ADbUNY8TohjwtLzSdFCsTdY0j1/N8Y8GP2Lp++bL8sYIaTwG1AjXi+LgMUZ/87DXN
pkdYVu1z2kj34NS5vcH7PX65PZMboFKKxt0Wd6s4BLlev5gU+Ja3r7uqR45TWJcyCoebkYOSXt5m
14GlcrzsqZWWdUyEn8JR4u2XwOcx6/cf1SiYnaD02veDY75OBN4tbxHPE2bDaCRBCD7JvQPX9WeP
Lt68WdnhPySpa566kbF62SXmvrWZt/G7PyhjB0p52umBm73rib1edonib1z72PZOtCXDBzXiTQpc
FmmaL4P7qjTUXS1r476SiXWeVA/5cf7sQ0WyuAymV1E6rM+MARsEPtaPSmdq347TPW2O9s61MXMP
VWMek9QunlokUT/vCuEUcgjR33TUIxdoUhDM5yMg4+maRV750k1udVBBxhp3aLMvRDnLu22xmW1q
mTgHYILwBsyQGrEpHn+OjmzJo4wqyVhOVIoTYyJY9toY7UtPYfTJM/r8OOB6/vkCgcyYXOg/fcB4
WwsmH80R4b74TcLylA+pGTMYaP6JtVEf3pafHV1z+9NMd7oZ/xo6Lt2RkaEBsc0GU6vxrkJY4aLK
UeECXDg0qftJ4xSxjeXUF8KpmJqQn7FzbeFdqsx1tr6H4bbuOq6q7WOAAO+QegiFezAH6KaMXa/b
aECClpinAFx3qqbHUTX2RWC61/0q2JWsYLnEfLtjpmH6taeN1RPNBR/BXiMxGde0Xz49n6AsaSTY
lXtfvAg/OCSoje6KsLaOQ+djMWUNiFTUu3iQhVaRTYIQBpONMZndk5bbn5Qx9nnqO6+tGeNoJbUL
6LYyt7HHOQpvC3kqkjggUFl9Cmuv+tlEaDHuPOpJ85dWHhGKoU1Ybg6zDrVFWdsMdbzzE5Jx/z7+
389bnrxsrFmM/3O3teNdVE6n5WXLDpbH4cTxP5abfx9kGA9WwoNZ1OLCYO2E/vOYdUghbPRFHTjb
9eTL8cK+BBYPLd90WflK/Bf1l4QVUKwpSEu+ek3IBaLDxYS4gB7nIoDAlVAd63mTtTpz3apjzl+i
oDXwINLzTji4urZ2/AnbIYdom7tfntLHgxYYikjpXN1B+CHzoc1bLgJDuvG7m2fj5lie0M1isQwR
+rGYN8ut7KRTnNpbg/mUASFwZCyPSv8jNI0PFM9a02UzonieHOCjdGPMLc5pFMTFuIHP9Z7ISJxA
r6EiQiXhYZyB03YrPOvsRY0E/MXh4SyTkBgw0QkoTAjxWTCkdfeyfDiqo8i74XPo1VxyJLxY2d+Z
Yq8aK5Vt6SUvRgdASkr1rKfxsJIZL0AlwbEydH2CXGmcE0No2+Wx5a+lZIruWug7W4Lq0IWvYg8r
EnzHNROFCOnKanljMUKztZg9rSKf1c9TqpHQ5pKf1TxLnLl3ltTuYXV2G2F2VxvzUtGytPSCGVuK
LOcvgk1EXHiBinSrEErFMcxicmYtiZxhPgA/e3cIOzgu9wvU5mRvOy2qOnUwwnQvaRnuJ4P07Iih
ihYLlL+JrvXadSg5ECSDcnXytJXbpXLVqeahtct2p8c0UtM2H3am9M6uNiL5SjKPsPompyEC8ng7
Nf1rYhPOKmofaDtZKiwWbeUkx1hHWYIlETVQN1CEhAS4cnxSCxcqWTWLL4zUHDdGDD9NG8JfvZS/
Uy8k03GGsKnautpdWe0a4d7yCYW9OfSvi2J8UYZLrS6Py62Gzhklfq0vtyrGfKwyd9qXjfVKmI17
Ccm+8lvvXhN1fJpMGM9lWvmHlpdeZE+sZC4De9vUGut0LNeb1EvQKGHL3oVes5et2+PIM13kstm4
c4wu2Fid0ZKMOqUH9Cmvymmnk0qt/FRKu3qcxhqiITElF8cV1ja1iNMa29hZ0YT0tiHo/WOHm/YY
DuouGAfmFkPI0phLwyoYNWuHmqC8+a2zBdoFSAJav17VREeMz5Hdh/eZCAg5y3PU3ugSHzV0XXf8
n+rYtNRsszhNjsZIhyN1IEXmvWHsF/9FbAcXRO7eFngJw8niAGlrke+klZ3SWWO1bFB03geSlPZR
mGd/HsBIEibW5j+bTDPKVS+Qy+me9ivKkhdwWOTXAVU9aqJ9dWMNe+NAs4GCiIcp+6hrnPJe9+n4
GQGcg3kfz/Ivb2a/4k7cxxYLnU3NzJ/zukNPNUeRd6bR7HpLnBfG3N8NeDR03RgtCEER32FM4kMp
RsRUpKUv77+f5VFDB5GyrUgNXhT1y2bBEibeayC64SA5QY9KpbekzJ1tbg7quDy0kAOXW+Cr0WF4
zus0mxyIb0bzGhmWxMXBxhxJC9C94T3K6IlTrbkvDOKmJGmD6xzyI+VgOYNzlt+5hwmV0ZAkvY4I
bAuF0qQfej8bT04xnDM8qHe6STLhotvHV9Uel81yV0fDkqNQ4AKrUz53RS8OPdXjH95iYWnOOizL
udhFZPw0byqogZsCgtKdocfWqpzEVXT68+KTiEPewrKBn/bvrfA/t9gZbF4CT9dZqhCvzfKr5ZY9
wJb8e3e5pVceCAS32i8OgGVjza6ADJtPRAogVk6EZMumqBnHwllI9vcxPwOqk8aRvdJq9HKhhYc1
Rn18F5OlCATUfWkjkLvgEcY7f35pNovUYmsib6aoB5TyeMomjGmeUVUnI/BzWKMF0R103SiN+ozt
JmK3CtVXZUJQEq+EClOosfWHUGF+KEJcXL2BZFWNjBfR3IPVFFLWvJkbpVwRl43LbB0eRFL8HJJ2
lv7BD6VKOf8qlo+TNZxDIct1XduXlg9aMcm+wPumJ6eL1vVo9HuixfG4zHMKSK0UPqgZ0ggJ7ymv
tTBFrBzGbz8cHdseAJgIYtiDvrwTs+AtTQuS4jFFsURi0C48TjWz1EkXXe7P9PkobPODCbx4rVNV
W9mFha4xqI4t4NDcCrkWz44W1ZoYaXOPkPY4bJ8Xl+FiRFmGg+XWfz0WufwQA1XTceV30QJl3VSo
DS7pVKRApRtsZCIrz/QKA/z6uAW0GE7NpEfDzit0RXeXxZgp7OeszOqtPqT+bXDNbcsy94seDASN
wHYoTBOSXoRoyPtaO9f0pC/tAFJnaiIet6K9603Z2ULFcwxruU0wb34GhXlJaLE+F04znPzOQmH7
FDvB8Ai0MbiWaAyEpXVYsWgIWjG9JZuWOJwa8KljEo23vq6A0SiIOaHvAu5CBlVvpNnTpsk7PJDI
CDAtiF2RufF90WcFAnGzUOu4iCgpp/NyxXOuKF76B5MK7wZnPVBmNIgPIOVYRmGpRuI5bs1JK++L
pqRK7Fr3oY8L3wxo3TQJGlOKL+8AaBDy1vNonQ7mCvNudjbQicESscTWNfPsDO19ojuD+bArouA5
79LfjR5Wl+UetXimgIJBJcd3tpKBY78NJTxOzTM+WxvmrWUbqC/MInmDRLFZHveqji4CMIyDa2XN
a1M0OyFS5zHoxUeDgwEGj0VNqVbu3hwRwJiT81zhYHiz6fMfKryRGMdK+SaMyVkPUUlTaP6rT75q
7RANZVV4uySx5USCGbF20AXXZg8j/RuW8SPT+eAblS3fhzWRJimyna6rmFLOllRICF9wxFN5WzaW
rBLEEwNAoRqcBJNF40tpDeKBwnnGU92yMGDiIZ18vG9pt7P2eK2V5r9aIwC8Eq4UjZR2o4nYvCeP
qt2MyYTJMxnEvrEJ1aNVnx1lZo8Pcd5oK9PBhj1OI/yNsVMcaomFOk/Huy7VkbnNeFxvYgTK27E5
6LFj7mWZ/ymalrCWsqpeg45s3CKRFNvsSVsDw4s2vm93W+YNihyILPnuoqcg6/ZRZemvg58cSYqI
V6kb1c8eCPNDOXTNCgUX9WT9CtHY4U3gQ0gNEGNA3SZkf4O6YDPDoY1CmHCDjEthoORDU+MTHAwR
/rEyVcxyVo8ZpGwPfVNXr5Bo9+it85s9pYi+8Hu6QYlj1jSfk9hSz27C0IDXNxlVemiGVt5KPoXr
jcVeWao8L2d64voWMQpbb6TVNfIavjUudeVjXubtxTIbgDncMzxEe5pe07nx8OZbEQ6OcIpve23I
7TdvyHcEyRXf5MnA2+nS6Nrlw0c9VOOZtii1b8eCSe875gNwRvMB0sDZSamjF4BmWbF4jH81P7Ig
zdU92qcVOY4MPw2BV0nojg+WM1WHLqbbFpLfGArEIuVIQ9sMmXuGXWm9mxQr7+JBX3mVEX/7sFU0
iBL0tdsPdFfuepDSOYZBJJ6DgLIFXvPPaC4lUKqszjSI2hX4endbZQ7c+mYcf/m5u/GnePoIgg5F
FLx9sqOsdl3pQm41e1RPauaz45hKfg1RsvYrz/2jpfD1t1oHsofpmX8UlYK7RIELAWS0Lfy4OKLV
X7AWrIuGNyOIrJeaFCAaiFwIzFg3X5yw/vfu8lc6nDRJHaaKQob1E9jhczWM9rttyWlXg1jZ4iux
3+tmeO8aA8Wd2f8jHX26dnFEpmOQ34j6Q/6WBkxwbSrADsipG1XLYuU2Eb3SZKRuQnlXd38FBe17
JB7xsw31d0eXZNxHuu89ToY+t2FEfWdbU/9c7hwnsv/RVfctaCa/leXYrRHvFLc8mhXxQandFWT+
7ApQYjQbmi3axPTFToYPPSMehPPD/zKl/1D7Zv2ndwWtmRB7yiT2FH8A0MkMtnHlMCyLnBKpQ6Bi
Bnr6SJyW+xzCZd2kzAh2mjeB6vFIZ7WGrr8lufGRJ9F0sCepLvbkrUH9Vq8VI3uR2i8dQc1PBed8
adnqlmhRiTfENw78iHBlOL7YNHpWAJVo1XG0XedUdepJ1PmzUZMHks5pTKaIgVyZrGuwvTxKjVTE
Btn5Ppqq7o3XvGcNyTKq5sRoaBWvahwLq1FR3yIrlSUaBL63SQwQiuQKo4r7btHhL8rDUIM4tGq5
y8kF2NZ22FIwjfcWpaQ5syJZOW5v78uOlACur2KjqczZxCZ1GSvM5Y2uMAvGDrSZnZGQIUrTe2pG
UnClKN1jnkH+sR38UyqDokj1aNpZuXNJMz3+iCM4K1OufccGueJdOrB2jUZtPTIi/5LDbxsbC35z
C0SLRixg2XTGVabt66CZ4Z0vCuectvKzaYzmKY8q/DtzfdP1G+fL/8AoGe0kUKXnnqioU6AKA/4C
ITyMpjkz39J6mSbvK62MtRaTYuyCbyVn1ySP3sRKIVNCUeVEYc4XtTp0jgW7qAlYnSk/39EW4SKm
R+MZqcycCiK8Hd0vcbHbAGKmrV1SRNob+sXVY9VYzRY3IcHrP9+gMvM1lptntyDC3Q8yqLNJukWN
jNu0j/ODL+ajoltPdZZYBz3Lq1MV0sc1DEh8nTM8xtOgXQ2Fe3S+55AfN5P7YIASGizcqYzJW8ZS
6SXW72wSv8nZsbfA5/1NJCH05dL76pHEEiHDVGyFMaW+KkUjo66nFzkgvCCp1f4IupcyTsez2/sj
gkqpXSzdLk7jSC6PVukn7DT/u2nEztPaP3Qy7vs0RFioWUwtSBQ5aWI857GRviTa6CGLgtASl2lw
g78Q3DgrR8TfBjZJNFt/BieHjRDb0542VfoElaxppH9s8EwfI117klbEr1BKKqSuOV1FmV1KB2+F
xIKzmkIVb7OWwEAzrsEezItpWbTqFObmoe9l8JQbGgKYJLlvcc1BQgITyhDlCf+a9yyrqvkTon/S
8Iwxwar7Tdq/FNigLxQv/KtUHgmZdee8NnG8K4JxuhtCozrQNK5IRQUclZS8Vjl1ACujeMn0/i1h
UfUK5JxohB7rVFhXH3Pn8SuJayJf0t7djHJkhlbQQODT5Be7wuCuqC8ctX5UOyD+v6jw3lSemA9Q
D/1tRnlsXUkwHC1ZxXdOj8tXufJY2rV8Ba9+TKKCBIX5NMHmC/4uqYeHbHS+9apw5yV8/4DEvjjZ
TO3hl80oDyF3qqPAm1nhS4Szl4t2Hv8K5xmlBnIeAexGELQi/AfLIlCv6bru2+fCgiczJkw9y5EH
GXBuidolCklb6+bUvmhhSjCtSLjUQV9xJgESjPFvG5dZenak9WR7dFncRJtupgYluEeEvY+CIdzm
9D5o4cuvoqcJ1JLhSI2GrprhkWgFEOJouslj7VfJmshtsXf8rl+VFgP25Dr5yZ75kNjZvIOm52Iv
fQNWW98iF5u0frpLzMHa27G9rjyRvwFkpMRCvb5UGdd8VwXfOhcLPY6Kp8pLb41HwJTducEtMS21
q7y4O40kJmEWjtydAQrrZrb0stzuoxB1RPO2yE+DZ+xkoLiGJdG7E3k9bzhE9a2thVHJS5ISsajj
OAGb0ZX3JvQSKIAZ/SeDpRAfmzdlvURqUugboocqzcj+RoC7oYBlPOIt0x85gRsAfIrOqG2z8CM7
aJGK419rNloiM8DMHWCPIA5xsOndjusHsqjWbE5WrZpTlXCVF814iBDg75hxhHdGYEJeK3NIT/zl
1PhDc2KtfMWpdhhD1b8MTX4h7cA6MDchh9g2KfOlsXVimsXVTX7ECofo0Dr1Sc+0Sx6b2dXPcsUV
zo4vVL7gbRGZcs7yfGcXSp4M6FeGXmj3xGcbwBI4lXHXu28NOYhp2b6qaJvkSXFVxPZctXoyDlhg
75eHisxATluQ7lTl47Uys+cIcM1zBwgLeWnwRvKT+5DUb91AQGlUPaaJoADs1uauG4TcVHa28QV1
Eg+Ybyw4YaoJA2lT7iKNqU7h7EzaFZ+WS8c3Fc4nfrP6MZ19w7Io3O8ZgGeJKHrKRs8Ec4eNJko+
07YD1uG45cwzGN4UuqS0JDCuKOz8oGm2fMocfrC0P/Y+aCdSKp2I0l9h1ahdyieOBkWpRsUnlDCk
nnyrdl7uWp9DBAoyHcJwD5yEPIYkO48d8xzR+N6KuUzzpZAVdzpEYYfoBiAdw4TxgyORAtZ8w3gy
3aXoKWgwecMbcxaElMD4Wtua8+KyB9YQ5bovAX+6wm32DgWMuXYQXZZNMoDzcEqjWweRWjW28p6X
DamP69Fs7vqkGN56jLjbOo3S3eyZjyLgfHqv6ccwbvOLDLkc2yUKGAP+NCC/WD9mYQ8it4DgTKXq
Xlnhu+ZomP1kx9SKoSBtWb76rZ9fy09zZLhLW3Cvtgs1mwwzF0FKTlhq3uW7sQhgHND2eVbEmRkB
K4GOCGuuUsY1rDSIN5rNWj0pAIRlAgaYd59GSLcVC5ogI8AlaSXZXlVTnUyN1Jwk0tGQ97Z1UIj2
SmUYl1GyzIQyXDM30chIZ3XKb5J129DnD61rq0vaBefIHUCptQKRWUHDWUPU4nlos1VVF0edwncg
OdGyzjra8Fcunk+PiiJm8OhLtSJi7VNaXvDaCq865kxH0IiK8HUanHL7yiK/xN2SlzcEJpvOM/tz
vDN0Ed2iuM5eHNLMO0PvL7U5dwMLacB6tb0DHMJ3o4mNGzqWE8mQ9cFq3RL6mnEsMWXSkKmjTTIO
FcWKNPkexqNKd71vhs91P/bP5pSxDMl+08dSF82JJDFqWkF/D1DqEJJCUhRCYPZJ64vX03jVZW+h
zWppQejKAzRCrFsmCGJn8Mj3igg/JhhsXJlRHLOGE86g4uxkACaYAxnAggbKZ8KhPdzrznOs1C0q
7eIrMH0L8ReClCZ6qqwpX3VtJj7KKqKB4zl/LBT7bhlUTEQdZvFOsKtLPz0WjjAulKn0S0Gr5YIc
D+9lo51VWW9KylIfxKyNm1rFyYnY4jdFTXhPB49yH8t3as73SYONqbaK51CZ7YMFit4pSrr0zEML
vdG/iBhGb6fRM24NHXEbXdOD4xN9S6XSetV9AqmSUaP8T2zGq+kiFwAKkT/1hUGp3pe/Sat78Spk
OpCtJ5avstrS1AYb3NNJNkOCiDr/qfCqS5wVG4pWDulGM5qgGfeJw0h3R9GD2ZseWVuTqs5t6OD4
SSXfXEke5fIQ0Fh/A3yv2juVoGbIVTNP9HDDZTVbqaqnqonM8jyazi+bktZKtNpbUU/DMQR2f5/Y
0XBvOFW0DbAA0rlpERHRTU4dH93/oOevrPiuWJVAbCZttqcf490phJd7uu8WlY/IPadmffOQQCgf
alqPXetRUc/A0ai9eK3aThJyHtY0gJeaBe+3TU4InKtH1+FkKjWxNjWC1s0gpykyUpwsKaru/Zk0
iLfRXBMW/WJOOSffBI0bZ8rGtuGP577x4iZJvY8iDPS9IdAyQOKhK4YYsUnCjQin6AKN8N8NCMHg
CCemKBinqq8CaP5p2RB0hBgCXyAll4BMY0WomSHqJ8T+xoPXimyvJ5B5qogYdbCYSY0AAsbgNPj2
w0giotuoh3TezNREzUaB5AG4V3RV14Zxins9+zBKpI3jaHQbd5yMo2K2QqnbSlFxAnNXbkvqe0FI
I71oY5P7tbNqhsq8JbCSVrj91L7TKBuOvdbv5DhA3qSSioGn9I8lWKqtkdRPrev5GP1H/xREcbqW
6VTDvxZEtmVSnBOtnJ5k+kz8X07UceLvuqJvnpGGsJCXYCw0JX8XLjITe4ynddUPgKJAnbLCksUe
lfoxIKz4wSm/ZFhElxE0B2LQsb31CSdmqL9YXasuYYb0KqtN7aAZ0eM4acTsidZ9HhXne4JR7Gdd
3cXjtKIjTY0aDdz/sHcm220j27b9lTtOHzlQBBCBxumwAimqoKzS7mDIloW6rvH1d4LOfGkr/eyR
/duhKVoiQBKMYu+15mrrT27Vzx9Hhz2o7Vvx7vwjApFLp5jRiFMiWOlFHoKrMsRNaU3kPBszCWB2
+Ww1rXUahtdhMLrT3ARYGQrUQB0l2Cv2krsE2zZ2qgmQY+pWG4W6hLQ0/ykWY79LBl0/mFF34otG
J9/U+43foRd1al96xnKphgWp13giLoa+gsvULw3sBSA1nm/Ga6o+1UVLa7XAEC8hPPuEViWmfg2j
sd1Aw3jMQBmuERpbHx2wOdlsObfARxUiqUNRWM6rCAJ0xV08fhhkdcnqwN1DbkNuWyTxA+1A9zpa
5OTKqi/smrW1gvT3IfddlNrU9BIrvMgoR9VY+aUfo4W0ys7LJ4JEZzN/jaqALU/UXMN6FwQkhf3B
oKByISEvWMJ0P6CbjtdGEor9+UfEXv1GYs09zcq4HMsczVpfW+tE8V2xNP0KNTNZZCOxETDR9KtC
7yEPDyYjesyUaFhBczd2HwE/Rh9M2TR3YOc8LTA/5o6uPxBliktOy/+8d35M64GszJnlyVZDPonp
6s5K3SvKKP3HeaLEVU49wiajXmghIAODgiHDQIOEGbWjhRhMnyiMklFYj3dRBdW4TxMMAA6C5W7I
6hu7MSMYwLNFoEVvPwiFWHNaWDK8JBpjUVy8dK16gJp+G/FV90J7pr6ot6duxn5Cm4Vte+s7MwmD
o/q8uGTNWKLQDoESE14Hpwje64FqnH8vGrTTJlx/GabjtaVjNgujZnEOFOkBky04C93wL5Jdaonh
Mk57wp5IGH9p7RhtfOk897EN7bJ1XgdJ5dfoUpQvJgKsijzhD5SQ4XjPefIR4eJTQHPymM88xcBu
/OC0yBMKVwtuGT+R24MuRIAa2dQoaRWk1RjenW+0qcB+M7vywhyyajNLd97AJ44uzzfksjVeFVov
5wpuiM7S0Eg2K7vuq8kQeaiCU8votSdYt9vH1F/pp/dq6zu0mS1N2xZ02pBXG7ggowqo5mxkHkos
3FZ+RlO3b3v6WYnGBk9Q2G5l6+mxRv1JaLbn0Pva25R910lNG68KXbZAdCb36jMeNPe2pcC1blIF
NaKQzZYhDQgbOdJH2CuEn4c3lRjM1dkZ93/Ehd8QF1xipb/zEC7Z439mii/h5v/9z1+Uhv8p3v5n
XaRd9vlH9sK3v/8rI9z5A+o5/Ch8wOeIcOAGw9em/e9/NCn/MAzgCVK3sOwZQnf+H3vBUn+4RCst
cUgGLQ6KrX+zF9QfSnctuAzKsaVJsuG/ikpa2ArfIQqEq0N/gMllg12wHGt55d97HycjpwU/jfpe
A+iEqSsL3uyZHXGwwyqyAuyGM5mNiVIb3/iK+ojq5x36R4hDryYFRpzG24jNVpDF+2E4DSVrhZu2
ejaAU7fR6bu3+fTtrL73mqMM/MnZUj0xLIu3B5f8Ypb9zgxb2Lg6lAo425EY0BC2aJOVJ12a9LrF
M6XfS3xiW9ZJK1vutQwTNeaZcr6eVA81Fn4X3y3oYGxeWPUOKCZS/wpN5m6wnMNERvZAxOuyie6o
K7o30vraAGhO4AuG/g1PU+UEePv+OsjL0/J0k5Ot/eUxfiOBEiWq4svyOz2tlraMN8vhCpsZzfUZ
uzSeWu3aoFuV1qVahm8eWn5lecqqNLzlDADu7ZanGmzkZqrb6uUXwbP/dVIVEvXlnJYTPJ9wNewK
3d46lOyW34l4uoD4Xn9woNTzu4VGEGxNdQy3C/cr7jcDQP9WcOhk19CRjZR+s/xOmDksrBgB+VP+
W+TZKij5k+VXWVj4GI0nqnkK9HhCmnSXrSuU4FXdkQhUY/dw93rmf3KaisRFniOCK1OFFKo1rEX8
bUW7Opi8irMaMpdmF3WN+Nj1zV5YPftqmHDRcFvx22SDJuvlsAPeCJMJMiBgxhJMZkfB1pi/wP12
5XOM83lxcHrJu79e6nI8Mouhk5G4osPx7vfLfwkrPP+LWUT/TGGdPhikwOUF8DwCAasPLGJ5e5bX
vhz8/Di5XYDAd8v95S2kVrhb/q9hXYk6PU7uKWgtUuxHQUCXWYcN8TVC8n7pHt13FIh8NWgxOtzv
i1Ns3pPsuIHBuYaAG5Fl6tgtrhj4zvxCY4y0ntR+0vEcMDtXWKZE3O+6OFt3XX5cHvdRYfS9TxLS
J/bw3vK8TdLvItq7CU+3PIXJfbeVoIKi9XJWjmlgTPr2p8okkygmC34ghpRmjM/95f+q5WkpGPHK
eLZEkNESGe0dwtRdxp8vZ7D82ZDuHPejgXgncfx9X0273oXbG/fFSxYbaImhKjmkDFQul/+lGQRr
HW7BC3Wcdd0lH0bNv3cD9tSs0j4lTbZNDRBJE639LH0cSgfV2CKhUbYHzfPYgDSoahxpAXXDOCGD
3TxrGzY5jmPQy97QAssicxyFxLPZ4FzSIp/5M8a8PunDl1wEm4wKPMIFvjBAGE6pYTENB1xnHcLZ
9hYE7HpxdXXFzDto3TCI/V/E4J9T4W/mUMPQLfIr///Yol1a1NHry/fMoj//5q+MQf0PncmPSr5t
2I7597Sp5B/MpA5YJKgIzIRLjOBfCYPGH7pOliiqE93RbeEAS2iKrg3/+x84RzbtQrIFdegxpuPa
/2rafEf2EVzKcC4EuwWLu7rxLqszgFo2q7Lo9ja1301FD/ZGi4v42JTVDYkQxsaBkOFFmZawp9H5
BpkYIguEjXF5EuUcHs2OzX5LggtFuWEt7Tq/tNmGwuRk5uny5tAa/VVjIwnFXFR5btj/Lu/zHbjF
1k2hTEXEOX1l3uAzweS7ubSqWAj388gqlI9qTe7HLtEyk24+2rcc0TfqVnPVufJVFig7v/usfzKT
G8uy4rtlx7eDu4S5AkgRfCTvJvLaivFvZXbr1VW4U33hVSnu23oKt6lpDCsSTW5Kh8knQfPjW1H3
O2rNz47Px4YhSnKNCYv11fcLidkYE6D3ovUy1ZzYjyQbY4C6umCDMxlo+KsPVTQwUmcNtnR8Er95
/e+un/Prt3j1gsvbtAgB+PH4I2WmJLV58/H/Umuq+w8BZHHAKBTQcAGolWW1wQZt/JeaIN81TSOx
yoRHRFaeWQsKHb3Nr0/p52dEKv3y5SLt89070pLT7Vtlu3Cs8dEb8RgCQSEW4NdHMd6t4Hjh9MgN
gGJKUB5T8t1hGqQdTV/5nTfOBrV1+r/bGoDvY+kT+uO0ATDq3L+eGyCfZm/sO0o+J1mz16cybV6W
FkaAdHScYxwJ9e9CaM+nxmobVK5hckmK5R367gthV71phQYNiaZ6lT6tTEcLvwjLJT/Dv4+ErhPA
Bt7012/IP992VEKmS4SywuLBqPXjQf0QAIOyCjj2yKnXFDbSdam7xfbXR/nZu26yYHaV1JEFWsv/
f/fSdNWYsZEkvDRM59gfFkprQcZ8ahnVb66jd7ya87v4/aHefcCOII8vIE/JIw+SZmZKZGAXv9Ld
K1eWFIQBsCKIwuk3eKIzv+nHAQUDtGRLZFEP5AJ+NyBPYeKoAf60Z0od0T4xcXs3049tJLPdXC6Q
W/eGFn93VZbDPWzoeDtV/Z6hgUqSJhPqJra1HWLNIzTBJGRPgo2AXUSCj9qorh/gCSQwGEbMaJhz
tiwW32qAAZ7mm0Clxx7BRvDWGOjmp+RUq4Jwz8QG+owm6FJhWG9vjU77JCo72v/6oz0PVe9eOX0e
qRuk1kvzH5etouhnFi1f3NQEcWKM0S2SM3gjAa+KcJvbdlnfDb22lb1736QCbLqYTkPey82IaGPr
5HcY0SqWnFDJOgS7pSoGYiPiZhNELMd6LhazB+jQkL6yTu3imsSvfUmMNpSuDaYh65LNJY795kuU
kckXEK+0959JESSCMu4uNTN++vVLNt5Dx5aLzCJKGGaPZcJyfQ8di93USWY7bb2iktm2wz8wVPHX
sSAZuyFRiOIhjmmIMoNtj3sEbNZKs9+WtFS9jXYlRefLoHilQa9d6vpHk/TEDbETH0OfzEqoBBGA
a2PndHZB29MhvieV927n7139c6yp8CEbiSEdJPMkcjZ2MYxmbZ9NNDhJBtBbHJlu0646jf8TcXZL
kejWLcoHOMVGQkJRPlUgOOSV2erGASyqGI/xTEKXFUqTQKQK5Vp/C5PqQfXHZMQpUGQdsmdxx1b+
QdnpXR3b9t51NNKY8m7b9vCfixz1EdqQWmhyN8vS2hTmwDwqosdoXStCL1Q7gnAJIDcjC5H9Te1g
QCRNYqWm4ctUmuVaK/NpawRVxnuHNCK5MNVJbtjjavu+7O7BSLbrQaNfNUTHpBHZbiwfqghjK85S
i4TN9ELoVbuK8YWRb1ybq7TXPhgFDI3C/RLW9pdC1idb3DsFrpussj/Bk6MgL56hEwcrzR0PmUEg
mS8tZ9UqngRQ0IMTUJKN7TryiqwkAN1An0fG500aTr+5qv45cCnbZtXKUMzyTsp3I8jYBHZns6fw
6Mruymz0VJ+QbBmN9/4IHxu92NpPSVT79bX806PazLo2UohlIvhxZHZrrg53XuIj9MfGGm67In3r
aucaSM5DLZKnxHWef33En6y9kDIyExiu4QKofE9QJBO3z7W0Y+0levKAk4yxLabb0zbb+sWW/Qzn
4Ki37EBLe/5NCeefi05lK3NZnrvuUvZ6N8cGnd3HQ1/wcmXxjFmU7j3dEjEnGsxPWPDtXmqvGi20
37zNxsLw+nGU5MC0zlnnWqSPv/90gWBpWTvwPgsQTi7fsK2VZViXgmk8JMBVM/YMa7tv2ZziSyUi
D3lenr44/SO6FeN3Z/PPWZ+zQZGjTBtQIEuiHz910spmw0H4741ojjegEpA3l+csLGA9auKbOTTI
/6TerwJR3FAg2qRLNyoLh3vAR8hCU33z68viPYWVMVURyu4Y9DVty6Ac+eM5VTA85qiXDdQnMmRT
OlmlI4xdH/WPZTC9YTJFkVAVSGiIu2PeS58yq/gwSWy5DXrQZETAQRBqexHi8V0lVLnp3Zbxis91
0+rBPVa1qxb9yjVLkd6DKOy3fnaFgvMtFD6BUwlP/euXdF7WvP/QXciE7Agtl73au7VIIDSNnEar
8cC64J7dUHu7NpAXbfO+Y1Imhnndx1G17i2BSjwdMfg1FC5Te/niZ+zWGt15QSFQrpye2NmkoVtQ
thv0dO6Wps1GDmm609ExbZLAtyDUqnvdLOQ2cOghjoIsz9q9dEfZ7u2CFxyIQ2AxrY5pug94j4oo
zH6z+hLvWHbfPkXXoEIqLcFw9g7TSKfIzSY1NF6fNOs2DPchBigZatN+rozLHhFkYIfiEA646ro8
p+IUvkGGIP2NBX/fCW3P8pxyiT8SaFqZwE5RsYJSR7w3xMVzNuIOod1d8NzOrk0/a2p4qEMU2Glu
UEkZlvUPYewZSlDSOqCr2Ca8B6dPLlSAmhjpISAE/NZzk9kQUkW9Tv0GjY7e3A2F8/rrC+C86vvH
BfDdu/Hueza06SCCYmq8gPwaklqnmjRno14VC1K1JIx9y7hQrgcYO44Bi8s1G3MNw/Khj9ubX5/L
e5Djn5+MYpJmFDLk+6FPTeSET3bXeG4me28gL/0ozOSp85EkVcZ0idxBrssIxwjdOAaE1LjJxiIh
jr48uNCzZk780ofBhWDbBYyZI+xyM1L1Zg2rz7LGiXMMFyL5DDGLyPWqeGmNrj+4gE9XfkVoJW/G
PU97T548nXfpp+uwpyFmKEikmYreUoQHa1+aqDBtf2dnznNW2mRAuLTCyI0cvYSApcnSDyFBJCxh
VLaxdeXuRrejQq1DYPFf6Dc/OF3M3F66W9lWT13brC1iIC6jiupgHbwqI04vfvPe/nNwp4FqCMEa
2NEpafw4dC07g8SPGU6VSF4CnzQTbaZHUcys6X99pJ/MXw6LT+GyUeZZ9WU6/24j1aSJk9ckT3ok
h7/FZbVGurJn6DypIaRLgDwnz0AhiVzc//rAP1nyUguDE2e6ghqq/n7jjAGhK6VvMzzn9rbDZLzq
1CgOSdt8MS05rmblb6QJq8/Jl6jUgOzMDKE82gRShpO0QAiqXgUJct5cEq450TNH7brzHYD9vz7V
nyxpHJ0gFmnRNKcK9+49aoOoMonPa7w8RM46VMeiiV/ImDuNmo2/J3prUCL/bvb6Z0GHt8c2XYVi
3bKd9zOqi69/jFC5eUbfXesWalZN20jiaWZHXhKQiO/FQXukudaeKsMH01cHsyEAdXCxPFiFOI24
TDdh2PZLaBWxQNF0HxngV7TfLYGWSefdmMSZMnVKPhcBIvjHSyjq2t5G4dYgQivaDUbQhRQtwxUZ
1NgPwvjt15/GT69YtkhA2im3Uen78XCOiyoSjEHjWfnV0JpXQnBUM4dw1xNwmnL9ksMAYk373QW7
EJXfv06DKimXKx+IUOLHA8eNERSGKBsvm9unYRK3hmR36AORWIdjfcN2ZW0E7D+TMcQ1H6A2ABi3
CXuNfbgf4GHPGmdtkTCqq+RihhHym6nyJ6UoFDeSzaPOl1nZ70cNIjjtGfIb3yhNvDCq9Gxk2niX
lCCEbPsrJihItELhI2S/Jqe7koaCL+ZyK2v6jYxib2QrWr/58px5vu/fNlbIfFLsbpV4fyG3Qe+b
Vq7XHqnN8U7PpvCg5fYhbeZ4M04sXpuWtGyi3/VdgBZuw8LxUJoUEbtYZSfAyrlpR3fWOH7t4nC4
64zglpRBDAD50dUsEBoqvJ4ZaS4rtwJe4Nu5h8BQv86ZF2C8XbUKglrkhu7VXDJN5D1LuAgiIlFU
bv/UVFd5yQ4hGqnwHJq2BZlqP89dSjSnFctHswpe5yraJj3G7iEPx6vUYFqz6hkMaLlpKtYA//r6
Vq7jOAzGEL6l8e76DjUVTXbuVF4f2GtrjlDSC+hrQ94RK9vZGPS6W0er3+Lht0Xsn6y1XGYdON/S
0JV6X8SOYoNyfy0rzxlTuY/1Tuwjzfc9cK8JVhrcnkNdX/QozS5SLLrkDFX2RUi/61+/A+ylbPQD
SzfiHzNDmcNNLJWoCEGebmqR4W5JdGC0AwF1MjReRpUb1yhfwN3i9fv1sX+2meTgVHPZxEhq+e++
5ebsBzGoJ2zOcrIhgoWeqYrPcRkEl1mw6Fk1N18H83yI+2BXhuSM//oEfjLKuDolP+EYBFjgNP5x
lGGllLduaFfQDmewZO6B9L9YNc0KJb65qfXfvmK2Qj/ZS7Km1CE6Ana3GMd/PKZCFd4h5ueYfeZ+
LkwJJbhsndNI0WYXtRi08j5FOF2595qtdC5D/xVSKsR0jDFeMPruKdZeciRNWyAtmL6iCDf4YAWn
zmxRxFYgfxGprluJ5jmVlvag/GZdTjXELr1JLuFiyceGEhPqC2i4YfrUTP20lk0dA6hyd9h309sm
RbthWQWkTEdn25uP0UOOGhZAYBbsM+whT4kQn3siabeDOWJ1YE90FRjLE4H4fkmk5sX92jB1/QPV
HA2nIstIOdiPERGdB8pf/pUfATglE1072Xpf384LYaYbrFsaG9VD+2YVaqFz9M6Tsh672Vhw48W6
RqhUd9G9ZAdxWwy2djXUfr8us5w9twp990Ms3WkVBNMx7HDbzJPx2OQGQq7Jcp/9Js49cuMpEZlC
3ORu+shKpoO+FMzXo6kf7bJDYNq6n9gEJVcleNxLBf9sxQyZP45TfK/XAfx3XAY7oDzTxyUhPZva
8UUUdsrYYSYbcofA5ejgdqapK+7iSH4xw3L+oifGba7Sj20Wocs3RXQ1yS6iKd2+lhP6+rAbiOxV
WdFticSd2e/BnUAGwQ6sTed6EyX1hBk5G51t1OMETUFhzEXJqr5Ln1ot7nDa8NP5IeD6CqeXyDaW
LoHuLzdtUWCYpExyfshQpX2B4thL8wg93XJT6KL/du/8mJ+QMdfXvhdBmo0Ti9jGqUKtvNz7+2bI
Alr/AzU5ZZfZbsIjvOrNIrryhym6wu1MrTOYCL/ycRZg/NUKYo3a4ljJ+tPogDUAgYCYgWwsImu5
h8A43aapqa+QuM43WlHPN4B6zMKvbs6P0PmbsJDGaJznZF/UDmp13z79fVPl3TpirXKN3ybc2OBQ
Fklnsm8IkGWNW4qHEeHnHpsaGgC8fTg9MK0kbKku3L56nPgEdqGUAfoC278T2CmMKTeesD4WxyZk
L6OxTNbLEhZnaWgfgEDfguNsrwpg3SejpnbsRq3nAwHc2IHt3wdEPl6ETQOqbvkxY4l/Nc3Y+Jvx
UPdapoFjS4YTy4QapS0JwjGaWsxJUo+PkJn9W4Ak2EYxcB+gP/prg9TPXaw7MWDgPr6lwNRvR7z1
m3lyKL87aBstPeqP/gxJu10ME+kUp15ZlHLb5qb/iMMfFrxoM9ZWymuccX6cABWs4qAHRK758yMi
kAugnu4tIv76MfuULg8KDCWHsYMAapXSq9i+PAS+O905bQ7kyqgeKiB/myYBclHOFtrnolvsL415
4zSRhb2ZeyxdB/YaK+L+IkT8LWukeLLqS1nNcier5JOVKhv4V+sAzkB1PBcoiVq/uEYEEqxpr9Ug
gELoi6V8WGqUyFWgqIV2sKDSLeNOzwBGa/0Ji0mzdWdettv77kNPoMpGH5X0rIQD91GXbkZjKK+0
yZyPIyEOjUmsLc5Buuf+LRbP7lMwiue+I29xzvMbB5XuddFwnRQm4EetzlrgRQVumzJ8JWllWpki
sKlBQMMvAiIt+wb9W5y32d2cdbeTGp2PWQzDtunL8aCNWvNsj4+2LbNHKxJbq9QoHOdx7/lZpT52
4UVlTs4n+r/jbqzndt9oQfJsOzTal8cdjADbtCQttR8ZVi1VNA+OgMNt1ua078IIefMcP8Ka/MRA
kn7KLZ9fT+5is6hPykicxxAzQRBlj2M3YNtQ0VU4PZaiMu5V7RY3KhsfAuJHH+xoTq7jFtLQ8lMq
8OTkTYoxeDEWDDACPZva6y2TzEoGjn/nLjdTK7AChbM4prRAN2Vs1sTxdu1mpri0LzFdPLi+IzYR
rFn6bcXEE2MhT6X+eRzQ+lRF3Nx1Y2hcuSL6UCPYumuXG2OJfx4LZWKeSvBh9DZlZ9KpL4YcjxWG
0/gu7tr4LsrLjTPogEpIja3UKPeD4z5j0UrYrzl8F82Ea0TIvbEwIZqvfNADDoGhY/JR4gQElP24
Dea9sa9py5HBiA3eU1VLm2Koqy0DnnNpkwW1tduIWOCFaRKoaro530Odb4NBS9f2rMUAlyz6eWOT
nMasDG+c9NGtEEdmve1SGgtM8GwEDJYIvlYSje7G0RyiuxfdpFu5896dMrnkEG2SMiRzXGIlMpLy
KMgXADIRu96Ag6JL8D/Rom1uzUhPNtYo5LEyVXnMFtsVaYLhzXmyKwT/G8YDG30f7sD5Bs3wo5G4
uqc3dXAp3GqrAsM8CN9/maP26ITQLOIKXlz/xfFBZ6bU2XgBR7dvDh0Ymh07aghrEhSuaAOS2VE8
Y4SL4UJlcJrmfc02YmWLaKv1rmdZ5WuUJB+SxIfIkE67YI6+alPt1eUIDncQ27wRnAXrvn5stoVU
+9mcab768WUTNk94J0GB1a9xfymYx9nArMdWfARs9kHXphTeVHfLch4gHJIUmZjM+b2NpYc1pJaJ
S9W1T+bUnuZh6SoTDyKDZdals+QLlCSgDGTyhLVrL2b7i2mGnmgibzQvAAYzrGlveR9dT6Z6ndtx
yR4t1lrgs2iVoMbr1FiPOpAAWqER+r2i38puBghBFCCbofjCKOZHgoJOuBfmjQHvManngzWlt32+
Eh1bprQcDmMsclyMxs7KZ6+JtO3Um16CeNJOaTnK6Ss7ztvSor86yVqss1JQgcwmi7eNJavNyypz
1sp6ckQtPlw65UOSVBgywMvEApJe1wh9ZeC+3Vh4h7Z+pgMAV18UZGHghRlgh7S9zV3/AzabCuvI
hEM3ZmWi6dlSZJTrgWpcVaibNCaKdZ6Hdg3h+9A2+UVmOT29Se0mGqGxzs7OLsgQ1uuJF2QZn/JS
v6ZUAiJAeblubiSkoo3bzK9ARDSafyY571xfzEn9EkVB5mpdq92kVVdmApsdRUiBxtU66bVmrSDO
kHhikERpPpudusYbTvHZ5lJNsrQERBg3SEira8T9Oegjo97RqgJJArQJF7d5bWvsI3IA3ohBTfc4
OQwJQn7V2r7cFMp603JLJ5q+IKUboFHSz7d647JDRgW98skVEJCu10neBnsoDrBbRtg7mAzRaEYI
8pdc19KZrzBBdxdjGIIJtwKvGopL04ge2hnDMpE8F1QC33JKyZjMV02XfVVx/GY1MPmGGaJYx8pi
Jft6l2R8xqLHs95bnyqjRGAAcdX+IABj0IwOXODjA2HAI8mRuLYBpagSkBJO0XUZtwTR7IqkKTf6
gMm0h20ym84LKg78rZWd7GoHb3zV9Uy7hrMxYoKMqqm9tGKBvVQfn21D0zw5DDd12VukMSB3MKrh
2BXMS9ArD5kZEXGfp7Ao9PnQVN2XnAkwLqfotp3qmz4G8dVFodzkVTkek2HC0LjcayJ9Uwdud4DL
RQJ3LbxhDmA3jFZxjCTbXOqM9sIWS5XQkIKERzcH5F3pst7CGs2B8lEzVlC3ADHVR9UFNSqDhjzb
AsvK+vxgF1vVsWwD8FWD8ujdVEdDq6kolnq10d2kOprsb5CsD6XpEYB5dYaZVWIqj9KBSpoZo823
VK1IsqAwXhDKeT73MBvzHZE0X2gNRMeYdJCjw96dDLcGhzG5GAxXgb5J9aQ52kvEaZUtso96nLd9
pK6LJNmbQY2jw88AEkEbASlTrbKe8K5ueROSmOYCulibLorWHUNbTvtisj2imlbZaA6HTAXUcpgz
VxqbwAtVO0RiOY2Gkb3bE/Edr4bBB2MuzeZ4vsFIvZON6eKtt7djkxFC0toCiVoGGj6FAY4KW+XH
yNaeas0fds3y0/khtuCXUS7j7Vxnx6io8uOMJvaoxvmTslksWR3CMgpR5bZzcAJjGWyJv13e5app
igXalB85vfwALWQj28w6xCQQRUQ6HyHqp8dkuWcMoQc8r0WW3T0rPIs7fvqTp4fFrd2J3HjMU/By
em2DL1j+M05dhsrz3cGGiWyRvVzlU3CckiQ8nu+54bzXwA7N/iB2jcAxCnDVk3UlIOnX1VNYNuPu
249a6KaEtBD4IyAYoaRgl6eQRGhRfDzfTHCtj2PxBEk4+/awaoVa5U5cg/AuU8CXcH7YaxDamnWd
dlFXyWcieH3gD7G6sDpM2EnQX1sJ5vQQyHgVeSqvFT00faDjybxmSC6ftLW0vcEnviJ6GbMoO7it
OQi5nlNtg9BeQQzQuBnLZBWTKLSrtNLkS54g2GhkvQvCr1jPfDIK3XqbJjU4q/wQO5W+s32bzTUw
70lz5/WQAIsT9B5I3GAAS6Bld1D3jZaBddLd18lsCYUKx20C5GcYWmDJrhFiIVpYeiqj6s1+hLtz
JIrmeIbrOedH0WdjmeiXNOHzo93yW3ZlwMz0KVVoE5AGHWLO+XErzMliOv+e7nTKQnCy/Pr55vz0
53uE14k1fDX17X+/Hefb7flPiwWJCba1Xn978PxH5fl0/366spZI8AfCfP8+t/F88uff+XYm9gTq
wpzlt1P6+xdDvALbcRRPQGLJ+z4fNdFsnNAj03QAzPJvcuWZZvn3j+d7PyNcIuVId8jyH85/f74Z
gpoQ3L//VgaNvcN8dnN+COfpvK3BbjZtzlZZkTOdkZ25Of/4980cs5EuZlBwwG65y5hOvq872huV
WheFwVo8rBp77Q4kd9dFRUyqJq7QUDqbcrabXdLG2M4yw9+UI+wNfekFjvEk1ojj3sbYaNegFmxi
85wvTEQkZzM4L6mMByvL540MOguXm9GQkJmPV3BfwcbR5M4yijNAwA1PlKjuBwRWZjJ8TfVR9+aQ
fDhn4S/YG42I8HWkf1ZsXW5CSh3ss7F3f2TFFm5qBvJVlREW12RWjM6VsQcO29dmbK9rYGUIVpB9
jjh0fSyqBRV7mAezttNn+cmVJ9sgaWusPvtjkIKWx74hTYPdv98+pLiDta6GY9E7kZcV0SGsZwf8
uX2Xt4iL8rnas7U6zROYPLefVk3g+ysoAJ5ltJcpYOa16vRpDXabeDW/XyXQpayBJnBUuJu6z2sC
2jKYGWn1ObrDDHsbCR+/lAUh1A1OVjHCNyneWmFvsVQHK+bPr31vQCVp2Xgoq930jbjAksyuIqaL
MKKwYGNHsYgaCxWxmhUS4Ws11l2jKNRlZpUfx+6m0/MPflINXh1gwKIY6Z7w838moRUejapey6C7
19pqwu87lOsoH49BHGLF2GlZTaqXWmSJndjgS6m3WQVpo8jdY1CjTYhYGxn5oO0786uT+8Y+7B9C
5FsfArDJqzLyLzX0KUdjOkx9gRrJ0i+xx5fbxCVBNOqKaKNXWf4tCdEar+PytcBHv23YAu8MOyDf
DNfnGtS8s+r1XnpuUDerLNFX6RQUa6OpmOzrhLKWkVwT/RDsG3/+isYxuZYCprWo1THrxwgdWT/c
WgjPoqx80tKyOUoBGLeLO1Y72K2u0gjTdC+AtyQRtq7sUeMUjjalDzBHPW1An5SPWaRiV8jY3zdm
+cLuFpcv2dleIM3+JnJWeseSL9doy5ddG2C1lTWpqxa99QlUmJFJNoRQQ9aUwBZIgY0Nforu2dBM
XrSw8mL6ske/v0XH5LIyYW2A1ODo1M5Db+JRI/eTEBckLjqEj0w7zAjq1xGgyUPm5OVlHpXMRFnJ
OjihZOtbzWqmkogqKvwoY/hc2HejjRXX9SXs2FWzOHdFpup1Ca5iqwb1PBolaVSfk6Krbyrfi/06
JtrGvCagY0l91/6XvfPqkRvrousvosEcXiuwcmp1fiGkVjcvM3lJXoZf70V9NhwAw/C7MYMCZjTS
SFUs8tx99l4bRIVeXXUD94dy6CdrBZTudFJF6DotlIHcCWi9sz+HHDx2a7vQuBPmfUJm9Ogw/hrJ
mwXVJEzKnla8ioMTwXAdn0JJzrbJQypHWtSPpN7QQzUgY5VgtOr+7pi53Ap+EajB6aHv25Wtk1Hu
k9zfTjCb+pyOutxkLZyBJ9zELjD7qOLGnOu/Fw9YrdFzpfHucK5D0c/nH7iKv7Uq+dCq+qcfRvvY
G4TomOTdXeFi1yrmOoydoOBrxM+H9mhuSf58iSQK6QODCNAllGgkAdH2gVb6nMpREmLYOQmXLzVy
yRmfk7+pMWzz6LSj0JbjtJdVNe+oYYCIaA5/k6SaHtwBMcIoWAuyGftjkqVNOA3g9OVcuAeN05yB
4/tUcHaP3aY6GYoBzNLNV1sropBGautQGb3DCKTRMKSiU9OnwyYGm/yrG62/kXOpavhv7HE0eGyL
Epze58oIiOQDqJ0peScFzld7+RYNFr3NzWjcALpziAtUwY7S27nWhC2TQfnSLC/DAhxDmqNp9UgV
ir3TGknXUZ1d/vNicm/srOAnagQDFkuIrR4MrP6oU+IX8xpxrkpsKpRzrT3WgR4rQMTBpuTYmvWn
FuP8iQPluDF99hdFvNQVWmWCuM6dapkmzZ0j4wMg5XxtJlSZ1FpJSjKmls/z9u5UaqEE3tJFvaTE
7Ldt0DdVW3XCmlyYm9eW7tEwx4SFtAWoUPgipJYuxubK3VqbUoShYNjbev97Kmdx8CLFrwXGLKI7
geeKueXfbmFp1du6N8EItEFCfL7LT4mVVauSFmk3iduvoVBfJu14ScawU8K9oA2sNJgTp+/KtA6T
a+2mbHLRQuGqSQ1EQwsrhwn2bpjwizjLrHqsmyuzh1zBM+id3ls7TJPybe7Si4hYasRDQcutdDQu
N4Ie1P7tY1SvEOeVnJ7biLtsLjro3nb8gdjorBlu8e6Y5UoboTDObiBPIMsCae7KDvSApNEsDPg1
LW6Pt4a3byluDcYhrPsFsu+51DHCgQjb9AXJm/BREPaldQtmP8BZC8rFM5OcqPxwHUCkMTEE/nYo
ljOWn0/HINdgVvbjXbSnbqJZwez8G0DDfZyDkpVW/ZVkARedrbLLmLXvWZMmuwnxJax6FTqoZlvm
5Jg4KMY4mtIoD8yMi7A5hVTU2AzVkAGoSlkZcNPexLE9h4OkaFuMVNag1MOM65MbPKRta1FKNMf4
59JG8IhlelDgdLfTB5GO4kmxQCKRCb7XK8sSwAS1U5WNgY1mmPOIR/yg4uzvYMT12jJce8V3ggVP
bv3J88Dc2YPkHovWtTfkHG07D2g9C7UDusx0cBacfitpj+jq6KAV9F6t/PGPhp/yBPA7OI9BEMNz
Q5yRs8mybQzgIuH7uyIF6LDAmrUB1vze2Jxho8m8GcHCpoSelN4fejICuGG9uo+dFAI1CFCwiu5o
7kluybsVPYGgANNGX0CexuYdj0L5C298FtLi3m2M/oN2o/rZSdP+Morkg69b89z5PWO9I8pVEP1Q
xl28J70CWVZr41pf/hFnXLHpXDM7WqoaqVhBY2i8OBzGwfiBU3fyAd/JYNyoxvHei6mNFxMgKom3
1DdX480nk0e8oeNMgJTkRGm6N81m2NC7Mt8s3uaVk9rFISetSQFdMO4CLQ+nRnw6ozrQLqIetSvi
KzvTazfWxXOS93skKAM7Wv7TOZ1aW72MQ3rQfrLulmLiPzfDHwSJ9pKlxLRorDoHogyOKXWIa6e3
zG2ajAcdaC/fLp34htarU8oya8ABs4NYbrHbYuykXwryhRpYknB4oa6Hdg3YLpuIMcXhwj3q5ldC
8tqZlIULLza2dhJxwI26T/pQrwCv6fyhuXYdFd14cKAKQxgEW05YKZvmUKuFewdlsbMnQuUsbfeq
G54c26FPMJU6TxBDhXVFI2Zc8HSNHO+Ad0/sLF0PznnDDDuU79IUBHkRL3FVBvuiNv94nW4dgtS6
jBYygkXJrTv0kqrKXkHSoizMagWHeN8+F2P8TbQOQdTzBvpdZ3ebl8Mu1yv3AAeqDCmy77H4u5B4
Y7hDUTTl6AkjDJQq9GjrWrFHSW+Kuy4lMs4jSRxnpUeFtyrq1A7NEkVEYwWG0WTauoltrfWhXYjj
eUR1KdONyE3gROCVLe4Ug3RDC6lq41DDcJCZM63caHoVjeGcLBILq8LEyizGIggpQs3XY5vUv4wc
BLOLpFzhbtnVLogXFlXJKsbveAuQx1dm01JWy+KNRssDd6QR6wcdta1U4smH1qpjq24desXtSB2U
hTLcWtSBTglD35DWG5NT9rq2E6YFn8eoXtja1rT7iwEsLSz6Rl8t58/TzHEWu2vEksBJPk0k1oPt
B580BKmLpMhdpHRwjYRF8t5nTnL1guECBKNVc7rjRCv3OmZta2zK8zAdMU5z8EtbcN7CkTsrSXaY
MHGcu+MhyiTpz9abwqGk1nHI7mnaeFfZuGvMJ+MLbLUoldqbQV9d7slHOjVRqFnj18SseC4BpSzi
2tlPI6jg2HF2fDDRXtpvUeVEsBIj7dMd/kZe6b4Z6Vc9FdE2cMbpbPvKP8gScgsWZh7qmbiIkgSM
YZcvRTm2l6jLjCc1PNMESgACW8JFpH52LTruJEj5uwzDyaMQPfJQnrgXlV+dBTwd+7im/SJumWzb
7kGPafQz5dKj9gOuinIwr7oWrlEf0HxOVxryLxhpD0DQ2Vle6ILoQunN3oqxMbgG+oO117mY9H0s
IVLJeX6uRZeeWVFMT5K2XG3WOGv8S6o7UJrbGejx8oJstwfz/V1XFss7PfcwoVLPy+xOGCienmfA
fReeB+rJVvpRmOJzQCZGtVZsaASuNE8L2svc06pSjjT94gbibbXKR2VlNGJ6/YA03LNjn3OQLDne
ZxAO/oGJoUaVi+TdhD/vhAHeRbhb1rT1XL0Me1GkZ0u0VK3486lEKN4mpm7BV0PzXNA5euuwbm4c
EHgLyjTDNzKwpGzS0T+THR2PQYx5O6mH76QZGnZGM6CcuqQGgQNrlSTtRomGWG0RG+DvzTik7X01
GKcMePCv0qHmHLcUoaXzBBB26ZILpVPD+U0c5vdIBOtOi+IzpZ33TFgJbGS6fRmF13T2vLN85y5i
l0k4UrCwgWQ+3Sw67NbsR9LQzIEql30q12JiGWQ4f/CiagdH1P5uNJIjfgN5+veiySFY1yNvTF0l
xaOYqi2cFONZ8Y0/pqrtSRHo6jgl/kcZxd8a4c17bllYJcv6gJmKYsjIGhgZy3o7Z0UBIAxueCVN
NseNGx+KLqbnuGjinTf3zd6phwT5H+Vumka0V7Hs+BN2z07YpRFs2IHpsEn897mdLzlQgNVsDfI0
eknNUqR8JxjbcUkEyVZoxp/J1pl/p3w4dpyJd6nhN5vULR4wYeW1UMl4i6IKhLBhbqiFo42Gu9AO
pj5NB5BscQ+Jt6nVDG6Sebu1NAx88AkZhVIqXmsUiZsTAwX8aTxlvQXVgK/PzT8qjXzoaI/pB7o6
ldVcYoPtHjhYu9y9CfwNAtBmZ0FhFsXwXBippImMs2CR7Hq3c1c+99EDERjUgV3WqWRPxv65FPQr
RoFpUXYOOtbpfBceQtcf0qzBuhLozbU/6YX37fcQ9UQTORvTmZ5tt6Bwl3I/KFGYFUxMyCCL+ES7
jnOHj0+gx/CG1aYDfkZ5Huva+a9r48KtWI5zegTBabaAHCoN5mYN2VkSBuniqg6jNJcEFjws65yK
si7DlIMJD11rNvn0I7qLZV9ussT43UTb1jCZ9DXWfh0laXkNcCMKgJHZVBEUlejXNT7TXR7Ne9qQ
6s1YY3rP6s3gw/zz6x0FbfbPoB/Ij0By0VdOlFh3zTAUlRnavtLzbZYjXJkj+o8b9RdZaB9jMX7F
JlpI0YOnKEF1gZmxjUOlTbdZecGl1jJ5Niq6yXFTFSw0WaI2hhGWlplsed4vX91yDThGhtb4nlYm
Y4p3bLqC+70NatBtGh71Hu3KAZVyFuNUMlFlN5QjlQIk5N3IxHKJJMMsgb+uHtZdxTa3qFJ/laXi
vemBtc9o/BxS8fPUE0e5ERianKcjxX27LAJSHTuhYUDwnzWamr0S8ct0gO1pQUKxcVVaFLNEBduQ
nPIyp/uLHq7vfKsBcmKJYTuwZMuz6jdrMnc3xRayFuTMkiloG5vg2xNXp5sS2uho9dFTg7g0jexr
e9ILJ011gmNe99RkAsoALZXbvNfsX1352zPt/IgNFjx0MRkLQsbZ98u5XkNYU3Qh7ifivTSOk1pw
kMLJ3KbI6A2TY+G9CS3wkRfrctcsJbZNDd+ziKgs5G544sMayTVIziY6xe8KRijxO8q8bH1glsUk
LglJrQhC2WuoktbZxpVzKIbiHnhddS5L6L6ylfLqecycbjeeuQkvdOwsuOUJOkiCtpakjbMa2+6Z
CUpysQJT90R7sHwz3cBfW7P8jLdxJ4PdrBfYKeiabypvoxU0wfbe/GywKVsUKe8Iy73Y2H0FaMzn
jRvqieO/S/NPFxnPTTZ3R+5wR3tyM0I3w+9+MI11mlbaurWQ98TWpgB2azaMb3Fl/KG0OWfLUf5t
ObTvgNtFa636LrNWnLHY+aFH7/vgLFKXGef7lMi94w+wKUkRhrYf/THN8hal/3RbhOzJZE/WCsK/
PVd1QKnBwSgp6RoD9i9FlbfruKu1U+ukDLJEC8G4lDb32eKbPS+HLFpbwmhOeW4rxCJfg5Wd1OPF
6j7RMNYpg8ibNxymTnrHzOiMtUGLxVr6DVtRUTRbAvzHYLZ+Sy/Vw0QX2REoX4eR39iaieoPTZn2
HNC5lTBHPsrox/Bk9dBtZ8IN4cttWYO8p9Gm4HkOKgjOIAdqDKoBsZHYWh6sRXCgcO+jy2Vyirvp
QV/8OqYM5JyTLKBzpGJDOHMeBmyLDQ1uTVwxDyQ5YtCU2V8RBTgbO+v4lAdnX3nQzl1nzFeZCqyj
42t/coLEOpnWEMmR58ECrhwt/nj26LvkR5puU1Ayv4lZOd6CiYoCD0sXCm28sZsIXiDLlgzYXlxQ
HTRMBiXPmpvvUmS/UNkf+qT5p2bs6FtKhuTg2dcKkcXSuONo2iM2HJgS9MOuNZM+wCGXbxbd4keC
fdWunnV3XbF+Gm2Xhb7V1LhIau77NjUi/17ywflbo62h/QEDRbxIDuyLKOip7bOQ1h9mSv0rl/bD
iXRxFVMDoVMkF09BHWoSZWyRhFRYAtJkYLP5gNso56zpLpzR5C0Nqus89OMqRwRL62U91sXPHXZW
BqY8PZplcWgyeg1iPZaHcnQeVunRr9dw05qh0h75o20yQdFZjs/jq2Nc66X/FuV0JonBynZjZmfr
ItBG5gDrJfXKfdG3v82qzZ5rJKEd6zIcHspqrkUvnxmqpsOoA/iay/y1ZEaaRGcdVCBhA4/dNvIy
jmm1aLkjDfZagT1eTz4B+yaaVqIzxRECMZu7MeJs2DgEzNuMo8BMCsOI02MD0OCMZS5cjOzbcoz9
RysqtdbGWg+nKfj0MK6tdTcmOD6SPSC61a9pH9iDQbbow47pgOIs1qXIbxlYBISGwQjpVd7oc6Vf
AniFNXvCHeVe4wr6IBWdHHQvbpBR4hBw1CFfzmccPV3zKHfDNOjBy0JmXbW1iUIjyuhCYe9eH+3g
mDNLH1ROytytW/xOZn4VKodoHYf8PjiXa+nTVHklfptJXAMigyIlP2HGRr4r2FOyghrbw1zbHJVp
jahaaw2bLt1YBqUzXdkNoU/Ea0O314o4iELSdN9zviu0w02SUUEcShxUt6LWrsUk1aF3s/YaxDHo
g1rkl4HvpbBGWr9BNq+bMQKEgBdOZFfRgZ9tcyc5ZxGt75PqzJ2kum49ljr8z+XG7ytOk55GjWXV
meaBZ8c1mRgV9aa+V3F6s0xE39lWm1xL1YkPE8wV1+U2rmt9X2c93HFUHtlI9xf9ku5GSPNXVTKj
RAPmI5WxGVKJ8YfmxPKeeO1WVY394SO0QBJt+S2R79iW/5DKat+p767u7OfGAsTpp91zCV0cMxAV
VzSM5K9OLr4r11XfFSRs15kCKv3wwzoaR+Fkns5Kc61Da47ZxTftHTj1+oPHYIkHkZ6BzK3Esbfo
oQz6ybuKDE9JFFNSM6oeMm4DxZ1VepSYz20SPIli5iLSOZ1PdCSuCUhPWBYL60rhDxS5tHNuqqbz
WgAiqJDybs3yAsQ4Jy0rxzutJib6gG6/zLjGV2J4JScXLGdcsBpDfp9qa9y3Y/1T1JQq+FQeQYzX
MRTZ03gfAiO+Sh0isqhgvnLyRbrxTg4658YnzIB8L9K1qZdiq8W9t+Fo7RyaViaEAMi2zTVzv8RL
mzLU4oOj093uONSZg0aON84+Dce4kU7WdnBToJpLTG7c7j89Y3aYyKvukFRDvOkSmW1nM3NJUAlg
dWSdfmXF/FNzfSe+Kp/toLf2DefoVcZ3edaVfhtGbj+pl+FZnQfyj0lWXQq5GFtsKu6YRKNTIWu2
LHNyJtCYXU3jHEuW21VnFRhIgkeXx9WNwh6q+xRXHYmh9uS7cL6VXbZXcGcHval+Wc6CaieZc/Cl
ZKDpwEh7TFz/Co3GKXhC7O+OCoy7TUQA8msc/cIj/GoPPmDHrMlOjRvlD7PlC19RQLjxrASFDDXv
EqQV4p9JQHcUZnFmR8sZq1b7IjCmsE8781GN/0LBzqbpc/cMvri99rp+MbhnbNq+Mrf58hTRcqRb
N05w3uFtGlhgOflcoQv23VOsVfojEMfW3RG2yr8y5Km1O+rtvVX3qsvzc064gINnZrxjTCTAbUgM
5qwZ3jgvquES1bb/YaUdXXMuD0UD+Yfp0GO7BHsOzbL/XY4p1kW3to+F0X5yItBPpuSZECTWVicO
7g1Tderwk/OpcHPKlgK7YbSeK59ZzwaNef734rOgArnRP1Ke33diEA/DSlYujJCjnba4iFIjOakp
8NZdQ96odShJjeKBq5aXmDJX9Ilh2Od9v1MqMw5N4KRPEcY4V2+2HvdFCIBqPrkIGHv6DQckGRqs
NGKBdWDFrzJBdo2LNjrzqZckGBsEaDsrP/OIQQRYR/Kgs9LctWxHX9ltY9N7oOy5dnYzCwx3RXes
fa9+Lfrl9AxdQKq9RmzoYsf6S8RC86eyGh6BnnN3e5Q+1er8qpFvXdkKPTJ4jQe/i6btBCVqU/XF
tZpVwvzEEb3Kav2io/UvlMZfHQZl3tcyeRMN8k7jkxcbJhnaC7vdiY21wxCqClXTiJ3LTYErkz1U
wE04daK7LNzffuyCIXYVJW7xTQoMt31WjrvIbTm0RfxvpJ0/nMn3T+zpKzbBQ4pOkkf7Mgf8o6ie
ewykSwZyB++uRPjMsuRhkDZkUWK6K76TpDyiA+m/0G1N9y/tc8AMtzRMeNd/L6ljeFc7tvULNKZN
vNHYB73ndiNPbs4Fb2SlDrMbfKcqhH+yBux9fSu8Xa6p4kJXKt5tx+lfBBc3Ym/2ipkq3SEfcqSa
aWup2xhS4hDUfyZWRFNi6GeRgj6o/cA5mtYM7LCCEWm1rOqtwvrysQq9tEg4TAMOFUYePEwdPvnT
NLk0MHfR94gc9JRE6RzWJUaF4J9eVeIxLWsaTP/JV65si7M//XieNo4by8LZCVSGfg/b6HdNt6QO
ktR6ceYBErxJe0MbKeuloQL1P//o1jzvoMVNocxVv9crbOF5ORaHaZgICxTx59RbyUtePwV1UL0q
M4qfBmvAc5Gmj2AQ2g3wwa4W0TOqznRurUBgzwu8R1ZG4tX4t4vox/qoonIdkPt8Fvl87gLHQ07J
puesQmkjZHaSOSYMjjnWafCIRMWBbN7niBUW4YL6SDZT7aREcwhwswEW6AN6kjhCO5iwy8VePjty
3LXF4JMvycurM5GDpFKnX01YzbcKsGDIdhdHpdNWV7MqfpAa/F1j6jgYzME6MJHzlWDYWI0FC/5o
oo0aVdNe6x11JNQEoeobznRxGfjXdTUo5jvN2AP/7W5q5shbZ7H5OrF76Hq/f+I39jNJGWxm7CHb
PhPDvsSGtpJdFp2xfXdbtposWCPp3iD373z6DFQfnVTMwFu0/Q8fJwJhTMHplPRWWBbZ8ig2rDsn
XfvOsbIn8uOcCs0Zt91YAbx9m5wie25iTT4zv8UrQKOC9iXmo6HkjD3M3Xx1RoSybvLeekvvX7DY
csT1iunBase4Un+86TMvvRDhcNhATp/S7YzLvxdNGSx7yECiX/DvWJPtZROonZ/MJz6r/Ihbz3iK
HOpI+uxRt5F1iujwpWmGY43rWc+z8asLNPPN+Mrb/uqPQfwqNDO+QRR5G92AdmDHq8i3ieHWy3a4
Ff58JgEbBUeQNwBKZ3SDsJwYUWeCr6yJSz1sG9n+IxpQ2DPzVLZoInFoBrr3dv47DfBejmltveGT
EpjsfnWKE0nqGnFYWUpeRFvePFtpNw4MmICEQuOZU3kyYu3Y1nzyQFPe3Nno97byQCh66oOThXEg
OGadkOzi/TgaRRiMZGZkPpfbAB8owklmuyNHVeFtzThqNhXZOdJm8lWgiq9Zdv/ObVO8zP3d7URB
JZIzbOe2/1Z19zTVhr8ZbWoyIFUcVWU5wOPilzho9FNfdPbKmbR5w3PC3w2mrf4TuPz/VPD/G9GU
oCPh1v8z0XT3jd/gfyWBL+FIfs7/IJr6NsxJWG0m5g/bAozw31DgvvNfXMB83EfYeixISn7ovzNN
YfW1/2GYWvp/gVwE1dSB9Aanx/x/QpjCqyCn+j9FzW3yqy5/OTrJWRuO2v9GBQxMLhFKWvI9etl3
lVLfAfhLn5sf6JBHegdhmAXZS1I0Zx0D/LQ44f3FE5/PBnVByxYrp/sZAB0HYRz0+eKl92kK3A9a
Stti5G0jGZgrY/Het4Px8HvtSipzkUr4BtQY9eWk1xvS+d8zFn7d1YJTaqkkzAV78Cq1sYbh+G8X
77+xpADGJQ8gCQZYS0IgX7ICw5IamJf8gEWQoDDfB2IF3ZIvoNUQe2Hl3GsNtz8ZG4Ytq71o4HFC
uSQU+JkKOx7g6QF4D1lebSUy8y+KQgxf2SIxshd6QjQkM69lZX8aSxaCSg6DH3XDKdV/27m4RzkG
lHYJUBCkmJZERbZkK2pCFgrZK8kAIntGuQWzBufVcww2cwi8qRC/mIMeTQS12w8o/JQEOUAWIsGS
7NCXjEe3pD3Yv9O+kBIAWZIgTv3SL8mQOTtVS1LEJjJSLNmReUmR5EueBJ3YXgdxP2wwkD0ojfq2
CZ+khFCgK++yImaFOxMJNcJhSauIJbdiEWDhb5M4S+aihM8N3nJj3vBe3XWCL/6SgMFyeXSXTAxg
B7WVS05mWBIzDbvwXuIo81yBexp3GHHacYXH8S97kKskeGOCrO60Y6XjUiGW4xDPCYjpgFN7K2Of
68GF0ON8ZR4yp9bVN5xUG1DXd4/AT0TwpyYAlHQRD4klE0S+W3K+d9lz9Y95yQ2lhf80dDZ9VDrr
vWpn2Wez6//W2PrYY8DYSan/IYdUEkhyW4uFCxGlgu2UvWSWCDSsoknuNFybHaEm3xM2l0L2ZBJ3
Iju0szkZqoZ4jUUgqiIY1ZV2uhpHLBkYBuLTEEw0FZOj6pZElU+0Si0ZK5ewlbOEYvTpy3K+px4P
/Sh06mFnKqqZMLGY8a7nGTkQzyDpVds1GHq+MtGQX8AwskzrIyMsSkS91nGDlV9NT6lIizBpI3Hp
9fRgZ1MPvxEqe9bsubEUD4ArnTl2oC/H51Eh5WpUT1otkjkiTXRwguh97jD1+BNpmBGjb4NBz081
++Sb40UpC3OwBtknbWMgQRhz6KJkE58Q88GJxXISOO+KD7MB5bFr+54WtJ7Ld4ra59bvxUGIZtqU
/fAJdjyKy23WNf6aul5uF251aTP9s9Ti4MBm7CUdLWOVeC56FUrYMM/nVEvOVcW1OyLrw3KZP4TC
zSeUPJedPYVtNK5dGiPXHeHvKsMESbglw+jX76OIvFXEXSrsvfah/ETfG3+1CSRAl8UOCSQa1fqk
USQb2X1DqaItbPlD1+PdL9OBjLBSa/6DfYw2vddcH8gaFUyDYdD02Lf+2hQD9a5ZU6+ZsOZnxEgu
I/EnwezHFrP5NU5+doNThOwX5EfpOTUTk2r4MZIFKbs9FmEaxTZRE7reewZu80pYfZOzM+Xo7Zyl
E3+1XUaEtDJfsSO5+2rgjRV9g38uJqDCtwJKpM1G0cekGC6delNRYatXzYCTzq82o1l/5L3nhLZm
96ecXZeszPU8ftlzkTw7Y7YBIkWwd1AF1gmOwfZIdTtEuMWS7Z0HDWoXjmv+PEtAU1uqnE6qIRVe
zHgHpNw2hktYXAWXtFMeP9skz7fs6lB4aDTiuCAz95UohUfvXRyqZc/Xmlk4dkI+VbFxiDGmbfU6
bzkCuVTDunDeG1ykuGaamyuNfRuXL1hZopCz9M5yx+oEvutgi+STByhBqjl6SoZiBWBrfECb3IjZ
CtC0Rnke7JZsyYydV5vL4rUrWSXp4yUlHHozfB4ofhB9FanG/5/uRcIbAqnij5biKVQtyqrrSGft
G8aL2aavBTG1sC2TE3M0zrMEK06g001Z6PXN5zIwAcJB94CdA7587yRq2ghVmtvWgYdF7TsJm5h4
QBR1iL5UOifiQ4NNeJ8Ik4hJt6kuBKSG7lTAuh8/BN07kOniVzXR3xYk3gqXw0Ty1hdrh4raTWdq
T87cpmxNddxjzROxu34duO3wbpvUxOJpeFKVUx7Hjt+qISIWy95Ae5+/pBTbZH6pNP3uk2Q6kYXF
ajs2xa6m/qZKZ4HEpcZ3URsXHmgthzYrOU71vazmfMsuwyBkErUnlwNGu/iSspllOcJXexMVnc5l
xp00A69HyDtPnd+92SdEnDhlW538cPC2L0cSHaIsn185DeeeOq0bTsirSSHltnPQHVun+sOzxn2b
PftlMp9pNxpPbF7KbWkGv+jMZFPsy7dszr8U1XxH/LzehmtpP/tz6JK2ws8DN71wdlL3/rYVRei2
676nwiTvVqfXgajNkf1GN1NKZEGXmGzI7HFrr6t6mk/10gegqSdYt2yr8uDmC9rQrGBMd4HBRsHn
YZwXfXZFdbywfgoY/W2TSQQPyaJk4vTRnnW+0Izw3UfqeRlVIHq5w6kC4cmfLN5YcrWkUjmaEpOm
oQTmkZdZuEVrvLS03wabwpUIsykVEll3mFI8KPQT79xK20VcVQc58wxUWp5cXfCBjZKHhirIGn8v
yzDPXSq5mE6oZ2XfnVX1h77Uyf3rlJv05rePOmDggYYhgKiXkXzmS1tjLFu7thTEzjVjrcPWYHVR
47upCt6ZgJrrmXb1XW6kn5mmuJG41fJcAnEw+r27rgMv21qZkJyX3C2EAe6WsCx3/BnEWyxfe/HT
dp9TAI9ND1qO5l7zHHvUbqXkGoXFhkmCcKiqJXArjHgrs7kFdZ53+9qNs5td7OhDxkpTxgxyowV+
hFFE15EZFWSSYhq1I2a8C5CpeS09+l6zyvtNz3a/pjuPz3hpk26Ik8v8FMVkD2wTo5UZc2l6em1s
3Tr/ZhwKWDY3rEsyH4aE5M2YU4OH5my+SbNU285yaNbUtD7sOr4qNlAZCai/q50DrpUjcH71Y9LK
Ynh71Zbi3S5GY+cWib2Ck8SMVbmYTiJF+stR45a5MtonNnO2GQ112Ju13GRl+5X6Vry3aqfem5iF
cPrsE3wgTe8M9ItdfcOdTljw/MdyyaCcOUCFn4aGdXszZ3KjufjcXUIuW8x8R2CBPKf6xD0GpuTB
rPKn3nJp7ma6DWELXkaPUd8co91Qu1AgDUgvU1bhhPG9sJ7K8i7LdJP57YNtWHsvTFndOkJhHHKd
Pd6sZ9/qnzPs0qQgaha7RtOsbeGNeyNfjHZBOtMj2gVbVq4WNiK327kupvWWhj4ugfoPDo/sxGme
vWXCf0bMR9/aggp6WgdugftZiM6jvMbM914B/l+04zuekPNUmB/OYtbuBlGuU5WR0sHh7euxT0qb
h7TqZ2PtR6W9rWseBezsjoY/3qoCPqeavE/k2bVRF9luntNb3OXUibLDdmRvrYPyMDK6aEW6Ldl6
ZKX6DaX4oImIdP4UXUAjf+MR3DfNK8W7fzzJ9qvsdz2bomzw/0RD9S06EvDJR+D3tymBtqk4brzK
wCHR+lslzkFjTUU/9iFxAsjP/U3T7UMUUSQXdbdxpA1T6JvYwxLTUStsMUT0FCL4iAFyakMEj12X
+OtG+6/snUdz61q3Xf+L+3iFHBruAGAWs3IHJR3pIOeMX++xeT/7ub4qp77rVuGS1JFEkeDGXmvN
OWa7kZZm3UndpjOXV2NqXalMVF9GkoWi2YHHvWx1zbhpLSIZ27K+jX7x7bB7InkTfISP82SI1pVa
Xe3cfOZKS9ILXiU23lhz2jdYnOumjzpc9cFBOI/QVhJ3KbgaRa8cK78y6lfxj1S6kvBkt9NcEqg6
3mo9eLJzon8LXbmXSnNoVWSYMUEDkCi50mrOIZvh/cz2njP7b284qzAkoS1lAC76aehBvEHu11UW
k0ajr+2muhMs+DY219BhkFPnz8TyGUz7kYHhXA8Ptab/mvql1TRgFfzCWmu3ykDd4QAE4evGwNAQ
H/RrrUOZ4fdSULupAtzN4hovzXgH9Hszg/8clGI9SpG6AvKBMGqsctfSAleyRYYoth803OIDwtA0
Fwop35zjgxXHBBgy/o/CwpureAuXx6f02KEe6JBi0rFcdGdjoLla1PiY6233BxRKbKMvKVLndUDe
3hXKx9S272PTIlBfT0r9hYD1RcLmn96sQFFPlVStZ2P6IznzbrE/dct6C6KIZnH+TLzPDfHGZ6tP
xEajWMgXhu/VRp+ibdWW39osXwZVPZoNGxZMAbYZwWMHY1dM9jN2C00EE75jXT6as7ZNlH6XD/e8
E16y6syGnuhoRA2jNnuVYq2MIns2hmwbnauGi+sSIMfJtRnLGt5xqdhRkWVkGzJeTkqsrTia+DQk
JBc2F0nNL23AmVKpbA/liuLBMmq3nZxzTqZjs7JKevBUegc9VBwP7YExSq50GyrxgVQvdS+AGrIL
hYeknhTQybKqFCIx6/BGK5cXo5vuQJOf7SV/stqYAMp+zXxqbfTGaSw60RY+y9A9GtXKGZ1L286u
T7VVuwplGAmqMDuMJ1oDbwPmZPAdTCkNVL+6ts/b+KNP5WtSuNYstCJmt08M/WZK/TtBSQcWIW8Y
2l8AgwddKo6OGXvJMhHVHT3pXKUnQyiR88/Z0kh2tU+GXv+m03OjkOOKogBPzD5cXjq53TQ03tnf
ubpt4+pDz6kpF8cMXySr3cVW4ju5sy97zjQE8uzd1kkuQkG5pmZ5fmkmexsy8Q+L1PYCff4YouSx
ZBbY3tqs/Wgl+Wba0ZcMuzjItwCH/uC9WMmmds+x/85j+S0jUZyl3m+G9hlbZJRmZwd9nGwFLqND
r8vzna3H15IALApGJgXtX+BKV7MPPuXadezp0+rq15AFbknNFSmOz01m/pCCjW9AtV+GXH9Bmv/j
dNI3app9YTGNDWS/dJynBK22OSKnI9wwATUrThasEB9lglfPZvMW6ciNmSbl0Tv4paLFwaYBSGwG
fTcRRq+XgAeGUfKmEYTCYvCxn/MWfa4dIur6q4585Kxafism+lOpIXbAgoaqvHckX+apsWol5zSx
mSgq433Uap81zQur4dSn2qrKPnop+Sp4TwInvfdltMK3/TTrJTwKp9j0JI1JMjW60d9ZMIj7khRf
qqaVUxV7yZwuZopsMI82rVZv5W7eJBQWGmFZqG/uSRLtEl3ZhOp87A1ObXrCRn+Z6Pnjxa1A61sJ
JZEKHD2Lt9ZQryBR0UOQ2oOkf1onGo1nIr1Uj+YYFrZ4hJcC8L/GMVdlMK7SPvpp0P7WA7QJ7GyU
7TookslwEVYd6mzYKjZWCp1srprVlahyWuMOMW/S9JNnyWsFWm0TQhZFUojaGB3yDHvfrVPpueGy
6QZ5dZwbdV/L2rpUrNel4qyeK7SqsbwmzAeLm3nqnGuV1NfUYLDRVsUH4rS1lTQUbctl0cmWwxg+
zvJtdGg6afU6Nps3ZyqvtQa1wUgKKlMdZleGVxk5HilfzFFDaUtHjuSBkYWD7oSc0CKcqhGufNd+
KqV5Bfe8gD0s4uycd/nOlOSN0o3nQnTyjdzD4bxSUkqjqSZP/kUfyxeCTA+zNTz1xBLPDA+Stnh3
5uU5yZW7XmHXqedjtUi5OyJ7dzVsTqS+UhKVBmNRiHJio1cHy6akDNTNbcdiYiaBrzLOpJ2Ds8nT
VOupzrv3SIP7jrRr0m+GNl4aq3iP8rMUF4dE54pL9SdDGZhHZO6oc3rtXQG2CWYPNV3K1sBc1wYA
hah5x8nzXLkR9I2QNWKYrCOtxxNGcz72ZfvasT1v4vbTNsMjG2B2WmOK/BDSn3k1mqBbiZ9VyPNT
RJeimM3J62Lpqpp+bpU/UPJWifY48fFCbdk48a4wsh0N/Vemog2D/m+rWvsCene6lCvVmd9SZbwO
/HU9FwqlOEzqsLLl+jdMiZqZVbiixvLW1AXC1mWVLQFbnOFimhavm1ThCwEdlUShZ03Tk3i/6r78
GMzh1VG7z7zNyOA2NnjRN32JI6e6qRUTerRCKtfj5ljMP5ke/o2T1O3k7CuwlBhVDKZSR+vxUFMK
60sS+wHqD7FHZN6s+YTDkVRBFWXqRHV0WnAOJetejMFVUbs9PBcLlk+9sMMq711zXwKm17PiZhL+
PgtpjzqRRKgX2VaJ1y2dbFzlSLsNIOjrAsYyAKqaU4Du5lKvaagIzX1/DJRRXjnFaPgU6PdE/0Qr
cKZyZcOUlezY5mu27CynuKNHY7kalvdm0HCTldUGCcTKMIuzLJkfDNpTdyJSdtbyn7Sd91P/GwLO
YwF/zQbgXFomqZyy2WbUsOdNCn3TugdaR1bvoQnoK/Q2xsaGqh7Tv+PrJnZh3HJKN5SXsh2OJefy
PjMo0NOJsXM82HsdVYOUx/KRrjO7OoLlx9rcWgvd7RJPRpmwPwIV+jfriof0bds6kFh7iYSAhfXT
VNgZGUW7JorRuXTArGiAsNS1Cy7RmhIe9G4YuI6Bs76fi5BVbd5RAbi2P3SOReXc2QwT2vtUqs0K
9Xa0Mtpw25tYltoofKYi+F4inYTGNml2/UDLPMSTYTVMZTUbAaIaQeTH2PqcmM4lUGp1M+raxRz1
c9uUeMI06bV2Mkh9Yfi8SIiXguI1MAAkGx3of23qJT/qan2bVBAJM1Ai7iOsLCscaKMCAILc1lSA
gqRji2ohwwvOEBXwIdCBAlQg161GN98NSWP7Q6mHrSxygyaUVnp9MyS5RwWfdL7aD0ReIgzPQznz
GpLMmargloapj2DSdjZ13fIKxfOaNnt3coPKcnwnqndgNLWXMvvDkOGrGU96DzBKt16aqiczJba3
hcVbiPFHVlHKoTOlQsaEZJhPjmWwExIzHIaI/Fu8sTQNROQiSpSwTL6iKucTnPc7QwHK0FkV4HHg
il6S1zstq0lHkeQVlL/5iYgli3ejBxLZojEKkuDTGNmehjHCO6ltwOBY1JwTp5KWIuEqzQHR5ABd
wphCcobM/GCU6T3rs99kIGYoc9q1Y/L0mChzUTMvUTP9zW2by90bMj8qgHLxMu1FSvTXMsKiBATn
3oozuWkYi3S24IYqGJozuHP44zp3Ck2aGwUmywZVeMrJ1iDRdYXtPu8jn0oVN5rQxOLA0p7J53iN
ELTrFxDGB6sqzlVhr1KFU9YYYHS0wfiBevpn0TemnW+J/YOiIwUzu398/tkvXCJ0wgmhzw6voBGW
WAyK12oE2yQZ865XdRBH9TeXuKMMXclTZCpcvRmJcW3xbij4ArQ/CuoDnUzy6jtXW59goxp9KgsT
HCGE/O2N+hqZfodUxhKtwwoqBswy1Hzaj/BW8foIoiDIwZhNAu56yHdFbvlyJG10cs4YeSPZTpF2
qbuJoQMC5804Wc8Izz6CFqx9XLpLle5009ihmX4JCExC1A3e2EHqzhlzGu1ecRkYblXwQcE4/VBW
iaQsHPkpNo0SPcGYAaiU0+JDcYadvYz+KCu3MYl/5DH34Ivew0T7Vpv5mEC88IGP/JEnY5va46sW
U5RY1oru0Is8cvVxmj9S+aYNerQLuPK2ndl6Op9kWtLAN2nYrTkbSXGnL2tgJ6W6qNNkb3BVTAKy
hRJV+rZCed8m1Y3cRY8miBsN04kh15tJt9BdzOk3ipprTNdvtG/MUPxaDtay1ACkWJp7OGXPat6f
FRgichJdyz47GF1QPY2dvKPDPFAlwhWgX10w3e+8SjL3WGYZhZjNjub0j9kF23QK0WTBM41RJjlj
xydBPdZD9hWyvydKyriO6biZBgTW8sgPU3aTCXDFTD+MoHuXZePcSUTvRnl2x0admsnPXPyGCQ2N
gn2j3tFOt4yDlStHyTFXqia5yH5CF4T4qSEXiD9k3iLo/cK0PLlkreLzj3u/kpPMI/Ps3oIkRjf8
hZ6WlVFe2MeANCYvUpycx3DEC4yg8eDICkqUqvrF+rCfmSk2i3rSy+gad9aHMzgvAaJ0krowYZQx
sJmRzUjTrjCKXGxJb9y86V7DmpEi5Mz6BY3yObEG23OaaGsumZBNl79ZUe+UqbhgFFjFSsdUllRd
q1OwqjtIiCUU13R7IcUGsoVnRxygDIz/3HrclcTdf3vs3+7+27c9vuOfnxe3m3TWGD3lwlhi3uOk
VEDS8BI2NWjzQMmLPXyLYl8wK2DEvNyKBNeMngGgUsXhces/D/8Xj00MTzI3oC1ijXEKWS8s93O0
mD6ygAxuS1HtbXQ4/xwed0nB6XbW8tLI/dDBNFPLPYZffgD0TICOEcGesKKzBcWqRl0inq4+oZ5Z
PW5WuUUCyuPm0innQLendWDHLMpOPuX7xwEL6X+/1QJRNQMcZ5lDemhV72yj5/k+nuY/N1PxWx73
q7kTDTtslBVgXbZwzX4C3AC3Y/zX4fHY4+7jC5YdDrzv/+PLrbhlZVAjuF6MHhS3UqZnyYMVqcvT
0DHRjKs9E7Rq3+nw8/DyoDBIo3rPOLXeP2795+HxWA41a+f033Y1XAJp/MlIAt6ZDWSQwE6f7JB2
HELY74XxzQnfxcwGAC1WPKJA1bcpTE83p/mWoZEc7JZelTr+pp09UqVygKcErb8EXafMs+84wGAW
lknNQBabTxC90lQJdqFdnIe4mveNPoMckFlc5+GUNhPoDsOaPIS7H5NR4RHgIki1DMTOeJOHOdsP
FAHYPMoTkizUz+0wr5YSOX8IdiRL/8pWvdcmW987/TgjoVpudjKme1UPukNUkq85199NEtXboQhA
hzBNb8fi1NZVf+r02mFFNQ9MGUrcM9aqNIadVQ8BtmyFX6Oiq5dS3swyBzIUMrlkT2pxqbKl9lTO
WEFzdIY67OedNMpXbVTa02A0R6VENbLgP69UpL/sw90XZMfZUUYlHRaddhpUTTvBEuDTr00khpvn
Rav+Wnkar/iW/oSNzM8L/djEsSmc7Je4m+ydpWjBU6oG7IAwn0nTp4LU0LMr9bdVu/xYlOzfIT4d
+4gtC/9P7CmgWzDzqqYO7d+oYaV22q9xavDGamVxltqlOC/xX4IDDGTHC8JruovJIKerzuRdgQ/H
Flfu8FineXGKLCs/ydIz06XpaCxh40dVxkiFdltBxOx6ULDzU59bRyTrpFnrvO9xcVPD2qKVVc9P
5tax5b8aLYKFEZtr1g6Bi+oSYh8gZ2rmwsRWNV98fJhsGVX6/UpFuRnl8wkjuDsXDrlB4pkwe5KY
zrG9UWSkwoFl95uHIruETu45Vd5wJXIyWJjqO9c7eUub7pkNyEoWbyITJZQmDFRyZnL8q6jgzEpr
U1s9Hvvny4+voKTEC9+XvDCHJd4WlZbBX8zfNMf+6c3lqcTF5pIIcIebQwutOUFe2ydS8DJNsOem
L7PWfuU+eZ7z8JiSbUEdfRgn5TnuwtztdOUVV3XtSk71aakQOJSFrmy93MZl6A95pvm6JJOTzE5R
McGdM4DZSpZX19m+0uKntmCfl9SYq6FWxhqYTQvbTCwPhldaw5teqtuBvBzIjmqFhw6XcIRA1gzY
p6KSvdVhNnlkculeYZMSrivDs8O1Sprs6wgimGbDfKmJfKChtae8BcKARdjujNcxGI/2nH6Mks42
lcJTNtuLkiOdUZp9tmW0zbZkclaBAbdkTFoUelp1zq1jxxgVLOfgwI5p0vgOd8uHJMAu3yJIEd5x
B/Kg+jPWbMKsXP7sK4w8Vu6sRrSJvqQcbKKbyITX/hrUdm6tEMpohNMtiFn556mk0xe2HgaDnWJe
AlSjBFvGa0ktp8OYLrY35cN7b2o3fbktAuwRNeGll9TsKXHQbGSAdlQ1dasBnXEc43CVTjLMCxZC
DFQLGWD1IL0FFZNXNSqY7abltjGWrwD8FIVrcyPxlkjVm2GcWPGfnY4sdtxWLzNGLGnWnupaQTpt
mFdbiXZVB49TuYCJm2mSM7Mo7e6zQPGRlua8ni1Kv376LarS2aGOlS7SBJS06hmpyap6UBCFEvO+
XSB0+QZ1HhqQ5Lwsso79mJchm1Fgq09ywo6yVXc9g7CpUHq37cCJlkXlKYRkuBpFjhaTh6SViGAr
eLtRPB7L8GCxi/PjVgbFlafo9SecOFpe/8LP+LbQZro9s0oZU82mSZw7fp5pGxkqXtHCUA51+DVE
ivrWGzRcjHafQ6bfxf2k+dix3hTpVLM/q0oUKHpT/2S1wjI97Msq+qsQpuVaMm7lJrs4bM4GdaAy
DtGKSbGCkQvcTEkBLUWplzVcgaN22YutZKvJh9lgZKdaMZ76BqV3Q8gyFuL2K7E7OvUoxd3AoCwj
b8oNf+zWLA5gc5CqUfy4oamV54l2gqvO9tYyoedR7Ra3pq1eUEx9D3rym/Q/BNAZ60GdA99cwi3r
rn7JebFgj7gqRO/1RMXPPGB6gbs0+5kzW/TOum79RWRev65pL3emjpW0doiT66azEk39qjYZPtYB
usBU5BQYXxGpNWuDipK3+1whr/4IDOW3jpazGecqoIXGXiVT6xVM6N0mcuTVMsp8tjt6habKtpmm
RzRXIRPNXsIJEeh+pFWEkkZ6z/NpJ5+AIts1w/pKuG26klSsr7iN1FVjzStHIl9rAFUtZcuztCTg
TbD0Qck7GWUXb0JZuUcGe2YVWIaHtmfwLFADGM7Yv2XF7ySlo9smM+UwKxstXfOYGEh0Spwcto7N
oEL55gBkN9pGZ3aG9suI7JWlNp89HM+NWTVX2rLOVrOVc8xQqjGiWyagnhqTCoI6wxsz6y2dIfsU
Whik266SdwlpFVDn+nzrAMlY2QbEuDLD49VO417T+r9mvbzmRADzs8094fBPfTAnr1l/jvT2J5yG
5xrtARs1MHijHKyaQN70SXChywK+KazpPuMDY7XRiRkEMhaEyncjTaObK6JaqM3fkg6wy6Z0XE2C
RAqRVBZo0kFASlNopTjr+RPgl+qFbrtxJ0zDGe0JATmNBe60LnYpf5nXdHiIZoFElcLfogWRypqn
AQ/DFxpz3V2nAqWaRkBVI1u2j+Qv+IoArsoCvVoKCCvBqzOjYsCsstXicROw1k5gWy0BcIUwxhYG
3gctV/ITTnRfso0hoK+ywL/WcGBx7Uh7XaBhW9T5/vDgxeYCHWsJiGwqKLOpAMuO5RsZZ6TjPh4R
h0VgaNXoWRNY2kIGUAtbIzuYTc2lKqwA2PaQbP+5i+Zk0+hgbgF+6GuKbIaLYvMHFHcSUNzHLZMm
8hYrw2oWFN34QdF93FwaGs65gOxqgra7gN19PP44gPUhcQI6L/e6rQyvNxHg3lYgfCNxK4bqawq8
70w/lY9gsZMF+rcSEOBY4ICLBxm4M4EEqxa4YFWAgy2BELZgCc8CKhwJvDCL+yESwGHeoKdKcIjh
gAMjFljiCD7x46FUIItRlhRe3QmO8diCNK5hG+PIcbY2tGNVsI8fh0GgkKcKKLIFHRkbHLFuDaL9
QKCTRwFRzmiD+JkAK4cDGEdIyyHvOHpA4Mu2wDADKRkJdQHNjHmlPKAtgc8twM3QDb6VEFxjAdO5
h+3cC8hzJXDPugA/pwIBjdxR9nuBhc4FINqQUeLFAhqtCXw04T9/KFuLdY6K9DBSnoCJYXCRNCJg
FAA1/W3GUwJKTW+hOnRwqrOxUjfKg12NK7I+DA+gtXiVcaxBtRa46xLudScA2L3ApRQG3kFF4LGt
Byn78aAFPZtTiiZ4DFAb63KzsgVk24K2nQrstv74hTEdN4DcpUBzD+JFCCcGBj3c7loAvBtI3o/n
ngi49+MWoQiW3wv0dwsDHJ92fG0GPmlK80cVmHCHmW8mwOElBPFOoMRlmOKRDly8FphxaenPXc4T
iHFOqYzgfSz3T1XR2i7uSDi18MprAS5vHwjzkO3cDNWcF3qN8Ts7MtaufBvwOTqhUAKEbtl0k8wp
9JUgFJh8KIMhc/i4keO1ftVvwcheb3ZqaJzmpwZrPRHQdUlu1wRY4h8UQHZVoNktGO0Pjf//t0P8
n+wQOtXV/84Osfv5ikq8D0UH/mf381//i/LPd/zLDKEoyn/IusZ/is6YyRRBtv8yQ7Ct+Q/qPcXQ
VYdYN1wJ/7JC6M5/IB8j4czGucClUGRk/ssaoSv/4TiGY8qqZhj4wmTt/8UbYSmqyPD6n7wRXBMI
ieR5OQR86Ypm/1tKIyV63RtWYJ6UORkAm5feGMUh/doF0lYVZ9Q9WcSU6HGoYmIjzTBCGGC1+0yJ
W+RY4ubjkLTIoohhABYu2h+PwyJFLRYLDo+75ZSMkKOzaJ2NarzVGokiXhx6ds77WFP/dfefx6Cv
beBrQoEMGVtA+6oxVHF43FLbiQcB6IIHsgLAg1NT7avEopn2uBnUwHLGwYKDVb4ttdmQNdCgIxOX
AstAHl/iaYA3zQaqPk3OiPA1ylGe21xTW4v5G0QaWi2mE47rzs6PUSvAWBODFYeegNb1LJaFKeNb
tXbtnH47hUnFhUpuHzFmY6oZDXt8Ysq6VtuLZPBQ08HDJreeS39YVzdIMsNasnhOYWK/9LOzs/Bt
xkhqdpq6MIpuURkZhl3tp8XJsXGImy0GxwzpJjJPTZkAA0nN9vE8pcoEJyyeMcY+a4cet87CZf84
KEsdbeQxPk/kkm3jZt6GdO72KVk0ojtbCzSgmGFmRDKtFRML7FcSp4cI5ZnctdZOhbpTIePbheGI
HdeadthG73ke1yCLMAk8WOhtXOyVEQI6+yObMTb7gf88hKRe/093Z4Fd94sxuU620q/xCpb7x0EW
Lb/HLUv0/R63VFs1txmBRo7oQD6e+eNgPRqS4iAtJjK/XKflPWQ9w3/Y7F2SDOsw3ajSNruD7FZc
NCwWY4kw8eqr9qS0aIbd+kU17gR1Tj8QC5mvo5wrO0bFa0i5g7RWGMi52Rq8tSd5eYWV4KuDSCHd
ayilfX/jltNvHEC1rwNiIdVv8cvIZ4wr7tgSOXtorUOqHGtO+ff0r+Izinkrj1G8SjDeoxRMd9DC
S4qsFpTkxPT9pzTWNuNwJGVN2oPdciu0zd0+IpvMqw/T6MGj4ErIRRKY7m75ll+iymX+RZBRfGPQ
aEEodXEDujhBMbgwi2X07SCHa/wlfbJ0QD7oB/d6sTJ/kwu9XdRz5HlBshWcos4t7sVdS9bmq9kz
9hUvG+MXgypYZ5ZFrsY+GzdJzt+KzNLZMu/KaHaia5jc2vKa8FQ539UPoVK8fOfhOb6ar5LjOuGq
e+ru2A54JdAzC+7zRq89gGipepyFlseND+UV+Ep743GY4K61+kp35JMcYGBMTD3c6oN5OAPijLbF
QLvXR3KfYEhlXOJREuqY691p2MzxBa0mvMX5tzfdsfmT5J5F6UfTKd2VtUe6HXPLjlG5y6vbwfbB
yuN48leFTB3JR7ZqT3hNMTxOeFzVPVKa/qaRBnJRX7Q3XLmKwRriojGDb95eNfRaoVfdSYHYwbaT
i5XGRjlcm3w2b5W9RecockXRMOUMglbZ3YSu5HZvxbf1Urw6q+ycwLgayeA5OM0H6EdriyhH4l0E
XRlsaLzAe7BZkYY/lurhUrM38TGbPfky137e+eip7WftSXqHZc0fw2mrf+m/0zMDIXw5e3AjzKC8
ATSAih7az37KliwjQN6b5E/OtAV6VeLnR1Vjpdjqr3g36EqFbn9Ny/vwVL/Ce/9k3Ne8MxICYsfJ
NjzZFW04l+IqQ3LmUbqDHuaEMrK1yiAWPqN16GAiml742RxW8U5GJ/WMaCTmnfAmVOSYgmjwrbqr
HvnLX3grGBNclWSoleWle/Ov84dC4tD+6j8ghL7iH+fKujO3K/NOsHrlYufJl5cA2dngqqMvl4fq
0iI16Tzljb5S7Tl7Gn5M2zASkZy4DXbDeS7Y7nqjyTjIhYHzlZerMtvanA/5ugJ091O36xHJsf8z
HFEKDEeUTeab/oQVkDHbcHR8Zku5j6GKuDtK3veYGN8VLJbKQ0qJE8mHoHPsFmo11gzERVv7b7Gs
51cZ3An9kO691T5YO2Dl2JiqzR8CDzPrZgCvyv2Ghs1O/ZoXr9zTfuLSk/HjJrB/y6r5QBKIbvGn
CzcmkCMX/cGNYDle8/YL0c5a+S5/sX8zZrUhKsC15fdvmTQl7/OL8QShnmVx3IQrfTfSqEAl7Rkv
8cdSe+O6JEzUHT+HZL3sqkvSISt1SVHkvYxaPwhOsryrnoM9eP+i22YX6Q8CaN7fUVrx1vPZK56n
yBck7JigM3d66l+DZYfgRxY9RN+R1jZ/R+nKjdsinpwORk+YwrbgQse6o+yzZ3S6A/ogaRV+0cSJ
8DCAUQenzbQlIbJoZV75eF/zY/IN/8T5E966YG9gU2YB0X5t/Daq4UYo96b3cnhJ6mPKAPnO0HiS
1vwYqIFI5GfpyZI+iVRkW7Au26fmD97r9+Do0FiaL+nsDqEfvo4yaQqvhkkXsNkC/E3h6OebTnmF
binL13Y6W/JfHAfE8YUQDFlt81Wg43xb5dlvnmxlbBRo3a7Te4U3FP0n5cl9uQfDp9r+Cokyn17s
Yqq11vgIVW7WOoTuVa6ZX/gZeui4MhkmyIIp/3DPI6aB5wtom1KJENXOz4LPiM4uJkj8ibjU/mY7
/kPvsg6mFX8Y67+8YW+2j/6EdCzcZ7QW1zB7T/Ujpk6ebuctx3HnBe/NHn9fzKXvQAASDgcwG1P4
h6A4mjtpvitoAPZr1I9qvl3ktVoCf72UDY3RFc69Ydzw9Jglt7MPI1YpjyleJETmLrrazhflpvtC
S2OiCmcZ8/X2aqUT1pRD+uHstX1yMw/zVj9p5+UcvNh7zujcVQ7Su9WtapaYlIk+jlkgzowhQdAh
FvMjARM8VW0GFnqlBFusloV6V5HyGHsCVYJbthqfyzU6ozVS+ww82xq+ZYE+sDulE3apI03++cBU
ev3K1J530PgBla9H60DdTmJcTOgBkmbPbth+obMl4m4hKukmqPDEHchejZQfPR7ZbIjQwECh5qbX
mmxqZUUPW603Y/K8lOveOCrDdtAJMDmaIMcKT61WYXbFOBSC+JTwjLnVjYXoRfwomkjnCLkyu1vX
2eFLBob4Il1IGFZAOnDpNZlhojx0k984vaoJGGYXUxIQuQ4LgUrgpjdiaev91NygdqRdW9cI2Q5O
+moBpFCRfsBocOM/+lt1dD5yoheuPIr9MzhEhwmHMjsNz36rK5+ndFOpmd35adrY38TH+PJTdptb
n24mmM2/kuU3J7yMGBg3HdlRG9UnI29VfHZXaTNcl1UIR3Lf79rzeNA+6u3VREb/23xOJyZI9rni
Zyyr6KBvC3w+ftT7yXjM/fRdRhr03JSejJ/hwGtEI3ZGIi258R3kSYuokO2qQ62wQ4sypK/ahXFB
A+8AzD0MUPrFG/nb+ZDfekTN46p5wUVNr2+dYaa+zwf2SjwLOGiQAjawG2HeZXvKbrh7V+jC1/lt
fGteeP35ZXF/qDARu82JCwfddq/ctc/jMw0YztjKBxnR4RLKTsXeelVell8ih8DF5sWRWfSeMmCs
/I7PoLoK//SX6ktfkwPyaMxyDvkygvwAJMs2uvW78C49Wz+cOM1GeZG7N0RIxqsC1Ad5Z+dRRJjy
m73cQdoBhBq+xCD8FR8hqoK62zbYYfAVlxuotvXB0tYoydN0jTX7idgOsmaAHyHYLT6Ta6cj01y3
/Srb9gTK9Cs5vcXmqh82JkbuHPMNbem19iWijQlJ+Vq19bn84TrtMFPJ19orKLJoU/4wO990p74D
BeepwQtVVX3uXuTvHK7/uw2UcJ0WayRfjA3b9ojsHQBcPrK7vQy35taoRyX2hptWbpx0l37E0FIx
gh/qC4wZuCX1Pf3DH19rq/HML8AkFmaeE+/rizp4zGBaDFd8v3VSZV+K973ttmf04/zTkmmCsi1u
ercDdlxkSDBRArnJ5wxC+pSegzeeUY9ydom9IjwP5WYofKT6lE3OXwKEAuGq8iod7M+mie9W9T3l
2/6nLtbl+J4xvtb8HqP7mt2Ech53vOY5ytyncaE1yixXjCEwV7qNtpBt1LT4Lh4JWiPu8QqkbKnY
+8fBEvB24Riw7eYz0IhKHiKHMXEP0fxx6/HY4/AIUnZknR2GjQYu6xCtVxjQtC5I/AZJJ4jRtGa3
T7mMN1AEyIhbozL961YOO5RZqvhKppPYAObpMDlyjPFI/MPJ0Lpi+7/8br3CpmuYI/tIY2sl2HBS
6b1uiE1WC3aKsGIqXyqpM3vxC1VbFJsaL7WDdAR03Z408I5Iytlvg6LZg/fksv+4qVWU+ACYR0+9
mCy3nd+Vb+Fv+RurNJQ9+UiJ1rI8enHoieDcBoyfx+wVkRdZKhO/lU9yIaqU8Ref3KHZavpusPZ2
5RbfQH3sJyqepHOZ21FJEHnwAbOcoZ71VGIoTyCwuRSTx0FGXeARduqYm/9G1HnsNq5sUfSLCDCH
KZOylSzJ9oRwZM6ZX/+W+g0ucHHhtttqiSxWnbPPDryoqr/0h8E2HPmqX5XDLAHE7QTTB18GGJUN
L/8tHvNJ8DpqUYt0VWp9r3owBgz2kRMe+nf5nQZp2fHpXxLQQJso87VuW+c5cntffe8P9QddJ9Ef
oM4Rjqmwg0w403ZV2MOjRjj1Dk/hJH3o1+5LmN3wtyOvWbHV93JljD4J3dz7ubYzjahIW/4dfpIT
TWqVXbQv09XO0PegDqbRRXsBw5y+Cr/YUHhImVPtOzxdqZKc9k+A8vuGc+pv5EsfCXXfu3EGBOfS
QYx8wQv12Tzbo+4E7+1v+VGH0BcdTEhRvUs7Lh5SDvodfi0E+wCYtWz53lwxOmCAhp8yaKO2h9HG
+XdGLsvAmXr4ALFwpoqNfG531dkzgmC7WGvnbhseRiiRLzMBP4jQDBs6Iixa8WeEO5jY5LWpxy5Z
k/BE1lbCludaJRk6Pr/ESy0XcpvfAr8KcI9CLIxkq8KM3Elme/TDPauSJOniiyRXeqrhEXE5Ry61
4H1PzsQ+Fu+DV8OBRrbRNwuGWIcA+r7X+vFWwT2TSbTdr7ovwkbUH161Jo9mdoo1Ks7Wsb6gEQvX
LvJyfn/NNy7CpWYkc1AJNjY43y/0z8oOHEXaSWwsV8R3JHdgBcaQd/QScuzQBNjGRcT7AcUD1Kmf
ap09moAOn5oKuwebeW3GQX5DQSW56jbcqV6Iq6uLPB779Qs0WrJAWUamavMtfXSUFUJJNlvrIG7Q
qE/r/pYccWQ1HvWWsTn03WP5EV0ZBChEXP8YjnIOBs9InPDWBaxMh/tiecMXc0WFu/yYR1pLPfbk
H4wfKjoqAetjh8+Bj2JOSX2VN816enA36pXlV8cAQOhdVu30htA0P9C99M8icB1/qJVv0Qik7MEl
Bv4b6UJxfq4IPAhdbntVunjnYs4OQxC25lMstsYTky+61p8gyauXHviJgzN3AMwE6fycKV2fspRP
Qo2IejH/JtVRhIMG15De/Zvij/ZUX1WbJ1iG/d5zSuppdCiQ/kEMwAig+97FP7Tow54+Ugyd8WPZ
B8MnTB/YEBiaFvgeomqtHXimNEMoEvtP7StHoInKwl5AJxPfkL0gvD51Yg9fvE8bTNOBmYgbkdZT
ZKNuRDZf4HDPMw4O9ijesaILl1XPVFR0ka5OXxLEnB1jpSfe0jrtx3MVfZi/oAg4d1xZGMQ+8xgC
AHHD+zOogPBG8619sUgiTC3sSXDqD2Vxta92PufwWBI/A5B4wzeJSNX3Cg566pYZtdpuOLUvEOQN
ZKOPSsbumE2S9wU4sdHPo+6CciWn8QNJN1CGHjrgWLP2QK0oGHZRe+IvyVbtx4yEl4s2HlCILRzf
oYMCzPxrwb8yH11D/sEYESJlvhKAfcJ4Ox7IJXMNt/0KTB+xjHpQeju/ExGwSo4GWeq9vTzyD+sy
ay956o29K0lOlp2z9JWc8OJBeBrD/qFZheOhnZ4wy3Nwl7xMAWcv4FC4DwRfvoqaw5DzUrLp0TgA
OoATkBBc75cHxorbYU3It9txOyH2noG1nKnzuLvNT3rmIQmVK8ZSpGEsCnNnP59XebS1GLXoNq44
N1wOztBF83UNo/mWnyFM1IdqvIN6cRIF2imyKBU8jpzmy/CMFxA0hmUPnt1OtNHQHPXTfCotW0ex
z660bykWSlvfootyWU3Plzuj7+A+Ems13547BRYCV+48j5zwYH5mnp98e3ZYMg2qL04NgtiShO0G
AT4BAHjj3Mi7OhkfqttbDi4t4i/xJs/cOBwtvsgww+6RBKM52uK/bIKEkmRg2CVlBLoAqhjDZu8C
RyyF33/XmxtDGhaGk45ovrui6BAdkNultqPPDlbVEUt7De9n2ENI4Qy0GtuoXOel08geYS9Y3rv1
DPFuBYRl/nLUmqMTzyshe9OJJ+UqtE8ZLFQTQ6LVtLvX8SL/dtzmK48bRnb56AGJg90lgivL/tN+
f/T4B1UV1bltcb7yoMg2m330Ar2O3p9Jdc9jbRefESlqTALeWhbj2/wxHnjS2LBhvyeYHiDjkA5Z
chO1HUoJYmA2jNZJvjJYTuWGDpVrJaApkP3R8JY1T62A6etKRZ353OgV+lveO9dbvbZ419WeXu4J
NKl2CjE/nlHgmuBVy6bGkgAbvck382PPavyJPdpjn/xiVP9E6unSqz57RrOe4Um2XtM7Ig4wG4Iq
+MzsLES2c+8OMJwmO+IPa+0LbxPAT254MByiah0apxTTio6lQFfJsZ0+CyMhcOLSgTWaEUiOXwE/
xdjH8rvsjDUTpk0Exh84NsiEj+mTA0cvfOuF7dcePf0+sGtRQ8m7zCJrzBl/pfZKHHM70F2+iDcO
RUDBni7ppzy34aZcJX6snbgpykO9hefwpv5gv2+8DIR5A23CskbYa4drCwMPsF9X+k5O4a6dnKEk
wWHFM6pywFY2erGanApbvJU8mCT5sSQe4y+1F0YwHcMhpwP1uaih0xzJoRgwv7WXr4lLQTl37l41
ZER3qNIEeRA1eW7ZSJ5wdEq3WG6SyvXHS3vTt/lnehE9/aNGfUmYGlyif4B+P26kBxYEf1azDnHX
9yOHsU6xEabvqly3K4g+n2y/KsvyxiGJVFu8cmGD/vnstr/U4gMGXHRxOIBVB+GTIz3dws/fmofq
TUK9+ochFo6gi3nruhE7PhT8KxCblHvoBFsG8QXfUp/AqghkicHoX/5Cz/9hGEzcqPZkNE5kVfXu
eBu98J7zBFDgjRx8GCWtEaXku4KQiL+IHdiykZOLKHo8cGBwTMhS8nbay3/suqRAkQWLM+WOVdZd
ix/C6wO7aFwMMhEV7+dzh4HZL8oJdnC9cipwoGS7MPwYf+FubZNTfSG30mu+eZN4+rTdHrC0Qjzd
2vU22KiUbiu4ujJt+4d5r19Ub9phFe4X8M4WGx0NTv5Qmf84lkn1QFJwo/TSdilNyTbbS0dtOc2w
7MHIHcWlOL+wRzXKWiZtiAEZZj/as8wIpF1o7qOKvsfvMPEo97R2w5f1xcOJWHF4sFjkH7lzuX42
4vd7sIV5zOq/TQ9i83igXC7fz0f2uuyba3tjU0zAT8BvXmPKBE/eqO/Ll/VY2tV8S0Mn/+Bc0tQj
7iLR/M1BQ/kf7JUPTAwjfWd+U50IkVNgfpJsogs+IvGrdq4AdK4pylXYGiy3vfwKtzx7DOv+N6Pv
2WZHwuPO4ptGnvomW+x8X+xUw4OASLuHMwWRsx2h6RT7m8qzDiHWlna0njw8oAoqcM1L7rKPWNcu
97GnrMmSOlm7aT1dxjdpZe7RrFY0SzCMn5UDfgtU8ZhR+9yNxg5kCimP6iJCXfaF8nu4ske2z33D
zr6kBs013DZ0vbRPYM4mRFy6MXY+qsnKa2oMGWwVe7K9toKvxTjgVYxdmmmx8wD1FXyuF58MNLl3
oF1ioCp4mOXk5qbMfPPa93axMzFdKlDP4x/tGDiMW658XBxz3RtbDOorNtYULAq0YdtTIsvrTPIo
EPG++5a2zbb7GHFV9cntkd8wxyJI4lkx9+jfaQ6PdH0UphdUTdIH/JpNeaPj2zEQILXMNm41O9Eh
e0Fqn4nYuiOZfLYa7bsI0sqmH65xemPtCJ/Benyb/kQ+XmkLh/pN6Pz+u7ujniJ2MTvXhP/gz0vI
yd3ciV8AV9qA2Sg52tIqukz3sfG0zge6KH8ITTF5V6D5mI9gnt4pW33xEbnJMQMAwE1uuFfh1RVh
ro5i+GlMV02OvO/wduuBUz60yBH34D7zdV72imeszGv9Fsp2zAiKYhzWXg4YA0xyUdOPgU8Ub8a3
eLxq2C7NDlw8gkHkPUj697olyuHcXf5Jd20HgwPmFwQmm5I7A5GzjazRbgk/nWP8KXeGHkHo5SEx
cUwA1/FJWQ5S5rYsC4cUmNq8kT1XtT4swYg2OEPVgoCN98MB7ULHWSO/FfF7K2B+OiCK35UtOeEb
4hjcsxaQaQIMGjvGEQb2/UXCUiqg0iBehLaTFm8+ooHFHp0H5mR+jwTk8EjwQM22QUTNgV0bRj3T
jPBn9uES+swWT/ULhEzyiD3Zr7Y5Dw+lMgdJeCBf0i8/+7v21e2TwSY8Kfwk0AhXILbf9K+c7fyv
ezen50HFrE9ftdt2h+Uc5NA/5RVfpNd2OzoDDf/8of4Ro8SwY4mfs9EI29W1Zvo8acMmvQTCCduc
vn7OOJdg24inZXnhFaN+O70FT5GwzUBS4raB/PcrIdiaKfnXjqYiJLAZ0uGznQ2OtGCrZcfPM+sm
fUHNLcy1ZK0YWmJNiRkUaYaCuVraN+hk9cLQzWFMRJJovyrClfysI5iJwngmTxK58UWlKEcbxozu
TRm2TE1xK8PvvBUgxGNN4ZqfFMfBi05MEUrDzbilIGBeSOPnDjwA38V7DrYmuOyWhXXWtFWMLf+6
uZKVMpsUMHbyjSHL88hy0dV9EiMWNjZBdynT4OzIgGO0AKWZfq5pXLDt4Vl8SfyG5usQfsBOxygP
e1joyGvuHhVweiZ8Fnsb3sFCZugZiTn4J1YVuc9x5vWH6Jhohxa1BqxValBMXpxwxZb9wselMk7e
qJZzsoYxjFnKNTWa9WnccuKr7+lPqHss9XyfOpZnvoMEGOQV03oBM+VnMm5eGJ92r1gumYhwrdXw
Sg/PQNF6b9D1AZgkjzp94ZEeSz6BJ/yO3wR24XCkuc8DacA3fZt/IPfm+OaEy3WXzXW4IlD9zc/k
200b47vU7dpLI3+WMcXZw8rWV9obymSIh5ywPEmpz6x/mhHSel3jFrPPon3u1dx8yt5Xt258psnM
y6AwS3b3zQGqOGjibqXp4W1FmYYDf+qKdxipR4HtSGYytVDb1CPCXy8h/EHBhdfFNWFhXQt2dEPU
fU1NlHceLECzWEcfGWaXp+pWlmtDWDNcYOIgJWB2uLltpOQ0j3cr8fBHhi2EEwR+XYbk918pOM9K
B95xGQuy1lWvPcyHYkME2RroiLVAZYct1w1cdo7dJ3X3apywDtGO8pbjUb3jyeO3D3wTKvKosKu7
EfSDM8NQ7GNA4xRYCp8qarFreF+ukmL3ykds+h1vkDEEo6y1CU6Oi3DnJE9zx/I5qTL0TRj5C0Jq
CCnRh/6ie+2WBJs+cZq3GLJBciOLQfXizylziHrgP2U9Q/idTwzMGRiNGKgbLpAl5YbK0FfdMzzF
ksgJPMZYbz1jypt0Ejb5sX7NLhzqmHMgLXKxAP1hYJTQj2KjsGHggGnKOr2K6jHZjke9wy7LyX6D
h/iY6X0pvDf1e7Ei+MVdPFAd5ROwu/sA/6+2ZB3BbZd3zUfhkXK46W7xlY+juoFE1h+vHm0QcQK5
8bmjQ3icDsUKXj7zlOQ5oUPjyKKhtstem1cezemVRcaGJ9e+dlXeTDbu49Tb0sbqMG/YD+W7CIRx
1wFjiImZPGif2cRM1jE67Kvt6rdQdoRFmGBCzMo4orn2lDv5up3XKE0yHKBSfw48je2FpNTUL9Nt
go6pOkhIfoxNX8HV9HoyOyZmGeh5PLKi9ZTVb8P4Zv4wySuT+BdcpNMHmSdgirtBeJEOHCzNvGX0
xdUz/s3jEg1fbDvFypou6b35ja/511Q4xS8D4TMvz4p53oRtG6ExZKtz4ke7a34bkSXCkW4be9KC
Vdu8mOLz0ynDv8kS0FZtMwKEZ4sRjfDK3eEzPrNhKcMe8q53jYN+hCbkiDvz8syOwN7nB7Yybq7M
ux2DQSHql2Sn74bP+TuVeAbt5I85x6Z7aSa7qzHjXo3jnWQGSfFIpcD0pziHbwOqapBd42Cs4IZf
RWpblUHnauldpXcpN3Jmdh3drD1/ESGkMBVcNSiVmOgwPPH6Le6/vLj8Ze6q0InO1Y3YQ6QwG3YH
ET8WrPr2Vgn9dI1ER/J4DGq3VqiB1RNpqpeZefM32V2dAy3ilv0SqUDsGq8pP/j3Bp/PDmZ1aB/i
WrkxUhTc8iq865fpPUzW0kbWVp0jf6Paj3+QgxPgYms3IdygzFoxW7wZ84oto7022wh97SO8sino
4pOIpmFm1j+blBfzMK6ZM1S6Y+HjJDkYpZyk1fidnjqGb8KpF21WfHVT3lWGPPE1U93qZn4hv9QA
f3b9K8OTBTdRLEHwY7fnV16jOzdn8UvdpUd0Z3LjQPamwoOPMt2Xj2alhM9RawvQAC56ZcisYUXv
wX6T32Q3v5KUCQR6FQGbHfPIyKea3Xz/+UlbnYIwrKcVbvTdrzHa3a0GFHKgJR95j/FVZcO7Jrfl
CjcAg6aeHZwM7n6DchptZf1l8TvW/i/jgpKJuwqJHXZ7uAvMRq954DJWZnALb8rLfuer7kfndves
kCcOXogANhSSG4DlrnvJj/qLQIQc06+KB2sX+82lOlsb7ZS69WlaqV+43ZKkBS1kJ6+1k2l53Vv8
4NGNtliZnbOX0WW6CDFajD14L8DylJ1nV9oUJJY4si9A6TDW8PCAWQDmLwqbR/X8EP2j+xhedD4t
49ufJ2SLg/aeKeXiRjsBAx6uM+16ZBc3dZ1d9NDba381JH/g6zXagLgm7df+AYuJQg/Xt16zoXdA
dGP5QrwBdWCIaGyXsyJv9CMlZlq/WlsC99g+OXrqPeuy2ma3kkyXT/2L7/VYgv6yRbBQpPcEOg2V
/aM5kPJLxRZTEbm1fBo7L2FSM6NfhE+HDtvmE6rhSqGzrR1gZ4xUWCLia3OG9ykwcqOjxk4n+aR6
r5TXgSJp8SR5hTetRWzwd73nlSDLmoRY4W9xH694B/A65BBT6Zs7dUe4Lqahr/kragmAl8Iue1sA
2YaIee0OwjZ97TewqPR/U366xou8j2Z33FCpV2x9vEVOTBrEaG0+GGFjW1EcpHdw3d+Jqmof3ov9
kyIWunhUBfPGOtaf0YZHawFPfYMTwtwGC7jezvYCxz30Oa+yjgGMWPhw9+YN8yvUA3DY2bent5rp
LujUNrzD6BD2+hlUoAOA/+Cke03TrXmGWHaG5nru3uuH6DbU0ZlffbJjYxqDAEZh+ShHThBOGn0L
a0itoaEBhDsUmlJ9CPH0PVNlGydpJnmHuHW7b87za3vVTuOuWWXpJibhnMr23qzYYI696gs76zUL
N/qLCIGEkxn4Y/kW0LW4kGJ2CbY+kNd8OI/ALFS9c4RLy2peWS47wVtjuNOdWXdzT+4W7iGQekH8
beuGFYtJ+eWFbr99y4JDEbkGdS2IMd+1kCnZjFTnv9hyrLfklYah40aGq4ymyatPzUtCzUFbUzsI
LUtCUBkQ/XSfdKrxsEperI/g2lBqo0tvNh3JbOIa5xHqyWDcFdVLIq71b/07xT2eS8VF3BsGRk1r
xujxGz1V/4Y0cJo9ncGVeDQodnMnPY2ojNblNVkXLwoPJgHXn8KJk47U6Dx8r+GwKCwulX5qXGN7
1I1rq7jE2XlU1oQ/1IxaKUx/a+Z/D2oInEMoM0pgLLcGW7mF31PqyQEwh8Pjw06dmV5erkdCYyVn
Slc9BrUYd9HqqfhF2I0EW3bNKmtK0GXmroBXzJqQrkKIOhA6tHKyD14L9z1ySme2lsHT9a3xnkte
tRq/4oLweVAAfafpWJI8G2qlYJTw3JAXfKQ1PrOXc1gj08B27Dqvu19i8Hb4SZTDc7agvbaPFIpq
uI7KPYIbfEwjFX+TNSauqLOgUbHzYahPYDCQXB850ve8jdBpOPHyLGHpbsAtQ6fFdoyzqoYokwCa
j/epOxobErNg9SDbJsCDc5qxtE8EC3kX43wJF1eZtsT+4UEq9z4VCW84z96kAMpoZQt4kSfEt5Uu
uc+8SEBtLT8vfy176RE7+lzYDdO5Ky/xM7/okBOAWkJkxwHAXYS7MG7G4VTMODQ5OTPIksEEOZ4H
Jfua9S2Bc1Vyn03gmmJNWUJdRi1EkaByewFDKNkpu2XPjH32Sm7HksDV21vY7EKqmx0Z5dDg6iS4
AR6+qRfrBD2px9W/czoG1uVaEGwKo6LypfIzVDfttNcIt0/vbMyxvhlu+tdw+jfY75/T/v/m/P/+
iA8mqsQct9L/fhCZ4RMdaeDD8QuotvHhyZtgXCFk3fz73kySk290xolUAJKYTNEjmRAWXMuTUAmA
cjrp9Ns4HHugFL4yKhj1hEKShtbs8dmgV/z3rX8/lHHHdtsOaPvf96Sl4Me41fX//zWrwdCgrq0V
0jYgg0RuPXGKf6TxybX/973m+YM6hWr/739zi/Tg31f//eDf3/v/r5hq/7SIJN/LRTbK7PHfy2am
wo73/PLfX8USlsYkkdMtnjrNMRw2U0U3rs4QVfpgrfBmJT02V83YlqTVdSsS5hw56To8//TZ1Qsv
vqX9fGjC+TwFbYfIj7tWkrt81Iv4mGXRp6XkF0UVPmVx6Hw1U8lIYLwRp/MmFhKv4Xntg+NUTMoq
KrHMqbK3gCAlFEPZ5Gfw6dJwmFZL14Z+npQ0eSAIFiZ9WgYtdlYS0TUEiZbGNGiTe3iimZKQdZ6+
5UM5boaY+hTFCUefzrmp9zGDq7af1rnOZDseP0uxlHdqoMO7DtezqXrclU1ScI00cfBbyURj3AGN
jqe8k6WdpTF9QDHxY4rM4k3Fr1Bvz5hUmc38gSqkJfuSgqPHTgmXwpVCPJ6bZzEjyxh+pwbboiWh
wJt7aI3tyEGYtoDNozhtsjJ6GxKZqAaOGIQkAeOB3qoqVJRY1MQJ1poZfYSGHBjKdw3x0sLIXIsh
eS1qApluGA6hjgODCJ1ZR4aOXaO/LMzLq2gUHXkxfpJc+8RiKnWzWAtw+0SxbcBMmEy4Lzi2bRLY
FKrBaG9QJMmVBI8NTxArJLrCWNCxHjEI5nGuV3PxY05F4pGwF0/xhRSHroUt1hC0yDAsJCNnGV2t
fv76U3QZR/e4GYpLUOJJhDX4GasEXDcVbd4bUVmsipysYLHN8m2rfU3zWiuELekSbBIlznFccq/F
btKWYuJv47x/I9y02lT5n5jAfEDzTtM0ZSMZpNrWYhYwIHqIJTCHBiXyS0JMSd8995qs+Ixr1BbS
S1JhljCWJqSFpaMjT40PHCW6lRzoX1a0HGY5A5QyJZjHIu6cMfTalE8UqmCbMl6R2GJgYpqVwRrN
MEUvj9rGUAhiHCZSoucFNjcuUELOTFHRy3vNSvSIcAKHxFBHliFHpmxmiZn9YT/a7CqT7OoFTMSM
yXJPCp6PYIxEeBoqQ56M2tX4YAus/tQ8/ElQla+KjLMtxbfellmy3TNapBaG/WLOW2NReEoSqgHy
8fC+5yyoQNDqjgFRo+oCAlKdzUDOPjVM6T2Cwt6MmKApoo1pGaurmNISDEIBrkxUJkWCeAoTjrZE
sa69iuWzUqWa27CVJVWuYcUEk38kmC/BBmgAjMDm260rTE4lbIf94m8U0n4vpezcqqyQD1ZTkcek
out4n217SpokCEmZW8rUqSHdlrIKzxAL96nLxNXiBBoHajlkJaJafadzAYYa9DBHjY8eGBQ8xKV0
bcpQ/Jcm2fcxhUreUvUVVXoew8+4nbaSCu9LhGTAFhuSI2k6s8oYIk5HzDbJk0vj8C0qGSmXRibZ
pZyuZqXtnRhb9JXcq4XfYi0DBsbwfygA/5tFjWmA00ezkOiYnqaK0VTHDHFKZ8jPPSs4eqpQBUCs
ksFnbAluns7i2VDz7ljKtDDp9C0a4vs0ca9LjRQTYU49aNlfbUlvvw0ijClIADyaKpCjoN4LXeKs
/kcBmhm4JCJk27yAg6s1lykX1PcUuFFWmFUaYMFhNPikJW9HiggZMwDbaM2OPMv4A5OLxENEt8OA
2oAVuTC1HhiQTiGyhACWCNmrZ0vqbOJuSSMl/twjQQQOlaTg5V2XjV8QtC7jVizr+Bth3U7b0yhP
27gC8juYoTGVBiVDTCrb0iC/MaJjIYXyiyj3b43c30q8s8oe38puIoVRNsAnInIJXvKKBlRjaL9o
iIDFFLCdbs4Yq4rXZX+TheAiBCFzilpIt3ARUTDvIo36IiHW1LD2AVtkab6JKTBlkGNRqaNQkJK5
WyO+J4kyu1nTU66g9x+dGQUb0aAcHvWvTM9/5063VqSvDXh2gMGTe6IbspsGUEtkOY9c5G8S3sxQ
zS2pJMNCpV/qRyAtOdRXS9if46qNcDWx7iqx9SDN4BQ8ZjDlWlLGVXNxQ1Y5TD+nDdH3MHEei0Tf
ZKY/hPANC7HF4SIe72J/mbEwbMvL8y1uAyNiUUW6sFLmwMY5U2OdZPfYUiI/wuJiK8fMaBqyHRjj
wPHA9BtuYcejmJVz51s9xXTB4GPANxkKtOhgJiQ4SxQG/jBoR9wMIDdraulZhFX0UkQWR5thTZDP
64Ixz2i2K0OVF/zqFogNy4jlTI7pRJxnYIzGrPl52iIQ4UUmOpw+caUc2TLpDpzeLQ6ZT5iahA8I
EdxTS+xyZAlwV4RKsvUGcLlasBwTZrAvORAZQnTaIxMBDXLSXDthwZ0R9kQ5th3MJQT51ZCgpq62
gRZmXok8H5cspH0JmcV2pQWEUAZYWwR0YfgAxEzQaGEgnoxQFkIT1FCZm9Q3mrMiVYIXaSJDQgzg
nUQF9Wh1er+BE9Y2GDxFhjWjQMyYYQpwsWGO1PMw2LXeVqsQBwPb0LWXeQIzLrfWjM1N0TPfjw0V
O4qSe9MglEmFskUtrSXrmEG7NGV+HECQxxTzIZmgywLr2+sA1MpkJr8uFm5W1ppuYOYMOXEprTs1
v8pFchdqXGAnNuSwb0dweJoRsZDdPkT0UrQJuiUOk7wxHm2qyfdcfZkVAlXwkFsLPQDmLKYotjqM
ZRuGrpWJ156pjW9zb34HWX7FJmIhb3tod2OIKy/zAFmPx50mhzDNLZr6IQeFaixzbxX5pxYET7t4
pvhlcprILdgSnHmbWYEsVsoaqrtqbFcoW4FemTQmWLk5ObUXPK4F7Q3zp1xX33CxWlkCJLbECGh8
YzAsRcwy2GjSj5Jq95K4QneqRG8a8VkiHsMd6F9cbSA8oJLUVZFCXYjay2IYG1wrXCmG1CBL9cqs
sf3LEdq7SogivR1xMu46L4snQCyheKmwXtGbBcEYw4Mql31LkIRjz/t3Oy1s8NLCOUmI3ufJjNY6
WbKLO6NpP5NfvA5n0KRctpZVbZBZ2cD/EVsm26qYYSvcJpsgXnCrGE91VsarQolWUQx6JUWw+Al5
Q4YU94gVny2Q0GQevqFSi7mBGlsv4SjNG6MHfWmS0iXyw/LFiiF9FiV4kxx08hEcPWS8qukIGUXp
Txu7b1Ps+GvhCRr0vKO+44JVtyBfzE29JyRevS6yju6WiNEcSdpCcbJa7lESqz4K8IVszC3ZowAT
AauW5OX9GGkMU7BMkgy4QjihEJkASj+1ck2fc6rCHMHtjJS01TAGwFHbrHJCOxYD3tV4mCxOiZHZ
T1vrkmPNsCHH/q4oSrLJsvwEEWGSsf2qIdTXErcaIzHFE4XGK1D7Pn2XjM1s1Dt1UsNLlRCUg2l9
20BVNBVV99W6+zCsatznlrWbLdoVS6tWw/RRaAe5woEKqbAnGCQxFTNRxrHxiCTt2mU4G/e8Vy5T
ApswD1IKyPR1Ds0vUkG0tTIrlt8W3QX33XCfq2xlBX5SWirgK8cF1cBJSZLYRFr1julgQE3XvuVy
zFxDLF/ioNYgAU8EBxEERowM7t4dVwEnVJqSDEmTchUJlqvi4RhWYHvSqg5N0TeJmbc6Kqe6WPaj
Fv0YY07qQfgVpCA7QTprHsWYX3TVjAue9JJH+FsJuIorPs4SUI4rQLWerpfN36rPosVEpYvLdlU9
mb1J3W8soxYcLOFxckYtuwyAGCG1Z4tCpNZm3PtyxIpmjMtV0kqepdW7Wsy9sjXfS5lzeMyEVSqB
HeE6D1OoBXybZ+HUIC14FRmajXH7nk9J60TKCG9yTI2VBjE/3emDTAstDztd4fzoIizijCLnqxnu
nBgqGLfE8NM0ImjiGKpGE2NoNXyLBIMQP1fwSc9djQZ6RFIWSXPo6Rri0HGIoSnOYeIHmAdDIk+v
uJvFOHYxq+VuEDKopd6QYT4kkQ3v0EWD5xO2FNN2bPDrOUlGDd7V+qk4bwV4ExMOtsCSA+V5AXxK
hIPHoYXPwLjhSbYubbVvMj+a+yfiBleQhweOU5Xj9ktmX4lNf9AwVp6j7gymcBMI4iMBUFgrATdQ
kBowkKn/SPsiJebH9KjmBaftxH0wM60VtRwWJHDjDFla08863dBW0s6jyEAsme9J2K/JbAc6iKTM
z0OCszQedhm3pfGhSYLqkDIFrdZ66mXbO+LuaSc/4zuOakF2sVYu6zpTexixWvRM8joPg0Tn3VDM
BEoCFFqbL4oO9hoK4YFIKYplicVJXQohpz2wznPXDC3mu9aX2fQNaFSyk4ThhLvlgQ+O91pLwyaM
LRr2ocYMn5QiJU1XWCvnbo/fKFbssAQNcvwm2OOD0kEtmbm+4vO+B/BJFWyF5MDKHqKOiVck4JzZ
PXWKOY6H2YwrU14Lq6zTmPWJzF0mTKMwgtmohLQ5Wtpkh+mJ87X4ojXRF57G22bu0p1ltqwOU2Ws
04SofKC0mrQV4awwtF5Q246KsYmSS5lBYwij7puQhD+lARyoO5oei7n6pJIbZaDtL0aubgU444c9
hB2CusKVUNJc4JGElnuemjWnAALoRoGnCx9Rr/XxEJUE+Vja+IQy0HjLkOJiOeg9QpQgrC5ysekb
+HW9uhR026ozKrDJ8Qc1Vz0cF0LUba3Ewr4Zmr+ZrVeziEHPe9xDk7nRITHCPhotLXDVIBhf2jRa
D8NyWEQ53RUmvL9pqXZW37Vu1QRwB4PY05LgnDaQr4lV2inP8Y6GIaqt5u1dzwxGcKKrj48lxJUX
Q5D7oCqQuQZCfHhTus39jNaqsMCKmRi5F1q+U4oeoVQHd3qeWde54Csauob5rmT41GJSgxlXBbOq
5TgIWfXjUopYvpFeThf8gJpRiY38vdTXSI7/x955LLmOZlf3VRQ9FjrgzUATEgToyTRMN0Gkhfce
T/8voKr6VpX0R4fmGlxeumQySeAz5+y9trSZR31YRixLWBmHZxnKJOYB0i4QdhQyCsNiLLd1DMdG
ErwHscIhMtEX5g9LpOQ50RWnm1PW8FYISnhgWXhHxWRCbNG7mSj/MFB+BVMJRT1jd0c0osQZkMKi
J9u+ahTaa3Ky1jIz3+ihxYbWtB6hGHES6hyoBs3Cnj38RWawwZxlfE5hiCYE4XsLkc6R9f4VB1XD
l1hVR/hOAolJECyKbHCEMqLPITTB3ah/mP49FoeCmhTUt9baGL38JjY0U/q5ezS+GD07l0Sv3wi1
JQCQqEX1xcvxlmLB2osNOo+kDd4bkaJQBDMgyiM7lHuWVSSibOqyfOGUo8DkgdVTRPW1Utp+JSkI
T0U9k5G5ix+K3j9MFT2NRod0miMFqCFRWxCvkj7+CiAhXyek+nJOqyyf97EaWziJNVzR+0cB44TZ
UwIZEunoTaH5oFU0RHqaVyPFL18JpbORk2sOl82uO6SacTFkD5MifpiFFHywt/nSiEhLJf0xszSq
mkr9xfz2murUXrTGZ5V1ycu22lLO1AZ/cPwyfFVFFV3Wru2ZUEMVM2/dUlZjaDimKFzGDN8+uT8h
MEBX81nEGLAaKqV3mLpoTaj53ugTiFBS9+HJZOLKKMVzj9XJ6FUerusOlnEiOaSpzZoW6T3xrFs2
RfhXkmWwovnkDedwSF5Nqe7dCb7qsRxgjhHgKdl6KOYIcsr3rldhMXGW5/AXNyNQvYNlEWYZsW7J
pypzOsk7MdBFRHxa6sonbg4xlPRYWCV7w3QQkHpiitPaFyav8C4eGpC3pvVgkgyw8SYP1X9Z38ws
s/WRqLQhL7Gl5sqD2jD+ZZJa2YlPRpMgCi4aVfLRC/YPSco8R41nYOzLBrGCOtLpTlqp+yrP9K2B
8kBJjNb1BBahJk5OxcsYhVIRPwKrJDHM8cmz1esCRhSzUXdEWoKQ94t1nEXWVmFtsfdz9TNMBesS
RsV1EjF19rIyOCBToXSaOF7SjIW8qm/0SHM8sHLkK9KztDK4vh89wpOUgZ/w9rRE2wti1qjpOnjP
SkZe76Qg0u/oZwTRe1XkxtWkHM2uYVzpnfFkIb5LsfrheVHHjVYIP5naur1u6uzchIvRVl8+hbdN
XqGV6Atlci2UGFDU/XXpseyeq/a5mOaOb0CY7QPf2PbezOsdwOkZ9Eg1EmkxbbA4MAQUxZ6ABmGU
GTEk6lf+VMlIWQfQWG376vvCU5QbGlGi7JKDInuRxyndylp88LxaXI899kOlnUWWTUOmLz5+oWcg
zSGKbZX6WgkmKAY/pc7hB5pTv7WQ06p6pJs09Zg69ApeQd3WTFYC+DsJL4+YTbWthRm9/YlyxMAM
t44kK9lGsmhsSplPVRjET72dk8hSjUx0NFZmVLxF+kAMkXCWK/3IXHvt+WafCiLhB1FJ1gGEv31U
cw6mM609exnYFW+9Co6MgJohOxLk8elHSN/TnsG/wZbFRELUlN4xP+vlZ+KTGxFKJvLifCbv/M9X
g7G665vZUKVp6X6wtDy6LE/3S8McaVTPm4iuH202/kRqLk+aL37dTEsdJsJy+7ery4//j4//+vGp
q3hfv24bJh3G3pWE/odfGeCRgJq9ALqXa8vFAuWuZgD4r5vLteW+5dFfT/7bfX+7uTzPgzZTdJ8S
aEMizfTNwvb24oK/Zpz/xN+uLvcutydl4CEhhfYhW8SgzO9kueDownH767YweX/cJp2F2mFthy9G
OkFcnYS1BYxNXquUMvfEHU/8lUKzU710lRQQRr2BoMCFZZt2oOoCMdD2Eyxu2zJZ0iw3m3L6/YF4
foqhQ3bloNr++oHlactNgaKQq/fBYbkr1FR1Txg1TrZWjImpVeD2LM9bHlku8rSidcum8z4KFYzb
MEi5Ob+N5eFG1rRdLn+OqqwhGLY63K06WoEQitiBhQOUrZlWZJQ0872Eubgs6P6qUfPQRDRoumqs
1npOeNhyIQ8Ngoggryb0jRMKEagzRt58DQJai8zUqH5GEhBJJnC1omMW1DXtQiI7YmBj23CmOEUz
KCpbDvD55nJfmvZIt1sDHGgFrjaXOuwNyyOdn0nTxiPDMOmpyv/6uYSgXb73Vt97wNHIBp9fYXnt
whdm8ojQkcIK5vTX7/vttywv+9tzloeGhk6K1Ge4Qv/1puJ/vbPl2csDf3rt/+/Dv16hMKPatdp6
9+u5f/qdOYkmYVwdEokFMMwshj8zBaRAAKUd+NZDryJclCV8dsbYHGNKz+CkoGd0Jik5qRBSunwn
3JbU7NKjK5AHO0jv2Y6YvOootD1dpZg+PikSXdBtoiYhwRHdSpmD8gKxQhqY8N5V4o+uBum+K2nE
VwlL/YqVCztOjV02pAJB16mJ0bOUPXaeVqYMEGBgEHVW7Xr0PgSdUkDdVBTerEcWYPk57hnSrFJE
OiuSE9vEnl34XYlZiWZ9l1UIP032IuoA1KCG4ZGl351P8HVVoIFiLWC38XhtKdHZ2OVRF+n5Y6PT
QCiJwkXpA9aFKpnNopt+d4Nfkawof1cO0oNsZBeWt/V6SESECGG0TZiCtx2BNtBSYfBI7MtEMraB
OeLnyttrIuVMZqHXngeJxlJLB1NSaNO1sxo8IVe1y4fRJs1jwLiGllibCiJ+MEgSVqWd4H6MCCXN
QqiuOb1FL7oE3pSs08lCQiM1X5ofE/QYlYYtW9IhD/oW+Skx8kSf730TA4hoWM8xssqGPgjxWpBe
/RZFDwFDRFi/twTwOFVWf4iGEydJQ6NRo6Mfx1cCp9FEawUa6gC/rrdgjkPvoGpvhqa8y3GLebam
mKaO0lbT0Y4HOcKA/NLFyA2NpHzGZZCSeQfnpGp8f1Wa1EmlmDTLSKongByMD4KaD7vSYO/g04Ml
4b06GL1wpk9Qdc1jKbIultiZNhkME4DRa5rB5z6Wjr1iaujH2mjTmPlJaAhE6zXvIsjqR1bOdVve
jsAhTHFEJiUxakEGZhhjYi/7MZLwkHg9xnG/FE5BRg2N6QymEBHljp7IZx/KiCJ2UHVrygElEhi4
yPI6i6UXsVG+9ZhYNR9zBT96ohzACRNM11TQHzq9Gq7UHmUwyJtYQwGma4a1NeDRlBRD9oIqjrim
4ngnmeyCMks4GN5DrHbaXZPIP5qMiz9MbiQGoCDTM3S76mtXi+BSmuk52Ao+cW3iJEdbNZ51vXrz
STNw3vj1wsYk1era5Jj4lDbZFBGjmpJKE80V1qxKRksbCWydGaJNG0ve5LHx6XdV8JRT3vI8q7CJ
ynbKHnCbR13X8VJvL8YhiXDpTZ6J/CWfkED2E6XOXLtJeXNMUgsNHKGptpr22OpUbdspgbltCu9U
BwSdqGrGOJKThzFgMMeENdTda5lUb2LBO0gLRLCpd1fk0rUOBrZ+fN6dsOk0loJKO35JsS4QZYBP
QK4p4QmBhJoGHVZMcp8dad5LECKqnjIRpg6o/zVU5XUTeKd80qn1cn5AjxA+2a6hqBB3GRTkld8e
VBR2PcaeugKpxHDuKD00vkJIfTS1afmR6pQNagiJtqID31PRt0mU9hC/xLVjTGr/kDYVKsMIoQyf
LQLmJhDOrOkB+EmIbsfs0BihfzVa5mSftpCqhr4zKNKbSSIiapgM/aUc30Y1bN06nuNiAkM7d4H3
2VBCa4mLPBPW0B+GlvdVttE1bArwgSQ9OHRNOLuHrkMWM66sjsoUHHtjA/zX0SZQ3IXR9I9t3tO2
7B/LuhbRlgbfskJ2b0mxwGk0NL+DJEus4XlRusRoXIiJRrNjWetqBqTXaQPvJJI3QnfhLcq2XBOB
V7WUPtShLt0MRiVtfJSw5D8eMr9vQOehJkXI4U4CcOI+wlQBDSiNURrrtZbuZAWwkCYEF8iiPRqt
mYRA987xgKzvGpLaywldGM2qG8lrmJq6u76up7VsUvsYC2JVPdFX94QnfUaQUim0ZV9DBJKwr0g4
LjrxSRDLmk8dnr6gQcosm/EgaibGttZwuqilhJ8rFHgUY8aAZpgtyuFhaGT04GpItViwJ7mYDg3i
mkTz09MsMuPINfIuPMbFlG6qND1SJyWMeBGghxCzIwjPY2lUbtug/++HKd6PFV+0NdXgykPgNEXn
UUYYXo0YDUgyDJeYuv2+L2iskCgDNINoPUEB1C8OZCIgeIWX/5roNNNFPTq1k4A+esRqoctYmMRK
WfsaUvixG49tFSX70hn79I7cKsbUzHoHG0wxv8Hiq1dPsSmGaGaKB52mVjaFUER1ZuZUML70+VTV
ZVo4cXqsek4ganas9qbhwxPLcy+OBdAc/voIx7skYsk2UyzIZfBIMpcmIdUlfxJdTloiRIACyssB
9NaB29FmxgY137c8MJEz65SG+pjXjU+OufYSJpANI6J39u1MsOnnC6mPMVP42S0QgmAfpJW1H9Xh
JRAAVdSZMu4lVnvIS7ioBM3faClygggdFKnLmbQrLRKX5uohgYXuMMf1iAabg5J9pFnnkkuqLHfN
F/K/ri03f3uL8w/UYUhjbrPc0TUyy7lhfudmLz0KcQLkx+hF28Rbji7yOR2amS+euSwfJwpOY9zs
TdnkKo10wmf0TLElSwBAUlluBhMxrV4VH+2/ZKHzXJb0y4VqcijI88VyEyw7FXQ2bLbaVO0+9t58
tQWxvbwppa574gXH+i6Yj/BYZT5oonha6XNOoTZvIkoZdEk+XyzX/nYfWXjMmzoGo0qOKE4u0UZC
wZLWV1rUlzHBE23Lhi6bv8tfF/W8Rm1DzV+LdJzXakmzcyvNZNYFkerHPnuWTHSHuoGVMF9EhoaU
abkdzlDWqaQaYyXKVhe6GF290RUoXiCzptV915jSTjfgGZnzxZQg5BWaMln35HhBqgIWu28LXGdV
rp0CI2eA0GV5P7a5sl+uVaIg74tezylmUIr1Z0ZsCS2ctZjGloNby3tYrulsdW1dRcIVhEeyuaV9
U5vSHh17F+jeTiuhmcgxol+fkG2ZcqU67gLlnrZIvs8ks3SDyATKVr9OPes89nrpmrZByVeYi7bn
C1h2jFrZF7Kk7GsF4n3LHLpqdNQHhsxQOaOTYV1aBrj+mSeWeNAUCgSlBd26sVbJyejYy9DHvBae
F7oS0aKUuNnybsga/ennfcxy0c7XpN5DTD8pFIb+wOQaBBcSpElBZOHIZ52EfUlgQoPqVVgIcaMQ
hTMX1Fd3eTNJ7kB/dD/NF8vnv9xUKCkmKcUcPm4fgN78HbBy+/3CGmComGgF1pNFVJuRsCGSAwVR
ae/mLYqXkgWvNYOEfx2Ay80xwlOej5Nnt7X5oCj9a1HgqeumWSsZTVHtBOLwoWCPZ9w3dv1QHP4z
Vbs6UBthOMvACCdrR3EH+KbPzEvNGvhk7BJCEW8M3GHi2/QVsIGIKBNukFfDc9xYj+WH8JgfaE2J
iFRRas9rQZjLEQviNY4m4xjcplfwYl/DhY6FdwseU7QerjFCOF2nP0AU55NycCl70kEs8CXRCiBh
VyWghoU7zXJqrE7zks3AMRAkDoP69ABPuuoBvTqt6EJ1DLqteD9dms+cmyOyQQLPNgQulfQAX2VO
X4lYUbt54Vfp9OKQf1Ur8R4zGk3CFDc4whv9GH5I7GKwp1r80IScAb+xcMA71UQbVs7V4OIIkVWC
Az4RwwCrKQCNPkqvdwCsNuGVkEl9hc0YocWjQKVUcLCdRzNoyjyOn/5VPqJOA1ywwR8LkSCh9fpV
MJ2RcPegf2ln+UF4U/beA/V41no1diwF9i65a0fWDAwr8mv0PF68rwFv+HMPA7tx/aMU7lQM/O26
Z9DW2Ug6akng8xpcf38EPjsVbLpX+QvHAQ74ie4EXaNjcog+cFwWBItsJNUhWEOFo5Sgt8DYC+Ch
FVbEKBooUKioEZNyZSXGuIEk3ro7orZwhw+/XGn331bjNCNS+eOIz9ssmQy3arm1jAchcf+Ea7/+
xjr/j6xNr3mYNfV//UM24bmzLhz9PJt57QhPRE1kOaEZJtJUSdN0Hv98vw+RzoBz/8+iHPooUSSM
muK+EJCsbOIf4ZBv4492799DOU3QLTiidw0Ne0xdyorG0TxNnxwhrGvR6CUz22XUbWIBPZZN5JPN
nNTIdwNz52VXmJ19AUPVVgRXsAioNVk3uDKSvxeIJigDn6Yf6H5O6qSvUDhOeEC3xVN3F92nj8VT
Q8VhLdvVd0TGkvmSvKsYXNzunOyZ+9FhihywGOu3ijvSkXCNOwYztAakXzDPMgSs8O0rGJtGl0hg
1ebsWIN5Q1k6qbijmifjBIZ5oJp91LuN1TrfVfelP6ZHcLzBD8YEDA3GDw4ogj30A7s0G2Daa/SB
GFIkUA5p8ap/oLHwWPKlY7WBVcwjnNXwGgRk/UjJdhhmvaN2xyHb0H68R2xWPiOxMM+5c8YogVeX
2nDC57dHEvVqhCyyt8kHWn1HuFOeoGA61sb/nj4IVtsobviYzJxG+cUk6PPY7sRt4KpnfKFkDBdr
7FMbrPfNHRhABM/pcw5ZBNcLyqYNcmfMkZynBm6Aj2izDneZBq51xRk2XmYEwKMirr8Bk4XGhtWB
3axDewvMEtgnHewAA+GhnY0XB3wK4NQ3EsmegHxY6RwpkUMXn+kNHLbI+M6jzSrDFsotRIYdf6Lv
KFfpi3z5cju8swXnrTKBu9q+fB0P1iv7SpeVm8PafCvgGLJn0ML5VXtDSYhCdLOPXHPzb478Ge7/
3w58XRYlVTd0y5LVvx74gOxrFF1yf5bN7oxnifBoxhgOr5thvcizwpQEEDt7wzaDsgmj0Q1HUj0T
v2et8r95MwQh/Lc3I6kqimdRJfvg72ehFjWDXlldfw5laoX8I2Q0yDYjHxGINhw2zB82PjuyrNlX
+Zeiufg0cLFZ3vCPhJfl7fxf3sW/zbsgPehP35z93rz/Hm5xfk+//+sfyIfCLA/rv0ZeLD/0e+SF
afxTtXRFIb5C1GViLX7Pu7Ckf2qiruncbeoWeauMs38kXsjzQ9yvSrqhcgAY//iP3xMvFP2flm4Y
Jj+iy8sr/m8SLzRT+ttoz8pcNhSLEd9SKXOxZPvrQR/qoRolUh0A/rrVuWURBTRDz2o0MS+jWiGd
S1Wy1kM2kWwPVSwTek1xRjQdNQ6/9KH4mcpGmDXHJWJKvAY+iOA+tK5j3aV7GnwWW0oklAI7IVQq
R1OuYf2GLSQ9n6zMSHsi58eUPn2lNx6GUjsSwQ2wQTOm+76ekDCnDPBUIryr1o6IMYCwpmXSOHoJ
C6yqRrrIEzEcSo14Onnp86JkwcX6ppOPQxKLm6xKXKmPnq0R7n9s+jB8k4JlrKaWG4K23wXE6IxZ
IQKLQtOOdZQ8maM/HURlRzIagXG0AhsZNiMSoJde3wsts/OYZdWV7K/1qCkWHrVpl3pMP3R9QQso
jN5kie77pJ3pJbVybTLTA7YCsNFDz6mNc7AYNtDYiqpnccCeRMonlgklEF2loNPYagr7eLgmE4lK
JsLs83LR6PIOddG4iUVkHECCrETunbFleoipXYEviIhujJhWIbFi3w2FexVN7lnj99VVMbma1B+K
ChZIOLL/kyZvQ8Z2ju6ePAC6owXcjBatABSYkSBLQu7H76ofd6Kl9JukZilgJrmr58NFnVvFCXx7
ZDbDtUo6YxX1wnrocpogncDOPcLNHqNDpipg7SfqO6FPmQi4T1HUj2k/AyIHYD8ZjcaQ7b8T6JgL
lT4nOcC6sJWRq0wBjERrN82poaiaTnZligi2mUy+QVbHWpQ+h4F/MZOgs3MCjgbBeBHhIhHDrt4J
PZgIFtxzwc5TrrrM4J0Z5punBT0AbQEwT1KApzfCTZmz9EzxuOwVqweloxcJdlChPsU50hu0SnaG
2acZQriBbQOjaNCT3y7407QxSB66MKGwwoa4Jky28IuLL2ev9GAJsyA4VJMJjRBM+rq9V2zT0gy3
ZkhjVCFSDtNmm1/zjoWAUSMJ1qDu1LiESP7CFCpK94ZeYfqYmosJBZEU9vBEPp5T+4qElYK+QiNQ
GDNG/0yrbifEMWAYJTc/YpZXdLOOaaHXkKup9yHY8pnHbaWUd5gYom/dDE6ZJ32oQY7iz2NJLuDi
uZQVntYS/RCFvdGeREgTDfXNdauTUikOiEV1a5+RDUUXOdoMLXWjrpE+zZQIMoGusxhrlCyHZCtY
FoI7oWUmt/CWT4AiSDSr17maS+veSzpMNFDRw26KN1NDRU+NKicede1oSnGDbzCAuAsOYfQJAQ7Q
T1ndvie6YZrkT62KH/O2EWBqghOfKpHiVWE+R+Ty8nV68TpQzZ0ZBSCayoklj5TBamL1PRb5VeyB
amUKWPw8BJscU8zI553yaBguIlN6hpsSQa4UpsDkQxR0Kd97LFwCnd53Mfa3Ls8ojlZYgIWaP1EP
YaUTvKDLCohHqf+QlfxJppCFjKzZsjdHVKniP9WFYTZ0lvWZ/fVZAbFCfmmAyljV4Ej1MXpfukzp
OjA/quDVUPXB+dZTGOW9/JWhBKJDt1KvTZNdkqEgTq8uX0ZzInXB7LD4TnHuoFQpVl4eDKuuztg+
0U3QMkr5Ypb8lH7/QGGvRBVhpyWb8ZLtq+kNIIvbgeITm5ZWCT4SJGh8ePFHlZQ7v0CGIDf9D92H
0Cah/rNJgKAi70L+Vg2UvVgOEXHHbqyco0HDzG0tA9lHCuEuZ6caBRKyE++BWOsfEk/5KXWkliGB
gJzy6ppNkyv05TWxHgOTnVqgTc+WKiAZTjzk+/K25Hgb6/asF/UtTMq3bAivdeKhRdcFnyIMbcti
IjrAM9u3FHXjvoBiYWrySPkBGV9HEWNjykAuDDpeAzGXajCJdtbtG0C2KTurtiq+su+g969JkAx7
eRTPeqNxIg/KIUrNk0y4T5CiBVZRS0aBJgOz77AgFrjsDJFiuW4qz7KXvCWJF5KnM34Vobgr+vF1
LKhvl53y4scFAOkyfB5E6RwEreZKL4XYxwD+fRJyVGzZaYgOvwwNMHB6/RyCXfZar2eniRegFFEm
KvX0MGXdD4pb8oKjteJ5d5okIsuVkX3JP/kUEKXZWwSsNFF+sWrfIJNiorASwLc0X2TSfo+5Qc+K
c91yhgCYFFrSi2idzQbjty6jERYIBemK6gsJI0GYUVRtyMplAGw3oYzwsQvN9zAMT51EcVzy0Lgz
ttyEqn6Qe2ZWL2q+Va06mFVEu8sQnMHyL76298o5Wi9j5I6w/R0CYdr2WQUuQTY9gHbiAZ0aj3F+
FHEKOGrkTYY/Ya29q+1crwjVW0mUMhED9Sa1OnlXpzSyrJdIVO9Hv1RJeQbT2Y0kpQvhA0OPWfPq
tV4CxGfeQIN9yKzpNho5MACc4/WoX6zefNeE7kkX8aop6rfJDOTICdxVaoP0flBNjtjGFcEu4rGy
BVnaJcTSk68qvbGMyHdt9GyE7CbJaPA3WWnE+Ljl19TrijNvD5qTQgK4wcSBSOBoKPgrEaSgLZnH
8L4dbyonho05gPTjL07VaScEPXOxClqHr3hMZZYypeFaVU8aBXQOVksH+tvs/Lvsu1eSnVWyuW3D
DlmnLr7UnkbYEQpOv1A/y+HOKxXdnnT8t23KhiBkFeXXWnBoDYp9k24ci3byVxrhPcFlnFS2Fr4I
pklh6Iqk7zZlKi2wbcFQVaRgU4S0j9XWWAdl+iFbyaXRlBNiyA+50d78+mnoUNOGkptBAkbZD7fa
fPTiLc3wW4cJb9POtFfdYMMP0FxsnJj1xxSnJ6NC0NBX79OI+7Ucrlai3kulf6IG+SWX+q4Gnio3
FDXJq2i14lka2eDqHGJiiWCiFLYcjU4hToGLI6Rz6bRkmODNj6z9aQKIbHnNvijtK9BlSf45ePsx
/kQN5QYxOn3JN17qjL6er31htgJR6BnfIUS8vhPIrenAD0bUfxLNeqW+7NE+5ROjnVRUhbbtNcGn
i51dx6Qx1oJnvIVZccgUeo0sEE5+odGhiS1zzaeUUyWVLwG255qlHwfsWu4+JjDBNPXujMr/8Lvm
pkfC3pzXlWKp7CFSKtgqJA7rkFyCMmBnDbmFvwktHaaVKZJVQiGFXc4IngvgpITACdMXoYhhrLUo
FDFFmtu8G20J6KuHiWnopwOt7Qca8KCBffHWSHNvI2VoGVLxsR2rXWnqu7ifoRHD85RCMmNx6m1N
3LngzGQaktTjJl0Dd9tYLtV/uGxWT5BnbPGtshMAjKOzvjVFBANQOb1Aek4qARl3B7XQUmEodG6j
ym9W3JwiX/gwAvNeI4kNHSGo9X4uzk5IOWaQfYFRqM7N7RQ/yDHBIIquPUoVac09yS9eR2hrHUlu
k/D106DeZiqY95iBTg3hg4UoCnUsVlDPoh4YFIWOqPZdDpmQHIh5khEjwvgEHZF+2YOiWK5qZkuA
Cr4E1D88bPpC+fsjy+2wLAPbbLFNLc9eLpYHZD57WJ7zq/26WB75ddOQiVaRxnD7t/v/9OuXJy9v
7G/PiePooMht5tLma6TN8jxmWFwTy1XGfbylv35VqUlbU+kDFuskA+XtQ25AGF5eeLmQLBHW0PwX
/rqgpfbnmy2ml32J+9fzRspf5nu6/I7lWepfn/rbfepeZJ3KNpnSfa3SpWjniyltcdmFM+TFEyns
LHcuz1kutIruCvUNoon1xzyYYDz/9ed/3exiCqJtg9CoTFhHAJD84xdJuR67JZ/QIsJb9HVBSTdC
mnsHy31GN8TrPkFrHQ+h59T0nH5LjFjCIoJ0oLuzXG0F/5qBI0lbt+yDo3Cq1TOz1aSd2E9E0Q3z
gw4KYuVtmKn3ACiG1/5OeaAQdSEOHXDcgZULbfZb6mZE3D5Pz6xIAdDnn+jJ8BitWUnvw0cJOje2
OvOIpzKi48AuaA0Q6Du6WGdYgBOQ66Ew7pJH86oM0+qTOiVBAtV4xBKbrumsi6sOFlTvtN+cv+xV
4NvJkEre0J6RGKfDBtiG7z0DT7oRU1cnhmIPGIarzWdGTA9AlRHDoZ13b9AlKYQGTC228lGfPDhU
69pVnhlKcB84JGEhCVp5T8VjfMB7SMQWqEX8c9T4yfvDLcmUdkpczE3SI0K7gAYMjhp1o1M6I63i
mlzMK+DCsFzFbtM6Is4Zn81scEn3+b3fOPn9zKMDvoPk9Zjhf8CBvpPlF2jCAzoTc4TqfuJSMlYm
qLFv/NOTTk+Cl+mGHfsefR+6qUtxvxa2lO3ZsuKlhMZVxXvGUUL4ULUoRBfkLOtasg2Y1dfqI0Hd
6uNwH4k34f2KQKvx7GmrQfs/JA/pGwN0cg1X0jZfJyT/lXcEHa5QEOPfNm26SCuZRe6KTsa75bwY
1gVUD/gPD2oi/ErMMq0N87ARye0AzyejNAORt2aLaeNMid6hh2wJtX5RL8Xmk42pf7ROTW+PLxk2
1Dda+UdgptrdM9DTC5DiI8XTgQowoh9VsdkerhJvfYVbWG1N+4pxibtXKvZW/kbiNtbq1fsyd5D9
bWS/4BzNHTRfV7+GJ32nf2Uf/E+C03f1jPP3I7xhV/S+hNZpnlWM0NHKu/obGj4rll98AMoWOnn6
FmCN3ZNJpdvf4jV7BmFxZVbMCZ/YCRu842xG7fDNe/20bubVvKIgm0WWm0Hdef7ewksog4O8UkQi
lcxw0IcnK5c2CsVyf5PfiNJ4a4S1I8a2Yr/l54t//6IhKqbxtz4YsD8upOklJEFpWx3IOiVrb0VF
1oRdtR7W9F9dEG046W9U08/fyv192O2E9XcD7vSjgIiX29ElhKK1BrDe3h4jG6y5dJgIkVzNa5G7
IXATDAt2yrmUranm1D0ozBjSZyl8EzRxGQlqLHAHrIgVufUI8Q5kG5QusXYDn1R+SuyBJDAHum5D
MekNddIf91LQcPw9wI0OjkR2T+aDiGhBiWzoSCt/PwG5v/G60aV0y2+8PhzLhKUgJct6e1gXT/WR
HYqModulzkKth6BGDrbPU3QcHNLZHQwlIXEt1QWtqcIQMl7M0wDxnJivLQK0deB8q0RTwLIDKxxC
gd78dqR8x2vXWifsUVfGaFfPn7FbbelLPFLzYf4mTICYnHSdQtWzR0gRJ+GM30dY0c6jajefznyZ
HGUHzOQ+kRrEB37vJB7ub3Qv6XlllyI7ef7OoMax99ODuNc+aVkNZIxMd5j7vG0LbljfDuUuPAdX
H/6rsc5Pw8p/o0hCb+KZxsGKDtlbuIn3aAjDPfuc/I4FE59c7iI07NI7By2S8YFINt6Ip2kXBAcn
J40LPN35LS+u8l37k4FQGC+V4JAcWW7hgOvoXiw+tdxal+/1Obyn/YqNEa5c9SZ/xXSOpCdWupSy
ym4TutQnJ1sqYLDC0CUgZzrCE7XU9+5LmwOPTiWmNqKTVm8Y1KE2/4TiJVJWH/QUdXqXUKe10olv
xMI8wyyHfGwLs78q22FYpRLVrIIL4GliBgo7/c7dSliztsKc8J1puwmyK41ycxVugNaeOFhyl09l
4+8RTI634KW9693OuPDpTAeAtet4zlwwbWNasTeSMzhfDspHXp8jHQ+X2r3mJ4mvCGLoS9zZGQBF
zDqrdM9ZiB8BpNV05BwJN2J2r2yhzt0kG62Eah4bdFP3EfUagPDo/bGLo8F34ScMfPX9N16gFfh7
YjqUDyZLpsByPRxwYjE4YOjO3wBRwOvwN3wGpevfEWiUOMPHyEoV3R5pOUx/2Nvn755STf6e7idC
W0DViF8KmBIOlFPgdFt1PvYKGljtE2El3vy1hyzxIvmewmXy+EZcJlCmuyXZ9nLPWxS/YfKu+vmP
PjH0DN4uDLacb7uI7tmObEvfhka8hW+7/PN7smNp6hz8jVPfBnFOWsJ6vYnP6D7X3l12hZ99I9k0
ULfI/vgkSBno8zXUjEF3k08Rnrf5PakXjcUueQC8A7S3CPZYgAO9xfaJxzheR4IL27e/pd/MDAwj
zyAaZkIOviGakBeOc6Y3b1+uxA0a4C2HVfRl/uhAvhEgV8xRzv9j7zyWnNeSJP1EKIMWWxKCoEiS
SabcwFJCa42nnw9ZVVNtvZix3rfZtf8mU5DAwRERHh7uTKGWtVJ7HFAuJyk3OG2w4sDriA5SNK4+
5R/4SmznmfVlIOgobwPwOcqiyY127UU7x3tf5SByIcfiYLXn371ee3inbpDzgIODHjH2tCK2ZdfF
j3+0HtWztqLE/1DBNoObFt0tGATMgYf0TuL92b2ITyzUn8jGjyDcK4f6HZOkLZsnewYsfro6P43D
iLptuHHDQ/+x2rCyDF7Dj+BdONAlfAhdhDMZwe3gcsTuy/aCoj6ofHaRP8IDBdUJBARba+dvY7LZ
nOzJcOkoy54vaIXQkLOhwZZi2QMPp31COYchRP5zfYho+nO/iY01KGvJG0CN8KkwV7K9w+649oJs
MDLPPqBHL+x1OPW5+DYlNPpvIa8cYCpuSRqEVX2fcGgp32FcEPCsvIt8N+cXdcgOeD/YAlYLma0H
R7SaZYzocMnpb4bpVeONvhM0ZyFCiH7Io9UTX1MPCWXdR9Shtj+eqW+F3cEWParBqBFaFhLW+G06
6CEjosQjV2AObPr35hy5iXWpdobjBS5olh24UBK3zPJHxY7hpDjjdcId4BzWn5jA5V+1cG+ycDt9
K2STsmKdBOhe4h6aoYAPnxFepL6C1ZQ7dBItJX4LzOUcpwcasyGDwMPYdcZHBu+ReA9HP4mGpOWu
Vpkj+jCxOa6AqSbjBsSpBUdqxyq6E55QfMn3Zt4iWg7VToZeaa783+AU7KwBbxaQBOhNe7YdaYct
wjmh9L5TPtnbOE8IpCVE+dnaWP49Ty6/0nbZWC7hSv1Em289AYz5BKosvDM7T0QX1b7/QWj8iWZz
OqErNg50vTEsoQjE5vHYqrb2WNOXx76tIa1PBOl8LYchoByzWke1qS1p3rA6mjgLtsYsbY4rPE2I
uDtcIpHC2za3pdpVrvqj/gjVDsHdn9FTTMKIt+rMOjdeUqfzRYz4fBATGYkfrmfZgK5s8kcJcRxo
op0DSNyg1yZ5aQMCvZmAoENa69grtvgQx+xirHi0+eCpwEwi3pFRwqAWARJEsb7wZVarPO0n9Qyk
smRwiV3hMUgeQqwGT+m78Rpgtqk+TIPL8A3ftAr+czzY+yCB9amjcs0eZ0JV+ox2dhZIPPA0w3GF
0AX4URz9WqXdgIHbwgtKBYfl36fPyBUnLut5RiGCe6k3d3XcaeFRg82w1U/zXnSGHseXY5lepgMt
YZiiYrdS7/OMZpwfQT0msZMX9nssbgXJEQmLcI1CoGKDXwvn8yu8rv6hucxPSFWNsiuWjwO+X2gr
pjagivjUxjsUCHquQCdI8xX9pLS3WXgOpjcz3pYoHhMzoAD73okbIsKXDoSZEJw2yHYrw1eiNcFy
Dawza4cAY/bC/kyAuhxgrzDntTNAo4HLwmqChp+LjYdPfQrW0WMqlU/ZTUjvFHX2c414jo/NFCfB
eMlcjH1KbBNIwuBkV7a0G6pdk1/1aD+hXRjcswQZBVK4bWFPFN3Q8Gc3w1989aspP1fOsZjRH+Bm
yqWXzoQzq+EfVvbIK/2YP1gJ0x2PI3Ayu5bh1aqbohKTlfcIcZRIcCvcnoKtWDkqQ3OmSBsiKWSw
t20xa1BQcEiREt4Z+aEOkce1p/6XPAHFBPMGFkKTOVAjtAJqdIjhjhrgt10ktlihNeoGloNRMHpK
Ez2+ho2W/nmdfnjYIP1SWB7lmDS3ta8qekz8wthJrg5ZJTnOCOcThHGOaDaVnvkaYqobHYGjceZG
PyOlrZzWRLQLHvMUFQkSEgF5D3HYEiPyX5LRiEmszQNYPokGsfrS8YbhXK7TC2Y52DyhJj/Q2J0e
sP8x1A/TuDSw1MU9R7Yko4PwOb6rYFufFd1n5DI/nEqytv2RkRPEOa/fiRf8MCh+HRHjYvcKeVR7
kG/80dFGoE0jcUfF5ZimdIyyihrvZuJl4Ulzu9zF411HNe+lkZw8+g4gb/1wJMHfK/14unPR7Dlw
vJVqH4KFcBQRMLHXLdl1Qpj2zvHA+bTpzqwbE98rvXbP2F4Rv9bg4S5xR3dDNJwdHQv6h/Aj/eiO
75Vfbt6rbwWbuS8YYzo9ldvuu1LZwTHFw1ruI2Zjmk88hBeDmIYp+gws0G6aC7nsLj7l1wTtTTB2
kFnSuw/hhlX7dNMZpA/FHs6T7iRfhF2Y4XGMGcd7hd68TaNK/WT6zefwwl5a2HhzMfckJvHUeC0O
4g7VJKrIRKn8W5zzU7rnhjbdTdut4AGaje568IK6fyaCy3ZDppfiQVNUu/Fx+u6bLSFNLA/4C+/o
u9cAI5jVtZO37xOzskJr0bVkcA/Tmej6YGa264CCSvAKtpzqx+YxpZ57QcF4PK0HyXRjbfFJZO5e
/cQ2Vl57jwWHdsAZ2QeTPetY3Fi8rMjMpVYOXsCePrEHbWTCp3GHUzVFcF86ItDGLJt/YO9/00kB
9wdLs8CmFxRrJxcs6ld8kq4sdz4lJ2m4dHRgfcNMyn/ia341DqVnOIR3+unvesLhnHyJznLEIm1N
mwnyK8wOz0F/LpK3xdi3+HuN5N70H+LJYSYPJRACYfFaMO2fFAIq6yV5JSc3XIz4tJ38A8AkfKZO
kH8Zld1fZYdIhw2ywMbY5jkU04Wp1Z3JVKUXwkt9270hokbHm+KeRZ8nbnjNGazkz01tid3V3Y6I
lsGhPTreSl8AR3HbEosCVlPRzwISF3q3TXftdIOS9K6/tfjgUeBj/4PgeSJo0qz7j4EirCM/TaNL
0j4oSGXZCLt4kg0XtfRJM8QU2/hzo5/j/BeBmxc+vBtdixnNcVyvtJCkc1auaeiId8Et4adxVGvY
moQYoD6OuHu6+EU00YZoVlUuCCGKbzrYh35B2qz9YQL5gcc9yKg6bNmycOFZ/MFOP5pjI2+qO8Ik
wtdqh65sc4gLg0ObwwWv5FndBiAvtR0ecQR7qb9QADmO9+gQvDRPIwcmSSfaaTREm5voukXr6dYY
LzCmUQv+mPaILgAnbnLXLmcb0Ru0ybGusznsa7oTPoJfjN2sI/1hUoVC7SaNbyO9xLrNSiz1e2zZ
BirGw7EaXscPzjM+5j33NGKh7u2l+s2x6tPAm8jZVOG3aimqbtP37HYvsUI5tleikf4d17i+3Mry
YRVlxqK13MG4AGbsiGNBB9qfud1E8NU2dK4tSCH+KAfPeiQ2P+QOGSZ1UbsHw5RXK1eXBymmD+HD
PPrYCs3yAVpkshyhisguyQTHc3EjFsjf5dm7G1TDmKlYQawJHUHYuk/j0gwOsoIdPwka1i6mOac5
9fiuKB8E5tDkCxQ02pO4gDU7ybFNWyZ3bjxVgTOqF+SDqhcw3wrhFDYe4lCzPeTPZneemkee+kmk
ANwf0oFbPVsNkUD2WXIQ1GBwSVjBGz7kxlGcX0HoCp1eimNQ0Fj0yX8gMhYUnPV/D0pwQDKWdv0n
y7hO7UFf41A9viDQs8P87E6jrxl9Z7k9CAc+owfx94Lf4sys/wIbsVRv2uHBYmLCEthsaEdy/BUf
QTFgFyCGzMZKOycuao9GcKDPTyG7ot3/DZyOEB6V5BciXrIlAMtqj3kdnHrKPZv6KeiAz7fdS/fC
/1bEbae9WI918Yhe9YFee/2tF3YkXg/MezxXUm+g98TpXga2n6VyCMPYNc5kGmbxIY7Ih+FBWHAD
9pSd2FH5GOBrsjYWc8SuTviLUv4ucVc1OfpW8WNwuk+SSyiOUHj6M3Z4K6ArH3BmxA6M5PNFeOAY
Km02VR3GCYUfgihsh8JdDmrjyRjEoIQ6uNNuHZB3rqgd2UgphNH5uWbRnIiwwxBRouvzbwfMT2y3
N3L16oZy75/J5SejNbwQa7GtwRZGIG+dfWx6xKXBW/8UfZG6EBeD5bJB0mhTucZOTg4kFocf5PeC
t1i9EWImgH7UhFrqj5/sbtNrLnkDv6OjInWA0o9dN315N0ANltbqoJP5bXhCaaYfdxKn9ItET92n
RBEbGVKgmUByU88ntd9MMVwRT1RxFRVhFZOFHVLD2iR3evniFMvuc4vjxAODHNd4zzihSjOE05/G
J9WZ96hxEFe7LDLls7vBJTsCeNSgNQSg5hvRPXKqfAn6TypESCGBWREjYMWXPofkirA6HIIRSdlJ
yblf7eRQC//FvpCIKtW3QO50m40Oyj21R1gCMwLhtQFU6WfUXmiKhWkV7hP/VbiBibJleGm0B1Li
snhAWL+MPyFwzu+qWlpDmy5dfJoIq/C5Y0QhpqSkSOmeJCl4m8eT8lKcU4ez7Y1hE5OXgDiL/NsE
oUlRqcC8+nPCJTdGsNhna1jllp6mT96JbQUFMXApTvixP2ewp+46Se3WRBKkPCqfqnyQ2eAw8IUV
O60zMH3GlpLEJjgl6dnQPN4saxGRfZAZGXKLm7IbbvkzlWTUfvF6fkYx/p3fr8Ijii3dJ2oc1g39
KhYxVXYHnt2JCQ7SZHL4lBWIosOAsHdhGArYQ6K+piNwN0bHMjdIf+JAKqbPWvOCWyqlNoqh5K/p
nd8F2KkJLpCO11Bk9Hgag0ZxyZmAhEirsZ40Lihq8AV/N6Ijak87OkDIJEaGqfF4K6vwMUcstReq
M/h8W2+l8NvBjkGNE4Qp3oO1T/p7Ybl6uKtUn8i5VQ659iKw9XPNAm6ejTeHu6zxJnFeJ0+8Zh5s
2aTWq4elPTIrC2q/Ds8Bo6zuvAykbU4koNhkc7RnNwITZDeUPw46V8+18s58oUjMZ/B0nm4NQFqv
Y8P9dsoTH8hOxnhUbCnTnZ/mWIxodiE7oIl8TcpVPonTVpXuCYZdKmo4KZa02zL6rqZvBrUf3/hz
PmdNVxCD2CDFRZylHBhW7oj7ookba9QZYSllxyVJ1OspgfHjBXrNWs8xhgtnISPOeKm0N1tuQtcb
lH3yKxQEbQMVqh6wh7y44ikCUb4zO3lPBMs492hnKsVX7joDbKzTZ2B/XnD5IOuYwgUoX7uZDG7N
TsnJR0otoQ9JNVPDQA5Uc+06pi5Hx3V+pdWfyJGHyjnPqKIhIABowCpnxVPxhtqCxiwdCAh0yA5z
iz5eK0CJHpXD9RGxKzCVAo0d7iq0N1p+vPrdwqPDxWvMhZ8wlDtR+FWB7U8mUp1gaIMLTgJU2ZvO
OmlNR5demSu8BHLFnmuNEv4+mU+g655LwNYTTEPdcGfMSdKTSlndUdmruVDudYYRhBZ+ik+8z/Dz
8Rz8BT58e4aVv6cyvj5QrEnxgmUux6ssLrfDpFccropFxE/4FR7H6E0RpeH1trlbnKK5NAQMGTqG
gGtEJ4H7X5BwC1e/bf6I62USrA8JKaUei7uIEhIPkBwU08m1fCPO7THYk2wgzcpmxG0yHczenk/j
Ox883KgSCGRMLp/L7fDf0t54Qx2YR3vg8YALp2TNqooF8plVoak+Sz5XDp3m91QFNFSBKQKLNvw3
HiJvti6MeMtCrTVs7ijW3Y2DSv5jujxYFgifwS/y2LlDbnMVAbIH3auvoYyXAOiQs2CDBk1yrR9A
AyX6tRHexHNasnZ5tV0Cd6Kqa9nSXc8OgCdCCphwY87z4QGsZwEqpzMbl6Tb4jCHUBH3MzKViAd3
xnLkMfC79JOucxFiCvAzUiUkp1BfQdwJd5ir0Dqfxh+tQQRqdRzmKvg9HoNkooBCAzgKsptm9Rd3
LeWJP4jE42gdqdcxP3iUE90ZuVdLHp9EzT3KCLj3uBXzPrljHcZ19RmkfVwVl70cKWywLNJq2/UH
Jll36R8pkIYNBo820ujdncZJUI+qQ56UsAWWjkeJDS1rnHgLW4k+aCbm6ljHWuQQOU69S3OKaG2r
XKKJxX9cLJvtxOqvQ/eWQBNr6WGlT1g9QWkTZReVplY+ocgaLS5Nr6XoUxrHBg7GWCo5oeaK2gvP
mMscgjtrz2hvvOR2VwYX/j7xjrg8kHbGsGkEWxqYt5S51oGlIxiKjuyQPMFwXHATX4d/g7174aBr
zZw06yd18v85whC2hW4Hp5LxQZSeXDhttiPiU8+TD9eNO5uxCwUNRvVaRRXRY8EVa9Vp21ywhTNR
AbZRnCjTnSTbzEI4BQhGy4LDgOHZjjsgj46BWjWGaf9Z3AzCJwPLDsTrRnPWRKpwKq47gSaOstae
MUURkKX8zwXZoj64ccHkvrk/nivTMqBup6745JgdrM/6GnBPJE5MxnjPwJLmcUnc/0oIMiAXbSPd
CQDzN2G55qbwI2M0wPKnZTnw8eskGIAytwgTmWhT01AVeCooJ1nZhsqFjK+TRVsykNqmH+bNaNVb
j91zi4Jzjnrk+BjrryxG6xB9wVLNH9f5iuooSarpI/2eFO+r+ChHXkqasVHJ2srxnlo0/R/FCfFT
4UWE4/m37EzV1Yd1pNF4YScD5aMRvfEILZQWKpxdMccK5Gg95AJwaVkHXEcjYlthQv8ckTuwl0Pv
osIIe8qeWRTzYVCuUPrrOzgbTA7LRMIS54QChOhqZIHHMljXj4p7KPxCu4J+d6FTuuyPfINHXdeH
Bu3BwbYonMNheQieGVFRPsHsSkDuZZsVULKHYMTa7nSN/oddY36u81q58iwBWkUKopQ9a5q/AOoR
aRJwJOqcvnUhXILksgMVwKTQuXJrHbd5Nvfsw7JssfuT4iOtCb8frQ4LC0A7H3aa6uWdnYYO23Op
7pmG3AXClCTQAoE6C7RxsKfBWpqINPGt6KELIYC7ocjicbrEo5WClQYj00z8cvwQvmCssI2pPzWy
qCjCPual0zKmhDfWK0rZVWvDQVxnEgJ8uCGv7U1b8YSefcvwLAclfKCyF9aHITrMBfrMr2isrFUv
oITIibAEZoU2e/YqGcipWw8a1iI2K+oHMIJFmcar6h0Tk0fBlIXxDyRVxLhnsgI1sD6CLAORWvQj
njiM0DpjtlPEG80DP2JrX2MOvFquwievzQgJZrTS7jq3UKEqtOUkL0RO+72QPmbUzOb1LvjNEudB
Xup2hRUCxEgUqyBbG9jQo7SyXde9APfzDUSEjzdam5XHO1Nx4tzOOE63pcxspOg/rxvIemZnIGk+
OwkE5QUDM+zMAYO0K8sScnrQPtds9Fh5DXuZt6L5PkZ96IsJTw0kUK4s3Q6/MNoVFgeB0okbguzA
qkD2baltHf3wbk9vyWYZeGBwYPqDou3CcSfMrgh0HtoVjYkUYtBpGQ6IOwPkMNxCcQ2IuNhY/jYj
Fmt1yd6YMywproydaEFPlSv4287ZjNg5eEQhncWZz0Nj58khrehIxFBegqhltx8QQtigOO8EzefX
kd4jbyZeRkAIzlq+LaUz21gfnxoTnjGxOaKgW8IGPoxP5ewDLOMlY0hwxmoRJ3LUCxUczQK2X4sM
PFb+Kg9pzIEzfrIkDjtacpIJoUj1GWUe6plrvMdbEYKkHltItqAqv4omJCno8MDsD0fU5HzWDHha
pnw8wgmgJEMkxt0bX2zyF7BRknXy1fX4hnkC/AmzCD3QlWbQtbD+fJgWgMkczg0IE+LPCw7wgmS6
5oTQ4bZFjQZVezYPzcLyLazpU1fqbmIw19dCU1AtGjQ94e3ZYOt6afd9U8uwhBMiJH18WMyMJsqi
M/Ya2i+hkuDqksLkxBAm9ipdxVZgUvYIPCl7a3W9EBNIVIWa+zSsvScdbRR5N8v7FIFxpDZSXxwj
Ct0CTS2x3mBc3aTIsuNzsA/7IETWWcYIrRgVcTsgb8JkBzhrdGlEZwT3p1gXXGnhiaBu9TTqY7YN
g9agsWJa5eVUBWGDe62aJFKrEIO5ii4Yi/bd5OHHGHDIVAqnc7TkXm84CXFNGJpoE0Ca3oydhXiR
Id0mEytVvJD+9eeBrs9ukJrnv281qZIT5Ii3v7fOMczYTSA3xdoWVMhTt89bhNzGOmbI+uEYy5Ao
0//7jxwuEDH/XneRARlUrpDZqVm4jVrV+zCN/v2P0nqaVnKUjHNNuCE+/ucXEj35Mme9x++roAi0
/tMMMz3F/3n999WAhCbqH7k/rxoV8Z9Gxd+XmVhCaEQnOEHVZjkINcxOIW1mHHGmhu4ngzUSw/e3
uwDvp7+rNQUYoU2ddlj1rV/+ffOff7j+NcxOfvKfb1Zp4A8NOViH6u22wa0HtQcu4u8fBJqRK/y7
nL8v/76pVfWLJVJJnBS6lcJcRKpM5aRD/P1f/4zry//2vb+f/n1PxlVaSfTYUwzk13FIcYshrKG6
1BihI/5mRKHADlA/N6LcIuUXGYiJ0F4QtqMtDpq2lXVY5taxT0wde2ij9FokJbGSFBfIYpq5wtsJ
yEAx/SKS1JD5BZ9Ib2REBPW+DKzOGWuNwsgCpy0BQksMxAyqoQjPxWrPqKgLqd/aSBe1YJ5I1xGS
t3Q2rcZMyH2hsNuvujfjpeo4kAdRwzA9q+A0z6REGeanazehqaZo12IyYU3mZ97eGg1AUGuk4i5S
CkEzHlnUHIdvs05wB6sohACSqI1+nWXpgp5X6SkqxNd6DDbdRHgywzn0tAb1DDQudFIC8LlydpUI
Wd9Y5Ugrh/6xhVdZgVqZKS5/Vd77KM2LsaRQhGtqO5h6qoYmuRYK9Ls2G8GhKtWxaO5z8omRDmfa
vNEVbRAgshvjmIaIxs9p/T31Agc0Uv1IgI94uVNMT4SUaj2HEL2HxpaqQoQFHFkh3hLUsbFOR5SH
QR1MexzARy0RZ6sRRkgukWGg6P1cip0Pnz7WkX8vE/Ln0jBiX1rgIJWgzCYAoT6imYcLy/tQMmhN
Paogr8+KRe5QTESbIuJeNCvaQ05H2/ROfyDiHsYA41/ZREr0Ws8ISUR9FKKtWqpeVqLcAAKkSam2
mxSs66qM4DEqKMD0gFV6QD1qAdsRY9xjez0JaWnqi1NeyzdMGmydVgjfBEKE6kUHrQHzyEKXA5m/
ZhAMT4zGt7LnigUhhRQomMe+m7QHkbPL6DEXn/DSU2PInlWUvhkd0aiofVqJpR3DngMu12g0reLw
RdLJDOExY6Iq4/YaDRMehEVxsJSBRgnMvAZDK+1MWsN7qQyccCyyE+1gYzkOqDQMyqmQq+sy9jCk
KPTSgrIcJEN7rWUFKsEgeFUfo4Mz4qpk4vEYhtexOLeKbr3EK4SoORbKdYd8QlA8LjucjDUk6ary
oAnNyTC0cZdinaCHmuSOYw1XhcW7rQXj2ksx516M73UWmvE6ichzYmMAzTG+i2oZ0fWnty1R1e8a
yXkhRBqs04lHhKEocKoyIDNgtIRyk3iIDBzvUH6ykwVPk9LAcVtK+jc8TagCLV3qJhLn76x+G6Ex
7saGxj7aPh6UIZX3CsqkYZkR/c/Bh6ZgiCikI4bqIVrU97w23EGVrGNT1Uf6aboDfStI7Um/ytzS
QFMBnHEEUGuAkIQfkKZJiSckA2L/dB7lUr0Xl8dOp3m2RZ1tX0COoM3PNwcDFps8kyRVyWrXo7d7
OqTwFw20b7SBcy8vdS+QMk6Cpn0am+J91DNa2nrJW5TsYZ3pdOpaoqMJmYyJ2fxpphXGS3HkmBEt
byMtKrXUehPxt2rtBEXajTGCYKJOq01hwfVolhH9HM4Rqxtiewlo9sYCFt03rYYGYtR0wNaa4Qs9
8ZYmo6Euh8Y+xwGHLp9gttM+wik8bH1JFBZ/VIr5qkbRLqm0A1Mk/8wC+WTiDyV35fSEKYJn9LS5
6SOVtbEFNoyaN7WddqrZCYclhqaBbCINYNOCKITZPs1iNvmKqBxrHg2QI+zvMMLPuVd+tJH8ho4r
pD4soiJJmh8m6rsjAm9odWnLWVOVl8aSWpCPJfYbJLqBFgGikOgnJ6QJS69Q7RKaYfJLCbeZMqKK
jIIM6tx2qdCmI9b6bab/dT+H6ujFAQK9s1wU+4VARs/K1eNLufZ1cg8kq3bZjFNfTp70sBQfuqA6
WuGiHGTqWXoay/duHijqQMVqGwRAMFKbZusbaSLUzMb4d45waJOV6Km0Q1pO/dJ8F+JlOFpVeQrq
OfPQgIjpHhA/kFEjmw+oZ5lVcxQrPEdSKcKXayDPo5IxZ9JJEha2TXMYXSE1IkfKq2dm6baqhQpd
wo70fED5S7C0zIlbgSpgqN1UHFCyRdMdWkp/kik4Jq2sQKfNs+1SEXaWY4wuItlullJ2qVXKQGYq
6Yc+GO4dHpF+SIcOhYcVIqF3OGyS+BSntasa+W9rSPQHSNj8IG4TBuO4GoCkiOfIL10ejk6kapM3
DhXi4Mbg19rMUavKuquNpEcGdpS5mD1LgwJHo52vghFSFFNwGc7xvLPKsqDxEb89eUIKsGZr6dVB
dkdR7o94iFzQn3ubyu7c5C0YQTopSM4NRxSKQ6+LowEMesSOem7PibFl8EpPkHPMgbrQsA1dw/Yx
naG4CFheBXLgy9OQkVoIzb7TaEhqdUCFupOzO+0/53GejsiBPQiJjrr+ktMFQUBfVwhTaTRLYpwF
gpIIxXeBgWSWaA7xu/oRiPQ+M9kfC1UCKjdMPyZC3+G3sfon9kd0vx8l2pDDosHLTzQLCNw2nk7J
rhraJ2uVZx1QB8Ufk2RrCc2veCHaLM0eqowOTtXIoa+LQJppYWg+/n2z5aYTyaE0QDXpIpimZQc2
Z9asGVHqPdUoYZknw4muxyktfmncR1VY1z6q5bVuBnMbxsjoFwP3r9PxsixWfJqjs6nlcBv6N1Tu
ILPOZAPyYV6SQ1c307FBDBze8Heo6QTmYdM9R8LjiGuknVptjV7i8B0j7nqzqCyJZdwjJ2CapzAc
vsLWCDzBV7Rqh6UBulzdBAywlH6dE9KnUn6IGoyRtLT9krrBa2TCjdoEBG/M5RXHxNVUg7xvnlnG
70bbOmq4dI4mDZSbpYAjaEkfpOk0K3F07CtKqGaiuKNkUSA0SHJIw1FPJOFdhWZRwkNzKDLemtjy
R7l/48B51BEDxrQERQlMe1mnDjpn2rHCb3KSlo5u8xVjEsvbZMWln8CDm7OJm5Rp8NUA6BVLpTzY
KvQ/66i71kcNF8Qzwqr1CWECYH3kyC0QAjMasJWZqrMiIZyVWpReJxpx0gjZlzFZAvam9NMsg+TY
BD3soCT1dF0Dcp00FB5GEZ9iw45kmxxJO0gTgrDGLL2gBHpe+lE/SVnzTNs656QJezOhIV2W2XKm
GXBvLqxLqvMoEYqA1SQrSPlE1DnFsbJ16Qpi1mU5SjMd/jyLWJwKtU1AwDuwOr3SnCxs98kw1M8t
tEW3or6OusOjrjfAF2rFI8sI6AaRKn0tYUS0NDgdxhlS40lPOoxAI/5Hmo9gp+yrloV6LxKQPQI9
a/ANcma0w53UtPJa2rChA/MyNzO8tlLtfUbJB8/j5jDSZAxoKb03an3OV83Mflm67bp49HRGBjNk
cDVdXTm5hKRC7hb6NLuIFmr0YxNGCOxMGSYNYwkOEiTqe0ns6yi5+JM3aEpO4oisJrKdhxg9aYtF
Wskh25jCBF9NcrKxl/xgyLGtLBGc19kmi5FOC8WkVzZo77iOmSccQ7FdlstdGa9tCBA+C0mTDlOw
PIjiIO1kxCF25NPKuKxRAdT1NMTURF2gM0III6HeS2mTXvvYSryop7iO4UKzK0sDkTF9Vo5ikCLA
N+igZnGAPfvk6yPtR6bRk/ShhrDPsiHivErBpBBRVKVFITzxTCWbaf2ew2cTBdvtkiLznZTSa/ia
GbTgJwT1tm4s6bFFM5cmuIIzTxaDh9lI134ByieBlj2JIriIrkrSpTJphlUJbTCWx/Foak065RW0
IFQjdKEBJl4VLNhMduWBPsafejbivbWUMcgJ1gR65S8CGs95l43uUkr7oIG5bRltsW+A0YqQmxXN
8NwpPNzVIKgWFxJDDdmv0RShkc1wM4QEQ9WyaF8FAQk8RR4sYpak8ZsZOjpZBJBTDOu/W7r9Qv9L
2z0I8hCeTDE5y+oo3El3Fc7Or6Vp663aHgY9BrExqTX2wmNZGKibkSgYPVVNMeD4zjqq6IXxQDJk
F6nyNaaRDq8Z38NEzQvKDsiz593rEEzPwA4a6ZPJLqe1u9JoahoorOoY9MpIQSLzU5L7vVE17C11
tG+p9AuNGHhpnQ70RPI4aWn2hCUvNtj3rVmoOJCWKxAnQ2qGPaFzkcEMlRS6T6Qx9428Uy7qOPgD
8MiAC9opmgWo7XiDPDA/2U4TZUGWGFsr4jTCbV34luksOJhS/DrFHKtixGpktrCgCWFXK7LCbaTS
baG9thLb6KxjmFmFqskvNG+lMirIfjbv4qghCxbHLNGqopKzvEqx+BQllAqXgbK8aSH/K2eU+oMZ
J0OhqN+jGNFtZQopUsI1byvo/1FN9SOKBtKuPH2YYuUmGOPgidZsUPfAJepzDKFfz1EFVUNAjLtT
8N9oomu2zM/LMtNCZgEA92X+ULTt0xIVOyELw1umvbTD8DUlFiTaiFSyAuZAlhRHMRnsVm7FfTvl
dIfAIEH+H76CuR/M9BQ1R0US35sFSYZcsQ4GagO4t+km3NvhsbXy4ZqK448y0kZiYpqHoIKlbVoj
TW/43L3q43NVltr3ot6KOL3mU4MsbbFQBkqmtehMJai1gFtT9TRxIKFp2/0OtTXsOotaHro1Ayf9
YnkoKCFNJsFoRL/lQ1ioLEhIcw94VdsCHD5HSl/YsAa3TzBPBSZKDtUQf8Vl9l0ZYQ2qW18aKeiP
BVzKgVPVWMxvqxUlXKRU6pHd8vzRm9L0IPYCLhIMEroVpVcrATwABy18+SI1w85Ic3KasXMLdvBt
L03HYcARTg4VAv7otOSoy1mDQemiWnYT6hrbaZ5pO+gRjoh1P5dXzGVtTBwbQIy5qwDE+xrJuYVg
Sq7O9PhSusDnCO6s+lpY1o+SC6Wb9O1nofPE5TiovHnRz0omgUgnhtsKREUGuV1l0kqjCnQD9kVN
iz6E8UlFCcSib4unzvJRI7udDLgeqQZUMEQyGzatAkI6Bw+DVX3HlCm7Lv/VAsQge50eVKwFBXaa
wBI/hBw6kRSiADln1JFjinGCijhl23wWEl1QGBPMbV36jVqyvaqkcsEQvfRt+zoNy3LOtIuV02mM
Gn3moflRwF1EVEkQiJhbsHSL9xCy9tqlDU6fY9tv/lforejibv7/C72Z8v9T6K34jj+Kj/+m87b+
zb913tR/GJaqaAjgWiDguolu3L+k3kzzHyIafqoqSqam/fNH/5Z6k/5haJYhiqAhkqqrJqKD/5Z6
M/5h8AML8TjLtGT0OP8nUm9EkKt+4X/RN0TqTZFM3s7SFJn4VOYC/6uwZy+jYr9Ek4DEm7OovYeD
2UpUjPNzMEcpfqviNiOAeGgTYkA9ATNWZwoQs0Q5VE1kW5lUj9xmhAaAFRmOiTo9E5mXg36R4H50
bY4uUip/6gZ6U2ohXRtdVvdDGn/URhSBAEWwJzlMDmUJuJjlPXzSHCbTqMMrYH06S/l/2DuP5tbV
NTv/FVePjS7kMOgJQQDMUXmCkrS3kHPGr/cDnuu7j6/brvbcVaf2kShRJBG+8L5rPYsmacVwvG3H
t7YDniLioys7pd9PQ0B6jFyvk6wCKmowwClZcbDSnNtg6g89sZz4RlDxpaZ41IDn0VdFuFhV8ReJ
cbDpoL3bzUi2ns/kXbbdTYBOWltqszIiFkd+hsSuIxSgVRTT9mXQuCG5cZNmfBTCGLpThtq+rNM9
9agVv4IHLxg8IUDG2PUSTrzGqesCE4RK4JiuvcdpZlNwL51kLn96auCSS5sl3XcF1SLue2sth5TP
4szwmHcJWBVom5IqxSEeadsS60WpSnJSCmwAevEkF2W2FfvPsLN+A8HH8WYcshTJZy6dxSCVvYrR
AZx/9aJV+bosE/Jb2xB+wdie1Lg71B1Z41EUXojiQiRTqF+BGrbnUNVBjyV6tSkC8S7cs1BiNdZA
pFJIzqzbvNuZoeRQArFOlj+K16r7iduzJcvB6wAdZJ1BPF8rhvzdqYYBOb2z6UIxbFrRfFLhKWSz
cZsiuntTpurnKr0mMJqMXooR36SMaTMutAaOyjZrhZugQLOviuSXXtE972eUERaxKBSQh8CLjOxW
9Jh9QkmaUU+wQY3BIa0lQ7k2JhJSKEdMk2X67RdWCry79GDgkEs9DICWDKEhCll4jsCjWHmtXMMQ
n0LXZzBDpiBnLcebzmmKNy8FOcRbGY8K9QZprRRDs/UNSkqyXh6ksXasxqemr1SEnKG5kbVp2E/i
EJworVlO508dBkr9PiRF+cr0OOEvM9OgW5dpobJ9gobRB+qMoCpt1zMpZzMLcYqtE4LZbti0QvSS
lMWd5OqcKjzWVLlpXCE1cDKJUPB0a5JtKckrlxlQ1FSkz4rQgZpXsTSE80mHpTqo41OHJs7ymT3n
QJ62MeG+ZieI60kWvIZJHqxedTYo8dpjjqe6y2h9y4ZxIGDcBRVDOlqWDutBzMJDJDaf0awzR03Y
t4YYok33Icds+yd0HWaEsSRpy5tgBtohra7GEJunJEajFccpbPCeoPXe+J0EUbwdsp44DjYXkmpg
mWyDLwExf9JMoWfN2Tf8ulOoCJOXE3Apc76RQ4aMNPB+FI09mUgLIEdvmpRgDiRasIoU6+xWVert
A+kNWqdfplzE6qsWpO0QOOgOkT20dGqBVL7FU7WPOxM3HLqgzpy/89RUIWDoR6DiiCVH0t6HoL12
Wvc7EQNyfOQWRUg0wXESRgyo7LBb2icp0M5bdVQ4XCq5cRjmOrhKCtE81KPk5hRIQMaC6dRWPbjY
hB5BBkDAINgqLIDdGeWye9AC06Esv+nb+CgoIMYUvQTc0pMhIOIELqUCwVoG27sbDhJXx3bMxw2i
dixRgU6tO4dOkRuT3ZO4R/g5BWGwTGrK0E5Au7Bq2dD2knITS+OdmA2f1lu2H4TXVO4iQBXJq6BS
PWJ50pMTR6DhnMBMtKqA4Q/OZYJ30xppNIltzhih4zkTrbdwGDWHUMOSDUlveixRP4NKPvVRyAIz
KeBmlgaaFfInwgTUxRD9lopiuFpWDkBtNp+yXvBdVWjNe4H0PqCl5UFov/hzdxsjTGOBDpBLqtth
ZzGOSyzPkKjHrM0oqFjmTyBF6Ink7rlsl9JP9Ntsx9YjAGJVDlrlxMKoebHavc0Z8udZf6O6fizE
9EYR6taK1S/VhGsc9VnrGoN58FOmvGjq2t00ngmGcE1JpI1ejqzxhbJHNjnizu+8YBbpINAOKcXT
0ETluZOM5zyU5qMpgbueS8QaSvWeiyoVdUk4KAlw7KSYP8cqLr1ZCn8rczEeYuOHnRLoDWubC/DC
TV3ZTqXk5LHUXQ0lxXE4nxU/nm+qzxgqJ77TkZjCUYinTT0Dx6yaCAzAoJ1ja9JWmoEfk9ByGiU1
0MOG8goZC/aIGzcA2SmTrXrWSaZXRo1yUdpRPOwE4gLEuTo05vzpq/kSlZm86IY4nKxSg/ZHBVQr
x/KWjSyVExP3m8poQKeLhkugEc2bXwc5RHbesNYlLK9Y5TXBQI1Y/i6tXDzUiczoT+QsOyV83rVe
7yacAmYmx0d64TBGTLnztI66QwoTJ4Yv5+qaMtmSbxV7RRy+ZoUeGHlsL4peO51qffWUfZ22MjXP
iGW6caTB42rJL4Km76SA+Tay5l9J333FpL8jbse3XBFbtWdQ2sWBwjyehaTTavcptsa14IvISulo
2d0sQV5pqycxYYnDmh1yiQKoTkJXM9LBX8v5DMJ7ccC26aXMmAuFqVlaqSIecekpJPGHmHGGs7Yc
42O9MOx0Qd+OdYYaJQ4nu0wWSHMMVGiUfuSxLj2z1I9GS5I7ZdX1RKMVrGe5SsjgOIFyn6VpkygB
xcdSZ/WliIYXd0ykQZhgdG9N+s05TbzprakhbRLuBVAvSEisQgDL+mnPhv9C1jB2t7kH/w16bWv0
8qdf0anSjc44Br0YrtRGkDxyVwgCVdtfUqCNh4pWxFpLM9RVfJL4qaiskmC7+tdII9QtpOJZV6uP
tlRozjVMI4Gq6FjTd1PRpveorfEMqjdTokVI6NArO3UVBTIMvCnF/NPnKlUyetOksgqOLMxfUQOr
UIrzEzkY6Ho1fCtSpL7IrSTTTcHEnrq9Vb+UF9EXvMLMkDCBPltD4lBdswWGE/ep0wWwCsRi/g4H
Gj8yKz18sR1yPkylpUFscFoSMFEmlVdOeISyWXoXSCZmEVczsCUB6qYUU8VEndeKJpsbhQQ/JNyz
hKuxEEo8Mr0IZxP3aoGxiimi2/ZaNNhk2jLSisB7BNYgxRy/mEoF+SM7hoJ1j5KWmnXU9hRIJ0et
Bhg1zT6LzXnXThFWkxmJzcim0qIEwUA/gmNDBzO4JAO5vSRhtBRi2a1pceN4YBVogElpEe1sW590
56w8kZZCMYQUj4lV/kojuQ+eE3DmvR9qlTcKIgKM/C4bKF3G3MRtq9TIM4wJ0Ysli8BGCZXG1Yt7
NROkgoZWjRyr858iNXyKfIoIU1/39GSXuAxTrYlrKDCwmn7U7fTlH22JM3RRivzj+8eDrLGlbVLf
lGEJwKhVs8QmyWDKc2OkpnxeoYhorWnqiHxtGKGELD/Oo1Z0tY64pE4td8wi1e7x1X/27X/22NhD
17cSNHKP56Z1WiME1kv7//hXHr/nVxI+e33sUhTiBE38+W0tyWAm/vm+ZQ2/JqMW+dmfn/ztyz9v
KtCVmTw4AlP/PFsAzrkKgoL4PJPF1F9/97/6KaUAeotGGozNLfAxVTpgkX8epb8+weNPJSVe30wR
rL9e+PFYUecosozERCMGis2inVW1hbJ5QNeMWsFQ9/hBsVwBj6+alBo+eqvpbz9AqkHCy3KVpQR2
2lLbLoXzmUsqfMTD10s8z+MfP85hjyVgtkkZ2y1D3d/+eTxmKWNIJyuRV1kez17bpRt5wbh1S1Zk
kmJpask+Y40uEzYu5hXhdln6LC8nlAglpLJLco+VjdlOXMJKH1/9y2OqamI26jtvMli37OVKyz2Q
1jt1Iu530EpwFEuGqb7cO39lmIo1u9+QaG5eY6nGRZiAi4BQ9eV1/vzziEMtqGf/7bFCp/aO/Ixy
PFFMjzTWYO4FLLzJ4RHk+ufxvh8tdyrI245JkuqMkh031S378SQr1G+hlONB1FQLaHhQUX9//EQx
4LLJfb15vOFyOdaPr/7lW3maOndW91zRh4fsb3kHadOCL1rkW3+EW3/EXSFkdDIeUNfrzVTt6kWu
9tCgPb796zGuOzwDKy/ZXiZ33hElsrrENRcaMlDVfRWtlZfS+WjCW+0MbnLIV8bxddwRQ7Cd3GpN
RLDXg1ol27izSWC+zLvXwfVozqx0etVOmVJzO1hEosxb/+71yS47EJft+ffa0a4ADd0DSGEbpoJN
N8mbd80aIZ3zvrzYgcEZ9MglqdevsWkfFrDUa26sX03B1c/TNw90a14QzsBdo8xR/JKgmyR3bmwv
O7z69zalfAAxq4OPZAPl27IKvvLesALy4h5/myHsh2o5PmBpN9ukXqz6YU0/qqjXpXXPZujSHAtK
lny64S2qjmp+5rCgPWxmMi2/OTwT9IB53lraW8o6mq7/ObcG3JWI/uVd1UDWddBjiYJLoEyPVWIi
Mu6i0z8AnDRv6RKyyDnx2v4xbQMnZaU+XAaXUyLhi6XhHR/SZIPQtP+BHUfNwlhS92wRj/UAvdNL
Dp1JJXwFaq2e6A6s8GIzKSBg42ORYE20WkeuTeDwBd9aqlvOZNbYY0iFYNVmjnoOEc8Oe9qQGSke
FLJLW7eOJhvmbzp5MoKJge3wRvogFI5HSa0vB7xg6zq5Dy30AmjezS5KXSM/sfhfXmw8SXS20lXx
NqtujDCus3l1qL6Cvo62eoBxaqWka/E8M68daWNbEUZIlhudnU+OjnSEejX9OvNunqutaZ5TAmj8
0eF/6mvhyB7jnXxdqEZ06tL13HrJyzQBRFPOmJNKGywj3Y1bfpQluz+GO4FPCuFqhb8b8hMKQPNL
BOSEyp2GkUdw/CUFezOs+99VaOcfHJ1sevFvjIorS8aC/tk5sxs+9esosaevTfMkus7IyHqABVEf
26U4/rssMGVsM1sB9JN+5dkxHlA7JC8o5WrkDEl1FG/dCkDbWlxZPwQmwtTgfM32qTyGmLhP+XNa
HoTtj8qNUw3v/XYEkCFvDOhAW40Ro/QBCI1c0X2I8Itcw0xRENUSyLVTfsYfhXdOClH8uQTTaGT2
GFv6NevY6e5QGmFV2/WLFG/N1iO2qMTnSk/6RS+v1iJmLZ+kzAuqa5O/8/S2XkEn5HioZ4DboNQ5
6xJ7bGB/iOlSwOhnrkdOWWe/zjvx2+OH3Ru1kg8p3kCPZvOewix3uJDSeZP/WBh7kD/fpBLw3pnX
hm5uUhT84fSXeFK5bwjQka5qeeTiCsJ1aCwvSXd0Nu/5fAxf+HD8SW6IkBNrNLcWJAW0ElifCvYZ
qJkgJWlK9+TKQQ9gq4K0eK8KqGPuk/wj4Blvu0+u5Kbekh9pCYcwOHJRpiDy6UqpLg8CxuXN7M1m
lz6O0kJUMZ+r8skqvzvlFyIonDmAvLdFvRXxpFHYql3+ZBQfhPoLBqvKH9CICKvdTD70LO578LS5
5EnDtJG6T8W/9ApLQCy/1TWZgDyMH1X+Lopo44qLXB7N+yztKkT+AmdkIG2L+1vKUaPH2569ONRN
/kRY/HpFCl68IHMIahZia+49aoFEE3NPJq654rx35JPZ6rcprSYIzNtuvlgf5pkzTBojx7W3PyPb
PLerUxTeNG/65g4GAc3wxG3CsDDUG3qoxiazzoPqfCpXrBOYSBBFgq0kUVLy+IrTYXj9rneWsZsx
9p1LidfwpF33zbg6silauiKMuvmPxjcOb+WQv1Bnmuj32cjp+aSB9VmCnbwLv8kq5+rhtKGQ/Rbd
0sG5WW/UhDX5iSb9XT/jTHsMTSSPKhQMMkfZcRHyTsbd9AZ65cQxoO5GFcOb1bdOWuuB458nd5BX
wRMjZ3TgxAHp5GgZ3TNvQeWXNcPuHfREZJi5k5tOvDijD0PpyL3WIfhgWvQ30k7ylplDDdbQAm3g
3iSVvTBY0uJZLlSqfDHNXj6D4ZnRQSe/gZmUq154Vlsv/xE+CiZ3we13nCzKOPJZl3A8OtkWHiLP
z+KPd/UuHH+jIxG/OXTdmncxSWvuJG7H5c/Hr1RSGHa1aIsAmTuYnzJUP15eyTzBsIuDUdqfxgeZ
CCvh2bjibnjD8vlhXJn+OI+GxwEKP4dvvvDQGtXLLIIDAMEGvUHmYSZ2kRO9zIQqXhyCtITnPuRM
cW0o+aWUuSKRUAG8cOfrzBnl0uK9wjqyswMbey4HQt84HfgIPJaSCfm7RDqJ359ceUwXho1ieVcd
mL/MM2fJunLXz8zEjTvboNOvGX+P+cB7NT7Yhh1K/nA4AOVbMygonngWjsKztOMk8d9r/DLa3xwE
/b54UUkJYSLhiPMln5+PxcXPFNrvlvtU25cOYvl8JV2ZXkh004qX9EW+cxqLA9OzfzeOUEiQXTJG
eVbMkMWxMo7MftqVuwyPfgDTNcz3MufPlgNHmDa84uwxleGfxTLqDRbXDBcLe1KeyVBJndVlFG3e
3nkya5SMS9rK9gyVwTafN9GBE8/gk74wDEo77jz6JQc+GWPAG5O7dkTUulI++DTIHZhDObLQ6xyS
WXgp4+O9bg4RE+oH/1DxnLC5rIMnLvtsOwUOoluBC5rIsOUEKeRDfObavmGe3LaOik10uVjp+fAG
DI8jnNVrBX7T8qxxuUjJo+AyS394W0z+vARb8XnT1ZvSvzTf3Na+4XFWoNkzZU8osPCaMa4ecYdF
W1ZRwoFnTpA/zftylapOKnkyF/pBEUG7oY8+jSwWVBew1g+1eJPVXnAzYEDSxx3v1A9CCq/d8yID
ZEytPsirXGnacOEQFIfoEk+QwbwOvTgMXExqOSEK26Wmz1XfYgslkhKXCNwKg45vdxRuSFthpXKI
NdBVVnOg+NFTKwmbht+rO1ft9X0aRpsZE2C2bQ2XphZg7LK51Bhx9KeS9kEqYwqWbO34ad7ZpK+Q
PzM0jMsgJ4O2sQfyUozny1S95bCKIZR/LORJkWqAHQDeSgSAGnCZ23Zr+PNhOfhS/liiudFwf00z
Kosuy6bSYVo1+z3ScumgZ2eGKIOyxPA97oBjW9FSBChtOiLvTKcDf2aI8HXGi0v1QOKI47uFdSyL
F+1IdgtolZSGiOT5PsGJJ2t01H65DMgdL6FQ8ErPQSOBcgdX4U7ThZW5OEB9OIZcrqyIVXCHIlgf
Bn9WrpyfW3AkREhBkpf9NtnrvzC1Gs8xO0ou4MBRuE/B3J0r1jTLBXaoGEdY639zzS5ipxXfG9lm
tNbDBdVn896T6cjKX1tJopdqLjEnhNptsUMzmHebWEX75DIHonIPzVPLt9fRPEminQyr3lrriuN5
HoNcW9+E5xr4DunGb4xXXAEjHjFq2qPbWUcSHHlbUXkkRR7or1egaWQUYFhBBkkBjJQcHVv4sloZ
bREbrKeIjiA+Df2eN8yOg2vLC3FWsN9hel2AznK5Mp+QPVN3ZJHOjNF0G+kEzZ61Qco6hYXwwARl
K8dxwum3zg7N99j8AB7WhSvdPSR46MW1nfwkfVRrbkrD86HYkX5T71EEmCyNGZBxXmI68amyp+J4
qahIY+fZGF8WkU+NGr5XMkCvzwA8NFuZyLqnMdjYl8TjiQFbVKICbnO951CY2+wDEuBo7FRtTdxH
2K3C1gbym6JzP0dXwWFt6WhcXBsWtrXDBdjWKZung8iCRDk27y23O8Rzk0irVXvTSfGkBwcO30Y1
c8Kx/80tV8QON3GM2J08UCx6SwojGP6WhZyFU3FL5WsEU0O9aaIeD2qC6tB3+8M0Zeyt3MF+JBDE
tOLkhqrXJsciXgeEzUp2dhyOFB9pdjZXMbLnDKb5qtrRaaF7EroiBUSWLplgk9wgEheqOyi5a0en
JTZQrtW3QIG6AdriWNOoPZnKRXyvhOUSGrmVyY3qfplWuLpUAiwFN4PYzgPhBbRQ3r0MdLo1rO5v
WOLw5Y3KUajAxe8mdt4vxbDSTlPuYptVGflBPo9vo4a1urWbtdjhcf2NDnI1vXeaLZVejCGNn9A9
Iugid0Wo3t21Dc+ISWio81FwP5X5JmD1rK+NwtFFF5HU040UZDc8PRYmMrs2cGFQ5BHs3CzNy34H
z9OFCc9CCRXtVRGK/VOBpIeQ4566ALNuhtK4yw+xwjLEg3X2K6BIf+uAPu9zpkEwd9DBLYjNTyQw
lovXvguVYl3o6U6MDehj7UCz56rdGgrD6jrGG91yJ4EGa6oPg/Gn+iDaiXPNzimEYcgadmXVtnbz
r6ixlF+o0bIX/0MVGDKIfwCnckdql6+0m9WRDfuFVr/Pt2XlDTQjAVSuFGK+rKP04R+sW1tJdkGe
Cpdlv4kxpSsfnGa130aeKR/8lvFl3DH+cCkAkGepKpBvsqmMg9aeahrt9X7qr5F2CYanOX1Te6cI
Jy8M3xXeABXdFRSYTK2waSE6OEigbc7p96ysu2v+PnxUKVv5hXzMKLnHf0o25bQGymLtmgOzMgDm
nqTRL/4fntOz/NxeaMRgbAZXQTFa78+QapE9+MRjD/bIeBE7wjGT4XQ7FZU2hAefjBjE5MUEDEEC
okTboEl2AAIdIAt4025R8qF59z9mdzxoh5DRDVR5IDESojRkefBpesdgMz+ByMEyZREcGXBE+i0e
n0D/QL2AwxwCzQ79I2tl9nv2HH5iQ7qIFAjX5Va1iw/LlVzGTCZzp3oJzDWJ0c8UWRyZ0rB4VDV2
GDtIw+CpAKbgy6PTTuGOPqrlonEt2V9tQldijQLNRFjVKc6ABey9D1jQW2dhv5+yLW0M/RrsYUM/
y92mgknl4YfSKMydGU3V9+Q47mFvKBtgP8oGG/qNCAsouSHDGS6fFbk4Z2lNxZtRIeHXxkOR0+v8
hO9LVkJu12/5Fk5JDAOq8sQlfsFbtHO70lOJSkVLWF3u/gmwxcE4C5QUVsa5cIq9OK3GO3pjwQlZ
hcqH7Gdkewdwez0+RQ7mQEwJ85v+Hnx0z0jzxHAH8xiP+IbR58jJApMGTA8Gd7XQ/spX6QaLv4B9
dirkfWE6Nfg2MlxAEsJLA0yFsD5yaW0NwqZGCByw2PKKI4yVZUzEds6Yfyoh+G4Np3mLXxlFId4R
tejhL2iVbRQzfu8LMMTGAi/vqo8yetKjNXexdKvUy1QuOQqzujWlH1ZdZk2e+0qs8WxhUGfzT/4d
1VBx9c7WiemPFYLQL5uYrED0UUNnoCW8/L8AZiiwKFrHB9PBEuMEIG+2UG4Sxsx9OK5S6iq8l2Cb
AZM3scTB27G7w/BmIEFgTWu+ZgdQ95qJRXvy6lc0CgU8uxQhOIkApbCnmcWuipYOrTYTYRBBlKvu
qprr6Shj6qUxg+RUX4nQIdpt3m3kcXHQDxJ3a/zMcpMd+vSW4IIngBlHkWNYpFBcKfWL23zZs6Mk
cSJeBFCj4FLNEI6T+8lVIEOcZBbwaNtM8QeQpNTGD3UKN8MvWn/smuD1GfRNVsFz2rP3NKCskfWA
xGIVvXQGeJKNeixgui2jd/AMyI/xyh3fkp/otSONb1VQfl9L3xrVk7W1IYnDB6swgQw+JNMHsC5w
GwqKCcZxIM18HKio1wD294oxDnUBK46DVIGqhxSzkpsD5QCZMkroVKt0S5sJfRDlAxRArBAY5VF0
wPCM38o7aKXGg76tbcwti/z7XAHqgpax+FJcv/wsrnAUMcXryX5BjM1r6xSewY8Rf56+msxVA2pV
jJIr/1ecS06yzczu0CiaQuY4uYhrAuTeUSRSKVKW3Uv40ktehycdkvENkxHkjsmq3ssXSqrfbXxl
pSV4mXrp2nWgnqxiJzWUhKFDFPOGoSPZWf3KBxXXb4eT9GrCt1sRuMD2HoofB7S/t6/6e8goSksc
zDpuWiBK4yaIL0mHeg2wPTv33xwBdoE/2Ukufmtw3Fr1oNxG1hPPBoDx/ph8yux7ybvgEkHFCxk8
s/3aoUlQ0F5+Lb/Kr+LbOmq7mp09dY0zcgHUAkp1T7mhO7CWq9FhqfI7xjACEDm6ABHcc3VEG6Tf
pqedx/JKEHa0a3ei9OMfWgI3ytfSWVZlZ/8pVzYBcb0w8JSVNCKj939XDYQgfRkMmJJScJzysxm1
q9/tihCYeROAwM0M4qQdwSHwgy36clrYMnr9Vws7H+ognJlNSNNtP27azYgWgbxnuyc5A+4+y9uj
dQLoBty1OCXGGwgj04VXh8J0hXjjfrNOwQf9qpAMAfFdvFNje/mkAaQvo+1L+MoSCv0wODmbVI2K
sA9steD4oMAx7PeAZ3GZUhc/K4zkycqi+EkugMw+HiqV9jr+kin8fii34tnfghUzXqPd+MSV+LuK
Lz0q3Cp+UYOdcXtSBT7bd2WTT7IyFpw7hAThlOwwDTIjcyn4F6DcACW9HnbjQshEsrg6J+EGorQs
vgHzs8loxT0Kvlq+toO/SYZtaz0ZhXBoheASLA2g4JH88/hyUBIAA/XEGlIEEB0MhMGLLbD+Yek0
TZ1gIPDqaX0MdIAej1lVtC/R8XjJ0sIKpzmnNbqouuSakmQ8DwC9//mTbPnqz7dqgP81Fp9aMYcV
s3TnHs9//PP41VbFVsGor4WoLSvGgf/1+YlcS9tg2EUi+IF2iZ16/BMs3z4e88sl0yo0tU8LzZCj
sx1e/MR/fvVfnvn4gbbkOv35laIGvZsmzV3TTMR/dejQqN1gSKxI8+Of4JGb9fhSo2EvOY8vzUcs
lYH5GOobyNR//nr/z7f55zErWAK2/nz/+J0srcF8T4H7L4//+favr8IshCGx/NU/P0nUkBT1hqnp
zw9MpeVFHt8XA+syqSyt9eMpf3v5x8dGEQpAbokIS8gKM2Xu6ay0egdlFMWvpYa7RIv1JRbympjV
uK82mmaELp190ZMVklozel5RTO1qVp6kR2jZcG8AeXVLmFmiqFsBF88aTfeqhuLatkztOgloUSDg
3W2JmyIZzWi9KUdH2YqU0QSwPB2Ue6UebIWWhSVACw+XoLVJIGsTLW+OQwy0UxSbXp9JEhXjXnV7
DENijawg8Q1ro2jIZMPkNV2C3fQGHyBJbwOJb+VD65P0wFvU8VmxpMXLEN9xTe4zn+WZSHAc+XGx
BEbTAgLO2hIAd5y9BQHrFKocA5s3zbS2QgNsp4CtGQ4pUPuaHDjy6jCGuKoEGE8hyW7+JOd6Z3SA
DrRY2KlZ/VxGwqdI/l2ugRoPvoaewGAlZ9/MgENa3vyIzUvwhwkFUXo6mXpGh+5dnynqkLY3LrF7
I/l7SM0wn9QlMJoEdSQ7ALqvzCJQ8YIAsV6pUtDB6S4cw/Q0kPA3tSOWvVL+hZLkKAYG6ZxIWGVS
AcfkW5J2wZB+50tkIG4mFgFLjGDW/YS5+UUbOd93IkGDxRI5GC7Zg8JmJleOIhTb6VZGptvmrwZp
hVIrwdSYdohJtllGn2X2D6QH3/DbXyYs2BGphxBSCCSkI1RDvSYVMSORqB501mIM936NqlGVnzvL
680nfQlVLHCMdRqJR7q5D6h5kr3IYfpqEP1JZDJKcvylstpKR2tczRIAZtUeSqoeGcdMIdWxjDuw
9cQ8jrPKao85HhDjEgM5kQfZLsGQQk1EZDgTkNKS2jot8ZHWEiRZjtdqCZacl4RJkiaBvrxlZU0d
1OqoppJGaZBKKQX44cJO2A/kVY5qkeP8N7xxibLUAM2bZFvOKgtLbGMTno34V5HZqmyI6yAbnkuT
2XVqtYWe04zbPiHmCD0QTEAQ+EJNmJ+YlqeoEd/nEpJcJZvCulfYT2byy9hJxbbJ5g+8igwpsoRW
piHp1wC5jjbwnb0+3SeoeuR7GhF4d4vET64kR5LaF58k0JZEUJ+u9LxEhM7i+DyO/b4nO7TWgcya
fRaQu3acjOBuhPkukxRIxxblD2WQb+NLvcSRpkswaUwvs5RbmGqR+qws4aWVJn9W36Ji/VRJRrZp
weEaq55JdtrLmuS7Q8Uft6aJyYsQzVaDqSBU5KWG2k7CjD+LvovC1z8hft1bBKxKj6RVNg9pqT+j
Jq8RYqK+nargOPfap54jXxgL1tF0xObMqmDwQDEypuJXDBlh8pXunIiFSeDECfHzWaoS1h81zmA1
8H98ZYgPQ/emSQxzJO/utFTXHUmhux1OEjil2oJnnf3UOAxba2AWN81rvcTRwuYUSadVSalF7Uy+
VbDkifkgWmOybHUsr1HH7iKTBwDOKHrpWNPsSE2wteVLKmVQOrX5VArCS7iE5Va0zSPdAuspUJEh
T5fQdnqVoBu7Lv6YBum1D5F/yXUbeKLAjjkKNcwJJPS2CZgBfwmIaACvmxIQZ6AwCqm+WUi8b0TO
b/G7r8tffkufR6MBme2UJRK4UiNSSQzYH6QFdzoMBXkJEDaWKOEipuOyhAtbpAwXS9ywtgQPC4w9
EFxwQiKXvISkE2tl81zlw4ljfppreVOxoB27mK6pIL4GJkWvxHry8VdlS+5xWV4iFWiWkDMx1MYs
rvws+lHHu1KMMNUVHXNEEV5kVUmQBqdU5EUQjtbCLEBhagtaj6JLJzJYTbDi9em3UJhg6uf2R9Up
b1VLfjM5zsni2mqV8Mus53iLNHjcG6Q+T4zf6RIDXSa4+xmTJqO9N1300+L4vEgAwuo5QK2uWti9
l1kQ2UPhZiZR01FKrnTcVG/JEkPdkEetXBQqIeSProLst5bJsv1LV2kXVOF72n7pUJlsVQQCUEwi
DDy8nwj1d3J2Ffya7JKqOaGuXlSlFNSlAjKd7NdEMxA24LfZixB2XxoeZZh3S6trqdWpJKBlaUrM
BUHcgBOeoyWaW6A3iexTJhIXNgp9T7K61wP5VSk0rNGAubLEfOfwCoYl+LtsKYKYaHtHMsGVJRwc
KS64Y3+A/GVNq0gl/WCJEs9HuUFTrb2KtciKfQkcL5focb1OnsRZ/i4wzxZNtwMUMS5R5aXG6mkJ
LzckfFzxEmiukGw+tew+wyXsvFhiz/slAD1Xlyh00geVndARFOzTbhJpMwQ+ueIlGerAZ/xjQMmR
8PZsbSjTt5VSnRIbSkYZGexCT0E/MU9ZV/jrsO8s3i19knyJbkclRqG9JHyuIU6pV6Go6Q0lAFPe
iT6mTSkax3XkY5KtJZI20Ak6TVd+S4m++f+Wsv+SpcySTeX/Zik7FF3U/G+msr+e9T9NZea/m5KO
o0xVTBXago7f7B+mMkv9d1E1Zf6zJBGXuqz923/7h6lMUf5dlE1ZtHRTl8kXtox/mspk/qClmqJl
AHIUmXuk/xdTmSTy+n/3lEFYUVRZUSVtsa8xHi6es+/PW5QHzX/8m/Tfo6keuiKSaKNr+NijsLEo
L01P1Zy4KKsjosV1wcnDxPImCkjaCMYK6R8arp6qWYWOg3i9yaCAaenJwZQ0vB/VccT7xdSSPUtx
urbyQYI3aaKoSdtmDb8M8GRZEVY4httMQvFDQ73qChSpcv2eqhV4n1ru7agUYI3V9LPqV/Pc4Bf2
jLrpVw1ZZ2XxlurR7OYxiMgck37cC5Y9aks/wDcOszV0Lgsl2yxZ2CdVR/GzE2HlFRYlbN5ElX1W
qdptdLV+qquGai8UIxtKlWX3yF9xRcteQKfer2pzLeVC97s1enHbBf+DsDNbjpPJovWrnBcgAjKB
hHNZqrlUmucbQrJs5imZefrzIfeJdqs7ft8obEsuURSQO/de61uEfkTMxFRHMGMFPhH7FzqFInuv
cl5AV9NxrKd8O9U+WRxjPZ4sD1YBtjLfG67Zpe5NqzRxLkvaWP2wT9zxs/FeI0tXBI5TDNuo0AFV
CokFASBHHifu4vlmDtyjOrZdhChWr8DaQa8IYRZCrkLAFTKjSDz7jX2n/H3z/xj/b/izvPntLvw/
RZejASza5SP/7wvEtrH5OVwlXHPScf/zAkkmT/dlX1V4/f0HswWa+/Ul89jAEHdfrcKJx9ZMOWJ2
HJSNYWuO1b9O5h931/84Fv+/rlXbBuEn8WG6nrLMb/5HYVgmT+i0OgyGpodSFa8S+gCoBKO7CUX+
aPjFz9jO/nYGvtkuuUUwMwlLeZg/fUvIb2dg7pDNNpFLmIDB6Kym98eFvTyBI4ZubSv0YgCEmD1Q
jVeaHrXRgK4MBnpH3N8Erc1P/3wehPXfJ0LZmE4tlxvWM02eHH/etIkpmiEvmuxgR5yIpICw1fgt
RcDQ7jCXy5XRaWijduZiA01PMMNmHGjpMUpmLCbSpcYd/J/9CADXdWfkESVekeWlXGDno6QAaILk
/p8PWi4H9Yd79es0Ojb7Gxu7k0tx+Z8HHXIHxEWecNC+ZtvbTPs28UhoBae20gkFpamceC2H+tW1
oCXVIfdhHJjgJnxsRVp81i7MZ+m3jP2MkhnUghStH7MARsIoplVJ9URpdZHhGG1hKDLcb9Jjj4Fi
PRrTh981V5gSOREi/hyNsQVvsQz6InEnvBqtQ+Y//OUdLxfGt3fsK2y/npKmb1v2t3c8Qm6I8tSM
D0VLSWtkpHzWMZ3W4THyZnGJaxgnI1MDU9jJ0bJn3HmGBUl4dtmGD1A1KpCLuu/zrXJrzILa2VKI
r+ORWkyM/kMPKegiCa66IO03bsVDwK8wChVZ8O5XFmK7rk4JGbDMbeF073U5zntt0F4qab/XASC/
0N7YffC3+4XF6dvbdkzTU8qm4cZX9e1+yaxGTfQ+EpwP/kPpdwCtYOPoIPswugD6/a9iKkGMWzAl
m6lZh6WjN3qjmnDe4rIn28o9tU1IQWk59tVfPpL/dWyW5QjhOZ5n28L8z4tQ19RfrSbBsZ7os6Tq
OGflS+lploQGSYihYAYZDmQPnuaiN6GqV6RthvTxZYY2ZUAM0y63eSfeGhWxZQfQ34buLZclsOO+
BpXRYpmyZv3LsU2Pbv/D7E9HBxGi59zUMBb3hhjMTZloYqKy/KZJeqJlQ/rUVpUf4yR+izGQnf/5
bVv//QhzTOVaFtsL11eu+W2VT8NkiEO3Sg6zG5SYhZIbNnt4iFyM1WqOIbIx6i7a3dDKkx/wl3mi
FWTV0V2S2/keCESy+sshfVtXbNAZJuAfzJDcI5b5ZXb/o/CwY2Ow+giRcBRAhMrM+dqMXHuncwZ+
mbIPEdPhfdibJ+F7RAsofRWrAWx/bv3tSJbb8I/b9OtIHEtwOXjKtB3r2/Wa5IAJtcFt2oLXcezP
ZrHY5zh+6c0Nw4XgOcS+lLhBTJ5hBVStJLquzZfB64BcQrbqEbwS+pBuhn4mnE3pir8co1yuy/86
Rul6vsvKx9NkOZt/nC0gFQ040JFHSeNc+S14Ow2+x0Y0agiveZP1eg7N/KTiOthX0YfqZzbIgzBJ
wUEa4dufacLG3qs+6a0l96MFlFkjt0m8/EaATVkHMVaq0rdh2M95jxHLeOwWSGA5ieaMj4pxomaA
oKq/nv1vy8Jy9i3fY023XMV+9/sd2U9WGtdOGx9MmyF/DZE0qnsMgB7it7ahiSVbUtEEOpLWgoVe
LrvXQE75EQaLsRJqOA4FuJLE+Ms943yrNpYDE6yyris9SS2+gB3+POV96PblHIApHRIAiC2xlA3t
ENb66QEqUcLgH+1InM530Eut5QRGq4ivW1tvR9HlFKEgwbUqSFIcAwO5d7wuK4mCW0zWfs5QSOKV
d9WQXZt9XuO5Q3jYx0g+PMPdx1ncPcjRtDDPJsY71rGDI4k4zab2c0xtMiNnq0OBwGzWJpu1dPLb
ri6hHCzO3LZMCagQEdIygAqXkdd+ArGaT2nXXRUita6Lns+xTfe1U7Xv3pycR3HkVG/KNsr2PirI
zg/9nZHOybotGWoFMd4XIJPG7T8/BNT/eAg4XMy+r9gh+ab77XFMuRoMszIMgrQivR/oTuBkIlFx
5o1nnePeSLA7ge8GF17QF9u69sgRz8mpcS1jVVqh2DUa4j+AQOegbAlUP09uJg+bfF9WbP+Ln6W0
661rh89BBmif+xkQnq9x/VNmrgZ/iFHPw4YPyD7f1mZ1XfXafq2CBzJFGnZOl6WTZVs9+y9JGKEn
0wIBZxEEhwnh93Fm6FdGhHBmBibEAKMn/uPTkKIy7IZfQ6PI/xqYuYc2agcXxAjZqwjTuZffo2a6
njNmTdpjvyARM4aNH+7bdBGvGOi4QgLy9rJu95bHLLpymegPmf/mhIa4LcrpmiOmkanL7WyUydGe
x6NXOf7FP39A1rf1kpvAM7n+TXZu1Kru9w/I9Iu2BB4cH4y47S7aorlOg8LcV+BLVxPgw8RpN+XA
yKv2WgqZsSDshOBf5ZW3kWPJTabEGZUkfZEUUAdkkHbzlyP8VmR9HSHrOPWG8Pj6fVMAr5yLyGjw
AS0FbD3093kQEv5ksrZ7Hmec22wFFmwLQo8gDU39E9bl2xRTJqtpEbhV4d6e1bRSMxuwvxwd/YJv
z20PMown2Do4QGC8bxf45DVOY48JV5kW9i6OyToJu+EtSxSTE1GB9xyH6WTY7XQq8hg2fbLPZ3pg
vxe9iOTXfz4g+XtH/59LiSdxH5tQZEzJoX2rSjNdAUWryVMdZcagXzYphnHKLouIqr4wQAeTSh3F
xWUIbWSXVz/9TFTvsny1EqRIMFb1j85bStUo3w+zF53s8iflTHcK1FDQkHKzbRTLmyCfx80Q1d7W
4bF4kfXcFT1oOiwUTwDly2NPonKfjuGNVsDccu7qAx/lORmbz7Iqk7OblNW+aeebQJTc52EfHBVn
chuFTOZnv5c7V8cfOomiy9FBAJKWGiZVQhUMPeYoE3XTUWEcI5/jJIR3amzvByIEQbfbxuJoS+Ia
6oJE84yXghbWwHdRNZqt8M53Z+9QRiz+eWgv/cw8PlYJabOynMcdSMdffNwNU++eqNnJ+5S6KjYZ
Xtxjz/in9Uwk1tHc701g+SL3nFMZxhaoczt5EN4rJzs6y2K4C0ybGPAhmtdhm4KkZgPNIuchEa5a
wKVZODwFKtvClrIPIE/WMdp0sfZEpQkJtt/gpc23ElWtrWhJODOi5Xxg9JAtnYtwSuKdVWavyjLG
Ez1f4h3inHo2DxD+9PZrXtgOtV68Tn21xijvnufRG0/IQ5DTsPqSwoMCqewy1J1REO2YKrsvMzYt
W+x01E9ILMWvCVzQXZcl72qeBvpAk7HzGhvxlbusIa63cwdpr194CF7lloH4L3EOzdAGV9mMLqYt
emQm48An6fVb4SeC0OW8WusIJ1SlcNyN7QhqYzaim0rkNUSxYh8IG7OK1YldK7ir56IzDrOdLOEQ
gQmgQz2B76AlXhVXzTDi5XERYNQmoi7oK69eO2dESxYYsGOfieTg/YhsjO6FwnhJ0Y+spmbimwNP
emDbnG/dLoVH50wYDWjQb4OeazkqQGW7evgcVA9gwnCJ+XMqbDvFFK6bsrqmeYG+rkGerEiCGNN8
79PltmcEHBRViKlnvJG11a4ads1kaSvSvCr3ZPsNbaGhcde6UTth67OZZNE5dRlXiCTddm5BapHF
pBEgK/viKh/xl9q3QvYwMcCfYMoDWgfHHO3QGC9jj5x85Ly+mbvlVzApVFlp3po1GYg920YCj34X
3boISKbv0GVYOe5SF5lNis2JLY44lFmVrwNkAqGBOIfBITWi6mDFKTnuFAEMW3ouz4FVoG1r6Len
vR/fZBn677lh+ZLeU9nX8a22AN12KQEAQWn25HJM1pMMuCEj8SiMcHwSDSITm0kg+igkh0YEt23s
Q7Et3WaXBmFw2aF4dSvPJW+7Zl873vfF5J6pgaokJ5veYLwK5O7aN9zwbOY/ehP92WwHznpM/RCc
OQcdN/61lSnvIioRDzaKubvLLnmbyhmxUxTWax+qIU/lXS2j8ErgHYIbNdW1dU57gJR2wtxT28zC
jaRwLs0CPVvVEdsE9/nBzsU+KpPksh9JXzcNlnIfmE3boEIvXPOyt8ZzALtzI4rIvDXGDkApb7zU
gFSsHsMEnCdIkhW0RkAij6klLqkfSQjNC33tCQ4OCE/wHMHwM2bsocrwrfPs1Vhhzf7QCRKO8mGW
T5VKIkbvEWNQyS6X1TCOGGxwW22rxikuXQnEVcWp/Qwo111LiQEclAJuToMRbR3YjD1S96bxZxuu
MlPZxqM/YdkAmFIX4qolhgtr9H6UA5LeIkTzYyTMOGj63OnQ8u9dw6bVMSUCZ0zyVmGB3VGptZSS
wEXjDYUGW/96frE1j566g1eQAWPQwc+8p2vArvFTlIw8akd2TAKN/jqeNacw92/7tHG5+hiRsM1m
h1OE+84fkQ1ONpDFYo+o4yHHQHFtlmULgB9RQtnKagcTXgXXfJTZwRr0B2xHh26vVR2yjudQb/Ty
ijbJi0UhkzttcxwiIIfABE7wEHczUCQH0/yq1NJYSwCsPOub/kInDcbCAYHtl39teC9K+6kdQOmm
SSXWvVb1trJrIppR09IZv/p61bFBW20CK92k46A3picjtBZknmueVQNe/yhDkzLpBvmrWZ3nRhyk
zO11K9E4Chcso/CPmc0FbfbkOADuKLZVdJqTRN/Wk4ehq5FHGMkWNv3+Xuduss1CWV/kvna3k5WM
67l076pJW9cR7XDVeVhThJ0dh7mdV7HU5sEi2mUPxZlUHHPYGENG+e36Ad4AMMhxRfggTdegtAkl
KurpPJT6McOoFqSyf8m6d+jgYA/yighCD7JnhIYl0XzAMfElQw40hB6U3vK8GBAVI2Fti+S61M5l
4boMsAEGUK4N5GlLUg3LdIkGYhGswf/eR78oI62T4U8b38S2mRjlZihy7xIJe2FJtbdrcE5csYcs
Ei+zrwgCh255QR6qqcjFtHJKQAldmOivsmUb2bV7v0hPlffgR+weAFUiq8c8Y8cst6bpwlROUEWy
BVWbHuM9ULWOXAYXx0esjU0QIY8opkrurWYJVE2VtfVn7zEd/U9kW8XZt6PjnNPk6pKqI9o5JGyb
cLF5aIjB7IklSyM0BYnjso/pLko3HK8zu/B3PkPFvP/VtCbCyNm4y2xUXE3ODGVKCZvPUkS+Ct+9
btDa5iP4f5XMBzvzy51ihoO0rou2Xl6meHCG6uAn+smLhzf4UWPuwu+IXVrEE8TtwLlPl4EHz3Ek
TniSYp/K0NHBI7Nhba0NUmf2jeRnRWhblwIPnBffxx1tRm65hkU3Ziy8AG1ab97JAWRb2r6bZE6M
rMTjlF8b9L9X7PxoO+ltaWT1dvIKly40A5LGfQqHudzUTYCTYg5uVc04NAc44rYGwXQjOIVpDLdd
W11BVGBMQ+0Eo5YYO9u5p6QmM8EdLjvGyNCoAHP2c0cbJvtAPVx0H1Wo8YLSjIGj+xoqzGNjkO09
O33QtEZWptG9dAMc755lABEueue+xY7iyIIgxMlFuRhQton0pE3iGQDh7dJ4JolkTmoebwXuwLQL
cO/Fzl4KLCzKIiJzJjeb8PPqeYCFy3qaxoDjWJrjUDwM84vocCimYRevbUn0iZXaoFNh+W6GGpHE
IEfat+6nZVdPyaAjBm4NXkYj2Roe5UTQtTCGodB75mscyW2dkvCZ6WaXxOhW6bAidYbOEwky8vwR
58xgvEA44+Oe3tnbY84lBSQivtYmoMErBFKWNIUuXAjQhbJ5jNjAUVaoDT+HFM0g1yCqPixXnpSb
N6uJRY4GTHTuC1p2ibtLJOKEpsZYphP/WPjuSZcM7uZwJm/LuE6LjT9XRHIM4YrwInIKVc1p71Jy
0PPgZgj8VQs+7SKBCb1OQW3hyDD7FavXtQx3I5ploqVWIxunLlJgMRZFUyXe464615OBwjstQdRn
PwTAKD+8nFwbHT74ai56HOhUbgTYEfGmbSI+ouADItadq/L7ysW521ePLf2G1ZKdsUaxsiDfr3SK
WrjIzb0f8uDzacusgozbZaiTH2krYCWCX5gJrG4hatBLBC4Im7sJDR8jRGit35oyL25zz99HPArQ
ZKMYSpZuoIlAaKer6L7SU7SaAkefGQFyS9SonKZZv1EcsWT3DlriyH90SUWxHKvYfQFWmoWy0i8I
Fa8IICLkEBm+/vr1ja8f+frr7y+LnjVWi7Wm//rjEOCGRk/69XMIqljHvn4QDeX//5mvv08A2pen
0Onrb79/0PJNf+uPJp7F5f/98auWlx5SL5wv6ijAMmkscl4Cpas656P4z1cWbSXmzZ8vOzViTSMe
5/byrr6O8+tPv//n71/2x6uEvgAZkGTbUvTxjD+N82E68ZIRTxTav//7t+P74yW//cy3E/f91Px+
neUthl3xuMCTV1N4Dh2263ZrQm5omv6aqfC+T1AHDGp897NuT63aQXAK7QvkcPPR0AqYTU9nfzZJ
ZnB4om2TBqtEaPXDDYTunUjy4SWPum0EYbVPi3OmaYM2lYPRrt1qOwUF0UZPQ4u4pk1J1jVbBClx
DaGeXKXnMCr8s8pBFplDcGjaqFhSCcBt5TXmL1JXyPXob8w51ZRWRn7QAdhxryouS2bvIF4vXS/P
b6R/GF2PXGbJFowNyBJBE1grV5i/msgP7xLzQw8Oe+A09vYF0GOMD/a49Q5zQX1ujPO7jmGCjhHR
ROTOmhV+KhwvNd2+NTalYp1k4zlzkuFASse00gNONuCdGqLV2iH4jfDQyzaKVlWcmfuyn9UFwSls
pby227lKY91zHwKulbNJhrFyiOBo7D7aecZNJzpMlhF+W9kDV6gUA3J0+Y5h3IVkpMJEDEt7iYpQ
imkXJ60JDKabHRBMO7vJzPuYVjdJOuqH18O4bqWPwzgi42g4uFw6KyU+M2o2gTbKbaNha5EXtElU
hgA8aM8IJyRqMyPejdAjzzQmqHt6gjVz4yofa/xR3gEy25m+xrtpLapTInJTRIV5wz4oGnBcqvYx
kYF3Gfn5NtacPelPr5Xl3zhMk3Y6sejk4nLphxabxqA1jpgkpkeb3lYyKFcq9NV+DKYbm8wE3lJ4
ioh27119NRROdiiCgTmWfBY9omW3pxCpVVpytLTTZdKQiSTyaw92WUhQKFbLSyDeWHa56ldj6SHU
z20ceLBPx3lK+L/+QfAA3ZIpGGCxNR9TkWNQn6FyAwPfRkXNJMe1O8Ty+N3pPZB04O0KjaTaRbTs
dbQ8IiaZk1+sVZG4q7xjDZyMDhKoCbf+q150DRcF5QSqNRMIopw5jPcg/T7TkUjM3JSfwZREuxEJ
4Z44DQzOaOusniNGZ0K2rIoDrOHVDW+tOedMEwrmyuS6mDQ01M8mQ+BioEtbibiz4Bo53b4DcAbE
tqh8sQ4MeMaS1BeEVacCy93aq8PkXo2fttmYB/4TxPIRPCBirc1Uum99Xw8nrT6S+V7Pc7avZ48G
vmzOk3cBk11v5rBlORXzO0hplGvxcJ0VwUMa2p9MkWw0g0gWp0PqGMcAQPyqzrNg3yvPuIhsMF1V
6DHQDXDqwIXHYZOWL2NXcOnL2KNmduEYtvW1TGA20jlaMWlOLwOr3ESaiYDpKBZigpQQl+qTQKdG
jPCHZ9I6wwUkiUdcaZFiVs3UM3xaMlczGkmM6R6aJr1dxgNTN4ys2m5MHnbzgK7+0nE+TBlhsZuM
Gz2ja4nyMMLIXlTQG+AEmubYbuKwv9ZZMxFFTJSBZ1bWvq6dt6JTPDTsEFSPg1WYoBTiW4echKyq
fbHS6ISEedx1cv40EwTQ+XQvKtKbfpE8Ceh/dI9o47DPKusXF+BwMYwQbkGLPhFTsA2o83dBa+cb
3B4T+mCoBO087QMpuACRokRoDQtJg59tMuDlyaI9J4A3ZB/UGIRsxacys4+zmxkXMaiBcRk+h0Lf
+ST+QAucnjKHcMk0fvJxh1WCXMfGJFw4TqxzqcZdP4ujsH26qPhXnSl+MGJDYwmnp6pq9HmeYec7
/Ql+cOOWRFAgU5oRKxL0beRSbbq8f4Bgj/Um+ZUb3q3XwnnEEo66dbY38V2T12AMa/zFaCtvczTn
kyOIPQz3Ulmf0K4xlrbtZR7WzwAtS5L9UAN0Q/5QoT/eJXgc1sZAD9wPWlTpM4hcRZKwKomYzuWC
+6OZYLUb1+LXpFNT3qBYC8+GeYXV5KmqsAJIObwHyCZWIrOAJXUTo+s5fEpSG6fWFJAjSH07zwQ1
FpQUTSbUnWyjrcKJM0IqJpNMXjbcAZE2PpqE58OgXsg3ZcOiRXnu23YBQTwpqzua9dtkmjWOiaDn
4Tcdwsa4Meu4JojKPM5pQGtuVrAeFbOzKNDdzii8pygc41Nt5q8uhV7dEhQuOqJYG9I81sPoPswk
/FmBJDycOzSda1QvWKvKuLQvIn9gP5szJy2TcQ+Abu1mLWm8XfAe2ZGJ9aPt911WnuPOeeto4G79
NmX0oXY0RV96hLYnQn1+uiM/22Efmks2iYSOXTQVqZTzQF/Yi7kySWGcNp4oMLZZstrnYusW7De8
eDK3Q9cU214dgVjC8Q1gElDm1x6OwjROp8shmLHzDfgsg7q9Ey49jdrOHppua7gwKCRPT7aqAGGy
Xh+yRFgnHS1bvKYREBzbh8pnX+91KWC1yuk3ksyxXWxT8bNUHc0Gv0EST+wHNa6ZBC6CgRh577Th
r0DNB4QqakcpwmN5YLI9N5pNRAuo1qSbuFo6VAN0wa1fsnCa0XQakxz7a3+o8KXZGOp4cLpZ5+Lr
XBw2afwY0MjECz0C+4pH1NHTQ1H0NIVlPGxLk24ej+8B25NR4+FSIcLaBsxLP5K26RLmCUAWCk2P
TWi5SU0/yDb8xilI8h3zVnzJoD1tL9zDr845scSRdxZZ0t4k4o0JLnWTO3RAaFZoxjCrgjEdIXU/
izjDSqcVMBAQpht6QnekGHm7zkLMq8b7uZTFJ33xrMa5hMyiOsJRjJ+hbD53duvSJGgojqz6ZIyM
0YvqEMwONZDOdk7gkwkBBrZ2DXXiJvp0SsDRQ5TKI6RrPAZSXBlDHm2CsObR0IsXMMlb7xjOub1n
t0Ojrqne8mYcYb7jofCd5KpW7kEneBGpyodtg2fr4NZy6yX7loi/IxaqkuQp2NMnXySEfOX+fjKn
uzHA2wcRt9F65yZgQpkWsEi8iZjc0XwTVxOnx+oqAKqMhFq/X2vZQbOp7KfaH+6msnmqI8bZdQRL
vBrF1pivOzuAzibasxlRkth5e0bCdzJDeWM0mjMwqNUACsHl9ocV614lTk8yqlMHa2/pdzbNc9Ch
lC8ntbZH20L+zNJYsx/jGrHGixYzhdMgWlNW0R+t8LIc2wfmBECJDZ/YKju5m62bVuPxJaKoQz7g
QxGYgnWfcDgdOOvZ0JfoA+1NP+JlVT5UHcetrwKzis7gV+86i2wCUdKPZPJuGddj69/nhLNAN026
I61bmtJFDHcqqeim/P7Hrme8rhEHCQVTkGCwATeyAQw6qeRjKJhRdaFhrJqGbOl8GCZWIyK6O7ss
2cCymd+7kSL83TePX19UaIzI7yidCGX+/cUN5hJiGlBS+Kod5iu+NKTzYjOQ+waSMKj57gWlXwDf
TInjkBHr1rYVACkY16fBfSQljzmBkc2vqHM3qewUYnR/PFYQjnehLC+DJS7464th+v/6E8sV5EIa
QqSh8G8wO5yxBjO95CR/5SJ/xSYH7eJRJMiq3ZUkd9oLhvIrIXn4eof//rvscrWeQo+Ja65kd3LI
rFn1FRHc0xI6/JXbXMTsH1ZygNW6ar3wmbCxhfqIi7sKDl+/s5ARbul///qY7luTB0Q/5e5wpGWd
5Cu/mPW2m417uxuHY/PKoFkfo+X7Xz80jijeRgGpYpYBD+gWUsIF8g0C1woC7yv2H6Ei6iGzNGP0
IipYFelG6H6CehERyCPj4qKoE3tdxFyMhdkTHF9QVnAF9BW9Rb6kTZ4d56vf8dN2wNuZl3CdKogP
fqCmHe2g/b+yqdm/80EyKBw/Zk9WzMAcnKR1u5Bd25x3wrD7dlz2n19fEpaK9UjbCsuMUTO46upj
niRr1L5XiZujQa1aknYa+pYgUvVxXL6kRoNkhnF5u9fJvP5K+oaWjlvY8MRr6swt6bbpgnF1jioN
32u3Ngiu5vpt23zbTWl7/PpCP3ttdYpSeaiXqEWSE5Ky/dc3v/6ULX/VXsUkpcVDUWAVuohApF/I
pbem+vGpyXAFoWYOraWDIyJwHt1j6UIqMOf2lTXulScgvj1wHR4imj4D1KUw/hQpsNXe/BXijCG7
frjNvFMamE92ZjPNDIh2i8ynmX0tUWDiRozy2RLWk9PHzUULSIX8vbsg7rfgp7DpCAKSVf+zDKmb
30Kne6lzxqEy46WdorhWxnCLAvOp6QeAF8bj6FKBqP7d7GHIgJVu10b9QULMO+LL21EDD/IrvFlo
lnDUFyeDJj80CFrmQkBSki0CdkqzmYEWo76ckpGnUnks1XSZRjObuuWf/v2loR/F0KGLDsW05A3z
zUzVNWG07NmX73370ThbLr6vl/z6ttm1aqNH+/nbz/V+v6TIL6/39XNz42Abr0EdpDlToSIHSzNJ
8A2F+at2BvIHULvUfvwSMMRba7pNeTVBnqMCgPHkt9CPzLVngMQOvJOGvrwhPek8Brl7wVzw1mi8
6wB8JSILKGk1Trsh5AMBUA63P7iz5TIJg2MZpj57WAwtjuRbjcdoo49rxsZtpe655SzzV0f6w3U1
XsTFOGycUp8B6QeXLqyjIQY2l0brye+TOzJkyDWdKG6KMk3AbiSnscnHKyfittJL7y7MCuYYVftR
I/PclUg+a5HvaSSIvVHWD2z7FTVdvXMcqAkORGuBRhn64RKH11n3VlITdNuFFN1kKiqPGmNiud5J
90pqfz9GdXMzztmubsz2GAXigAtTLdZavUu8cR+xZaFURHEdITLf0Ylkr99av5QauUftad2kTJIS
CephJFMqsOeNYs2fMDFZHqS7Mn234qzdCtf90RA2qNzmFlf0jduGn7ZTmCczMtZheFmxlD8OqdiZ
KTbhxIMvY1L8Tg3WPA+jkh895toTzIYZ1Fn59Fk23lMtZLitl0FAU6or7o7H2I/QG1ghrEjpgWuP
PpJmeOFpz1ssD7YU7CWi6MH2xxvlIHJi3j9n43yRp9xn7VBt+7IemLnM3Q7J10/jk33WcEl0+4Pl
EoCFCJV81k4+4Dhpj449zRdGSxK2G6pfVTkEAHjPQdEgW9PyyBwz92FYNTrYOul8b7NZyR0BjjJ/
lq79QxVFyK27RB9HpP4tWuiWaeyoOB4ZxIuWCkBqxxCp6wkTi3V+Q6uXKpfNuYw2gyH2XUNO2jiX
W8coeEQQpmKb8Q15y29KRjdD2N+QpQ7kjA3lYEeYz4MQNptf07pO144BT8xedpqbOnVPU+Vez5Lh
VYqSRDgkdigxPoQWQ+BCR5+GnIkhq41TUTcIk7rzmI+vdkq5GsnhJi0VYUv0Klrnzhz65yjrX4oo
OivYGAk9eyepfKxo+Zun0J+RsreSBreFPZTwcop3Pn2gDXZ462bRD2qtBSMSHcSUXvKgN5krfboN
ycfu8HO07J8dI3ke0O9jhqCtcZYkj+5mLnKN8ZlYQOwBlyqfPvLG+1UhNK8QEvhak1jfWjey+UQD
89Fb7pt4aDvMoyiKyfCryx+T6XL2o5+jh8ldBQ6InTG5inL5mi6phkgsX+Omf5p8MbInShALEDup
gfRONdgbBO6vXJfxJjEVTfZSXk2h+dR6LrAadML04c1tvbwOehFNUU9YyzSmJ+npewv+LVPVAdWZ
AaEsaIhnDIZFBqio9fDemYVgdotfIAOzLRWYDXJ4gdkSJmHaw0NSE0+HX5xRf32Kuva1zcyC0f9z
7KXppmNZzS3onKoP/JMexUWKobk1nOtohJZhFYI2aE2PAg25VQxQ8AjXk71LFyzjI+tIeCIe1h0Z
bLC5vo5Cwap+XS22Ibt+1DR5iVe/JF6AC2Z5ZgkId2EQHcwIaDAzKVpr9o+BRG0kIABEPStaC7zx
UAi7B69J7gY4UzWd17FifNKVTEAMWr84eRYz7PiQWBSwvLG9ob09d+miE4Yj3dx20ngPfO+OMwxb
fWRtx9xOtuGUV6Aw3XUXBZga22tC7o+AWvYlxu0cO2aZD080mKQyfyF+LjqfCYFK78pyuu/b+bka
AEf5VkYeQH6pCXVYGXw8vYP+0aKBZcU/EIakmbyVKRYV1foflmOSQttjK44GuW1iE0WN018AEW52
hSxRuTZISd7D/0fZeS1HrlxZ9Fcm9A4NTMJFaPRQhfKGnmz2C6LJZsN7ZMJ8/SxU39GV9DAxEyFV
kH1pilVA5slz9l4bLd3KVyCzBmhwBs8Du+kQa/d2CBVNnxHUMK+U1getCUhu+JREWH/2/fgm6Ouk
NZyaavoCt6+vWydkduXaO63vXuPEeWFqQRNN0kFO8uGrrxbshOFBpYt2snkP9XBcc8q66oV2SY35
00v81zFiFMqkEEEc3AB7pmgoX7WW3bYCLhzFZCZR+7HxtM1WeeC1Ohr7GKc5noruG8Mk/P2pV++x
KmDzUgpdm6lTPYxkv5gKgzPnlwzKb+vocMLiQg+QzdAsL3/ptEXZXBUU05CbEjXBlDZbjsnPc/ep
JdiOZNZytfT9yVAhFxGCfnj8T0VrYBxrELVVmMexMlACF+rHFLlkfvvtW1QahIB2un8X0U1dMUv+
MBgK7JfQgE1CrP0Bp/VaaAwiECYUgYbTLZg1Xs80hO42GbRAZ9M6VzN9Vt0lI0fF+tVfZPR6HR4j
z756oyOemunJUhlKvQp5hYEazw77lDkFfL+CcBa2oyIgYeUzpKg5NXPHSzzgFZHhsJslCZcWBzGQ
hKRn5VaEx7hGvl45nC91XTcYP3e/MmPY5z6ypyQrWF9NE/MxWkbI6Uir8ML1x6T34E56dQM8FE+3
l9fkFi/waNGpHeVmsoGNQAO6z5JTaU8PDfO8sy969+wkjbnFWxIjFLOrs1H4NXky5sU3849IufOZ
YJ7+MDITG3y3Ocvlwasgw40Gby/ePbKwF9/JNOanaqRFrtcQHhKLA2KWLZ0l1JLHNpf+drFhTnlh
7Omf3Tkp6rnbgydnitkiKBrb32W2Ox2TDs4IFzr5S4NNac0magjoGUMG/kJjK7neHowJ5R4RUVtX
zPceg3uSVIbFlYjoc2X0PolKIVoRZ8RZmBLBolD9mk0lziObIYZsKFaiGoHMy05/olZVT+6hJo/o
ybPhY+W6bZ4cWWHf7pl+qWJon3tjLLa4IqgS8XXvvHRJISeB/cGqXiJZufe3T5zImLbGMsOvtGql
hA2awOT2AvmKojvrOmAHc8y+6lDN1LrFTtfz8jhmKc7k03x1grgEy2ydcz7jrDKA0DhM6NZO0xFG
ESP+cUPr6rsjsjkZagQlY4vI6QQTXAxlaB7MfmeaHPf6dHZWg2oFpaXGcL3o+WmQAMVcMeWfdHou
vX8dvd1g1dMTPyUw034/sanfZWkD/VkRnuuWClTL4PAzd2GSGOdoYosjQxsxI7lUvMkjjm0hOTLE
C7NfQuZR1kHzsRjFlBN5aqQnSZBL1Tr71G8e+xnIQJYYpCTSM8dExxBj1i5ja0vSxandHYnyDnlM
H3CbQXXowT2OgGVg7E4IRklfYmdKOr7Z0qOtw0u2qx0a8VpNX7Hrei8YFOoLxAOYKMWRlBiNdlxH
regeo1zcVyo9GDT+qKCI4NPMV4/YqtXN0Ctrkaz1qFsPMye/wZL489hAN8JLN4aIpgP2gwuEAPcS
pyNxqH17V8/iPHdFuR3d9j1T2k9fDAItKRlo0SJvqXIOBAUvBHodjq5hdspLzMcUgVALcdQzfv8Q
03SdVflUlSpj5gk2tOrgG8bUcFbFtlliaklcbWO3UbLxiila5Ur8ysIFgk43D4nTeHXT8LT8f7bZ
fVN3WIeN37zFiMQYa8btkJ+80Hyup2S68wZ4VIr13wLLNk7xu5ZXj1WnrUYjChGyZCi8oB6wuZLP
xOwsSBKWalEJM0AABXwPDpfoAXMqL/rI0w5BrTXRGpiq+ZImn3lp+wcO+zRQna5jkZqAG5bIMJMQ
E5rm2JesbDgRt1iyI58mWAvF3uB4nFgpgb4hMx471JmROW+4ZNL7Phq+NSHlRyzlHi6CHsyAQfy0
KzaqEKdplItlmjQtn5LJMfpqH5FbRTXTx3sSQqkiCh07ZBFtzWYIj7AruCv1vH+0DBN6788w82Nq
cBTXI6PVU5jG99JW2oH0obc+IomBmT4+pdg4denoBZUXIcDKoWcX9AiXa1zfSIvW8OxnzWnqjW0D
NCaYRu8QyxoOP+arFDYK7Kv5ITfy+7gpnH3pQwJi3pGcS7vWVtno3rEfvuhj/c4tpB9iDa2nN7f+
wTVgQFd08kyzejWZQu3gD32UMEaP0k4eURUvbpPxPKXi4sjE4xRMfdGVw2ubkQIIrzOcmHmMDs1Z
h3T7uAJA46RMSOb5e6NaSVvRPnc69gFRc6IyiemEZueGWCnTI9dXQi+vvrfbeT02EvOPW+M+LwXI
fqQ00UNZK8Dt0j55tba2ES0zlbDfchQRlq08HCZLIkcpPozZIKWDQHEGKn2+ScY6CP3+42aNv71i
RdmrTQasCWNS2GELnV8AKek6Xbvac08dL21QtlUXVIISMTdq+CVUVijMcX+iEKEPTJPCEykB8PaD
kmRF3ywUN7OfPvT2yeECX4f2CDrTtue9jaL/WovH21e1fYtC08fTCqYAsXdJDaLiDgVU3Pi86bB7
7R4hgunt3MHxQRiWVAVAwg0LwJDfEKwuyvRCfu5KNg7CkcwDkoU47lL5ncX3ghfom+3NmqlD2Yqm
4pmzPjOzOd4zezllBGHXA26aKvuIh0jfGw7N4G6GcWgnH6VAxIqkBabH4rU3QGsNAwPcskDCFHIH
AD7j3Dn35W4JbRTxulhQAhjAMWki09OEjWfhu1UP2LyRjRL3kq2oA3veG8xzkfue04xbc8J8TgU/
MrdqtY6a8JBbvOLooo4FRqtVhwNWOmhmk/xZNCO/OsNqTM9kL2p1Ly0qrrzj2+MQtWTY1qCFQ7m6
fSWZrgQfLUtqZsPIiUT4nqrwOeonVjpmSMjXOO3KKQ8GX/tlKeWviwYqnZqZ0GQYqFusIeis1jMS
I60xf7KeLha27N6o6cWZQwk7yON3ZFBb4xgpxGBWQZKqc2JbP1yD9SjT22sVU1HrNTZdk3U+Zn6M
nJF7wb7TBsGbZNqPDRfJxLPyOu15zPGU1+n03kvOYk7N1EdLeLMF0WXxlFIYaajMui5YXhmGkUSP
ehR33agl6xGFBw3OnYu40AKcF0gj/rjtJ3PjHvKoPEzQBk37M645OtQ+33Jr37Vgx5YvHaklx1J9
i2feO6PSNJyaJXZoRCgJb9/VTO+EYZU7px6LU+oDR2sxEHSyH7dFzCHXMynnvXzQXpy4H4+DIfaN
rl/nzunITpT9pWLmXjAzPbhZOR6WGtjJwQHlFotmMol3GQ3iXlFG6qPZYvjLNxoZUPdZv0x45oBZ
WxkMw0gWgXTeu4gs4tuDpuT3ONai46TV9iavkrMWST1c05lToKuS6FTO7ls8aMhn7cm8TKOe7And
tDjtjI8M29VuNvXH2iYulbXEPlkSGFWhqIfGLqg54u8bePt+bpjrpjMeYskl2k/aZnDYJJeLSl+w
DrEU3zR3wb/2y+tHe+1oTzjTRAgzniYof+V59Ak36v3dcuafxt4lbo7jZO/t3SYHeOcyY0WLwOCu
0YN8gFBLkJJPvwnZrSGhxIE5+80moDBQK58yYVhOamZL/kLHAKavGP1xI0aHSk++pQolaObiZqB+
fLCz+uqOpCm5c9Di7ukKF7Vpm3AtDdq1opJB4kDRlDvZk+jtEhnOFw47D6I8AmyD0/rKRTvEc1s4
oW2zaQbntV/S5JmRz9sIdU/ZNa8tlfG6GVmDbgsR7ZUKuILlr2oyitdhrtnc7B9zuZxGpcvZP0nu
+oa732Uuweye4pb8pDHhcGuVh8Jl6k9nTW3c4q7QQZYM4dTsdSgRVIroRUyBoiOZqPd8VmPZqTdD
w3AdUpYJuDCU+oyM4bT3eXvE9YLaVrGp3l4nx/mmDWjThIFn3sQxdHvC9TySxEq1RaLxy0whGFC6
stfDQDFIsUsYom9jLgGEKcbXNMVjwD0ZaJXAjSURS3hDSNEKQh3RGFQRyb2a6AAJozKlZ8CCZRos
NRlyn75XkqqHoUNcMzN1D1XGGC+p42Prxh+L+b/v8o+i5GpCSIvY29ACE3AVeXrqKTL614nLCo8S
JJU/LkG9Zeid4vkmCvWZqJSMFSubWB/LbVs218wHadh6h8SIv+GiJ+NrwIgGFYKyhC+qeqK4C5uj
b9j6a3prXzoGdrplXqC3LPnhtZgn1mQH7rzEsOmCgyG+gTSKCJEJ+oButbS91x5WF4Ooar++ahEG
QddAMLesVwoME6IINPus5N3EgS/jy0lZ9BhZsoq5Zvrhd9Pl1lLHRmKtCk7xyCQqWnDpFGjCObtL
n5KlfQbeu1AusuK+duUlYZEBo/7RG3BSoaOxQenFZi4Fs/55D9MxDmza5ytteR9/r4lkEWhGNmz9
If2AMhqvGwuzTG4EiamsU056RG8PPkRB7nZvuuNMEl8bplCgMeX0plQM8B1VAUF40fRW4DnUByjJ
lSW/Eho6+2a09Xuv0r/G8SnyK/M7jQoUz+U8nxPhpHvbgpsfYVYPNBpUla7nx6ohO8s25cWCVF4o
Dn++IcwLqcFwUGd01tUU7oi35z4JIaSUyDfR9nM51yAPVo1LXCAAxyBpu4b5bvlhlwYAj5z7cblC
WoOQBn96Mc3yAlPgOlTgQMJWpUgiw4PeigO9bw45EqY2DeVgWK4eW29YpKgS9WUlGH2AeSGLipVr
FrcUd5yIvO+znI5ujs/ZEdnbsh5yn6A6cDewMD9iN3yusuahJIGon+Kfee7s46FkVUttuaKrsUY0
o3hL3aeG8toa6BBaydLZzyl3xXITNSO/qKto7M32YoUs6ruIjCSsvlzeNWUHvlsgwBPNN50V2Yej
GuTu/rZhh0tuhXnCNJfC5SNvI2XgIdOTOpmt91Hr3iETPu5A8xAb8Ibrvv4MO49rlotLl/bz6DEn
F0TZL1z3YlqVBKQ6E2LeuWTz9RSXtmCQwuaXfjiYqVfR7O+Xe9dMu3lb8HRGzXsee5a7Vk/B5mn9
VerUinIpJ0aLQOgGt7JX3YU1N4Ne4pbuaHXb4KErdHhg8Pm6VuHSTp3prvG0J6mExjge+xtVRD37
V3PxBk8zGwGR3N2q91nkYrxWo3ttMi7/G4jqdrtEqU+cZXnR0E7TW+T9jTAhSJmma7tmWQoRx2PY
eHWWf+Z+GFcKHD7GElYH/LVBAfijMvz1NIkrBFteBeGSwgdX81ci5nK3/Ls+LVEOTeEFuUIqhGSo
DRveScHEdLqIIZTB7XctX9uxwIFHAoJew8xZjju1qxMUscQQyOSCI2rp0rPpxGWXEUzQ3+J9N6XG
tMRhsa0lF4WHpyl3Wt68gj1MFvmHWVjHNvOwjy2crDSB5e3SUQyjRWDn8GfPfgrovDjZHnwqKKfU
ftpMzIb9adecVMKC/TmmBe3Gtb/LNd3ZUPm8KiIbtZbDHVc/IVRYBm7WXI90Ay6gpVM4lpswI8Cj
4yhe5JQIrucHLvAjhjsYMrTBempMgNzI2xxqMMJ+UxonnsZRYNk2uTgqPOnzDouGtpkb3GcZro2y
+V7xzm3SzH/pMNYYifaQdACUksJnaipIEkR3B8Fb6DujAYYfdt2TGORrv5yy8tY99cqC6BexTXs6
4/J4uE/xdgf5nHwMJjd9K5yd9GdObBllbYOLAwNSC6QbVS3TKCQls0/LeLkehxsfCdYuz/bXbe3G
S0ejwUDBPlbEuZcTdSNv2WhZT15Tp1d3El958QHGDB48I/XJPeOiQ4ifo+nFyXywsmQ6NgYU/QTg
YmC7ab1G1pARK8w9nac1TRjHBV1UkLxnVN4T45x1OcQkRjDVwCiMPAj3ncEddBBpvhn88SWTUxz4
bYYIZ+oY8et9sqZ5OARIejb6YIQXbcGNm+707Floorj5cWsoRiuNP+9V190bPMdT6iJkm+z2IJKh
2bbTXUfHa0a35KXhq18a7aHGloMOx9mpCNfgXMPTgBlhJEmG1dRvt70l2WMjCiDMDdXai0syK5r+
HuwRppYpyx8NC+VNxfKNkUYh6jNleuk4wRMFUwSlppf3I6fFxxkBp0RP8hvp85//Qijr/v43Pv+s
sKUlUdz/26d/f64K/ve35Xv+8TX/+h1/vySfnHWrX/3/+lW7r+r6o/jq/v2L/uUn89v/eHbBj/7H
v3yyuXEFH+RXOz1+dZz8b88C0trylf/X//gfX/8nOqHwPWgN//nPv+GP71z+hP/6C821H3/5418O
PyG7/f6GP8CEvv5XmH8uUCphuTBZ/gdK6PzVEaYDstA1wL05C+7tDyihsP5q647hwdEAQ8P3AUTp
KtnH//UXof/VctyFFeFAVVowh/8vKKHrL2yVf2IU6L5lUc44gAl93XQta8Eq/BPuZiqoLUs38Y6N
lb0xdyS+MrY3CJ/YdiDrob599cyJvDWtO3cJGd0x0kZAueYPLbWSjYaHAMZgdWHFUOfa+x5DGT1Y
TDtRICYzx+Y6/zVNMtlPk/9zdL/3rWacRE4+4KQ0aDKJ+Yw8YTPWnnWq9facKBi0cngJW50EhTJD
bDTkz6auWw8TTgoo2sepHjDewEwgY1wbdk4ZYmUbvCeaREz1euqkjLDGqPXOUYuzqVXjwa6zaGtJ
DSMrnttt1FobrXILUFAuDbTMRQafO2+xn+p3lUlDMLfyTZ1GM6N6I0gd6PphLayHpnS+XCdHcxqr
L+pZ0m1wUyZ+Px6EB9J2nKOtm3fYGEPYKqKytJMQE4Ke/n1ILO2aSHisA3Ajmwl8WBosPshja0tc
TMYIH5bvnKou2UfVPD0w5cIfKtkKrRx0VJHNzKXMdBdO3tHolb5lBlKtWts9sHTmQY4nH4bp3TBv
ykTgw/fHhDYoBdhkJ6e25ijnDQxQufHnE7NQjGmHqec40xjdbrRp9IDytZKYnDIceF48fThabp7p
hOsbHPvhyiJzTihp7CAOrMe2/C7a7gWxp2ReJHaUYESChPZPGiNsMrnTHcM6BTxrTuRZKfJCpiFz
OLfc9zTDjtKxBjKNH2VhkG1AJeEA1jVsL93liXtCM8BkjnEyU5uNSxr1qhbil2XB54b1dyoRGmJ6
Y4wyeFvnNevLCEkq3he6pOARYYUNUJRaUz8KlaHMjeyrsKtiy/Fo3CfVFwmhKBUigLYZoVc7PZXv
OGQJ6ptBP6t+CIwytJkNGqehQfDZuRHSV6stCf3N+2C2OwvUgb1Wyv1ZVjahXQJKnB6FPw0nGfZW
1ol1BuAgYK8iWIbtYg3t7MEuCTRQSxYRfXBj6znqe6nH4z4X/SWL5gpeOyKpaugPhVYhoIr802w6
G3RxXlWFb3Bo6qhDd5DuLYK3jBgERsYFtmsMQZXkfbPRPZwmihSlmeGhMOuHtlXWRQF1P6cG+++Y
X2KwcBsECwxmNVxBHXqd2hXtycHafOKOGzn06adC1PJQ+22J1TR5k4j2OOI5KLjdwiGs51MbGVFg
2XuPpn6RAiyGEAIdjlQHnKPtq26GmAVrcoY4LnDVTWRFFd4u740BGLN2NxTC5daGcL2kW8c6si49
oFR9KpeCEwUAam3HGehEO1ugcFBGpjJb41Nyt8sYwM/o+/QTvRbangw3iAt2lNjlEr9QMuQREZTZ
t552aegqoMk2qUzf0RD7iOcZaBEl0A4sXMaEEnvGJGl6ycnGsLRqQq6atPxu0NTaDykVLYqKAEZz
vtGr7gFFwy8B98LLilOUoPv3qUETW//ynOjgVDQrzLAOg6XngDT7k+ftYUNicFcly1mAysKjYLLd
qmISMq+rYRphfnTxrk/eR4eEwxAkRVcsnYrZ24w6MiIWbU4QPUqLHH5i3teUgx0tlce2InFrDiXS
GIaIV2xYzYKlYBhg1vkdTWi1lbbzqWg2rnMjRc/uNOXWpp1OYIY0D2hC5+VQFq+c9J5RLTSXPIN0
NUS7sic8dYkdGhzN47R/54BxRcFJ3KmqIn0NATHdTFq89ZsZunnxrZ7bbMtGhe+d8nmlM1ATzXzu
TKIv82qekTj8tCMHd1OGotGMom0haGFOTvvdGbl+xMhf2fQIxTt6b8XX6A/5Livb+dAS8pzpzAXo
KZ79xBoCmZSf1eif9dDNrhmdBVrsvRboCmEiGZZJzFOuFB5Yqk3/wGSHkCfTrrdS+5pBgG8TRGSr
atTJ6xy+Mpcz+zT6HJwSK3plz9328MmZbCQBbbqWILbpnKYxa1JZfAhHe9H08GTQDEHdzgk24qjZ
a+qtGSVph1TGRhoec0b/m9In4invoie/UI+NKu3tPFrthuIxo/ODfnyMFVlrIwq8UO+2XkUr0O10
847sa2Q7lhceZUpwQ2e6I8oyhzTfGgJU2Iniiru+xLRB+5JSUqc9XnabijFzmLU9o/TmbHAo3dBR
AK+YutN9RkuQix0MRULUVk+VsQoj1z96AgJL1mJzHGvbCkyOwvTrNCivfmPuYrOH1FTvq0QeyBkp
At33QJZ0ilSlWLZrv0tRKJIu4yh49JZTI0FwyGWrK3lKwoE9wRvrra/lL97k5dhtmxddJ2/Wi7A9
uoqueDeNKpD6chYy6Vr0M69bOxvZylZVfhXVxOIb9tvBaTGE1OfCiTjxty19C7M7Ox23iT1W6d2Q
90xeretc+8PR1OhQxgmpfAmaSzPZK6A+K0frjc3oI4hlZ2+OI/0QgTabHb3StkAdgpGscXbkuV87
VfyQoIoKOoFIQGuak9tDlGloqY2AGTde6/o7WoM7bWmVUNRz5aZ1f7BjNmCEG4xAQDW03oDkyPQu
DG3NffukwVfexxaDhCmJnkNOipA454bWLr3MIeYoRM+MLZfMN9sxzqhsCLpIUxuHhhK89dum1sZz
YcP7zTFwSA6fG4eu7vIsi7suoQzwM5vJwy6Kcu3JS+LooPceHU3wLJiz5/wsu2lH9kEEkBJTZsOc
mAWImJ44BTfn5Xkqn3qaTC6H6300u8YMO6olxzya7CCsnS7ANjcj1a6bo2y9nyY9bRqqh5sW/fav
t49uenQXl5yLu31Dt/xpJKz16MkJ90XlDlxlGoFyJhpNO8acUnCZHZ3a+p5mJMekzPNXFq28lkVs
r/f63tZpF90egB4bHO/9H1kxEN1tq09tDkkjojaojnqxvNs5KCixRBYV9iz3oU0rezTqQMQRWduJ
zxhUZiW4Ra/e/fYaNKJH55i57AMZSua1tqQDRNq0Mfr+o6cGZ7hDTOftSY5EnXA7Ov26ChNxHKXN
uEtlxO11L4A/iGbpdDJD25cw67NtKvPmCBa1Phqk5aZQG3a3z6LaO5uzwp1scSFOi7r89tFNbH77
6M+HQlBy1Ym/l2BUjreH7h8fTaalHSBRMcFMiHYdkTv7jyB+0lMTgpdQrCelZMpnl2ilyxRpQmWj
f+Sw7mwBHtzfnu7gWiAKSLm8uQPyCNPD7eG3Q+DPz50ID0UUOm83ibxYYpZUjdZ3Hy63/ZgwXmg5
y7C3tupASEu7u5m+BVQWLGqLg5xZAJ1YhHVwnLnedOPNUEZz8IyCH6UMGsS3D3Obzk0zNzTdl7c1
8yx8+LZEqv/78fYPhqjuZ4e0aZxN71ED8Jvrk5yq5aM/Hyw/qY+tyQsjdGZH5lzhmhtAayz+AUuJ
+mgvD7dP2yn7YuyGe+4f/5TV0BCEL6mzykUgvrw29s04cXutOtM+22YSbs3nsu3nY2y3qDlmHOEQ
HrGfAKg83R665SPEnQ1DW5zI1cR+Rs5pFnFGqcpGHUckLB7Fzj7E2XD884F2xHDEMVptM39+KbRa
O2Kd0GDgLNdcwv3Z0O2cNYnCdXnwlAvgxum+oLsOOm64ZoY+4e416o7f1pOb/8T7hxOFuTcuK302
BV1HdJixS0DW8rCMI42N5zAQHhRrnyS1t67IRk0b/lInkdewbUFGiBndE/Exj2gbgLMv/1EtN7vV
jPG6pw9Lv3fGTQLVDLlFVVCQL6uHs1hY2uUX3T4yJg8OxO1z1UeviTeghVjeo9t7cXujVIYj1Cnd
p85K6RYjgmiOjeNv3cRwdrd35t+u324AGVrTImTojBHg9iUuo1LK5gNGdiQivw0frBqLsL/p9i0F
we8XhH38n18vf6wxvBcpbgGOE79fgttfeft7RWLOxz//cpbtEikZpP0JKIkC4hrjo65yjwbhWJI7
3BsPBidiV3hFYJsttbdFhp8+CyaU0dozlbPp+3Q7TdWLVkp40wzAQezQa/O9/kvnXfG6bjXmw/St
zSB+IFn1CbBAxpO1PgSDiczfPx9GvzUwcyWnDgO8L3K5cdCBrNpqr7vViCfQflQxOSjSvzRaczWj
EAUkZzfEUkGDuzxKMe9qpoPrSDxWffUET5MdkxxAQdPZxaG+MopsO/vlZVSXtCw/Ddd41SO6e7kG
A2sYkrdCf01jDNDEGHyLVPnNdEOHoSO3gFGk1xaa/74S44NO1m3VpNthJPMyIvCr0E3Eusp6kx0n
T2xLLO1dt5UuXV19JgorggLBeI/Sx1XPIKDqE/iRS28N3h4S+EtjMB5bClVdZMZazxL3YOjsr5He
HxiflTvDMpm7jvd+4T2nFrQkGhEn70OjT0CzF5uj9IZHmwHQMOEN6ISAGPE5mg/e/FjnZA6GMcaw
psjOsT1+cCAhWUfTrpqMcA6JgvmB4LTuEZuCLJL8shDCeATFKEdDnUb2XZmjmc7w2CfwRqeYBTSP
fnQ4abHkY3Vhrnv2bIybo6vwT9SPXntAW7GDF0kqjOdUvFz9feai0WbWivOlyDfhUFxk1UiqPnXR
R3CG6J7hZV8mioy+bbklDFLbCEKKqZnxZdYvXs5eB1aFwELqKrTkh7mvigAvoMh+dLZ67hzvu+JF
mOMGnN6ATMd37KcWvL1X6I9NjpuYLKFN3c6fmcmZWqU+qnEUzyJ0mUHg3Glz38QXkrzK0QqwXL5M
IXO6yEdqWthfbWu1TNYbgGoxs6NO3he12sSAVsV46v0US3X+i4Z1iQ7RjwPE1pk52ueGxm2H6xPy
kljTxXY3qU0YY613j0WtEYRKFBstb1p/H7OJv9SfAP9kziWfhFx5WXkm1mdvldMR2/MpI24rU3Ti
lRg/ybdARt++YFB9ygz/3XdkyMjcwGw82wcEkaQANSQ61kR56+SkZQOzVjyerbNYBItHniXCU3+i
90zWXEluZojPZzta5RxMJIrRKVmiYtnb3GQONN6GaLgfc6aWY7ZBV6NAGiFod8GTEXAvFA5KYbug
sPz7ZOy+zRNgThurEF37b6Atw9XQZYfehJ9UeMDF5jZyASdkTKySJkFor723SPoCWAVsBQfJocet
OncbehhB4wbLlSlZ/DS5sU3MyT2I0QAnDnPYvL+XneetmVfHGaOqOKJW1vLk5JTGc+eV6Hca5odx
WgQp07G11ZLtxavWUCcna5K+hhPj7Ckgymk/2U286kSP5GTQsZcrY41b+FfeMK1WTv3NEyYYQOVv
KsP46klYBi2prsxrkBHrIbKd3M8xVPvuOlLkugpE9FnyCJ1rOmHoJ0NL7Szgpsx0Yp8piEMYlasd
06HRzroZnWMdsWI0gPdCkQ6nubV2ne0++nGbr7GQq8AFOwKlyd0SQPSLyiLaWODl19yj+IMMoI6v
JHU9cC6ez4ZIzpVfUFk78pcl/WbtNzQkWuvHaLf6bm71d3yrFX1/cUKxAPqCmPTRixmcWT8F45XN
nMJq9SIgTBlB4VCUEsu72Aj5cXZxI88OVOuUaRR6VObSKHXdsHyBqXvflXRjC7hvO70XxhGz7Cu7
BvyxkEbgVJ67aOCo5g4k6eiPpB1+OLpVXkzbRpbkas61z+07QLUJi3ODRwxDXovfXmUIQIqYtkBf
MK8NvV8pFJkNxxB73WmJDFI3gQpnGwSt1d86OtZnljVyEXg37aj9Rdtj2rYI5iyR1Xs9DJ8a1iD4
VM2vOB/w5YVsn0X7hTIc1unwy0sJJNDKM8LWfhOJ/CGJVRZkCoipXejnvpV3osl/ssWcOxaybUEd
6CT9N6m8L7Z0xpaoQrE3i6NRYK5Igaw702aYMZc7A3tjSk0m4XyZnbfk32xTMED8xbRBbMHsT8tG
Gl4pUpdqJilYoQQqAMl4/r2hYKTYGqsMVS3GH33Auyq8hHpU+3AlGOt6wuqlO5L1IHlsM7u4OuWg
MHyAzJZycOHC4ENx73MO1oBp6xoRwmAFSBBbeanwNRhCfG9Ht6TOlMOuKlAQzl+txy1fGDg7cHus
LKO3Ib0ADOgV/Fz652ReySO48fdKX5AFxMY3NtlYQ3lnzd30ENqM86MimTfWGOlkrY/eSlh3Qs6I
RRoicGHHEEJh5FtlOo9dWmMS97IUHPnesvCPaY73ATDhonEKCxxRECsonstsJu06zVyapSxokVT3
CKfXsq33QxKmcHZHLENKXCyu6mTGLJAO01lYSOK1yQSyBFgOsNDY5aeEVQJhLVw6I28wL1XRW4L1
ve/EiYY3DG8keLbxCMVMgCu1cndru8NnZmXPlbx0pWeD7AOMA1OXuCBp3lCyKO1mOnCwvkr8LsRy
JfeT2o3GrB9pk0G60n3IcbbtI29wHpLEvI+LSQa5eMvob6+65Wxxe3CVgyqkhKlV1s+ChY0QNBIA
0UObdLxoDtUyqjb0gpNd2oabKcnY/KNfxRjWp3BgguqGcN066SyL4bjXrPzCNgcCUfoLPcBZ5WP5
lKqPpD+FZmNvekqilVsD4Ast66XtUV7XZGD2bvbDDxltM4to91Ou3mdj/KBu2hhR/n0RmQ7E4j6E
aRVYirqlTR6snOeDD+vnGIsDncqzVnhiU7hLrKP4YdsT4cZl7XBQPsw6x6ukz7+kcB8r5KyrvoOV
bqUftSk+5v8m70yWJEW2LftFXAFUUWBqfed9tD5BoqVH6VH4+lp45nuZEVckU6qmNTFx88wIszAD
VT3n7L02HY9d3Vs9axGl5sBVFwTWnZtCTOx1hNlq0PGW74RlOEfy6Mec3q1B8XWi/rbQG08EHm5o
mT7D88m2ZL4CjhD73gnPkQJ55BaoVZdlbSVN5YfWwf8/gFmgmSnOSqBFL7wBoXSlLiCNHnwnafZl
kGFQKEO161IIv32RH+yc7E+qgX7jjwUnlDZvbokKkU3CMKah0h1S70s1jhV4jm9N3Ue7kO+xrBMX
kq9j9rUdflkBIVnGxL3c0nXCuGhjSg/WhvngzIiF7qeFpkXYajQpPkAFawb2ioT20s8Fsts6rnGd
rs9tsGC0mqi6PhQd+IL2rY9AftRweXv+1wMCLZYL1HRb4I540Zz6mDgTcjca/zuATN3FsvkL07ea
LeB6S9Ls0q4vVJnqiZmIOXDg4RXWX/31ME7TApcFvo1eXzQzXtGdRtkCdcnusqX8HNDK2NdFOFwC
v6DIxIx+qfqKBL0qWLxtlo7sKzqHDtTHRCQPTB0u0/rAG7gt5JMe335vq8+ZK+dzurr7xWr3DwYO
gsvsObvpzf7edESG9UxG3p76uNK3lq6JKV9bG+na5EjspqxPNceZGLnBmXEXavpqmXb+2h7x1gc6
N39/KHo73S3u4mCboKaXayVvIvHs9AUnNdS9hG20B89E0+XtoakrA2abxMdUWadoLZyzle6QrA9v
P/31O21Pjz3sBMIiHJryawUeR/N4CZUTAp9Yn//1S7ykOzIJSAnOJr7apd+3uapPlkdxtOABZHeH
z7BrvYyZfIszHxJqf2kqlOpRAzSA7BePJFqmW1bGn4NK0l1qXFaXt5/k+vTtp/X/aFzoAfij5a7r
ZQuCAduQn128fkBpK4YsuNguQKBMtXLLgc29lMp1L/X605g18dln8jki67xE+STBfiBUPvht/vD2
uyxm5Xz7ySEqFyqkosFZDT8cIcy+8hpOE1biXGQ0Oue8+fr25O3XssdgRZzJhhBu+/L20P7vT789
5cDb7ZFYxYiXeFeWNghrQN13/IPtQYs/Ht5+Pfd9dDb6CfuUh4BMJfmxLrJ7RyY8JQzGvby945xD
AlJPgsfq9T1iYXYuan14e/r2oFBG7Zr2Oa/ZicuCrwlH69vr/+1NrG9HBZ5fYtjifbz9l5kLAdMH
d/iUw38PkIy3D+E4QyhKCCnwIEA19scyplgBgoSWM8FrnxkKr9lXzDhEdIIpJNpa3pMei211jZCz
kJhiEOhvjkswkQmyL7kpvnIGQsY6T5vZLdXO0ekPz6ve656rJIech4ECelEOVkxhr9gsOR+XqfSV
Yz61BFkQWyALJR6fuTmIWV57KpreVN4xH/nrWivZ/bR3hnrzuERYhNw2vtL0bfnNuU2d99oZf0CC
Xbl06MrizOJT8EFxcVLctSO2o14htBntF/KwsPcj8v0jl+FPWcbjH1KC31Qivz39/1I0IhTxa/8k
GvmYdt90hUPn78qRP//U/0Raqv+g83A9UrS8AP2XjUTkf9Qj7n+CAO3IX3GXf6lH/P/YcBxkgGdU
ur4v/qYecf9DrJ/POR/piU1Ihvy/Uo/8GrkhgzAky1KwWwr+Oti0v8U5uWtPhTJNwSHV7cmPevMg
+2doqi1OSjMz2BqTe4/WZ+0s4lyR2ALQZd6nxC4dBzn9S4yQ82ty0x9vByHNGgDn2YF6i+b6m5SF
9rBLJ6hEle+5DBjrpD5k7rcR2ciDXZHTFtVbLyDS0hqRSTBlvPzt6/vzQv97fuOvKUZ/vrxUfLph
KMiG/S2AJMyI1g1dX+Jcjz5rSJcv7E8nRbLSdbKhZ+FULHdj3SNpG9PjP7/2W3LWXzKetxfnUuFa
8fDZ+/aqGPq7jKdNpiQeckdeGZB4X3Q050c1o4qmkcVMH5GNleHVZuKnfYCpFE4Khk6uM+wZlOZH
0aXs0AkmHuYry7/F1P0aPPXHmyNAkestsNE6/R77NTU5oh6rldeChvEaiPzZK0gWahrM2mWXWhvG
4OBDZLyzPAA8Fsl9BW1/6kL3pdDWfEanwAk7OPzzh/aWCvjbh8bd4IQu9Wyw6ql+/dCMLjpE0am8
Jri3j3iKyFDvoWIhKPpp53n8XtoZfteCjIdFTsiMR+9CapJ3YbtPj/mpy5jviW48qKKZr/OMQIER
MYZvP84ebOcSAvaSZmgJqsbDN/vSZmqcIishi1SxozwN+jPeWf8U5vKE+qTZkXiqXzlGvbc4eT1b
ef3ITZYT4cDJts+cJ2WvjHm3vgzh/DQQRd5Vsn2KVjtvCtzlnGT+Z0u5H223Cm///Gk5v0Zhrt+i
srmtFAlFvkLT8luaDfLTCIlFJK+p1qiPmEbvlEcrMedjxDmHDW0xlAApbPVNULXfdESq2f/rG3Ec
Vh6HO50b6rcbLc6EXSRogtHkcsQbbPIDbA6Iy2COtdu/kJRy9Oq5u8oIu2tfYpqxzLt//jB+DbL7
47NYBX2e59to8bzfQuLSvm6pagd5RXnwE7yJ9NexwjCfyeF7lGl24Dv6t+Xtv1dbZbPiO+v3sAYr
/na12mMmqUwLxuC2dzKtZuLbuS8w7h51BLw2C+3lCnPv3u3BYeSLf2fTkWgb1MgtcZb//O9316X9
11uH/hHKRVehWhDO7xGjaxDbuFiOuOq8v+l8EmRs9ndIgbYEqYTPdjB/83wLGTjawm2RIkjBRnzn
GL2cu6UifDSpnTsUjwFCAM+7TMFc7ENVPAu78s565kjdtHlEYpi+lW03k9HL4u2M5ZbbbfiXyD/3
v1duAhLZx2gK8IP7+5UduY4bRSqX10nOGgtYHT0w40KsYxC1mRVqC77jVlsdMDqvkOei84Z9NKtX
oevmuVsWmMg2XlAGzAcojgIeFwplXSfjeZjEdfRc6x45yD6yIdsQjVHubVqRCGNiH08IR2YOYfPG
qzsaDWHX/svy+2uw2B/XqpQAqcP1cvXt326XvAgVLN2a6yb30CZZNQWwzdudqkFfm/HTEBv9b1Fh
v6bN/fGaSonAW7N8hfv7/YGas9Wt34hr6oXmuURH8IgNFD9kw5jYa2l3lUFyTAoRIJThIWBcqL7n
iAf/ZVN2ft172OilJO0N3SsnFP+/79QagHzRIKCA+ZkT++HYL2Q3FEdfxfk2Mak5ulNmH2qGsJsy
tsSdC8+OgLhWnAIXqEMI8iKO2/ilcsb2XzZt79cVdX1vPmWczaGPW1qK3wOf63xZBcKIcZoQB6eF
DcbxgPRzsic9KsaCNQ4ZGtUguLN9t7s60KnrMgoe1n0F+467dxvfpv+NzHTyoNook568MRYHJ2zA
t0GtaDWXcVV54KuRUoacytD2dyGABP5gNnt4iufoapzBu5mmiO9C6Ar3Qaqa09zjRzAyerLjYAUk
h1j2vEvf1vGhywL7CIbV3mA4b095UqbHMjcHIvLKPcejHM5+6u4yGuGONYYnGdf243RKHaRv/7IM
Of+Va8hWxB7OjQsRGBmz+u3qrgKTQT/FBYyzDBCtp97bS7IcNM0Apsblg1gbBUUz2LsMBg3TMXxs
MEzonQRjwgT7f/sFBFdV+zRg6mDrZr6UYs5JPaGJ188uFJMpO3Dsei1leV7gGXLt0EZIaqrcOVPi
QhTsk5ng+pPJx7DS0vhJTb/Nc9e/YGDMjpOa7oFcx+ScgUV8K/wTuA3bNqSjyrwAnI1jCEvLygpW
11vX4+25yQqx60LqWrtljEQYSUA2FlodsdTJ2SrwO0610Nc0EaSOwqG+0IqMhmm+ryacb8VQXt0p
rrZMifoDxwMuoSm/MqAX22UOTqwb6ZPq1+GiwPGTVh+LOh/PS1I968B7Zl1LTuuxqC3G1zk1+7lI
upfEbeoNyBl3HzaW2dZKRQ/wUSiMS/nYs4Y+TNhTwAQtyV7Z9XTm/H9ssqS7QboixcmL/X0uoBP7
cxfeSI4AhEo+JN+eay6yYubWLIXc+qbm2FNa1UV06yjF/eSvcKY0Hgg5HM2Xjk34pShesyr7JLxT
sTjIOoe+2Pljam4dyC6EEPZHPcbxeXDIZegHVN2gQhFO0B7UTqTJ3SqqnfFtCxzkKC4HVBkrbSCV
Z29Eri3UXccccjF6vFYtoaB96L9MMQ47HMqQg/v+GC6RuszL/D4DO34zmTi5ng1UqlQ/KgPpH7Z/
g5O204h70/QgnQGxX9LHjyhfOpox6UkUXfKaV/ODDCoMiOn47DP+7ibBQb4fnhXjSYgxFY1+LwIo
kBXggDVouLzxnxInYnQL/0MyZjmCYO7PadDg7KuYnKoufrbG6GeEIhf7b466OcE8bHraVh0B3XdV
/CFH6It6aN6lEM/v+wjjmkua46epbmMkWXdNNkGewGIJd88ftnmEz8ohx28Xz3P7bhgHWqY16Rmg
6oNufg4A9nk6MfeWp5hb0uxfauBfisuasKO8pdttIWSo791mqfZ2AeyAaw01TAvAgRYEuKswyDeJ
CxO4yAkraeKh/uMKbyt735cRV2rIT04T/QzxL171or+HMXtwGC76cQr0PSsZSsRkCaGvojLzOnu+
ELHn7Lruq8Wt8T4SnzNCAUPMB7dl4mQhqKSPdSIzAtzHO2soDlMzNyhOiNPChvbYqx41KBySJSOj
LFQ/UkYPNLrb9tDROkOSPOpzGS/XroD0IRGNHtSSxU/gor6QfojCpAtJWIyLLxGONxaM8H6Usnnk
Hwg7N2v9c+RGX2RIYFFf6p/g8aa7eHBWEpUI8Lgr0DjtkL6LPa6wKr10Tjp/kNELGalcFcPgf+9v
HuamZ+2CZCMUgyg/X7QPKJ53iyrLC5g1AabnZwjfiYyI7guki+ZB+nTNhuVrbFfTpRqQU3i50ETv
tJ9S+1wUjf+x0+1r6pDQqj3YwpDAIKbFYHuCML+LYvDwky8uXscLkkLE3KthCVwaGgD5UNwPsp2P
tsW3ZZfhW0Kbva3wvZOLYX1oKYeP3gRiHF89mNpQfys5UmxyRGAl4OdHLBvdeQzyW6nT6M5NaFS5
S/ViG8LVVChQuS2viYf+IGvwGDiWX5wbEr5Rcb+2K6Ct7I5h1ZGJQ7s3JmcNSt7gqFsaOKe5i+6y
0HRPIjxUUQAiHIP1VnpodrpJd/u2wxRuadd5V/lY2/z43UDCB3jC8n0rM8YtTh59aKT8EduGicky
55TRvJMRJOtTUQOvoWUefhjCXN+LiBWJMAvy2xKbeZawqlPqy41pQX85UfPRcELbwPBpkYEO6DzH
8F0yM75HbXsUUAQfrASavMQl2RiINgJK1rv4BuWO07WEdOXHAOR1mL+OcbOdUHsfGFNbm5Kg3q5r
rPMITBBtO3+c/D6UAwF+trt2DKbDW3FWURkfQJjxkbUtwFgnSPWxhXSEdwPOmLFeFnjIG2Nkcw5Z
nZ5Q5PS6Mntnjduc8+Wx6ls+MrdiXFuSxWBn3TuaY/41LgM623n4CrRUP5cohbZZn4Hmn5BNIN8T
H0fpjIc6M2jQWJwEzc9b6XY/lpkEpmoS0DQjlN0W1dBm8pphX+kjjGt8mImc91rlhovEfYqtjkxg
j1qCRK2EW5eWLrMIua+r4p1vmeImuts8ttYpZDi9Q1EbIx1YaqrF2jx2AQojSeBMQjTWrSaOG+EU
5gELNSpjEO9ohpoyPm/Z81tMuqRiEyCK5sFYVnkxti8e3CnHnu8Do2ym8FPTzZ/GglGeKeVwdMPm
M0Li8VM8M3SKnFLt7TjHrdfY0SlfIppja3ERyKn7PmcASXufSCLm0yhuyNDaw275WXYigQXriVuT
+E8I9IkT6YhlDvsaoMYQ3Maxb584hy+8XBjvibI4FHWbXItONjDTsIpY3qH2TXWBTybPYt579iIO
DP8sxh6C+RnBxCsqXZ2xJVBdCiL9Qmska9GxD2YdYBmZAboz5oawjdkgGXh8jwOzaKOp/lHZQmkL
2huuY8Yypr6mo0tO1jJOF9ZhQqLA+fuzv5IMpp2CoFU4oXpoddNgK8jA4cukP8/KIYR+LO7Dof0O
MhXfRrwewFxiUGdAXDgqZZ4N911EXmoEZBsBbHifNYJG31KviSsCU0lPywtSjmLzdzMk/dhg8Y2v
5+Q8IEuvNMCZ9LQPOrfdWSEDEQRg0aEUKQD3gobDpmks8lzWV8yaZDjWClx/7n0uYgfAahTCBuHi
YkSVeTccpekqcHBvsriIspfEhczeOUmqgAwZld8ZdvAjvAP8/C0RyW2BjIZuFJKF8IffBz+Rukzn
LpCvY6W+13VGuQu1qYqyfueE9tccnAMlSZnsJmt8HMveO4St4fp3w0ONemoftcvNFuN9pQYKFdl/
dknI6s3Vmrm+S6f+wXj9VYSkyQksiJvIZEfHpOwdgATqKdnLsfw0EP2HEiRlmYbH0znqGWKqQSXk
qV1TJa9KXddmmElEckQ6iGjM+wmdAFaVW34loPQjut2zb2PWSU2IWJQkVLl6HmDQgmvqXsBdBUyr
KyA79Su5SPmxZFqPzm5kKGj6cxHG0aFFcd/OaAKihETXpo1Qk3V3lhuQFVEdEGb1h+DdOK2scCM+
wOYEg8jXNvXzq4e465Am5Kx5DQAyr0d/Neovdjl/GZzsNMzON2+P4Bi1nF28jPMU7+ogk1tZy1PZ
frCQ6qKsCVdCRSe2rffdLQiH7NA97TOnWZCwEo3Gl6ElWUVBCCYEe3O1qY13P4+EwE1NX3MwJhpI
1Iy2q4y4whZx+jSvsRdx9TTazTb152HviDUK0cIHUaOHRo7XLuiC8S/vUcTeGlKBd3mmYAdNcUs6
XcPpV+10N2DBt2W3m1J9rzPwIf14QF0U8FH0L0O9YBxo3PG8C8M02tkydLadA8RLTgXcvxHtx2JO
zuqwA2dL7UE2A2oeip2+O81uziYbVTTFMafUVsLlHBNSsNSd3DhZzyCchFgnhblB0ad7GCuFD0c4
C0EgqOWhwX0k8s+wPl/LhFxAqQwRWoO1FV71YJEqNUQ2I6yQBZ1KbccZMTiEHcKiQDqboUl/UPGe
ZJUwXJVRtRvJSGFjeOQs+h0xFJmTpF1ksb9O+XHoMTR9CsDAHN1OHkTrNYdqaZ6LCs6WYHC7z4Pk
wAl9Y3q8o1og+Tescj4p6lbzY/YoMYTOjyybH1sEHAiABrjYJcfK2HIgC7gvdsJqUZZEri++vsqs
RFkn8heqissyMaf166qHdgpRIxYz65hCII1dMuvgGbFpgUwYsDpG+fcg8X5MBjJvQkD4oZuz42z8
d2nUzPu8QY4UZdG+LEnChA94s0EXH0SPwngEE7Glxn8q6/weNTSCk7xg/UArIq3wG8J+dD0tbXrG
PjF5cRsVWN9MQ7Ls6L1AgSf/cYreT634LupSgyeicV76xa5t4NGC0wTLsY8cUpQXrTk5arafrgcm
7AxfRfWId9IAXba8XY7i31LABiv6u57Qu3KEXqz118KCv4fhsjvl7vd8xIwR6pH4Y7KefYvYz7nq
bnDoiKJwPo+uB72gL24xB8EVTHeq/BAajlf7rLQm+bgc+6a7JxkTYswU4t+X3ZMLbWZvRSB2eSNn
L+Jf0ZECuhlHEK/8dct4yGXd3pcKUlvgP1Wg0OAOMTlG5XTx1GevdeyNBz/zYR5PUUZsqMgQwWUj
nIvJX1XcIalOUQalaoQs2zqU45Jm1V6W8hJQTbBUfE1fsZl1eNPMlyLF6mEh1C4Dl91lwJ5PZEYP
6E16xJtCQ0FU2kDjqeJnqUB31rkYINslhAXF6pa17K6lw7yW/CfhtFvT4P9vnZNbIQVX45fW+1S4
/XcrzDmeoPxgC3NRbOxiNFJktRRbqhxx1ItzS9uBHCu7B5A/5Bc5JSe/jD9AiP3pxCzPg4HoM4WU
w7j3+qC4j9nlIrcEfxKqR6ufawRW+XahPX3yFQJZ1w6fp7TeEfc4MrOOppU+4+ypLZa9G9IlEkvT
7r2g0uw+iKkduzgJx8nJG5hhSITylY6nfWkjQZ6dG0S7ZByKkwOphhaWsXHdkQpUzARVNw1pUf5E
wq/RzQ8vDJw7pfRtZBm+gKjQZBT6B3tkxu7amthhCc6avye7f/sJGRV065gEvRmQ51+/RyoxbSxA
Q6w6OqWislEiraD1t6dvDxQltc3HzI5bC0jUA9CHjelGOMkkzNzXQuCn6PUIVCKazv36u/btd3Of
fE8q2KyaHFSi6axTbGPx8Ruiqt8eELX++ZPCeLM1MQ4mEwfvxaQ+yUIQZaQMTaeim8JzEls3Zj48
9afmltcel1BOMK7DnKBJ3T2JfPUrmYs1iTCdVQClSkf0AtkcbCofkutg5ciQS/uVqphIHWcBRVRX
gHD4Ch3CBcr6e1dlqJmINSGLaXwKJsJ2qX98LfNDTUCKDhHz54ntXOeO/dtWPgqm01ihqffWhFsL
7po3HRIyQncFw0MWToKQfWV997z2tsgE6XVMf8xjm8m94QUh1cNAJsRR6oSsL+eBpgwOQ7QS23CV
0myY0uaHNHPDNdrjXdeILzPgJYjd2c9hQQuqZMMNtPYYE8Hpv0nwnNKl3tISpZHe+u25k0vyHDgj
TlIB9xJ+j5Mmd5OsjialIypwrd7WlXKakXenQHDOosrE1YonJJTYsc5eTjWoIaCSShYGV1MP/S3o
GjQWQ/XQLelyj4tJH9mkzDEV3DxRllqI/p0Tfm4XP16DUdY23rUol+8zuNMXphd3vtsnN5T91qmt
ybA2cxQ+qGFTeV37ZOd+eGo5WhCr5vgvYEFaSDLOCMkf03DnYdbziDgp4mI6ASwpT3k+h6zYvTn6
5AZs5ppbNGnii506APx0BjglQFLSoxEdMTYewUjqR5tWGTBqDRMAdxnx5dCwpo8lWDvcwDbAzKp6
UU3z4KVZftMYmbrGV3dTnSaHwOUtVzGkSPZNyAnNY2V3/j6JAofc7Wdkhs1+Auj/cezK+6CG9Kfr
Qx8Ymm4q9Xc1OeE7ywWGyd3ymYTh4lQW+AIL01ggIYr2pP33md+zvE9mueO1ihxQb4s4mto7bV+K
7FyQkHf1Ev2tBZb7IGHwnZYxIBZ5Znd1PfMKLODD4ro4BlunvPJPT4516Y57Y+ILMegXDqr5sQ2k
okKR6rrmFfoUt/ma0z3Nj+4ifO7GKd4zkgzB+qDYTTsn2jIRBMLrtfNzzfG+j4fmqmP90dW4P1JC
7k6+n1s3cjRfwjnHuqobPPrs/31flDfCZgXycwofE8Yf2zr6YgVueiFk7nmeZHtDcPHeKTzn6hgX
azA9uku9WO/tOdFAW8SZchs+K1b97Vvx6Wo0W/2o7ugUxSjtYzTAFbG0uYhBhdE/vINYZt8VMnPu
OhsqLPNY/OudveClWX/59v8QPjneBeS1cnqTpFUk0k5eJljUh5QZMA0rjgD4SzmZVGX/NALVPrMV
AhQ2hW52g5beDV2y2JcK5E9YSrShI87GmxgmuiNAFfzgnVNb7UVmtDEWolV1pYlgoPw5TZN6F0Yi
PDVtSXCXbgnzjJdjPUEuC1xm4LxL5lruZJ9rot5kEZHL4eX+eh0/J4vzyTafshXwJAoyZKTI4bza
I99BorkNCFS2IPPvRMXRkwULmp+zx48qUu5G3i2LHFzuOIs42QWrWV9hJtXJd+DebKrzzoUjwDgf
d27qEWcJKWhA3kVBtpkMoO9NkyffhEqc/WJZ8wXhILIvFZ7AaroXoDrqbMcfajitl7cH7qNn8q++
SStgJQ1Mw7JLq2UJUCYOEz37t5+0WXv4deZ20GmAPmd9rK82Rf8uFJHhhlUz53KPT6UIaGkmC3pL
iGtbTmOXxSFKahzXoRx1P+5hb9AYbME0etNIKGps7I0eq4wCg/5JIG7YMMqrzdKMYdUcwsQ5lyLB
+xEWxbmDEcBYR73ME0kmMekhmXpbXxE4g5o7jk79NLVwxQzLNU5x85BmMT0pbGoRVNlWwCjTOO0p
J1m/OkFsnzVkl0R0nPFE3xH7/aNspDn7srtaC6pvxVF9p0rvnBMbuIXq+tNrcwuvLZLikjcjBjmf
8uCY1pR8sxLTkSDX4hLU4ft68dOn1I+weMZIlBt1IaCMwEnPyvYjZpANJdnGLtr4zlGk25NTUm8z
K+OUtSZGljoSJ6rYuCCso2HlJNw2mi9JYyRlVXFHowlfTY/M2KYVsbHz8IMYLfdKiNeLae21A7Lx
rVjtQ5/mfhDjVjFT+IDmetpgiH8dqSXPWUpj3SHw2x+5uLMZ4BchZ4PxkMJ2QEQGKHMkRthEyeQN
ohbaYLM7Xyg7cRdmy6NwztZkuiNd/mOs5HPNSGuLR7nZW/grFviQXp+G+yGzJW0QlRxLizmGV8sd
2RpneyZ+2/EXGpuW+Jw6ro35vL1DJVqeC+PsGN5Gx6QujowUAgC6qL5d843WnEW1RktPcQylv4jR
SNKobL7bNIkQONPCbdaWjyEPPam/+Lmb3CfmaUlmeUKN+OggOT6inIHiVQX3aSnFWbtJtBswAFp6
GraamI+97WT7GsnhnmbISGRbuSO4QF9HBRFhwEzE2Ir9plY/GlkOBz/MyaIIQwqfbFtY+qNiYzjE
E1UPAFisDJ/LkDDwxgknsjGgvsC88TaadQlYlkn3xt+Zmbqav4xhSu42cE/005hH0cGpv3Y0w08q
nE46CaEgqudYjsWud6PvrbJ+eDFEn5H4gQ0Hv9cUPc/GCjlcy4JRWuNTB6WJj7S7lgcWCGj05Yvt
BvE+VtHnqVTLLhsDSOotXYIJYwwdpUke24o5TV/6p8IW+7ASH6I4/owbaMJsipS0UkG8m2eC7XWY
sipQrYKyYE+MGKaKaNdbWCKCykARom7vOvIJ/Tn70CeCiUfePmft8G0xIDLCn1PKaQGyGp6QCfNB
tfo4ILRlNEUA8Cz2p6VNaeGnyLOLHFtrHcw4M0f4TOQT+nGZXynglZm+hfXa4mAivZskeuK2KY+W
jjmmA1PK7CMTYXa8AnYDFsqbQ4vigIzsvWcq4Mdd8cFTbQ30JKca8jg0A81bvUQQQ/JCPS2WJFN0
hHpIrulFp9V+VlLvQ1e0q2Nt2s0R+DQFvo658E8vA5batk2xV7P0jjSnaXk414aYwyPDV9b4ufmO
RIzbI+i+YwRzd7iOJrID4Ce4g3PIHZpAE/V46HMARwHene3g0EzLe6vUT+ESHEPL7k9dP9kXqLHN
vpY4PkGeYmxN7mh+tWwPKx2UrjaDONMiAXOyF0MJf53wWqymkZmj90WEGWdSFeZblDWEwU3AfyzV
yIuX4iEDdvLZj/v+fZYmHkz78WEYw/jJ7aJT6E35u2IbMFhtCeu6TQVrQgQZ5+hazJMnm0M8MJTx
SqzS0fVjfRjKM0LL+tY1xyr03ldB8AUoPHF2s39q8t5/ALCxRgQlhyVts4NdUFhAqNmFTlc8pMt4
LQdhXkpGhpui6t8tsRVdE1kFNzkknK/kbhJhdFwGGR5rn4NSXXYZLSdBHUzS41DWLtdis9edYpw/
VylK9oDrb3DeF9Fk9p3MyRetL9Yo4xdvSX8MlqCVoxewPZooMFyzR9gEzR5i87cK0sGJJl53Elbw
BckWTtBa2B/ceAXHpGLjVnl3qvELDnlAzp4wjxUHrkuC+lnK8KNehx2RG78Koz8ScuFsGK7FJ06l
31zNv0aPkGYDKNGInRbStzKsVQTkYa9QzqMd1/ax8kvY+zXHFQgcB2fcF+S/H6oQ211AeDxZbcQ8
0GraRqm2GQUzJXpL0/Di6rv2h2+ysfNjHzl3nlbBTaTjKUdNciaBr95q8iCKRIuj6xBrLTx2aGZI
AfyRGrbZKiKv+OME64E/qQaYg5MddPSsAGihi/nKPJpgw6x5CliLjyIoyJZRDb6ljhSBqgLkif3j
viwsAMBpxNdD9zL1aiZcRj7BzD0qQf1ZNjkWh3bnpaxupF4i7o5w2jNadPdx2ACemp3jkIbPGNjs
SxSTbxGbQO0Rpm67pryrPIg/85xf0OrE+9FCI6+rgbEk83AngYMWxmy6UTL7RFO7n6ORbw7A26Vw
DSF6Jj/brJzbIGUoSkM3B4h2XjABbwgfkAZghsMZmo7grsu6U9RYyUXsCeYk0JadyTTJhxoEb29z
FAHJHG2J12XTX3L6Bf44s9Uocfaq2Dm4QIWhrSOPChdVX8Mku+Z+f67G9lOLCfo4rrNBaU8BkVTZ
T4Ikmk09ia/Gy+3TECwXuUJPzIo/6eGgNHFT3NpcolI00icgG1yKZeXWS4Q5NffILVu5aitaRfkY
gaofvkXAvanlTfcGBb+Pyr8ijT5Xnnuq9aHiW3qwKo6qomXzRj2zhdt/sgY/ZXpGNHwyhfuZyVrf
QdtNcNptyPDlWNhBrratHn2Fg9asobzuVHQSOhjOWU5BZVEWxS4jcQudEmHQayfHT9JDWlJ8xr7c
E28DyIeG8SMiqnc2qrSNTt37YpKAbXpOcJnbRHA+nb365JrSAT5ELSOZrxNb8pkqO2B3De1D1Ho/
G2ADAF1XE2N6Kld+TruSdByQOvPK1mEDvR+B7RC7kT14K3/Hcrqb2+IcL1Y2TwKkZwTWM67UHgG+
R64cn2Yl+nQr2wcNHHNDtOSbdob8o1YGkL/SgJaVCxQBCPJXUlAAMqi2h/qQrBQhx+6uSwe9E7w8
u/3KGhr45NDT9Bfp89L1SiRaVjZRtFKKKnBF6GJOMfgisXKM1Eo0oiHRMnqgds1W3pG/ko/ClYG0
Mhch7TBBWflI2UpKmldm0uTZHDpXjhKGpxuqhX5fgViyFKwlQRW2dVf+0rKSmMKVydSudKZx5TS1
K7Gpz2A3mZXi9H/YO6/myI3oCv8iqNDIeJ2cmNOSLyhyd4kMNHL49f4alEVJtsvld6tKKAxmlhOB
7r73nO+k/XOydhrITq5iPI2K9uSCfSJC0F11HSQoQzGhJkWHkooT5QGMChU5KgchlSqWVKWoUgF4
KQlmqtH6l5iPD04NBCrIW5sETNww+k/2nHyILjowL+wYerGFfW+WY4s/7F/HtEzHUI0LiPR40orh
c7yMKi42VryTxIVqhNiG3eXgsqlcXGcgTAfcoIBeSiSagUKMkBNcn1S4OQbEBTny10FXIUcqxi4i
UtXu8sgGW/wqammy567L+nvgaoEdpp7o3vPX8mI+ByXDZKoToEW9jtcULS9n2dXzIlc8BwYQ4Czf
m6qfVE7sXwch+3RAfJOfZHvCDOHtnWZbB/+GlQYgIKFkRqNyPysE8f/5AF3l8raG9EA8AilZXq1Y
QCbL7rKJ1Jt1u/7SY2ljWo8HMFc2vcUCOHD6Z3k6HVwFH6Gt+lClAExsdctP0e45DqVQdWs5NHhm
uWtC6wFqRM4VFIAEydHAvamwEjRKNvW+NCdFsqLNWuXhuzPbv5Z/nqpvRlokbYrisbFMqicjk2PN
R/KwqOz+38LzOEnore+/iBgllqmtScT7uxnHsAwfEfb/zH29SbP3qMz/wX798x/9J/vV+sOiJO7a
BmJ1SKs+ou0/HTxCN//QsWy4Nk0HQ4nJ/3LwmDh4KMEis/dQVluUp//iv5rmH3jv8UU6PJH6t97/
xcGDWeCf2mebA6browoQvAzxX4XcNU3xYnSgcGqAN7OSJuGAe5hamE8hOHoeCNeR46ytZToaDMkP
hIiYkDcETeg0X1FYGs6TarYXmgUWVIUZVy3L7cSyCGPWiL23uuZkWaeiVtBV2IMQ3eNzZ+6lTg3c
xHixHur2Y6z0kOU0mEPM7EjJ5o01CaCkVJEtx/dOMwyMU+OFEBojplpGSQVbOvaztCkao64CbKPD
Fuub0VUOP+dvG41sFiMGG4uv1HZ9xk51P2gHICTLbjWULpb1sNkRx/7sZ+g95UR45LIJG2mcAjKx
6IO5JspgbgJ1YfKHLGb9/eDljmUTq4cse99/gLYYIRZ2sRVjmGzy+jNq8PBqXh6uZz3Lz8tGF4g1
a+SE+A8NVkWGcfJVReprD0FlzvC/xt5A/o1g/hPQDkrmmfws1s0w4Hztjo6quysDxviZUIfGgUhl
hsX5e5MIUFyOk3rrKQ1oGaA2tDcEL9N0sqHoUOa9VEzztg0NNrqXVQNxtkhLBBqEuhqD99ORKua4
mpHx6NmPbM6hgMTyzfOoGvmTexcMzEf1yPGIYyCtuSnRLTJZ2WArf6UkoPgmNKQrLWVYHudD6eQX
ZOTxaqg7FUxfGVdha4ircZisaZW2rMz80NF3SZ0c9AhJruYRLmI00DklSTQXbfo0af9e9QAsgZTn
V0NTHDplwkpM1E703JPW+AgHYh7ikc56oesGvCNuihqbuGmX5pWsGUy1fvDIpOwfplKCqvSnCw0b
BCY2qj+ynKIro6/5dbYz2sDMbw6DZR4aWeTXVuTXkEJrxFrE2NI0T3vqdwwye6vS4GS189rTkccY
+XAp3MC60M0lZ3FsznDb7IuexQ6F1vl5uc/HKb3RibvNA9ACywOcxPGORq3tBW/9avIm80qoV902
0TO1LPAbFPaX+2b1ACfObybDdoFPzU9OmNT71kL3PKXFfKkH3tbgxHwedrb3De2nO7fhDuOROA1i
Tvb21JHUVXPOs9JjCpCY9K7J5Pn7saF+rSOa020IWxTt91lDbHOYtHpnFBjja9XEbHhyvCdqdzn4
vSlgyWmgDFdcANu1rczdwuKZk3Y6L7cMJYJO9WIiCNklUcYISamOg21V3xEg9zTGRHLy2zDOhDOM
YVmjNuJkqUznFn3OxlTEwFiisknD/ppi00gU2SxRSpE1aNBro/NUWOLojbdphFtbJp6x7b38bQHT
DQYt49J31n5rMEleCIlfu1ByN7VIYWcRgjmvf2YevnpLWeINtRmyd8vmm/N8urco25gLqFlB3bek
TmfjYTnk14RQCGH1lFhFveWSQHKBClOLZY++x6EyjP5GLfXUZMlXE6FUzTQyZjDpiM47Uob6hRD4
jQ5cjiEz3idpZu8RhRFihnBnMwvnkLdOfACsMzOza5htB/67WfsZ0w1wAstLmplQiLgW269PsqNG
SH1bW4PIqE+FhYzYHIfDRLLmxrBx5DOM1RS6qkUO2K4r1vRrnSUx/PnSYMGiItAB2YHYU5OwVq+c
IzLphZPWLMZxKg0HMx52uh0e4qLC5udHu1xjStQn7ZM5T86p8ryRqLHiEWqWtYn7ioRsbWggkQvw
wZPOKqkEXYdmnQDg2KkpdZv+2m3mgOCcS9NX0c6OicNWuLeYtMWusPHsazQe4uLk5ANDxbLbLWRC
tVn2hspbmR69aLIx9Wjv52NOuwlEJvakP/easrxv1doEFR8AcoUndGwqSIRo98Up6NTglYFVRtHf
rHK3RVOtGARE1Q4IopAJgO0YN2FrTiejN35i3dW3NkioHSiXOwSiwakaGhMKB1KSV7v5HQrgEMz5
UFwskD8XlgRnakFmzHoUkbmOPOcz9lDiLY/MSkI8R4nCYnl06mRMp9W0MUg6MpESqkgDJVLbbEkn
OFbFRLxPPsAc43K49SaIntpsvRjZPV2CHuT9P977crOHjZpSbSGivYlwIaiPoQHKY+jBfFhuLRvM
DwWnJSmhxvQxFAIwlbJIWL1JA1mSS1XOvn4y8hhIWBWtQRaemlT9QFO73MzT7LKM8jFYVUochYHk
NF8TjFpCUCDbty2gWhT1ZbBR8mSGFq1otFP8IGQMSaBW0amEz4B23Y3V/F3U40nH3zPa8WnymQWQ
Rvqgt1wgKHahlEwgU8jR7Q66jUBG0RmWzTzWXMDgdMBosTOg6FRHfXmM4KMsbEpirEgbioND5jAW
SIqiUsEmHcUf/d4sx5q5u9Oh0+2Wy9uywXMB++KvDaVHyeKBynoYuvDZypCxtZMobDj7Q10tqpbd
ZeP5NhEkgWujcWkv5PrgztFFgfcHn8uyaUXXIJAKvq5B+cwlPULdWxQ++Dejv9GkM29bS39bnne5
3i6v5V8350DX9hTkdhh7mRCSwkNS1jFIJbWWvprocXvZC+ETSHNUhXXZIF6wNk3OJ1LqoXURblXt
icv6zJl/bcdIi86GpW3IwxmRvzxqeO4QhKtfJlaYbWn0nEvLuek3EVg6y6lzcr5AIGDcy08DFSQy
NFYoeSgJDeFrVqXbhH+I4WHYNa7BhZkQg3NXNul+QTwailVKEhV/a9ld2KVf8EdSQE/LMZEfmq4z
j9/3LYeXRyWBJY9u/2YqQok7JDbMQa516tbCc104r983v/ZMJz2aYIi6ygnFdjkGaoWy1/I5StvB
SpJU5d4qXHtv8o4LA4AJuhT9kqhUY7vzj73UvH3o5njl6+J3nPfiJDRTUMZW8W6+fzepJXGmVoDL
XqL2CoJQyEH/6+D3Y/67Y24zEk+t4YJbHve9wbFZHwQo9O9D//r3yx0LW3PZ60a6/5oGxXs59aTM
4+Fm2a1q+pQkaSO6os0OEoMLOskvuypASTQq4Mz3EPp9c9nr0ZwQ4K0G1+X2Msx+38xNIOX9PJ3a
sY5XhdBHJQCkGKAGHxQn1AGW24M6j2wLpnreDJQciFkB4sPG00fqOEorfOgrbAym7C7LZnTdkooX
mcWZQ+CdFHJcBQaQ+5XPJfpElAWcVmKKGxqmabCfQqJWqoM1saB3ZDhi3VK7o6+GwkwTAGz+ddff
HgVSetC3I3Xor0cV204v5XF2ufpsCcHJT40atJa9ZdPlevPnPTJ15vq8HGXVUqEZUo+f1YkiIowa
h2V3MkdO1++/YjSAixGC99k5LCM8qhVrAZCFCtX79cf/fuT7TwbUoL/++HJsbAzv2LnUzTn8r0dF
U+RBKFT3fO0uz/71QpaHLrdjKkkTyTy85q9n/P5TelLQYfedtji7LoXbf/395X0tx75e9vfdy973
e/1+4H93rIR84FZ63e9YCB1nYjUb1qMxbQED1fO2keZ80IfpEXLruJ5jBEGjqK6tRJ837VBw0ZuL
5yT2enp7EhMV0WK2P9u7otYtcjDc2yYd5Q+Wwp9M0d9bF67VTN2IdCSt2JUGDxelhRnQQJoYN9HT
aBdkICRpcHJg7VpRN5FoR8WSWtu0Jbyg3bVl+4iDjJHGa6B8MqKsnL5/nAcPLj6wGgcK/KoVMF97
rBdFQuo1TIcEEABSY96mNbIKGLpml2kMfDAm22FKtxXz0/XYJpjI2pY41YZuSF/TTkbo+jtwIjL6
xoGiv96/Gi09WMf5QdeRqrlMqFu6pLrhgZpGNOZQZlb9ri/Hjok2+Y2zo5lHt3Mg7M3lAVfPCWYq
6eXIGstFFB/Hr5HXFtdR9GuYPjL6UolZBADfiOwKi+il7XVQjmZ0tCoWpEU5nkLT3JutvCFglzjm
ELZiE3a/nCDbAPiy90ZARSJxClCrrNy6un3RXOcXIPDaUQWMfGJs5Z/CAZ/u0zHYmekOOVCJHyTX
aAQ7W6roH2mQ3fmUJp77/EPviHlgynUzddk7Iv+1jil9Y8b6LY6jiVq7iVlgokeQDQUrDquT69B5
oxytbyxilEk7yRAdZFZ4TDCBrVll78e64pt1NNQrLv6IjEYccN93nSr3BqXhczP6NDe0tFhTOGk3
kuXjFuvxXiOBYzXm9pY2ZbYDLAYI1vTesbGJEzIYXr/Vzzs9ih/nUTwFrhEwI9GuZocJaM40rbAd
gfEvOA16QWozvtXDEIoHb6DraWblMULRcR9b3oMns+vBJyoyoQ7J7wmdH+5V/KLDZjZIzKOwASIx
yPYxUcPaUMltmHcX/B3BL61vLvyPoUsBcZuhLtdRzAWusUSzniMukzETLEjwG5L15r2NZcKe9Rv0
rfoxDdv6pLvJRe+n6cafNATcWnYtK4xSSKa2ArMmgn2ys6oKiFLWbK1h4sfZYWPBzNyuO3+4NZSo
P7RIlGnbD0PNrzzdHY+DfNEsj8tqX6r0YIrmFp2iPKSNU7T2lTeXBP4Q0ki+cpqcLaM391Xv3hOz
QIsa6qkI9oWd/qhM+8Nu7HvL0/UfsilfaCwW66lHQerhL14jeav3xjyA39VJmbSIvRxZRVpGWfMo
nHME8wVBPV6XxQahcLseUnHnEAFyOxWf+hw/lFPjnLmy0ouOuPY9upcKFeV9LctjFY4WBSzt1yzE
cwF5PIuigy/RDDpwt/AUOy0CY+jIU9rAbuybX0GUge63/AfbhXBdnTs4L3vLKkmNAzmyirvRYvjP
yCW3IIgW9mmmqsU0z9sONKhXeR9cmgzfFxqt30xyE5XTMZCLPa9geTdb4s/3cefq67zxT3j5xx1J
ONcAXchcDtO3EncDCmE6fxG9F5Pcoo1bMQltqfsYsqh3aRS8EJ0HMdBRFs3sEA36g3Q1EjQA6FPs
97dtBc1Gd6s7vEdE84mBmJG0+TW0frMPuEat9Smnvt+yxrVGVtFtc10kwy12eGfXOfuh9B6Hjjxa
30HEDq7nF8jIM35BQgOH+H0GTGl5JOHQYQYKye+LxnB/FRj1M8YC1Lf6VOymng/aeO777FPGi/mj
dg8lShfUNbYl3ylT8J56nU9HpK8+WGE8C48iwq3dlOmvrnTDdTlH2R6POp0my8zpzWOA8P2NJ0R3
m5FvZ+bOvimz+34C8hJajrUdQoKlCHspd5CLN5KAiW0kZkkw+Tu5x2+jh8h2Hp7aEMuRzcQS0OaD
H/dP2sQonhvpdmyi86SNN4XhfPTFrsWxgf8kOfm9Y24rJDmlqyI69c8hgnYziP7TEwU+fiKXwPf0
mCr4+cVoTChlztdCfUAF8RSQZ3KA0z4q+NQi31DkPq17PNrSLJAgMD/ajF38IVGoITDcJl2/xxjX
MhOuQY+x9PQYqrI9XMKrzNS9remHMYItC0pMIX5N8KEIYPxB87rY2KWF1K7pP7qmBeDtS86LNEKj
I5oN7M6N8da7lbEOJJBS6lCyJPXT6azrsImhbICl1InJhrizdlo6ez6CiPWsRa+WfTXnwTV4CsrX
QxnvraB7RXx4KlkN7+rBPneO41yLIrqq9bIAVG1hN8i8a+rN3i7J25ElGtHSHeVhEvnkXQUekFG4
2vqttUvc2NyCnn4po0SuqqR1tr1jFBtYNd1q6EtC/Ib0zolLG+gJNZJofLcMCzAB30iDuKaOQL1n
mvHbKG9DmzIUKSikk1gTl8JnJyWa9F1GyZM1a++tH5NkEpDEIhC+HFmuXk9BgcEnjG7MHgNVJAog
ODd5IW69uW5JJFWp8dq4nf22XCN0E0ekiQ2Sv2rX9eZTWyG87CLMahQQ7i3NfHLx+ZI5LPU7iQgA
rVMC1yTU7q2SVr9yyPSkQKy7No9h2Fk97F3igCMfCnLb3KY1N0AH84MgxFbPb8dSpUnyldHwO054
x9e0AK2tcN2zVoTRsSylfbDqbIeewA+y9IaZX0u6jfsk0/qMRuPWjSvM3r31gVtoJSSmdQvpSAyd
YTsi3xqjxNs6XZ6uAqGjZmyDnyIaH7uZz1FLsBlmQV2SgDFiIPObHI4uM9jeuBc2/uUwuZ4hiBsa
/iw9crutbBLYhUm0sfriA6psubMrZQBF5Ubxt1+ZtvceJGC8fIMpoOk3N7SQgThLc92b7j7xetir
ZfibNQdVfCvs/JdaK+59GfYr3LkEXujyVo9Pg3K0Fm52MpKY6ZOu+9vUMHeyG4DzUxCMOOsIc+YK
Z3uUPVUz1CKEyRDTI4u9B+ze6WWIsRNCyAeUgB/I8q8itQyZ83ubVSeBE5AovHS+mkx5J2IcAFrb
o57UzjTR8R3XkhB11yCfda7knd/X1JqJZZ5DVGxzCLGtrsozJfGoClJmty4LTu0H2cjk9rL2WqfQ
HtZl6oHAmorbkDzjGzRjY1v6b1yO4MMzmd/JVvj4Zkdx3dfpudZ1yFiM4LEIR0ZarMQdqW9E+G3d
yVY6w+l+kWqBiUNiqJHERA0clVAssWxRmTxYhJSTcn4g428bFjiEpib9dNEjkQRLF0HvSIlKrF+x
xlwrczttFzK1Wg2ZPt4M47BNB2I7HLyyoEq3TtYd5YCjqizEfMAGAPMf5+UdovxLlFbGzezZR8ei
tpsh42CapK3tHo4Ba9h1bjfXqdJ6FPzZVdlToPRdWa40HalK3+ILi636OIgaipiDVKzNZLxHIOCQ
Y79u8e7vwNzqjB0fnZPL3RKhHoOu3pBHdklKMq0c8FJxQ7oCoDTGV6aRwcHO5b3pPLi+EI9BrVCs
Q7MjwRKMAXlgVfXa9BTOu9Z4tgwm975r3uWh/YL/ZUMB706gamfdV7RbTJghlGYfz2A535eGhiQ4
NzWMVPVmimACiyDELiW7Qzae+w6Ps+0S1WiN951DyAgy0Hzjjie3i5K1lRu3LY3OdauPP4G4wa7x
sNtlHYe0AOkHAtxnz1XrgsDYDibSMivAbDhozRtRfPFGSODWriTEZ6IvFhuACQgSKSZGm6HNHqe8
HonxyX+ZBYmMee46rMdgfOMeQhpdGZTtfhtR3u4qG1xJm3YnOuiHsnbQ86A7xfuCig63fbZOiD7Y
Zn6yZZWD4LZLdvQWrzKHZ85KW6poK8YG80bHO8esC1NkPKORIwmd0al767j2k3wdk6+SOq91m3Rc
8DD7lkiJRN29O2P7mHb+nYXqhn48NQZRIzCbtzXQBuISxnfU+Lw7w3/pCUyjXI4hRRIVjSGd5Vo0
5fyyhy2FtDPwoIgzFfVyQwEo9/xjWmvqXSKksxNSoPdur++HJu9PaG7j+MOOYbAQw+yubON5SIbP
emZUskd754T9bwCq13mqvkBHHvnOWLZZBVqFetoNfvmE8wFGXe6/pLNAHNj/7vLxyUAbVYbWnmn9
ewBx/4hDDO6279zrTUGc4PiYJnCHMq09tXa3Jw5x2pBai/AKCK3HCYkqnhhKc7wqAQ2XgSJKu+/G
HECBGUJ/O0sjRGNCoznMc+UxKsWl08kDcJyKCAjoqsk+3Dhzind3zp902AMdETsrvjJzM2XTDWsX
FVenndGlt1yFfco1ets9z4VZXrNKMVLk2s3MRyanAOpAjb43an/St/2MOiThZCNvMX7y03asJ64S
vyqaZzuZm3sBToETA9Vi63PVDmywA/MYXnqtZxANwSrSWV+FLa0F3yZAT6uenVDvd3CGQu+es2dQ
YSLQQ+rV5NHQy+Jfiky0cnP7FStFM83WGgGku/HjD7e2Kfrxm2zAFYBaMFDV9i71kTlGZkUxsanL
z2iuQFZF0yGKpw9Seox11SdHUiN5AXpfHERUdytYzGml/YDp1cETd6+ZI7yYrfmAc+jWLLQ7T8Q3
fsK3lJNDskry4afpw+ZpGZ9YyFeoR9dxHD2FbiBWsvR3Zph61HHQIzoKQxFhV/GNUuyjPGLeFxXM
AFQ0V++TRRK3FhVmrmqTMNZjQSpERhSGAB+KnQydLh8FJT293Qwl4scxpHcD6AIg8YSoNcYQfEmp
MMS28g25w7tZNa8eTuJ8Jq0ilk20yobkeRLvkSFewzwhOryxsVtPjM4Y72NwOtd4ot2MFFBjdK4M
sFFnidZrtLqAWBaMObV+phaUrqbKzw5Zo1dI2sa11XVP8WQHVzWkKM9hHDaMD+B+9SqFb7PTWMaz
N9xPkgDKVte3fZp++jX9aa1CVekWILFQY+LhJoHSN4eJd0TaXN4KKokE0SB1R9lr34+l9tQNn35E
1dsRT4posc48702zn1zXYZQz4dtZRHUEmeKsoGR1O64Absjz11kSk1lfHJGXXtsSQzksfXEppp4H
MVOtEouZQxqDYZHxWjRcQXRUaLnX3EZwKnC8WFwekltfhc91+gdBmjWRrKQ2SsGVj9ccmYrWQc9c
MB2tfZ1IdebuAW01EYAodhze0qiPL11Xa9j7xC7RDGMNIIPptwM0SXq3MejurUYuSOeHknhX/ylt
6k9FtFGaEjuPb3og5CtWKgHfcVPFz9HgA2vAjwvYm9m59gNCv7/qGnu6cuOfVpbf2vlsH6u5tlY5
885+xqpkVOaV3mhPzSToEjsoL3uVffucYzsaWQpwMZ5RY7bRT60P412VHkZW9+s2l48MmlemnO/c
kJ8nTAT1PYk0QdTfm7zHjA+wrwwkhSG/Fj3SV5qLPzNEvNnrJKwN4rUEb7jzkb+YDs4mOGKR6T5E
FKBXnnVFGkWyygKag2F0Sz1uWKEAv3Vt2qfILKpmeHSm5DHu5/txjO/CGLZ6K6/bJt/V9bWdGq8l
byEgJ9atfkq82OGg3Tb2zM9Lu4y4Z1bFjE+WhalyjXDiMqENxY2Zhu9GYD7NRofZee72XVJ9JpFb
k4dXnYBGeDtbe/L86SBxlvWdL4hU6vtVGfB27cp5s+b+zuDbMgPSwJgORtaDN8+PeHySg3ilqWBm
TBBZla7dpM93bc4vBoEsEeV2vWlnfxvr9dvsum9OToAYH7Eu8s+u8d/Mrvsoio+hIQ+ooMEBp/OJ
NtIdgVPr3Ck+DV5sNsvPMEofMrt8LHpzXlOxxJBeuB8+v+d9k5LOywR7hUdC0C+c0pXZlu9ZUh/r
2n3Ac7JGtEqhYDxaU7HJDPlg28m5bvQXVzQPg5vvyEjyCfkI7rxxprLc15+pl9754fNgdTdGo12i
Njl2evZT6nSVYLycM63bIRlx13oYWbu6JzPAhuC0MUT1QtyEnOPXtG1+5+G12WDOllIKPh7vqsS2
SCrRTSAQLAATdHv70xaYCENLFasMJLS9Ua7poVFFYqYdyS24l1PQvphWc4jCH3C7tWPeTncalrHM
1VGgxffzn7Tg/xf0/S+CPqx0BgzG/1nQd34vQF/9XQP45z/5lvNBMXZdW/dsLAiwWP8m5zP+0G3L
0MF+Y1cCivqXnI/Mdl3954LrBsMJLvVbzuf84fsAdT0CzRD7OZb4v8j5hK4rCOw3l9VGzecDlPBM
4dimZwDr/SfSGPE1VoJwdM4iCHB7cs7xI9cvbjuM2BTnNVNtZ19Mci+mrurPsUqqtBpIyPS5afN2
rqdckbiUGifOjssxSF6c1erePibW4ftmaeTrvq1xzqo7i+AtVv3SQbVWheq8Lnum2qtVh7WvDt+H
v+9bjmVLk/b77lb1cCXN3Hpp60aqwxvT6rWxC2GPe4XgI3bY2nrVE14aPalOfCerLC4HS/O4Wzpn
S0uZldR2xlxxYFTLWLXpj0U4jgdBK3pQPelMdaep+3z2bVftXdFH1qWmie11iIbmHOfEsuEihpWW
pjfRQ9bqq6Glq564DIHnqc8oKHYasGEIOzT0l1gLng+B0z9vUiR4m5uQuvg83jBlSFa26s9nNOoX
LbGgdS8dUtkrlWyxbDLVZi8I0V5ZNP0z1f0nn9Rff2uSv7TXy21b9Twz3jMgHoJbe4yd3y9jeS2U
i/58VctNXke7a/ThDqtMeaqUkOF7sxxrmWSPRO0eiqQKDmQ9rmyldGAeuXLAqx498FuoJCgbWYho
PKQTC+By2eiUjUWZ9IeRhFkoixTzZ6W/AFf3MCpFRqm0GbMOmxWtBjbz6gSDc0IifwoCOlhGJcWG
Mn+2HWdATBar772H8X1J5Yhzczcobch4EyqliK80I6ZI+i0kNhfiInIcHU0QSTHzKUZsIpTqpFD6
E2tRosAShLZEpOsgCAqXlfjwS++SKG1PsKh61MagNXrQPSgl6hb4a2/nddFVQrYjw6KKNF02Swtz
2Ssnuz+K7J5M0BdXKWuU1zieI7rIlUDOx9yBKujOi4IYJgq/TB+Jjq+0OolS7SzRMINS8qQlmh5N
RwcUKZ1Pa/iffpWbZJ2ExHLNM2EYX4+Wi0xoeaTV/B6bV8aPuNHNQ59YAZ9ud8ck2NqxJACdiPhI
a5QKSemRSuF2qyUnpXIEOG30EhspIa7nVJ43eVAPq2iROk0eYoVKpSctH4OdCrnTpbz/13tfurAh
oTw4p2rkVANzcpyOXATUZtlbzk17kWItu2oJQ9HGRrgJbgfdFvy6X4y60U7LyXpmCmpAisB4idKy
iiieN9WI0UBpwWalCsuUPixSSjGni+h6dPLRGRMckL3rnNy6f8qUwoxVOawKRGcQWg91OdI3ChB/
KPHKoJJLnWzPisA5GkpIQLNIEs+iuviG0rZ5E+5nfuQGbR6rXXtKAxdMAQCujvi4OInqTQUi5+AS
N1uLAc+8ZWjrTAmIiL2vTxLkFcSr8H1xCixZPobS4mlj+BFO/EBLpdPLlGKvj71D2sfEH9nkqbPy
tvc4MveCz+9kqk2sdIDL3nLMG3C2pYgEl7PfU7rBL78FKwSIn0pXGCmFYWDrdEkaAmUqpT/UlRLR
q9Ekfr0kpVOsECx++xkA78KdVPW3PnsXSophqg2Otv5ERQU6EuIVGmEHt7I39lxQZll+C1+7lsqY
7pz+4CuZGNrJN7+gPp7CQzyl/u1ECZ3cxxlFJonv1qZVMk1DCTYTlJsYmjVsX4g5U1SdZOTd+gJv
4vJRWuiPlAB0UFLQCU2oY9zNubaNSyDaLSGAG/zirBL+uvTCXTyP1Ay/rsueqmwFSoLq1nFx0CEc
7NNwuCN1YAUBr1hZUl7FJS1LGXeYBIM4pYbGYtysy3RDny7ckOKGGympL8SjQtEI4o4gJ3w3y56Z
CDp/2LqokcuVVfJ1UE9EdkLK5mm5GRjdr0ovO1bTGAkn9VRtjAEFffnvKTXFtozzDE+onp7lriSD
jAI1Ay8kYHJclt1l46qDX3tGk2wDCIgorUvM8w6F3WhCBksWXLAOyZc8mob5p8p8EqjMu8GRW1ID
iOFsbaTcEAtYSHOZGauOmkJO0ifMbkhPQZScKty1Sn4PoME/hfyKdlaa3xdNt6lakzWj590Rj31A
MWfscxyYJzNpyqOLspDqOGPBcgx3FD0iDEcrrJwjUn532gvdPrqFPp7sqgda1nLG7wNfEo86uMfY
ya6gCI2HgcYqGs2eRSrJiBgGAmQK07wKTDvceiliXsOlqmiF+4pHnRNp9Gcfp341blPfAMMs4YWG
qDrXy/eT1/qf39RyM2IitDcpYxLcnreE2SEpuB8ndSW2rtu4Dw9dpaRIGEsz5PibjE44PGk2hSeT
nSmL505ppYEmFadMTXaWTaH2PJknOBhRMdChp6ihjlE747LAYjT7XY/DTe7K4WIAuVjj31+nBly5
phb3STkYICP6dyNiMd5BaZQZ1q+wfJ9oHaE0r9P1oHW41CZQ3BZE3cl9yCEK7cVg6ptmck9xILfB
ODxndoTp2Ongig8vU0rdHc3ppdYkXYCo3nq+OqU1ri+RiTXCrl7y3nlMgxEIr9bMey+aPuxMIojh
9OBkJP4rvmoD9OMGpoGOBJo9VW0CfGP/ORfxpR3m6eCY9DAm87MxnOtyYgHfUfQde6/ctCKen2sf
py32fISvmNvcmspZj1Q3zp7ddsxxvW4xgGvwBADv2UlEjMnsXjepftHjst+xtn5zS7Jn5wREFfMn
5RlV6Or8kLgz1sJRJ1bJqw5ZhfEqc+FlQTzZlE2pxoF3WTbhWgNlc2xLA0s30LLDmLbGbRU5T8C3
TzyzC0fhJohJvbNbNfpgpYWd56yKYKSga/mUuIIUUW3aNyCdhogSU/4YIx/YyBhf/ogG47lhTPJ6
/ZNURdjEmfazBQS/gz6wIYzXobDiTKs5YPY3Or+oNQIg8NtHQUziitAvuMMUMtuiFxAimGRglXC2
+Rxvkc7sQ/rvlSdCkEbHAF8GQCEAaXTZ3sbG/DFNg7gDbY7Oy6DuhofUMbKQjL23CjDzGSbb0Z9i
1akASU1eACtgsziipuDj9YN3r7RPFh77lesmNIpzenjmLbnQyX0aU6E1zEwinXWPJokNYDp02gjU
PNA2IqNNrkaH8OOAiQOUS2pzUxs+GRVyA34EwNkLaAGtlxwZVXeFBXcNc4i5y0aLyqob7+OoeO3J
mY3jhCEvibYoESlVIMDd5JAbN5bWv3kdjVY/0p8H5Faco/dUWfODVXqvKWoAFjHWdRH55grPgqGQ
vibcMncsh6sOSEHRkfaKJXqlm167oz71mnnDlebzSvvHLrxLnfgcOfRHudKRjxrV0Kin6Mki+DOT
jX6AhkdhNi5vW5MwthKTCIxFHj7CoMeD3by5/D/Qr19PcNNUAWdO3CeUkoi25uTS2pC7zUaSuKiB
chlQmKF5vZvCCHXERHJybdir0fZ/Nf/B3pksN6501/pVHB5fnECbAAaesCdFiqT60gQhqeqgBxJt
Anh6f+ApW/c/93c4fMceFIMiKYklAsjce6/1rRAjcWATY043kCAf2ltbDQr0qlS7IRDnPil9zuJO
LbIcKQt0sEXrQgyWHRovoMNgZp1tNjJA0gNoOBHR3iGg6UQxBMv7R6JHf2oa+FsgIwsdIKOVJdjF
y1cIX59h1PG2FdFoSNVoxfHBMMkFBOUOgNT67odBrMin0YqPvurXinJ54xndW01LDFEZuWdtwWQh
xICC7TYaJU5N1B/ghdDTM+ZAbXgT1PcDIzybZYMSy5EQPG4v+L65vej7y+L2nTcR+u3Bvz39//kY
tOKTr8l4IFO2tdgdhXNVY80rrjEgP1/evr7dxPMz318qK/2PpwV7xo3pu6c6KHBsTGz2bvdaoct9
iKutJnoaIgX6gvkFt5t8ftX3S78fu90Topkl3//5k/729O3L201SOr9/4PiY9kgpv1+pa064H2lg
/u2Fty//+gW3u7cbhKz8wsme5di3t3Z7tGTnvA2ylrwDwpmZUb0m8xrHVBXLRNDAQKkJNIJqg7z6
9uDt5vs134+V4yzB/v76b69xe7KDCq39gdOFHKP553/ffL+WZCt2mN9f314TzW/p+7Gik8m0/OuV
//Sddb4VL2fL4+8X3b418/R2k6rkKu3amtalci8GGc2bwmCj3TeU9t83Yt513b6sRjgDKsCPHt/2
Wr2c2yjfz//19T9/DkXA759ye31aR7DTUUYrFNKwY1mrc6EzA9LJ7LyVwhl5vOp8uzvZLkXFwCD6
5oa+2Yhv975v/uba1lFzZ7Os+/sVt3vFLP8WsxD8Zib+fvb2/f/sMc4Y2sHfP/77NaSiXeUsT9dn
oXo0S9YjtOuaQMTezXL2//Uks3q043/TwrSEqRNG9V+3MF9/Ne2/vMR1GBfxPxiTf3/n706m6/4B
TQ+/L91H4Ru2jsX4tzHZM/+geWgTrgU/z+QFPFWQaBb927/SyRSWbtBgdH1heWJOY8FtNT+FZ9nw
PTF3OX0d47Tw/yedTJOgoH/sZLKoCtcgYct18cT5NDT/sZMJLl1x0CMNUpqTQC4sf+V91czavXPj
tvWdsmgJZRhNFlXXfSDkz/ejdkyV0d2j6Y5sUOYdnlQwdjEj42VRpMHKsXM0wyrcSOF+IFk9d+wV
1yW2GZTEIULpSgbbjCH8QoXBKRZ3coRsNuoHWOT+sg59bdkB3VgHanpVH8J25BqOl0t7imahJNQ2
lDuls7GhVKw2uvDXfWutpqqCGTOUe9tG99uPGmbbQn24YTTDONQGyXKI1gKNRZhNR/bPwIexX4dR
dcbjAImFLPiMLkqEAo7UH2PvR6DEiqA4aYSHruykF2vDfOzI4VlZjCw3ut2fQFJNl0GU2jof0RRW
DQHTDTrvhTGmwCRaSQiQ5bNvh/Oytb2SDkSI7zSLkXngW3pMO4exUbyqexRTIzu3pdl91ADSGSq1
45m0sZhhixuiTyRXFVWNGCUDVMbOGK9oeFWw/gwwI4uQpIlVCBaNzyneKDwPG+reZGWSJBRN4/Bk
9d4Dc8olIshyPziEJJpOc/IMhkA7gERPEmT8UY+0J5r767FtXkSkrg5E4V6JDT2rhaDaL+pqVcav
0zw592EU6kQiSZ/EimkeeD3rrvywZ3G5RIqXWvWmTVGD06zdz89SRBSLFn5eWMz7N5+Y1yKExJ/7
tE6NuQykCYZftdnIDKjyMBjL2Chgz0YGRCBxmAWbNIQJEyYv+M7Te8zC+ltMD/s4jURRmgMUzMii
fqj0fhFDQlkBdWoXxP4Z26SfJFxsp8O+hoo3sbGh91R9OV4taDnIiVqHCZJeMc3u4qx6mwB44Y1o
XbxibhiWq4rlC6PKhF2bjjwW/nCb5eGs3P9q8/BJN9EWYdzsUAqlJ7OO2KHr1oM0zCMZUVcz888A
4MNlpd5tQHoQkZO3itLwXGc6Sc6TItk88JiAIyshX37d5cQ9aI2/wTiKJl1LoyOJllgf8SHj9tum
IOb4S6LC7iVWBuVvrbEbV1UqAPVZmtqSW4iAsMNqmOV7InaTdUf7jCsBp9mArJdkZBCwwZH24RWG
dIV0uD5HljqRHrk1GgIE6IoChgPXkuWuB7A4ekwbGwAfyLNl2xiLiiF5a+cVQ2QsCcTdPEdPtikf
4pqAGhMyHnz6hS6nn0mLbqEozZ+OV90HwbghWoZz0W7ybZeh2KILiBtzqtW69NroTTmXAHjRzh9i
8IxTY63bwN1F/ZLT5i1JHkiHQ4Om5Kp3zXhtGc69W6O7pGJd1uNrYQy/Rq13t1Hv3FdiIJSoNjcu
w/XSmXltsFJX0dDTGosYoZcw6PsZOU35v0pUx/DEr2g2hVcu1RtfD65Nfw5M/EC1j3rNye5d5Ddc
AISFxNoEV2hD4+0nB8spKPSl76DZjGIa2c2HT02OSOBjGDokXLq7GkMdD8L8AYUTTXLT3rhBh7wI
f2+dNOFO84DwOWH9hZ6Laiy37W1WT/vK9M1jpnBF6lbwMFR+8ByRK1plj3lUlWsQRB9jF0HhRR5x
aAqM73UZ/ZKSHrSPxIoCGxqm5Z6tMCCmPFIvtByxDdkvgaDVg69zgSt/H6eRd0VDtEglAomhn5jx
+GRLowVEyRVFzlqRqgry8JdI/gR9+kJWN3JIpGMrZuq/VFdQ9sDWHMWIZMPRn1y0RmvVfIWxpe6R
UFPLZaSZMVTaWASygS389AqBO2ecGYYWF6wW7WviIQKUXJmqcoJjDZ+ww9pxFVsa6AAZtZGoNkTT
W3j+IOCR2KA9bha95msLSGDH1EV+lFozh9i5i/x4WUf2cy7RjpOFWIHI2lMjMwtGGeeVZLtZWisP
ISkfOaF1mwidlG653Qk/8HOl7xqvOqtebQcJqkZLinDVs0rCqTCvSAqRZUravDJXh8bREIA6a5gi
q0bzTcQtwzpU8JscHErEs+SEkhpi5Y3FY03fdEkaA4FXpLYIpOC7/E8/a9/gQqVLN6uuNJ+GPf2S
KQChlo7nTL/HOCO4wnF5aWW3imyTOJXW8lZoAjCDh/XWEiQOBj4I0pg+BPo8/YLte504FscOEhCZ
VMuA8d3W1UIUohGTwpplTeXVxUob71JCzUXbirTVLd4G047uRITPl8J037UF+PKakMhYyFOzKyyh
EUEMfDUS/b1rd6yQAP9s3X+MG806lL2WXrRO5yZT+Z5c9l0kG3Ab7tpou0d4qM+O7dP94kAJ09eo
LLzF4KlX3+CwNIZqoyQZn6VbDctKgCkMtWkm6u2rWE67vtlzXa02o9Yc4qk6e4ywrql3J+GSWZVb
3/sKuko50ZHxXF5XTz4GA/86Wdp4DRDJYwKcfnZjwAZ7qLwNp9q7rNVD147avgk5/v2qX+aSA5M9
B3l6gdkup9E6IFEz2aTNsSZnRznAslK56gBK0y+QtKDlr5LM+k01lL+qbhRLUY0ewsl8UQOF2sSO
Mjal8vBgjwWVTfQjH6ynuvPSDRlVDyEbkDhD99z5eLKjAFJwV5JJlev7YCTLuM7J5GQ5imsNzacO
jMUQPcKHtxjBfzANIJ5Q4YqcUPUhz8967a2jGKhf5ZKXQ6xEutNp+/JniZ77MnAAf5rvjMW2avJZ
4BGD+83wKupUrs0qfzJS99XpyCaZhiWoWHKVdxZAwHXVFuZO+G23QbPc7EqDXKEh/nDA077VevhV
znr42ku39MHvBDZ7TiD+YnOtsrBM/5ngppUbe+JoCtvc+KEyVsKlwRQipMyhXCyEyD6SVm9Jo4Ew
TCgZwLYSZbnWP+Rj+5J1/YSoNgpXJVQRd6rQuPvtMRwwojJKeq58Uj6nhCtXo7T0VCZkU7juJE/o
I2nZgEyWn3pQWfdo9GjKETcG8i05TGO7z+PoGhvSuYMb/yF7ApaMerrGGm4CJyQPIXyDz8YVsXoX
tYYck2gaKwqChY0RmLwXjYwPNzrB80Dsn03XLHbIVoUDfQX6/ScRFOSECFrBxuTta7ZPy1q5yR61
3TrzEqaDwWs6H6jgITcun/Oe3Up29IyBLRLXuhhN3yZvgAcSiCDXHqL3ZZz246YaB46v+sQgMNtM
7meSSrVghCy3SOKz1PzUNDBmvSlhOpj6ZxOa7xilxL7R4nPGKnqHucRe5XQdFtq50LlEE2coiUwt
HgLY5sateUlTMpnuqzK6Bkwk1gzP2FJmNppAH6GxMdEaJY3mCWokXhL7Oha1iTgcN1YF+rdu9Idy
6Iv7lr0P/sx97XusY4rkCYdkCGLZ7Go7zVVD9+DoykBZV19dyzl6eXsK4NQzshuQRmv0XrGmYwHS
Gjx+zgSEYYB8yRUJMmsz1T9yu3ply8vejuzapdVT0zM2I+NkpKVuQHgEor+XtlU9pSDRFkWfdCci
9hCnAs7k7ObvDRd7Ifme0B+Grd13zwMyBbblNX1fDyvj1Obj3ZwOsrIteJiDBV58wrJH/kV3yLQ/
ucYk7Mm7/J3BtAtEIrC6lxoanZa4bFJt874P6XLa/J8ByyLxxWCxH3urXw2+OyzApkNo5rrqGiix
pDZ5m2b0LOa6bnrGfjixse6q9wrMAnFSCManYJ7Da2G0RhJmL/tAvdixu53c4jS6KDfLNldv9Im/
eo/daJIO5yZCcWw1jLZtEa4I2b7oFBu44bmixKDzcmJIrUAY+3B+iuOvDOxmL1T82Vj9ne5xjKac
AKsoMz+j7Ahjhl+llfEmUtXr6Iy/zCp9aBJdzjtW3PmDeWxOtuZsi6o4FQbpVmVDojVTPZSJGjJS
PfoM0w6Ye1K9502998TIunepk/jQdPKDKuoq+vFFAb4h4m5ameZdDlq41RQd+sIARDH5D1CMtw6j
qQWzEgaAyEnCDJrxg5D+gzOEHx6E4MGvwQzVi8zUy1UdfgRat/drY+nYxiakvHFtdULIb2Js6VZ+
Xx6QHRz0jAlZjoDe7AVWtGglGrHDLfDpG8/DNK0nqrd+kD8wsiwN4T/b7oA2d+0P/lMw+l/sPn+4
PdcQGxuDJn9AXPJhu9YCgABLi6dn1AYEwmAiyN3gghzyrojkS4z2WWoK9ENzgbffL7CWPTjJtMoi
vERgKAB2JGmFFwg7MfVm2OPAzI5JltNaa1fYzw4GbDxUBWaO22Y4OyI6SlVfksl8K+pylyiFvQI6
Df76RgvWiALvMKzel0QMLoyB6CWuCwN/TQ5HUW2G0LyWuvFiVfWO6C5Es6nzmfbEJpYnaEh00Kr0
ybetUyLr8+hqF5NEtUb86GS51tLyGHrB0m20laxtGpwyPr4xEsZaYulPUQE7NOGqbOyD0hRcvO0z
3tv3qpSQNqFUVcF9l65NTWNTCKhvSN8d32G/VzmfXe4f2f+ayzQaiCSxuzmiZzOyxUmB/EsDV041
sBSwEUDaXLG1E0lx75rdOm+iL98Zrlkw0BFIKPtM9+J45PvI/ikmp6oiZen20RRxgeM83+Q1lDSK
95xy1KwekzJMV1glF2Am/YXpgaKeU+pK89D61g6yNJpN89WbOrVMuLYrVqT5b64p76ku7a0fRk+B
PPUKJLi+jQtzXAQ9FLGSfv40+pfOVC9hL2fuJnqVhAlPsaQN8sy24oXuRcY2iupZi4JLKnBxJwgY
7N52Hh8kefd3hWZ0a7KZ5AKf1iUdtBhSBvspOi6ERej6MXaaLV6UhmwELhoSK7pi5gXU31x4fEyZ
LvZhD4NdNJJCGRGpBfmItb/DGt6e4lA/Dx0dABYuco1kfhJKe4xLczNb4XdaYF/I7SHfyeTAL7OW
+TDhx2jBjlMKChXZ6bouq1+l4A0EQGkxeW2mwc3OTeW++nkPG4oqIhJqWgxdw0Qw8THia9N9hgeC
pLad2THP1/Xoo2ZbN0e4BBmJyLoBOziUWzpXbOPAqDpRAgz9XninumJbkEQmxXx0Yu/46fbWp6b2
DVZEaj5WC0b5cDMqcU/KSQcSSzBrzIjMkOWnjHtvn9uyX9LgUyibyG/xm4sMkTm1M11dJHeDK71F
0OiftQbLQI/PlReECz9Auxu0zpMdeieWvktvJbOm2926o/Ykeu3cWerFbGjBlA3dKl36Gy0GYupk
rIvl9E4GULWwLLSxLU6foOx2HJcbs0aWDqGfKVORnmLdAxwfGgRRmySPyGhdT3F00Jj99VBklmWF
NTzjuHMMcrYjaZKmXrKJll923wbLoRbYxDNnj9xxnZgWqc1p+VGC38IPBOnNPTLcL+/1MG6fijjd
B7gnoqhu7zI6nitHjw7EUeiKUMi4F7guGovefBquMIDfFUZACi4DaNpq6meeNHKZuYjko6mG6cZl
w6DVuc5TdbRUj43HNRmbUnKUw2MS9Su2WwHw6Pbd8JhstWxsVFbDU9fGvWNI3JVOezdGNNjaLnjD
0UuSiUb2XarjMG6a1QT+a2fU6r6McQRpkFsJziGEthJ/EkEsl52L3Fg6/ZtoU+oFRcSxli/DGndH
XOIYanyqEkVu/J1fT4yeJNi/DJspryZHDnf1Infc7WC16c40A6q7CWelCN1F5pk0BPqGKoHNmU9o
2VK5IJtTx9mNA8hEvNoL4sLWth1o9FFob+TG2D8M3c/SUgMA+LJm5VZ0q6xT1dkeWUy6Wvl2A7sH
txQap2MraVQyLL0HA3hh8IrONLIXaugHBNEg26svh4BWzuDk5zSQgwBV0l6yE/1yA+dX7hoFdL1A
W3Sem9z1Un/Eq7nTNdms7C68tHp4tWLtPvB6jmqfvFl7Rj1T5SwoCrolMluBhyi54Oz6igluXnlJ
f4zL8DRh707Nej5FLQRaLhOWUpbaMky1fWE+BWQRIxbjBxNFS0LIfUaUz6JI2mtWWk+dVtIcGLX3
QoP3n7v6oe1BQfqViNDTaqfAYmeiyU2sCzwEyC3R3aVbJ8dO7W7roH1BcUA/lpgJ6QN5tVOoGabV
QD6iM0oaz6EjU0PV/k9NN5kW05ESwBdwF/bTlobqLujzXeBSd2jxnJldD8UhbJn2hkzLXCOvmJOz
+R064h96fzmZ+yo4ZkazaOvqq9Zscx1wKM8l0/WGq3RnwOWNTxklGdYwo7lYQ2vs4sRglJywt5jh
mipqft8D3DmtlQIbcQN6cqJQEVLrrByP3uftJo8ycUCTBVZzRLCK9YtnWh+fq2lxqjdcMw9dGHcb
eO4NMAzGamFn3NOQcTZlBfNdFnq0ojVjLsQ8aLVvc9gwxO/azoLDsRi4a4UQrOjCUGwkhDSN8bil
nVwd5NTvVJ6P2xvyx+rt3/w51bKp8cZ9JlnAMhHtu/KaGzB712Q73pE4Ryly++03IpBEVySK0kdn
4FGx337v7c3c7t1QXn97jF3oakButGscPsQ+RxKoyCJYwUz1llihtQVtaPNQCPP3TVRQtjJZebVm
Sdwws3qinOxtdBTcxRyJf7+adcveTM+JW9afwnSO1Q271tjOXQ/AGZUT/8GbYAxZH+6cWaVmkPZ1
uN10nDVrZeof3w+Zjndglyu3ldnRUvt+AonO7++6PZaMcNzHlkv79xOqZIBhVWzmSsnlLayb7Q0N
+X3j11aIGfimgYrbdVVjcCBiD3plg3czNzttiwX3UDRhu2pDM115efXoZkGOJZD9MCnO1IU0sKs8
uMtRg+09XGSZDvLF6Axjpfc4/eoWxkpHAnKU7ksjYfvQNYhHKFYSX9O48KTalpXgmhcs/Grs9Afc
3vexZI+UsJYuCGUiD0mp+Ogm4YSciCavwBq4jnrxC6xJu5NFv6cmcI7dSMxW6+VrSVdKGx7NEIx+
zu6WLiQCARuoBKfhytDoKo5x/jwmjdrao1q4HJR3iW19xSYLy+DQgUgx+xhBJo+aRBlkuNGaa/Rh
DId5EYB94JAztsbyc7Exld/hDlwb5VhvJJFWk1cFrDdWsmtpDS2lG4LARTrGZY5U+74Dzd/pA7Gl
+q7QR2jfQf+j0nBIgmZak9RbouTuVH6lToQT6Eh3nwUd5VLtYj2fKRAz+RpOnFayiTPDT2rf7CI1
g7yPAF096uKusNWqLuTPyizPjX4f2uauglNeW+M2c+l75s5LauAlT2vrFwjHx5qiOqvkXZaNGRHD
xMNqdgBXJzlZlvmcVqhlHIdMFw87dVczPIkdclqHp1mslqRPvVnQb7HUOejsBzLl98pP7vUYMXJV
vtCMR6xUjAOlZPE84igkjwpYXNe/R7l/mX+t9IDWtEiUXAHUIoqTnwXY2p4OPoO48S2oZqgqdjpN
zx8d2321NSY4PU1ZYuzeio4raznVP4nOfGv5HyI7I74Kl7vVmc0PUnHoqpmPdXskGUksaFS6hPs0
r/P/bgnrxzulAke5P7Ufbh9efBIDnNLhXUbkJLCfaPv7JPSo3LCx6c6TDNj/QGJgpcyKbSD154oM
uN6cqBLj7mejWrZX1Ll0wFkrzb3Ubfz67ZOZDAHRzTkA2QwoLJKf2KwB6zGoIRS6Xqg4/5XacDvd
qi9XMFSTGPhMFAJXp6ogHKKeUMePT9L0v4iBJa9e0oPCb4xrFJbbWRsFaR+qYt/XOlT3UU3HYesQ
ULbwNGKZrNTrd1UUiwviR4qCCdIzs4ysLIp1XrcdhlX+CwWTvflPx6DI+qjScd1b2vt9XlKlkgxG
FlHnvGlCQcIUj0aXbJlS2ieTEVzStxo8FnrekBwLSPKnWlhIxvg8auJkNiiyfNKHmpMxeq/EoH5w
rbRWRWkhG6vxRiD2L6oaREM/fgGTlwstW4dmHW5bBejGDuonYac0EEa0dIZ1Dgvy9pSq6g39GvQp
5DkbNOt2wi11MDTJ54hJ0DCbayyaP92URuhE1O6YA4AJHU0tYx9RW8ogQudTXFkDEtoIa4f0+Hh8
j5gi/zj51QMK8Z/IrmrArPRcS6ivssV2aHNnfirG8bBIAduYZFSXnv0iYk5SuMycjuVL7RrQkHqF
pbpXZORq26x6ocjy8bqY3qztBROi6gTYdkhkMSVlnjvICG3yjUKav75yqdww9btkfVkJOBwU4Gyd
43hV/dC7CR0zCmeOEz4Sr75z3PIV6dA9EQnZijZCEk2v2Cf2pq3OsKA2cSv4zaZnY9jsiLVyjF0v
oqckIorXm803Yc3wztOI0glH9sbajBoiGqtMqbZ8cwvhiMaIiR/X29HNftMi4joDj8WcRA/jWNfi
vWIL1jiFxVqargLpPVS+IGWayQ2HTWF10FGmq6wurklag42GcQg4FucnEgcBeFEFb/MBD0xl3RGr
pUHfsmyNDAOAwVFnX9PUXWlj8gFGZueLcsNbm1adoBfnK/0yBnRi2CyYK2ccnoEG1EuyOB7yNDvK
/pNQunrh9UiiHH0/4rldijq0ADgwPHQA2jSgTp0uXJvSw+nh+qsATW1KkAt9qqtwxcXK2mvRIW0t
EPNl1vn2e0dgSmSTpRHVXrap3fIhauB5m6gSjIktt61jWY4FIWlskNgRpeOms7NnFxQPU9cQUWYx
/tL8dlt6Jlm19FRQEdJkc8wZwvOApxxcnU5gpFcXJ78IHoQBxWxU9Ta3P4CSoxB1nC/JdYtkhENT
V89JlWwb8uOdQru3/P4QR1wVB/9C8AbNfhpFYRtxBbOtjyYbD4A+3lvP+9PLPnU8pURaiacC7UOT
JCsdXAMuFqbutb7j4qpoCtNhHRBTqvqdNi7FokdKu9duCy60WlF9JGH+gJjiXPsOskt72rU9hLc+
d1FmyfEY6eFB9+0nR7dfZcnfDHwiwr1uH48AiECQv48haoYZASmRUkjGMLh4kUJaAOu0HtOSWDMO
/NA7WsZdJp+TfsDZ9qA77ZcesseZRcFqjmvrjyy026ztzzO/24gY2cDikSVtYmOiL+lJI19WBtP2
WqOMB8CzIP5vW+tEio2lefLieD3q9hsUiHl6FdyVwQziQQ9FViZVIrMU3cHqK3+ASnpt0hawSxyf
ragmKyaJr6otfgJDZvRud29eBpSwbT4hr77nVfFSZGwLuvi5Ev0P2wXVBkflyl6j2FA/uiwARMZk
Kv2IWmvjM51Y0C5ddEX96fB5Bt5gcjIQlE3er5cZKQFTj2Gitdek1I9yWJk6xBxmfdY5C4xsyUpT
EM3RT0uHU6m0VjFp5gDYhwFMZcyR4NTo+mP5RkOfIORYZ+DVMpc00o+2QhEQsFAwFiNvr61Oes68
2OYPg5wAnXFPQo4ywx+NJrA2V3dFy87H9lgpkZDc0Xm9OACZkWTvk8H+UH0KtGN88uAA0DQjGk8B
xyMRiPWy+JrP76Akm7FpBcHluQSwCH8d88eTrbv7Ho8QJ9KccWCNR8dl0ubVpF8LE3tHmHW70G2d
c9OlFKDA0cuKn+JoLwVXTb2pugUy6Hrh1PYr0gBCywUmGmGM+4iW8W2777Y/TUF/ijjxeuFjnGFp
Phd9wEal4pKJUtFI2y/N5l00mvHZgKaaNLh6fs7hU6wFQp6lWTs+sg5jn/J9O+1QGfFzahbdJixT
h8LqoqdJDKZqDzhsHptNTGRKBqRl8OTH4k2PmAuEwXCCavnS6v2daLx0bYBOCjpCfJNC/horzF2m
OV0LIHxunIIXIR+upByiq8AopPVAMVsJqib3w2riaZG6zsodElwE2ExECs6cKCGbCT8My1AsI9og
C6YHaltqzmsFK3NfNTldOoP5pBu/VuZ07thEbgMgbFhC0itbIDQKo/uG8AbbSO0v2W6REadDUyst
ZtzdnFFMnnvW3QNdILaoGrhkiPeBdsV6Krmu8OHam0KLHqoqRMEflMGCRDVRhucyat7MKYGJNFjT
SkOY1KAHNz033BrWnJTadwf8B+2B6c3SZeLKMOhONlQVZePcG0Hvbi1vgIDR1iwmF9NRao/s56q5
ybPSs4K+NUttXLCQ4bZdJwNZccjDqhWbNYNdM/9zLlF7YHIYxOj7QPbiVOFcgTqRsslzNQRTAvef
Ao20k+F+mlS8CCkI9QqeZK8YlxqtregTiIsP7x+yXnzK6FttmTnr295IHxxpfcowhZbo7P2UyOpU
Xjtjuhui0NozMmv1iY+kzdnZsGDlSY+PIvSmvS1BEhC8sZhkglaKbp7sSJyrInTC/vCM+WKhzOKh
LdWx6k2xZIb/0jZlvrKcN19+idZtVloTQ/Mx4weCOh4KizZdzcxybEL1EKRXrwzvJnoirkZbrKR7
L7pMbbJJg0UzMVKK4d3LafCXKN/3jtP9aQJnI2lk3IJWfba19ywVv3R7WiqwyHcWaDAGZvFxIoMH
9iT6eCyO61gV9+aUvdgOh3Xhk09Ksy2ZmlXuZVhwRQQAkAA21bT3vTEA4xxNmoNtuwkiI17Tj/Zw
mlUTFBmdayLUgMhiDeFTY2+T7JsO/1ZEE3XMAigb/lYMtrcrC3frDS+0Z+gRCs0lYKv/LEzGMrkM
HtXgvhnm8EI74rkrTBa4yq+3Wi7uh4Lo6mb8adR0ZLOOLQ25WtRXAK3yLqi4TOwnqXfb1EPOb6jQ
gTnDQqJlzQUHUrSIyrpYYTTZtAUcDJ9efeglHxNxpGaXv6kM+VPQvTeRvynamrm8BOgW4GpgIH4a
yXpb6VUorsxmXav4JQrSxNOAqUfXDclKUX6SMLRrJvfsxdhM8qlHb8ySvROTeSZTm40WrU7H2kQz
0UpBgZCD8alGaC5pBocpTHasfeG2NJ47386XjIkRn2R5sbEgs3vwOxKHzA9g/Fe/MB9792eTwF7z
vWjJbv1Ttt0bCI1A1hCYnIS9Df8mJEszbDnbBsF0JNGBMtckPqUw7QPj7l0ai3XrT/TSsWRQ9RGh
C7SSQqwe1qLMn+O4I4/DIh8LNffK1yd4UBCYuuJP0IfEUXY4Cr1YfJIGKRdpnkDpi42HCDDNflAF
l+ZRvHWfXmlGu7RimkSLsXMNfeGM4OySlpKrmOPJKGlT9ew51SkyRbz1PHKjpmKEwPUcB01FgsD0
KMjbxi9MvElR4LFoTUJduyFqNjVgrDUqGejoLZM14D1Wq4ipqR6nMDA5Wc9OTWfdCOIP4Znxvofb
3mgO0/kBD0s2ANOOsC2sJpIz/QJYqeaMIFr0Y6JZagbRkO9XFsuuJDgvhvQZGxkhFGOwhijY7xxt
Z5JsfE1D3hnJrSj0ema4MFssffh5Ux//L2vivxFqw3LwgC/810Ltu19F232l4z/SJm7f9Fuj7Rl/
+NBSTMd3hSNM51uh7f9BWpNLEJQFluovoMRvhbbl/2GgvoYMgZtM/JX39B8KbfGH7ZNA4juGbQjd
cMT/RKFtIfX+v0kTNou1QYnpEGvlw9Uw/0aasAigrD0MbORArtmIYU1FPY1TXwzavpTBKfBDHK0T
+SWu/ZTLjHmZV0Q7fUC7kh0STQ17rlg9aaZJsCFHkmaIX5ISwKlNlngd4V3NsQVL4uEyVERRmjym
WstecaA0RYzLokGRpPw42KtK/UJJGRvdhCT+Pz+Sy1/gjH8puvxC+6Bt/u1fTVv/f/+f/KUcHUIH
kVuGbqK+l18fD3ER8nrj/wywiFARemJP88Rgp9siLEppyFcYewMdlDxBINhDCRRckTdbI9njsZBC
np09xL104swz9JcisA5UjbiuaidfTPMmLqGbEYkA/abVHaDyPM/r69LoysdC0z8xndqX202W03kU
/qCvA580FeQRg6n2sTabG+lSYrii+yJm9SLZUOpOQ0Y9EgGyiydmA6NLtJ4emOrOb9KQ925/pBZ6
wzodKY71+slDxYzTnRufcv2Qj8v2FtUy3zSzOX5MS3c/adfvh0nLThZkxxSEK4Eo903AibE5HW43
EclAGNB8a3kjhdxubuAQKwiuA8bqTUDedbEwsAoSVWX9KHfSNf+dvTNbrps5u/MV9V9AY2jglNgz
uTmKlMQTlERRQGOep6vP07STspMqJ6mcxlWmP+uTRO4J6He9az3rcwJHH61uQuaw43CWrO2P2mJ+
Zzs6XNKR54zek3hHF5R1acwthwnznsg36Vo2Hx6prdZjpiq2D9slcjLUT0W+5JeNDSCFmcWzb/pV
cAPFF9enX9nLyepU5v9ug0XDyP/48vVrolE7AM7q1JRVetRO/7iY39Dz9uOcA3iSLotdRsIOqQCB
Kpfk/ZTNb74hg56A6UPA4X6IEXbyKIbhn1bDaui/51Q+Hway9LAE6MlMGGCIF3EKpEzjn8wL1J5L
z8dhN+OQumGGROBxNjpVh/aXzGGtcUPnGbGR7lfHfrIGfmmz5AElYLwLfahPMp1wy5kvjQ+Hj24e
jTfIY2qgUveQN+Pb1y99fUmShX9ZbuIQes7Ths0eRPuIXv/1pQn+2uCeCQ9h+0ncd7q/TDPMne/x
pmotCrk1d+tLapooXcQglm/ejey2W+1gFpxa57aru7uCsgr2YvI98JGcevjEKQPxF+TiC1jRQP7g
3C/eaoF60Mx+dh4ahNJC42CjItmrtuzS0ZJssl6J2nRUTwH+mD58C/2sPMRVxluVoPkAKu4M1jS9
rdbEP1Cz8o0CLMKbXgEZ7HEkn3zpdH5llaCPbZjgtm6DkwzBPfPZOKmMg6wolhlVk90yk6IId/ky
rEcxFHd04nbRKFonEt06n8HdjC4t1FuMHKANlITYYPcPLMNiJYQXWllF9cLgYKgqTcjkkArfHFG+
8+fR45NRXkDbZTcdy8t92sJfGFaCr6nnXiibMQUXJLetmr5dibqGH+3ghksU+/1t3tZ6J5vhrdMD
jZAF8taIOSnAqxIs1A2r6XacwU6nun1JGgqmaRJo2IsdxFy9tuUW7PBgb+RBYNz5RM7cMth7yRxC
cmx+OnNKLynzCFgHSNsJk1kqHNbaPEW8i8OjdLDD8vgQIQb6YZa8YAjFY7myNmzNlyJ85sKxslje
4GkWdc9ox0WRex9NGSV8ttbDWreUT70C11paORoX+919WX3rCoqA+tRT0VBjwcgDBLhhWbyIfYo4
OE3xgIywXlC6nHOYvBqQ/WXJq1t25X/DJKc4nnBiHot9LqdPxAwwXolJD2V3vT3DEynCH6kCvGjb
9sFKijdKSIDfs0AGQNTuAoy55FPTmA0ceymZ+b+G3qEaoyHckbZCRhmGohlQddA6r5z+cWjC+wEb
dF+PhJPKIP5c1YubVO/xwMUXMtDX23wtwAJodmc+VWNU0Pn7tki2i8FLQ2xUJjjU8xbufHTxjZ+S
5Eem3IH3w1jSVlXgQUxpeEEsk9LvD0kv32ItGERU/Kyct95GhJ4KAQa2xh/BG+KZWkd+L5GRjY0s
Xg/2WaxYOYGiywswgmE3njJAhJRVYf/f2pHRFxi6W7Jyy/BbAtfcLbw4s5d7J90Qdh29cV8Ih6bH
cCMVsLINUt1wdkfeXpXzTIp72VW+dS1T5ydGoiybDr1uPv01vXcDYe+SPmNUXNpzaFfe1Ye0SmDb
KDVjs2OtwNKRP+Gsg7q3mR32ji6GHTZLeHAd5sPaonpXQpwJFqWoipXt0VrD30tWHzT55yf6MEbc
5la8C73pgXXZrWPl5BPykHhVsf8KSeZpW516WZ0M8XRo1lNWljXpqhiRi/bAWrffpQ2h08MBf0Pg
C0oex5d06n6rLgUulcAeFItoIFBlw56uwO2cC/+UEfoinbLuA2ihrABG+1TH23XpZhMoy2nnxt3v
AJNzmh7+Nn7PwtsYbgYoW0kIrZFcB3H80T1MW8mPsYpXpWtCYJUQTz44f2C1YBRKeZENXYKi2An/
I44T/rehib6XuBZ9fr890G2hJk31LK0MY06fdOHJnoUz1y0KbKK5rX5qi5PZ/LzwYQbdBPMwDeLH
2Wfw8Jvi6oK+HoqCqFtA0VvniIO5lB0A7j0s0i9fq5Fvl3/3wTff5P5sskyoqVPXPW41CkhNx8c2
mdJzHBdEvGbcCXzOxyeLLMBR4Lq7ZWHnDd6bLpjPEheThad5W9puLnbWgNLYQCOtke97DQS3Hnj5
G50x8Q8+BnbA366F/a+F93xH6kl+L/CypM8xCZ+HOQl+omx1O2iv434F3lnPdCWpH0VIIN+tRLcf
e8c9yhUMGgHHH5kME/A9s8206NuPAH7kY5myzK3ZIOgyODbN/K2dEZuwFPwt2M3Xq+7v8oA2ypAT
GbP+uFtrTCCFTdqjV5V/zpoy2fV/RT64QMtR9Yb4OAQertXR2VdVSWxBu9iYeodl3UA8UdMrdkKF
hTSR0z+eFD3GD8EReIwpMkqS4U6FLbcQ4kslDvemvCOGcA0kT4zOWtwe/Rn+z8mGoRP1Fu0AK+DO
OVjfgrqk5XB0MSGZAhTcoZm34cBs1C2IapA0xZ8+QB/tt+oHTC2gDQiBvltfh8KmGEP0OGJ0QINx
7qz7UKX+L2rZWlJFTOA1kzhqfU+0nSTEWK93jYrx1mvwhyMTPKhqrjJmqFdZ1DLj1135OzBDf8DZ
Pev/8KK/1GgCuREHQlQCF7WANFh1oG/UiiYjJTT2a/91zkNjKNAaFiM6AJT9vYH7ANpJAhJdokWf
8NEpFHrFZoSLsrLsKKdBBRd0+JDE1aneHBRE5I7CCB/KSCDwrD4Jv9hGGiGi4JOWkFeBahL4eXeo
jZAyoKiwrXxfUFiAsPxYUVyQAH+RAoQD7xJSEXTy8CPvciPTJGX/aBvhRhoJpzBijmVknRh/kZF5
6GXXHByQfpQRgSRq0LDSeYA4lFS4+4xcNBnhKENBkihJC4pShbJUG4kpRGsajOikjPwULm8NapQy
spSzxnAzRFRlYxrlrMRVd2b3GkbaSFrSRrrrgUI4Ru6ajfDFQR/GLlqYZ0Sx2chj5L7vYfmjfiOc
VUZCy9HSkjbcgwxrIg+VzUFta9vmXjnuPjYynGUEORdlzjUS3WLEOno8ozQMPuvx19zLV+43R8eI
ez4qX4Pa1xrZD3XYB7qMFMiZ8y8Y+fmA9HnrzMa/6ofXEP1Q5E+bkRN7jmO1ERgrlEYbxTHrSmDT
FkaS1PvYqp8N7QM7jcGqM2LlyME08ZrnFD60KKzXklARnrfqzNKM8BSKZ4vyWfv4Mn0jhlZGFmUl
jpsYoXQ0kinWl9VIqBNaKvf95inO721kNyO1+miuM9orK2nrWBo5tkGXjY1A66HUSiPZskzmOmxk
3NTouUbYbZPzYoTe7UvyNeIvGOfl2BpBmL7DkVV3lkVAZAig6jOyZMjqqrXxxFFxRha73ulk2rNV
oJ4myXiqjQSNBPjaokk7Rpzu7Mc55zze8Zi9zlGmWe4ePDFUltq7FY38s5Ebio3knXiI3yBy4QHp
9KiMMJ4wchuhHBSPvW/QzhUa+pLx3kdSb0sOMbS9PndGbreM8I60XOzDInx3nUZeQekgX6OB1iEm
8OKhWto3WSbJzeQJqgMSlqnMN4bZ+DmK0+oYQk6F+XIk3VA1VHuQJV+Y7MRzGluo1SST2OZ0JZGR
oomAg3zDacpTyrXQJ9LRxw35owVQfNWHLM3LMRKV/1ALoA5LwZl47Lv7ALNItIz0wkktfyUV1kPH
lg8V/QZk1uzbFt5y4YMQ7oKPGPCXyhoF+perhFvIYp/nH5nNxgMi0U+2Xbxz0jLnYMWGyIaMWHHe
tbpIAzk7jUV1ShySsw0pPjbx9YHZ7EZgLL3n4kiFAkA0O0BsHO4LjAqrWJGql79YjH7OOp/pRLHf
wg4NZO0vYzp/NBQEnMV6Ch2XZonZw1VMMhy3m66xq5lDic1eP5+Lj7FP78Iy/KhjCpVxpBBgrMke
jedxNpkps3bH6v9A4/etAuhlQ2Au+vWbEJw5KCOnDf3sUAKyL0u/O3ZFjSsTDBib6kfhWw4KgLe3
e0FiyCOoZm8+GvjmkVJiiYHBetfE7BG6UbvgRYhI6gwjt9RoktZEW15o03rkQRInIThFyvjiHC/X
+3zLj8OQDsdpWUh3ht2T8JPXygH/TOYaU17+3LCfcnx2/MwiLo1be+vgqvV9WvBG9JniQz+/F2Pw
ogED4dm4R7zkZyiIwTh1GEfCf1ec4K0ZDmW1KIsqEfGj6LdT7zI4FKqK3K594S/m2IQRbM9u7IcF
K7vJe/otF2iIVsAhbyAPfRgGKKr1AP54rs7QFS/2KiQcUepfXK5VVnLn50oBj6RlppfJ/cgsh5ee
vHBV1KDRgdNlmQ+z2yGdS/cRnk8W0RPDJYjHjHcJphuLE7YXQuKSfpBBqRo16jf5goQQgl/KfWpn
XjSmI2fAGJs5/y0BR2qwPAsb37Rq8sPg/URB5O266GhYcXyMHEjWcTunVvqDgifur6K+LYI2uAm4
xzYF676lzjkx8HHgWDCS4dDjrikVH3/zROYN+YA7ots8GYollwOtzJMxUYS8yRi6UdORHm+IksKN
Bo8Ygyi+mevmgn2i5a8I/xZp/tLoQ5MWnwItoMWMcIPnMyYc6j16VlgTcSLn5HubfyPJEXK2f8tq
1ite/Bo69N0tYfANXgM9C13MXqaOn0TLjWyJaYpiLKL1q3hot+BPLNg0b88hrtcxI9O01hw35sqP
rCzAjJP3MTSZikpGatZuhpMlKQDrER65OX7gvY53tQQS6ipWu30umeW5T0CGXU6xz/MWz6yoc7KO
cR/H0by6K7pby0TeUPaBJd+Dwu3og5s5Kpq9NDnGfbhvHPK0od8Ar+YB43F7js0nEmRXuQ+b7DbF
8nNc4xT5RHJDyt6axH0r2Okdl7AlCiM+5rnnHju86xSwTEPd1DBdOw/DzXrlGjKN4sWDJ3hj6fLb
mjw0sB2WEjx/PIX8thmDc3zfLTQaCiy/eeC853g9JsLl6/yXowXJWQI7I34uj5IYGEdOBNOMVXsA
VZPdQRTedhDMVocnkFP+62JT8etu7HLMIpHeEqzbvHa4XordwEV0i7nSaSYBylghDtQrfSTxX85V
0z1Oh+d2iJNTkcf5pQTb2YruMnYke8L6Tpoan4IIHXzI7dVplxeQQg9DQB9S6pMRJ2HuA1DAzek9
e3ie3NR9Ig/jeOMbaVYMiTRm0IyxcKZQS3GLBeJlINUYTZz601I+l90uj1W9r8oYG06ibsOFqXXD
t4+FXhbxT6w5BzFqpKrF+FwinQ6fuPKZWixiTE6JW3g8hWJ4sMxnzSE721Xfa8UssQEsI6T0sdUC
IrnZcjOVPw5j3+wnGG5dJV9j+0X4xL7cWvzth/UaJAFgCoFTl3fPsivKkjtvt3zkW3NSGy1hE+El
uxO/FrD9hBVogZCl85sDW4S/ooSIn/xofX1eR60YokcLX7R+hMBIM85fOeX3inTETWMnv1InfIyZ
OHXdPFB1/hf4/0ttHjO5tFe/znblyIU8gOBuK1sS0fK5RGcumNMC7G8VXGVI0CqdD5M7/LHdBd+o
qu8b67okWkKUbs45x9So6oL40FWhfVDWArgQ8wYYwPmwYP/l9HVhAikWw/HdJmiEGgkxCza6g26d
Fte1Z697qYcJVX8Q50SEL5pZwWkt7tLZm4hp4gFNWxKhg//WxiRcynU804oKZa5vDomVW8a9F02q
hKTn1jtvoFkkwG++SBwMBUfmAKYnhYkd/34E3FFsoPtJYBFUzCHANtWlVmV60pJIyGKxRvY3ECA+
LyjcrQ+a04k0Eu+ChoepZ2Y290vi/9ivOb1azHT3s9u+5Qcb9CGDty0PlnbfAo8TjZgsnxqC4r7N
QyoExfa7aBaBEQiiop4qFwALCL1gIr+rW1h2W/69z7qAvfpzGxfOzsdM/7JYFy5E/r6gUflLfTq1
df1OavI17CiTSNf6j8tZNxJP+NqvdoOPhjCo3qXDtNwFafeHUCu5Uu3ax3oF4EIvsrrGHPI5a22/
FjJ0kAML997deCO0wfpYbu52G87JTpQyuzYN1Y9dAoll5R7CFbQcgge6qBgxgAHdKDI5R8qT9L5w
kplyG3s9EcArl+FebwNamu0YdxFQgQHcxIy5k5q4o138dVK8BOFQuVGxIlQOHC153NCQe3zEowEI
xityc0ggNZrrb9IaY1achX+whcbZOGWPqwhjJpDl25zCYK1tPMSo4yQcfFpZcjrf2oo/18y4SwHk
UEI6NSxtKSIED/ESyjK91QmG6Cy7YMJcbzklc/laR/fYq+63Lpc/DbLMRdGHqJrisaiwhUwbFuIm
tryj8v15H2fqd+dhxlJB/FYFzj0c1t8L2s8tXAgosb7TH5aZTpYe/kEMhJDLvZNhNOqzK9mDyIeV
cEGJ/5WRPruBxkBuBb3org/Kz2z1in3soEqR3DOO1cDD21A84RZyr4bO5iJfH/LMhr7Ju3dYiuYZ
86eGIemc9dTO95ZI3+JKaNijy68ha9u7zlh1A7ygO3fxoH0QnXSEZT2kJO/WxYiVLpUPxOAH2e8t
mWKIhvlz42QgEAmdPdDUWx0rmYV8atVywl3GcT8N9+4sxyjL3PV5rR/ElOL6t5rxSVfW3urkmdsE
3lLrnFaud666v10i5jtevD9zmxHeqzeWGSGsR1vcKWvSlB39cNiJ0PfAEV+JdruOvfc6S6d+CJv7
ypE7l8EZTODRslgnlEkOfbBm1RSkfXNZpo5PKOm2YrjEBXVwLE7vkGb7gxNQldFb7R81rs94Up+b
Nb0OG04p7h7GWJeLxTu2M6+oYgYNh2U4+vqzHUrMD3J8ZVyO8cv9nTA2F3Aeb7xGtxyACbla+XxJ
xIgNVYP4FNtIN17yiHQ0H7kU3njghV6qScQHbwu+xSHNurKu56d+1p86r7A1egK/Irf4Oa/fZp0i
ePGRJGH9C05IcDTbwp2eF496jfCH9imWHKrhIV6aHgoBtz9nTX4kMROHlbtPG6YMlizpxBJMujex
1t8xzutDsn5Ptvx2SBBRt0b9HG2HGHS6S0NMwU6BJWAePefKCWLEroEYgRVOV+1T5hDtmnRp7hPT
CcfvegbDpEg+IV9mIsJX6dIe2F/wHhLtkyAUlZ1el3k9eXiN9kHTt5Gut3xfqBjcRAnsMqdZaWjh
Jxfz/Sw3PpPtvXcRron1xG1nij2ArSp112CnV+5zT6dWqJDAfTNNpvlCfLpxSbAqylvS/pME6FNG
1yLApIzwjuVeO9A1uynYPkqMwfkYpCcnrm+rsP3hzg6puRh9paR2TeCla50+Pbmj/+jNa81yySXD
beMGgUcmMP1yKk9pwiEVv4F1ulFApqgv+RvXdrkHhXKyR3dFr8vvMTd+MFylR6DsB+WHv5aGmJhs
aomUOO6yRGdn1X2Cycl2QmPltSTOf0e4FPnEj13puHdWWz3nBNdu8tXh45lND0E4vifEqKd+hWsk
gu9tOf2q0zmFcNaSucvYdso6Pzg8WySPMJxWJD0Fjj/08vohZ2wm4xEfg9S3dg54qskZ8K569L9O
wA148ZZvynvP0+1elzQKs34bL7bnUqCcYo6itE+Fq4wcy/NPScla2umBBSzJDFeAxk+wVC+j0G/N
OJ9Cd3VvEBbx6BJ+zErkmWw0ur0B1wJhdA95zLreX6p897NGqv6eTi5/uh/3nQVZUo/0qJRWM98O
sCuyrsK+M/vc6ed2HxPSLu2ZvAw0rXPatjZtQfMzIGL/nH8bihyLOvQQf4ZuDUV+OQxWCprDFvJp
hQ7sr1QQFVSrLBr0Q2vhcxNrfZRAjGDi6w+ODdR5B7qOJC15eRv3O+Czzo22OYE0U80Ip8rnXMwc
7j0obPMGPYK1GH1M1LsmLu321SCeh2JQPC8qeVR5Me+DyUZszCDIFoDJXf9h040kGkFUvuRuEOrt
3mUg5KI9RpOr1MVV8qOaOagvC4jkWMrkez48dOPfmLP50yar8L4X9EAbdPqG6WHNIRyPcuTt9lSr
5cXBo0ROCFluTpz+YbTs3+W6FnudC9yspIg58d8Jm9vzVAzptW3yk0/JquXO7RtFiJGdQO6eKxvw
dn7spLqjDRl5O/zM01+zoonZ4tPUuK2zTwiXqdo9JTNnwNGe3eMqK1NwhtExyEoFRdrbpy70uqHO
gp3r9oaHZh/G7xk1P1U3ckSmRqjonJ+hV1d/HL+kF2o/rl19pbGI8JYzHtVmt0eCi2Dru+J2I5TW
iCU9bJ5iKALiN9FWxTNFxo7LRYmDJhKb5e+mOkCR1oKasPm5xoLF4jAmqbH00drjk9BO8luttA0P
ky3B1m3XXPTI8GuYH/Q63Xl+kh6ypbwbTdVhwODAemOhCjERRAjH6dbOt+M4evnduPzoqr4/W5yN
iFprEMgpgKeyBhlFbSGJ1BEunhsMt/MkUkZSxStFfhTJmKKJcnvyZyAIZNsxwPHzdt2vYsQGR0qF
rVDlXyhpSczcPcNVco+A9rn5rXb55JjzDVQp3Mid3jdzRogcuZweAgbsySkelnhTaAzDsXX3MvdP
7NY+MvBIe0DKWZQRrKXqZMFWtlFUFsiL6t3z7LIJ5tsDt6uKZ91vjzTKTg8jGQlGY17OrN1+s668
kv7OPjdF8AFCVkXf2ZryKDjg9M8Qy+4sQrqN54F66TEBgA86+1ad3EMe4t63LWZktPdZ7hwspKKr
cayzaxsefL/j5bP5SOfEfTTfU3Kt6MlwIxIQF5Nj/ShTpBOlhbMvaJY/TXFzYuvO0liialdLDNyM
T66wq59hVj14gOF2vaRMccjuisXOX0jsbnop7r6+CJGVxvvNZDHJXQoGj+2chsdtw4z2cuKfIQoB
hebjpasZ5nUJym3sg/p2U3EkC/qRVeO/61qxu0035zG0yEtl7BVxDbCJ6Fvrdli8HwlQJAjI044k
2UPlZeX3suC1Hli+VyYkTHMgPhKz6bTZV4HxwFAIOn996FgRXsKAA9caAmGqEfD5m+sK07d/Q+/v
N2dc1b5vQrFDqaNl4CJ6RC+4DsfWA/42T/UQ6VlEuE/gTat8eczlFpHxXQmlLQ8+7czHvKeBJcQr
2HIM5BD3uVQbe0t0zHmk9d4JTSqkIVsS+F69hw5EVnLlgNKhELn2fIsvhbhbVR4TOWX3iQiec6tE
tSbPyTE5RLgbSCatwLRPzUJ8SZvNIXm8vsnJP/jyHPZxe//1hdb3vdbefvIcjUOZWr3aSa0jLBlG
YpAb+MKy7jtN8jf+OlVHK0bFaVOHMEMAgsPqnccFN+Vdajj2DpKrM6XMp/Ew3wRqI6njhHdkA3Df
V6TZJhDkRN1rn7PTMrABWZNTUFUS5gdY9GS7xYH6lrSedydTDYW9J3CTWsUv+qBaOhzJcRZBAvJg
pVlAztn3msXmWuTWvp3k3bJwYaqb9izeMhqYAeWUpky7hdXVc3OXTsyHjN6bYwG/puwbsNwLJ29D
Y2MNTSsc8SASZ5tzl4y5esFB+hGQ85TuW+NwrG1EZFXYqld/LO+yIbiMPq+Pk4dH7dPdDmDnMWFG
6GRAH7VTtpFoCwF2q/nr5PqPaq3g0Fp+v28UuBOPuAwKistHAPjAcePdVEvvdwHz8nYuM1RM7Geg
GCF8YUWpEnUO6DuttEZdGsIrNTHJCylsO6tA8mUuV8bitaV38B7zl8zqvcTDyiaEia4Kzsz+3GW4
8LOGBQORVBE3EsTCGnO7kkvUl9mpkbzoPdMC8T0Wahq/eDQmwUEu/mHYkseRBRny3dqLY99iD6wg
zXMXu+9mQPrp2N8mm8TgzS1htGg76SgnvWmGzuVQB/QhkEdiSsWBBDQ/KdkSWa5n1oAsqzkeCDa7
h65+TnS8HcjGuSerGm1iYtVPP/jm2KyGrCm/A0fBvqZC3UBXD6l2cKryvSwk0zYaUDisz4z88XnI
2MbY2NJXcHxRE3fdswosZqX+jNpieqVnnjPpXeY6RIpnHcGMPHK+tdYHyuJJThRPxASZlJb0kmLn
O4KwQeGee3BMK0Ovj98vgNLu20FUZBY+4WL46eeBOFke54dRi4fWmylv9LjubvAtIivw97XbpN8m
fyYB3GxP7kJVuuPEuDDribyL13N028LbctTxyUjeS5MRLx3cP+HKbF+E1WmaKf6s3I4iMVJfWWWT
/82osDGGnNB8+fon17S2DOBecDlaU088j4WpTeT5ixX99eXLjYE1gTwRncwsoVM8Rp2T0XopcSld
mDhY+OiaA2vKPIU7jFAQME6IP1+9PF///utLv7RkTUXwyo/OyvertylcKqRPqAZftUVfv5QgR1Mx
Mp8yY22jSOw1LVR9cAvy+B3XDIT4fIAU5RMuCXdclPsLdfEsZVoPA0jmWcxhDhPfOk4XFO7xH1/e
CpKpl8C4zyqRfVPdOByI8Gz/+KXQQFn+v5f6/wR6DW3F/Y9e6usvXX3+m5H6H3/in0Zqn5Y9xAOM
ndhRAscLac37J+xa2f+FtZcCPpt2Ph+PI918/x12rf4LfVVJWNe4fh1p0ej3Tyu169D1p5RnKQut
Hb+1+r+xUn+hrP+ltM8F3xY6Fn9RGBgvtW9K/f7FYjyozBLDIrbTSESerBCiMo1XO2u8kR/2pXsf
vyGS7iCqeWdQdv/Z4WzzAP/dx63oHfS8wA5DHg3e8H//5nXl1a1vhab7nHMG/dwgdGbS2mT1joiD
C7qq/2nP/6/fFnf7vz7m0Y29qSNBfep+4AJLSw6cR+KYEeG8uL/1GuSc/823NEbtf3+W//2B/k9A
8ZyFI+AYviMw13F7IsGv+30SQ3HYDdnbf35WXeX8L98usMGXK8UwqVwb3eHfH2BfiIYmK8BkyTDH
l9THsOE6D9w72dhWQXvVPbqJY2YWnzjabqWp5BqWkLtShdmZapqrKivGWxFzD8RxFYEL5HDXMmNv
Xent7AAglNNbIC+V9T1Wk31TZ5BiVxAIeEX/TDgJFl547huqOlVJDkbDKYcj8j07u5bzXAZrQbSS
Kuj56voonXqj+5x5qQIVCD6O/+x6FLyhts5uLZ8xuBJipOmWc07CbZyYDvPbPUa2lEq4bset4XuO
yxxOzfLqBICpuOW+ANCKX66j8QbJRp/mecPHrqwEKrEJ1fZkjbpf/cr6cnN+UecAk6VaXz1E9Lka
MW4V3qX3UZ0wPF/VzKTueRdMdudZDh8sfe9ljB0orJxPhuurbtp3R06v89rs+r6/Cm/+vkpueWrg
mcXiwK7Wj3e5jSVuZsL0e5YXG/Xdhf971HCgfHodb7YJsggWntelz2CdNd27lbS8MJBNKi0OFPql
BC6J7ftLQBFwfWrzD7uSn2g64BMdXgmaa3c+NGs8G/BvgqCM7Gp7qu362MzFuu/GOYaOnJ5Eu/6o
xMWvDb4SVXI3NpFdFjbdR7aZIzUspvpdJegqOt8jYX7mG7F039l5CWvMbnldEQ7ZDje4h3wcJWr7
dJzyNWn+QIT5NfZtsVuDgJhZ1sOuF9GaQyBSc/MeL7hkFPioKnAPjj+90qPzac218QbBp+PvKZ3l
1Vq9h7V+9Nuw3IHYtrHuRLqhCt3g/QI/fWYJ0QDrRpmrYNvndb13Zc+ghfauymLejYI4Yumz+ygc
aJJlz7MW0AQ2+9bfXvIYz0geBM9q91MoDmn2oDGhsqfJxSOhBeiHmf7b5zyCso9RBMRwR0MaNSUO
eqwsuh+Zg4Ekq/s/YY2FXqRqwfrIujHnd4vN+bQKNgdFwntObn6EXxy4l4FtBfwgreuT8Ktg4FlT
ss+sTF6LUJ1a4PVR2vIzq756Cu3u2aX4HZeffVdnIbs6ERZ7xyJAUIj0PBTWvpK2e5hb3j9tztyR
YtFh2YQ1iS1lmgOYWFf+wAS+27zQYcBFp6VqKQwe+buSCMPZ+xjzZMyyOzYCknnaDjs7na9Jg5Cl
9D/evpXRDeO2/kCl5CQYFE/o2ewnkn67GVwmsC6mkgmyPOAaGzzHBvLVMYwO5edn877BQveNbpT7
lcN5xKzxbrfAhHugjnXdeJGrQvzvIULnJC2+gWqiyhs/C4EiR5XMaRpLcBnbLdEk05dsoqQO7s+8
e9TVYh/7sb8GzfAqqo5meRwKyEK8boANdlx3ScAnzbuUfAwL3ZbHLIv3uouTvWc+cbVC0VJHi8rH
cCLtveCQj1pXZqfJqwljN/s8SUhDDOZAa0IGnbA+S3t4YQa7Z3UfbS6fVCieDRtiYOf9yDXepdE+
9OfXSfEcgzClnqkCmR+OT93qI+2F6zGoEixfIl2j6S2e8JuM3qzoxCM5nrTk5rh+GnVs41Bdns3b
KajBaa8Y9Jjf9U41+rVw3roWYLoVsDTzSv/Jo8Iq8/lApojMa72+DQ1DW2zxyqeMF1vFJf/rcsSs
tvYUSa0AZXFXYzMvEC/LmAeF28tiUXSTJe7n0HOhmlZekSLg4g/VtZLxM2d4/jUvqrvJTwR1rsVh
eNoc/zkFl+Lzgw0Lv1iF9ZN29VM3wd3vqlchMTh2etUoCSgk5k2x4QUE+xHK+bWd1tcuLNFS4gcm
RWCGelFRki2vaLSHROkXiCF7Lqr5TTW7kDj4OcfZXGO68r3T3mtb7aekQbWHCVRn66v0eDdyLTtb
i/M0u8WTbZVPZdj+DTcFsZyQsmHeSHaZN9vC09WL/OBOuOKsgCCSB+w8osHq6MKwjLf+Olo8FTRJ
AcnD0J/ytJKEUhGe7JtGBdDQWHtipM0AQsxYVzT3H5zqy7UrBHfNEF+x7OQn/RRcOzP9rRgeWM+1
2/C2mo54rp8i5KHhrmNsgeZH3+i7eUrWllsMVCe8mnyaYIGsUT5tXw/QFgWbhDG9fL3hvWZ4b/uM
kj/VAAOi4Zd33mpzHyUEit9u+MkdGZFQsjHJeMFDpLu91ZdPyu2v3NrfU4cO8BzpQCv8D2rL73CG
Ej/t9zZBt2MI6mc3SGc/dsXvzfabKDNXNZDqpmcVbAFo6JYmYSRCPWtqSuaonmdS2XO3nuoGPvHQ
xBnUv/4pWyH612EH/6EDYZ96dx3mq8hOQcDbgKP+G0/nsSM5sizRLyJALbZJlVpVZqkNUWKKWmt+
/TvsC7zNoKd7pjpFMCLc3exYU/BQyNN4BU58Ju7pVBeasBmZaWbryRd12UlJupsqkGNJrtwLZ/SB
r5BsRgi1TcoY3hyf1UT8uqqRB5Em2FFBiPx1YeHnDSdARMvfkSjAW5O3gPiR8APyVGALM/PkicWC
QWtB7+Yn6mM70WPRZZcVUGXnMpI6UNvxHHgoCprxsRB0KoIi7oD9OJleLw7YjPempi3Wy4gcI1xJ
tTFA/RmI/ZwbpFJhm7mixo/iUP1ttcWt6HckCREjcTcdwdUcy5XSMwewweRBfiMp2jG13IfLbAtB
0h/GpOsPCcQ/rda8ocjl4yKAz1X7FSUUqwwLtA9IQsC2y5G/apI/R+J125VkHVXQy5ql3w16TdpU
aF2WZrpFSySwx6pfU7BStcgkAX/aBnaW4XFDDbo4ERHQFK14bhILYNZSogklXQ7DdfYtlGvTWscc
BYCqpCEiiGza69RDRbZVojeZllDd04TrYQx0u6QuFISCo26Hxq3Xg2+VNpaNHONT6LB5R8LMpzEP
25gU1xBry5SP5oaN7y5AHW2sznQS5g1mW0F8Zu5iJFzgeCskBje05yELmVtBbY7yUl+UUS8O7ZK+
hgKbzzDJgova1GWSN2mDuDUtKYdCSEZeEdf2hLiAaxnxxTVZzYBWNBq+5vizGGg2EmXF72gSvULT
nrvhYXa9iixRcDgdShaRSEqOaGKM40xv1FEAwP3LbjcedHQRobJILpxEqB9j/0gwWiLjDL7KmgPo
fy9iTYgeZnCZ80UWliMxH59SboFKEscQF15GIwMVhB2VWJqU2CLAkJFfIohvgIHouXbVVldWtA1C
TpStgBAnRE5y0jV+SRG6SSP1MSvxXYmMdRA/hPsGGZTTdJJExzUoyMnm+lMNSuMz3yBZQeEeqMDl
FLfkbpc7cCk4F43dVBrfgamiM0etgaHUkZbpdzB4qAAcEF6bZPh7MFh0HR5DsyM1O6Lftu3k8s6E
h1tS3f60PJrwdH7jnAURDdGPytQPuQ6gJVLj0fkzGbO48TrJ3AXuhEdHm35p6IBDLYCSCVHJvs10
N1633FpghJspvPh/K4qNIoZmyPNCiFKpJ44Fsd9oBhI+uYrNR2msUP71RUGWJnYcPglIaXqOEQNt
jJ2EQXychOCaab9hxpfdIltyiVE9aZhpXbVnpbXT4k746t3ZDGq8QvF32g0khOcxFUiSb4joFFxY
7AOARzwyqklEYlB0CuJrvfFwW3HSSy3R2rL4jBmE9yHs1IzqC7tabfjpqH3lCFG4bO0WsxmuOa6a
StZyMlACH1qo6SUtzVdl7P5QJXFxm9JvqqLBlmTIVVWtchfOAUAoPVlLVciJPgOBMVGXdSTGUvpo
XiHKr5oMkRXbiwn324RYX57hsQi2Ekl8VvTS7QrtdSV2KxoteKRlH/mWhFqx6bm2yG1dekPCftTJ
thWl7IooZBywc0c1Tr+jYiw423a9QSgQgFiYhKp6RhL+21OwMsXMLL/R5M41Kbca1fjNQ/mvQNK5
bzSuttWKmiXfJcYU0kLL1eudrmFOaUXk6mLav2X6cDcqaF8SSiqOoGgXmmiuMznobk3EeMuQVhJB
chbC/k9DkkgiZkthOydPRcxWkxvade6oZ62gLZvprY2RuvQkeagPLVeLTvIEkdzVaSLCkzslQq6q
leA59hQbDGwiyCKrd9DTceX4oRF4SjNB9G3N9y6VNAdW2gv6yTukA6CwQg7RSUFwus7i1IjAzxDP
Td20XGLnCptjsrUG9PyKFrwEp6zQtHubruy8II2YRO0RutiqSLhykA78vwnZoyUicW0hEoF/+zaW
LgIKqXujNaiEaSJ+iWaID9PgK+qbZY7d15RZLzoGtx03qxItiQ7PK4igHONrJptXO3IRztFG81xb
o3VZjYubmJZB1I+wHdoGRp9imky45QcKj4tgTt9qQ1o8Mj6+3/CcQPBBacNtO9NHP6+mb1PTLDZF
njMJoJg7BgW1u9mC4Ss7lnvHPAeJsmOoobXrRlRHuL7AxuoTVVzbHadufdySZtzqve4sOVMKmYil
tdpkeVopYOqw8UZDE0CDrCstQ7wpadg+atnl7/bGiIqxQdBCURzj/aDGEJni7ftpQJ/KXT9Ceubx
VUWI1+lAbAtT1GzdoPfQ0m8oUlcYgO2RUYDJXVy2jMPgFFVYlKA1WvrsY1JgLshQJlJxIIuRh7hS
hOKqfBRS5TbSkIJlzb4NIfocEzeNf2Bz7VVuNZtKq79K1P3sJNI+ldR9LQbHXs7dxZx8YahXj2F+
E5f6v3SedypHsG01KySGdjv7P+uXfuFWb4sPkfxWWKTSbi6rWxkLXxV6CVjsFF+5CG95xm06gA/R
ueZsWh1rbERq8EViBMWKbX7FEeNVUWX0CgpCSoyYJne6atv6lZJT3nvyAzB/QzpD7/GdKMzkRNCc
eOVxA/LXvBQqncOU1OUgcAfTVB29V6RjYJiHBgvOoL0KEwquhXhwuuL5mcS/ZRvj1osI/cRyy+QN
kDpYy8VTq/4/xlL3IY9ejAJ1WxKiV8twxZhRAfw0Y1M1BJyVCJfySG12sVa+VZ0mYxDH/BDglKIf
tUFMhercILghNZdDhcQ4C3kFfLrHqVFubayeFJ1wrQZDiZ9UqAMyZSIcj1eT6bAANfVoLRp6oTA5
4QiP0YQwosagca2EjFcZziQqoQ5tZjiDKhWKY6SA8LP6ydSmsidgYMGULF7aDqoTVvlVbyGySnST
3LmivOuGwnJ6LvboRtgEg0pw9Xq4dsrU0B1iE+9FnUTqkYhgdMF5s2o+0AkdFFPcxVdBhIE5R90E
V6n/gzVUO4lP9BYNOojMtkyUyV0wehNGORpqonV9iqPBFmsp2IP1JzOb9Lcc/ZdeloZN9/lZzTFJ
QNR3qVY37owLlQ6GrWP2QYDk6Uli+qCxkHNGvANMWL3B4xjNWXTMEq4/84pkE+V7NmLeKboVdwRS
fMjnc2o0FhtKj44n1v0ZhKWHudwBq1vYY9vOzhyzhZG2Y6dMwYiNSTfgvYbThOOaqi2CS0lLcDvn
8+jNUjkRBNfYFuRAr8wq5a1PjGNfj6O3CE3hq+pSHsoUg3uyWBtFrIQdkVR3IxTyHZPFm1IrygFy
OWIgtvpUNPZiUCIpSlqeOUjWESN5xnt0fpUwhKsnhNoWHE3rzIvyHbXNY2yrC0nEhqMEEMOseT5A
b2889GIqj7N1QljR4H/JgOXIl6zG+zRB/VXDGjlezumao6RqhoiGU31gw6GwX89qvbdwxlKmJRFV
ExlHwMjaiKtuQH5CaoClHpf6rVxyP+8x35gROztOe469pkdrpZvc5EjIsJTSyUeI6rnIg1TJ2bEB
QFhOy3yZxvEtQPC40WWRed0cAQNALlMaSrOrx3/7YvIEwdDgjKZTrDPla5sy9Mdg6EjIIQ29UWm1
1tpbsFoZwULajd78VrnwkSFxc9p0Qs2UcipkmuWO6wcoE/IttVwrJGKHgY7j3YdgCyvF8gsjITmR
vVeKAs1rCwvVckvmkMpnimOCdHg0B6vWOZnUfTY3B13LbxGaCbe1ODHHqeTGkjoJnTY+GXDtusHj
k05rriS8A+aAeHQFqHDJTLpVD7h9XV8dTglfBMa9gVeeuShXjpmAOnNuf3Sye/Y5OUtWSP82KyBs
xBHZwiGl0YfeSJj6HCruyZ+aZlfmEvR1Mrc3CMV5VtAUFzoK9nSNVNC0lTTQd53bSqx5Fvd0oOP7
q/U1TcGMV4ao6JQpAgHayEWn6VgUEByXSU6vaiV8o0+LQ+igslh9WUjTUFM12ZajSNqHn7rwJy+V
5RsrcDNsZ0i9ZWTBCQb1oAwMFYwNJZBM7Db6UqnJt2XLmuOtcMvqxxt2zKOgUkBYi6TZtZX+Fqt1
YbYgbRbPcpnc3KgCe9BEnCFGjcJh4sYGqgu6iTbZioTHpTUQrlgR7TmN9WcK+lkzagU+cCE8Vlur
Q5ydhncritwFUTySRYAkjU4nyCrXDSgENYj+/N9PFjvz0Zpz5zJAdVI5xXYyOQSa57d4/lpA5/t0
UU66gAUzkkji4hSNBWKmrDX2sl2kDTYC8kWMtQmIoXFTjvVllFEaU+zByx7L59ipAh4HxgGBxCkh
Acy0Mln3Gkm/jAIN6E7Ey4SSd8gfwq8WBIdl6Qw7J9rBniPtVjOS7yoFn5mgetoQeXVV7Xq1/qq1
3dxgDgLRJjitFnzrQewFiXnmcuVZ+NYXog65FkhgrHXzTZmUg54RzALrjzmydBR02th16+WIvzDZ
WcTtNV9ps3pvMeFv6I1iB0LpMvxaMi1l0FlnHeW7loZc3JN2dsv7pB8VfSblFAGP22k5V0SDM69r
ApJl22NYBcBWe+khVCA9zRY4w1pkRFAQRC26hUW005qSmMoS1bSYKm8BhEm1rr9MGerA1As3bqhf
FeESBGe+AY4+Mie4QXnw5FHYV7EBJE1uvqZ0ruyxKrd6zFtrpvKLxuBbTHrbIqiPkaCNuCPenpnj
JlVw7IdVUjms+K9WX17AX3+oDb+RCg1ooF50ZpICaYBVri5U9wz3FlllBnYIDfPCJJFpL713NTrh
KraOWNS5yivlD1JyiffNftYo/GN+BSDxiYuTj4XgAaaaVIkp5FGjZCdHNGLXDPK1AkDOv3OniamB
MyTF1FdioHKK1ElLHYNLLpyi04DYX6KsRV6Lgh/quK2p91JXrRekkEBfKQIFdpcCuPdmwsznNxV3
bo0xi540uj10eBWBDvJIohALBqTjYKJHMzfsKknGWznUW8OYPmXUwxTal5b+kpuooJsqHdGUlSCf
0rZFgKc/lvVT2pbLaW6Nt0VDPq4PIFhyrk5RVAJrLM5RNxLsEDXKZkio3MWw59K54jhSjplIx+n9
r8jLcExI6sCVTiRYUoi/m3Sezq3Gth8LqINh6vEaqP2WGX5UZxgVjsryRRoU86aldPTgxydIyOZq
J8tVDa+9s24jsvj8v3GwvnEkXAWZxxy96sc0sFt04GQH8yE0uHqjBHITJnpGyfA46LOogGHFbHUZ
seqVZKanvBa2nbLVAhQcEo9VpmDnMPIb2nq+woQNcopWLgAEQ6vnWmJIxmOQwntTI33E4Bg5cwUZ
iz+pa1pE0jhkB024tUVC4m5tXLFDl8eRicNNF3eDIr7mI9j5thEJk5jit6Svw70gZS34fMUjeiM6
lMzqNmKjP7V6VAl6utIWiEnW0EkM4O6iMmLCnC5vmzy9D8ZQE63T78oua/wF3ZWvErJrLsIpJcsj
mqffVqiZDdH0P3DZg3mNQVPAEuMQT4R7lWq+nxZOk7bk0A35IuRAZ6fiMzMNaJDZ0Dwa7ZkL8QqW
1shGfasRiUodrYLG3AcV/at6vaf+OwtJiBxo0t5RAHAaTPo51DiyzT49I7jmy6apCqXjVCsmbkGt
wAZUGQ9NVVCyTrARNIuYXYxxHFKMEUW+vH8bPYqFYtOOwa3TiF8GyP79b+kKiU2JL2aauEnr9QYK
BnEzCn8QHbgIoYMTc/ixUtE5eTpg1Qk9sjc6xoEBbNtq+FQn42wOSMj/PefUK39Kw/cuJ99NLNFX
rqu/nkg3M+DHWm2EorSCBRwgff+3GobMeljrayzX61adrtJqWhe4ELgR0Uesk7J0yqJkJjbTCO0s
W68Y9yLcQJ9d8iMrTjPk/K2TKIvXSyYAUkmT93JifVkjY9I4UDGYmoBbUm4ACQYuOATYA0olAU+s
0u8A8nXr1ReFxuLeKOHUlBi6qWWhtRDlRnc4QgrlWgun8tL2jL5Rj3l8QgmaYgy+GGELotx0A0ki
EY34IPEF6zL1hryMwrYDjmXVlE/UXtwcRcE1J/EvlirJtSLL2A/GXur03wUa515pQ7j/sqo4kdFN
53+/6ttBclioEgP9KfasgCCJ3iSLKeMqEIscEV04jFtVUSEUczu2K8UsUKFVT61L0x2YZmO6yQLP
bNLlhCfgfEH+OpOPYrJbh9KbHAcH5pXZXhpQv2GN4D1bonSpRAIBy3FA9QtDLUqA+gecj9tGmK6a
ScBSaOWYL8XsP1LUGm/Sm56WgunogZy914niNyKMyEz9wBg93RZtppSMrxGdGS9cCFoQDcakssnU
RlJI6gk+tUEwGPcrpl3ln/MYInQfQewkxqmI4Mr3YPz1LjlblggnfSHVNwS+Q9Yi3SiKKWEvxgQl
4X5+xz4d8kz2yUFDPG5XoeVA3/uXkXssNToLcq10bl9XsW+U+g+uvI0mE7GH1IAUbzP0ijHJPoyy
vsLDsttFuyhVI3LgJWTyYbRwGYPBoovnv74bDklHQAS6iOtAHQGapv0oitqn9f8bVPFJ6IpVSijS
eosAZ+Zw7zZxCOzbCIO3sBOEz1UbrCBfTpZHWQ/kdRntfxZzeUxutDrp91YdfDYG9OWG1HYuyIxW
yW+PUThixpBXhp4IxIMXRbmPcPQixZiC0VozIxzaHcL9c17VMnasGlF/SlK4wgALZvEXYK/iMeHr
5WqZ+fS1nsVclbuRyDiZG6s9Kaliixbzz1gR94jjMcFWROQSUbLVlHD2ud2sXfBpOCLBjVzoOwWJ
OE+Z8gxyGNzdIHpIahOAXgSgYhWzSkaauoNOi4lw2gdgOeitJdY+xEM6S6iIqlz6yrqeDh74Fn9k
NRIYz10uSHHeo54GPy+syL8iPSrp/Ac2rnf6YV72Mr0lX02L9wJNr2PJE80hpvxeNJEcpo8HubaA
v5aBr2sdtyNZ9qeExEZxWdAw6iVM8BCLS0LOL2oTHHdVuGonJFfDZ0HdWIwvlTiXcEk4QrnYQDti
1odWuL4bqhv1te73pXUdZRqdOgJBpi76thAUvPYYc1J1lEgcyglbSmW3IOhyG1MPIRk2PSkzVvSU
RNlhoR789w+4SO1ekYoIdkCx/P8vZZEFJrUqzPeqUsmxL9rz//5X5of80b//tu6aRXn/9xNi8ZEA
hs0QK1BZEBHUqUO8afge6cfzY5O8iz0lCZ5iWGm7pTgRimY2l2xU0JsWoeJT2ZDCPMgWCpTFuhGr
C8q/khAsR5W1lUjPFGBNTEl4sSJ8yHd9TR5oWys4z7DkN4X8XXTGf+kNN4S0i7ss96o5uFTteEgj
a7nyHuI9/j/WteYaJgjeShysiyiTiGeZeAVCOb4VxCLD9I5SBDD/aRr7WC6q0McwWwGHKJsXiQN9
MYWXYIRYk1lHYVR3hdaVXlJVHylmYToJ40eC0DyfguEk6tHgj6aaow6IcZNbyils1M6bM75DJV6e
E9Zdj7k+Ptw+Tg95PvkWNhAnr6B0ywRsneoyKVC0TNsKJfdW5sqUJ4UXW8qhiQNsMnF6BxLWeKRF
PicZYUZCMtOC7ou9eeIbzPs3TGugIKqXGTuJixv8Slpxtxl14u0IrCe+ssesswwDZC1okIIM6iiS
UnWnoPuzNXFaKyxsWXANUqP8o7XIJV3L3iyssnlseGBAKr5eYFA9ndJ6Q/7RQczXJ51ciI2lTPG9
UMrzQNAHAXYpSdZha+2Z4u9qcXX3yaXXNQClCsy9AM8YuSOtMvWZUxgkM5Exo+kBzWgBWHCDCmEB
KaIMtmuxSI3BOuu3jNXoPmj9E5VOQuE9e1EsVzsagPElEq3tmNkdFem+FOb/iExJ3xBU4J+R9kMU
Ii9u0X7EEdPmes3vmTV6eVg7YNpYcu+lBYsdtdamzvL6ANaE0VeVhq4e6PKmF3j+06r6XSLF8KrI
vFfVSGeiYopbz4ymk1WGNERacsDb6mW4vfcznDLwJuOfnIwggZAU42q2jaX8SxTtFavfTx8BcTBi
FROIdmD25tAYohkprbydoCGHgfo57IsHi1g747sJuEFnzbaLFvVFv+J06m99LFJ2hzQsRaxeirgU
TlsGoI4kwI5FTi40EfMEKKvyvkGPyqMyYL+21NHXjIymGQX5tuly85DQLtpFLYaPYQjIEceSuB81
3gbLP9+Flq4cSrEk2Dyw5KPeBwTPp7JySshF8VKF6J0yYMJOfGZbq8EZPZSMFTMRr4YUFG5RK8V2
YdqDwgWDeUcM3V2iD+lokjbc6cD2zihowl0ZTWcQuM6bYT69dCqj9Ubo4ketCirMqlp89FYN/kY1
gGs3QWPXRskFONIZcjIo30kBBZXKE2brRdDgZKUQzJO0Wdk2rHAtrl7DgLvpJPbFa1czRKomPXuV
TBPW2chcWGwqPGFjm7y26w+Fphq90gtFNCel4SuAldzuuKQ+pwIRQZZY5pONiYZ8WxlP5FWlLQ1q
cw1SvIRzKdPhRh5lQh5FIcC/kmEj47QsRXeK33vS6nEWMlsPCGhw21q4ou/WdrGOdSFYyT1dF+NO
LSrl2EfMMdff7+qxI7sPMwf2H+3USt2hSQwcoLr52qXmsxvXcAeM/tMIgihdxwtEX6DRDz+SpSPF
JCLpQQ1bw9EnVeJTSiavHEnybnuIcObAFyHAgHPQuhE6wVwgbhrilwbYHnXJbLQRpfkkcy+hMZIq
btrlX8K8HEVRKoHEJ6O/VOdxVEofCIdxXXjFJNsfizDZ4xPN7rnGdswEGL9zYLGfDQW6KF5/AKf2
kI4yMTMtE0G1QimhFlAFEDl2dkmYJr57t4kjHV2AMZw0dWB6MgbmHtEOuUtNf+/C5NA15eLX7ci0
RkuvTRxv+2ZM9tOq+QoWNvlhYJ48KdkxKMmj7ZZ9UBs61k5MbgAPRA6BDihmuWwZsrVuPje/ZpDQ
cAPvs+7aIcaXjU70BpS2nPoIeE8crHUtUxJ7RA7K5s4mUgztsW44GvSoZuqn+9h2BQ8hGO53GaiF
GSnQhONU3yhly4U9I56xM0wI85quYz5E/wp8yzOVuT9IKubmghbwxSiTI5OvQ9sQnYUfv/QqEw4G
G8K0ZflpvDDM71ONiHXxxiGmeW7MUBagCeKeW7ilZZG27XWdmn7CcjlzD4GRSOWQMFhUk2erS/U1
nMljUWiKsW0vvrIiXymF5DB+XaDd3UPaCEejRttSKPAbW2zAttJgwLSAEiOJs4nAUpn9Z2wlYQOj
gQCYeaInwJtcdlnULVc8lTKdupMpSum5NUkjBmpxzGJCpQrDMPfqoMebPo7yTSbO/hCCndA1+cJU
EKGqorwJSfXfnDXPCCEzK2u+6BXD8kmTlJOwsONG7b+88jTbZiGUuamkV9s3BFQELU2BBK8RhMIL
QouJNHa0Efg+OfsDd9YjMEjz8FZOzEdmkTDEmJQa5jvqeFADSg/ZuHRqj6MvYmDTV3K+FyIYk0PU
H/HQlDtzBuiWmGV95GZ2DpdggOVGIKhMjo8iRrjm51hCbaQfmsma9t2kYs5phtav1N5lHEsQB5qI
vWYAiBxnlHhl+CGImH2hDLX+3NfXeco5GhpJ3XKGvssyZVCkmGvzZ9sYzdmSBcAMbZZ4BfwBP0gV
7FcwS8pOD/e9iYWwrpobHkOD8Dr4lDmMro1AVJizTNMaiSYeudnMLMbhaBidN05Zc5ha/fKvcOST
3DS5LvhRvWyNLA9pF6AgGDTAmtALBb0hFLoHG9HzfrxMNk6agRw3KwbdTUXq6FqUUYYL4XnJ5erY
EpvnCsqcu7mu0tYJLLqEiPFsAjTpkSYJbOgg26dLgX1T1g+W3h3nROu2apJctXKmS5KR+aLUar8z
YohPlKyZdAjLXjosA/PBaj38//3ev38QCi0dgsVClqY1M83qvNWcXDeUbaO321AzxAMyNlOw9Sbx
1KDOd8o0i4d4/YN/vyL6JiM0SVs74l3gmCez8dTb0PmajDGfEK2Nvo9htjK8vg3vI3L3B/Hxu9iR
rsW7+Tn8WEfy5NToTQL3Q+PX5VqlvlIuqDeIA5LqjjdzPgVfIDo62AzkNqAlJFKStspstyqRyhvp
Ixw8mBVbcZv5xPT88BuX8oUYqRsyeqClBA/mr/Itbs/Lx+phTm1Edtq1gCBL+/ppHGNvOQmiJ2xf
iTEEUsWtZLmQ4WA9GBGK38aOU0qxlZf0Wzc8cDZLtRH9yalTp/itHoCVrPpkVBdsbfotfFVJ7Ki/
h+rEhgASmEzGllEmAMbWnQkslB2M4SSK9SeU0SQL0bZmmVmmTx4mlnQvOQaZjxRGvtffBNv22zw7
mQZsuB/eOuI8T8GIaiPtocc0/tY7hCXQy6IvIALTWUWm1djVnjCa9JG/cOtWCwzBrohckb3jhoek
3xWvQHw+kRLQSsL24JZ+r7nKq/qdyQdZ3ECGW6L/upPytPYJS3XbE+RrbEOGiZvhUB/Rt2Uke34O
X/mwUW6RY155c7Ot/kz++FaR1vUePfpXyQPtjdT2BFOxWjbzC6caEiKfilNykYsMZ/ARQAQzVBib
4gnTGDWJ8EiEDcztacCI7gTdebm0o5McLejcaChxJMA/0WyQXVjAXsYt9hew+vx/ict060COGN/N
vC+O+at00R7FaKv6rZdxzG2Ck7rHLTpAWGQO8SLejIeMP5qFI+xE1nXtvPd7vAELveHEFo75wTzR
OKaQfCS7bFpXQEjFMW/DtxUY5hX/Naf6Q7hN+wyFvp/vAG4enggn3eiEw7l+iwnKI7DHln5arrxf
jUPv7yz9kgqHENmpsTlcGs64T+wQb2zAubIrYZ7GPq59lBgdh+rZ2kWIr2EE78i/E5Vd8sSo2FPJ
TnuDJjOPqtM/aq84U4ejJZhtQdxHr9mqq3b4RoAwhgB3j/Im2Ycv01Pwk7Pmxzvj2RRXLd4RVRCE
zpt0k6/BjrtpWm+Kt67bpP81h9xmG2xpltBb9UJcvihBP1qnfCealzbgW++pjnCHDAKXqYPeFkUe
apLoPH1l++ZkXCv/a4rs9qj4lYsqF3i3M72lnxhCXowbGpfyXd2U9KJDgpS8OHQjmK5/yR85FIgn
gIwjQjyLyrXbSgeaPuMnW5nyzZxvFdSjAPfpfmfI8s6gzkWUmtvixfrWUrv+LJ+Czcik8tVHdzBH
5A5bsrw+xdRl0EqmwqneiXApUffaIBDf6535IkX2+EMIsdP4/SV/WR09SHGXjbhNX7JxKzzoFSVE
4L7RDhIfqif/tO/JV8CYyjV87baA3n2Dr2G+UCcuf6DCumybH8UX5WbdIrIf202wW2ggn/mEKNaT
PfTv9lsgPsPnulG4jIn0fbQvL/r76BmfwbE5EKCwrf5agmzs5LteJ00bKz8YTE/44cAecNFuAszb
n8GhN+7ZLaPX5WEUzZ707d9hRKaXBAwalyacNtucDQjzDGqgv1A8qeh1e47EjfGLjnOeMcCcR6Q1
2NXZgR54FmrOGhYN8eYk9JFtUDgad898Eyg7PvlN9Rp9CQZeI7v9oWKd3G4GhblhGIsb22230jVC
fewnqaMf+mMMmOudxQSNYz2aVu3DxrxUN0hqK06DIys+CKNPfikCaOR1utvugydkW3W2xeaOIHJa
rsKLzNzxnjzRcwu0gjdZTtKxK53mLcY7dcs0trPZdX/Cs3mCbT04otsdhZfpSsrnRWCIyo3hZEGg
PQX/jRAtj8CN6AAzEX1wIkrc3d61h3E1PsIXjoQPY6f8Csd2y/OXUNTTMAB31trRtnklMmXaxChF
bfFiuZgZ7OhD/wsPyMRDhq8b+QOYg4oPnKXKjHQrna1wQ6BB6Fj7NkSnYCMAFok+slzzpSHu/E8M
XWGffIp8pXdpJ13q/is55m8BS5s7OHpl6LM2VRsyGXizBHd1F1CoaCC2NfuhOPrqrq2dcJfPXvJn
da+w8U1HGzky1ROQGga9JCXAPebJgiRnOv1HvmurLSMlNBUG63wnnBjBorKeHQWxDAOQ7XKLMPPL
m8INnQ6kMlCdjXFT5o3sda/WSYIAcMAEqRmb2p+Oum/xmEgX4T11uy1Xd/ka/xeektIxf8Vhp7On
XmcJ6pvXO0buoxPmEqT+QFk6MOPMeYv1c+iI2LBJZZgOyHwjtzwDjHjnji4d6zUgFUCGI3zR50eO
G/xq53TcyNd0ZZwu6Fk23bdFthXuHvHUBGwLDnT2l3C46dN+OWRO67e42u3ar0/gb7+LN/kxv+NR
N79p/UR781Ccc9VtP6LXanbbHx45Kdx0B+VbuPPpeuArI4cPzBgvfBALuBJYNI802lrWLRk3vbST
GaN1tDX5lnimN8qbGO910512EEmgoW4lf0Gk8d5tyTO1wOeAxfkN4LRPTmvr4iEQHeM0/EFkC+h9
EYed+8Vri2DQHp7Cx8InDVCLYuxigkRk3uQW8z07ZMUh2FrU/pv6GG3Vb9W69ReEieU027PX/gQ7
RbCt2OvvibYFOdk+IebiX+wCDDSbnA/vgEFxhvbH+Hk7XrT+qEekTtvy0fgrWdukYANXOjGT1249
x73wMnPfiG3ttbmNyOS/CzSXroDT4yp4IZIalLUGymTQii4PZuFXvrnNu22zXFhh7TWvdhKBbqLN
wAr5Q38gRsDEilTs5Tv/vUH2Km6DwZ3v03AwUm/VVoKrxTMJZirylMIjTIaaPdZv3BSS8qmrp65z
WjAAAMB7SI6b6r/m3lkvXbINuIZ+JvlOurFBIX+S4ydNweLeXuJLgadyD8IofOnfVuQggxeNPQrj
kANLgYtL9SMadsSh/6pdJgWfCvAoF2XA/5F2Zr1ta+uW/S/1ThR7LhYu7oNaSrJly5It2y+EEzvs
+56/vgZzLgqJIlgPBZwTZO+dWA1X+31zjglwKQMeCGEdEvQMFVKw9z7Eu3rPIhF/hYf23aJ25wDp
eM/uio2/bXb1m/6UA6KgI4ym9KiRQwD1DA+UPzp+ssiXheXY73WyFiiKkl2mgYt6SK0FFkB/LtwH
bzxmn/l77uPcgN44CwRH8y/PWGL3SH/h7Ur0L7xlwyveRWxYsTlDJYdwcBJ8k1W6sh5KCAlbyqSn
dB00u+pIt9M9E80+3o+/sjvzmL2GgFQdcfI4fm3TFzyoc62GkziL73ODjG98T4uQ0E4mK0+JwXYA
gl2iQJnHz5zj6vTDIxyS0iiIsXlz5n1iDsU8wPYF9gNT2Ew80XFz87PRHqTH5IhTptdnHMfpXodI
RX8g9hy/2NgKjBE7j6METNOdfEa3coSG3G8lDbbbzN0Lp0IwTV1xnBsH4x4dffgyrIDM6D8Y+NK2
jbecWzH8QMWYp+/Q4Mqv5q5aKEwZtidUdQjyX4D/S1vX4dyySA7RTiMGYpVt45XYBPfiLscLJjgF
z617/4GTg/fOnIl3LUExWGD0dS3P8iMkgTxcTX7bCAX7srRPLtYYRpuxNfYW7NMddXXqFLrj4uDL
V4Tb0fHMj7R/vXeFBWtiJi8wlqS7SKzjF1dZjNnnm/Se9+9ydmjjBVi0eg7eyF1xggrWSBQQUnM8
68tTrxdr8QSvyfU41tcpbbc535z9ycNgV404xnOh2agz6T459c/gTdt3GzbpFnYHVfbPgbDSE4YW
upOKvhgfS1p+q+IsOzxG98lFUtSx3+18Dn4qVA4iWhz/mQmaoRxf6dvkQKyuvxKsn9t4E99lH62Y
ebv45O3BlwNpKM4Ngp0vCgFP+g/6M1xEObCKJTYZ+w7FsjeLEItvg8f0ibetPMrv8kE7UczgZXFH
cUd4w+vTokhGzr7LFjxcaRe/U7vjohB/Ve4OAcnUZT958NPJZNiiqKr34oxh90f4q3SgaohNvtR/
uncCs6bLnY8z8iy7t5/wMlLXy++6bVLNjUW19D+TkB4W9yGnnqGSeS234ZI9ivHSvFIqYL9uXil9
1AXJG3MuDQvvQX+S3pKV/FMeVmA7CQuXHiPWQ4SffOX1BwkL+s/yF7tWVyzIuM2qRbeBNqQt3Z/u
rjp75S5EzLtR76SFtYU7VviLAsim2Mir4s02WYmYoXzZv5DQS8bM3uIDgR2vLNx+RajgoTzUz4g5
zwLiCP5HhJ/MVRShKyKYPzhVh79Y/ZR4YQaL+MdAgc+bfbWwPNgV9CX6bHb5+twcfO0u/jReGZ1P
wYe7ThzbXfTBwt6R84K/8JPewoQMH198CphLS0MKP9PfpTuZnPmZtrQJV1qw+ps7WicL/55h1VdL
Qjq3Phb4R+U4LTaTSIw7nLVRHvPpEivoMKyp53n74Vl5fS0U2vILyj40bfGcszEW7zFa9nm/0vcM
HB6Sf1B3/hf2V/EUE/z0Kzy1P9kEpKOySt/S05CAUZ2bB3fdb6wjaxSTwvqk63an3UFCwSj8RvS4
Ec/HIz+sf6u9BQRuHdoscUJg0TeciN0vlONc19Hehl+ggRNORjrKyRlANgAtT6zy3qzHbnEf4oE5
ZfvsAzm6fTfVNyW6Pkv3yTv6zKeZe46/GMMtactcRdFjyofggeVIZcnBckai0Lw6V2fjrTqzPPpP
8g4jwWOx6s7cXfX79A5o724THUC5vZbMNiI0ygyo7rRYGm+crZ/b986hG3POSUCfSwsAM9m25Si9
Gl65sJMXX5H4sVDJtVnJtPxo9r3YW0bTj/JQSJRl5hGisHTRncTr0O/sRbt3f3b9GcaYlKwNeZ3p
3C1nqPodax9R+mfa4PDhEkcEsTKT36YJ1O+Lbpf/gp6pOqO+gs3ZN/D1HW/NH8zWxm7Y5w+sgmgO
7e3AmwVk/2Rs+zXfgHynLSsags94jP1ZRD0ofenJfqAuxEZJc2s/HZ/xEv5IOZb5y34pfxYCKNaS
BfwssZBPwoUZbOb7/KN6xU6hcvFUDtJzMIXMAS6mu6+vLUTQnR27W4nWzPb376LebHGg5tC0Rzlc
WCVTGvE+hqZ3LwJQTl+zGyk0gB/f4ZX15WgX/P73ESKsJKoLhood7SqlFcuwZB/H8+QC2McwRQbH
qxRDlyWkms9tVpK6lY2U33qClFGd2lkR4i4JOHuhUkYh2jWPkRwW6zjl/fh5i9V5YDJ00y8hspt5
Q2cDj/eoIYOr7nSl57jUZ//zSy/K+0bPzXVk+vGWaFRalDoHyriMi639ZX9lld3e2VIjGvjvGUVY
9AnLJJe4qfz+xRyfY0vy1jQXKGIiMM6XdQn5LPbFGZFl6fg5B3N0j1gQKTzreE9RclCiJZRZNsKT
FD16VCy6HAqUGylYn0uwy+qnGhHbm4Zc5kxxcPm82wDGPFqmZpEV3Llcifu3jbu78IYvbYqihI3I
EdZrMI+9hqZaMVVIvcJAOWt01UGvnIDHHtke+4NF/Pd6xGpBZYbGmZu/6NV50FGvTr8PRF+gFqk+
pTA82XF+LPvqqZZGYptGnbS3+KMzc0qow3nIJW1d67JDZX2lDNZjBGksl9S9xsXTbt2nVNGPlsvl
yFKNGckL3FhKzYFMfnBp7iy7WrzkzWisIg81kNuPzx0RNzwODjCZ7lInyj8F2F0Sn5pFKfc/hWpI
W9v1cfT5jquVd1XaV5sGlxXrTBxvSoujKwDfjpTtfSlhOsGMMazdolm3shfMA33qYlbWvYjtftem
HDLtlmJgkVAOkkYivWz150DReClUCzQi4oyFp7j4R89jY/zSO4SPksusi5p4ZcQcFxq52WJg34eF
z20YVtX/+jabU5kSRv8CugjES5Zh2jruTF70AuhC3rYKXleUTqfDGchsMAUt+4XqBpsqqWdkl6xL
PdzmmspmXA7P37/8v3yX6dVtRZNB4JmmfsF3sXqjr43MKh0wwL9ckPBy5VE6CKliSJNAyS1Nql0y
XunvX1cBO/TPx1ZUzbIh+iGSuAwklSsz79VeAcrlgagscYqV5jqwusfBxAs/yqjpk/IeG969aaPn
pJ3MzTbTNnANtzfeyvQZL5+Aolqqpuu2zTu6eAJKZMgD8tDScWWwCGEhgYWQvvxMoIp88B+8nP7k
BIRh+PZ0z9png8SBuc1JuPWGG8PBuvJeVAUtqiZ0Q7Uv34sRuIoqZQG98iLFUBWywU9YgXjIP3y8
aK4k9BtPQrs2AFUsHhYWE9nUzYto2IiO3Zjn5PCZKeU+q0ueLc1AJ8lJqxlrxJt8/ZZSv+e5CzAm
XVc4UYueoz1yAFwm8Vb7D6o6BAnMBSZSOevrBn/JjVbYbnFcleWLQAOSDyhT64THmze0wAvIEVyI
EIctA1Efvn+o156pqmkWFlkxUa8uxvXggYmTI69yRMJGaIKHmZlFd2Py/B6klyNHU5k7hgx/y7JU
nuYfyKsep/NQ22rptKVxgk1zaBNr11kUv2tmTE4J1urSw5gT0eTZ/KYTxCgZ9/g/euzr8cH0GVFx
lT92d64u7nj261zoX3Y9MUvy97go78cBgEZuFmu5ch/lxv9FClm5+v7LUv+hZ7EGaappqLItFFvR
L1KQbUPvFU/VuA7YHE09K4NWALa/odUyJDzTsQwSJ7G0TQ/tSZ7KymKVliAmJ6ixH0EYMfsvz1a/
RFQ+VxNzQfOgFYyd9+gmorwxR66uHZpO425ijqnm7//+x9euVbaZWQFvl5E1bxSoNhiu5uOEnVKS
9jmipT55+t97Yxdq1C49BHDUZGaxkOtb7+Xa7NFYuGUdRT3C0Ish4CEsUSQwrk5k0D2xCmCyE21k
8KkJFeQ7egbzCUg64BjaGJ2ffH7/7K5OX9KwVV2G82YyEP8egzZ+k/+MwR5B0aJUVIrMbYBIdHgm
bXXidUKOn2YevqwIIMj0cFr1GArqShNOpscmh429/yI7iSeN2H9eh8pXbUUUXL37PM5h98Tcsu0a
e/9wan33B5yIHTZKCqZhu50oS/WEofr+g13dGDVbmBa7saqLf9YlNKgMIJl80GxnEM83MzVcgajW
VkTFgHpHS0yO64ZEUhS52fn7V7+2LzLCJuKZDHBPu9gT9N7VGz1hTxgmTo9EaaIjC5JJG64Vz3oO
jZQCSVff+MzXVi1dhpikw/eBZHeBk4v6Jm2HuCudsedZIrh5N0X2/v0nu/UaF58sMGoVnygDFpHf
/Uhwli6SG4vv1THJZFB4fIxK658xaYewWtSaSVEoK62jBUCm98zuGWDwsg/9b0yQHiyNornHL3PA
1EQzHv1wTEKxW+yCsr1vZfyhAuxpN8R0qSwqBv7gvwc5qMwKBXCrMZLhO5Oey948TMAoz3rKA/fH
BBwTLiqN7784ZZrKf6/2miwbQhOsPTaS/Ys9RTfyRpOABTke4vRZzTY+0+NkqSKCgjrKNLOq+Bl3
Ny0HcDeeVNA1yTn65oRtff9W7GvvxBI2h1VDVazLRacwLVkMuVY4RfpL8mi2+yr1a4vcFt0cDn1Z
uzsNYIWv7b5/3X9PJ6gmBcI6yySaWPz+hv5YeG1PqccyIjZgHP2FpTInK77seZa3+NFYdEv31nlo
GvEX3zmfjywEjPOGpl+eju0KQvMwCNxhuoAfgTKbo+xrXoYv33+yq6+jq7LCA2Y116dP/scnI5IU
c1lpZY6gdjO6cHbJvQ0K98ZZU/x77NUU64/XuThsSVpskvLC64CkqCWbpACcbcuKJLIeWYCS6fQV
n+Ig22RV2LNu5286uQtFeOLjU2tom3Yl2ZPmSkuWGnosBcj0KuQkNBv9hHecDoL/BvmgQ8FW6ABu
Go+aEZHb2O9zOV3DD5WWvSGj6IXu0xBnSniyd/QSfGCqyzU/1DZGUXmrsV1liZ/cdTodOqW1sjlc
cATwWb30s/EnPnNp03GhxDPZIY+kl583P9spQcaKfDKjCvxiAEVA7y+4ntJq8/oavZp4UyyUEmAf
c8xNXb0guJqRdsLHuBWe/9YlpoxwFbqO0esHL/d/QQ0XpGDRwbYMQQ1zVKxVaRiv8koNx0cuzcXa
pcKa2TTAWxO7TUhm6kz0/gux7icvePh+pChXNiYOlJbBYiCjDDMuT0txPEqQxZuM5GWAAKrfHds4
PWidehSl/YNqRDuTh+iAnedsJ+FjZfs6kKYOq/9dFhjbIdWPmNdfDaVYKn7+PErxu2JqUIO1mgR5
QgzGwaewU5iLQPZeytZMebhuM8eUuO5d+bOs8Fdb0QFbG10q3X/JWlqnEkBQzf5BbMDRqO39WDdH
YqFmVeuu9JAIECmx92XhL3VshLXOXwjjAJx6s/A7vJzhIVH1O7wkB7Vuj1jmvPIzHNKNpimfg6eQ
AGvt4cHAJS/VjyZV1nlP6zHga3cJb9SDgNDjZFmUI+IKPAvz6X2qehctKqs5+qby+fvvteZdlVUH
1LeLqoVQoSLnq2N722uuY9AWbEr5owpbx+1Z0xT9VVPTDT4LUsfT+9FXHz0y07wINoRfPktjdo/b
BeaO7z/7XfRW+vl4VxNprLoeaRZpda831qdtmFNme3nOsCM+Rq2Ndyt9xBqXPXEHZUy5GK5ujJAr
G4VqQ0ul+GSgyrQuFhM3gVqqlgPqaDBk5EBDkoZcOjdt6pBJaayCxP4MELAjySiRs8g89qjqaYK6
WufceC/Tdn6xgGqqpYObsGF52JdXFKosbdvlSeaAA0Gevo1Iz5yMaslSoJdrTKXdIryXCWjqPnqr
/qlk8hFYuoEhVOjLrM3pJgrJ23R1f2MTU/69dWjc0GTTVBUBFfNybS+9gVyJxiR9FMsA9a5cIJWl
8YK43Nu5ffnmJiN0QkuNiYiHs+VL3aZpZPfGpjbBkS+/Ivi27GdCGPz/8q5YD5Ho3KEBLyueIQIk
a/x/ibT8zQ3B1DHrw37YpTHiRC3blBNNo5485zqpL2UQhzgazZ9GsouxE1CW7x/h/Y33mStNeYn4
fPRortooZ92yXoym9Ki1MZ8lqFWIc7C19GxcuY1JyhsV8xsP/9/Licb9SAPJYFDbUNWLu0EV1Xkc
4amC0Nrsa9Wm9V5+wKCatXF5ImPyFDcD0h9tBBaTfXz/4v+eoPVpN1UskNCWbRgX58yozXE3QVYn
dYl2E34lqO/DiWrdKjCLu05NnkYJ8dD3L3plTHFqB3dtWRyMNNm8+MR5lWWN1zYxMU1IPtESEor6
MZoN0I/wwSCgTEvxyPUfSWgdUFF/fv/yv4+Af882Xdb42KqiK6ZpXB7MvCDOU52oYGc0ap3eYsvo
MFWkd/Kc0upDGJuHFnMA7W1iIVIJtEVHdaIg/rWXxblstFMz/WcRRA9DhZc/7wUVk+xjGJ605h6M
3zbMsOhb5a2n9e8ywRvn0sGh3TB4+9OS9sf5pzCoW5tNwhvHdO9ruIFH8RliwgdBeeN2cG1gaBT9
TL4mTkLGxUv5SIVdUduRE0VwDSwcHp61Tozm3kLnjWWMG2Vtn79/MP8emPl4ENM1IOfTYnN57NJz
wJqSiFAC8ePt/IOIzxNIhoWcK8+/v/LITZa6at0Yj/8eK3WZK7kmT4d1XvhiEhgVRYzatSJHaprt
ELeOrkcPgSnfff/xlGvfqSFT7tIEZEH1sozLsasPAn6246XGwWy5w2dMNApubJXZWyFpd5GurkLZ
WAnYAnrFKltqOK2agcA9JwVSZcCBG62z5N4aWVeOS3wHisz5XaiyyY3w76HVS2qfhiG23xIf0Bj4
R83oWQPcuzqod037priEdZkhjCjl1lAzpp32cj5OS59lAAljp7l4bTaQ2oZyFDm2AVxCx+hHBQTW
gmxlrOsZOWAw3WYYNME1QCJJicHmE6AqTrwHHxP8rGvdcQ588P438FYoGAEFk1pT8B73SQSxhp3A
C2ZMewpmiloucMYhCsmbdOVW6VOsYyLvJ4LMb+hYnesY6HGT4BOLJ0fb6TfLQCrE0uiAF/3+4wDx
bNhJQJ8wkVNqBQfXde91ZWzLFiTDmBErFPveyhdaMYd9DJIj+EFdD+Ub2YhzKWsdQFz2XFWKDwDP
q3y6BtwYcNMk/eeLFfZUmlGErV8OuDGE4errLHRDJ727IXo5MpbMYZuUqNEKgCiu0WyzFBIJpqlP
3DlLLa8ev38TVycXkQO0L2wV/v/FQpLoBYcHL4sdPJ1IqvjYcqSchFXfuLRdqTcygm2Tey+LOnEk
F6MIt5uW5kUaO51G0wltomhAdrBOV0VLfI1ygnmAHpxnU2vGwSfGp3Tbu46o2O8/8NXdzeRgKVRB
8ZNv/++pNIYyNmLQrI5Swb1o+GXRl+vK+4iS4ZWsct5RFf8oC2M/GeET8eP717/2hfMt6GzoupDl
y4oc08BsI5/VbIjcz+n7LtGXJaV7Y7FW/70kUwRjZaTPQPlevZy1fRWlypixYpgRLQYbzv+MyG/U
WdYhGhQoD6xZoVY7QWvas65mlAMkn7VoTNQSiniE4YGbgzPaHHmn9l2g2+cEZo7qEjbQIw+sFARO
t5fha6sN6Qw6N3z7SllGmKUA4ddGKDubLUnFWynPP/gq56mq3g3yzVX/6vekarDuwF6Ifzo3MV+S
ZVL9cob+QVIakMhR/tFQNgUJKVDWxMGPJv6hA37pJHBVHSdSs9gGKQKY7weGNc2Ay+WAB0WTV1c0
wkku9jnSnQA8eUXkYDLGpQPoXwB+gEBZQK0M0H5hkspqwmw4TXAkONiiWsvizRL6KUFbk331HtaV
IGmdiuNSyAYJapr4pJFfWltB2d4b94bt3g+1ehI9xYycwSBr+YdeRy+2Vh+TPPuwe/mOYGQc3ygn
9fKtFMay8CTUtZyXKFVTgrRPo1I8adCackLIZqr5FWQ0232RaMtMNe/wGD+1GgiY3Cp3fqOBt5BX
dPgXrmUBPDXPacA1l2EvozjtyZ+dMrsYDrPICGDtvP/+vWUmy9/fcl5QUfGzH6F8a1fVrz57iwor
6x/evsujfelWU0khYWcrym0KbElE7bajybmYJkTZdeiDfFJMlabkAvPD5JsObeVEMOVH6JU/G7/a
jLJ+kgJOmXXHgl2UxREWx+Oolx3HUnself7P8IdigxxpfEQJ5vCIw8vJYJFFE2fKik2U0ZL52TK4
RE70Uquhe5zWYs3iP8kQ8MFL5bh1WpwEmfdUV/SzLOnGNnDtgKHIOtdIDN72dI37e1WMraYPAwAi
jlQrM6VPn7ze3crhUvGK56wcPuQcrY4bH+xsuHHHUa+siAqL4XRoplmrXZ73VYVZTUJi5oyu8gmu
7RXY/wsJssvCTo9h/t4omqM5w5c5GcsMhDv+q5xZd5mrfYi2PqaELU9BEus8nypV66pHQKG66Yp6
D5Yquz76Zbz5fq5eW12paSkm533OY/9cu1toq33pZZnThSjarHRTNNR3ku5YRulmzKOt3Fkrzceh
hUpzSHlz6Ehmndwc4xp1hOVjnfEfYmv8Gfb6ayLkzxEWXCielWT4iCr5xp3q6uNVFNqS9GK4013u
vrpkh0EpqszBTrcvzK5ENPTi1flOloODx2ErjfvlEHrrQRg3c4WuHKx57anyrCqGzVr999hiyevq
Si8YW4SnzFVGs9Lrd8yaNRllhhQecdZv/VH+zGP5kzr1CmLbOu3cvaE2R6z5s6gWyJiBT2tyev/9
k7x2HODNcZ3ROINxc7tYdRO31AHO8yTHOnsFN7YaRuM1NFguPd+acT+9k1NqS55h7E3P3uq993Lj
HVy5V/FkZFsTJhcscXkMzC09qJOU6lIxtMfp+XSm7XgVEPP6VbfboyxHL1li3vWR2Af4ydB5ZKH2
GlbjZ215BynVX1Mg+5KOa9ZSbszOK9uxoqGqsTWdPemf7nwL3zIdqUOjhG64V2dfhlGc4ooBFHjF
QTTprWbwtcGiEbOlGoqqct27GCyMDDdTqzF1qA6sSAqdl/BMZpBXF7npH0N/4F/2N6bz9Iwvdl76
9bKhaXSgddWeVqg/Lu752PWl7FK8wrF8HtEx9njDrfrey9JbhW/r2tP+87UuxpsthVGo61OhzIaP
VQUuBlMFUhc3HCX4KPoMAJtA1qhra18u9mOeWZhwxE4MNpPWXGBZP01E30S3Vh79vDIfSJ/Vz4Dq
Ezr5pJOAW4rHda40ARgeeVNJ+QlLrA9CX6sp1kKR2Fm7vClPv8nHSDQT2o+w+fIvPVWcQeNcaLRg
V8JxU/nKpkitJcGAD0Pw6anW0q5SlHTWVuDBpuSi9plTZ8NaLuxdXrZ7OwH6Ig3rcqz2UlecIgA+
jYTVFANo3N4n7bDRGlxqRfMrDOtTW/EuvXTfpxBMEnc8GjGdEtUm0ijDpD0PLBA2cT/O8h9i40dc
zzKdlN/ElV+JsnmLKtMpQZZJgzbMAWnb/aKVCcnRINKsCvxovwmXNh9lpaOSxI2nb000QVboFauk
RyktJx850iwqixU5WPVu9IYYFmrKPmIWJPlkjEDwAmtdI/lR2F6wZQbjBKXVsg69DuFm3cGmAxTV
DSEBEU301CQcEjVbBwwSyzE/YqLuI0uElWDs/d7y15CFkIxTwZ4RwvDqFuisQ1tbp8QCCSk/gNHD
o8OoH0V6AHW+0HLOY5bcb6qUrdCAGhfhF27JDrKjLxt7kBVUJ+GKnSHKrzbIDl6ZHqSqRkvhonnS
sbRnPyuhnNUY32JKxnzYb2AZziwT3C2Ng7MFHMnNMXkDKbZ9xzf4WZF7LxNq1QAO0HxjVUubaUj0
ZnGwB2snzAETKW9yWgeApK/Rt661CO6h6991QfOaWV6/SJth/f1yeXX+KJalsDhoyFYuLqxmURX1
YLIgqZW7KE1WZL97HHISL1AJ6YO5bEZ7x0e8sQ5eO6RQ/+D2ipgCrdLFyxr+AEPFG3CR0f5RZHuf
Rgn1/PTGSnR1OzI4YdLhpOQM+ObvpUhHHAS8nohNwqidpiPBnKSRNsGtSzUlQ04HdNM/2KV6HxCL
Uyi3TwrXVnw2VcvkO6YKe3lxtPOkSPLOoKOAhyMuUJw26N87ybzjX+8RCnDpEzPXG59Y/Jd+gOIV
JOKdXAJIFhQfGwJ56rokaZhILWHu3ESlg2UAS3YJoukgZ84SJWUKVq7jxeln5tVPje9t4Yrv7KEF
pkDaVGuUOBRSqvkeQSEeBuKkaxZDZp60BgxcxHLZDFOPMJbmagmt1B8mp5M8fGjp6KQjgTu+NVds
a5/4MkL+T7UiZnpsMeCT6zWztOCpyA+lyNCw65gG5Hr8mJ5mBhkM/1cfLURovnCVihITaMMAPis8
kJy9g9zLSeTdlTqEC1PHzmfd0ODoLRQvoFDThveCQypZBeShBlShqsSqF2pI2GtfgnFUQAjHbrAm
8oMUAgTqdZx/YaQCTCrD5u5bsPwIIzpPJ9Kg1k953xWrAc2/ldceeAcbh7YCh4Leo9Wa20rGRBmX
3qzp8di24csY5e2sSiaROJ7PwOUFJqzg93Pw2n5palzRbfRuDNVpjv6xXwZyZSRp1KbQD+kxqc+J
Ge+GTl5HCnE1/18vdXlFa3N4wxnIR8e3ICmm8IVTauxgEuddLd34WFdPySb3KnQpyNG4zv39ueRC
zbNCL/lckVP5pOl56dLvs9V0bg+V4U3xiBfDyQ5u+MbHvHbqoUpDSYqjFvewi1OPWSIrSGOWl562
LwT0JMHyUtd7y7d3Ss7z5Z+//2Kvv6JBJX8KNv2n2gCcGnULHEOnDEsMYOUJqsyH4g7nLC6/avYQ
qE7L71/y99Jxec6a9LHUOlErW5fin7HKofqToOCEfezPdUIOWzSOmC1tgkblcjbW5rGCzUQWXBcf
hTgVERTHcuCMUHZTqy/DY14fJDaqCrMrPtOk5kQ65Y8PSBsMKYM6QfKIlRi7CNEbhS4XU9y4MXPL
nI/luPbcvJ5bgvnW4Uoja4Da9q6Fo7tgruyCAL4UzdtqrrjHMsYYV8OES2zNyRL1ubeLx1RKh5lL
JRZB88KviRe3SRteqOQnUJslZzya3OdFBTQJASAhYdmc22c6h+P/FgqoEwZwvO+/1aujljGr0Qqi
NY0G9e9R2xGrLEHeS5yuyL/i4cWGNhK54wZ83V7Vl3WzCPE7jrcKmdcGEDwgCpkUdPV/bgZVKw1+
rpqJA6H6Kxx5fPZYfQxx/ZFMGoy+zA9wf07ff9hruz+dJxTv8vTL79P1HyuPbJcRgmTIhxFbSAau
Zm6j05q2/jIztqFQHuKsOE3nk+9f99qK98frXt6fw1GP28yQE4zN/VrEjLFQVPtOVc5l1u6/fy1b
4YFdThNKoIjEuJayKlyUyutOEOhBKJOjpeFT37fdIkC27lGNVcu4JsYl/2UQ5kb3aVwPso+XXcDM
oG6o8KBdt7JmRuVo3mecQT8yzf4h9LQDrMo+cQGcajEiP0n5JIB871Y6sDzXeAvRSC5VFVleT+xe
BWPQDwHnGONz3YA0GaMjayPsXshTKz/dcKbFFo3bpMKtTXLb+be5xBShTOwTtjt7H2W4kQqJ+4YC
/nrGzYuCccZZX0pPxGxUWEKoO7vK2msNMu7qijQ9giGRUi1To3trR70jBI5rj1Iba+Ree9f0IDl3
wC/JNGELrmFMRHNPhSEcaf1Bj/3tdG4uSu0sOBH3FWODSIWl5/dn3RuJwapPYdbsiXvIl1Yk7frI
WHbgZwPJ/yWN5bA0/HpLxmy9N0qftCjMryT03thirk0aewqgpvHAbL0UdcZxXqG7zKmr59yuMu3c
gqOoZf1s5MaOhu+5JqLsxkqvXhu8NpoM3BAWreLL8cT90iO3kAXCjK29CvAe2a2rLpRqXkDCDaZ0
KGVqwVWB7ZhuSKRh4u77IAwdL0yOZUNbM1dp+yakdqjhr9TNX9HbE27VjhNaItrB4oWX0ABUB5u1
jFsswIoBDeL7eXHFKaDjsUDnobLcUKu8mBeeNMRoKmOYR26yQj+Fw12m4t2Xyl5P+FTkb+WzAFOf
NMBfjySfsD3bRpg9ZFTIPYyIkl2v24ZVuE6PpOqh38LqtCa1ACcu/HYiPeKXVlu5pgY8Pod4WUsE
UMTyFA0tk/satL7z/Yf6N/Eb9COiAWU6TAnKP9OI+WNFs81BJLWqxU6vhsuCojooNXGqM6IsSrVf
KbabL7IEdHiiKicfvgJ3+BR7r0c2SJ1G6yDiGgC1Uvjixjp0TYiBaJvW0XRKsP4pzHq9MeZuy2Kb
C/+uCeIPKS4OfoYx2tAxItdknJRwvCujPwF/fPD7+t6g9TVrXW6edWW9dKvET7/qiAcFpR6ZW/I1
kFZgdfyIJhU7QmtQ++jSrxvfqXxlBUUbgVQAgRuNncuuphy6nknZKEGfXRKkFOH3awaWDVfekvyM
RoRvtx+zYNP5W7sDPZCF0Xhvy7AbOv9THgr1gQYa3e0YYpDmTvmcTYHqTRk+vJHpMsQ/yIdMl11a
P0BHhXtCsqKdU+NITWaLEbTSIoSrSm4nk22AOm6I4InFCkBlmllOHNk6abspdymhbTOVhBzNpy48
db7gpvhbAGpA+mIKFG07cU3dL3yKT+eq0Hy0hra0lIsc5amkPQkjOKfIkGZaoyuzLuesJCRxF9k/
rY4l2AybT8+QF67BaSZtHYRsi8J8h1j65bnetvdgP3mhsfC07DDtJ631TAzm+3QorGPtXJXlSWma
T5VeH33zcxuoCt1/frAm1yefM3/XtRs7r2mQ+zuo9e3CC7pf966s7W12A08PozXVQizpZUFkim0d
iEPm+ggRkCW2hfmV184YT9zRQX5Ps+HnjbFwbSggSNNkRCtcai+7agPNhLiqtcTpwywGC6nNwPs+
JV7Vr7nP8f0E9qHVJUI8p/ULn02UKDeUJVcOLRgEBTpzY9rRLwu8xF0XRTId0OyMx9fF+YtpgRhu
7YLvBjmpYw/FcsRHOgtgLd+axVdWf0ol9HQo43JCvKy+p/TYmy4JUidqCJHM09DRMxhmFqD7hVZg
r8owI90J42gwB1aJ6wMPrRw3z8h99muxVtNw7zaFutGGKQKwtYEQksslG5u26d17aJkLApNOgSA4
lLPFmlMNZ8Ky/M8u9r9/9v/H+8oe/3P+qf77v/jnn1lO8Krn1xf/+N+nLOF//zX9nf/3Z/7+G/99
T3JbVmW/6m//1Por238kX9XlH/rrJ/Pq//Pu/i9759Hctrql67/StefYFzkMzgSBAQySKCp5gpJs
GTln/Pp+QO997OPue7rv/JZdLAAEg0Dgw/rWetf7uO/d+7+seAW6mvmh/2zmy2fbZ93tW/B3rHv+
b5/8j8/bu1zn6vMff7x/4yfAjZi256/dH389tf/2jz9Icq2yv//z6yf89fT6J/zjj937+B7H/81L
Pt/b7h9/CJKm/ol6cp3TqsraDTN+/tiui3/K6jpCItUnMFglnUXZdNE//pDlP2USUCTCRVSvBKKc
0W3Zr09J5p+UKjTOJGqmGPkTvP79zf7lN/z5m/5H0ef3ZVx07frHrFPqn7Guig7IRFVL7VUXTa4M
87fUO0FgtiRaKD+KVSLssjlDZZjRE5EU0imFgPmCz3mBTS+2f12vPpkLBVEZMLmf5hVEM2l5bltg
OllQYKAXi2B1FpW+cTF3u7QWKG9h36LTa7IdLAC6UyflXtV1iO6ZLxa1Fl5GUyhwnW+vMUbKJF13
htoJ/pxGlD8DsPUwgpzOEogZ6aP1eikU8FgRWy8c2x0dYfoX0yKtk5GxdDKrwjjfHBV84Im8kWsa
hPDYL1tDu9wvE3gBUS9R64NL2KRm/1CTLqJNt5M32Nam3DIT89T1IahaHX42hqBW+1gDW1P1AGc7
odMOIUEr3v4YkSlAEEOD7necDSelxKiWhBPnUgNYkflz0BjgHw3sUSMcbO/aYfyKIplEeaVuYf30
UCHHfktW76PT5hezUGmoD40HWW0wl+waJhQzmMg6zR9mrcv2ZksZDuQ9RnpdrF1GbM/U2uheWjP4
Xlf9ANrGyjeTokNnUbPKi3sMfHLJTce03cnAYTxRasluJPGGcac/a2p4Wo3b9wl8QynTVb8sp+9Y
B6R3Yy+8CrF4D/dxwbAYd6k+bcPHIm42naFjwg/G+DQ0hHNylan7pBC/Q5ccD3Ekfk06Sz83Bm23
+JVXbih23a6mgaGeAAZV8C+3lFPq+zwk4PvlmvvrzP71TNbXWfZvJ7JOxMHFIa4NoOZ6H/oljssX
VU1oetepRydOSjUJmAJel9GEUVKgDcFek6oO8KQT5Rn+a/S+aSjKbTOjL12L5PZusPA0ElAGuPpY
bsd0kB6MYsIzZhmU+9ouSdVfpbIy7GU2Q9+oBrS34rBdwKt5GYYYxCMYOvbSOZPSal+pGlOxLseB
cnLCEZKt2WByINVG7Co0Kx8Ha5S4yjxRaNsz5YxtNK9Nvtnq3d1lX40qfTeGBfeQLoZfbjxjTa1d
IvgmwzJ+kfMCklXLqWrhs9e3SnlHfuzSUsbHghnjHiMc5SsZFPreFewU9S63Hv/9AafM/vsRV1Ft
MAgxs6Fsp/1+Y6uYOoeBWBWPNIzSgTF3ht9FszcOkXJS4AZagfZShFF4l1E6rUB6zMI9/Z1fOlEQ
3BSnf7eeySVTCfuqrUbDSGeLnSLlzRH6i0wP9glrjmSTmDKgpPUhrDFHYC5FcrliOp1MMNaoPjlC
nyj3UlLuEYSYfjx9hIWa+lk14CAvmDt6RO7rKBVtMTZAnpj5cyMEZHin+Il8o3TgKEGEk5Wt2YeG
nzUjjb/1SmMJnkN1krdNXWDvVkkjbEbmNUYMcw0G9tsotkcmlPi09ouwpfW5rfBumxniUU4w+xrM
6o1UrXmvj6qPRizfiYvyrdD7I32FEg7CozsrbbzNBwkJZJGUz3M4HtVAcbWcilinCp2r0JHXm1MF
LqoyMFQUSduFpXWYZ4yxRhFMXgSuJwMB6hMQ77kPnTNxYfo3a5arMHWP5HEPuwBf9hLgW0XNqk2s
V0Prv5ZLfKTYERwr9Slvy/hRU4d92rUi4F7yGKGSbuHqXTqiWWeRBtkRxsTyxD4Ud7nVbxNw2UyA
mmMh4qScZMJ5WNuF02TRDpUuPenFcterJM9FqIh4YFPIyNp43FgRCuY4bmvbgr3N2TwfxAXnZDnu
TbeqaAfMUvXcY83WAAsXEDW53cAlvQzVfFg9RRSkHD6SMdcEZrOHeo9/PGbmQyZOm9oQTFpBUvIc
EiWphd4W0pj9rhr62Z/n8DQMlHO40L91OrOiRh4ATkNWdgIz/VpELfaZGPf7sehmXSeeOK8cUyO9
iCfAsdYaeD1ihdw32JOMKU7MtgtonNImqEMATnDV76b5QYnA1wd9XABD07ZTjNViT2v3VreMCh8I
HgzotVXd1z7c9Jrqa1rtihz1paV1JzULZncZzS+KDNBc7Jt0I1X6josg3a2m6/S2t1shgCpWjPK0
S2iXcYYkTKEcUSSSwYuoCxrcecFmLkzDIwbl3LDN6r7T2699E/2PvTm39ObPgXc1DSAjICHEWXVc
SAaUfx145XAIgnAwhEuSNRrTN4nmpYLeUctIsBvSlv1iqc1DWpv+PDHNaAy4njg9RoIRA+ptWk8E
dniYkMmtunnHyIvhOWzaypG4ve+HENZ5KGqPcY4tI4NFPx0hDeIMXPsmsfVWoM8Hq5sKoWJHe1mk
dOfarF4nS8VsaJn6/ahxJgvhHDtjN8tHK8xiTze2mL11huHJuLTzk0t0teG5VrZMFZnoC56qFJ86
UstDFDIviWSpw/IuGA4LGRISAwUQhuJYR1O9YTqDV8SK1hzJ2Xg0JrhF4Fhy8DHlSrjLRTU/NC2s
VzxpdkggfTEz5FM9MPaPAk3umqLNRzpQKTV2gowISCUeqiA9diL2TkmPB2ypZxjRMetz+6nLN50C
pFApBO1Qz+LzkEdfhir+0AVYUvIKlhJ1fH8kvFsha3u9NmuH1sDWs9OXTWGh0jZw7XAs8k4+SlMn
gUVoL1zAB6qhMEkGZQB0RgYhlvAUHQsFF685F73cmonLYC8eqDhbdjclo4vxS8IAsE6j+EXleNy1
VpWeukmX3aYk716GY3o0w/RbaUj6tp4voCtxDzY0wQGy1V7kROyPMGKuChgItcyPUmFuy7rKj/1i
hPe3hx3S8/8hQ6GvJ+W/nrQKwTOFZBR366RwLcL+Ei2MtdQK8KKCSxtMlmsNoXUI9Mo6LJ3c7kRV
fq7ghgrCMl0G7WuyWPOJRK0kyCU1wqV+FwNlKxQZnAURbPEgQ1SM5VLeACKajlg44FK9XIS5hb3Q
YRifNuaDgLLizSyoTJiWGGF9ZUC7scR4q1Kzi+s2J0WBs22lQX+1AN27apFPQHEYyxQDosEST9lR
DkmY5voYrEydDz0epUOHLZU3tYtHOug0TA8F4pTjFED21YveoKNSFS9akDUE0fxoeiM+W1HgLlAI
UIIvnUMkqB+10eu4cu6TfMpdZIZYhWutW8e9sPn3UYP6Wx2f0QJkGnMb0uu0esjab6NFsaRtI0U0
uWf6AvI0kTAXqxg9X9V+Ce6LyVqA04I9KU2g5bhNWwLQwTbujxWabhBVQnLJcYuNNMGruwxuFw1Q
gD6qZzEQtcOAUtZpaGo7Cx3G7cuabTAl7Vw0IgCRKDtIRAb7oAzJ1zFkwPFujV0pY0xaakN1yGYl
vdIPdpel5ltTwFZcBkpMsDwLuEImLU1i+9iFQesuYhZuiJL3gkoj678/RmjP/uvZqRqqgVhQJiup
/n6QxryJGxLw2oUYkTtmksp3sfSAjVlPXWAQt3zmqy4ndGOClPbFfpmYriRgfQZJ3SPxiR3B0gpM
1KBUBxounTNcGFdX8SWujKr2itSSXOpjBxR1y0lc7ZqUABc8uSj0vVnFa/dSfKJj+6XsRXVXtsco
H46iUVFOr5AkgZct6IXu11yotbVa42OOcm3HqLhcDcRFzaRY+0oRD6jX4uMw5K5UmUilRHRAFRGj
K5v55EpmMp8zlUEujQfxIMR40om4aJZWCQS+K8xjLlKxaIOxR8JJWt5Mzwl0qVem3LBAY3L3fXOM
e3Uz92l0IveE198cqVdRgsaqpIt+AKGO2LOZGUj8MIzhP8Y58ys5RbAwjHjJ4Tso4KdStxLeAxVO
RV2tYTLHZTky1/GwWtPsVRCPx20b7ujrltyk0KVDuZclgHlggYSdQNB0L9Gs7glgdlwBItdppGlW
jqIYGJF+LPusv8QLJp20Udl1V+vnBVqQm8RidLQ0UDhKy7DRAheGKy9PU/duprITd7gn1lqAqS4x
4Ugofh8MyrehdcBgYMU+B+AY0I7ZyKOhr693IDUq7k0GqGMp1ue4EpBNSOZdUwvNBi4hHfUy3OGs
PavaCJNK0P0SMVdprJqI0Ck1IbblBOZfFel7sWjCZyUFbqjP8fwQ1zjS6vDc41mkD8GUnsbJ2qcZ
mcViEmZmnYLkzHLcesNQtJtOMItDYhr3XfWUy3lyV9fMcuQu2siaBSWlZeQJ820sDwql5MLOcfE7
jCoI7jQbPw2pN1yx1ENglQ0esXKeXpXYjygVHWszpBuozdB0ratm2G6NPPmqlHm5nyeiOC4ppr24
ug+mhYVOymFXM5lmTTpLprF7VEBubKJ5DFAYhpY9T9ikc3DN/6Hqw2D2+1WMZpPpqGRq2i1h89uM
FOxW3rfpUF80sMgOWNPErbTe8BF0FmduSpdFZ+jXmkK9ox72KEMBt+W6rbxsxA5gDurIkWAKeRqz
u0nRmoOSwEmJg3tMzR5IqxZXjXyg3C0PopxEu5j8IMmGSMa+o1Wd2NQVgEa4JZDevnaJqW3Flvv2
bZxVmg6XWWSk+yiY+SXCfrwz6YcZzOEiZop1DcMC54TOPA9pgB5QgtINjrVxuGfS5VXhUyIP5rQl
whVdsjMoAEsJ3d7Ypq4h6MEukKrImSJ9YQAPMEtGjd0Is3kQFtM8B3UZ7uAtYeuIkIwPDgvcqJWD
MMcBUycIaVoR9m8GJbqEnOgVLs/gZaGIIh3OjFNUZNI7jYRMGT0pS13v0pjPzQDYX/PgUbfWvcVF
OE2Bme0teDD7PrZkuw4Y3UQUu4OUizDAxMXNReWYBPB2SDyT+dBIuOtQRKJZTo90tAb7IVJzN5wR
4lu98TUvQ4T5VE4d1CnhwVAwaAb6XFjKeJDWcCZMVOzqZ9x3qwF7QmzHaOKXFgADg7JtLRDMVJIF
+ir6vZIyoZukhWg+FupNlg3bgmDPzg2Kf3JdYtIr6nSwi0m3NSMQCB3M03M7peQ1RuE5HsrBoxIo
bptZYozTe6YZBB1lKWtUCa80LtQHrcSzKQj6xQlKYIC9HrmxEtU2LlNAOXor3ASwCQFX6HgCR3UN
8xMB5S6zQhgcYfKCrIoi8oSBfdYDmChCycTbwWIO2wbHIcGmhePgai3Mci2THku9S5GUK6EfV0V7
p2d4ZiPDcLqxzr9K6h133OBdKNsZ2gdXJMZb2T4tYzoVreAQYMxwjs3YL7M+e8ok7YOEjXSq17UO
cauF4A1iteJnJDOvWdFh1Syp6kaPn3P8N+9asVXuA+h0ToW7y8ZscQwOoOzyE0LaonN/sqEOf+P+
/z1oxg+9NrEVf5YVAeVbOy6badcl1GBi4VvcrYCKpjEPUYYYPzQKZTsDenclsTSf1AUcAVnE2hOS
rNymI/MubgPPQpvrKFK4V6ahortBIbpKxP13aiEyyEseX7NZxpaKPtJ9qBVPFaCebS8Wol+J10EB
IFOWSvxmDvkOx7QOZNZxgd+06crum6Qk5mHO5WZj4JOFw3a8CaUoPqOMjx/GsNtrAtaWoSoUDK/V
/JwGnHYER1HULa/1BFCkQy3m5hqOtzOj+DHPinSnFm/VtPLiUCLu5EQ7DiougcaEQFAYpuy+UpvH
vgPcmlm1sAHxmp2WHs2fFZCeHOKJmExoZz/sExqKZM0ziaGc3rTybV7Qn1aEWGJqshS95tKKBxsH
4z7RKnIOUMXo6TjDQbMwIAa0XaTRsrHoxdmqgwqOI5bAhHTmdVcQG9HXa+2FYpGOpho9JUEH2Sjc
ZQnOTJAHwT8ghjvo1UwYyPwJUiGWnLlg4uPfQERREmm4SNUmF7XSEztoJFmBZtKm4+8eC6fBVoci
2+chCJpeVQJfTXO4UFqMvE8agW22scyoMw5uV4+P9GlmJ9mcp60y0Caa04N2C5tn7b3LqmbP5P1x
CWYMSmcr2RbCLJ9jPJnxP6365GsGTXQD4Vs8yrVoL8JguqOBHWEJ9SXU5wDGZr2cxwHDkxt/eVBV
gllRMneLpLwZBZi7tn0zJOCQYj5Pe0siSEg7rNpTPCfPUlJ/WUgWe6IC6Gowxws1BIuDZt1zsWBz
LfbjOasmVAeF8j2Dp+2lkzQjXC/uwiaSbbWqGdPUFA5Ho28s61lCa/5qkjt3uxVkPUV9u9OJ3f9/
Zel/VVlSqOz828rSU/ce/VpX+usFf9eVROtPUaNq83dxidLO36UlSf0T4TD1I3rKVvsyprd/lZZU
+U9RksmU6yJZG2wSiUr+Ki0pxp+4AdHnr0nIj2lF1v5fSksypmK/BUCcWuiKMBpDq0qO6PfSbwlu
PCpncz7pEtyVLOXyWe2PKv+XRd3osV4fYrJhPxZ/30HNtpSKDNhwbbrkBKvYJSFMslur7LaFQcpH
H61nxGHjpi/VI0qbeFuQaY64fndNbx6bRhh9NcC2X5CW71MpYEQ/g4qW5nltVgOcXTYCnFB1QQk5
hWRZG3neJkZ4zpex98coeYuE5ZU6q2FnSKh3CCZwCEWHJuc9XQwGUgIkEC3IRz0FKUeimTyntji3
v8TMraK8uy0KUmkuj7dFNV+y4WAu5egi1mhpfq/0v14Q93g6/zgUv7zN7VW/HKXbXreNdDhv43aR
tn3C1NAzlgCb/7TWh9fbYkBla6Oq0VVbn7htuj2kiCF8NK/Vf7tNHTtc7W87MkH7e1EVBnzhbq+8
PXV7+c/V27afH1PcXnhb/y+L//7Tf37B21IYV9p+jptp341N5YtmXPm3pWFdvS39fKJNxb+2/dwP
xRmhyG8v+fn07SW31ShDFivGGZ6u61v/fP/bs5KmL4Ry6zO/vOOPrbcdtBCPScjrfL/YAFrBlOm2
8tt3+vl5t/f67aNuq9F6Ugiyisbon39PNakc/dt6FJgyYTDJ/GqegQYVt8d4Xgp/pAoGYmddzDKz
8PW8Zm7XlNvbph87FusTP3f58R63vX/stD79c/WXp9M24tN6NS39H4u3vX57u9vq//3p20f88i3D
ji5RdFW4llu0WkPVqQs/Xb//bU8SOjBjrFGoXADBg/1j/cbdvu102/22ughR4o+X29bbhp/vxESL
N7mtZ+vb35Z+vrLIRysl9wvL+7bRFLAy6nMqTk0kQKkXar+TsIoFSvLPxT4oGj+X5Nq/PT8Vecrs
zhLtUQhDR5NSxR16Q6VpHTvmVH3I0aaAw8nhXZl96xdxezSwjiKgE8BaxZNDQYEvgQo6h2m+LkpS
XvgaRzO1xXL4e/G2NeqMg5qE0fa2dnu4vfC238/VX97ytvH29G3Hn6+7bQtIiDjgt6MNUQFN90Ne
fgwzmIolaA64jCmMFBnmw5qBmXbWfUFiUvm3BxIXDOrlbWjX162U7/BtoQbmqP00+qMVT75qBGBB
FtFNZxrq1Ppakgt15YESOaSzKfdp8mzydt7fkN7m+nffln4+3LYVOq3ZFKUHJpscD5J7xQLdI2Fg
R3SqwtflPiHpu6iplW0YjZMfhDxkTB831OyucQ6IlbRVK/rBEFzxynig/a9nvtB1fheTK4zHOgaq
yGoO3lvt+CvkAUsC8goL9bVxnTSbuN+nA1A1Pa5gxNB/5xurtCq0SIfF9biX+mdNGd4Vs5c2eRti
BFr01cFqUctaFnx65pzBhonfYwBnQK968Br10vqWCJ1eE4y/llqzUXeG3DvKOkabcRN5mk59DS0b
7Jp18G4rMwYBsC7+3Egi7U4Ziaan9Qq6PUQal+vP1dtSMwt4mubqeVhP+tsDYTmZlELaE4czYYh0
UfSF8K4WO2GrN5TbMFfjEpjzFq5viOO/IA4rePhetobxx4lI7bbwf55+t6XbtjproJAMtNRkwESF
ssy2VOVav6L+6ZPwHnGL+uf6bamWe9I1tFzOO1PJXMEYJp8J8/oLKxUDXhElXnxbj0yemmqcGkj6
oP9TjQ62F4IpdxYLuqHMkcTUTZTyY7Grd1bfyvtowbJsbFQ/bEyKcBVOdmHIBRgVlp+WkvnjoabC
CKTB1/vE9LuG8nKrLCqqQerVZadAwZoWhf4/ksGpG00eQE00KNjxDPFOYnqcbOZHJqJKtG8fpy8m
SMzANsGaFM7ynO2E72W0DRUXvjb4NU7F9BtuhOl9PGyr8LXPeS+3EXdz/+p9Vaozcy8VNUfkkgkZ
JtnxjCH25NbTwsiZDZzfnHg5h+K9NHu1+q0P3km88tZJQzckukdUCm73PEYgxT0xoksATSncG9+c
Dr1J6y3CcpeSnV6+RvM+Xz5l2UvgZIGiomyrhfsBCo/gkAaHqkqiaDOqELl2qoa/4mEIX4xPvdrP
2pNmeWXvNRKNLadSf46UbQ1vOvJM2c7ng5oei+jUiPsKYhQOip1XoriMgNzbS9+5FWkSDqcs2C0D
jsrXik9Ux3tmgKajLI7wfapotJLhofavcOUkSJzpMajuoFbkxYYeLqE/zualyJBivOQg+vrwvuq+
6cMWa05cPV0Mbc1hq8U+OmuDBklIzYLmmOZO7X3kGmF6wfuhV51APIeDr98QVKRglfcxhGVTbsnB
V+me/BBEn4FGVPEcWU5LPpnjq1xj5XnJ7Px+ppNfJkbdiqCKvsuZI742z6bgT+JO+Z7oDO7gJ6VT
3rpCtgtwHYpI7JH53maLMzwnh8nyxruQDoCn7oRgxPTCzkmDDbX+tNvP+n6CtRnRYUL68LMDNZDB
/T0BcZfiXRls9OVoyh/JQhzJMNnbLYRy66EU8L9AhrKNFr+BgtEfktiHI96bCkLbxE7S7yWGCe0p
5Dw6VNZ6vBOIgeGWUiWgMeE7gm1DQ9jlCpymU+RXq0zAQ8urooOpDtp3rllV+xYtyG7cWnbNzpe+
l81Dke4rzJHF9YBxnASIe7jAcXbKxq4294ng5TneyZQz0DeCSYV7ok1ODJqd+jo4xDWT5hTJKe69
wnJAvNN/LUJbnFy8Ui4k1CQVBIi/iPTCuO0eBh3mnBN4lvKQwe9oCB2OxrjYCBVozANOpx7xvLK9
6cv0FDV2spMsWM4PnYweWbCH4ah1mznZTFv+zBBvKg0wLpq15YCLqfS5AtH5qpM9tltZdEf5MuZH
Q9+IV1lwVQFkzik27uJXDb/2ZasPvqQTgTv5m6X4LZcC3kvQkdDfivFlmXJ7AWfFVdskAGNoDYlc
Sd0A8jFmJ8vdEfNFpD6k8SS7SX2Wgb3Co+xX25Jj0nyAkoNLYifStTfvOszTE+QZaJQc/RvcHOsJ
RRDE37Me2ZTP6ewksRg0fhR4Fd3Vb0AUqYUn4LyLzUrjaZzyVcBmnYET42fdFWuXd2mhydJplbkr
4ZKT2ThZZ+UAtZDSkCcAnWPc7G1Y04hLbBq28Y7nm8SCjYnv0D0xcVp1Pocee6fXukf5Ajiyv8jf
AsVLQTbwvWgwD+CPmeemIqVmB+3WzI+yYpPDBnn4VL2swIZ4q9CodhB7Dz+bUn6kzI4nocVQLI3H
YTzquNx89PF5sdy+3wvvGT9XDXoNvFAbn0lcNTJtr078VLzkp9qP7tSr4HXLJQIKTQN+/UVRMEyj
UI87U0EM54ENoiVcyU7SdBRUWJOHEEZV9TSXm7WMLtCujRXiCoXLH2I6bVQcNjAEwMh7191j18Tx
/1o+G4dM3SEi9JrHAgWDug8flgMwy0Xyphf6SU269yE0pR5cNdJxC9L1V1Hx9YU8sWwP1q7NuNc5
1BAsmiHW5JxNf2tE9u1KGb1fruqCtuUBX3JsIi3x2DXcGBxKNYrGj+ywu5ZskDms5nHlIyYS13nx
sRElo+zEid9nnqFvi/4xTL6P89sAK4v5JNXSl7yFDdud5BDc9eSIrIgbZXDEbJuZFxH/NzLvwVGf
dqjty5g8phvX72MF5fvQpluOUMqt0LTr2sY9qUDSGGE2ZlskMFmmTeGb+c63vIteY/XAu6cHJjQR
XrgDEB47uqJg3I6XsrUlqlYdVqZ21pOQ22bIpsnJQQGVsGbYRs0W+dl1Vbk5uo9MyU42hsOl/lVL
nOqlml39PvVIzj0o6WbZgKY7zPd6A7MRJmBC1ctBBUIG3UtHIGgVw8FzeE2w13vECSTx+OaSw8UQ
vSAUCIId5c3wSb03vwFVPYWnz+alF2ztnICxC/EOB+foYFH1xIrgYbJqaxcaY+At5g7H1KakY0cb
7fLV/qy8/mu70d19JNryvXKmu+x+ZlAgAHhSsX8I7eIleREVcBAwh7XLgCMf6GjVnSABXnWaIyov
yk7sOlKWBbzauelWAQ12HxjeID9l8cZMth3Yu8CB04XFBKYOGGUTQpVIqjbh6O1hr4EoiuiW/NJu
q7sYbSuWR9uwvTBdKu0C38Cw2cxe7Ksu/hH8Eiju1M1QnBefTDsC0w/Lrp1ll8heL2+kl73au+OX
IHSUI3zKHZa42FB8FZ/hsg+Uct9DLoPcLx/oHH0Qn0I/PUFqjqj/6Zh2n8HClk/lljIspcEH8w2A
Kc9JL3nq1aWzfBh8a48+ckDUEe7i1K2cCBYhkDPOWTtx4wdc9LWOwp6tvYhcYaSJmD09SVf8WYZH
+bk9F26xGe6144Qn1316AFKMwNPeoElSOWiOBkauPQ/3zT7YfhFAPB+XY31WNnh2A9Jh1Yq8E5d3
vjq0sUq/eHPtAu4Z9mYhQJhhU+MpbQs2M52jtoneSM7TEP4+e6Yf+F/adwq958nVUJ5uiT6OMgBz
cq/LBksOJ3UEL3NReNhAqE+BAxjKLdzylG2sjewk991eh4Z2Tc/VVXiNL3hDvCdXy06ucNa+18+j
V+01u3J1pMxv4QvFN821rnRo6XQkJi6PsJggYm64a7wwknHqcIRVritokggrV3AgY/h4v1yaoxk5
1T49CzvNNY7atXINF5eiLclkJ94YbwKv7aAA6o2zvPUOBD9bcBihRIeSif4m0LLrmNxc3nL+qm24
JSjZZwdOh+fk2h3H7+nZ3A7H+j0j6iHz9Sp+f83P8QWt7vforfiGVpIjwRijHbRDf7JA2RU24+dj
fypkZ9N/EZ/iB710dMYWm3ZhHq/iZ+Gyozg585Nkt5N9xcj8Syfzy6aH+iHfme/qU/M2nxkIGSDV
9+Yt+ao6I6ICd3pMD+lBftKd4b5+UJ9ST3Q4qFv5xKOzuKhH7I8qdRh9Nq1TuOQKtaOx053Sj17X
k24nvFDGZnhbe5U6u/5C43R/om+ajZOdP0i74o5bol9/cq6WT1lh75dDsmmfFtChjGUvYM7KE3en
9PN23ncvyR3KPf5PXEXudABjqSYuiphO97H3j0ungq9WOFzP8Sec4e5lVctwd+td9AkmcxQOjUph
3c45TGALuWd8LB/JowCnNXWC0ZaGjSTa6rwlt9+ZXCbCh3hiXNYdbTPtkchytdzrfrib9hM/yHye
vjVvgOswWd1wvhdX2NrK1xACrVM+C3fLRtqEu5I7UiLt2sYWn0flNd2K+3Af71E2Y9hcbxZP8YWT
coLD5xkX2tEI7aDvWN/WLjq67GVumdN9+gLwTbc20cN8EbfG3XLs54f01BwIKTS0+60tvmHl72Gy
fv9JBYxDPYHss6XFHQmV/eQuflheptsAeBslqGEzqNSq3T6Vn1BUGVREW/voeSElHDqZGT+4DX6M
CDQd9bnbF+60p3fdfO/uIOx95JknCM54sVLHfGepeYteqZfdIYfnWy/HMHHay9A5fePwuw+Pxov4
1NyllZMu2/xhjQ++SB/1F74iqvhYc+vPYT4uL9wQh4+FnxGYbbEOxgxshAjjqWVYmj3Blhsb3ar3
geeuTRZ2uihn06UkyViBOYLX3DGWcpv8sqA4mbftU3bHkJfdjSeOa7oTHYqUhx7Q5Z3sU463CYEc
6Yu4z3AyOmJPsefCV+kWdsASu3QHMNxA974Tt+IZVyE41NfwpdlU7ky+CsEMF2+4+4iAGKNrBaO5
mx70I5263PCSO773BAuAQVKE5sls7KXmjvNhfFveOtgK36Q37Q70rZts8G55qQ76vjtErWMhAfRG
w+sTj1uafE84SB6Gk/Zp2ikMz81+dNDUHKRHc1tviVB55+09yPMLMcX4aa5/fegPh3K77PrPgXFi
R3+qUzvSDun4Y/yQPlAP34yXDRpj6UXmFFgBQq78NHBlPnDNBs/kFvkB1U8lhk/vic/z+/xe3TfX
9JKfuyPu/Wfjq3UXXY1H6a6BLLoHXbDNzybYTnqv3j4SV7jA6eNyxh2IfzpuvCvb1tGf5ffsXtA8
FJZjtqtbuxsc4VVEB4roiRAK0rv9akYn7jTiMzV1s9sQF/u6n3qo/knvwtsNHpKNhLh6PWvRdkh2
tmGcxvZ3uoa+urcWt0g2suktxqeI8ssMH0AY8iuiRTeu3dUCB+/rnEcwbq/lxXrhS3yEWwL8JBk2
/S3bSm8BQhIMcbAoJfJKyEEKayKyHKW/Hn5sawNbwUGTXAFJJ3MtKNyWpDVFdVv6kY0ypX5T4tfC
LIQklLqmk28Pt0zUz9X/ZO+8mttGujT8i7CF2ABumUllyaJt3aDoIOScGvj1+zQ0u/LI841r7/cG
xQASqdM55w3Lq3AavZU5WvZ6yUIt5+Pp2amP/IryqPGESac8RiEK78FYHa1qXBtQW48G0jzFEF+1
2stAMsfA6YOSyrYezPgw6WUIOJh7xOnH2ngw3LQ86Hp4Z5KT3zcZbgzLhtBFgII6hrUoT7B9y9Py
qm0t3IuscWMionBqE5XVNzJVV2ja/K+XaafHzAJwOETWlkdEUVZmjEQWEoKh1+TbOQRGi2r9YznX
SibdIuCdE+pJk1XfNza5wViQcTDUR3KMhlMUGe0GGf9vRifIvpioV0WsqCsZUqCSUi3KoSan2c1U
CZZB6ozJalER0BPdXTtpDLozqOI9tNpbuIgMuLV2R472QBU8Y+DknKzQwnm3/CwHyFJ9CoXA8VUt
xVXlkeVlj7rUuozxxcyXlO6S413yussrdynWjXV9lQegtxKL9PeygbBRn9AB+uvt8lml9fGhQeI5
LKaBlIoxNifQdc1pUJvl7bIBD+hhQU0EtuRBl02laTV1d5UXFUHw0PX5sFvysm+5WnM2cRqpY7Zj
BAIvrjLQnq5FxlNlhqf/feX0IblP9dmy+fB22W/5WapVFDbyYnoxvJJEd/sz1dufuvTW1FYZAFIg
NJrOPNMZML060zz5zW3WYVa2kiQpT5OvN6fasOQ+KefbPIDfFiYbE1zfurbJileqiiNbKnvLq9QD
aVxE6SaZ5X2piwJL4ZosY1737gCSqL/r68bYDRpKt7NZ1aearDo5UnFGSqY/vr1bvoD26m7ikJz9
Lx8uv3t7v7wc5NYv3OrKmsm5Qh1nWiGJ3IUYP+Ce5kTUxpbXy8fLpqBWecrU5v3t+7c1kFdZDxkI
h//ZY/ny7V+svmnm9ftXAnEQr3e7XVm71nrQY2MN1di5iX2qoCuznVKyDAPGlLbg9tIHg5K2rdmD
ufUN+bXMnGZf+vbx/bvlVVixlzfPXMPyA0vUrb5dvlo2tanx0AB/4VFeDeZm2Wn5EdlrXLqNpYyo
jifdjD3f/ur907f3yw+Wny5/mrgp0/Dy8v3/3vZcPnz/+ftv3v7+4+7SAWHXNMPTh58sBxxdlATH
hpz2+9+87/fxzH55/49n9n7o2kmzveknVJ7VfVv+8pez/+Xq3l4uvwze7/EvR3p7uezwdoF+T5wJ
5AuLJvX8ljP5j/dkObKLL9ZfD++XI79f54eLWf72tzN4P8T8Mnf2M2W6r60qahRq8J9Rb3vbfPjs
w9tlvw+fUQMgr/Xhb4ylaPW++/LqfZ/lL8paEIG97/P+9T999vEwy198+Nu3fVxrfuyot+16dX3e
UosNk6nc1/AMOjWR92q+Xb798NZdKpyMz8Xbjt5SVV12f3u57I8F0wFRHGBp6gAf/mJ5u2ze/+Zt
l/ez+Y+/+3Bi//Fvlv3ej7T83/tnUlXBFqz9/7Pa/8BqV2Y6wHX+M6v95tK2l+8gun52XfsrCOmv
X/4FQhL+f6FBB93Ww9YO4OU7vd21/svBrMICSoTzpckev2KQQC2hXQUKaWHF89VfGCTbgPmuJNjQ
AxbKxFX8XzBIv0spKucepMXh4HuIQiqE9i8sH9+ahJZWWnXQm/G2tFHhaGy0nysEQ70S42xP/5PW
zz8d0dR1GzA+jpu/qWNmhY3cmTSqw0gNkkTm7FXPpsB/DkHXMYj69S/P5J9Yz39HWNmeB69dKP10
tJ3t39j7YacFc1PBHwR8bWf4EWvudK7m9CLq+fx/PhRaATiJKhEPnaP9/V4Obmb4JQI/h6lNX9MM
FK0Wv8bWFvT2t38/0geKkLoopUrgoW9IG/jtqXUYCreRI6sDIo/+1vfIH7cYCq1TGf/p/hkfIGrL
sYDB4cHrK8jbR/Vpyr65XUZclYUcPNrv+tmrKRIhmyl1Mjmi1olvvaPRdGRtpnrnDu4t7ODtbP5J
CPt3kRKUTaFPgsm0DIEP79/vrzvkntb5Y3VA0G6no/0q+ukRYbyzoU1nWcnH1nZ/BnH4hxb0D/pH
HNfCEgT3MuGjBPH348KlKS0XXvvB0NJjondH0x3I/Y6PdScfm54AtQivk2I+J15Nrk6LL41NTkDx
J2K7oXLoiU+JSD/9exv459OyLRxkF6mpj11XNGVvZlFRHTqbpFqYOQfhcrTOosyhe92PHnYuOI9V
lwQUVwWqbGX2MKWku1BDePKcaTXNYAZFePn3E/vHx4RALMMT6mEML3+/XXOf9BPGcxVmSHUDr9gs
N00/oDGEHhz8ldfYRd/Q7L5CUv6TQYWhCCO/kBbfGusvx/5IKEFpCcpTVh2kY92NOno1fZhapPVV
okiepe5zKxJ5GIX4FlPlaoI/iYOrxvBvZ/BhQB3TPCKY4gwwMkxXYOrPQiaXudSydcKQ8O+32tQX
IdO/Hw9LEM+jXYKihAz3oXEiWIWYTVnlh1Kvdm7tXokyfR11fHgnfTB2dp3v6wJhpPgZdXpnNUVa
t85APjuNdeh8vDJQpL3y+M2UTVd+QNuxNJ9424dBpJ8r5AT8dAAy0T/aVv9YUvJV4TEDnB8nF2G0
FtaTkor+DhDndRXue0GhGtRmulL792JKV4O1NtGLKCfrCRTeugKgtG6967CYr2pBA01TdnK6HuJ6
f1vM4Ipcx6CtOOsyGNqlQ6Ew+Gjb4jhALY6M6JAZFBMjKm080eLGjWL8kGyjRC7hMrYSt1CKeqFF
nCSPpc85FhBS5rS471yJkm6Et1+eozUkovSY1+FhCqxdm8znrqY+3v5I++SiYDgp6YD14O9iG7pq
NQ5bAoPX3MleSzTmVHsyfZqwgewycJUHy2m/e2ooVndGB2oD3bfdVWO1cqX5HXxOsNKH6FVE8R6L
i5u2JVc0cl0otBxGOXzKun7rkOptuJ/L4NEJeRWhWb2CwK2t4ShcDI5pN9wgkxFv9Bv+AMs4I/Z4
2P1l1Lg4b+7R8sVjc+ioZ7u0g7HzqV4Z5Edyl8dSymI75eWpDxjA1O0PHKqaabo1S6qlHaoUWpm/
AjZDxj967dzwxrRcvD+nnBxmpF8FQ/XdR9HRllyqNjL0OLN+HuLhNvF/Sg82oeONZ3S3zp45I7Lm
My5W/qmOjLuq7ClcIyC9Crz5QVoeDXY++zCqfJ+kJJKoUTrwe7/1tw9pS8pZVOEFzj8aHQHp1/hH
PcgrW88u6hDFPD5Go2pocb9Tx4un+gVdBvhU2cWa9StH3SkWP7eyErduqp+1EZwUWm5pmV6MJL8M
LnknS55rWBIomAE7Ch+s0sSUtTEeE7A3tt7RpkKnWwdh/5BCblr5Fkmmyad9QjHNt1l5PRQgWFCF
vLJFhoI0y4uZM1oXUberq1hbt3VySdJIWzM73olw+OkpAUXT4mE1AuJDnd6WP3Nja9w7bke9vhAn
+tX1cvYu6jQrCT9DzbtJ3YKLupiVt4LSdRlz+shkX/tYsUCTgkoOrZgKMmlSmjKCwHRlxC60Hp77
HOSHxODZAM7z9rBc12YwnK0mqXZtU7bHNKEgFCNVYUvOrc+ing0a1umrCJpqV+uBpH1YcN/xV1ya
I8JEr4nquHNOO2i0DBfX8MHtqD0FrqrwqKEE+N3rKOTZz+grsMBosGE7nhchOUNjLMY4x9to87QL
SzL8OKdeuoF1BPBZOie6/NP01M6sCZdhC6GDsxH1JioCNKEqtNdSArpJuulsqAcFlV7/HsyUUd0H
fQZo07v9I1m86BUbOLyldIa+rgnRqU6f3Sa9aLV9qOPuBaTTMNEHBpqLEaYXBO47arxyL3qmLH9k
CSyBV65GDPb2yw6Ie4Q1tvDkos6eutBO47Qk5K6VhRL+Cl7NNmAeAkdm3bZerYFguJJTd13NK+D5
q8aFljU38kpvYoReMDzSe+6NP2sIHukHxx+2snFRSUBuezeifrrS0PXfOY28Ifgs0QoxzyJTvUuU
FX+k5Gv6ae1U9HQ0vPN1Y1BxrTpAO3EXbMoaHmxwMzuhc51q3JjK84YtzEoyeSMAzbZY69F4QgTu
6JK+27SVmiZLGUCw47AkgD/Rt+J9IrTdpAEzM7v2pp6AjoEFzNdhZT9FAxRBTVaghKrkWYYD5fTC
zrd+xo3LDMoAGv0qi7hXYpzOupLTWxrksngBO/iqpgM9z16dUIAR4dYwxHUdcOep03/UgY6xRkFu
zHgYA8Rd+mSXjQOlfAF65+0RTd3nHmaVzMPT0vgxOcAS6mT1mrfSYhpUkRQXAxnRrZGByCWrtptQ
JURdwsQacCi35dT/7APsXp1SPNWFPx3HIDkavlVg5UsNKiOvvJJ90O6ssHlGnSQGBkAFrc6vIXgi
RV8b30TfOptghuFg+GkHeM8Es5XU5kYfWZtZobYnLR3zAPth7eB+7bk5nbKaTYCMoHwamIEudtsI
RdMP7aDbDCF+c30y47uN+BLugodkNiTNE45gbXggRQr/GBe4cEddLTe5C34CUMy6EeVNgR8JPoYs
273pZ+11+O4ybk3Mmatg+Cn0vNjmNTdpSHuUHK0Iaho6OpbDwQYG8zqxYAfHw9ZJkYVenl2Z0YeG
uXst7DOCFndS0ly6vHE3WDZd0ghb8lSnBAmyf2NiTraOMh47Mv4XfojUM1o+hTsebBtRx2VNZJvy
u584BEk+wMpJEys/tbp1heTaCmswgGUR8UU0Whs7R029V2vZoI+Sdf9T6jkS6966LLioxC4fi06c
kUfo1rhoP83F+IDeBEKgUMl1BxGRli4aUnB1C8rAyxDk9DmYCPTWoiqgL8MnZ26rWucsXe9nJum2
2BQ9I1KpwwlPHLBqFQavsa+cGnnFUwHv5cnrmvBgZ1dIElc8c8sOIZ2F467r++vQM4EDhsWnTlTU
cwOkrkWSN1ubeXEzTwJTn/C6xZWIHs7CoKcvb4paOtd9EUer4snsvAG9LsHYXrY35ux9n/LxwXC9
8VsSeusopfocTuIl3Pa6u2s7bURC2EZQwKoOBN/xJhnjL16LeADk6vFa85AdjzPEMcrkyqyHfU1B
5AYtJ33jg9Zed2Zob+wsmtZWVH6PUX1kqkEfswAPGxtnP2SQnqCgwxR/jplKNzpIBznXx6lumATB
Pen1XIPFQmAJHifsoRwsb91o+kbE9bSZzGlbpuLYIIClt+DTRqGv3JclJrdp9mORogaOElgbUCrP
oVNn1nWB5uSqccx7B326jVGWd6lA8stBuKqKKvR+BjTwswgztsk7G/FUHjvlq5KSwg7z/l43BnZ2
KZiabXiFDO9VbcNK6qExM2xOcIR9PCuSuvuhjeIWRwf07c1uF1uxv5dVfoXfbE2nSB99LB2c/OyN
UH4rtWRoJDMqZRBtXQXwnKNSbPMAzqLBMs9xv3eS6QNKobHrxhRDgPKusYzrwLXBh2gNOqvJRvdY
bw3S/mKjpLKaQkZyLUxZaIUEJrXV0fUF/X/y7cOQgyuWoKFdiwP6tQOEEbL8Ok6ZAgbA4CtceYp1
Qt0KuTXHR3Zgnnxv704xlR8wD2GT6hBAy5GYD7RTk+jOIZLNbnSn+prS2qmcwp4ZSe76qR32nk95
Hqrl2kELc1N09sbAZWbbupPDOnb4ihRzh2b7OKwyvMaoeiK1gKHx3kcE3PWoy7lu1BzGIdm2eop8
xFitfWoogI4dIBBBAG8Ta4sOdv1GVCCRNA2ISsjKz9CCb0Ob0py4qWtbHV103b5z6njriOjVatwT
fTDbLzMdruYEmditot5krAMZ2kdU9NN9SJ6A4Qz/ViqMZm2b1MWBaXuhdeh9axMxK+ylFm5CaUY3
Pj52VhA+Z0Gd76ah/ZbVWrCbwjzaYA3yUmadv7WyL7UoqN2bwy41WhZFXRzubeBBXiewI4VxTPQm
dkE83IipRWIgKddTjnwVNg3lxg2A4lKoAsPtHTwZskAsFCKut9aFQSOY1ZISxuGA+jMG3oQPePkY
58JMwVhMLNM1lslObDF+V9lFTZhv2SVcIPFhTGPWP0lJ86Gv2yvUugfHPE2lCdJILQpSF06IMWtX
pVYzv5uss4ROZEYJWB/Rz0niyN8vy1b0znAOgEJttJ+zbmKGJZpJhq7aNfl4L31Uc3Bq3WuG5Exh
92O7AtMPlMdyT2bL+1QW5T1j0mecYG6XpW6nLBk9s5Ow/uCTeyze0rB7BK1bmj+7ietu9PriV3u1
Ui4D81wo0IUJdFoUyAfGOgihWPvqMHYwCAYrGWB6MVsOBWjn4JtcdNokr6C4AZlFALHDLLjTMmBv
qLawChpLb0PZcGeytGsKFho5emVG7cUHbWN5TXMdeVubwFQpaawTG9jGgIjEbLG68HriuzzQtkGU
03HbYqUZ9TbTeIyJCrZ6lWvp1V2IvMbb9LH7HLTJN6x7z07SAHK00otpc//HuSXiJE7ThJ+cap4Y
7EFQZUQkqNdyc8vsHgLH7ew6T7knbn0yh5VSsE46MK/1bRmoLubMZ3h61rqK602ZVKic9PWTo8KQ
Uaaf8OeocYDPsp3hQUgWbXllDcj2uXZOMdyT2yAuvk42lnXEl2hlGnhhL9nQUPk0YdrFci9l87ak
6ooHN2GcKwi+plqfVhXipP7MhKrCUtH5L2Z30GygZTGizksLDdHyWOGseZXk2carAqCtOc9anXbv
AV0pDSCGBtHCALwD8dY7MQLGRLEyWws0U1amcJ/wvjmkFTO1kQ+PVu6PoC+NQ2iNj9Y4XcVQPZze
5cazsidA2+Vx/KohoL5N+uExrVn35Fl4CvPyRpTglpx2kSM7L8+gj3N8cPDewduKc1DjalGq2ELF
x3oEzVtMlz5HjbVqYsCIAUAS1wIUskTJVjYfpKvdIotJaKKTrJ7ph8aQ0bjUSZhtufFVaFuI/EYt
prhPLMRVsFol81XvPCP21sDLAimETSzSGSmV5emhRtvVdaerLO3uMK5FLG8+YVsBJrBgD/XXKqHo
hMO3sXy2wRJW/QREiDZSWNG9T0rPAm5S9t5LNSB2UoHDxi+WKcONL5YK0ceQJVnweUm/LSdvqDkH
5QJvg+rMRU+YpIzYfO0ECGsEFmgEOXlevz+SeVbxLhDPlgafxuI2yMmlGPLKy40HvOAAwljyxkqY
MTXnToOtwJ1/VgNGXyDAr69TndHGlejdxVZDI+X2aDWBjpe11yw0WAQT6/XgrK36ackm1yEjXeO8
aJ4geWYSXqb2dKXmZRPYZTcXP5uBPq2CetQ9SsRuqVa4pX+N+iYzQBetuwBp3jr0tiwx/G1HJEwL
5hehFW/zcG+AfVx67ayyY6jS/0Br11kvbd6z6qvqraPtPInbavuSSgIQNdBWCDgMP5p6eFRDiXqq
0dwfROlcZBZdEuN7UmD10Ip0nWUFw4x2N1kmulEIjUJdJIYnBTG09J5QykfH/ZT20ffa2M0FWZVG
mCGz+hHFccBZ6p4MwYOc5Rd1mUJTOWUGxaoTt45HMhP1GNS6WB/A0SKahOZaJM8mvaMWJCpG2063
EnOezVIbsDowZkGH0koQQB+B332utRaKUPaIffduHuXGj+j++HwT3OObIWvwiaqAgVoqaO3WRBWB
pNdQfJlEAlogI+5QCR8YVa+TTVZDjJx1hHMdpZ69wSLRVU172cRoUxvYr+XQBWo9BpM4RTg8iFsp
aYJtTYGJgsVWjPLeFYjQLomF6FPmTBUONh7IkJGGF8YE4J2ft+uKBm5M8BoUGIeVQN+jLGk55NlT
sh7oUr5lPCw/v0C7ux0yczeQO0FxmNiaVmnKfN8iiBi3JOfkkj5L9rFvpRgDBzdjV3HhjOo+Nycx
uUwuUTbjN5KH27oZt1kfADs2WPjlRv6lG4ybpT90gc0jbIjsYwKqSfM2Ihc/nBk39rSeOHLa7UK5
CR3vM1YGB6+baeJL92vdT1YA8GIJtQMgfdLKTgY5xqEkZptkloEa7gIV3jPfo9z2KkIGbgfGDsqm
MIG89NiM/SNqSPupMi2IJmp9YNiAviHfVGpFjcTv4xJphSpVlklGhgKgTIdt+MZT8yMFF1hV9Osc
ZoYdk3QrnOsRvijoKkYDEbJ6KyDwD1VIcirigTgZTbJGYyNi0PVzHB6juDoQnmrrwBhLMoPRvu6B
ijd+B/Z9ip8wKvT3yRFfdRAdaaZtDAJkHS2ZSLCaLDo0RoP21kz4b5Q3VkPy3IWwGsC7gbdzsh9F
Mxi3S+xZzGIbJx4aJS23qHPz56abrscE4NEU9No663IDWQH34ho5K4bb0LJvbZm/LlkaTeOimyyG
4Yaru5L7huUGHBuDtHVBanKZ7FgqgqWvabYOobHvmP42SVieTu4PN/JaHif3MQ/ggIBk++mlhLxN
rjFTRhYge0asqiIb3Vjcu9RH/iRjjbwq/Psyyd2dGkomVQuofGpIkVF8tqV47aVNAtEHhkMWIbai
16S6zyemkGQmozSXX9ACuwPwRRqyTAmi0PdZAScjnTBpK4K8qyVmLixa9TK3pYJldOeKn3ULCF0l
q6F3M546dEykXwGdorcAOpBiNfYLLSY5ob/TWhYkppMwZ/X5pUF200MeR/N6VO74HQJCxKjVfLes
5pYLZek1wei2GZsJ8sjM5r566BYcYGFr+yE0Me416sfWq775FBiRf7gxJv1r4LDcrigCBGH24iJq
jgyQFZByMN5yAsJmdT3Wx7JAhFC1epk+1mnK4suDFE0L2bfF9BUlaxZ3ruIyPYxuaPAAgu7KyohD
O2EC8rhpmUsZShvzEBf5KeHSTrY86h6q7EEzQa1yP2t2Ue0Iz/dOqKBQ/tSvaz//UtXdKazyHSjg
QcJ9nSCZ71BdXUf19yrTxC5y7oKhPGp69XUOPRduKbEuigTXrR1WxyJ1tRXD5bBxpuxqNGPzRupD
/zTp+XOOsJ6GZvghzcjXaf5uduRj5Ufa1iV9t451vIf7qXLWfak15xZVS2w5y6D1NuVs1dd4IyV3
QWlfIY+x6aXZ7/ShRoIsg2yQDdUuNQdvJ+ArogDU49dcZ+0uM1g2JL28a2MLZZ0CasgA/xnVWpJK
QTAcwmT81PQWoMq4XeNyVhAeXQoQp5vAe3bwF3FyGKVtpb10pa9ypGGCO5Dnbys9/ZzjgLYfeye9
NoLR3NtOcV+MHjZ0nqM/irrvdoUpu1Peig5JBDbOjEN2MkCDM6V7WjaBwav+a1kMxom2AHx/2Til
e+qSSYnS+yjxhYXl7oapesjqTJyWDWLg4uTQc8YwLI9tWPH3GTSCWIRbtAO2qWdxMcZI/iAiXywi
RhqjDjsyhIx2QeqbkHn1dtdm2fdW18xTn+tfi4qCQpbExhZvmOgNI/sGlE2Dr/Ct/a1p1c5JetGv
m+WzpGLlEdXpt7gs4LiV05G7acOaRd96efXhLfpXEPEBe8YobF9hugso1a/IpBYJ3PL/3VQjNGoD
9cXtUAekcGoZt8dEEaxR3UfZqj9YWlrS+2t0xFYuo4CFcnVoPeVj5O1GePfSkhJKc3ydo/B7WjZ9
lFrI26p+RcJ/+/5FEnCgLCWjYWiWcVo2pPvNt1d9mqI2M6tv3FHlJnUTmmQd1/e+plPcq/THNjX0
x7JOwl1akBqMAnGMisK9Ts342RJNfW13Heg9DfcbLdOhOHnWY4l3ZC716kkXjTLnlLfC6CM0KrPk
6GcD5qlxge675xdrmOXWg4PU7AOC+tVWJFG89f2i2HSG0+5sVgQMOpMP0bL3OhqUekuivb4fOcby
Dll0qIs6IPfRR0237zmdcJyqx9nKq8fJtl1S4+Qpls9cZSTk9+Le1u5kqpcPM8SlOpl27hx/tfUy
u4th0uIMZpECGsjugzm2mYi4z22vYS+2vHSK6IchQ3Mr3NYiBDAsqMe8GtRT+OUzXbS7IbS/eOMc
wdcPIIuZcIl00KHST+sru3CRLnZWUslGDGqzvJJD9ETiDAJvxQzutro8hSJ7TSi0b1PKhqflo2WD
mPRfb4EKJ2jKVxmSgnl2NJW6IjlJxP5fOMGHdKCVm2VXMePbt9MDPnYD1SY23jR9ZzoCBoz8zNNk
7suxeXK0Dt5siRyBbW1N1YFBjYpTB/J339vJdY3UA80v2GJn0e3IuF87k8EnZmiy/ndApspbFzXv
KwcjYySG/GYdM9RsIlQGV7LZTp0RnhrVxdu4wROog7k54qdxtOOHPE7605AKT8eEitEmUwNNGaDp
kvb+3rLrxMCmNYCYYQJD14kp95lEX81DO9IbzUOAO5CbervAaq/YF1KFcpFBqrg7CR1nuyT37vqk
i67SDK3CeMYDe5hRNoYF+72uOfa0t3t474Pd9KdSnUxopqwxlpe4nkEM8UJYHKWHsmcQ20gK6fZp
ebVsArv5623sVOYu9z1mTjRd3WraI/kC9l1B4acFBa9eLZ854fMY4qJI9thnnpOkx9Ftg7NRxeXK
DLxua2oObA6jfZkMbmvsMkVPw30VxV+yCH9nS6LXXiEgYYTds5m6PHl4GdOkb1MaM4mHMbwOYu9k
9og2CLDz15XvkKQT4dEm5CmyBHX9Sv8WeDZqUFdtoh/w3nrx6+o8O93nVLJiNCbrMLIuJfI1k9Nk
soQPJ+vZSUbqczEUb0Rp7vSCHEaraeQ97BfdbMgTDO2PmkV512T9Hs5EtX1FRQbBbYc+O3rOEQFK
sTVcYGQGTrjCRfckDTB4dNsviZN/a4X3jcBk5RgYkABq/4b+xWWyG4jX7WMROgzrWF2TNd2FWnRU
F6Cb4551mUeXkCgyzClrvWRicdt7FQsjE6ZING5IsqwRDUd8LyODKhnbaghDlnubAeNPG/ESZ9bX
ZuZPmjl69STT3IhfRRyRajSc/HOIqCE1De8TBuLfLLf7ZhUGeS+MMqDEZCErOPC45nrOmy+jll7P
1mmulTaCSb1X5M3OmQuC2akzr/My/sIodJPqUXPUIGtlbl3tzR65EcTB157sUc3JUMtsNHtrDUFL
fpgJDkuxNbU4SJkwexC1ZjXbXM/4VKwoRb0m5iDfsjy21m+KUr9SlxEtDgrJp8FFZBNAIivqbKnX
BT7cwaREfbd5MPTh2LuET0tGL/HDV5UKkktApZNh8fJi3ZnBCYUsBDec8dz4yH44uNAkwC30LiCA
tNYOgQ6wdNICCUa6rYtJcz1uLZFeUAJ/slgskjskZvZymNkuEssDeQHUy0khASXoSQtluMCZtaet
Dnbt/0F32lYQs7+hbbBOAZeJfwpVQctQ0nC/wiXbeQ7tvlXspBJ95YlYpTKQGjFm3ESpkbhV/o2V
XkAYg1pwnpOfUKkmn4Jar3h7ERKjLatuEhSxscpVZLDcypA0o+1tMms8hibhLEselRZub2UiqDI7
BJd9QLxd4R4wTK8Cyx5qgqwJdfcQlw7UKbI9ZSKMXVt/xa7zIp1Ew41CpQ6y3cxwzZI/QXlNuxbA
WP4dhGR80OLGvo6bAobUQBVf4R8/4vJCM5w8UiKHJjfOPXCiJiVkVacUS+8Gx8t5PIQ+chOy9zb/
fmzzH46NAbjJQXHKBhT7wZuwtQcnJ9WfHSpV8c5RloS+K43o7JBm0EwHReXpUYAWmaRxxmb46I/j
SUVhlEUfAz9EctvWYfLrlJS7mybzj9Im5fPvZyl+A4X5uqG7jnK4RO+PouHfm03RyCK1RUqz8TjL
CNu/tde244phmGByUum1wkjXlUC7PvTBVQEZq8f0VYE54pinmEMWAZHh7UoiYrAGF0vFcl4G+tMt
i0vS5JeMVCFtYmebLMrCJHpBrYvF7f0CQQx1FberdGBX27f1l2RyXbjMBIULToMw4ZVCsNjgS7Qy
BwJ5M8UnDVfOUzjLq1SdpWdFJioulOJkk93IxMb/3cnWuTM8Tnn0E6+Eu6++yB5VwEae5yKa8RHt
a1jE8rOpkoyxqI9Owfo2usD4Qm3Gmp4yGR3+/V4b1m/gWG62Y5iWI1xXF78BVisZl5pH6uMQixSH
Id2G50Wtw1R4k0aNZDY2JKsxhwk+g4FIiynfJBlqq8aAVq7US6YDMsqeG7Myzqr2CglZXBsGbY8r
us0kTD5nzjM3P0Uh+ZPGHx7tgAJwZaBH2+IxNejza454KYNbV+5EPe2WZHMYkbHATBoHjkvYwjGu
DPLVMY9OFRSLmCRZMjL2N8QoOhiVlVKfmkwSolZiHiqX7BtphhKxRtSlJmubdPdjRGEqVSqseZmh
ZkhETE37kmPas4pxEKkmRp4mcF+yzmVVqL6PMjZLvbXXfqK3Wu3IOWhGV22TovuOLopK1+e5yUrB
QmY73kd6celN0o25pSOz3FHy0vMt0rX6OrFcVRrBhWUs9GcWeuSryPjYpOZSs0EPBGkLm/gbEl33
uOTaK628td30GFXaT2SYM3KXoYGdgvMV2sg6DmzUA5OUAEsHV9aGLUAWHLWLdtxruYnNfVJXO8ol
kIETDKQuppVMpxHYFJroztnhSyoEp7Acv9kjqjWi2AV2f2NV7rFSIAERM080vjhYjfYS5vRzdar1
MSyjn7gmP/ZpOdxNApax0euAAXp5tgJHOfNU1Li65oTb5fMfmus/zCj43glDhwmgRNA/DGDIigeJ
rbXpwVKXrGYDl89Yw/k/tO6qgO4uIpSbQOQgLFeq4p0qmJUKSWcrP04sHv6A3/0d8e1bPpMEUnz0
IsbWD6fUTWIUFcZSB7Sdv1Z5cs/y+ahS39k4gUWcjoFCnJUjKkxAr3IvuwR6/dnynD/cm38Y3C0f
vLUJRcIGEvkRet7H+AiJoowPXSQR8+jpVYhvJBjfgGxBeM43vzeEasPsfBcN9ZcQyHmr8htC4cfA
U6xb6D6bPPA+6X38ybTx3iIThjRAJf+AxF08fP6+MrB1xhwQ8r6Bh+BHHC4LbJsy+BgdkEvFaZgq
OsiKjT60ydoLTFXMJqyfM+Fi4tzgUqxfRWYwnlzdbrZ4ZpN1jq+nNB63PXLjW/AT7tpU2agYOi2G
IfGGPKu10luAeWXvn/F8APCgjznBY1FqGNn47XFM5XM+JSWqEKBizbwJSXHYKD44/tknFjL1/2bv
PJZbV7Is+iv9A6hAApkwU9FbeelKE4Sug/ceX98LUFXp1ovqruh5Txg0IAiSMJnn7L32g1E9akQS
bJaauK+FXH2qaW/AYqTSBy4AvI2WvBaqgXFeZu2maMNgy2GxIvnPf7ZSY0ueBaikkSzaDlwLBtGD
hg/Yl4V1jCoOG7MsCJMXYtqGrvZakUOwDpHvsgfr38YEsS7gi7nmuEhFM2pqjqs9BTRwda4RgRHc
dRYn5CmbMSFoo3wzHdepqR1cXd1lrU+uuN7uLHMPc7UCruRQ0M6HaFtaVbCyyHUo3aJ4SEbin6yY
s1U6NsO+CgFA9GH+Ofr4f2vUf7JGgSzmqvs/W6Ouv7qPn5x2PiHPc0Yo7dz5Lf8AMwvoyyb+AEuQ
4gJnmbPiP8DM81ngDxIzaTiWS/fO0TE8Mdz+B4lZQWImP5mRJ6p3R3Fu+L+EfKqZ9/znyJ6Bgo1P
iGaHycnPsP9q8ggaOXTEnpuXwMfc0VVqY1dwYXw37+iLtYSQa2gFI7jhRfDRthPM/jgAyln2xB0a
1TPnZvAdyh+2lubtssZA4xXdFOh8to015xtUYDByowJaK4YPEXTbwOvrTduiWuklRSMdj3ynTfuk
FQRLDPZzxWh240Ye/C6R3Xl1rnYwF6vYry/diJc+V/Z6qopxlU0hDQp9ArwYYGaPCPBoh/JcKfnk
mL6gF0N5Q1Skg+t9Z2+Y4x1AVupHUah8K9qhfsGW/ESj6KVK9PzVdPutmQ1X1/Hqg9vChjO7HriV
FuEmluVtQMwoFfEqgaooftgoUzeeB2gshEVw8gx5TPQ2vdMITbAFM2bXaJ1Ta1GX1KPkXqNv0swA
+czQX1vb3kZiOrnQ43LPL97gvN+F+niZioAU4q4kQJMILieAMxtWfr0Z9Ok+7t+UN0eBCavelFPP
vHYSD67PKWZ5h+UzI3Qsd1oRwROubdW6aytI0pVdR3z2gE2qirpu5cV3agqLXZOn9cbcMojaiZSO
YV6STVcXc3PxWHGuIRWsLmhCZtuJadfWlT8treDK4nirhCLXqUe+e4U1A1JmGmuF66RheBTfyrKh
65mNw1q6/W+77t8GlSLQIPnUj0J77Wb9OmwHMm4Q38CkY+QdEjxzmDy5VTTO0c9W2cq2wZkRUrEK
eoOiooTClOuNDXl1m9Vo9pEHHrs2pY1p+zSEGj3AMW+2606bAXp9fEHAEG2cyr3QYNUZ+MWM6nxX
UWA5end+pIWXJO6gTPLb5FOkQWpaF4kw6cSkxSyx5ThwRuTOORl8UCcTQg9KTAAqhxf46Bixv/fr
PF1Z7W9Vdd6lFPn3DL/EjnCJbmtELg08B22xV+ivviQhw3d6yc/jnSaa44eiHyFBAefrUCxeTZip
feoT42IicJl68zUm8Tb0meRWKj4Ngm6a7ZqnyKRLlTFYhAOYjTQt/WeXeS2iOJPdlmDbtZfqVyMY
iAytjXRDe6G7VPyLfUg1MAiNatVpRC7ifkj2upkcrB7Aj1dXzh1bvceExjHfJ4oWgk/PNM5eqePV
ZyfHPlibTyby+LeyzR4TP3vWdejFeYf7iloskrvhxMXOP1VCA/UZVPa2Dz1nxZhterHCELiEX2kf
mgmzs6/7daK79aYQnEMc+jBC0w4xxslrFbb9zps0e+uE6atho2dJDWeWAEMVsu1IMRUJAN2kzjmQ
RrqfT1dZyQi92vj+BF8xEZdGd9pfZVvkZ1v3zpOTI1uLEkXT0QtONUU2sojQpSGKzy+h5ui7wMvf
yMaYCX7hgFijBtJcxyU0Zqp31mjJ9YR2/NZzycu17NA7hIVMLmYCjLDNOgcMWk3Dq9HQC9e1sQ46
GKelFcAVqDJ7Q15GdzNP3HZV53rrKO39le15SLxl9NQCYMqJG1nBJpGrOLWcY66DJPQJJeZ7NiON
H8egihF2Bn32KD2TO2J93iRRdMmUd6htyeHGX04cMkC8vmluXXP4hfVaPcZ+KNcpWiq/GLtTmw1r
pZriWOrW+6gRN4wi5sS5P0f+5VWIJFw61DOIerkx53vkplKw/Hq83MtMC7zFQqv+fJ1Qi+qTXr28
/vXwc8nlSXuB+S4v/XF3eWlQ1ritB3G3rHJZZHl+efi1xtYEV2zGxrPzYcyIhnZGNLgLgyCYkQ+f
d7WZMbA8Xu4tCy03X++JF1bD8jIpZJAGvl76es/Xc8u7lxfAvQAxmHEG40KGWJ7891ugLdu1LPD5
ccta/rj7+bblUz7vmtAXONyT3dfG/7Hqrw37t9/1c8m/fM/lPcMMixhmbMTXer+Wq6vucZyBE3/9
qM8v+PXVv96y3Pvr4suTf3y75aP/2NKvt3++84/VLz+BvZA3vrawKNCHqBnRUS20juX9y41caB7L
+v/YiOWlr9+ogApSzHgQToFvvgIY8vWaNuNEYq8DeWfGEPEaWNAVPaBLhKIeLw39UiegE1oOxX06
Y0zsEZxRVCQkYg5IfYH4zs9+vdRURrKzPO3zqa/nl3tqfvOyhq93fa6lXsgqf6zRC5BXFnCvh5KG
V493RI/okBIWnNwsd7WZBPP5eAxn4TURTes/nsy8mJze/PVzkeWF5X1eMIrtoPe3XoyA+ERzrkQr
6OZiQ9wFp35wMwncmTIGRTPWoGiWe9WMpzFnUI1sEpA1Kdzr6Rq6HqKb+XhfDsxiORUUBloIgy4y
DByq31yuZiwOY+CMeHIYyHX3y65/cSYnmxaSDkJSmDp4vEG1zzfjguaZb6yZyvPvHn4tt7yNf4PS
REdPAvDQfhgKCu61fZAFill9+J4FbrWtFiSTO6FPkWb/5qXWY+5xmQ8tEHTFjHRaOO1Nx0cuD8sB
NL3VZPux3y2NeGfu4y0teBJra0TWbbtqfb8/Ljf1fA8HKUWsNO38vcwhO49td3SJqz7q873lYdEQ
wdE5qCZwupyWmz6PYdeOXM3zTkD44gqcnerEAv04/6VfICwbzRSFcXvfzfyOBdC+3LSh9rsQtDHo
O1Mocj0z3FmDdVf1dXga5z4ikeHlakBjYiWetk9mBSI9lIOUrj0jeNSssM/jNYYVcdOYUQWUmdas
PbdmNV+rbtI+0tfBgnGqDCDkPW46qyvfRGFdKkYkXM743aLhIRUSPH+Bjm5jxkQOWiWFBthL3kE3
N2qcxNHVArrpkgCh2RMKO2UdzeD5aEaFLffQ5a8r8qz3n0B6Yyaakai1yZi3HFO/Nbhi0cJZ7rl4
V3fMCS5dYXbH5T9gzy6bvd+W9IsSGMjL72/Pf0LfOOJQJg8LkEy3OyJNlqASLzH3OtL83bINCyM/
tmfaUT8z9JfHyZQxNGCYt3DHjJlUptAgpAChYRiFoelTGoCFsqQUfN34Y+BgIqGC2WuZ2NpKuvzy
866tRuIXaWiN3T6CCy7njICvHXC595fnxgYnXTD4040znw1dO6f+529rRoGIojtZHI35K/3x2MIR
vGF+hjM/nBFO1gxi+/w684+9MNiWr+wWfUQfpvfWy+60fL1lr0unOTXkKxjA8Q4ysPUDzeD0uHzh
5d7XzfJcExNP3DvmN++fCQ3MH7Oj1hgOFfR/PjkQM37TNXUJZZa9Z9mFlntfN8tvsDzkasJwlXr7
wh8zXa74/sw2W26+Ho6J/oYKhpLqqN9RsVYAm+a4ic+7phzoETuKgNh/AyL7C5csr+WWYGZvt8DI
FgTZ182oBQyHBKgy33DKHbvF0elNTIVYFn41+lhtFpLbchMEZDUOJOuB/Sw9bF8Zjrn2dxHGBBDM
qJ3l91uwdsu95bmvh02SHWujEgdPSWvXKmvbxRm70WQa67G3q5PVWgbSWoiRUW+UhI0qQoYwyxyW
LyQ5pFUOMw6tZE0RmUkg2iUjWeOeJmp9VkUYmtxGslp3unHr4MwhcoMueDhKeLOj0a7RlSanwYzO
fhg99X0TbvwauYRAv4kibuYJxY4/ZwdyQnfQYS/f4vMowPLUZV2B/q9u1j3x5ye6ozcVkj2iH0mB
aMw03iK7fZo1SsfPf3q+97Uz2KUZHeVjNmTZqvJ8fY21sTrJ5APTnQleLVMne77RmAxqZTM7dWoA
cstVze3DY0Kd1Hfdo8XQek+Q6rYL2pe2AJ4B785fkxSIjLObgxMNoUiJTYYduL7o1Mis3SH3ui9j
DVrnZIOtDRN66UpiPS1b9IK6nqxInSEHhfbTpp6MeB/o4V4U9YFmBTXKrJ9zSjlZNHMUjvT0ORBq
fiy8XKGh5FKL6cY7Zjg8VlIAD3Yd0Gv6PNZeeHG2YTJTbbUXM4I5aXTXJJXdxq7dOydC54tv46m3
dibT3tXn2mXO00nsobqdP6dHBL8q9XOa2Wuf+JGbFGOHaCDzW1a+Tmuk7fihOGv0AAwDkWvbsBFn
urkgJ5fnllenCKx3VTdPQcu5hu7vs+cl3jZCnnqq5fdJauMRV5k4kTNghzPBLov7Y1h2z0pDnU2P
gUZtghpAj6d6s2xY5kT1ro2NMyG+txV1gY0+2QnRAUHNShG7fBO1j/2gJ5gYPcC2c/CFDsjuCHni
oJ9vMk1DflDrv2TNsehU3Wqq9UfHK6EJHqOccJZkvlnutWPcHLEyIGSRrXWwu1vbGaJNFOB8yDiX
bMCBodtZFuDoPcTWh91VBLVEvcKogSyzCZ297tX953cLis4GIAySsrTmk+5806XQLTuKLIRgcpoZ
p9d8rF58rZmYbE9iNdmCn8eKXxogNZsxhslr2uF4iUgwXtOdWTkNV4fl10kx4syOfiikhJe6q7SH
UcZkMz0u9xwnpJH19aQ7v0LE4gnxcrBbnjfmg2u593WzLGZ9vXd5vKw1DrNgVwj+wPmD/lhuuasb
VoznzPr9+d7luTTq8dvOomj1I9bTdkPiYYlzovHXkvDtda2iR6KOqI9PIn4YKw/Hbv8QVa62MQ1o
9ZU9l9C0cWsiNiLVYLhRo/vd79OXqRiNzTQ7o9uhs26KiUbgNOH9HKzi1W+zXeqIDSULMPkBCokq
QzhVouzA2TeceuTvPzxSzm/6wn3P6XlA46Gm5HUl+ZU17SIKqRVp7PFw7NEuPUxG8ENEu4HmwntN
yxrCYe/d2oFfXTxBIEwWh+OHXYVnxE7Ws0Hta0+Jqd2KTnXvsXZaXu/NpN9YpJQe0dl6j6Vony2c
Cx8yqIMVfhv7WvoFkOS6xbtNyeUjMPDpGp5+9hNgCkUdqkMz9WqzvFjjmh7a+KN2iSdtJ8JSIqJF
n6tgui5r5VdjVw+VvMxhWLeKujB5dHxc42hvQSTTx76oDPiNXrxJx4JeEWQ06JGQQUlNfytRmW6z
TLVgZqFS9MSDLF9ibHrgDIhjz0VdijtmPxwQjNfvHKviND9C9vX0yrtH7ydO7RCMVNf4KhM1hcm1
4m+pVk07e2jETiQt1GOPguO8VSRtIxCKLOPU24lzr2KHMOLl1/HhZ4RNaN51/ijOmTmSXzGvcrTx
eQ7KeBnxBu7zMXe3cd30b2lQfL4zyFGsNbVpHmtlx49tN7wva9STUN2kvjfcGmNqXmhy9fTd2QYR
5Fcn0ctnKoMIZIcq3QoN5I/qP/9gWbI7hVUNWgXT/FMYTw/LCvtCYUxVeMYDXO/XPAd2vmyicrJn
Qw9qpoVxsqnbNj4KFQ2ff6Ben9zA6N/REzVIkU1vbyCLeIZFSgYCWzMRObhadrHWs7zbZbdb1ipL
/QfVaONBAug9BU7srpfNxxqJaMjOX0IgziLVByz7xEMEWH7uI58Cqzua2Y+slUcZBcbr4Ezlloky
soWoGu7B/hDUMS/R+tlBWVr0TQtltJVjBWaUE9J9rSnBMZjidR7kzlPh+K0NM3cTmOVEwhbVUZFb
e5fe5ud60hEpLf7oN0ZbZP/4poNfw6vvxsahtDmvR4X5Juq17i1Bl7vRbJJXBzML7qoKlM6yBB6p
tY9I6K127WITF2l/YmIgbikTp6tlaysSSOt8bN79EfRz45FXbDtpeat7ATrV+VPQXTJtV877VJLl
PRQiOmc5degkmLrPJdrOpzE61R9OrUz0DbI5p2OoX5VX01CYf5OBc4AbOR8JosQ1CeXmubaC4mrX
FXG984e4HY06MzkvC+hFS+pQU4WXprHdC5cI73Mpm9YecpLvHeQfrul2fYmxuLALYm/uuzr5kfx9
g3IRrAfZmxdT9gD7+ax1XPXiO3XNz+0pdWfValpw9bTKO4chXvnSlMn3VDst2yOmAlUUl7Zr0VX6
GUUUuLopMT46+bosUI/DiK0YhUtDvv1ZznnDjd+A6iZzlxIzZWqtqH4yJKcU2Tf6g+0HkO+8qSat
IOseJge7RCes8meduDeJ1cqP0kRsloSso2T/PGVs46aLQu1Fa/yHz7W5wWNBsO8LbmV4DkjVTrbQ
5JWdyWVfd7wPhz9rWTQ2m/EmbcPyQeWy2yNYnIVkuXrILRoayyJZjkCU4uyHtAnuLeKyuhpC9qdY
1Yhqu6J81ZPyblmUo+ep1avmhdJKvG04JI7l5AS3PShYRj5Z/d0kO0TO39hkUotg1tLuxThiQUJD
spssM3q0fUrSGbThnyl7pe522nuEJ2LtkxVe+9fAHuSp8fGOhimHl5yIQ5t/HstwXjok1S+ybkpY
24M4GtBjbocaCbghi3lk9LosObWehEUk8AtC1kAyRCh101WnoS3bx94u8Y3MKxz9ZJNjv3hH11ET
C9ioS6/7wXlodXpknh18m9r4snwXt3C/YaYwn+1Ag2idOdgKyGy9FbbWr0LKNj8EBuz5W5fM5G78
aaruu7qPD2HQjbsm9tVj2JFAtSziWf7WoV317umcqx3D7S+2oeVnTxIGpsK6+SZScVoWpVL3EQYZ
10m4IifbI+NaaEN+sMAH3FsTEdZQE+WPFriD4VbaW9ziaenntOtMieCqojhcM4hsvqfO/dimiuMP
ZE/n2uQnprpxLEoZbL28a1+rfrws6woa/bcW+dET/QV7Vw/tsG8nLt0oRHKubayjC939MHrim6um
Dm1DMJyiKfNv0zrXqXOyPcvN8rD1Xe1KEi5B7POpaXnb/P5lCbgjS8P3/3vj/6k3LjD5/2+98Uv4
A0XUR/Yv3fHPN/29O+4Yf5PCcG0hXcDhhm7S9v57d9zV/yZ1JCaUSxTCc2kB3/tHs9z5m0CJSYqw
a1o022e1zBcy1HKVbtozMBJpj/1/ii0W84f82SuH7IcUV5q2JdldpP7X1OKSy2qDsUicNE880tjO
L97U4VIyFVB79/sghuqot3mAnLDRN7kRTrdVOQYnRsToMXlEfdQ5pol7PyaVvE+D9FtJu++0PFJD
gtFMBAxUCv+HTMksMWqS2TR5DjB+rCZRJOsY1fzR6K0NY6z05MeWosKAiFabqW6jSsXeLLPyYRi6
tyKJrZNtdQ91Vfu3BsraZ48WKbAivaZw5ECI69Nbfus76CnDQ2ZbEI8sD/shxHKIPG3qnRqQgSow
6ltp4ML19B2mBf9eEI4O1jBrsQrWAHKmHtUj4YkpHcCtSdQwyjGRPZZxFGBOdIxNOGRAugMPT6ht
yvsJURI9MOuu8wztMY0Uqs5avx8wEZxCpbHR5Q8r9/tHO5X9boqSlrYZJsHSGN99XYen0aLfoRtI
6GFqVSg/h1NjBNpNktTWZoz07jH1yWAqHTLOGbeC8InTgzeLDPj78ICa6NadkVx34c3hYSIKyELv
bgu81FXWjAdBM49r57AtpJ/9GkVrn9u+dh+dyVq1hpHvug4zYR1H+m1ueNa6r/Cthx0sOT+suzMX
nEdLD7ydIVNypiyR3WY5kFI7tc5DMyLeCZ1zX+O0Dkz8bgrnWs7i18hmNOxXd5jSybTXIBBGUlG0
oQLPt8PA51t3nHC9U6D8e6fX40tqc/H2dPtB9c1utIzmCuJs2Ggm7nytV+oeDNWuU3QKg0Z7T8aJ
UVXjlidvpCyXlC9+2gCtZ7i0wlD00JcucRx23tyMXeycBkqiAG/QDneOX+8dQ2ycyIhXctTFXe0O
/arvIjgrdB1uRpN9u+j/g+z8r4o8A/U06FpOCXjylEKU96/6YYfpW+JVU3XqLRSXHZxvRG3d2WyG
HKlieKn1NjgoM3xsAl8csrB+I1ma0BgZ4e33wR78ccK6+1S1/VeGSCMPs6ZGvCPmFPZ/PQVw3ItZ
8K0kWgrOBP+6RRo2B9ILcv/kEiN7SOI02irsjKuk6JFRpvKgI/PnmKyJg2mt91To2r1XqFPViZvS
NavXPGJi65Vi0ySpc1cm6DWYL/rvvSSljqpJKtP+zeZ/u6Gu6z+5P7CejGQHuuOpa2kYCOi4N1LE
5LJFjreJanXTNoSbdA3vyPMAvYO1LnN3BMPEG32r6NYUwypch3VPSIZqb6SNqLpR7XRrj9EFFcWe
IGf7UHYgfLLiViTSOgUd3ABdNNA7K3+4Sv3QmF76XUNzuNY9zd5ZGlmdcoqe/LY5jyKwGRrYzsrR
O4xXsTAPUliXWBM+Ee8UDYwCgFVbBM0lraA7jdp7jwj9wanoEVT6S2xE8pzT+rKoTN5NlUdXXgQr
3DLO1nW7dRMVxhNX9jyG9hcN+kH4/cNQGNEeJXCA7DuR1KkJ5tFsVAH979Qzmx3+pGdRWRzcocBT
byJYqN3gOs5QzNbW8xN+zrMVRTBu0rc0bfxN2GdqIxO3WWOn/nDRqt/kOK9JkWtfbQvXEMM4ULj9
HH3oJgeN6iXBibjrgiZYa2k9bcYpPckazqbjw+epYrO7J4l+gzrzwCbR4RjzaoN5Gm81kb2q7Ifz
MLXGxsNIC5+WCMTIRv0jup+22+eE8EElaAJ6acKXGyMl+VHX7HOgovyE7HLv2HUNPNJZ152KD0xI
0xWevjcUZTp6AHxaiW9ZOxmQeds0k7ZSWoyXB4stHX+OkUpp+0mHiFF742sXhMwCCLdsOgnbF1lz
DjHKTTH5GTS8sRUmjEGZhZOsJQMpT8Y0PvGdbifbe5T4xjaRhAFUC+uaTOANqYmJayLR/Ldg52zX
0dGzNrhwXBluDQ8kkjBeunIEYMHRsdJHz97alb6ycOetjNwlBEjX97ljumfl2Vjmo3gb9UALnCQl
EcRzQamq8LZCtXDTOM9kqchD4pKT55jeh3JHKHWuv6oKQRh2j30g9h61Fvl5EtjlRaKlblM3flDZ
KrCACGUuEavu0BXAByti/Vqn2w2y3ORF/VQ3YnhwbGp5GlcAr9bGy4irLZNDdtAkpu6hUI/mIOQt
YOFCTOahNiGflkaxGia+Zxx6T0hnX3KVpTeame2wJoWbMsrz8whSWgwrUZfDXSJBP4xxdi1g6Kw9
Q3c3Xha+GAJTTGcVHA6BQTBINA4bO0DKX49AQwswlfkMPAzqtCUAMsx2Mw5zdFCjNg4TpDSLg1XN
VaocKvVIBbzaQ8Kg8JPcMyapN5nQkcqGJcbhkWxZp86f/W78Lou22kvTv6OCx9gfjMUurMaHATfq
jgnGO461jn2NM085Ve+B7pDnGWizjat66TL3uW4VluNiAkyYaYSdz79DXqmTHmnDOs6zfZRMxk55
TzZpvW4XrZS4a3TNnWWCGPVbv4EKAUrCtZoNpaQ94IfwnAeAS4NEU7u+kD+KEHum+YNEHOYlTMLb
st9KJX73Ycq+CNtA1cHPEJbCxp0Pxszz7gKr2ossCmmfoXtD47taznFFTOBdJRlk1DbVsKFrTmOD
DnwAhZcKVR5lX73nfR/tNebSVO92ld68F2leriuHjNapJMMy6oxdPOI/ckdlHqL5yDUkGV0GcZ20
29Ak99lWpQ8KA/6W+R36yUFdmz6zt8sRmZrhKhipW9l2dSyYYO4rfGBonNprPuXFfUeEpC+n6lyM
BaiXZiyhrvnkN5XNL1RS9TVtqVLaLX0Wo7h6lXDuANlQzXNG6Dk+gkHZz2GLJjHIVBjYthtvmnXU
Je69saP37JnxgzVqJ1mM9SnxGcLmYXBoXLSWNmSVm1KDc8Cw+Yn+KbHtgAKgA9lnxPlwI4y1HWlE
aPqZcfFGhJkATPEsBhrmUSc6pM6kUzvt1XZs7d99z/EXNPG0lk6on7rM/GXN7voY6sBGigHLuuvb
W9WzBKMScuk8ldG/dNTKbP2fsRtndGnwknl5/qZ7MjpWZnuf2zHWAU4m1ypRxilsJw10A+0NZg+H
RA7UXHX4TzXmkcwHPjXzdfLsCrkxOqDbw3iSEMNreJtejjntIGCl+EE/tKkdt9IyiYSbbP/O9t0L
FSUGZIlVn2ej4zjrKwuDoLNhXKO8cwgYB5JZtrTDEU/Sb09HMJuiuPZ6UF5IQJCr2u8/2kYaa3Bq
9aZrGgNZKcyf0GnOFue0rdPRolX8Yiu9G/ttDWVhnToBFwg56NS/QS1oGgej1Ep1QN5DYyrCM5N5
GIy1qL/XcsSWy6M+1tBw2EsCVItbnEvsY2IEezURi1wqKIFZRkcr9YmBqzwydzrO5cIfDhH+l3vM
KIrgT9NxvNe0ANs2dsDimkG/pfoADSoCFDIpymlkRW06UHqbamRa0s1JOpkvn8fqvcAvuaHt4+7C
+VRLABLu9UlRj+NQOoh2/GamU3A20AKCkxTbvjboIUU1Pauy5RJfwWUMgoemcX7FKHVPsaGJpxpm
QusyakoY0jJuqX6KqCCt2xbXwhRPbE60p8z9a/D1Bm09WeQx+hpirNKd75fPdSEA4khS1+TgNbu+
BB3WzX97CLfiCh/oJe5blJ9UNzEnwE5zr02pHWaWsTTj36EOaDIIyOdlX8UZhKs0CCAdxVwMJkH0
YQLLjjYx5rGNxkHGQbhmQweklfy4YwTG1c60By5d0hoFXCP9Tue0u5cTvoF0AIpYBYl9UG76Zidl
dSpD634KyuyhqEiJxOQqN3nalow7C2Zh7vAQ6sS9C5wIVzPBTRdrdIgdElrx25rPgDY3boXu1s2b
O+iS4D2sKNwGM3xhuWkz/WceRSyuBUzA6Naegmbtx116ilpUsyNrWBkTTtemRCg4SG/2/FPYGspB
kSSLnaGxVH7+nEBWoT2Rs74NQwURtOW6XIRTCjoHRnfIaHCN77nGgGHKGTA37IPJA8XnGP6+85rb
pIKWU6BjXGMGI5GqGKJVOlrNHvPZL88jhlHrup5FY0hAfiAPoQ0MEHQlVpK2eFv2yhQQ313XB+dY
V7duURZ3QTmjlwZVbA01fA+YIa2iBpF6XukGpAhG3oUcC9zw5avB7A6HfYQPulbF0QlzcqkyS36w
ZWxeU2D7YEy/bq2YpLNuhKmUjAEyaWwt86m/cWpgfO1sbjRiOOy9xTS0QMnRe1y3zPyUZ+a0trOi
2XlBPu/p097V0u8eotgrLKAW+8C1cg6jHpdoahiaYz98MElWByFAnLvm/hhaQz/KKvwFuOg7U1yJ
/qm098Jg3tA5DqmCuIgHxNWER/fW1g3M+L1Hu5+MCsEqzQkuchzKPG/tqgbaoeW14iaD6HdTIhzf
+MbB7Dpx7lrjuxgZ5fiS0PfRIMu3gAiM6ZHEewhSa5qJ5boLJIQ/nbGVQjlHlLyFU6szwCsEzr0n
bZ8rD4RiZGDeWb3DYO6vfSYecH4dNVrgN4mX+VudMI1E5fmLykNSkTMdendlm6B2Ie4lG/M+byxn
P6bttMtBGEBJQJKioR1GkjCKtMQCx/CDa4V5/GGLQb8mHYHp0i2tdUbCqGm00yHUGVxT+3wrU6d6
jBvjsXFGMBhlciZt0D6b/FgbJvgGKHkU0P6MGrH9CKe6lL/5V8JjWcRineZmQPPxICfRb/MWN7RR
42JQQXrfltGLNzdtjA68WmTNR4FrgdgRnADctPzuxbV5Vu1Ig03aJwGA/NrsuyxzLkmPTiMPXKRJ
lVafhTIueevFJzbswxsm+155Rgopd/b7Gkq/6Iy5t3HJ2NqXdw2KspuwJgVJlRzeZhrKF0a5j8mI
VMGoDkNG98Dv47OjesDL9e0ozACcTzyi/2vR4pXJEQ6kSeIyyAj2Teb/yUWlVXHqlRuvU3c4qVKq
i6Ai/zmao50JcSXyL4ln61tlMXPA9UEKLWP3TaqjSLPH2j3rYF37yBGn5WYKNxWktlsvgI1dRQZE
r4Y4YDvX91bGpDYy+p800Hp6tQwYDcZWgwq0hz5r81OP0HpXz2W3sJgLX5ObMFageONWmMYY8Byg
DHanKpfOynNiwkdnwV04ROGn6q4U6drrwuToysaasdLaTeDk5ZkRmrM36USFoR49UJ/MbnGTMkPj
RLDyI7h6Bs+t7aH9ML0ovuNYie8G8ANrs2XyWBjx1obUcFuCLTl7RiOIZhcDY1EtSE4M9eNTBhNo
VSGAWAl98kiYFO6qBybuMESPfkxWRPKelqUPFEDFXoytwOCg+VgNV2EJPUtm3pvXNuC2g/nIyiy6
hG3kHFvFNKKzy2Elaf499Qj2Gem2wD9GiG0pJCl2yVXi5t4GIv94K9IJoTxuXiAeZXqKqT34JpAp
Lc9HgMOxudLdilRzl5TgwEhv+7nopQ3mtRvcAW2L5e/C1g+ffAgKR6jTsJeQ1zxxlp7OY+7/JMwo
tB/10rYfgxIPrCYyCDhYZlaV3Rg7LuPRfT7Gq9Awu5OeJ8xUKs6N439Tdqa7bSPr1r6hQ4BkVXH4
K1KzZMtDJv8hnE7CeZ559eehGvi+3c5GBwcbMJz0RixLZLHqXWs9K/FXOs0boCeyIEoNzMyGcg8m
x7z1TvAycGIHbuMmBwIIQPqmkrhA6hzvv3RCdXsZQseZG/MK1tS43q+VzjCOnIaBppvVrQKrjRTO
ELLC2HBeGGX4MjB/BNZADbPh0L8aDI9LsJ31Yrxx+kI9SXHBJ1OziUdnZr9sI0qBl7Mx0Fyj+tNi
N8ulYRpwbTTrObDZpdUoqrLU9J1Ru/JSIxf+TJaovMQjy5JNowLDPUp7h4bQSsPWy1dxbJ9LhfF+
do+9csMrZQcbpoTpxTYTwLJOGnhoH1TQOuAmqpBfyYgnlN2ST6p12leA3mT8prSjVBmrgN2CAM+C
8UpcNPAkLZgPWru0XgYh7Sp03GI6TH6f/ohcbmKQV8sQPCPLOZdUyuaQsaDztIX/Hy3GzyJ3qzPe
fxyIMcekDJ/qPugFjbJufs6mLmDsOlNITML6fP8iS7PbL+P4gtvaPqOqw7PLp/5w34A4WnNawib3
W2z+J0FPKwhl41iaKvTaQs/8lQ6/Z5ci8sTw4UP8rNziebKxQRea8FhR30NB0jVmNr41eULt3M7p
oY0fWoYeGzkI56gpZj+U3Nhc3UO8k0LVhCUfgLO2FDHUn5qKYiBjdD8V+dWEiEWSKgkf8sIwrkoD
Yjxp2GxDGte1mRW0TlvntmB8Zr/rPPU22HKcs+kFPzHcjVic66Z6bCK00aluv4rK4P5GRbtHre80
ZiWXk1Tla4Dd7X6QLNucc2MPQdFhoNO2HG61vIQa1BUwevj129UCRHrhPW6XnyVk3Z3bftEmMnJU
NB0F2RnMcPVuRmbe5Nm0eEliLful1CxvxoBxWMrTHSR9L14Q03CsNF1cSm146ooovuLy/xqR5mPn
6b6r9YiXZ162bqWnYgAFGucoCsm2sQI/4Cl/wpGsRmYKCWd1WZvMmwIu2jy0PI68DPOQanYsNHDW
WMZpfOqAjMdE221l1thranOHcZ0TIOpwz075UwL0BsRQtLFKob+GCrxUWxVE3atSJzDDG8DWbQbf
ubieJasv2tAVe7pUOAplA0XHFiikRHwGutA9znn2MDAFvbi2w+k+NC9Lhrwwz7HcYtQX17lwiPiN
cq+5heRQwSCzSRUzEwjWBPRBtPKsfCQXPabUFfE+iiM7wenWFtzoWlNByrM6P7fmX6Np1VcShpu2
d4gNMumE8AfVJtJHdcoplZFOnhyYJSV+NLIQNr3NUimcTd8U1FMrrF6NMxDxCRhUVrF4tUaOM1Nl
F36iRXR193btgcuHSBntOSZQZ9ygvas0aQ7xzIsjKdajUJ/agDZnI2SKyU4nPm2FoYfHcRBfnVRf
HhppPWO/op1YDz+rSCk+Whe6t8Z0r8OkRb9P8CMFzcd5mGeWnjeHCcKG56p6oiyeMdeGYbvmpYnN
c9divOQwGf5lF0Z90bJQw3Mz7qwSCNx9mNIH9Vdkj+dqStFfh2zASbBsIPzjPLeK5JR/hgIsjyHv
0kY0bK2kVf4QTYwlHo54Lzhd4OazT6ruct/AjeAChlqnoKCUwgBkS2nc5tqNYIo6bP9jCbcKj5dt
MbaxJPMd5u89LQ5R6/fVWGw16y0d8a6j/4rNaNrF0zDWu7BSJ3ZecpcFybDVh3yExc4oKCE/t4Xd
BibmPeqG8c3t1CvZU28pEKKSgPTgUNClEvoQBfFap7XLMdOovjnmCHiXCOO2oIrJH4aQzZT52lWG
ewxlF6PvtyBnx8U6cZ1+xRSoxUxB75N7wXVty7p+EF383FoctN0FKaLjmOuWZuRFceB+HlznoUkX
zg4BjP2hGWlpLwme3CcSvWANtxN2W04CQsfMRkDz6F9h+CWJW+tgkzTdOGBIL85C4wq88vgwSBGc
6Lu6QLLhUAn44QX0hLMRtQACT/h0Y4k+emlnWXrj6JZbZVQVTg6+AM66gqnrgAezaYnM6ckuW23n
ZnZIhwJQVMOBru4EHZxto0143U59Tqh7WGcC4FDxiB0Vf9RcM7+465fC0j5bZWlvuiYKPYP+koey
dnd9xFLddZDXjDTyW/HLAZx1KOzhTYSNwzRDcnqq7WU7dua8ydrQPjMmvQWjJBORVvWlhZGhz1VI
j7b1pmthvS/LKmF6MAVP7Rh/4fn/vaw79yVl5UIvqW0fr295SBfZUlg0Za8k6D2tS7DZJcU6PnLN
fYVuuqkEL7SxB/ElWrq/0pbDN7sibB+Jhe8Rzvd+Svtx69IWnzu9gznJIKYsrHwrm7n2k6nMXxc9
P9Wmkx87DdZtN/XovwESa1qV6hNboMOA6Xg7DkOAC1IPrknfMJ8x4xP/svB611leSd1u8sRFNnDt
4QD5w7l1Sf7WVOMucnTztZY/WkeHYxPa+m1J6gs+6GxXm3EOxIB8nxyZgoml+2QpsryiqRh2GKM4
G2b5SXe4nF2xoGj2uCfDafma1WSMhfoq6KzgkTpWyLW52hrjBGh8ZoPiDvk+Rww86UApEuaawqTp
ouyQI1FpL4srb6HFW51l+vQFHNOvIF04DjJ1uzjDtNNZSr8WlfkcJsxu0qKKtsvIg4WPSNvHVdze
BtBxjA8u3B3GFd9R7wdBl+6o3amPS+z0m2xtNSki53kKXctzBz3cgS6rdslEXDJJoq9aN0OXhsrj
G1kGY6gV2gk7ScMwjlXS7dhhWoRtdlNQV98qGENnN1hG//5feWaii+oeY8ziYmnkZErER6/CaHKW
/Yakw/zY5xzSkp6OXTXfqGYZjhDVzOuA9zSx5vHGfRjvudWphYLOR0Fn/ymI3mttBuBhBBLYDkMT
zkSg6JiwXqWamVO77OX7IoI6GrTJF1X+mKMwQWsrGYIHcmSNqKNz2Ec1z/6cyO3IiVGrnSeObwxh
kQCXZgYsnS/yWlgdOeYgAeSWEDGStm772CAvM8gOJBugGvGSsCGpm/ZxzHNx0Y1fpou9epW104Qd
vpv2r0EXNy/O+AUW1c2CJL/BvLf4c+z8NWQd0+94cTZwPbqXCdTxmWHOTZuXH2NfdM+h2DLAd30l
a+Boay/7YCS/IHhaflOLd4Lwr1ZoudCC3HSHQ44c1exqtTeHM+bHSTxKSoY6UFD7OAkfE9W/SBL8
CYePLSx0kHdc5pal/QjCVvqRZpAo6zlK1IozudZeO862vJctvs8DEBr7NLXcPpFunDnfxLxtoBRL
GK8O1vs93TxNMDyRC+2wAMD/n4f8h6EbIdqDt0opoAzGnVHgGMSN+dZpbM0R3x1vSmZu+nhAPtCy
nJl4Ty4NWlVWvZGWN7ll2LrI1Esq5W6ssb7oOQWeUWS51/t3Yahd0nZ0j7QL9LovMjEc8Hd8HUMH
yCFTAiUAIVh1FCLt8+X+3f2Lhvf9NJjaoZia8CEschAsXfSjFgLGNCG+6KEKxmNbDjMGlfXv+vXv
xnagUkTynEBthbFjWQZ0Rruig5Ad2MP9C7yXcNfjx/n774KF9GDToZDYckoe9NBJHtj6L8cwzG+A
4pOH///39++IblnsCRoLtN6OViTGKX3lJCdllRfpOpzQyvonD3KW2Nqe1z1k6nVaofnJMOk7/n3b
C4ceiyADYb+mK5cZS6qfQCm/mTMdPHRZ1R5JjAMW2oTtV1H65lI3W8MF/6zH87KlwxfOKZyZl5TR
5GWIK9/Q3WfLWkJvlnFyMFkRgo55H7P4W84762ksgq2TPRCbdjwRWG8jJ69NVcafKJj8VYzxZwHk
hpP/iXlyhygxc3iuGeUQ0t43Imb83sizMSGt5KIDo9qd7DJHnh5/FMU3yxreyUvSytkYh7HemwZk
4sz+khkKWQ1XcRNaF3dmWMzZjl2b1TekO8PnFh01VXYPj6NOvIXJ2cbgFGe70HAg5M2aC01bRV6Z
6u9UQLWb6K03vtvoRZyk5KkcJ5uAvI5qM4SUkiXpA158x5MD9UNFT7bFTPA7uwk2yWk4SFlOj7Ix
4KFb3xYjO83YbzeLkWOpcOynjBADj+LmAc/djmMrlCIaTJitySBHjna1YxBUEZtVJtGR6p8CRuJE
HAIgDln/oB0mqGdfhKpsfCvsDxI2jbBUmeN12cWO+AfxMHwrIDLqc9Gy7NZbHhoeo2NFuwv/pp6t
p8L2kGpzRoXF92xQFGApujSGpeh8LbBoAdryOpQvjHTa2DO9Ld/Tyc2hAEbrRrqkZsuwAI+4KWOb
HaoV++HcJhnVtxx919+iET+IxdErIBeIcOrFrUCTL/GPCSOpvd4XjR55kCvijazsv5a4lqAG19C2
Mz5nFZWGefCEdlxDBDNhvadTvbOa4GwKau1wIm5b6cwe9psZ1rp6dZCJXLtjxAOsGdes+umm1HDa
qKZtuA70BKjHHqCSwo6dh2L2RVDsLYDt3jy25VbvuxP/75dxAGuq9fXZTGZ30xZtw7lLvkQguDfw
QvRtlQyMQKkbmlTzxSzT/aTG2OPZ8VPZ+oFt+85Mdar+uvTICs8wPtoBlOITKDCE5ksNQEnVu3xR
Oweg015o9pNrjygKIQTSAVt/OITVlnPmD2MSt75h+iiDwscB3m111WG8in/aa2FKSyMTYiUVmFPi
924b+l2gA3i3m72piseWAY8gyYpKnzu7LtXfECW/8b7G1aOYNC5wsGBeCf5jq3cI9L22RbXmGVMy
RqlaieEBjmSp8fkEWCLw0BZIA2l7jLr2wJkTd2u48i0qhvbpQNqtGGllAhY5zsmtpXaT558yvKp2
XZ8JGg8cc+10FW3zYplsm9thVySScpq4RDeUrU/Eo/QXDNc5aZhmDBsEegsAzsSjIrTrCyFvsPq0
ukEojzfEx/LaMnw8ddsYe9M2cSqPeuUn8g3SC2g48BYNtmGMrDP3mmQhLNDKCuZbriEekEPB3BoE
rEdIZZvR1b93GSkPo2Zrn0KmyQM4rVr1AxiW8PKKof1Cl7qXB59K1zxkObOUhpJGH8H9BUZnsaFK
ppR/5WGGujK/42x6T1nRNraC2hNhqKFuwNqNgf5Wz4x8mGBs6kl87kcj2tiveW+ABAQ2R7fRwba7
a5kj1QYWgzhqUwF5lvAm2G/KUXXH2BqgLLOJ150x3Q/VW4PlxRs7WojqpX2ZxzjciAInZUmRoSK4
4lu6tZNteuRg9yVJ0u9QdWDIshgXDYCgeIz24Dlf5+lci+CbyUrk0/cxUWEin3XG9ZHDcFk6nHzj
9CvkxQgKhvlXVYaf1wbDxAVHmqQTG/Vyecvd/Kc9tNW+Kil6dY5h1XzLCaP71CEhNSyXslkZI5HJ
MKKZ8DN3ajdow81oKRxJtCCm8kT/ngdJ52cS3bxKSprsrB+4A97CchiPVuf8Ghb3Jx0AZJkybTc2
RI/+3Z62Ol0/mNNsW/C/OxJUQN38pzmtLnPhJFkVnGCV+5TCfamsCkRggfUqGkOxN+mhYCxBxowC
DFJ5QGtTjdjC0PsgtOOtpEABs6QV7UN2R394cR9AU6YjbVspfL0WJl9buh8KomVACCZCSzjBbxVH
soVE092429mR3DKiZ56fuVdX9PE60aL/wIns3RJ7uYUwqxnsy8Yl4IiSG5eux4lqzs9/eIG4i397
9yyblwd5j6VQ/2DtG6KSEks3DE6SYx7MqobdRAEEbokpr+SFU/YyTpRwoTjeazwzy4OVWz78+8v4
zWPM22TrOuhkzMbUdn/4DA0wu1qI9fCEmwaRYkkpXrT8MldvpcWmM1s/zIp+yID43R/sjes//R8o
Pz4hMK0On4wjdFL4H1FgdUguB3cwLQSrJN0iFyZx7GzVCN/yHs8LLVB1rU2v2L//zub62X/4yYZi
/eTK1a2VefbPC9dwStgbWa6QoGJSgrp+6kbNJ2BkHLow3s8EhBqjnV6LxflFj2zjO/IG6J7dXg5a
d8Xa5lOW+jNovktTTFTPL/05S5rhqlT5nlts4vE6/Mme+pG4ur5hQnd0h0yu5JL5aE+dc0Y+Ljvj
k+gb5ivachpXB0GJ6OCnQg43sWZAm+aAQU/SYuEF5pLRmYqEHtTDvMOVmIxmeaH58GxrtHM2fTsf
QIg+VV3VnXsg/32Df88W2h7dGBP58iMfnX4/tgmCA9LEJsdwcQHujlfOJjBZtwnuicTcI01f2Xgb
r//+Sf1+dTrK4kDm6LZtIjJ++KDKgsAa77R16pkbb1pu4I0u6m099F9bwU4QXlXmGXbypbFSfffv
P/v31Y2fbRvK5UyiTCzB/7xIssAccb+31smgl6hYpnaHSRNSox34oLrGP6xXvy9XjrJdw1HKAsX5
G5/U6kBf4JYkFG9qP8eyIo1JvUsMADQ1cnqkgp///tuZ6/Ly4R6gURNcIDACh8jCh7c2rfOayUep
TmkQ2NtYS6hzbfZGK4tN2a/DjlUiiEvG/qH2XFVNgc1L8LQtHYaAqzxaN7Y8irB6vptG88pNvEJw
qgLyoJVK7lIWrKUL1WPY1if20O4flg/z9wXUsQAM2rxhUvDdhw+IorBgHjNLrgFCmzZ1xvdJ29yM
3glPk+1OB8PQvgqEMMvl5WKoIsaYT8zYVjvi6OAQqai4Cfp4k8nZRc6wrlRSfzbjKnxdik+Bqpf9
v7/p/+VydiEfGgZvO8/7j++5a9KjsFTKPDFqYMCvUDuUUxcHHIBHAvuGX6xBB0bhYa6f//1HG/9l
zeNKti3BABoW5Mfnoc3wlp+dm6d7nWddLPPGcHDuDDRBGAI1P2iG+Wp0TgUTvkPrWj21zURuGo/f
8Ier3Vivrg9XHwEZ6RgSuqSlxPpq/3p/josQH7zxP4MeU6vnWsYps2rWq9U9tKyenxvXX7Rfqk+c
yrnh2B9qtlb+4c6+Q2L/+dNdUjoKQ52NYPP7soLW5YAh0k+Vrn9jJljhHBHzV+Xsc5E9LzEStFA5
I9BglXB0omHs8xFJIuvNjmmxyDTje2PYh6Uv1eMgTkzu6dBoKr9ZcDOENBLtYoTLx0kaN2rV430V
yFPo9saZro/hpBSceXPQ950qrE0XIblVeGofwjjcCuYsGwIjapfThYbn1qJbvMxcn9j18yC6Q1+7
xRlRYl0a1GzS4MYKdpBgX+lsg3oNCQ7rV8s23W0MnmVG8Zbo4TOVxu2OtgB5HI3gENITwIXig3WY
LmFiWvtxhS+HlUbz0TC/TaM4aFTcjlqePjdrBSeb2ks7jAu6mIvY2XKiSnp92UhncC6Fnb10YXrr
28jgdFYYf7hc/ssDG344R1aXxx4HiPti9h+XSxFzepy1QJ3CUTrnJVV7nAbfk6h1noZOPzshNox0
xjOQGBxkWtVtKCF/7adAHfWlQVxmBBvW+IrNPtu7xsicAC8jYknVHPtafQJVBHejX8w/vHD1+x3v
6jarLKhn1xHOR1xxmA3YVtgDnu42UYXHZNHmX/Cc1Pc8b94cuBZZpuxruiwB0acMTbrob50L05TT
g/GKhYYSSYQ8nA+XgGJkps8C92AzeYid4piGQImt5HOIWrUdUPn2kPWIHFVoDS2yluF+FcSk6fPT
cklrF0q+hU39ZEzV7b6z6jj3X/IbZgUWRncyt5kZM0NGWz7LXDxNGloIxIMGtvLZn7IYpZAl81Az
wSM/SZ3ZmyMqQil5LCB+oJYt7O4F7/BjHky0H5MGO5QdPi9ljt/+sKSJ3xYRiggU6TgWVG7iO9f6
P64KvW6JYRMJPmXOwWXY89DaXb3Fzka+yF3p/B1MY2N1jaalBEdUk4qfIkwRqVuF+yb9w+pu/PZI
tWDactsQIWJtkx9fTx23CJfNvFAVrsaj3WKpsO3tVOrNQyyZJHRPwN9Kz67wPU56tYsWnOqFjfBG
c3F76WOS2394i9Z19B8rHS+JVJOAeu7ytPy4gXIWE082w8OTGcUCmymYUOYVwYjekEaUek4m9jrb
ggXLvH8+Whn8eX0wz5RQCO8Pr+W3/f76WvAaGyCJ2byqD2t+TjqHclt9PsGzXXtqVHFsu3ofIwNu
xp4PLTBNrK/onn5naYZv97w2bawewzSj5avOb+j6ACi7XvpgQUlYYFE8L9Py9ocX+vvTyWJDsR5K
CDdxQPh4NKNVNoYFYo8nraG1keykfsxD/YI7lg5HZMcDA1jKBvH8PwaBe9DcfV1ya7ukty9a/CwW
QigjQIYobJojFX/9pmmc/JLN4zXaTRh9n6t6ylew+gOluNULK0R+RrEkcDRWW7NnGS7TtvJnmTbb
pXS/BUX3U1+wf5azCHaa3uX4rKrC9aMCQ7hKJMPF1Vgd1QG9CI7CWWi1e4FTX7a2OiqArZtmzu1t
Z9btpiIsdFZAwUycaTvZO/a+b+klHQy7ODAsENiDLBrzSri+fbLMj9zTBVNJiDuLCrA3ao5XUkAH
cQFZ+P6l6uZuN8yl3N8PICWCHu5X0V0W0pKkQwrrcaG8zx+2eW+bn4yZ7XyShp9ys/qWtRxxwzjb
AlgyjiQ4fzU6fpBBLA69Bc01jOhbtfrefbwvoglDw7PuDC8gkr7p5UI2QtuOOK0usaE9tyaV9eGE
l8KW4TWsviD4J2QOVj4TDUz3k3QcNL8meDxEgwBWVTwJYDuHxoORxTzj8uDQSjX9Yc/x+8WvDE76
5I1dJYBxrKeN/1ir4oKEDG6u9hSnULVSatnWPXQ1bh0ywGClEBDG+f9+9yuD2x72NyKFLT7uN7tQ
N7thipqTk1KmoZXymvWDe060IqMZ0Ir9xRH7rqOAY3Vl5YR5/vYrqN5yLv9+U5kfDjiQ+tlqmTwJ
CYMp/bd7qiD6YdSwspGmtdfadooLNxGPYMXAFtvvnviGPFpRcNVkP/trXmMBYX+km9D9nKTaLmpG
pDJnvMZx8Z2NCINjU6OqVvcmLWfvBOvKX6IngfznlzizvaWkxiltt+U0mX9a6R3jt1+HNV5YluB3
oY6AHew/P0+ZoVRKTNunaKpj31mRg0uu9FPeJsy1738msmic7t+lRea11RwfRztYTklHEnpz/9YJ
sDxtMifPdrPQPlPcvJzuX2J28VjcJzaejaLRh79XWsnwkNHFJqy75WROKYJC10G2wIre67Xw05QA
xWM/UyKxIKYkljjFKqHMJKqm//etjjNFox4LsAF0syRy5q2y2l+5O2u0Iy4Tz/e295q8DRRFgWW0
oToX21Im8oNU6SHRKnTtRAanDLt2APhuySfq7bv125mwEILEqVi/3L9zqS2nVrLQ+Uo6mc2q0J8K
1RGWaZIXKn1JSwd1eOAsmh0mS+5NR8dmM0Uvdc9Di1UMx1z9msP6VlR4b5CsYABFn6I8VHu7Js6G
loBfXLPijdlEr/dk5t/xK/yCRO7C3lMTeaB+RpapMlnfqPk2OvDBIqdfUFJTB2xl2gliWtQ+lCEl
W1SGTnhJTMSN58QYjNci6v0WLwuMvRSpIENgNWbZnF0yQfuMVdqbc8e52LnwmT3TcC+pqVnX0Xms
bjIBIlaFtN4Bh4kOHUGx+6tEA78WaO9H6tliT7fhJ3epGftuytXA8QVlHosQPE2tu2ii7C8J5icO
FxWWe5MCl6Zj1tQVwy0Iav01CXUXevjas+QGL2T+vbTmHtK1WvBcaivNjyB64faT15C+18c6wTBb
0hHs0UJiHe9xHR5bGkBupCutAbicdQXx9pm4PGktoKcMKaciwrwqtGIfwVbchC3HaVeF5a5t/yI7
e+jEaLyOkvbstA41MqCM5OdS5RdcLqvbSV1UivOMZrtoT41isie5ZYBo4vzk1vRspYH1imEM5A/u
mn2Zk4dMYXB0Tqyh/4SfmRE9ErViDGXIg5NFxtHM5SHksI9HfTFh+DSnOR49pI+0qI2vRa4+yyL/
6rQhxtI+WkHKuXU0+2anDbY6gO0nykelqaUT8a8iUn3NYH7BOMveuQDZNDYyPrTRduSHJn0z3XiZ
m84iHv/3hFJPsR06zXNZ41InSPZ8D6bOqy13qt1XE38XIgyoMcXW71JM/WNpUBhUaEkBeg571ZDF
X3DC1hBbuYzu6eIAh+1N0k3tabEV/9VE73q4WHu3NbL9GOHvm/WMNnJqo4m1clwnZcD1uphPC86Y
1xGPOCXyWYQ5iT9mdX8lyGOw2uoWvhGmC3ZP6S+Y2ukWN+z6xUCbVR47yaGF4+cqrTgI+I/oxYQX
JwJ/W+h7ESnsQDzjF+DHLw1dlJnt65RJJlpK2MtyQAbz5PWcFMmzPMrZql4gM4Re1dQ94onMPLGg
sBbZ6j8ieut33Pk6kVMMBNlBhjDoJC2LPHrnELOtjgWyiS4MSyI6EFmFWp0bohC9tmtE2vodrhF/
QMC6WiYwezr1zi5tuFcuhYEXIHDokSw4j/s5/VmlWEXx9lUXPY5XZwqBkwxj5cUtnjipdBdGvdmW
AaTr1XYidk4pbS/TyvDoDC27TCusX9nXeqVTyCd2TERW3PZadL3x4AotIRPxTHAn3xCGYo1pWxqD
h85loCKn8czvH1EdQwGV7ky3RBXzDQdVxBVAZ/Jo1zslI+emha3xWHEz1RxnvRAz5okiBmIpJpuu
odYuCX18QYhI1utfy2piJleMr6kJ4X0kTO93VfiIgdh5SdO/eDCgsEItog6XUw8nyTo0iW1i5pX7
jpDFEAwYoW7uZLSvjOWNnV7PdGpHRXaasvCcTycKcmyiJd07/S7NPoZR6oVVCo8SW9IZRtlzq0+0
47rvUR8eXXIyp9TFBDdjft/FyNobKzOoC2yGtYf5U98KbyJtdY5xkx8GQIaojMlZUzziGhe4eVRU
+BptybayYkl51tJwV4GIso3SfSw73d5NjQ5bO02eZMGor6u48cuqkL6mk0nrcZgf6YTXj+Gcf+KR
z0KFR5V3W2fQ57Y9gST8bR57YpcI0jT4GWLwPuytzUSH1V1NTSpcRNJpzxUZ3HhDfYFWV9zNunpw
E/ErDS1/pvVjgy+AlLSa1DbGNVWE6N0YZ8vznLNdrgPfKuRbUIM9hYZg7jpHsW/O0kdc93wMSaWD
LVQSBXgk+aXtw4ygAGmx5QFJkkEbfUK+QZp4FxFb3pKKyWknqMlKuPSKNvrV7HXxwLEFrxp8msex
EST5sbXiTaKV3mFmv5+6xi9t07lgoIOZqMpoh3VLhwfLW99lM70b6XRUoiZzvv7TiMKxZ6y0Fqw7
1IjZ08u97cxmCXVYg15qM0yoU4OJpLEqKaFeapbK3G6L2zKXxX4cYOAtjUXgZEiJ+AS949WBbmx5
J2l9tRVZyrldIyPxBUYurryF1j3d/WylDzLu7W8WvI1W1Rl5LfCuyTQOL7jUvLv3t0xjZJZIvee2
hauQ8o6jq3XbOtDkNS/kvG2G5saR8ocZ1weHAsijofuSrRQHo+kHdg7Sh3n7ZNtUFeiloQ6yp0I0
DR9MZtyPZjt/m2UV+FmYXcxWdw9mk+veIrDa0uOYAN8eDWh1a1nUYh2gQAcbm9ElszhOHZGkJ3lm
zNC1A2VzunXM05qStVq+3GWZvhPp0dIai9ddvAkdB0c3WJeuoFx4NVtPIb6dLL2UiWyOZtojJwch
Qeuhkxjzxukg+ClGXo1nmqf2cRgZFzVY58XJftRd4j4E2IIEA559tzS3eoItn4XB7JXB0p9iI/Cj
5VzMbvWAvwxLsay0I8ozkBe9ocuOtyMG0sAoCILAnDyXrhNdFfEJYzacS91YvrMIKNnB+H5Plncx
HqM6j7bN0l5qp3M2Cgxe4naddxdDukpom35I/bo2DH/C2rqdYmZEJYPoLXo+nlZ9PKZJFflObjxV
TEeS/i9d7WrMCLIJ3GOMp2QTBfTxKZ3AvSyI3lsV0fdxjTCSECUn3AiEuug71uLpUHXihqO18Oek
qTABALnlkIdPnmi0Z9ROQ6VuX+1jU73HgRBXtbRrUCk5mnr2NZhGuUMPNTZRTubeJusT60V3bmzr
xYXnm8pEOwU5PY5WyQk0rcaXQrT6uZehj4g6e90MYzkX7cEg9muyNX9mtveaz6Z+zhb8KmOQHmlI
Vcjbw7ClvSt6wE6yGxfizQBK7IvRdwRPxiE+MX80toQyshXznnNgVnDn4s8s481pZHj0uPAwFthb
j8KBxNd26UO/KPeR0YkVY6CMUQQxWCL71e3wxvSverKe7oCTMLWn230fiml6l7kiurDfFyzjWLoh
GYMp5c6nRG2hztkO8RT2XJyL9KXs+iMmj9YPhTM8ae541KdQv3a91uKEV1CGlJXui8h+THTZ7LU8
IzSzYLyDWYBRpY2/20O6HKexJ7Hq5s+NkfJAy7UXnQKzfSIoqLElRYuLGgmD03HiTnX1TMHSRhia
tT45w0NQ8bOmIf0yiPalzqfPljEGz0yL8ENVqfk4ELJmPARgZk5azHwpsPQ25dRCtolo3rCc41Zf
Hs0e8ECTj9rbLLJHkki9pdm/ApB9Dd6qd87Dmt+Y3QU4p5fUC1PQLjWOTQrPWJdcG9kaqiIB1lYk
jwarHS+CfOjBqp3v0AFMkmPnukMlW4J5bSyoq61ULj1HBnSnv03ALXACzKPIqYSLNvRUjic4Pp9q
ZW4jtyqecGOXUPOcCSmgf3JEbr+P3GDuQiyoz9riFGKOfK5oBG1YTY5x6BA/nvrkf9k7kx63lW1L
/5c35wEZ7IGqGkiieimVrZsJkbbT7LsIdsFfX5/ynFv3njuo9x5Qw4IBIZW2s5HIiNh7r/UtDOrx
fc+g1Jqr9Jg7X73O4DxYKyTJrWqtTY9k7ajaLjuklb4l3dJsHWeJv3opapvZW01NPt6SkawoN1f2
1V/YlSXSb52l4hbbzkPoEvlmTcApNV7qMCtDoq7wOCLvuwydQ/9Cy0dXtepxHFFEju1CVjj1w+d1
O6EJX08ShosaUP4Ovj0/zZO0rvlgh2/sPmHkavTwGH22ugVIMKKP3Uh/kJtw0gdiedJXKuw3gJ3O
yahMDJamqHe8M19meNzM6Fht49xctyHq0FpWyeMdKdOSArvSxewAaLLn56oHWjAVMDZLjN20DYPn
MvgWLy4AFCt8nsCv/MkV4baWa7VkbOv3ccEgsD1xtWFebGLGiMDBU+Xc4zsLuaJxhuaqng+V2bNP
SgdEzUikM17jqBk4D5SdDeCiLJZdeA+PtcrGObPVaPgQAgFSW/+mlRFGTFUIe5XVsDbErA+mhSsi
nl17myPSu9iNvUXMU5wqhk2H3u/PYk6748yQJXDljS+H+DfXSJiLgoCtEKnGTOLYTmrd75rYfK6Z
AZw0DenP9tai0p/1yAw3xPkKHzPOz1isWZqF98II/mWq9VUauLocTnC6VjmORzKPDZUSACjxelo7
ozTVur+zjFTuvmUZHpxOlSqK764mrPrqoe1GtQOHjs/KCk4sJOMOf3WwJVxJkcOl3kU/2CDJxoVp
Asqd1Zjc17BaG6+QXq2EsLXe0+amDMSVYdkM3xULit5WZelxtJ0jL56QtydtTb1Vq+sEavxIJvGx
6svmFHTFj6TviJBNZhwdDlOwxmYe9olI6tHPRsi2UpLRwnVGC+oKE2dbu0o+2jkHyTiXP3Qaao7a
6LKCjDT5uML7KZi7eNlcbgCk9Kcx6e1jlbk0zBqXFPomyM7QZ9t4SS5zl05bTADhSjIqQQIO5sRj
yOqmvIa1HwLaTlD2ePN0GHzp7bN4viYILvezEL99qd1LZQZnHeCLUA6elE7n0z5FlrkxDfu7g+I4
8qgoKJrGZT3y+u19+TYFLA3CZlsfpunpEwTF2cjkxg9XFmS2T8wEUnPrGutsNXapvBju8NKhWlyr
XpKCGXgxBXs2RGNilRdayPHUzOfJnY8BNcSxBQE2oKyLUPwWULU8efJz8WBNgXqiPufyvBtkq+w6
BtURprDzgC/31AC6R3TrJDf695sxD7vIT6Dr9z6yStINSM7r2mFdyu7Bagf9ZdiiKV+1ZiIfFEJ0
QkTX/rioqz+4p2RMeefBQ2xJRPs+Sf7hp/XQncgdnYf6ocAqtLES1JcdrooVaNy3brBfRmzI2Izg
fZPI4OcxmDAYRGtWfmi3KR60UnSXie9JXrX7Bgj9O2eVVecE5Q5bLcdcmhq7UtYYaMr80imyxe9V
pqz1n43SsvXsQ00osbIYvS4ue5d571qGY3ntRMqBdyifY/vDAsaFPbzTHKvcvdk14gvAWiiKP5IZ
zwwQ2jhKRYk/0qLsn4UdRNgsrU2s+mSLs22f4I4pFltFzgg7Jg3TC87BX87AQc6nMbDyrM5dxT2O
IATTuNXES2HTErOswfu1rL36O2EOyaVJa6qdwHoJS4/YX++bDWT8QWTlQZp+ecq76imRFF6O7cB9
iefHCdI6CiwDmGzhBWuVtcEh68VJDaDz1WS776OVuZGh3YNX1PYDteiZS77x1HxgTiU2RobH+PME
B6p+bWVMLzJUx/xK4ab0gDD6hOrE+AV3i+n/Ti36UbgyMXoPyAImzb2qUKymPvVrM7HshMr+qrjW
V2mi+4O9jDPOKqOOQlNHLBMZ6QLTSWhGoKPVXf8EQd4FZMCf5g0ZjzYGB7oSc+6UG9+l8x5rrs1x
QGdcN9hZCpqVVf4cend7pUI4iNp3F3Tw5tG/tWvbiHtOzrGHYSa/4BqbVkm81KB3sAgty/zhe8D5
FjMP6QjO6d0reF/Q1a82z+QelgjW83H5Yezg8uD4Ca+TGKajN4lpPdvpuPnEd0EVgJ00I9tPBOlp
k6BZ+ymaZFBcHD2al6vCBehCCObO8SVdWMq6oG7Vzpk4docl5RRbkDei560xlq/6kQRDkgWPY1+8
D72XXTjKdyvp2exdnJsOadM/Tn1oH2zls6Vo0hhpmtLJu3/OlPoMnTfZ2C5Rg8k0fpsc2W8nUkPW
ReHR+/R9GYXBRKE33y0q/YTQJlXm/nPHH3pIEg2peJJqq7PxhXFNYkMFajeX1fTVU+JAGJ0effOK
idZ05/ZQz4zMNMAhoCtr4KbzDYmnv/Ilk1JTRvMg7EPMIjsEniLg0HxcgsK6ThJAyCANHNvTxL1D
IRrci52yj3/ICWpCIAeu5g7IRuAqyL7hRO4H6K/1Eni78j5MhE5MuAI/G0C4bsf8xD602INWC8SM
fbxgrLLi7jt/h/lFDFGfZdZZTd1VTLN3MDQGcHrpt/DYPKwhtnh0i1q6UzhdDnlhqo2yCEgSnnpu
S6GeSpk7h8rpaSUa1U1eSUd0oNcnZxk0P82gDKJ2dLpdgDiBRkUwbOn4Wi+ElQyHmqlHI5tb6cJy
m0iXmGI2BAzmByTN+ikrwVsUOrjrN7JL/lR2gUuIS2ltWD5uvqfBBRCVshY5S/SSau/MSXTUD/SQ
N7aE4ZFDO31Es8qQrvP0yvUmxd1Y6AcblxvGYRLC8EHaj0bAYusIFexjIDPrdsDRSK3sMoq4X7kd
VBisvsMO+CmALrdOGIQrZ92w5eLDntKomoW/LayBfc0gfdQMM+/bpH8FKe4sUrsoMcVcXk3C2+Ow
/j64NE10+aIqIV7FuOA2Rf8I1qM9CXf8Rc2fEiiIh8RG/fvAbrVxPFGfFaCSrY1re0VbG6ZC4jxJ
140WFs7nhsWIDKWjy6Fpm87Oj7bT2Rt6g6+B1UZgfuWHS78zKV6DOrDPw2CmF4cF2UJTdhYD44OA
dsverZcPgo9TrA0lkyvSkt7i+BsV0UtFx+ipSUh+ztLigYglk0lGprdLmmIwnbJiz4H+PJGJS9h6
rJ9la3L79NrF490NqzieXJB39KRSL1GPeLzeBEegi92eDZGZO6sGjHvUaUGAXNe9FS74+K6Q3bfg
bkWIp3Z+6LrGfJysGuR+1d50o37XAzQyMeXlrpgM/wsRPHdC3WJcG433o5gWZysovfZqCHMOUIa6
JvNtgILU7Pwy3th+jiiYFtsaAglrFZT8AmNSV5wl6uljnMFhL7U4Llhk8PMgkz2g5KTRFZYm0dP1
85TPX+LGmLcpCN1zbE0n+94a8TR5sSOe303VSH1FR6evgqVsY8yEWoaDfi2GxLmRTWbEK4cfresm
TrtlzxB66MbnFMvm3htNbo77U93Gw7MZHhyvNB/KJt01fmO9JukU+cKsvkmmK7sSTMVWNlb/6nfV
gYP/ZvRwu6/IhIlRfZkQakBFGu9Wq79NQE/e0hAbeBBCp682btkX52pBRhZW7sHvoU9RxQdef2rS
Afgw3xsHSLG6j6Rz/A7g6wYv2j3x5+PjRjLVCv87f9ivI7SWO3ghJ/cqbsFL+cX7RTdYtCtF3C7Z
aTUkF8ZGm54TRLbJiPPauFHIKgwdQO/BG8vzFDxk0zM6dkLPyFdDNbtzNlF0ja7frjjLVu/BylrH
qzmaI7F1j90hu2W38S34av8Ge8Opt/UAC9LOWeMR5Wn+1PXR4DL6iIpqG/yYGVftzUN50rfpJl7U
N2LPGUYSS5r7sJ/WNK5jglmbyOi3w7Sjl497FSUIDhLzmupKr902fUmHdkuKWodbikHl0AbtHhDi
uIvzwcGKL8N1bmvjEEz1FdsdoRpD+m1qqpkb1YuYW9s/Cg4CK46zBmjQwt8ndXMmWnd6b1pgAMNs
NBeN5O42TObbQtCkmsbyCx/kKJOahDNmVn6hk7x2JRKEwk07vOWO88UePTpmOcfNvD7ZGD5qfojn
LyS4r/DY6O2tnzY4Mo+3AnBV/HzzH/FVdu3kkRpJSuLnQ+e0ZBmC+/zzqZ8SqZQQpcZoJJdHH2rb
Me6Ijvp8+vlRobg0hqo6W4zTjky+zkZ6rujcbrt7YGB4jxn9/OjfnkqmI/vFHTf5Pcqqqfx7iFrS
8WgxL9vOZfD0+TdL7LnrzJV0iO9xPXFun30GhNvPvwSCXx+7ezDa/SeYJmH8y+fb2qcJhwenngjs
+XxIckKA4nsS0D8/9/kRWJv7ss+eXeJatu7fU9Xs1/ESd8v680d3M/KUHGa668Qi1RnU3TEmh2mn
+1Kqk9mKYdeAd1tcYt8+v6a6h919fvRvn8s7AE6WLCX5teXrUnfpVpKXDOEkzfoNGxpEqHtiGJUP
qWbYOss6X3boGAVLj0hxCDGoFiUZUv98+Pxc4suSll5zMu6v+ucD81h6p1lIoO9q9ohrTA0kErbJ
qj+6pOtxDmqOf8ZgMd7/Uzv4/8n+/ynZn7L/X8Qlm/f+/a+E++t79fE//+OS1fWHavr3v6P9P//X
P9D+4R+I2lHJug5yaxRcyG3+gfb3/6B8wvcReCaYJ2wg/0T7h3/YAZwecNvirs/2EfH8A+1v/+GE
IdAnpNsB/bv/Htqfb/N3XZ4ZWijuod4zVISbIj4VaP8iB7LTIqzIfwNRahpN2g0Ei9LdPhFX4tiR
VrhYT3ip7A88rQuEmIBgI3slsf37L10uquS3b9mT+4srsTFenZhu5NvUyl79TrRTNu+Lb4/GrxFi
t1zlC0vOYi/gTOZ2ZHbTBQHl4ortD35q03qlepaurwXzXKXeMlFTLuSqTQdoi2zq91XZarYhVJz4
p5sOc7IuPZGIU5uO5UNhBDY54JOBfWpsjL5aOSaAwPMAW4DOaM0JeWUGhBs9JAPe6p1XBq7YCby8
jDpykWQbcyjr72YQYAHrfSIGNpLM6WZNZkN4T5pOHE45aCCsD6FnZs0KHPKMjDOp2lVKhOqddIOJ
iQbNoLwzYKJiTB+GGtkZqrC+DJXiu+XaxJKZuFiiK8K5M+vdT2WRHMAA5XfZR2lCeJ6KIj9MaTUx
akydJ2fCYJLbC9kpIESs/s4jbBk/N3HxA7Y5AQiGE5bppU/GClBB6ceMtk3HIbAEuijcLGRDYfwN
uz9cAYLdFjZz164AmmaWPjLgsfPNyMHh7n72dXgbMKxNr/YUdPYz/zBsf3npnL4m4VT+NFE5qp0q
OuAtuZQtoAKXWdxau3b/nYRS7HU2KMJrFbI4ChHbL7WFTTuzOHIDfsZsR+cT4iG8wlkcC0c4j7VX
2lgA6EV069Yidn6tuth/HXxs/FsCFfv5MRzgO7Lm5TlxvAIM/1FKflWG0DZSo42lBP1QZ+m99oY9
xs2izNNs97JT7X1cKgaoMgqe3RblxaJIFTfG+gYaywh+u/5kq5URLhPIzZl+HDyTBncG6X7S5+w/
ZklmnIA/YUGuhEfJ7rTtEkDL9ka/X2PknXxkML4T7PJgovfRlmCao9hUFXAC2kliD6KmEluPcsu8
Eu9sPeMlFzmtYHfqLiW65+RiEKnjv9UuxJg99J8gOMasKLbD4M8bliLKzJZ3hdx1kAmUZwMnJ81Q
08NaeyyWxPjaOpV+Hn3bfrKgt0QYM9n6gDvfTF8nZ+4AJiW969LgMmlZzX2Z/SodUbwYkjDYqYbA
hCw6+9GNoO5mg/wp2n8t3VEnpqCu6p1o5z7y0WBHlKhNu1rMWkZp2dsnR1rdJUPTjqqGxotRLBjY
MmN+KaUndlMWNKfK7/zznJrFLoynapNYRG7GnVMdpJtMz16XxBsqSr0GgZbvk8EWBzNO3DdTd3G6
SsPMxZNnfzjVpN+Rh8qrY4zOYzNM8SPBdhx1Lat+bOsx4fUghW5KR/UYNMnwYyyt9jCYmf2cUvSi
xBn89BKUM/8Q0MtOzZP1tapVRnZIzoRUc6uAEyu2ZKyCyAnySsG2IQZPZUmBtpazGNC75Jw0cUYa
YmNRz7JCPuC1qL/Xs5NH3RAmN8+TyFhlHke+6/f4L7ASLnqWsOqEYu7LoCVEAYDloZcXm0txN0Kr
2zqYCW6jExvvIgN03g1N+wa/ob8FQ07FXRMgWPo5tD5UXAcvN0vWBq+HBZo5N4zmAjpb6lTXAj8B
GXS5+bsy8/pZDpW6WnOQAuHAAuMh26jEwVGL8QVpK7CQ0S9pDGiNSdlMC3CxdonDfaT1ChU92QiG
QMzeQuSyI/OTvEHwRTeE/p9N4AEUBW5zzNDz0+IRFejFGP88SjEMDrC693EigrVg7rArqgBdgHJB
o1c0DlbM2zF10FD4OVgi5wrBxCwJtXhm0u9d5ewqAElpE8W8P3uMUO4BnNx8EG1vQBXJjW2bkonX
Zda8L8rJZZYr5ouRi5LdSkNP68Exx1V4B0G7/k85OQZMhS47m/a9hS9bRA3CbndTQLKGnYUdJE5P
XgPZMznUbfoaq1Jf0gFNohBmvkUqMO96MN9RiNf46AZVv85pvcNr88QGHZ7YDakDNarSwRtKhnvM
Yu6ecNTQ4Cgw2CCfmR/jCgE+r4HPklznOTVv0+xC8z7HB8pMXwPhWEhuzE5LekqNWNotPUDSUCVJ
UUZi1YdONBgJvLi/+pq4Q7fUw5GMlxg2PPSXnnUzmhOfJn0zWvvFG2PAf8mIpBNHExtCAF3BwZae
LPGua1s6gg5hKj0EyV/0muBb5GTFtT50iTpoqh3yoGzdFjnylgqcYhBM88EoIM3ly8AEK8cAafsD
77jW4yFlArqvqwEkkm1TPpiEJ1dIwL74CN1eCxmIByP2hw0bpr+bwrzcVj0O0tjAss3tzSLa65gW
GbsFWiu97Rw7+J06ZnKyMrPYGoshn6DE0dd2wYTmE+wbFJEoB6oFwekSJHdWMtMkeHRHQrPAEYzD
9AA3uI2MoRqvFivHbgFjGpW+F6+XeUx2uWOXUZ35kB5MEgxcA6orbYZsphVij2tMYvkRc7y6tGGZ
4WGxhzsUstzM5I5v7IZUmXDAtrZCgrecksbj2L6kMP2QAYLQG+9MMW85DDlNdW8h7cC/58kz46dz
aHFnVE6tt6Dj1GauQ67hTEpiWHOgO/UEuCk3h106VfcNhAAyzX7HYMF0QehZXKVVTmbbHKOXyhfc
qJAGCHkdTfZQaZbnTA/Dk2EA5XdJutsvpBoeeo3r3HBn3vZuQfspWWaUHRp7GvduhIyC1LfaG3ZL
4Y3hytGFem9kC8vLHJ0dOXU2kIl5mHA4dm36OHpleyiDIMXFESj5BZT/srWnpb06ZT6VW9CagsDz
hHJuqwql4sucIavfmFlSDtvU8gJ3T3DUtJwDXiQGhh0hli+zs7TUUfEg+41DY+7Cpl42a9u6t6k9
R9MSBE4xZIQ4h1YnVgjxtRu3xCwPhiYikESsH8kyOoJxzOfR/v91FbT7aO7Fgfof9y/8s2m1RBDT
/6+/P1V/Pk8+mntN8bcnUY2CRT8OH1I/fVAV8l/5Qn/9y//qX/5Vpfyn9Q0ugP97fYPSaZDZ38ub
z//0z/LGDDn++sKjfqG2+Edt4/7h+zhMP6PH/k9gmfmHZ1mWdy834AzY92/+V1Vje3/AHRBYtS3L
DO5Oof/4x+99+9NFxEv25+vw1/O/xRWxBv97WYNK8m7pxL9s+3iy/s2SKy0v74YuSY9MecF2Jo+t
Vfe7IhG4r1LRIywsse4V8e7z2eeDl1oMZc18b+qiPYzWr89WwedDwCCErva9dUBoTLs2++VaZECV
nZTRfF96+zxovvfEdTKNq+XZovGc2tWHp5p1kqHbwSG2ysZw2mp40iRWMjjJqvwML3WTzIJW32A9
oPLJkM8moLLqlAsb+FwdDnmkLbopwbCAA7aKXbsspwFg5corvPAQG+Q6dEE1bdA340LrVgoP+UaG
ELUlwp0Horm8yT92Mly+mARvofngzFri6uE/1/EPDsgeErMYct1K2RlbuCo4KkBJ3jQYRNYi0PUm
IC5qZQ/zdBRuDDQzbkkTNNjF+wRod3oYpRWvoEpCDCOJRBjgdG2ijzKiGxD7cK4eGRBZOALmJH23
sgKup2SVm1vzwxYvNL9ZBXUtIgqqIiKTFFmDi4prCQg9bhwCWsq82i/t+Ho/vK772CVJSOjt3bZi
t8UOV+xvL/efik6IA3mPmwwhSdTb/q1Mk1vQ6kMP0Xhjeug96eStnU7B/xvGHZwUFdCfT0oqhsj0
kQ2RV3GvFdsNJLv4MsW4h1KREDfV+TffAKIOepjZa6EeOArCGkF1tUJtCC194fUo4gIxSE4+nDWN
MGnBgTYI94flXYnt3E0fM4nSB1g1pHhBWUWzUm4o+dyobMpndwqprzlHNzV7W9cP6QrWJ2DksJkj
oobQvXGoZNeUqC4NtuLUKI/L/IinKd2XLaHehe+8hJWkudejsRsDIqcQ2/HSnMjdtE6Ja3+MS0UV
EbMOTxZvr+Eat2zkx3QtpCrWDtUGF04JoMqXCrXq4I8rwhDyPTB7QkJbRBd0MPVhanQWFdJ6BGbs
r5tcpC+BAXELscZa3D1eXWn2KzZ448EUvJgFJa5rjt/mgWgu9N/BukRlVFseNFK9EcDZIFuAfEqM
kpA5XBfHWtW/svJRpwSzJoWJ9WtyBkpA93VsQn564R7hM1brhinqZpz7gyGsdW/b8slLcmjuokPD
zn0WyIlX3GUW1XJaHgLnVxlb1XfcDqpzkdFVR0czMrUAhToWtls/eEmW+ptVDwzusoxWcBYvW9U8
Jdhmto2jCAcmE7QzaBoLz0HuoHd5yujcTQt7x2GZ+SPvXkoQcW+O6SZMmxiwstha6XAaM5oNIPKA
ZXHzdKAwe62MHaPZUe6GJbnZs0dMg7f1nGFZVyOmlL4mS4UJPh5taLutL+Z1dy9kWxMNO6NudE1o
lEuymwesGHSTDi6pfxdhZQ9ibpvIWWeZPV0r/dorY9m5razWRrAXlZE82/zzSw7VzjSDb0D9DjQT
uo1FzlZTObe54kLmODWeWuH+MFGnZaTx7DwgW+tz1pJclPExE0ymC0n2mk1qoD6V6TZB6BpbA/IZ
kA33KYe9NP3arBmwl4NB3VIVXBvuTZO/9zAq9dUY0y+5U8RITRodLQQ7HmRMNiBfgwzeHzL3aA94
5XZhEimSRUcJxxRqdvM9sZjQo5epMpoX8ZREqq9+p+VIQEr7KwawdxXBwto0Qrd26bGv5AwtpNVL
uhGmEaxi7QDfRLe4YgyLt7DjlEwvqm/R/Zb+dOmNjLSYHExZaZ2WxXuws7jdNV5LjvOgfjgVSIAm
DD+goX0lAQH5bA1PIYOJb+l7qtG8dCCvzBYdpkTw7xATxNK20Rl4+BwLgdb6XSMTxoq77GNwqHuz
aiB8ZenFTuzTBGaXnWg+NxkgjK6e+m1QVEchmYiVmbhJEUkytwHjNru2T+jr4FlgSq+v3Srvlzd/
diCMKTTQwRL8mghTbwRbhBUP53Tqbh357vu8QcY7Zj/zOshBQKXDqjEYr6f6i98XQSR1kG9cAoGB
vjPrcpd3mUnuF0mQosKCv4O1Pa6IAnBXMiunfWFOvwHVN5FVOJdJEceX9Yio8rkjSmQxIqCN4Pmz
4tF0njuikH/505uXlV97vyiepywkd5uR+N2CQXfPnD76sCJJLh+fGGgHSF5nTVpHeFILnjsMvt+z
+7ypuOR1fDSbeTP3De9xtWyG2DpaHjzNtmyZBiThhkalucJv3SJDGH9W7peEsJRnM61pcyhWleqq
cf3vTKiP6zk032z1ODCDjjwGDbTeh5bSSi+r8Af035UVamCNwTTuNO0Fs6mKq0hBq2e0Kft2JtDN
KpFOILIF7GNFSdN9N9C/RXYpgLbSIduaY1usGVPYUerNr166fM3oLNE9zDbW5KIryYfvDT7GqDH7
bzgbAohmCR4xy5/WlBEIfZotQkYSY0hjAumOc8lK0QXpDBo+oM+v1Hz5yYUTSqh7ERWuqSJJF3Hj
BP64dsMOVYo2CHFKgHhBOgJ3NB6oa+1bY03VIal5W/2OQVbtKaTNPplErUD6pMBGEH8Y+WNeM3t3
vV3FYaPsCKVJlBnv2GsfXKwmAV1gjDVNejQFiYGDPW0g1rbn1pcdYQdq38kE3cZQeltCMN4Gc/xq
ZyZbCBkyps18di6YbkCF/JnqceNJF6Z/66wCgdy3tUoEr6znDIcO/mA8ecF4m7iM1i4zHKm4jTNl
/AQEQ/S48RKa+QP1XHJZVH8Fw1L2S38Ms0xHaYbIVOnla0H4AZIsJj+kcTGBrNVXdh13W2sZb+aA
zcx3UQNJc6E5DCN8sC25YtlMHpokA+fOfBwjAjbt2b3r+wmJKKetaUBhHb32QL77d1TJ2VpqPztK
1/rIyB9FIAZh3ujynesnW3SaFnFDgXlwKWkjt4LZ2KEFWkMPtG6oa0ssquXrjBB/u/gFWSXCjK9y
qpeoD6l+/fvsm84IkSWcFdZwgC37Kz+lXqsQohWW5ORNIS6I/HDn0CPYDTjrPNnUFPxmymTVzY/c
XkyZzKlauc0C7Ksm2IbdeqOqihUM1YFTEVgUFBm7YJsYjNoKTqQoWh6bVhxdNEuMO8JtUVkQExHq
SEAwu5rhLWEFezXaZHy4qG7DTJzMOSajx3UgxYXN3lP9hilicBncF65PaKCTma+0R2SS01RHY6yo
lqfBOrB5c2XY/QY3SB8x/q45mmETMwkbtgHpVEPHAcYQH+gcVFRZ3nenx4c7f9bYxXQgJXaTQP1f
5Vgjtm2BYdAht3g2gCPaNPyogMmyJAuY+T5LJ4kB5PuoB7t1vs9QWaH9y9MSVpjyCvd7HZQ9kno1
vvQmgnhBy273+bQbIY/gZqvY5E12kDC85QOHU+2SxMbNgZmdQXpeNs+mdOpt5WfLmfhz1u8yxHrk
tOOOdhSt5ql56mx31YuCghpl81uVqCNEAMr1DlohxxGkQmZ9yXsO7K6bEqPYbbru0TAnaBm1n2I8
Jvo4o0xRXpdj4PBvFjXGOjZkBuiak1/Oyl21WcxF2LyRcOZdCKUioXz50hqOYhM2oLsS/ERgGxGJ
+wCJWOR7Ll6FvLhDizgNo30+L6L4Mee0Fco0L1boSqsNLPGTY/UeYuH2IaQrG1khvEgv1Gt7KLcB
vg9iI8TyoKBFzh7MTWXvnNCh/vDHLTWH+rIglV4xXj1pWrJoA5tn2hBxZKU4VggQPGHr9M7AIWlk
FBINGl8cUI4IxBOqqG8qCw8i9b/BPyXvsEhhijeuTWMtWecTy+hMGk2Cq2o74gZZ7CzlJyXXZCmw
NvGLAGZau8nCZaZUtCTfU0SFR0njL6aCoXD4CuQw3ynBtipQF7M0/sRa4DyWVnWStKHgTGOV6OEr
yLb2jo7b7pNjqnwyXpPxJ0O/4GKxsa/vFoBcO6R05uMv5kTddnaZIGfG05jI/i11SW7L0l8KRN0W
NeJ8XpDHl4ZAXnhcnLmjr/0tdCtaw+kDxq3s4nfTuhmRT3J2ZQoi0cJ1y9eRd+1d5/aqm4v6dxLh
v77wnuu1Z1rDLuyWB4wF3NNp0AGAFYLwjgVjfoiGIuJSQldigqEspUgO0sv2bTAAiWauvwJc/FN4
KGEIfHFImWJlRHv9mrQq37uEuFjcpCR5hxuhuY6W8MlPh3OdIG7B5sA+4AeHxrH0Dtfbk2HmTNzm
0HknHjuCjhdlQAJ+iRzh82hxa7ddxwm3XvPmcCdTA0eQaa6zhh6UkInai/IFXSELtMvv31rErxAI
AqNYxAd80G4ka5OzMq8LwUk4RxcTnOiC2HVH9JlranTj3vRMPiZbZIbz1zTHc1wg4VYV26pu+gc6
Vt/sFlCNKYbz6IximwkIdhVqsrKp7wcrhZDUqbkdrSUiRG9epUo/itGe1gS+vFXoHrYexf3sCG8r
Xd1HAP8PBLB62wzcAyqMZIo8T3zpbQiqaTxNB6MUE8KJnypAD+z61e+86OAQ5NnFGpHNUmxzyizw
PeVCHXBVvoSF5Z2k0y+btGCPn22a+JwLzrWYOIxVHSZYGw0yOpRL26qP1jO8qIFY65b+c4ZHAu2L
UUZFgImNPn69Ceu2u3R5usY28cZcLItC1oHtDMtsa5mjdQnkSvbonVCcN+ueGOC59HGPOUSmqeyL
9DCWw5jJWUzFc9p7nB1H/6gNH9Mj+gy4aRyx7nLshJ+Nt238UJn1iqnbORCiZsvkRNZlxmGOEsaM
YNUa6aYcWUzacHB3gyieHE0ur6O77cS0LaIHAakjJqfHmuvmZBJqhMznjiVG00asHZkHhWbn68WK
YIBX0WQfi7izbG14egPOhHIuf3DyfcfnndNx6M/JxLVNE7RDlhsSeCRb5xomfHnO3572vVXN4a3z
sXKaMOkxZMbNqu3MLyBxx7TFRDTqdk1E2YMRvGSM/sDak+OjreFWe0IcO9MQR9Ypv1p9PgfoZR8/
P/p8aKtVPCCvCzw1okd97GSTb8I71uHzoXM769jcH/43deex5LiWRdd/0RwdAC7sQBMS9GS6yko3
QWS5C+9xYb5eC6juV687OqTQQANNUCSTxWSSMPecs/fa611O3mjFzCED+Z+Z52rZRNlgcTlqojvH
cZKDaUUYhTOfTK80PK2/rV3ewrqpRN2eFTb5v96E3unYaNGK7sYFHKGWzXrrv91tBzTShdae3OUN
6guMonU/S70wTuud9eFxsVCkqvmpN0SMsQSh9J5mFk7Lm11vCRXfo5bW9tCzRP77pxpaF3Z7eWLw
b55hKpi/PySRFNbWMA1C2pd8MKfrFWsR5IHnPnpgzEB/pjOtADs83LKmAEE9t+dy2ay3fPpzv2/R
Tq7WZ3QsAMyd2YRx4AyWiZmn6870TLqzaGW/UTp+Xa3HpkBwxtCfxfL/xrGlAOVrskJfPzZKBmVR
q/PMRPL3ZmS+DID+rwcVVxT2EsJpqXUftCYdzoTaK5aR3PKXzZ/HClbrGElA14/hcO7woP3eZJpq
9qkXP4+MhRgRGk8SMcGZ7l8JSnUwNlWv4sBcZF1/NsYiO2KRXZ1rHz2Zp8sWD5ZDJqlfo/nU0uo4
cXk+Z7Dzzy5rdHboCmN8o9V8QziQWHj1v+9qqW4Efo9D0Vo6hEnu4CrjSDwZzjs+wuFMmAC69Ci+
jqLEQ75s1se9MmW+nsZK25SYEWBbI3zfTlOvzr5LCU9EfM/+nBKrPufvRnJD7d2f09HO2mMVJ/1Z
c0nIGYYBxZWsuvOfTWaO3Tllnrsvx+JxfZzfnwDS3yb6jGtHGiSuz1rfnqtCj+jioWwkHqKCW+Ge
hZ0S7YHqZJu3TgdH5V+bYvmlixsm42zPgw9ieQWjlh02V16wXt5FP2Wkj6/3G20CsJCRvBE25XNp
s98xtUBOPKLGczlNugNqV50yqSCZHdbiWO6j7sUHObNF6sU53bA+FNIXAEUDfZEZ31FNd9ZNxGlI
tVuo2pPXuNFGCyHOzXAdNoA7icyBAbFVdvhOuuCjjJqD0pW9h0j3pRb+65QD/Ge8i8ocIWqdPBCB
jCnaqLtb1JEPlTvOj0T7Ai233uHmwyNkey+TLa8Cq8K+Z7WOpn7w9/n0I8eKdPA4jnNFl47h612m
WfaeGZoOmRMPbkHRcATRYgaOd9bMPNmVInuRHr446AV+mpGn2/sgTXKpOKVmX8oKV6jMu18s6Xrg
T6xKtfQlTrG1OQnnS/2gSPIMQD4xJFva5UwGNnNJfK7vuf19UvKyHiEIdCnLGz7XYpujptknDZCu
bGDE3WG178WPxS+RdbgzMwdzTWJq75bOflFOjstRhbIuHMOAICWxcXznU8te2pz0D7txtI2fUXCZ
uBt7BxhQORBS6if22UsaVJxoHm5u0eAvVi9+oW6qKadzXVKeWfxlJPjU/UPb43bSxNcaIWrZs1jG
EvoKKOIZCPnM5HqpMgt1MKAM4uVDu4jfqXxHoNNthOvus3NeNK/kjfVnevf0NjTz5BrGey+4qrqO
6e7KYjRPcnhJuqF5ppO1cczhkPrQPvyMQWIdZo+jxN6GcWePLT7Z1r5BsrrRvynbY7lXL4h555OB
TfbNUf174ZK7bLjRt252400Fp30zDXwZmuxHfK/FNz7wVzMjpDVzIWagFXbx/0tl/lC5+hIPEsFA
uZEyfABkPeGSou/pk//Q+TRAaEssisb40LhYv3ISLC3GG6xkyNKk/X4Ppj7UR8StCva1IOj6QPRx
sm1kE5GMJX+ipLDJqSIuU0ZLd009zrU2Hw0z3c51T2WnV+7GKPGNWkkd4Pf9SoUACGykxMQz7sTt
B72CjwEjTiCX2ehAh5FRCJeSKC4fJsZ1dDnwkAiPacgUfVVNYeJEamhU0V9FXxpdcuOheZpN/vAU
LBRL8PdZeN0eJYJBQapohNaBM5Zo5QW5HbapwBrdOLTYu2zrLpmgr0rbfreQNB2L/qnMsdGNYnzR
jdzaS9V9hFqfkahGXCCrR/DDSUTnImHhU4Kjiop3yRdDHW4HpYysfdKRe9FTMbbghpqijjfFxIDV
qJchVB4+o7JfYJ1LqJuL6Ax91o2Da7OMMjK370A7TWDI8yV5L6v2WYwMxmWS/2Q9VGiWEd2TEEtr
K6IXA3G09j6lV8KERMRLeW7fV2YFrT4h/aKn1Tc5GsyT5GOyPIzsFTZOAxe0JFkxjjLj0Qj1NydJ
P2hsYxKQJTiq6lR5hrxwbt0VJUnBE39s06G5HintIqhDARSpTc+192B35EpNZvMcMVihNPmhafwb
RujJ1KjZS/JL0OrC2XuZ9t22cnLUlP6rGVC8zKPxUsZgREHbpzg4c+LpBiL6UsU0Pkz7nUuM1x50
JGFIiv6zz2mY9TRiehrdG2xj1f2obbJiOgPr+Tqknfmgw63ZtSV7XlgRTV6WrdwClP0s2vJrgZ0n
dQElpLUgNcyrj7VtFdsiRTodT8URkRcZlBkxhIX0dkJyOY0HzuDEK+29brqC/rrjhIWCO6a4McHP
bMCgOxSXd1H2YqtFitLUL+achGeN4Jjalx392Xh+GQBTAnQw6azN9gmLLd4KQYvW3Feoy4+kuV2t
2H9JqxjlvIeQxSDUgn5IfiBU8KZSaVB0IaZER+FG0zeJVumAIy/dZMp5ZuH5qkdCo401HlA9DOcy
wn3ddWqT5RJCWtPudP+1h660Je3E4JgZXmAr0E12z/ogKEYq3Lzu5IKqMJBJ6QdoWWID7Cql4LMr
SuXys8zUa83kYGMsjm5XfcblgIWmMZ7aEUsSue6IAohRyUs5XJXe37cEZtMMtEgfjKYZu5lFX4y5
JVActFunZHls/cG6iReVdr6otJFWvdDXTABiskpZN3XN4rTnpOvlEW2xqZDH2LHuBtwmZMY+5Tn6
OWlvm3o4Z6rpDw7xNOd1E+osV9ZbU0jUxzYyYoIkQiOoxp2HvieuTEYrvaYuU2jJAwKkrWegFol1
uYvpSTKms4hrrbEoQEQm67icz64FPSUL01ueceHx/eo+GrmM+4nhGdtiaMYzZLFTSpwkK/x4PI/+
UHN6rdAolaxfuUi2rFBYxDpuhniL7Ob1cSht5gG5KUW991jTvt/NPePJOH0aws7Z6yL3YeP7LKwV
rjo7PiOTp1OY47lCD5WcXI+FkNNCBUK/Q0SgVhYbU4fiDiAqv4BPzC6z0ecXSw50RCiv5ARmbTM4
nQ8TqLQXjS3HntmSaoQ69+wsm/XWusEfREm13ix6XALlXiEmvBQxjaExFQbzYeNn1Vtw3zyObaho
FZUVLmK6ZT+kjuWh0xy8ECX64/UupR7xf1p3bCbMgut35ALp+P1t4fUdDlbSXGtiWAPP9PFRNkka
gFAFgBPG2GQo/rbx8qussaB3LovNzMeB1uVRzwlNEJaT41q1d/nEsvDPRhADd27NmFbuenP9yeTU
5IhQL6RplBM+L/FTF/FdEVXvq6B/0lHGbNMYr3QxYFFb9tPfj3UOiXvGnHCgUvk5IM73o6kYqLJ3
r6aD9Rbz6O7UFy/DQuFb+Xu5khwJsNVWK4QfV2dr2azOj3m2UhLuwy7wRU5v5r+YP+xkJFsHMnzQ
Dm18MZV2SAr61HGCK1LQzztrGO8xVZxjv6GXJ4iXNKsaMBc7nTpj5cBP5DbsY8tSf924McG2pnTv
8qWs62LvZznRJeWyfnIZzZOayTKcJRwchZBYCJbhrmxdypaRtsGi6WBgF+OMaHFB9BXKQsNBKEaO
DzXPXxvY/tnRkJSwsOOyDZ9hviPi4hdK9+qsJVH9e+P/dUvUvr0VLvuoTVjLHivoXSrC7reAxOnr
Hc6m6ggVaHZ1vJW6eewca6uWGjFfqkXfRg05Sfq46xcBTAvxybxk3baNC9eG8TWdj25giM+SvCpH
rqjgJC61MC4dIyAalPmoHVbbiUxm+ql+dYzcjsmbrEp16Cfr2C/ulLwKn0LfL8jy4asn0w7O3wBv
kV/UhtY+FMNj582Mc1yEw3lIRJZtkUzkKNB1Zo83cymESBHeqbR8axcfjlilLjEhxRaxd9v/cOms
d62i6Q7C707dUuQp7D9BKHQ81qAM8T0utaAf1ejRrZ4KpEVx2EUMnjyYvpbovznm9JRgc9qv5hd3
8cKAQyI5cb0/ImUnHyzms1Blf3EzyCEVbYVVgjPirgTjvLzFctk///IgrW89qt8mJ2tOq5+ozGgO
b+Gk3NyWr1CtNprVUVOj4puJ4CSm6FLqkzhFznF9yQn/0D9ffb2vp/Hv382oiviAZWO2I2/0z32F
HnZbWPOj1qcfEXkzJN16h1ZN7GbmsnexhxigoGftSJ49J5flscZy8J4xhQjWv9hy+yJjyMTnkGjt
2wx2M0gQJOtLkR5dC8Q4ZxfX3rlr2y3JTOL3sbm+RQWAdoOXljndUpY3ufctnMqv2dIeaWvSIPFF
3a/34C78UGOudu4clpAnx2JrRSHp7K7iUFne1nq8rHfXzbz8YOjBTiqfnvv6zsdJqxF5mldkg3fS
ylCX8O0mLtRwLpDIN8U+JbkQqlx/UnmOU1xwyJO3vaWD/sYVTCMoMs8OVdo8atk+q6svgrjZI7GL
d0YBN92V4QaWAfgmei0bkkZuKtYfWEHQjOTMZWYdBAwFJziu4VQJh/Z1bUQcg9rZLPlUzUp9r+hr
bhDyP3mV+ZZ0zjt+j7u6MvyAitI6gLshz9a2r1kyz4cqSbic693ZBreB8/zdRoQe1Lb+pNkWInAX
Vc4UoTFo8w/pm/O2V2a+y/CPFcgf6ZToGyW89FDH1td+uog6vJUZ5aRpExRm9nfoIT/KNuM8a936
IS9wDZbface3T4pepcL73IzR9JSF+rFjPebBVd2yKjy5tdYF+HfQx2fOjTb9gwc6YuM+Gi5izcpK
Jy7u8f2YsTJGKg7JcbJ2gvzzLYtUFirdcKqa8jtH5LwJNRZlZgzQw9RBvJGV0sBcQ/7AtKC4TLUN
hUcUp6mo+2+l/mC7ofWdIA7sl9My4ilZoyoUqB5uRmlp9z6Ni11ipOjmh+6X4bOuryP1SBALEe2l
5u/Xg5GmM/wGXBtQjvXD4HiH1evnNybMpfVmOkrzVE8nZAic16bOuDeymazdqPDPI7Lw0/8TFecN
mmXZlr+6f9dtrhrEP6LO/7+0nvr/UesZYwCqqv+Uey7/719yT+8fhs642ROWazgu8Ik/ik/jH46F
08dYVKBF2XTR//wfwkbVqdOUcGzgxMhBYRf/S/Cp/wPLumvAEqeT5HBe+78TfBr/gbWGaM0UdXln
jhCMFWze9L9hrd24pm9HaFqmyvjoD91Hbzl3NE3oWhZjeEbDSMNczYd8BJuexMVJjlNKURLpx8Y0
BbgSamF3ekgJdQWBPt/7YQeOVas+s7EEd2v0P8c8RJYvAROleUqlKodfqlxs/ZjK8GYwqpcpWrEi
IVQ0WeJcmQY3/S7S1J1I3vSp3KemSWjeCGBWb9wFomoRkSB+NdhGGfrJizWwpLUfgJoQF1e1H3kN
DG3sa3c/waoC07aJ+u8yEqggPeuLU4xq28SwqoSM0iCcSfPTw/mYE3U69igjQexFNFdj7egYECyT
lE7frBXFPokIv9TC7C7V7PQBtwXN3BleUjzGeHsy0PhGLr9rjeHDYOrEc8cs6oi94D0SSXznlyq6
c0Msc52BecEdw+mKtWsAgqj0DV2ME4kNVrwrWhQjTaJpu9YnWwBuLqvcsQXfGS99HPSqO1tER49w
0U08Zd3NJLxp8ruWEHh1mxDsH0t4UmgOBqSc8xfPcZfgToRCnv5tVOWJhA/1s4GPOLchMJCe7qUP
OFpD4HSYAJ0F9RDUwKH2Q9m6G+hPeZA65ksRelZgGtOzURXTwW8bXqis0fSh6aGXGAaJrS7eMIwP
CC1m6uRoOpQji9GFU2nPWnZFe74pyQDeC08TxKI0nyKi6bg8e+qiO9QT/mWMn/Iwu3ihxcqyQmym
84JJXtvAQJaWA5FOweQn5UZUmn+cmvQc+mZzQM+sbRBPn6cM27rrSQnhJP6uIjvBT8JGj4Z/bjAa
A6D/6+760/V562P/7e76g9BKdGIwret6T3NwSeeKzleT9Avi+N9/x/p61fqT9eac49qupfP05/eu
b8NKPKRXc/9aizZn8PBvb3R9TZu9GjIQePD//dtb/+/6P8A3o1xDDIc1ib/5zw/WuzKRtBXXm397
f7+fqc0vtkNWg5RcIv/2xL/dXJ+4/pqZEHKarUxkzbzcRksza920holWaPboEg54CwaEsCyA4AWp
pYK26SPC8iCbLb/SNUr/ttEAcV+xgvMYPP2tzKyFY8BjwB6NvQgPXHLf1/+zPtp7RCAJzyQ3RVpn
e2hfcXCUO9TMGP5FUrfHSV0jrb7FY8kk3WdXMvRcu4ZkxV3XW4LM0N1Mw4FeyNhdoMqeB3+YTwBJ
hh0SlE2R0lnTjaODWeaKvVBctWXj27F5hc0jTayzmBFeyUSF0r38yOxM54i05Rq62nQpNJuPGrMt
UonBYtTuWNf1FuydRUA1PS2045a+W8iKCTFIYl9loaltqPMZ/nmMyf9O9HpzHpdnoK363vgRUCSW
sxDunEuVF84lGugN0OqBEbh87vMYkXSb0Mi+RmJT+MkePFoIV9CGdZh5+nV91rpBJGr8vguhMqEj
mr4Bzy85eWafQ1gjYspp94f+VJxntz+anm9fWsyO7aTXxxz1fGdISExW8Z0sMsJP6yTfF7pRkdub
vhRV55AaPuT7luQjQnVzkxhaRGHIW8er67jjdYJqefDz8jkvECSUy2ZkJM9AG/oPGW/j1Wwe8CyK
S86Z/jzY0V30EA+WQ4Zvhz1ZlfZpROgSTQWEzGWjxkSc2xT5ygicMxNa4LWiZnXMC6oY6xFaByYd
xQcpItmVZbg+QNJuEHrtYTzOV20y5qseEuTZJnl6msnIjGYeWh8nep5xtuUl+/UuHgb99w++1UT7
+V6Ji/k0aETi4u/kPLWwTAt/6FGaV+Y9ZDd1qrrc2epeszdi2LNKNdmV2Wd2lbOWHAFOQNj/ohi/
MsKDOzjOxGrkw9EqO6cKbD8Vu6Ia2PmRXx0qYb+sO1YjALI40WJh8MLsVqMAQ7lHQAZI7gZfGHct
rW33SGYaBrFTfqNEKIPBLREFA890WsoNCpBHorIeGiw2u9IlULtEQLVJJTIOkVTZqU+ndjtqAED7
Uhr3rk2mCQ3v1xi2x1GEyb2JIeRoLu2Wca2lo6V+H5cKGyMdPZiQKELZDGo/w23b1Z2g6k6W5wxL
G2K99fvBP/fX/5igifznM//j6etdk69nTxzo/fqrXbNzN4RDkvC8vPSf//C3l/59k8H51zY0o335
552sv2/99fPaFEALX22lE9fMQf96E397flO0xtYEy7+VutEhOKzpmK0bb2GG/LlLHd2QKPFvj60/
7dGsHyyLBot3ICnR3DYhYbYFrR1Bw4T8auYuYcIB53zDUf+NXlAd6Hn9zZndDxpQ6tYnRMmmKs4O
yfxmEyk78rmeshGhj20RQcVC0AwY1tAnNhTZ9alLP9Xhf5hQOTsr2yFaAuySZdMpr4xXXLsnB29s
TJiqNRsUP5Eht7ZbPSmnOEbF9NQZhJuSQ8TfrEX3GqilPrWC1BZxUDGVB0fExFY6SHJkbmyJvYg5
S8zJKc/IEIjD7kiRj6arDAzUF0mLoAXjPFojeAL0n6Hk8vIlMyrHhchqS/NtKBJAQhGicmJw8ibX
b65ZQ3zv2mfDIi0gfI3UMlhznO7olNjOB6tGKjF7dwlBInQJh22Uax95lSvSUoA4ytE71lFqgvQ2
sO1ADg08on6uPSkQOidCKlsH62BpKL72E1zVflOo1geFpNot7Z14a5fhKaXHxRIF83xY4y2JQa2b
jGgCs8YtKWRispCkS2KrCbCCPu6MumVwP9OY9doOwwfg3CBuB5LdWYGFCw8sFS71PSEgMUKwkNDj
TZ5KnWOkpYsfRXwIQ/ZZMcROJ/vQSzDmqfgRL6DwXP/iGMRkw+i9TZrAPpu3b1CnwJqHltrFUwob
jiCdMMsbKlyojjGTn62m0ufKBM8/zsCUutn5wAooSQht2v3A7slazHmY7D6/gk79KF4WYUMwZ9iA
tbLd5jpZnshhAn90vw0u5S26xSAllONQOTh2fbgV0IAG7Coai4pRHlw9rfnrqw8swjg9bq43PFRg
C3YhFquTMZlbqAJHuKnVNkvgPnrdK+lqP6PeP0KJrAMX9yb0a+fkz+LIJybgOcpxo1+MWWV4D6L7
LvZ1UMY+RQPDTmoPBHg2/dpSb75G7T7yYSB05S8XEz7JuL1+IR9hGIrPksBQJl/lsbEJoZ/y7uon
zhWIQHRDg3bAys7VzRlRajE09gmDV6LxLyJWaKAZPtaG+BjnaXp0YCM0Udrc4oF9CTonXlHUKnbH
DupVOiYo9SWnG6uAa/hc4LbljHTdDokDcKzlnMy4NdL6XW2N9jZJwo0XiuwQQyYTgifqDCFpgeZa
UHDSCVI5XtPBZfyDryBCqZn4HjpQ+dWo3Rc68hxSoTyqRhfHfjCPUe/EZ7fE4lq4N0njIvB1dC9d
tiuN8h6917ixMUoUNjItz7L2uUz6Izr0o0E8ughZZWeWhxvpqMCdvfh29xUO4efoMGgi6lXi4MUO
kPV3Nf38jdZxWrHpwmGNjmTgOJlGQiY9U13zv46teElAKAWqyhAkNjWq6E3KXBN2ctFsWYUd7EJA
psZetof3YF2S9N4xgN/WUeSRyFDMSNkRzRG2QXGUcFjKtxBC22lox7cBMgYZHd1dBCr22o/Vu9cV
93ge9V2XdYDmhs48OqOvfY5Rk+0LCOnhnCxeNt53AvoZ3Vke73J/gLAQ6Xtbpi8I/bSdGSFJN6tI
24IRtvb9NO0mkWgHP2sAhehRFcSeZHAYtrdliYNFHDFIlh1IWew2ZdeSEQtAsZRywf1OeC4q7Ybz
MQ457acaEt6uJHplkE/wJj0wrGpXZbSAyXf2tth29cAx3BJlEbETrOSL0U2346cni4LZjOcfbc4h
WPpjFlI+Qj6dpXxhAqcKG//k6b/M0A2PsZsDxZJMYKy05m/vk3uDdAGKcD5a0zgULRqTyQXSq/Ft
JPYgt/S2f0j7mnTfPEEb1yJhJyji8YOKFeqHMkiPnTlXeREYTpZ2Ic5DH85ZyJgqEerWuAm4QhjC
muXwqoyXb4y2GBA76tT5Mw3wdHii4fsOThrkleWRVbyc8dZ+WFcnbwaN810Wwmdj/TTLOmX9bUVL
5ljOiT3bhuQ37uzGA2OjWT8kor85DL/Asco28iF3ivASTtLbTNL6FdHC2AB164+wGAFfOEhCRqbY
/rtY8t6yiDJdsz5MrUnOE2x3mIGcmuv3puCiZHXdryomlgh3HFdAlKxBtJSjkUk4nAYDdM7i54Zx
w47Fw4NQA4JmPf8eollGWocipCl6EkhwpaH1IZPEg3tqP0pfOwkYgxYxr9AW+wC3HjEWU4MUp0UA
ahRAUDL3Krz8Xo+9J5zuN6k/yaG/6XA462KjwQRH93xBObUtdetdmtkLWUbgDIyE+TGwhEy+2LPC
WeDgv1HFU0XlWds4Ewr6t0EFV3cJOUognxN+F+KgLbAB5H2HKNo/JgY+NT/6biZlGfTWgFmmji+h
WxdbvfXjQJXbGmfk0DsPbYuGQRO4xhLP3VgIxPYPlYdjx6udL4WnP6YFh58WRUOQFu2PjNkwpHGy
TUb7uwMI4MnSfnq5Ykgj/aextlEaUw05o30QtXGsbPWGtY3gNTh2pmTln8vPomf30tJabfJIskSe
kcVVNLQJCSjBQKN1yIO5in8OtfWOynHBrHEaT6ow3YFnstlTLllJXyuTJl+i5h59D2E2F8YicBSn
Xfx0n13ujVsy32OMm9G7G5OrBPl+I0YaWyY6pKigaSO/Vvn8I5orrEPW1O97x3ubEV8cy4gpBqL9
suR7jdA/LuoP0G7jRwe1EGDKRH4P6vxofIppYyP+++4Uc9Ak0GsrXlU7Tnrx0RG3ENidxjlRlWdG
hyCbkxigMDjuPLWAIFnTfKfChpzttPwo6NEUevo0DQCEbZIO4o5QQjU1B+AVNp04+RVcy7Rdl1wm
AP6N1XCBNrCFkWxB7TtjeNrHTLDdWh6YrUCTs29gTSA61Xj4fBvJhMMk1pfx3k+Z0xd6s/VJ/dg1
7fxaFjCTlEMJNOKAzbrKv5+8CbeGLS7KBZyJCgmzhh9uFqP1YVShH7RNCGJovJ+GX7bomv2Yo0Yj
MdDaezPonjyPXns0plAOrC9Fr79MUSMOXkQJn/Q3MO3iIsUZ981w+kjTRXfiNHzMDTB/y7uYIz37
0UTCO1n1m+9yUc1t96fWlT+lyWkzdIiLrKIYaFJbJrsoN8t9Ft6VaKfup5xWh+aHzL0tqs/Ii0+W
d7IY/R89SWJN6CUzwVhDd20ek3bWgzhOjCDzyhkylHXX1ehf3NqbIHbNzgUUxNej0MuPytnJORMn
bUBSaEljh0563ObMhAsfgl9Jq4MZ0BJp0XYh6+vwaLqWvB8E9I5Kbdu8cZCeW7/MHOPZGEubE9si
ayxA+vmJ3l5Z15Wp8S1i0dSjP9lhJENriHsAFQ7Oeqw543zrJf4Gjv4zeFf6DvzpUzIeht59TUMo
XqmZq6An4maXiquR4ZXybPtczs24K/IhPpGBeNM1+bUokf7Z86Jqh6wVuE7+rtnTl04BC3LGGnKq
37zTDHdOGMQToitT83tPZyawzTk+dcJ8Gab60kAcDYxGeDgL7jPDMrBYF1x1+4uf9FwUNQmzq7pT
TAq3Lnmt2CtL5jdVfTWBY/QJEnLsEsE0OhJ17gTvhdySjaoflBk96b6VM0M2uVyN3bMur45RMF1v
kfmhitnlJryR3NRsMkV6HU2lT/Eyenwm/rihVfrahvhxOjLSkSChLredO7elE4j49N7JoZDNcIFS
aT8AtrvYeXczIt4Oi6obnxOjs/DejAj7dDrvdRpbkgHL9qXyh6e0sl5q0bPi7XwVFFr6lBk9gLRq
wuW+MxA1baKPDEU03PtMBWlSH4hmAfwiDtM4EOEeesdKi266V7uXuU+cYAPbKjm3HglaJlKUtoBY
j/dAEBqOf80+1YZK7vq+uMtapKjL2aKqJqo5DA7Hli5/tB+U+UYsVLKFPhXtKmHejQVx4ipipmqV
6K18zfyBB8K9UAThI6b5X4Fg9Ge73OaLe4+Xc6PqAqrGI5WvgsRp+y+K3vWrE3XVeRQeI0EuP7TW
f4jsS1+nuNyl9A7M6p9wA8e7qXG9Heo5K6jkz7zqh2stkTkyre2TCjaBm9s7DxHDjtiUeAcjt+Bb
LPI9yafHkYGh5iQxq6KlhdUxtE/zHVWPs01ZE1v54hB3fGx2Y3kMW5oLDqeOsEZChe9ZsXS5l651
SxNP7dmTQSmNw7NJ4Ebjtd42xARKrpP27PqyDRwdIFLankqk2ShGWR11p2GhL0TTxcMhsoFQlXNp
Na9z5rhEMmDKn1o0iSGOfJb5iwvUm90DZeXJ6uSvUFfZMSbChDM5Yudi9Uew3LBm/1z3M3R9MLkH
xbVw5/cp3nafsIu+7J6TtmV4HVH05IlpXHLVkKiEWcrS8WdL0PYEW+3rKXk2HIEcve6eRpfUcqkG
ssp7h14cRskN71URrxC0IZf33j2rvi32bjyxCC481ErsUIaojogP6430bcyRsZXvpqHiElgl5FkQ
CkaYE3JKrpZ1hiuVTNGfmBViEkfke5wc8db6XOwsNGO9/UH0A+cP8AlGGkIGcd3PSVbZ1stww+M4
w1kw3fn0m7eyTUCNQ2VDZOtjZiLjJRTOZpqHoxqd5yYstMDoSVavEHPubU79sC/eJZD+S1h4LzJE
aua7Bd0aH/+76Cme9QKgXl8Ba2+jxwolGes3hkc6SKC5/hC0rI32pclWoX5b3pC+THxFb+kUUc02
2reGJoWhj+LaohTdUZG4ldx7ee0+act8me77uSvGijbgFNKGsH76s3yZMNwHeUQeJMcQyZdiwd+2
+ZIb9jLXdzLpCCmIivKB8LF6P7M23xXNS4GEnusJjRwXAUBnET6X6Vw/RmyTJNJ4QT3jJFZD/ixk
2O/GjmWpqRevraAHPJMNPqfzD0rB2TZxDDM0qqbsMeIbo8edcJ1/EANL6E6nBzGiqul959Gqk19E
sdyrXD2TLODiYWTkYXTVTC4argpfqp34bIkKJ3ANmbcD/AlPoNNsrSl+zqjMToblP/UzjhN3PMSe
eWv0MDkw/6tYyVOrxjCv0XYynHyhK7q4/bunbjlI6UcGSFI0vADWeehkfBncTfptViReTINFOMKA
UakUob+PSV6ACwAkMbLg8M1HQDo9GFl3QljNnukzUj3o7rAfEutlcBAeTnZLVRbNv2Y4hrtOg6hV
Q4evv4dSHUQ0fPEUamo5/rDnfjxEZKs2Xk3sFHw0gOj+NhI4UtrQ/0Uc8rhHt/oxi8w4ctkEl5y1
05Ypyz27RYeYDckEMh9yHnMyJtrl6uhNGvA539/49besXYDx1TNmXNIPQjQGfYV2tE0fdd16HjKc
0Ubb5vTs3dfaTBlCWgU0J2PnYiDcxvM3wyJ7eKybS9TgsJptSkXZYL0J9WKXWU5yBadMFN9IpTOU
9xW7CMe1T0LiQIhnJbK3RohqF1WGIL0C2YZhooCix6JBTvD9Y95XGMDIg5XudBINsqZSh09l/QDI
9txk/T1KehvD+fhZeFWBTNmrdw5khqRrb7QnA6IRs6OWf1Htt4R0FaRJ4oNMn101MntFbUhArd7q
J2f8wRoz+eI6TBvtXpGTVp561dAFrHyK8mGnogQ7vk3RFgNPk3TBNl2G7Jip6M9ZoVF2LPvORA6P
Daul81I8EK/obyLSL4MIw/fG4Ixdecr7X+ydyXLjyLZl/6XmyAIcjm5QExLsJZFqQ9IEppAy0Dr6
/utrgXHfjcyo++6zZ1ajshqEjAySIAkCDvdz9l6b1MfC2FsJXz/Tza80BL4GkPirTWmBR1UX+I61
mPe7gMYV08uVw+CJtrdDncuA5mstGmk7zP16LtQWjuStbk/1AegXLdTB3ZVuuOMEWhkJDicIaPGB
LEt8uySRphl5Jkk1PU9tEwD6NMgNrt0DemySDHq8aUrSgyrcahd1fOLCmq0Vpmi0xtptk/R0VWp1
lklzg8Ae9Qt6mJ1D6fho9lRfGvNbAW0eoZ5F/8EmtJ7pq0UipOxIkmi14aLFhrPnjKFq0KbgQROu
mUNdb7qhXdwk2rZKIINI5Gm7wvAubaa/2fBnICSgHQUgc2Paz1nsTTgyluVR4gKj0Tuf8Wmn9PyD
ldXtrB/ErLnnofKwl5LN543ae4tm6banUrCbXACqZtbcamRYwYtIqs1k2f22iHRjZeV3PfgaGPYr
azgApUSLbXprp4fi0XvyM7Y75UfFo5ldhm4i+Cgg2KQMcLSXmuNAF5fBukJrvNaoMmjaA+IoeHes
Q40GiVWqfIpA1M31i0u1dJdrXs4BNTCpz8zbWNpP5GDsoD50u3rKar/sZ2ddxUQxEFvPCvrGDih3
9p1V+GZp3OfudLISwGpgK/pDnI23wq2w5ElKj1ZcrNHxUo3umaKPWMbj/H5OxQe9KQx7B1FgslI1
2HYjjalCD2Tlxfr3OvLCB8bmH04UUETxaPQniejxEpjppjYOMRjhS6yIMyN3iVBUAmm78NgEmjoY
M5FXwuwvdP6xKySAcpPEwFUZ2BRyMgrVfZVyLuberT723yLcV5u5TdnBaQcLvx3hubTRCzMR0xcc
1AJTalRl8WFuKKlO2juchm3QyP7Vmewd7JLhEjeEwkobsuSkY4cGDBjj2HIAgbvRfBy0kDJCH3Y7
ruKUP5vxw+FIoCGxx/Xfc3w06B1kFq5tcWOZGO5CtHfd0ie64r+vCk1LDTQef92/3qoX3fmv/7u+
xA01ZFDX11zvX2/99hy4UiSFWLHOqcAW8LzgilQzREXNFY9/2czPd/2Xm3QzaEvYnYX/80nX9+Fq
SBP615v/fOXCoW+LIWGWhqM6CoJ9n7qolH/7fD+3k7fGjU7ewPYvm63r7sSaKd79vuXr/Z9PvH6T
xrU+IgJENtdNR1el6693uT77+rzrjrvejVQerZ2ctMnr3V97VAdotYsR0sa19hz0FsUGj1plnJTv
BP+SyqnbANPCoaZ410erPtNYufRcMXGUsZJMuegKBIiqZ1HMnPn+jgx23XdH4R0SM9nZujT8sKUS
Rhzdc8YIl0AOlUb4yZKfSLsiQXbPBH+T2BPDvEKP69G+Jx9dCzrUcBM0WjvPn/FN7icTPYsFS7b/
3mfkqVgzcFGrA0KgLy2TibRsjNKAlsIbMjZOfZV8Li2MetKWuUJ5W5rzR9ogHu0q6waX8s5DS4JN
AnnjVsu1O1ORWZHNBtcnFOp+07cJpGpvNajgopsMqAnyRhjRMUc9Xi13Lh0Q9kwAvbMdMkTm2JXm
Ally4h3JEFab2ASNEdu7jl78Kgc8PcZzv7ZtfEKlEqehVd/nmt1b0OIySwcPPH4/z2ye21zUwLxo
1zgctCszGw9c2PZa6QIJiYjAtKcPk1reNGiv6HS0dSjGG6Q5a5Oa7apHv40pv0Y32gybKDK3ZB28
Icth5dBuYVCGCLySrRybYBMPNS1zWb6ozP4qBnP0+2r6GhzVskCUDNxm0aPX5xpodCS69/NrFIqn
ImN6WzKS+T1wHr/4BpQGtdaMNcHYCKHDb9Fiaz8slOvcSDzk2jTQk3gu0R25uwqWgE8+bhDEhl9P
VAakmWdk+jGa9hnLjQ5N66EdAFzgPX2tBryLjkyfhoB5hX01fepvODFgfimHdhQZcH7Y4UPnokaK
tHK3GOtXRmwPZCcIH1jAY0WJsxohgAmHrjykzzuGMcIqES9YraatE7X4KirvSDjjfdkEFj0ygjHG
xn4ZzIIw5NwmADqrtu2ENYULwuzVII664tzO3guk8CNx4R9qjC/zRNdSRt2bPhIdYhkZpIcWO+JV
82SXTrP6C2nyXzIcEez9RD0evv7X/6CqYAGUNE0J942pErq+vwv6ogDYZ9xRnJommi6q17yjk9JZ
iI3skumoO2IZPFlk/2w0hSNPa6Ng64ZUhVWHjVgzD00tdvRQiBcOw+5kKM27l9CjxshR55QDoXCa
R4aC8L/44MZv6MnrB0fsL2itWmiPvd8++Azv0Z6o0R5oBKcHzbaQa1DOW42kSONrbCkNJi49/Sw6
W5DjjpOJpfbf77yFpPn7zqP+YZvGIoV0meX9fefFVZzYY6TiA2KN6UzI0yE1kggKU2+svdnR9gjj
XcL1Hl2tYsrQ6Ucbekhevv37z2H+li6w7AukosiaDaGDcbV/w3CmxTTJOnVC8lUCoHXkUx46En8a
nUFwaJLXHp/ursjsJwPN8y3ZWeM+ptjSl/JQBo1223ttdcOEflWTUnkbIpjheoWyOjLAysmQYRpF
qHEbOOEpkBYhgQOsXq0RMI3oh9cE3fk5jK1NAWgfRlS/H0nTAqjo3Fz/xMutNptf//3XFv/n7l/i
FKRBnLOr4wtaHv9LqEKnt27U9lF4sA2h1gOxqpvES6eNETrbknCeSM6kpUFpkTDw9pYoD2rM6e9n
M9P28SbHDr1X+iDBJan+AGWUtMQQhHddBv2OHFix7wSUEuBh2+sn/78Nuf1/Tx4thcl5/D//AzLr
/x71ccbs+zcM7s8X/IcuWv/DYvWv6xBsLWPx9fxTF+3KP1xjYdFiYXMZE5ZT9R/yaGn8QeVb2ARv
4MuGTGT+kke7f5ieo9OWNgVNUMP9b8mjJRv623BAnqfhCssCcYfOmSH178cjoRghUlngUzif8BPI
6Rx4Y0N0DN4GckC/m8ThJO53tzceSo9uTuahKe4b95UognxrSdmvaeMGm5oqyGK5KGse98xkBjzR
X7JCWWtUNMGxAEK2z92KyVZNCYqGSdm7rFeBWBNLLNApq2qD99c7zMldAdVqPWUEolv6W5rCIHNy
mqXNEyHjGYTGvaL1j7JXULfqxOYvv96/urz8i10iYJFZ7BVh2pyHf98lXufWxH15ckn3BfomYhOd
pnaHpwOtr6bt7JyJYNQg5hhnou7DaC/m9F0zbAspouLyzjelD0QKqZfzbchYKFlfNkwKRFpgOF7W
saFnv4KGKX96GP5TvLHBz/fbD0qkjOUaEuiy7ri2NH8bV4NIZCUNvOpAOtgr3lcS70x1r0Yb+XXr
kWY0Gzjnv4E2B1pUYjatkJweZO1+KxJt2Bk1bZIxpDY1DBlJWwVgv2Had3AC7TEha8+xfNGQnoYy
qy9LxzeFVqH/CWn2R3hHrOxkZtcIE4LhxXwfIwai+l3/qSxSHsugPbHiyhZL22nqw2/QuG/TAZZB
NLqvog+fnbIley+GBzOXTL7tg5Em8cl2L2FUWAtNr6NXlz7PNyS9zHutFwel0VKL3dlea80GnxJQ
IBjrKTZyfZasN2ci2+3+E2FnV7kSPXMAByMC/27UmybUani7MM3t9gtKI2BJ1lg4aaZDmOEHjITa
U1/6Vg0jzwPRQBEoodj+UlYtoS5C+6TRqq1Yj1jnaFkDCoygOkCGVRtgdQs7/Ya5nEDT1Fccy84B
3cVTTmrzGhJluW7ZiFaE1Zru1r1U+We4AL8ErWtWVtnam4yPdHoa+5T21Cg/3OjANS1aBVV7Idv3
JHWoh3NNjFuqmhM5CtswS96AgRAVkFE2rCXwUjnBlVUNWsnZ3GLIxqk8i52T5x/zkr5oW4p4Dlik
1KFeS6vmtySrcV11NEyIgKXM7/qggU6o51lJtjnwqsTO1jFZP2cREEiMecIMjJsQo9l9qj26mJ32
GfRRj5kMsCGBGXw8Kqf9HkAzsSLSmFui+6I4/9BsRR+K4rdPKyDfzsV8H7pE0YGVelP9M7ydak3X
/6Wc5DuxQd+x+kFJ6V4dd3SJBMi/miS+F9R2mfjC90oJd4u7/ptdlW8zs1kJULd14BXMGrAtt/Mt
GZwoDRJUqctXJ443YyFuK32uF0rxLp4AoqXLpK800G+VhuL46dI12cmkAAGtIQ6VQERiTtv+jHph
FxHIHhW0mSm5uYQlg5n7dMQ9nWMQs+oZlGq2rG8+NIPuRweexkw289V0gQyjQNc9Ig8cwX9SKnXe
o8mB4xB1B0tRRl2odFKX39zUecrS+CjR68Kd0Td4uikPJbglcvxZnZrOfQxH2obHL5o38LY7GWZb
OBLhKo+699bdm3nD2zn2Etywbwxki6lH5WXplTg015zcfkLJQjU0+w5D7EfAZ6mz6ZhL84NU7XIt
WgZ0p0mo8XgAoa3XhN+TGeM5DeJTCqGyravnkXg5XJUXbHOfgcUXyOWHnJB5OAbmkzx4cJPyNvE0
SkYhBXvNekD4vqFsjepDoOAJA1bgMxF7KjT+zDnz0NiMHh2l7Bkx7pY5NbJYm7qnpcfIWuaipt8O
chEdGwrL4oH0hC2GM7YB/5RRA19amZnnIrf9Ah4CW76fHPcSj+k9y26Koxq8ZBqwpYvbF/fBhoYj
w7UH+aO5mxYplx0Wcm0W4gDH8JDUNFGy4Dtd9Rstjx69qa3XQISeAawKf4Y6TpNLv/x83xS0WmAX
27YP9+GcfGToUJfze6LdDpkgAgAYH4KMNKRE3xikSM8yfOshN6/mfvwTNgJ2E5QPK42KdWtcAupw
ywOJ57ymA6mVo/ddtMFDaAMIH6jcUk9fm6777tKfCd1TkB6cxgu3NPle58OkTygPFnRTGTCbhoaI
bJCqVwfUCaDeSi9t+hQBbXsb+nMcWRVyjuiJEquBE6o7CMGQGbW2t26McGugEQBtcKCU8w1gHrq7
BV3h3NlO8S306lMaW68tlEcqBZA14cSg7MRlA5YwzqkHePWGYt46QgrPMr9hQQ10e9W1zlNT9yWg
WhJ6JvSzg+fiPeTyhvo0Drh+vQBgRExrDNR9l/6uNM9ZWb8E0XiBB+msw9x5MRr0o2nzhRIOThUg
H9rBKNEofsALJ5YsJrCJVuH1ocmrHihiolh3uQa6LI8j811QnZnLLPeTOkTuBBaFAutitKYeMM3I
6YkvAn/f/xjN7t6OvfUYqu+2PurHsU4G0A/2jYfGZxXGY70tzJ700sk6h620N5NShyLrngh+JIxZ
x3ZLGnGDaIiKrfGpKhgOFKx9J+1dADnWG04okyRo8VFqwbc66m5NZKOr3Czy7RjCupHEZgc61oOY
5pewtFVPyYeqG7UUtBS3IJd3w+Q+Jtboa67zivAGKbvyIv89KeOPCYZsZ1vmh8VEJGnJ1NCoPgWS
7kkZ07VIa+dOugJlTMehiLXhMmNI3+tmCJ+4ZGRBuRrFbX2Rsb2K9BYAWxwMiD7N9gzRGgCj8spb
O4/1EwlWX7OrP1UjzQu+Aw0DDngU+vXaAYPa6YVPjwjaq138SZBVvQK3qK+mhc86JbvQ8LCQQ1fB
ZxZsXOuJBllIlPTBGbN+VSvnosuBH1sOX3OMBbkS005M4jmqm3wnYRAxuFT0dp2nARx7GrpEPvR3
EItkVAJ0QEUaILxxGbeCuf3IbHtGi+m5tzQUQIoF3bfZRW5UFAqNp7gZWvlIp8qHfd2+LbuuDXAy
L7/HYFmvYdV9zRonsYr0V/q5Kwsmw8qWzrfQUI/KISW8aw0YMMYrFZpy69Dca2X21ee9DsqcAGzk
zavRq05epl2Grn+XXBDXszRXQ5A/2xhG1n0GKZyk3BdqrP5gZneRXR26yX7QxHBOSsozcfq04FO0
bnwKothaWTjsUXx6wNtWDa9azaH1fP12XB5ZYhYrlWHkWN7WtAnUTb1HN7H/bBLqgtPovJROfN/z
DW3ZbIYUJkBwh5n8jHSeDy4HPyKqOADw1dZuvB09L7t0Pd1L2usswJtd3eAztM2NXRINQzfy0FKz
PFCIN9d0cO/NAhodQz1y6E2Vl89DO73NgBKP3WDsR02OdFEmsRLWVEAwiZ01guvjiLAchjMeEs1e
AmzrYlsiKEY6FW9kqdpT4WEJdITYaAXCiCoXjV9CIzLqCMWWypbGW3mTyuzJaFE9JIIVDHW/T7dN
jNNAuttU4cOfY/UstI65ggbXKJLuU7Iwp/MZ/G+LXDBI9UcDhFse55vASsAthZz+xnBgXtLtvRzu
e1hTCpxJhXMTdnw6DPHNJGhsp01NHG1JSKcKavpHnf6Q57BsjTC+r1SqUYTQNDDTgM16RWhgibYx
aw4Aw11fQ3nTBLXpl8Qj+qMAI6rT2gb5oh8qRztl0moRv2kz0lnp21mgbh1VPUYRjO56zlAhR9Gp
y4S2ayxOD0QjPUMaSYZZEGX7Nl6iRE3ihLAKWMyeBsiA/fJHd6GA/Lp7vWVMcETtId5dHxw0QnYR
uVSoGf75AvOS1fPIzAhQwa9NXG9N+ozkpNcu1QJnKQZSvadKX/hFcH1mgsqpiII7iWFvRCViCE2E
E3PlJfV0+SOWD3Td0PVuOYoLsVko9RboxdjTNVxdb6Z6wPpisba47ttoWSS3RoBCcmso0aQK7VAK
46BqjQq441S7eMzBitbIwVjAhUcuH48o0SjNTcGTBFhbXDe/bOZ66/oWoeHybtdtZ0vTxZXGSPeZ
gSlEran2VHvp4ytQiGM13MRN6Bx6Z9hUKqxXZUJyl1fr+inwOkQnkTvDwF5WTCaAI0Kt97RU5xOH
TISg3iAv3I0MLFkOKsgKGnpWVrSJjSa5i4IQg8sg6OmFwAyhcD4OIxeFMWjFg4MOG5llF5EgQXw0
E+keNu5Cy7NhtRiQ+e4tYiGOQqX0LiRo98npy7VDrNUmxiKjikm7LQIXsiw9Z9IDE/2cRtqGHKt3
5iPFQYZefBNH9UurtJFZIhhNBDTobKpbvTXni6aYPLgKiyK6t61mlNY2NXj/xhrDm6G33qgvfM71
nB6UYpaKQPJIBELWkCMVo0lcSa2UD5EBp5HwqpVlzfGN3TA+5OWibFBQxZrIyt5nLkhuYiL7K/v6
VC3jrHR7c1OF9b2S8LmFUTsbY6gfqUqOt8PMYkpXU7Ntu9wgfH5aR7C1z8YYs1bPrQNrfHlo+iC5
bz3wgBSLV0w18u99ezOnVJ0LyQWsoch8ytHyrZIqhG1MlNYq0jxml47GQEEA6avjhPdFQJCZSBPI
k3EfPg1z/sOsGL8pAa6xN7UHyP/mceqHtypVELMGZ77lECHYQLSoQ9Gx7sl0ZI7puKdhEaT1GGvo
DU00nn2W3K9UYVjuld50Rjh1ISeUaL0u/G4V7XQoC/k9G53olAYEp442DpOyjZM78LXxnWYOVOzD
sfY7YR8nnMxPmq0ZCJd7RstMPKDiIPpEQ16n9R25KgLXRNXYl3EietxNS/gxfbLI9BNX3JTLn16X
l2lYDCYejgprbsVz7NiXtBzUPu7G22bSyovnBXdDYmQoWdrmFI7Dc+ZkxZF5eTDPzsX1czT7D7Vh
ejcxOUqInleYGKaHaVGbJKDyj0MpX2O7pgWs0n47WKZ7QBbWQo9avAkeV1UdQQuzEZ+LGGV/K/EW
CMBGkn5zh6AFib+CI2xnIypl8wIuWt9rDXKN1MtwbzUC8MWT0VB4mKV9axdReBaCfkaYiQIpLxgj
iWM+UsFX26flgzGiGsl7ZzdFkuQ3gk0PmjG/IfBAB9zugHQj98jTEzKY4mRx5NYE6Wi6+azi/hjh
ajk4w9hsnSj/FsxG+uDkBJgGZE8PBDdXusJ25nBAYBKF56zCU0hVZknNBlrY5sFwZ43US1x7vI8n
w9sirGjWNLutvT6zjjes0vLbRpgroUUaNfFT25Nh2NUlgsiu+zPBL3LuRvctUOZL7zGTGWcaagQR
3dccuXTT1dEIaQN1s3kgTmJbEghCsN7M5AiMJ3WI+N2Mi/6hCgkZbdNjrfLwPpnKOxC9GLPyNmcB
go9hhhOYa6fSnfh2JuBPOb/MeuZtvYQ00TjJyFCEJhy1zkhBYRUWUwv8IO1Oq4L+yb0Vqwu5O2hW
seqPO3si0sHtCGyMUG6eIm06M59OtgVtATKwSKzrvDM6hZ5rdaZtEPjcBSlKrTqT2J6V8HZx69l3
FththOF4/nU9OMrOzp+hhL+2vaHf1t8qmntP3dj5KVWOS4BmAy/1R6Z060EP8UHN+Lg3OZQ6oFhE
LTE7b+sCyYk9ICM2G7EZrUD5zeh+hUpNu3noqtOYzWhwZjJZWsunVrotQ5fSmi2fJ9AU+94iOgWi
ELTsxNuXegfOoc1v6vQZQMqt0wcIGpHoHickgm15UgWx7uhyT6Jo9HtqlpjPODhX5QS5BQkWjjhn
+XO9Fcc3JR1JTJtL87hebo71DUvggKtjpB1DUp1IhAFU5pUTebXUkrR6hHiVaahSJwBOawW2ANpV
9SPXjGlzRUMn1ItRCXrdJiZdB9vLgoj+eTMuR5DVssqOqjq4OSQKLKwZ0Ap3apl/cK51bbIdxnSG
g8MCnjwjGDqWM8HEl37kdPhLgoFkqOW/rn+mxnsZO0odKfoDJP0xbLHeEciVrzfTAiqUjsr1SpVG
1q4fr7cQwJME0bfDP+63NBJ9PcmAPyzGXfnPrPScdTgzfImx1h5DksyYrl2f0sUo0ooxsVf1MnGp
bCBIAlMauZq01q//F1ynLr8eRjNNzEuTvjPM2/ArPOcvr71u4Prn1wt+u0vw3KISwLEP25Q16K+X
VA7zWeJY5t83SO+Jl1yf+PMmgfYz1bdQ+b9e/ZcnXf/T1ewexS4E+N+/wfXh3z6f5xpgEWAIr68P
RBW4/1YAdPv1Br+94l9t5ddTjJEzN251kjc4HhkIQ2SSY7YJitic1/RKIwiNyOOuD1cSGJYYPL5k
Uj/EITCgK6rvF6+P4imk5+t9d+Eu0vqndBcATwCszeLNVsj9QdhyFZ20xyx3n2zc+WuxHAGcV58e
JZ+NVUwFKlLNgCS2HAotSLAM5CI0ZldkjwiSj2BAq51mKkTQWVNTFKCxQAkAAFki9fcxh7TQD1+R
Kki/i9Z2SOyqKAFlY9liYrE4MC10To6JQJZjCimsX1v9M3bmeFWn5WMcOz+igowMizhT07sURvhh
FzBtoWCSyWr/qBG19fGlGjvCT7oYy7ONy6AJXwkIhrVmuWtDmd/thtAxCj7tSq+1j87g+88OURdz
udeq8TNVyqT2MY4+jkwJq8bl3dvp1iy0H4HNBNgzHvNBPgObfoqqqdx0wr1cOwiYSanwZsMnSe+E
BbIyskX5rZZ/AnJGaOD2Zzwbe6EOvU4FSK+HxI+i9k+JozEyx5MTpSfixnbCCN9RrscUvdYlrkRh
uCfww6g4rYh3G/yW+V/SjduRmA6Sw/JHLc1Pw+itWwWvsHJWuSXPwupecHiZEcX0rHrBR/gA2HEJ
CsR4FWtfjSt132vis6jGR4Caz2nRj3tDkqlYe8VNW0MPJxUCmJ6fktd3LPGg75U3PZSh3eM4+uEU
E9OiKgVXBjF6ChrAA7Z5W4UmNmP8DuwJczFA4A2RSEPQ6h9dj2AeE4VHBVDWPdVMtsjNdT00g0RO
VTMqUsaktUyY/oda9dBWz1OKMQhJHGBJL3XN90kbttUYHIwuuKusYe/13m2bVwyT5jI9v9Pd5Eka
HoqRwnt0Rj+ZbiHIrvO2v60wi9jx5Hvte49MkPKm9jl41U3akxdZhPKlTF4IHP82BriL0FNjMyqT
ha+LnniApUwR4cElq9137fJ7YSo+cgNdgoFkZyams546M94OlW1tOXqG1SAqNG5ANPyAZtLS8lp3
JU0IZRaYJ0pr3JuYkVPXNbayYCIfLgsZuygCv1JfSK9BEAlMds3ezFDCRBpKc5U2wWpO2IHlgCLF
W4TxrNSPbu+tQYtoSN3IXP9yuuyM2qBdCwQuhNgSJV4E9zD6y5XKUzCLzGARkqDit4LnuHB2ud68
sCg7sJYgGbjnt5M6YotQWpfY5AuXkB040+cTMIQ/i3ibRuljkXk/gJxVm74ojyDKcS3MIDFh87wv
KOEV/Dp/Ji5qLamoEm6dg/2xUQHpcvQd6vfiW5HVFCWVQyEIBYtvNYTVAfEkpBaQ1D4lrI8IpdUo
O1Qgc4UYnP3mhenr5OmHbiRx2aJqOi+J7WBXIKe9Z1zktmI510pbsWg5lqQoLf+CZIrXGVNXCpzm
Jm25vmpW/cQBz0hjI0v2aqBvaef6NfELGBioMtQzF0dsJYtDjjwPHZYUYpF1Ec1YLbLCj4cS8duM
q7AW4Z2iVcDVDFFqgMUIavpke7mvT5rYZCFXbqRvFIrfIADYp6ZIo+3sAoHRx3qEt9F4tG+hQrkp
RseQ8DOFI9asq0eSV/J1LbNz2iBxD7RXNYLQRMEuwSRQsLPfRYFBrVp2pJH09L8sdcdqha5WAE5k
em8s77OmHsKvYby7u7DGExAQg53M458tfcg6xXfjFRtnyHG42OHz0pCm20X4XRu1O9fOdjWBpRtb
wTVxUhJ8hgpTZBAwpTdgz6OdUxC8huQAP4EAbqUksQjL128d6AoVM/XatKjkObusClgxS9aDo2nz
hhb8O0u/oL5C6W1Xn6KKml0ipnBT6YeGRlqdYQ4IhaTnJ3/0SIRAQp2sXjuPS8G+Xc7IvDsgGSJ9
vQP8kQfRCmvZp4iSmzQrPuulni6gFNP9qIvTresBtOjxHpamFu8ce++NbXkIxPQJFdatKTtrhkGU
PKUbEqDfgvHHqJFFkuam3xT13WDQ3iXzaEVO66xTOtXtHyklg21Z0jqgIkPaHKQMotoRvmGKJDlA
B7rpopSdI5VuCUykdhJbb0iy6Y2nn0TcESaXzVQEE6SEHlTcuXY/U8ZQIKPPRJed1MzZIAxx1gBP
bTpDfrQN/inObxjUDZ8pK9jpGgmKQW6DLVMdkdiQWtyx9Tnb2fu2G6+ZQSTV9aeQTzTWSpzTtWKg
mjggYCFtlYdymtNypcqWbFDoL2ARvN1oQt9qtX2m/YkbJqNuQGeHuKCRi2jIOTBWL2l2zgpv9rHj
wJnGMm6W4rbrqnE1omcEU4k0s9qU3bTJze7W07FvyIRJUjUzOYDivb+KFf6/Kue/DKh2XJQP/7kq
57bI24/842/CHOP6mn8Ic6AV/qGj73CkbhhIfCQEwn9EVBuG/QcqYMPRTaLCBWuWX8Ic7w+4hYuc
hxByS6I+/KcwR8o/qJFbOGoF4dK2LY3/FrcQpc/flRw6Cg7bQCa4CDpos/0uzSnnIhUBjPsza1xS
Uykw4WDM93nFIKQ0/TDnhbNNMvOkOjfZZH387jYuITSjbSBTiEA7UOslL2JLAGTid/kPru1Uxlrr
TbjtgyzrBNuBJBeut8igRTIMzxiUZ+UQBljcq8EimY1SD/NeOjjp1H6fZ/gZTjLj1YwmeuXmW5SO
n7nI6Q+o9pylk36/OF0JKV6lWsp0KOBCZtlkLmRyRIG/NDOA9JvppZrnF81S38yJgan4AfwbOHW9
q13OF6Mj+C6q03lXESq/DoNsF/IyuF/Y0Ej4eSWEuMMjOn2Nkl7jMsdFPYjli+6ZLrFBTN7EGvZj
nPX0XrXFpvNqcqEgdUNec05Eykqg+pQssm7CyDVgUYi9+Kvq3BMVr8XxrbNG9A3R6NS2ESHS2CB1
BWa4bPBNZsW4EyVdVSu1j3rUxrvI41IqDelbUFPxRXbdDZ2HMlzSejU8m2GpXL8b0o3Ak+Ez4F8i
eBT0ks5VrnxRphRmJMvK2PQetTgGGV5zlehRBnRa3q7nNCpWdvkIIL7eoCaYV0Jmr0aNVbkS2YfR
MYmgQRoijLGgQJZk6wauuzWT5s1L0Azbs1nQeNWPwisGVv4RpVgJoJX4LMVlYksFrdtRwP1iQoMu
fQS3lPUP9gz3A5qFDr4YXRdwZvRC8wzUw53O1RDVp9jNfiQpvYpRAU1EIRG1ngRIxzZwarw45SID
coDiRZn4AOXO7A8v55hE/SFLI6YKWDZg21TLDztShayAEM1EgcYLXy1fEjZH19iB8dhyptyq2ftu
gGkhTM95z2dqopTjcA7Ril/pd5SnCPwxyw/VkqSr0cUkmzG5q4x6CSed7S3NcfR0Ry3EqeDRr125
gKPXmfjhATM5RKp71WPiW+oRUj3iXbQhSeybNY3R1g5Prb1vis9Ua9UxyQW94Kigw2ha042uO8yS
InEPESDHgwVzIoroTHvZiTBxri0xoF8UyEBGlIF7w4CHNK6SMX4Ym7Vus6Ct5KdV7fIIe5Jenx1S
U7YhwgRQUjA/OL8dw7eIM1qlQJoilqGHiUwVEOzRqsS7oGJ8qLWXY3yRzoeqKUUygCFdMbR1TbZ0
DFG+mZj0yQl3aj7emnrOtpMBHgOqlNUYDxzqQCDWfWMQexYn3dawMPN65bI2LPwJEEqYw/oxYMQb
yWtF4u/BwVlwqSmZjV3OdbcniF3CGaxj3HkBopjNnKvO77I9vxpSjNEhLq+qafW5xPISYFhQd5pc
c8sIvA4c64s9nhMQgJs3HS4tcNXacPltW8IetRDAMl2ZkWO2DsGv2aDj9EIgNhjo2Ypt0XTj3uri
ZDXbeAht3URLHStAF30xHMgffy296E4v3NqPXIyDPWloNEpLHRAJ4FQXAoUH7gAOU7HBshZudZmP
u9IjDLsLhq2nedCis9ewAP8y5KO5wz13xhYRgRDo6mY6jPiYMknImN63WyG1D9dUD2kWfVh5fM6V
aZ01Z7FdBFCAkEjeJ910Gz2jP0LRMPlGQtbMSPIgsRw7AArFVrdjCGmYHlrseftaTjjvaeR3h87K
6nOUiJQgItDzedd3qBsIacowcQz1MSZIitVr1IAPXEzqoX769V/XZzTIBgQ5XdfX/HxseeFf7iOC
g5rDam6VuFp/TJe0i+stgrAus2Z/mSlA78g0dlc2OSUtjAALmvx69/onrW0Fzkz+aIlL+N/sndmW
m8raZZ+IGvQBt5JQm306007fMGynTd83ATx9TSL33nK59vlrnPu6YQCSUAdBxBdrzbWQfNdNB+p1
94ZN/BUGRFjZEAs3gyej+27pTq6JNXwMJaCzGEAkDfXOjYW59Uyh3VEt2OgL+smEmgrhxQVDajKW
wCetq2rRgfnaLnwlnE/MzKlFKY3iDNMYmuM/+4x+MnYlCMmtNi3i0eA2KgkLIEuLljBd2ifK1yTi
kRgVmcunCnUqKQPe3eIgve6S/Djbw72ugV9VixpgG0EU8YnBMryZ1sjOdNY5r7Jz7LgPbhR97sPi
sWM+YhcZgM0JVPR6zz9ZQsfWSdm9OLaZicRn/ecco9m3ffQ8uRU+H7Wva9Z/s53lSfYvBd6hM251
L+vmY1SAmjBLMh0m71tPRapPreaSS+cXonon0DxS/FLR3TMkAkvYUdHK1iQEXdyReID53tLK6qho
7sL84Y8rugv4VOSiKsAgR/nK8EnDWBf+yvEbCDLJN2rV6Gke26jqg8aaxVEjAxshJJUHJgERCBQA
Ce2KFvdqVVOuLCvLsrP9SKXj2daL8VxU59gV0wZGFJnvhn5DWicJ02L8qht6tS9695TIptjr2I2L
cjQJ+O1wXCFt4zzJAL+qM8DSKUT39phsVaSFeqfr4o99ZjS06KWYCClwIelBsv4iBUKH7bJOL6tf
qU0Iby+S5uc1GUKtLUyG/pYW8fFoWrR7gp+fxjV6Ti2WfsZRmzCqSpdKm7c2BkTKk8Ts2dKdgBX7
cjOu/0ay8hrVwgoTJxCG+aXMplydDovG5RvZaL8a3fyFmoWSbDTgcw4P0puT+Hucxz+0Kfbm7cdc
93p6e+SQn6+bTIaVxVHNSE9iapdAPVRAsWFWSs2Nixnyzccz1GOtZu/tsYtR+ZEccT0S6pRiB+uM
0c36PtZ6zam1j8N8vMX6iFr77W3U9lAML55sOE//eYpaU4f5+DjXt7o+R+2ryEixZw2bcZGKr388
+B831QN/HPPjo368nXr8Y4f6zX77Gr+tqmeRwbnQA5ky6GatVv32Y/12ELX6r9/kt8P99vhvq+ql
18UfH1oUNoZ2b9jbOR1zwMnxZWIceaEAOREIrhsHalPtUT0QIiTD2ro+p4hgvsILYFVtO8ULFwmX
fOw8iw4zV7RQFfdyqtfwY/5ttavp4hE8bm5LI+xhl+VyZ01rsKFYy+iamVOOUS9V22phwNqGt4nA
wRiN9ljnXr+ruwntcHMp5folbCBJdWfqO53baGCPI4LEHNeuuxbKZxXaYXMjIom2vkewco5TTuhq
bcO99ZRTm1Oio7O4bqud2nrmq7U/XlJJZpXGnm4R4WNoRli0a3yJWlun4Xd2Sj/ALyYyxNeDVAUc
oq1aHcMY26h6+0LtVau/7ZWe9aV06JC4HcJXcJNwv6rmzTUWGuOYYIoh1fJTP9ZEGaSerwVTxgT4
GH+LTJdx0HpbUot+XUvpDK9cxDQw5/x7OZuwQoFF6Mt0yeyaQDl/oMZCi2FMBOBQ9qy9usciHgXh
+ttY/TspgRTY12MxMIWwva6F3Q4OvDi5CeI46T80BfEO6nuEmfscrtGHpWoQ1D71M9D2ihOvu34+
c71jjmTPbq6/Yk2GPBUhaA9r8JWzCx0q8CpSlJ7SF+ZLraBeyOb8eIq9/sEtAIZ6Qgatt3m3MMVE
G6hjwMIpjyI+tJ4mEGB0CaZdT1GrSPPpqGC65tBQAU6Ydd4g6CJKdP2z/Ky/a8HI4S/hI6jPFbrJ
dOrN+8Uqe3pv1uPHE//5a9VmOQw/UrRNm6mq0JhXKekv6l2GVbQzrqZs9M58NbWdqTAeozjWVTbn
1qaTaHUL4h9npy/l7aAL+6gSUL217yPXQFTOhV91XGAZ/eef6NSh/9lUDySe9TNfSamz3+6cGESM
3QgL/OpK3fXGsEF7yiQVP5n6Z9RpHekjpEaGF2FFsXH9XuoxtSA4/vdN9ejHCb1ePv+2qV6mnvI/
H6ovx4m+x6265NS5pj6M2ixUJsd1W6197FyY8yX4Gzm7OnykDS4KBAeYJ1eZelvGmlzJapWJBy61
j1V1fasPR8/v7wswU290/chRTdl2op+o+cMnBTFW4ONYC1H5q8uEsgnCyQjTABqA+uDHY3asuhjx
vHr6x2q4/mrUENF+031aGwZ1pqq16+K6bwZSjZ7JDGojIYvt7zZJfSe1QCnALV+tknNJ/1Stfnz6
epnwc95OFSr1kfWumpc9uqmCzjEl+pNrf/fUB7FbhG2mflI/NlEKXMbrW11/++s+iNaMzCO0v9cn
q7e8bl5fq9auf+P1gevx/nhtUiK8J6dZ/Raq4RxE3JZHta2uPH7xrEdDwk/38eGXGhNropEiro6l
/lP1v6mFv3yLNI0QGfXDmzo+GbUaDwNdGXWm/PuqevVHUzVVM4K4Ot+BMGR+dV2otkRtqjW177qp
9rlrL/i/ep56MnPAEo7l6ePTr9ccSUOcttdrJvTW0/jjZFZ7fbMcFubY/r7u1NrHs9Tqn9vqRR9H
/e1Zf77Bn6/Ct0TcOb7YRYcRtf6c6jai1tRr/23f9SnqUVP1AtXqdaH+j+umWlOv+49HrZX08foS
9cQ/3urf9v1x1D/eKVob/EkP2oFsKXXN9lQSrLEhXXK9D14XzCjVmLnW+8l1p1q77oNQyiWutpsr
/vyjuVUHvz714xhX/DnZi+PGIDTp44x2lxJSx/VC+W37Y1VdV7/tVdvq+eo6++uVYIkmEiiHbDEo
6dE5bn7oXeCaSObyJXMZPPUgyGr/0DcU33z5kk0lMOhu0JmvJg+KbFnxSF2Y2SkE+i8gD052Y5F1
bLjzW2mXR7extBfTCH1ggFWzM8PxGThggiRq8gMdHfMJnsOku84TsmPy+qyQoh5Sy5tlTsqdiHoI
5nZxQ3As5UbqJGgUiCv1xqI5SLwVBhSyvabauD+/8EdzssBuGtZB1VJMO0/hTdTtVd1YrwvQL3/f
bX+75arVf3v6H/vUrVvt+3iHf3vdxzvIzEcsiq4LHet6aaqFp67d67a/dgEJ1mWEpHaqbXT9f+/8
18f/eLnr9DM8SFFDHFgbNfXywhNleq+eOWYNmXZT86gemNUl+O+rCebDrcOEnpGgGALvirFyltCs
ejTbEDS3qYx/iPJm0Gr+6IoAR1uA0vuSFbm9T7r2SMFOnKVu5YTWOCTw9fZrVycPRuveeJN/Z5UE
pWLJ+rpG1Jhd4bw5g/NEoO2P2gQEkdA8Bwld/6M0PKbjF8EkVoKdYUH/vhvIU9tpyEF3TYc8vcF1
vytSUE0NdUbccMOl/epGsUNqIz3DRvN63uIhyvXoGAI5DfIZ91ayEHgr42qBa9Yd/bDTt4aTXQzu
s0du8SvjA/paxbShpoWv7jC84S6F+pEXYGkIYJuos1Hlw7iJ8rbbNN5agQ/xlvgCa7GYJotKwXyH
0Z4qhWtllAyLah+iBIARnQdzzZozEO0UyQUqXpcyXYxfr7Srd83w720IzgyV+4Nba7+QNM9BAcMu
qFFJJLnzmrv2DJ+DIXhdiQegXd9izKxHgZqD4gAmj/Dz4DaPXpGC4SRSIXf5VcccovZ3yy/7u2HG
Aeo3oAZTZy/a0A3yonyfvfrkaBihqniagFgWQzBn5UNT6f49474fAl76WSewAkQ8iUJrlpshyXTN
R2x6Ys0aKOt9Y1NeW9x0b4Zlgeo976jc5AHDNirnOAEbPHH4M20SLUdCjCcmQyUZVqnOJILvQcQ2
auDeEkHN6GFFiChbGGTUWD0VT620nmXVeBdnbmwcXNDBmu7FX0Jrh8LZD2zPf06nft5mepc8ps7w
JQbGgZpZ+1T5wAUXz/hE/ivqdKDiGxqo9DIY4W25tOV+iHDI1Ihj1jC9S9k6S1COhrMdpH3w/AbT
EgiSGr4UygwbxDVImRthdPLgauXb4N2VM0A64v86TGCEy1DTeymwzzL6ZFRp58a+7EA8hG3I150o
OpeUmQb8iIUxfndl7m19uzrD+nFvGguHmaiz7dr645el1aPehNhim0O1RjGICnOIDrFtDBBbQDBb
J2YXtUCrkzd7iqZ9RoG1GdojFLOejK7cZa7CN9q3xereC0TJQW64n2zcpktXvmM0jb/Plv49rafy
uR2z9Fwi2d65lbHjlDPu+plaOfMtW7uVF39JvGdJko2QtJ2hXe8rGd1MhHMcpcN9pWKGbTCr6DAP
PyORlA+ZzN49A3da59VB2gJdL3v3bgaBY7ry2Rz07wt29ltaiowKwiBhKdrYzwDKgiZtg7Zpvqz5
BLgGW7HVQIqOXXpy1vTKbIi/Lb1bg+/Jz35Fxnsb2l+qvYmFcpu53VdXMpWQzl8iKbA29uaNK82v
mjdgstQwcfpEyXdPc/2jbJz4MdUL3BB1Oe2jrqXYBHh+tFpEqV4LKNqVb6ZwOUmoEc9Jgh5NEz+M
MHb3o1Zk9+6KFnOtNhAVmkRLF58goBc7ozPBe4QTRj7yFvyOFgN3Gj4IMGzjOpeY10WzrWv/vaDU
VkzyAIkEY3lcPoomu1COnQIhTqgTMCvkn/2Eu+G48cqW009rsTqjpqRIeqxM6p4gFA62lT2aXo40
NLnj9uc6WQthR5yQ4xrB3DwTzWD+iBDljtVnSTzkzvZg7ss83HY5P6Rm5BeZksPW8na7aH41nfGz
L0HW5eD3J5PGnw7mQ+EUKN9oSJFmgJKsi/jo2bgTjIardrDRhAnhgKCt9HMTkirB9FEuENh0rzb9
nQ1RfBJLmHnxWjjbdopKKkyCqg3TvTf03U4u9QX9DEVyXeNHqIxbb0iOdltPd/akhbCFOu4QM/cl
nKrLal2Yb+jPbJqx/WVXtntsgGb1cQLVAXjTaBHMkoAi6u2lPPUt0O5CDuUJNzp8QdOGXmRwlUeg
+ECuzpIkWHc/N1LehnWPM5pJ5n3NpE3i1+3qHIg3Kcr3teXnChzgzucUdvftCtVahM2k7GT3O89/
q3vmTM2WqaBIj35pUf+DvI9l21uPo7SIr69G8mJacz/ZWbaNp4L/L45urcV8cfQaKs+cZRf47mdr
/tZ0NfAHc+F0ifNbqWmQZot0PDEpB7yQHPGJyBlQ4QcKBcR3whfYjiNSRuSEFy8SRM1T7/9M+3hB
YYrWXudELWd8r7geULoQK2OJ7InK/A40KG4qfrFdZvnpwcrir6lR3aUecQOAraDEtRVOMvjtpjY+
LH168VuatyF0vzNiPnQNxVo/uWVS3NyiDSXpPuNupIXRrYkqcwv+4C7UIYhaLeJEeD/MVmEWcBIH
RmYOrZcYcezipX85GzVzwROX40XXXpCG4WWiTL/xEYNureSz3kkvyL+hiZoCbRny/UQ8OnHLA4ie
11F36+2oPTarcd103Mdptg5MzGXE3+4pHlkbz5yxynKJN54fdCDJtss0fGV2mwsUGxN6zQKQPHgm
pzBegND2j0Bt241ZmVDQ5WnI+YVKGpfWn9KLocOw0ACQ1DeYJ/wnLKLy1NqYBbC5mrhQ6Q2MEM1A
+oe+PKYEGGbMKOeAoVIY1rNLskkvLQRxDfG9hd9vZU5/HC5cUJowDgG2TgHYLpq+JXkezLnZzIVL
b7rRmMMsoaAZWhcFpkYQTNc0L6HxIBbSE+WIvOKr5S+QTKyR0pbZBBaE2kB3cdo4seMwFwWz2wE8
wGmrrZOWA2IvE0FjdrG1L7PMxCGyJFd9rrVY4bq3BVkb6rLlE84u2ISoHMsS7RYniQlGTDuUJppf
6TlvM0oNABMXqeVEgxFltbGmAtryKF+9Lj4aomxOfdpOW5dcQm5yJ0IONGb24Q/47gyjJaLDnMQC
++NDjAuyp9+EIW5nGfXylJKD1uNV0xDfRToxEuF0h90NOD6TTyY0o00LrG1OQigy8XtdLjeTJcKA
+Vp+icTYx6dK4IjEBnW/FJhfrWdUEt6mSxxtN/XcUHN3ZcG1dDDr5cxdiZngoeESTMiQI+1nRH2x
ixyyTpzx5CO23+hYI30//lXM2RtKE1iu1CVu2rJ/MkFo7Ukmco5T5H1HlPbJKdZAhIggzl54/b7L
J7pJhvMci88F4x+moz2CVmCoBGjmbwrnVmhfRRTjDRwYO8zaRZOLvJHrXNWsufuuot8S9XTFaE2r
MoufkrG7iGoRJ2IwmbWPe0KJaJQbk1zp2RDM+kpoo2AY8uLBtCzs7nJ49WbvV9u4xrYuMMf60ELG
eL4dkQFkgPW2rtfPBxSSMl6QL4ByPiXag2+6YKhd7sWe2Z5MsbLUIQSTP+QCFvUh/jlYNiQWTyc8
T/xVR0j99l77UkqTjnrlVxcT9XZZ4JpyHfs5oXUQ3okW/aVYvJ1Lmeqitw/ZBLMxL+SPBQQ/LIcR
9OYSJCnyocK+Xe3+u6Uej6k2+vsGEpw7IK+vHH8+yTC807vR3ETNCYh9jjEEPnMyyEOZNi1Zjxqe
ukRPgsJaWyAaP6uTD2gxzz79IHpV+WHpZmKOw4jz3pd0wjMdGxWifavXj6Aw7Mdi2SF6YSI0Pvpa
/FbO7R3W1vauL2ekJHGrkW5t7Nu6JDauru96BtCGp5d3WTLtiTlhaCKJPJu9r0WBd7KDhb2tXa/h
7PdesFfvUCifprB+SgXwH4NssZGE6cEi/olw7HSXQ9zLS/giTEvuUtd8nRvjXeAHwtOdMljAHb2v
HavY5kV6YNjwpal6VDZoDqBad8R5YIz2VmqAsTTYhlvCWVES+ALQwSzP5jK8kBcuzmX6MOjW2kOH
k+GVxTcMBDcioQBEeAWAbSxDm8FwRtIfKnczRqd84CyUgGbu/Lx4ngbvh+M58kvl+ZiZ8hbmbP6e
pJq7CwcDtY2oj5PF+ZXbd23mmK95Kz53KHuYIDWCHtTEeSnJgCnhqWt9J/dgG7E2NtHRKBGQw/F4
JszM2RX4u6YFsVOaaC8lCmRwbpAFqrkIdLCijNWWz27cNoE+5SDf+C9dJ+XMqbpd1JJrG05YVF36
A+2ML9VDmAZ+hXiaeDdq1p20ALg3FqFc9Yxis5xIRkAtLs3cOETCn4/ukm6GHKJk6xK7k9h0dMxp
ktuIQKSdIG02GKNHk/vNXsNfEow5t9wMzZfhbHTKm4hVYEsvJFlWTjhwO+vDzdR03iYioGcz4KEO
JNVOjGPpuYWJRHhXz6UPyXfuKT7n3k2mN+TJDb3zuWC4lOLMIfVqBGPRtphqkLAtI95eD2QC5E9H
R3CNgqaVAD/TbtwVEeox+sH3fbpzV8JBTEuWZ90Z15ODyxBkSF7MBH4vMt8sMbp1F3zSbvS6QwEE
M8dadpy79LEAx0EW6HTiooYuFxJOnvbivkQFvfcmmNeuq29F3Y6PKXJjZ028jZHO7/UWdZqOp3TH
6JwLjjOQ7EZa/6jEaxn7VrwP5/xVT0F/mNy0CBUiEEqQvNl5cXhuq6dJdq9e8hTb/WvaV2D1o6za
krczlqmLtxHlQOduQszcfsSfZ3sLZni8i+7QcEGj7rYqOJ5e7L/GNZhR5r0f4Xy5BxRl5UHgh3cM
PBFDC+7YWAzjHoIecrqQzozRmuZORsEs4l85v+WWwF7/UCfZz0S635m/P6wf8ZS6w1eHKhcy8vyl
nSTVsLk/On1EMmeK9D4s250cvqDe348C16m/jxwL11/TO5dfDbk05zCM+AbCezIZgmzIvsNhHAF6
CqM1FIS/lLiCPeMKvMJdfDdUAtfVBPSawjAaPBKfG3N4wY75pTAik9AVQZDb0t7pcFKZEagEVZCy
Q0acl3u/tZ5Tb52DdQUZff1ag5jvh4akv86wyF5pQJKWGCoC/HH5xTP6zf/XFpd90s//L22x6a3p
5f9ZW3z383v7rcv+T3Hxx4v+Ehf7zv+yDNu2FatURyfM8f4WF6+6Y0dAvxSeISyUvVdxsYW42DI9
kBi+i953Zbf9FYpu6/+NmNgwBW/4O+dP92wHSTNYc4ETxeGj8fhv3MncGjRQQPF4U452P83xtgnb
W6WSCtfSp1q7Lv77fdE6u+erqur/fBiuXm1PWiGXsbL/7tV7VWouWr1ytC0QTqRtzHVxasP8Mcxl
dcmJHKFuJA+NR2QsjIlPsXytPABN5SJFMFpUbj3DeKNOd+JY9SZ18uFclu3n4mwDo00htm3sbwOK
2oBB1OSACrDcYTzoUOsWi/R36defQg+14EAcXEtiFBFUL/0Qb4sO069Te6BGV86dbKv5HJbjbZ6O
r1QDTnneurf+KvTp/dQ5wzo5mVar7eNQQ/WAgdAA4g5RO1qzdl6F736TsqH0GE7hDqPxtp5dcXZ0
qW8zU3srXDrQkPqME3mEGwxW7waD+wK/Wcn7MGo0MVZMcGuQUtwS+EwDW9ncZD2BOo2I8n2fLDqa
XwpGBDVsU4MEHjzlqTds04w2tK/LVzONjp3rDCdbG39JO7Z3kSyfMz0lNnTwh11I33SPCDTGxUdR
Ln+NVp+28M4ZTu9dZUnvOJUj0QZHDZ2zoyHVleUd4mnSHuDGEZlHEuD8HsbS348etio7tfP94kQ3
wvFe/ajwtxWdrGBsP5Wu+95HMKlsXe9v54RgDlnlD23cxAfYzUtR4hKy/M9jajwDKnHQktSHThSP
S+29IZGGpKwxk19GxMO1w8j0SEu1WiM6dMq0W2AQJ6thjt3yrR9j0syBnDgPKEh8ZZwCmkzi1srd
Vx3kMYE6Oh4uHUzdILgnx6ICoo2YWFCyKXFUtfoNowU6NzY2qaz2UTI022xlAJEJ0+j+t5Fk0qCs
Y5P7ZIXCjzArQ/9RjSNMKeebJjDN53pBdKLrb+iFNDfeiPPY5oLEWYSfiYEt/x5uz7rw3V3ppRqn
dNwEiWvfL1PpngtnuAiLqjpApNOAHWszSq8KIrd6xQtQg36t4XeNo9zXuXZyCytgjBjYDflG5uI8
TTMpt3AUqZPGNrr5mUtgas91A/rLFbLjbKui7VCFzbZw9TTQzfiuiCDVGbl2NFxyBPmohEo24nve
Ft+hiO0qu0G7aYuntM9/6vo6Be7AOGD05DozDnP7W8loeCMY3AWjGvZD1ZiXd8pcAND6R3u0TJIc
q92Eu/rRYDBrRvlXzHaBbkzfl3x8i4n9ODroUDd1X37z6hmNWm9jFLVevJqy+gBYBy9S4wRpf9H8
75NRP6/tK1Q92+dPw846lrd+I6djP7hbLzRxPUlbP5R06y99mPxys+KJ5jFY/IjQliGqYIT7OI5d
SgGxWW3ACQ/WJ7OsP7VE8B413aFPg/bkYyHwOBX256QAZ5Am5kPauo9Zr/l0TOIG6NGCT23woCib
hzTUkgcgXwc438y7ufplwVaAqduGasQ1IdIJ+2+J8rkcblMr+9QXaFa4usD/kVTFP2Y8aSRZW0A4
CPGyL40WWEvyGb7GSIWVENq0kTn6mvySo+zfJeeIrsae5AE6uKmcb5DXH/gu70s02rdWMd2htefU
MJvj0NjbqJ8emjyiYBJ14igKPFYie4HUAc1J1NYOe8FtJLzvotHlTcuI2svSox52AjSf91RhB4A/
CTZMNiJwhoWAC4scx8nbMNPACCmDNqE5uMRtBnWPlCLK+7BxtjpaMZ0IJtdM32zYiQW4UpJPZjQk
UOPTfnZgIiPaLzyi97y1r7f8rAvniHdbHrpJkJpm21/rcNp2w207B4wswSPZWb2r5zBHQu/AKWNw
RP06aQ0CSWBrkQiBa9BqkyfDHba4wsCYDK1Dz1r7PtiYn9EymFvTBtyTh0myM0dw8LXnP5ThLhy1
6JyTC4f9Fg2+wESG8sOFzIicYySXCSTa3lzifmdRjN3OabhfL61pIdgrd3CgZuk7QXan0LHP7YIn
3HDJyBwq7Wcjxy80SOwFZOQPxk0VV+91Je+5Gdy0TOVssE5kwKjyR3LU+yCqiO6dKVbIX4mJoK8s
2p+xG6/sUcmtsv81h/OwJsR/SvuuPlJD2WEfX/aIx38xTUOCqgfb0xP2TeLU6NmMIBNMTPcazlR3
HYVlKLEoH3q/lh5/eIkyWGaMLbue0X7h4EFqABv5ZFcOuXOvC829s5gx3c5TXN0yPfJdTuZTO883
zIIMp3icS9ht+56e8cYnuNPobeNcZtZ46EufpjaZH+iAvzQ6JPsQCBIlTHr8Cwr/OSzgHtKpnmV4
22PLZDKDCxlhYuYQGt5PWFCLn35SdnTVgeGhFcMAYV/8jGu59Ka3HnsigknrW9hAPRs4diSGX0j8
IfLYhMj27oLuPHmci1fPjIwzNyBhgxkTeh4F2ez+coDn7MGJU7o3xx1maX4mRzxxSNwAGY2e1Ik2
1DGSM2AhqLjRbsYhvui1z9xNEftHO4NnQP2SJzPaw5p4wYIla3oZVdeSDYwooMj9nEQVWIzNAOwg
qUbmCX3gZYbxsxn9wLep4Uq3/oIpNNmOafnLB9mOMK059HTpEL8z+PR7UpC7bibpZpQX5kq2esuc
vd2OLb2LFhqARnW5Y37BaxgmuTRsqMkvSVRp+yRriZBJAkZV/tbKxgf6kRCYJ1yufonhy6I5DrpE
Hntv+hb2ITnPVUcUrSV/RmcYCYJA5czfVYv2ZqZpcpg6MVzoK8CFyO2amz2+eoDtmCAmG+JY1nw3
GCmdWq8/hpqb3Wh6cak6737uTbldLIxDQ6QTxgWKaChsf2eTnzlHsFGoZR7mXu+3HX8WRW5mjDy7
xnpMOTW3MAzw+6UIL5ufw0CDQaIDw/+EuWTaMgB91BPw0cPQGRusOKjhYZiKorrtY0iyRskkiqtz
AmFU2oxW8VOQwsEMx0BbdNRl8l7yTzaLib57LuRJzMnAFI7f40ANZ+qCTFh4TkRdVzO5jDBDz83s
HOTCnbWOBGE3GcYz3teXCx79uWv2OEYJaJdlvqOQQuVs0h+1zgJH08T9vnWN9jCm8VOJy+HG0erV
8EKHwXaHW84B+iD5qcHohlcVqmtdju+iy96XVP/eteI5jJn9qu2JLvMwfG3ixQvmwXPObVr2m5n7
e+A48wszl+nRLYvptg2tT/4iAZ0x4Qx5jurA+G4jG8HBtEZWgb8bcxbtHB+4h5F8n1QXjK4/zD7C
Ligo5fmWmjX/BMirfnTSbRI6J68xALOUTPNG4BWbKql2qcGNfInqcWd5lEkWKxpuOmLG3JRQuqYT
7Q5/FkC7edniJC/unVInKVu4KY1AXGzbhT49MJTxk4aNrmrbOww3lKMsuzqS3Y0sgPuaHlZ7ZqAp
X6+Yq7Ri8mKpTGIvtdg4uxiM8QkbXLxVMzA7Qc/GcmOUmGhvaJST+kZPo3GPauOn7mfNpVtNFmoN
wv695ejGydQggVRCrgkOEsEHCCemsuRnbS60g8zmGxtdxV0suLCdpD/O6TycJLdNvDV5eUj1UUPj
nt5NRWadhLd224UPY3Qtx5mkRW01cCGzMUy7dISYJiESpPYcHrlR3LSd6C95OCfHLlwe53QMj1MW
io3UxXkSvQUwulmQCwvCY4i49gmuOYVpo78WnvWQMiE3GXMfZGYUU7IXwWxQcZ516zLUU3rbhB7s
Me4YRnXTVYv+MFGDtow5vhks9w1LW7TRbdJ+sqn61JD2dinq5tkBswVdWUD7eOp0b3lYdJCMzVI0
eyqWIQF1eOYS03URG4RiL70lPQ+u9qyTGgpP0Q735QibINeNz70ZkO9rb9qxkHfSLCuI5TdRyMTy
4tE5rcqGfsK6WABrfyz+2Odl+Q9IPSu9SIzn2hu5LWKjoFSjtZk8q7069HJm3ORxnXcG8xPKs54T
GajmoT+2mcdL8Cet4wcT89JYzMQfltGvVGcqZktUS3dWi6qIZsiJo3mJGutb0lurK93GnaU1HS4a
n3TbjQY59/yx3TffIhx0H/JxI9MaQGSr6pmZuF0bC6Ul/muRWM1OI2LqONhTPF5oyB1i3bKtmAq8
VUrqWNgh2Ea1OhZElg5G91kpYZW87bqQq05Obc4a03O20+6HLtSp0pUkVK0qSXUMtdBp2BmAwDBY
VZbXxdjCHTHGmJmaVTGtjhauM8UbtXrd6ZMEV5n6fLiqoelroepVYr/Wj5ZTZNz8JiP+TTWrZGVQ
Vqb9HGv3SmLKwIMSa99N7mGifpB1eBH8AahWGwO7rC1051sDvw0jfp3xRhPV/RnpEx6KVUQYr14m
tdDWr+PeZGgOzCBb6DGGzG5kZsq/tP5Vam0qrMUIEg3/F64rpW23fHiTaq3WHSaS7Ul8GWjBAyuH
NeCuIvCqpsZ3nMl7hYCiH7kv4GNAPHjOSlgCG7VNqEyzcqqYZ4V0A/y7PferzUut2W02HB2Bb3K1
hHXrQq3lbW8HoJWARPPUUN/1fRGfE8P66+RTa4m3Oj1Hpg22Bo4CZu/5yhF9HSNQX5w/aT0RYeqn
gqQ1SJ+89XqqDb4z1UdZ5IeYMLVDlMXNWS2cEb5VbcMVk12ImCwqD2oXbL5qhwueMfAKSRshoDBp
TNLlegaRTluf1WaJwTwAlfzuUO/eQ8x+/L/kl1fN5hzjts381SG7SuZ95R9T6nm1rRZqc9GA6zht
6SN+KxiGo6bH9bAMNwziwr06cTSGDEEcFoiPXLyr7foN1BdS32V6IgMIq561MrWIqmP2zFztXTQT
MCNQbx3cwT03zdKdhSa6M5bWvEVgkdKUQEK0JeykYSYxNa36nnEAi4wLBYoK4QjlKvVXC67pv9Zm
uECYIf7ZVg/raiezXDIA2Pzt+jpXz3SUT+tx+sEs2i9/HG3prOLU6T+neuK7KQzWx6rd+MjaDChC
amc6xuGmaBPa+eszRxxA+AFZqDX1xHHiPkz1ZkaYwClhpkNQOy4ivHULEAIn0brmW+2XBlI3RHu2
2oxSW6BHsPSRizi7WoPznVbM9Fl0Zz9eAXmpPf+xSQ71wXdpVbCy4dO/Ht6yOm2H2wX3xfrbqp/V
9/j51aZayPWB6+YfT0FJ6BzHkhZdmVEpM3EaVkaoB1rUuvgb43WYbRf3IMQy7n0E7OhRhOOCqR2Q
k0p9r1ab2bxNROru/emhmplg9pQM/2o5/fAeUsZtdkuzGlqrR039mypm7rdVZTz1WkbSSTwesE/S
SHILZ1n5pX3MSJalzt+cLXf0CHfUP3Pr+8tLqz6+2kzWZ6g1tYjrBhHAgGhzbY+0GhLuSJPFOfzP
dihn/eANEH7XbwaUH8TyuihpP6fRTI6Uidud6ejDx3dXDzodIaQEWJZMosyM8MDyxWv7wgUUt0e1
OmmkglHT7qEK0fgWEBDP6bqmNqeoZQRa4B4/9zlJfcb/Zu9MlhvHrnX9Kg7P4UDfDDwBCfagKIqi
KE0QlFJC3/d4+vtBZV+ns+pU3Ts/FWFZmUqxw8bea/3rb7rtf4SRCqc+e9MslOwl4Yih7K+LcF6T
ut8SIjAbu2ngbyupV08/re/vbwH3dTvudRNfS/5doQTxOpGk/U//7ntli410lDRBWf20+L//zX+e
o5QgNmdpMXuy8bzYJ3A/ZQMVbAgr67cX+P0rtT4bKgwzrdcU+2kZfdOWo/n0C+ebOpi/++WP3z9A
PGws/nci8/80kTF0nYHF/zyROYOEfP5tWyf37Md/Wb789ov/msoY0j8kWZQlAhktXTaxHv+/Uxl+
ZFoqFl8k6uimQVjZv5OYZFxiJEk1dVPSVVGX+dG/ZzI8HFMVEA5F4q//HRD1r4ih+pc//y1r0xMO
pU39z7/rxq/JcCb/wRJVeA28LsX4JXOorJAnp1TIG86cDAw0eMNBSxcvI9vNmj7mVDFJd0alwr8g
w3G/tyDh51m0JQ9ZWrWJcYyo49KTWXYXM5/2oazdzJlSq4QHs2bLQ3Bfx/Ed8otr5JAOIe+YkRuk
+bbOgW2wHs8M3HitYqH1wxoZJ1ECHZb6uWmuMZM+h4NuQgt7bHp1lU74h005hDQJgzw/TY7YkDVA
STnGqAocgDKGppK04rWdXKNivhxiT8hMViUEJUHuFdWlLVJAMHn/gli8z4Q3DGsGOEXiVYj0Ixzp
iR67IcKX2O8ItmjeYbqXydFXNOIzZ9bGsUg63MIH6RQnOJerxo9uNJaVBdslROa9wB56g0mGK/sN
wIeKjxWjo6q9NCrPHdUUMOlnP45nocSsIvA/MaM2lCazPQ3QCR6sEQpPhg4DALzYjb18z+gatG+A
QJt1j72YuGGTYEKElUyGUQve4ComXkI/nkLiE7Cl24ci5nGWeLI88RoIGsy68eSRINTLqyqVrpVQ
ryCIOoA161BP3KoJvySMrLG0e/Hq8Rya7UUOtFsb+w5WBl4Nu9U8GsqwTofY1ePojhPMnpDwjRVn
LhvuORC9rexvrbhZqYASqhy7RKSeKF32kd6vrSre9VZI7w/yMUVuSBa4JoVuIS1UBg8kEK/AkWbS
/UZO6LWx8JVSi/YLEoOh30pssg1hPImT7jbji4hWheSF4EtJWQdMIPaQdreeLu29Ut30me+MEURN
QYUAQvLYpuWZc1pVO0FSGja4jjfKLe6Su68lB58yyJRORaBtIG5isTIndPs7sYrd+QpLXn9ta2wy
p/hdjZMvzQ++ymY4zx9jIUzX0mRRq9NFKtdVLH6MIg7OUrJIRHwnMti4prSkr9uWMWZCSn+GZsOs
KO/3k46Nj89xVCvWbpD60zDpm3YMd6CdsaQdqSk4rPgEi2EvYRrk++M+DJIv028wpcCaKBwU9Kax
q2gTvDrjOJWYLYvMsrRw52nDh1nIrmmi/h0uejCC96m3QIlpWKWFUsQuvdT9+znGFtO/UTnVIURL
OHtQNf0vrwY5S7Ai8YfkbojDfg5hULkqgZEtY/yMVdZfM57A32xIVDetjb6quGaTaKBZRjtxTFxB
jXcK9znMto2HMUNejdcBYDPtzOUQTadwirHHb+BtsVaF6onE1C4a1lXZnTFHuVRC6nbzdmC+D8F0
ZQR7BuvI/eEsc0kqPbnX3SulPY6p09Uop+t8BVtx3AtJDA01vc8fzLweJb8/GyFGOPl0rRmUdBLk
VAzU5rfkwbAY8FlTkNRqMpdGKKdTX4snYEA8KlHMpFtfqXi8akn43A7/XCfCD6fvtVs91I5F5ceZ
/Y4j9AQ+Diu+fWoF0iBZ23E87OfXlvjsZX3XXEJpwGSIUUyUuREMSmg9055JKCE+3OsYFqzSOvka
VBjv4a3vaqyuhosMU3ZeTHSIqzKUr16D/156bfiklM64DQXTXMr2q4hZvGA9+UW9qrQIhcWcA9Oy
TU8noxpOgTZcsIxezsHw6XAS2vFqRP3azIixwOX2bvrCS2f5jwfsUY5qJX4EVQF85i87mdhpRQRe
N4YPCwNL4gtseDpfkNz2MkHxJYtZ8EOnGXfkUBxxGy6Ek9fnB3jOS72XVqPcbMop3iWmflS17kLl
eipUaKfztwAKyrTHJDaKH8U82jWVssFYysUfaJUP3B5jwJLgk9aJ16zeaqV6AFfdW0VzqetpNSUM
gLxhP3EjzP/DwQpy7E7AIYhDw1hpPgWa1n7U3nAaWJuV2l5KmVssYpLrBXguGdpm3qzCmttqkr7p
pslOMrrLvGEDXuLlGT1YnGxNNF2lKL038Gxl79qmw4XsMbBydcAD8bMOrS3kx+N8S857gmgZxyDi
2nET1TL3mERQ2KLzzVvbQvKWMk4aC0peq6GoQR7Wic0Zh7ejzEZlg38HTXSH/XtJMnY3q3WDwcAQ
XtG51dJ7ZPXcH8GhAkzmuVLZOH7fcdJwlGSMAT1BfcPp8SjBu3JEISCoqyI6LoK7FYwKHCDmJj7e
q7tBAK2Dp7rB4sUDHmlezAi9C55iAD3SR4Qvy7bEVNhovOKgQD1khKXvIrbYQxyMkCrHUSSbD7DC
0Hccd6TXT+Mm6uplGjAeT9oYD83hhD/VuB/zdN9I9ZsiaAyAPaRZcQyN2ct6soOisBFIxiB3S5Wl
aZuIl2GG16Sob3eMoNvfvvv+uxG7nXWfNtvW0B9D+OarKdIVzJBDdff93fcXQUVn9P0dqgReti1m
aQ1JBNRsQP2+swz/BcvOYdkpzQGgxqPhhCmB44W3MLSA3EUih6Xd95ceYuUujaCpeZP2Ipnw/XFH
2nmEUNIJvwQhlvEQ9noMdwt/m2L93SZdSWx7eJUMKdiC1TtktrOFtOIGzxo80Jj4Zh2sbojeyHf6
liGd1Nu5cDPrL73SV1iyOGOmwQ5tlqjbjJkMyt808kEoyJhN64zhTivU+2LMm9++tHRFe17ctJmM
+ohielhRFOHUm3lc9XCVCMEpy2HlUX9dTdtKtPukWZu5e3XKwLxXmWQSFteZuzBr35idLjIhChzJ
srCUMBi06QOncaJedTDeZYElLk7sesx2I9pSA2PDz1jYUyR/JJDVukw7Mhihl+vgllTmJi/GW0vX
NFvI7qKKzYNbIBvbM+l+ZxiYwFqVM3oUOqpmvsJVaB6gAWBbY0l57TAxWg1y6dljbNzmaZ+W9he5
Gi+xmh+RuBFbZq4Jn7+H6kboq72qx7ufivo/iOaUfl8mW1CbTJ34Kd3QDOnX8OKIZYh1Wb5pjfir
jLegMZfM6OHtDEc0TZMw7kvqqMEo/yIUVCKm9Wf+lGqalmzRPSgauXuSqc+v7Cf+lKWiWtGRYm08
XzqNSgH3P9G3yVJP2V8odMKoxqrfswXCBOZS6S/e+EzP+jnymqefbSANXoGIQkf85el7wxiUyCuw
bWoo4tlr8ItbCSX2BuI5lvqzroR3nAQash+QB1UquxqFbRCN6794IVDQfv9CUJPoFG3W/P///Tn4
SmYFZu1lm/niQ208a1QmibA3DfFhLCgMkuZsoFgzGe0zdHeypD1nM2oO6JYkFKyWilJVdQrj5c9f
2dyj/f6VEaUrEq2sSbBH//uVoejsJ4jc2cZqaaHEbK8ECoO0EEpy31OEarqjxu379/IuaurzZPyg
Erv49SnXortoDR9KwAbwXR6a2nTCllwXXopkujLrPCnRSOQfZQi1nU6Ig1EO67kE0a1+HUfaJuAG
mKt0seFOSYZzGkQ7MxVPk6JtKq5F75vLJC8XQdCdo7ZyJPWWmOKq5PDDamidtRD8zfpcjv0maZi9
I2aSEOEEjMwzvVqJpJGWKIeG1L8K/vgRT+KLPqhHa8RBXKlOptSevSL9Kq2Wh4/uVQ4hiipRVo3O
hgwQ24kIHSKh/0vzAZyt7y5BlWe/cUb/xwDaP1oeqiTKmqRLoibLv6xTOQlx0ZcRoQdyjce3eGot
Qh+S9+/KemDmX23//LJLvwsSn28NFZ9UunYok9rsyPpfdyYaZXpT7kxfH/d1Ej1F+ApFyjXK+3PN
wbcy1fg+DmxqgMcQvbsL7S5AE3ZW1PVJp22l6Skg3CbLXYIizxaUnEHOHhRjXgwiBSl2LSel92gk
5Ida3oeNCR0BiZjdcnT0GVlADAMoxebH7c1ixWhZ6/SNSgE6dwUoJHZWQHqKPOwtxkbkA19nmU+q
VaSkBosxfdNxihTgs9Dfr5kEuVnYoeN+R+1EmRK3Swv4aTmQpSkzGgxHWSfqydS2ESDXUi2QfNip
L2OUXyUtq8hzPRMCO73+h4RoEGj7Ipc4m7X+Az5j197wLmEImYsWjApcuckJ1XGVk7ihvFa0o3kS
3ueitSl6HBeSIwlJL1U7fnQy5VgW0rIH57LCRYBO2d92fMY+9iaxmLqBqd7kXNv0zOdUdIFC9CXI
DDN9bWmi0xsL7EoTb2fIy0Y5DQW5GqO2Gdm1u8a86Z10mts9KpY9VCFuVySt331Srm/kdmLbDXZl
9jjIHFq8D6GnftN9dAH5QmJsYkjdvjfFDwjtR0MCJvjzlfYLg3Y+AQisNy1DIrddZmrx3+tsMoS8
VAUl28zt29zSDVx26Wp4xcv8ljO92GR/sdv+0a6viZScpmkYBFLPP//p0KnkMTQSdWSzjWnIahrT
/K+P1D+4ZQ2d6G91/mrJ5i9PQsJa3CRwEDZEZYHnazUgTjJdCC1alz6kNKCgR4QN52miNjBrZ5DE
fR3EX3OVXVnTPmp0B+dax9KkGWlBhiMfY9qeTiZll43QyJJdFPA7ebWoo+jd1HmasotdWAEMENEN
shEjEr+2vnztIrbqqop9Ql5J6kjdGq7kYLQQ9KZT68V32Rr3TdPssX9GPNmsDGW6BpZ6jAsVCQsl
eZ25MHMm6H4ajc78IjXqECjBx1HRL1g/sWScziyeCxAG07KncDjFSuRafXuRDO3mp8MeA0U3qxQX
+2NHqEn2oG1C0uqKk7GMNVTJsraf/AcoSDHGDKgcK7ok0D176PIXqYVw4wWZ0w6UXqIcfmkcF8JI
TxLGbjfEO5mBcsKVRBKzmXGF+enEio2mi7RbpreXtK6cuDRuIsyIuSmxZg0zr8Xz+su8g6v0a3++
uCXxDwoclpilmnRFoqpqvyCQSAcb/HXSDK9mjs8MckRezgqmhr6pMlRSnmJxnydEmkkB10gYwjXR
ZVtcGZ5ka5Es1ak7VrR5Ha1hq+pHeHS7urlqeDGVdOhz69Z1pzodzoHgH2pCwkozerWQ+xUZSt9I
PEYoS0czvkcyj0+AIwEauN2robfKAf4yhrmtzJ5XAgF03PlUo3NR0VaM9DztOO+q5dR95BCo8P7d
Exj0YbDzp2xmhpK7KjTGYjShpGoUH8NaAlwAvfOE4WyZ3VlqmbtqwyrN3+Ym1UCHXwnDGmrlChe3
fa2061Sj2gF/0YvhWgbiiQZv6NHDApbN1ZgXd0ufZs72tSM+ZL7U7tSqPsPD+hjbAT506Wj1DFko
NysabB1TRd0zSI7sr7rGO0Ys45qK91gA0TXme6wJeHTjkvHnF/oPdjEKt/k/ctNAtn+5zL1fGknT
dzj24yZaW7hmFPCljb5fz4tcgQKq6juv8P9ifcmawl71SwVrUj5zQmO3jivaL9tnqSqjgt4bC6lA
u6ZV4s7nnDnziVqnh9tDNpiLP8hyxs/iCJKdom4qCp4CU5EZ4ZS5UZQaNfUko6YBsqLIjoE1K7ha
cy0m6e9zHqiKuchcL5kApcZwmtGNLDZvnVVj/x/t5i2jD91WmOdjOqkwvHX6ocSiCktH8tf1YyAr
SxVwL8JNpCwSl4D067zvwmI9RuRf+RihVKnmtKVTR6k7wpeHUnL2KXqoJ/Jy+kCKiTsGVzNSMT2Y
MD6P3UyhH4+m85CM+9Rg35jvYV+J7/N7VibxOkniNZpEt2y5LvG7YCQuBGa75XfjsHECEoNlnd23
SnZzoWMMIuRl7VjTuU7qsi2TY1MtTc27gQdyx3bmbUYo/A6daxBw3KrHYkq/ZjjE7IaHjMr8R15a
6w7Wl9TkS6n/qpJo1fSpq8+hulh9f2CTqnjsRDGSMYR/4XDExoHekLJu0siPx0eh7scHP4DUK6p9
ZgclEjeS3Gra3ShOdqOooiEQ3SIBiY2MYzvE93Y0jjNqLYHXzWjTiD+oMGKlCAhH7/Uxv2lLoWKJ
pVMphAzmQdOi9jyf8CH3Rt9pR98bT/OfCxmF6qzUS3ZVG7oIEO6YE7kBmT8oZfGXjWsMcAKkHAmu
puy+M7IGX+uikuFOmvR3Ezu2F3PsP6Q8epqFdVIrPgm7eddtAclFL0Js368lgrzVMHKlrJ1FIndV
5VUJGjs06GvaYWbmYeUS+3tN024z0pZm/APuXnzMbxzh+yjh+KC6LIKnqNQPc8EkJeNVTdRbBAcr
92SHdJEPMvXOCtVEl+GV10Wo7sARrQqhPrQSYxea/mrG2pomAV4soQBDTSCoqIBPOi94hh5zGRly
DA89nye7lwoqoGIDMHfjSWGgB22WYIgLGfLifPhkakMHqR07FIiZ/yF+532w4Gb0NeJQLbCaQNgO
WjOkjCCAF2qjuyYTEx5yYZyuZPOfunVXgjqzHc844VR4n3++a0nKL2EIc/VFt6lplohySlXEX6r8
ZFSiUla1dFMb4wdeLudi6reK9wzOBeDRIgmcm1GzTQ/AmMxoehiP0N7AnueFVQezIKChB2ggXeCD
mZyTWPvetr8fwJDfy4gCtwq/cAH9iEyBkc5w5PB+sqC0ijr5Q0kfVwfwoN6pySVERSDm2GiFAi7Q
HWdOhoeuAy0bBUw7bpSySBdKi1uHQZPuy0jStYKS2ZzcLA9vcO/wQ5m4TQYdH2FJLu9FRT43ekLM
lAE1KoglUAvANkUF8vsxY6td6AF+7SRP9lEAEt4+QY6/YqQadN2XWCkFWtP0a95fAhIa8wi3ckbc
866uq83ekdmc5j3nyRfEI2bsdl4Fd9GkCsEUQBGHMzYWmwYGBtzIDgf3+QxPsGr3lHqF8+uS/Kr9
vAVabeJarMj5/qsN60lSnjrmGkkknuZHm8skH3k5qoxd/CAQt5ozE5hXRWyox/lBLPB+yALujAwI
jBNiedjNnYZadxcp1jeErn2MKS8A3D4d8W+wpNUGMc3ZytuzeAhLQ1xKOIV0yH70rHD8sv5Kmvai
6MNpvqEb49+l//+mrPyVElKhGPzpTl3em/vfPr8n9sd7+vnPvx8/+79t7ilq3LDilv7tR9sf//w7
gSrzb/578C7+Q5ek/wzQ/yWFNOR/wMZBjKPJjOQNaW7d/z12R0BJ+gnJssYspGTC/p+xu/wP3cJc
BUAMoGeuKf5/Ru+/r0vorBTQAwpfkfgB/ZeNRcW3wy9NY9rMnhdxqKOLCRwzdITn8pBsDH0xyYA0
O/ZnvPTaS3NXP/xLcyU0BP8rRMbeuCK/zRBeSOFsPcoQ5gprGMQaVjfixoqWKSNj7qrnmGl6ti28
c7Im9GOV3ZE54gtB7lbqLYNn6QfR70tjay2h+f50TU6/FVk/0wt+D5vO7xHY1NI0GDq69UvRV5H4
hFbanPBhNa6tJJ2DlnCVmQjcqx9t1X4JRFLB/wlftVA6//mTq9bvGkyeXeVKGRzfhqgpvzx7Pkck
Rr5CnNez1e/Fr/xcPZC3IL5xYnxBU2MXbL+MJ/VMDpy6R3sQPwkr07WeTGMxPQBcqI9S5UoHiFD3
9Dht40cQkfoYVnb/2BaL2gmP453gK+o17cmI1lO0xK77I78GB+UkrgvzkyQW3RGs6Rp/wrjTT+or
Pkc5JsAkrdiaC59iMmwbIVf7Vj6nzx3GDMpWm9NLHNKIlcnGVoo2mMEpjh71IT3ggPBjQB2waQyQ
zmVmLKF1EaX2VB6leCHt67W5U5bpW/6Ma07wEV14O6vhJfua1sJ5Cleh620wXItlu7v75qY/tA/I
7cxV9Dlu0iXTyNHBPoXYrS95zwynsQgoELYiKTbvnLutYQvL9B3h1aAuhW31xjQ3lZ3q2UzthAAw
2aFK8y/YNlvPXr1OosfxNBkL3/X1RWVe8sf401dJbbEJ9b5o6+lM1EH2Ap4rMv6Ilnwc/mG8ZXd9
1ZOlB8rzFaGFcXV920lECThw60mj7sxVj7dCtEQPoRh2TEDbeCOAVVHcCZIkxjOZ+KiKK7zEjMfq
rd/r7/nJe2jyo/zEtm/i0JdvQn8RNAvrHK6FY7rrj/6umzb+Sd9j7DASYL8gDLK4J7vSZFJrB4/5
UvmKHIbCDGrJfYEI895EDuHPAaR6faktvBuDoCI/hZcmcM29iiNjvyA4MHIaJ9tPa3UVOGQe4bZN
zo72Kv3wXDy2dXe6YdttLdMHb5G8Ba7sKj4fbV0sUdpiC4HcCe5CtDYOAzTPaE299WJFdqaSj7JM
PqtHfEWGI7G76oP4KneOdva3RoWGFAIOgdkLICPr0vFJ4AjTLAzjgApV3kT3dkts2oN8lmCXPfvv
tM31vhFsKCDP5iMSOpY2ZkoNrSk2c/oxfei38IBS5WA8EueIsR+g03u/yopFtCk3yY3U8chmoET7
4lon6zqVdt6uDZJanWaRcnfYyWd3xECv3cvRJcoX5QP+ww/1rM4FG4XBR+bdrr+Rk2A8qpg9drZM
cskycZq7vgkRZdiSYzFpcWr8glbWo7YjFD1wCTHXU1ujpHRQ2+kf1QIKobzRV5ljbLsIs3k+SJue
O3LHjVdsVDJwF9UxTRcow9w4WkiYUDyjDRpBPDpY+4tWX3ZkHDPX+pE8Bw4GsK/YqSVr2R43IDYk
mK4hdYIHPDdv43IzboJnFcUElgh4bD0wHfMbW7t49/pLqAEJbNntuu34QtSxM3cYj/SKw2AL67Ha
inhdrQcfOZFtPijts/XYuc0rPBTdNl7Hs/giLlNkd7Z4lh6qv4IVfz+2gDwG6cuQMDpTJO2XgQpQ
G8YsOhLM2qdbQOIkp8aLGdZ/0ff/bhM2eRptnp6h/2d69kv7XVXC2IqeVG40iaEdT0E+7nb0h090
bwjr0gbFXPkXVbv8R12/pMqiiQMC0KlqfaNOPyGYil+q+mDV9QbdGWFfoedoQxbRVPhzm64Ib5JW
030nK6+4Rr6FJYB5R1+eLT3ccTrKua1ajJfc87rNZMrcaigvV62GpCdUxEPcDg+DjzkWpgD1SlLQ
ioZiqDrmIJurSpaK1QRNzY7L+tgMbBkJ2eNk/eyxO4weskkpD2o/mkslMnaxvvLKur7KRashhoaI
04ktrU2Wo7E1p3OTwi9nlSP3HTeyQvqrmT+jAWyffK2WXSvJ9mWEmimNDQHOuV9sraY+DEYWrkef
g8wTi1ery7fIpBI/NVaJ9tH6/aLMcE+rdNqNAWvXPIU50exIs5fWijhtDYyCVlC90IJhDSToXov7
QLUo4IgtemzKKDW6U5jxFrjsDduBaWcAHWUlCbtcxNwQL5UXuagEiHETlCvam7Zq4qPc45ka5uJT
rHuqG3alamcT4c+5LOM+qglIm8eNVlaPehKSoT2mqyFEXKhqmcKLNL/kSyB57KlZMCxZcpCoEiAE
iB5zuPyESVKZmqtBzFaCTLaBEomG29SGi3Aef2Gx5+Az1IexUkbcO9V3uIzMsRrs2REPEz2dbLpO
xjCh0eotUkVGHdFJyYUPS+aVZdp00YgT4/XauUlqbK56G63QOc8m+SHqGheuXbpocjJp5VC/Ej85
kU3FQUGSHs5iFAkdJjQSAb32pOtP2uQ/iUWFN4JEkG6wEUbtJA0/ykE7T4WgrMk+exn04lpAwgoe
WjFIHUhH5yHIniLPv8hh/SMyB1pQFvCkthAt65f5e7V3pD40sbsSopWWKkCDsxOjKPAWY3VDpk2f
ESmnTdh9yaq8VGXsXtMoUhZV5B+DQnsm0twVBBFbPosrbcq7PMqFtZCowmYOl4865FAKTqvYHvTX
jHZTNPscur9vroThEwe4pSgkl6GQf3ikpkPwqNj4UDeJ8VqI29GG9wy1u9VPmH759sjJ0Bw7rsBI
UHbCp5NMrjSioi78Vds/IZ5YNKhHTDlekktP3FuwzsR2OV8z0RNWQ/JpJf7KwEZQCbRlnxlONaGS
NcuNetIZl6eahTIXpwZmoEVcYgzdQj/ERWiAPlRtW0zNv4Vg0pvWCQujEu2YwivTPiN8RoenqdPI
Iemezbo/4EREWJC4UotZoT7hdzvaNSUa2bY64Fql7xXfV9dhmj6MgRbhAekZsmMa86FRtcrBE1qT
8GH4egqqBQKWtEb1EowsuuWYSeVWZri3idJ2U8dYrNqaNLT7rKzQ3vveWs19H7eCqFrkGq2yX8NQ
Kdj5ECGZ9dKEq0UEHqyZtiYEEYsPjPMyx5TEcDcSI2zU4AXfX/RRlndJWFGzyVYTrMvGPHlNl8H4
0GrkkYhaVXgGTh+IMdkvfbwz9HsUz84S338Vmi+E82Q7fA6xDZ3/kRZY8W/fdfIHd0S0B6VD7eij
jUpLtXN8gjjsoEnYPgeLMVzQyp+lLwsrWe5C50QcHqL7h+lcI781FpQAxcZc1m5OnoYdrjv8ZVm8
r/LztJFfo8Kpl5WbuMCH9wSEaE82ok6sNSFhNnt3/Do+ce+XhzlJ+KtaSw5q4/SgHM1XO38MSGp8
JZJcfQju9UFdDSRq2N4xf0/3lOyijaGrfOMa6TdzXz8FGxjE5GqTLW8+GAUwl81On86JUHxQCxwE
enVZ1QsYWCfMU8hp8/FRIJyRvCXfnmM1jK30aGJaDUxpV68SmZfGAUkqv2ZQIC5QlWrv5sn8YW7L
z7B7DTCmipakSastv9h9lYqjXfuD3CLYheGxyGKqnkXcLJOjtTau+YVC3j+Z9nA11sZafAjXRrWA
pYnHr/WofCVvU7TOFub79BZNtrEuayeXqbSRslI2LyV9SZDCBvZqgVUWFm6Q+HZJxwZqLczoiNqq
0tYQawmQ9BHD9xgvrBSqq95R6r2kbhHZjtxtzZ5cZNGtOkTgDnwgokKAxgrsQ5B24COIZ4bT6yem
dANv77Fkb9qnTu+E5ioQgMHZEDhPFlW2GMplzWcItPKSNOtiqVGcHpl5Gzh0bckQrW5ysVawVO4X
+bhA3ZRoCwEA7kEmiWrLFxdzzZwxjGdr5gqqlr7sb3zGDEjGcY21GARDmc9DPwztCq03Quu0c0bB
BvNCf/GY82lRXX6CUirVvnqf+dXvPAyBlyJEWbbxB0vfxXBlfWTL577bDtarcGQLs46attNf8VTt
NiyLVNjyEc85l/6TcVR/MOZGKU1L1iDm6wADoYxSM5oX+DR44kVHM9zrPzRHeJyu3gP9U/1aYWGe
nZsLLESe23+j9L1lh2Lb/aAny3Cf+VRW4VF303ubL0TFbl7653BYkGNjHbltYqcBou1n/Dx/LlbV
U0CrhVb8lTtAeU9p1iLIsPB9uWi0m4vyeY5SXGrH+FmjVJ2WRCLqULAKB9+3l86AHrwBIkTnSPfT
unI0t3GUUEQMMTMTbSxKFmVpG+W6fAY8RMvD2+ShGb3l0g3bcMIfTRP4eRnGDrIAPkSDRvIYVwvt
IJWOsfdgrSyJBR9zrtSKxyjjJReIuE4Il/HVn9apvtDR3bR74V3NnPDsw+6eMCKEX78oj9bD7PY3
EZbsDtvuEBOe6K9YuaoNtQ+C9r6NVwB+u9iN/OUs2P8xWovoJlqH5ACtiN5W9+A2Q+DZ5u8Vk1S6
OSDORe7bxo11hSCcNEsCYCtSiTZ4qL2375EDjl3TmQebjIBucxnfknWjLygGaMCINL3ijxc/NGuP
UMced12kT7aAB7ZsC+aiN1kiC193+kNJQ54tJ4bB82Jna8bW760SaFwWAz4kj3Tk+L7El25NlWdd
TPLtX4hoB3o3F8q2Xkg3aSWv9edkDZjzmhLKwPGxRSuwUp4zcAXHOOwJwJqe+tTBbAWTvVPySD/z
2qyiOZVBdZlY4PZWANEvjB8BFNFNeiRa8tbd8EF/4z080ulCcgp2YO4TDFLeNSZCk2NtcbgdHnxp
MVYLEfUuQZJH78xotVnMAdp4Ryxpy5tz/SC8lnvtCUlyczPJLbXfgm29x4TaoUx49AbHYtLKrt09
ReMKRh+b/tZaWe+ykxJ/bTen2ebiMKzyo3+sPibFHrHRYEi1sB4QtaqUW8/FO8MHdxb9X5Rj+Bzv
fRi+O1/ZqcgoR9iumA9skvhQNNtCPOmPqms85Vf8XigwyaDIfCyo8EzaVD9oDbBI2Vdb6YYccHqg
pTtywgCF0COG741lN7Jt+Q52z7WxNFosLBdpuiy8HZ875ko3IsjwqCI79CYpjgLc/GAetWZRSagZ
1qjmA2EzSCuuk0dCPeR2ONDDIVe3crSgScWB0mtXmQus0mNakB/oKqUfdflOVWHhp9Ic1MfgglLY
tKWV+SivAcSDJXJfbDh9cUFUrBouQqdq7WobyFjC2MMhhADnmNaxhLLIgXQsiXjgrvzqsNnfsuz8
F0Zvx+9tTnX8XfoGutKjun5Dkk9ZZDnjKV2T6fjohztFesdHOTIf/d4N33oKr2Q/zcpe3Cr2ZtFS
8bps/u2IBHYPe6CVWOnCF9YXaxNoPjqx/1h47STWBb7o0+gEH9IL5kV0BL2bvIJAKDfpAQCkU2zp
IdlOq/JRItWQeu7Rf+NcYjNQlLvVrbCjeMjPIYYhHwy/60X6wiDXtJZ4TeKcTtsccZSxP2LSwDms
Y0v8PBTP/v9h77y2GzfWbvtE2AOFjFtmkBSVW62+weigRs4ZT38mSrbZlr3ts+//GwiJFBNQVV+t
NZdDL3zNVIy70B8JPdgJ7nav8ZfWXie3pE9P9+Nn3ycWmWrYuvV0frExERBQr7dzt/K/EMuekO4g
tuW36rn4Uvhn41MZPcR3TnliUtc8xK9LxxO6ydcRDhk2xGhTg9M+xrezfphpKF7EAYjjvkOHtYKN
VR3UfesxPO1uImA79b7Sdt2bs8j2mdnfBBUopVX36jyq88V/zA+wZ167t0XGQC/gqS/IVF7p9YYL
Jbio2+zZVtf+XXEPXumhPIMISr5Cqqt+6rvuS0l94+d0zL5q+n0WrRsGdTMfOyomhGd0wh9p86J7
kPd3vbo3I689Rtvpi9Ftqmfu6mCScp6V2tgFTjuTMEdaEf3gfIIKDOfAvaWg9BV/yhsbAgJJAMcW
aC1z23sfkERFDMHaRxi2yU/mA0oVM9yF6X32ps/0YrfZmwnUPrmf3VMidsoWnbVuXwIAOHe95fk0
i5P6xaDckhrf+lllcKKujODzbGHJT2igjG3BvBGXHtYv+lnc6TBlJdDKU7pAVVQzUN/azGw1MVPF
e6GtjJuJAfrnHALzTa3/bOrvNTCEO94TxG0I8L4XvNGHyW9rOgn3xAX7wTqll3C0222NkC5Zl6+Y
l/nijDefrzE/mgnDjxUEXVIvEVI+9WfgKN+HL8xWk/4xf6veGDUC2EGX5P9siIimoQEG7BypJZsv
wbiizVLztdjbx/lm2mTnbJ/Ru9wMmAAuyEBe6xLl+B5yjug3JVFYq+oSbaF4TGJn/FA9uojRHrRa
cDJuKjTnK24vTNle0tfci/chwKpvXblFfRE+VYBvQDWvaClunX11cZyTuh/f+jfnwq9SCdbZ03wT
3uTf3afgtr3JiCv55nrRp/oMx576efVpnHZT/lMgkoMelq4Zek0xisZVVO/G77YDMneHsN8UK3LG
oZM0xGxn+rp3Am1tjBMkMs3gcx4rMzjOjGJD01ZPQ5CK0ygPCOB8fdYqexVe+7ZNaW1JThMnuZDn
yTX5MHuA8JQnWJHCohMnd4yAi8jD4FDLI3P3adBCHIjD+0YVkLxHHQiMuopC7jNt1RgbR621LZQE
nUFVgOGttIAro3xFTIAxIEZxMHJhZwCMMvLYNqad3EduiI/H4bWBQCILO1N3vUILMtuqi7+hMkD9
Mrmp9cDfOxMMdWeRfA76ZBUoNuIdPBSNvaAla5VilGtS5/TDYNvG7SuTkiGi/GZ4FAC/oixPd9Wi
TlJdOtwtE1ubyidPMtXqx6bRnU3hO19Rq9BwKSUxDoSjpHUA4DjVNki7UQKnNUVzzc92ejSGn7DL
mBXQZyW2xQ7oMKh3VBc7IE8Y/IGNbAqY0Q8VvSNHZ97XjZ1VPWIISkdCaCDxn4yOdr1MZgopznAK
4/Re8Ulm6FWyVcJGf7WQZkEeLo9xR/ZTPlHJNJT4AbLY0Sntk03jBKru1MOUFXPa0n+khzwU/n0a
+V/ItGiOrYY2rRgZPsfc/5rZ3GEYhIUML8AuPFQPjK/v2lJNN5qBGGXSsmQ7RVgx3YlORdYaXjC4
z2FGVHqMMzHE39DYwdkvx89WkmtePyjMk7XWnR9/TbsayIUr3owyZVjWO4CapzjGBLsgBpR93Bnp
K3ZdOgAJYZizU4KpnluiqvzxYQ7uszw3P2fd50YpVFKu2lfQu5SXh00U+0+V+ZPABbxmQfqpDzEu
DVUCcLJ2f2J/PYkGUBJ5Q1ROcl4DoKgtqKrtoDkKQ9/5RWmd/tCOerSq1PDn7JuUkRgNOdC+w6EP
Dz61vKqbnyvE6YcuVghHUjCqBdbidAuGl2n5Z5rG6BTqkOb6GRXo1IQC7W4tBGSGcJV1FKMVaELt
oJaUp9FV7mfsFesEhRkpm6dufgEu9tLn4QVE27Z30RrXiA5bUinfH5vF5k/V8RJRcrMeGL9TT4ts
OJ5j6tymlloBb1KfWtX4nI8J3L8tBDzFoHtP6Aada/cTd+Vw1TkBr2AJWWleCnM4Qs6PN2VOF1Uv
2ue8wqOYGyjY7MH9Vo8bEfnfDIuucdRDqCzoMJcZMwikMLjGq5uKz+RUNAxBmcBqiQFIYBEW+E2D
kiGDFjKFElcRkVNpuhd1FngPWOXApU2M6MCR7AsRMZhp1JVW2ffuZOMRHhg22TX9afU1KYdv8UhL
45CRPLnUg/AlgVsC19IRvBP3JnCd52phgcQ6t5RUZbQcNmmxCSOQMpk+bYE+tAcnqizE/5F17AUN
gB08daMR7m193zMujVs8NEJRSbPodk1DTIQSPfkkP5mGyKk+AQd32tbTUj2BYl/SLmquu9Z76hYK
pgmvqajoRcwgcovc6hOZFbXfbciqjzdBV946bn4fDfWzqKalTDYRMdMIpBioHoYGIpw6PGcGRiJI
CoxkbMidWsO0hd8SBVYwnazawaEkuCGwlB05jPc6Hy2/Ti0/1ARy35s1JLc+6V7iAg+fnzIXwz08
O7vVJ51Iccb98avdukxfxaRmGSRHxYHz1A/xebaaja8ZCQwndV8Q3IDGFXSOqSjTJk4m7bZkHlBR
i35nuRF+VaJME3cOVgDvHiGwUVJI3a9Vysi1CLPnsaNF6vmu4LHWq2kkBstIKrzc7b5tfeiFGLX7
7oXwOJlEjV8ujWMkgEysqcZ4bPqj02hfwpGObNm+qtYpEOWFeY1DacMidNrmzR2ZuM+ajQpYzVby
mwLV4SrIgpv1Q4FiPquqR9V1LmMJVW2wmGlr1cHL6vpHSYrRpH4NgozmNO9Ar0bg5JWGAC1sX6+J
smsSZn9rM7xJF9IJcwl0eBjiTK9frYnoYLOiY9/A/Mx76qS6op1bbKirWlnGqs6AoRsvchJH9yru
QDNFyqRXTPuORQeVDNdojW8h7SYa1qQ8YKz0Wqs/+nGN6rYmqCpW04exb18JFa5gCqJuC7SAwTJ9
IiLS7wtF+Tr2JIaF+m3Q5yekE7fD6AZ8G12DI4yhpAA9r4BYS5vQwqLMpkXmwcGHjQjbHsAjZEb6
Uam9KdzsuRgHdpWU1eqhPwFXe1btcdMU/TppTLEHNJoytTpQ/e013JWuv7KchHJHr1/ETIJAP1l7
oGMdgsCjaeYzRrfoBH5S8WJV3EPzXArO5fMwpgyirfZx1Kng+oN93/E7XU8GN3jN3etGk2ycLmXc
xFxrYDCs6m1z3/jlLqn0jR+VB11X9lFJoU9PkRRGIveICDj1TvSo8P4/RRTPkyL5nNhJSEtMHEdN
QyZyEl9y3Bie0atQ3Yhf0fSMEnKsc5+qjWgXlgzs7aZmgLkY4iKlK7w4ZtwxExKiBnG0gwHd34JA
O/axY2OzJS4s0NxNiD9gpzOvs15SGYxIY2hoTV+NxEWRRQrLuigTD+3kISscz4jbbusoQlmFHUlE
eUH+4zxuBhQbxOORpDZrzbpR+f4tf97pIeMy4iustR8rd5PRZp5ZGsCH8BBjXi52VWHDlRu0nwMO
7mZIm/Xw1AOs3Tpg16opZugAJbXRQDp2fbid0axCmHhsMoe6Jt4cv3MOqR1Rg6jN+wE7J5FrnRcR
GZjwEWFGts+l5SubMqCxYdIqTaNHhLhcMY35oo0lONcke0189Xmow2lvErLVRu6LrWL+0PpxQdH6
ZDk1xFUH1mcDZBSWAGVjCpBURgZ6URhwNrt02BVC+wz5i5Aoi5qAs9SsTS19mBXlFJbzY010FT1d
AOzEtHAZZ8bw5OSFSeKd+IGNG59W3Oyp45OJAgBq1/vtQ9B4RWp/s7RI3TTQlINs+hkXQbjDkeAQ
CWCtC3zfqPaZV1PosUVGuHAkSPkbuart6rtdQRcVFj+JsAE91o6NtUl2IkuqtdbnAj6FePbVLoD9
yUDBQB1R+F2/TuPoMcnIK2KCZonwQBVUMZWd9EgglvxD392MzGhMA3WNoLVvNJ2eATe2G0z/06pz
CftsinWLIncf5f1tr+8UB/mhFnb6nug849hkAz7bZe3D5pgWkxdi8gqq5FvEzNBW6JWJRyn8dSH3
OfXkbiM1+CJB7nJR9VwB3LDENivptflCe1W7Qj82Vv6ddLGGwB+X3CFVQdy4oNfMsKfCFwYMSgUD
2Rg012YEcYioippmysgtgMrWB0HhGVSdzBTQVlKlvy26qbxXMt3eza5iHRvU13BQzMI+aqGOr3lZ
QN4Qx/bVFaMNb/T3RYS8wAB+6sV/0IgknMiEV7WzTfUhGxyqYrqZ36n+oO37zkzOaZUY72ad/xMJ
/qtIUCySrv8O51lEgjdvY/S9+LNCUD7sN4UgsfBkHxiWScOvWgto5w80j1BdAhOgP7iEGBg2gMg/
VIK6vTxINWwehS1YZin8BufRxX90DLuWowv8LMCwnf9FJei4H3wTjOWw/ZKRY5hYG12UbH+2YlWx
kc5DkMfnhtjNoLL8YqUD/Nsn6XiOuYGkgFuApYUasZ7MgzU62h88fQq9iRDOBO5u87uRhYgJzHMx
1PRlQmt4X+hGNKIvdNDzZNOXDDEwzkQ4gW5eAUmTq7kD63crVztCSt6Py83EBoipJDS/EuRVEAAE
F6u6q7Ju2C2X4FEuRNOgUJOrpWvnXpT9kGAzd8kXlwv7jzW52WU6CBdBB0bmM8xLFK6MZygEE6kr
udrOzI6SRDRt2oWEBWyGhUTX/bEpD7iUz4l5n+FbEt8cLAs9dfJfFiYC7n1nmCfC7QoQdYAq5SJa
NgfFVHZzhJpi2Q/zfVwjqYjWVb/kUDIUYmlJDmFfFA8pM6c7v9dzumc9BMP3VRtmq5eMD4iwSz7T
ZlpQY4AB5UJuxlGcQ/tQftaK0w2nAJITAZ02U1amEo+nJRUsDX0HIq6/5F39aLPpTun0gfYaDkDj
Zjdt2N0SLhnspqaH6pGXK1tJllSCqN2nkDYYLewFKQIH4WRPXcjUShnWl0FQ/ZwwrKtlHNyBI6va
+jTnCf75ZY20wwIck/jq07mydWUppRr9TseUgSNrzrbFMKcRfdx4SZKX92353cRW9ZzObeUjONeM
T/L7C2akh0ljkKl5ZxSDxczjwiYcOmpwvjEZ60K13sjtgfThR92R33N3lGu4YH9bu+5Dlk419bot
z7luXh8n9wF2YO6ZccC2nroShv7vT/gvT/PxsHxakD1MEMvV9+PUP+e4/uW1mvLFfXgNcvN/31eX
zMUk+UwHd/lU5CKr1d/WPuzrKW/uFdOFCrz78K/eP4IPH9OHTbRRA/N6Dfmvy/+Co1fua+ib6XK5
RJI5tyzyPzYTSaO7bstz6jxGGy8fI4+8nyQPyW0jmuFnU4wJNaaH/u5pP+y7/vtymgie/XBYbl7P
ub4ajH04BWFibOQp8sDfnXd9PiXo3F1NYvd11/Wh133X93bdlzTabW1ZE7/wJVgcgMRzUecBHXko
iUrBosSCqoLH5RZZawpzlh9XNWehKk7BbYxIGs9N1ajkUNB5sJQgWMvnuD7bh035XAwygDHKIy4X
G2qL5Z/jDcJagftenvN3j5P73h8sz5Ev5P0ZrtvXR3/YV2Sj5lG4LIgSBNhSUrXbDhkgVkaQ5RGA
6ai+b0ephVZdHvpl1ZwW9G+63EY/Hiq7AzEQ+3a5qUf2crOYcrIxIggOK8ljlXTfWjYJv5wUyFOv
5N/rqZL+21kGSKLEvMQL3TJdFhgGIcgui0ZE3KHpgHe7eWru5T55nlwzm4V7et2WD75uXp9mWPC7
cjNUmQByc7jfkhb9gRttFi5pYc4MSOUKlG7JzIkSlDadADrKHfrXxd/taxPSj2r040vDJyHIck1b
rlO5lszLdSOPBGI8lEYv9hir3CW4GLLOBB5wJ/Lo8vHk98fJvYr8WbczKnHyWyh/03+Qi673efVl
0K/bBejLiOV3dvQC+ZWb8sA7aLosXtR67D2QRM1RLjQkebAvY83Zmm7weVw+Kr0hQKhsdAWYa8UE
ukMUBhCGiYIfNyez4/Y3SJ7nHwu5LyzMb2o+LiJgbT6OgAOP/bLITd5v3jdeswwBJL1ZrsVAt3qj
KD1JpR8WNL0YW2SBDA1CwODUqnqt3gXG/FD7CFomKsAQjfjByO9XMpVTf+YHI3d28rdjLlFUTIMS
ZcLjdY3kA8z5a5/QKGavl49I0o99irTU7uy9P6sGMGnXOMq1kGLZ+9pkdQVZbAWZxVmO7kBCoLUZ
BB0DKq5rdaxLRiYF1XJDJep9qpqDNjYbczTm4ZEPqjgSM0CBt0S6ZJoEt25d1H3bKKP+loQoNkeq
CtTTI/eYkkaOFEdBaOCgLdDymUABheyjhd1qyN6bzJuR2xKJ/b5Tbr8n0SydvZzRU7IqtVSjUDvi
rZDb1+Ny7X2nfBK5nRJ7jgasvXl/ypme4cb1Y8pGiv7oiAH5p9LOM6oCbicS7iwXaEIJNRz0g8gO
lghMT4KU5UJfel5yrZGgZbktH3Q9p1VUpko/nH49p7aodWiz6q9B8cPsXhZzF3FPlav8yhB2lUt3
92+PTxbS8aKAzPzhHHn2/8c+ecr7f5EP8aPhR+AGNZEHv78cuXZ9q/04UJGYCPKRb0p+Wte3+2FT
vtFEwWB+3y4N0nUhlkbouhksLYi/NF+i9Xd6DQHdl01LIVuz64lybbRT2rXrY66H3582SgFYfNhJ
OBOf6od/K8/5r/ss+vAY3/WdRQrZSqv5pctFG9Q81cdVuZ2TEPJ+0sfDjWnyVf7347886cdTf9l+
X/3luUdt5KpTOuv9qf9yXJ46RwUEVEEE2d+98F/2/v1/ur7oZBJPk1vGu19egVy9nvLLU8gjH7fl
zl8e/n78l9egp5gkRXaEIa39sgD19dtmVqCEIvryIM+47r8+wDZUBFVz+uW6yzdajZzulOlguSqP
dKkj3v/FwoQ4ZqjY6aoe5UKy2+YF4JbES8aBXJU75WGquoyGr2fKtTANxYZ8dEAP18MWSTzgcJYn
/uXptAUSpw0l5lW5Ko+//ye5Hdfz01yiC2rIqhPb68Pl2i/PeX1J8tnlYb7uB0WAZxDZSBxsrX2S
18r1ipCbRgCp/PB+XVg9nlyAilyA8iwC3GzqzvRCJNN96GuGw6HsAQ3LIPm6cPI2XLs55Ft7rPCm
MKn5GzY+XrDxSj+DzJar2ZyY6lquum91B0ZoxKZMo7ZcMyR+MBpeunPXzWzcxfERbEy+n5YQCtJN
v9DZoYIw6Wg1mu5t6owfPg15WlT7MSkCaqyPQcaMbdH1n9EcZKeoQafQkoQXYrnfyrF1wtMU7skl
2WpbL10ZOXy/LuQIf45qLFQBzYzS5TH+ew3FR0AHN0z0o6XTmFuLeGeBh6BeJ+sMORzvxTTHE8E1
pN3QReW3w0RfSlmayQ/F3MR1cnsdu8pShBzFZiN268pi3tAdqP3JKtT/Fez+vWBnYaf954Lda1En
H8p1y4N+N/SCyzbBeODp+QOY/bup1/2PbVGUswxMn/xZgNlXU6+61NBUFbOv7lg2ZcPfWdrqfwzX
1U2oJLiFqOb9Tzxt8ReYzQIJsE2QeXTumdv4UK0TvVX1Kk2TN6lBettjy3/wSfKL8RAO5EZsZuGT
nOQaMLP9n/CBgsOcMlf+y4f2d7bbhZz0J+QJr8JxF1wUbHEh7c2/4pt65m3mymFCKk/dihhw/7Gn
TDT3k7iY5FvtcLnf1Ja9ZkIVfYBQtoFJaNtYhvvQZO7R0Op69c8vSfsLRsGktmpodOltQ3NR1fy5
jFkrOgQxB22tNpU9EfQKwJVuFhQL7B9Zi4c/HbtDVTTtXteDb4ZJBmaHeRZbFkHxEGn83La3XT50
e900cagSa76y3ZmZK5hwa1sFlUH1ESJL0QbbJZ9xU9g1NMjmMGjCPyrB+PzP70giHz98yCD/+LU5
/KCcpc77J0ZWBetnJGoi91R3Vk+6zeDDCfHHlBHq8RLaoObX0b5JRu0gSmOfoEvAU2oVbXkm3fQJ
3LV2m2vOi6+p7vZfXhs/9Y8/AKauHN1YAidBeH1wPrdNG9eDY2ceCXgPPgW3gUx7jyrbtA9UiBSN
i+Bw0iskih1BCiZeGm2ovNRCHKb7yXybKbeBysTMv7yuv/wwcdarVNt5YdgBzY+ew1hVsAUxtUks
nVe1OZQ1FcGvqWCOKkV+XkCiU9i62xldwF4Lhk9lhvqViCWics1Z3GTID//5JZl/8ScyE7MYE3H8
813+hUKG2kGdA3/sD3oshh1DOOVk1QjJ0d5grovqx9S/STQ9uGfiOX7KhbWdTKwls2FFOIHJfVVR
E11yo0Bo0CsQpsfUOE56gAZuVl/qAfU4kVI3s57ibGIafG0mxpM1jeJs9erR6AxgUjEu8/E2dkzT
G5XCRLxNvHpEP2FyRp1Equlb0ZHV6CjuuGuK4mxQHmZw13imXryGLULksaHKmcaCeJ/mog+EABcg
ty/kajjT9DMCYbJVQwvetY1V0DYQq7cdgbmWW0ebmeA1iFcDFWfNefrnj1cz/nqd2At4ids1fkzA
Tx8DoPPMdYI4a7uDxiSkpWVQ/wP/VOWuixNYr+FqoW5IKqe/G32CQXNjPs1Jnt/FYU6dGzWy1SpM
mSPePbl9/VZT9t9NFR/Q1P0YQvws41T5p8Sf/VPo29/LigTAKJpcPl/0ujCFNpatlK9+i7gwRDif
jlqzB3tjHwfNuEsc7cmdwt4LG1u9gA1RL3ItcYOAMlZ317vIWvWQoM1GEeGtXKShexG+Q9mLpJct
gr4T4QkPfI3dJW3H8dC0pnjqjXy6D/1btErdHdEJYq8ms3iaGww8TR3euiRDr8hMUdByFvOmCTaW
VpDX1mbxnqynei1QUq3NAj0JGSEAHAhdMAy46a0Lwl0zv02dxjznKIIbyjIqjtMu9WjgNqrVxTsu
biIYtTqBdNgsNCg8D+dEoBu38GZe2goskGC+PdMCpGvxy6Q03YGmraFLOU+nvO7FBbmMRh7qhVSJ
O8eslE1f1s5GaLl7HkI4jMYySwqfnNnzohQeDTseflhDVCWmAhrx4vVjDurcRRgt2nk6KqExEmVc
Aq7t9EPS+F9RMjw7ZeEc5XdkEfqyrkJdIPBo2p2uq694y/C6VZQIGeSa57gtPD1TLlRzMHgrqb2k
MXluZUf3lP5OGaqqcyiS6N5XegQvsRuuCrUicZXeqKJU4rHLbZ87s0Pu62jAv7GCs0ltGZR2Pl2A
Iw8oCaeRYNHprNkxQrLAqO5dK4q9Qq/VPeqfL1Eb5KDSxULh6Jp1ZxtrlzzQ42Tjt9EnWvlYCbKt
0xvM4o9pfDaWRTOp+sEfwksy2/6OHjlV8EJwm3XGh3jI86Niiuh2VENASxQx1nOHzAqgWIqRBqI5
imb1zkeDFUVx5FVT93Wsq+muy5Txrm8zYPfJae5alOVi1B8MtVJuI1xmcks31Kd8HvmQRYFLBuK2
VTbu0Uxnrwtc+1YuTAainuukSPCWfbObO+8HEpP30fYDtq1lH4FZg80dCnWsVsxneTLAN8SwDnRd
N8PVldlqT+ZkE9zXyyLNZsfjIkGStGxOFTfTWg/HG6O29nKXQYAp+ebi2BDqsEYmFe41LQkeER/a
BIMxhOEGozzIhUrSeUg6I4wkzgDy1R1Sh2qejmyh0a07uUA3mh8nY/out7LamS+8vc1Ix/HIJBnx
1cQpPMrF2Puvzmznu4mb9qrpWopXCkohsOd4N9IsO85jVd65KaQ8c3TbxwCHKQ3sDIybOc5Odz+J
SLUJSkenu2DvRRF8KpmcPCC4mw6dGbd4Mppu23Y42FS3UUAtoE4CJ4dp1q/KV6JTsG39GKIkem4n
fsQqHBAjNT9hUceIV2SYCA1kVF1loPjVxu9p0bl3tYPmTfviZDrCeDLdgfqjZoJ9DXUhJDvJYj4A
EW9/mFoIIgiLNzFIXJIbY2/kugAvidawG1IPRRhAuaE1KQ+a56723VVk1/U+MSBpBPY8rCcHyxNB
1tM+zZJ5FwwqCBJ8y55aRj81bm07l2kv7ly4t1JUolCWHKwl+7lArRkixsjq0b8P0+xLq3chdF5f
O2Q4OfK6cy6FQv6l4iPIV/tsz1wkguRJe45ba4Jc3lR3VohCUQW1PUJmHQLXwREFsR0yeI4r3w23
vhPcpCFcWflp4iBWvBmXmjA1TIOJQUhF/GJ2XXunthZ6T+Sp8v40p47+NPFbrpvPjqqU97RUFwL4
hpMbuajvnZEcliHad+aJyii0kpS9dN0tYuHH8jgM4xejMWYiT5oLk7zklw/cJCyijY0ZBWZTDtna
iOdD6GBFFnq47nmC1yCdHy1MwucoaFwiHfVin6BpV8fB3apupBwrlJrMJK/dUGQnvr87J4iGUxvY
d3aJ9i4hwhLZKGQ8J7QPZgp1UBHOuqMrvM99JoQNB5sBb20iwh5CzEjCLo6zfFzXivimKjnUCezf
ZRxnGMG7ArSWjig8asPzqItTGzrD2Qi2usjni+j6U17Eyss8H5CUGZsBySxy1TQ56FF5mTu8GQzI
UpDUeURWeHichwkgSv8SFRPdldF/UvUE1bFqPibBtDG6EI9CK5RPQQeUOhyLvdv1NhPdwXznVPc1
sQNHv4lwc5djyb/XZsz4Dg1rP5+csU68cEJCNwJfv1Uzxzq6WMUjFJuBHzLJXmXmsXQAeJWLBnUq
C/ccLv2ADJN4S4ChFRjmcW6wExMpGBffVYdgEnUo44PelTdVqhUX1X0LB70/+j7uI7gWHtDVt2ip
/VeqpXtK696KTreP5gSTNreAMQZpPOAd1EcCHGZxym2D5thhdnPWEhy57Vjf1cRFohawjK9F45Sv
kR1+In/PPOoNscgDXvJNl2aQDoWue0YXEL7oH2urLvdOg0jbifrEUyvg7j2+lWjxfhZo5poMvKR1
RyhFscc2VZZlQVhDOa1a0no2dhzHmI/92pMvXmmD5r7s3JsiKJWjWi0A5QmVettF6o2bJfs5yMQu
BBTTAwxHPx95ADlp/R0jPJhR/FqFk3LTotc1eGeTUre3RhziezSi7DSGo7Nx4w5aKn3UqgNO5OrV
bUry82FskCwrpVf0ZX/ox7fahHU9FM5A7En9s5wRog0BDXhslutsrjwRVxCY0Pcf0kLXjzRq8AP5
8tauYB7ICijjhYltb5qGW2Hnjy9aX+rrcOItJLjuN4lSKBjo+DUtz9H6zE/lGOv3/II8EizMlTvH
OuPboAUwiTptSMztGLS0PYHrkqZsnZmMg3ZbKmfQ1Olmrs1k0zX2lp8J6OgW8aH1ljKNTUTHVots
29Na19nXsYEdCcZrV3Yashsn3kfUKlY93mNQp+lTN2yYSnOo5tUVJquNXYT6U92JlYNtKEOc/OIT
frxDsvikdQRNRrO/6YaqWOYGEY5Dhkcr6MTP3aT+rNFar/zJjh/qDsNsM+lf+16ZgQVl5U4obbEO
lR7XW9uXpzTi/6D4xYTSYYIWbXyxGpu+qZ7FByUck43c7Lp+xILKN44g8RS2tFG9iY66yzIvUVxY
i4N14+ThcCots1+lk+XDrsIOZ2tJ9lmE/p0yxP2bbjcetYcbpy6xG8B8WNdZbp0IRDNPLkXTLYpd
rMWCC4Q90TBYJ0fD+l/NqDDhVOKPkEdK+aiuPNW9i2VkcW+keTSc6y4oN52KHy/PWrBO9kT8ARzg
rVFrbCr+D1do6W4YSnVHGsGXmgHZqQ+i4CzX5MIO+3AzqPg1zYDgIQTuhnJyY8zWWm8c5SlNlBzH
CsvROLs/7VaLNr06XRQzpsqoWNr7AoigACZd+ZsIuASmXSrP4ItjSBtFeuvM0asK2BGB+kUwpLs3
qrsxtaw7hQRjHC7lg5pq5qGigrNS+ql8kPvAANfroO6dfVPqCl1pBcfuFNYPZJStEflXd3ILPaQ4
Wg7qQ7kZHMw8aHf8jPNNZWXR1nLMcstPRr9PLAx+UxJh40jBXIQkl0CQbWOv0kEYjRaRMerQnjs1
qB5JKoXZqD/YwgmOxVRlB4NQjnVdi+rsuMkzWVigC1rHc4zB3hgqdA41CMVDmwj1IbTI8mp4gX7r
GrtiUBmBgY2mNDWstG65fJx8q5X2geFGcXa4/2LbNpFiKsqtaFz1OM2qeiSrHM+v3LZLnHs2QqmN
g/I6ZoB0UpirXmsZOMqGItrRUALY3E69n/XROZVI8489HbtuGOejXBQpUM5ftsMJDosDDWWr8TnT
ZE7WWySaaWuJg2VXZLBX5n1adj35qy2xa86IeQmSRJaVLjOrdXyyw6AmXL66aP4MCSwyPysqDqfU
VnNYbYM35jjm88hJt12QAW1IP9eF9Q3hVUAuVX1QXbhOWRad+0LFrjcF9+oQX9w5uoDgXlut9kQP
7xCL7jJGvNRJGDx3Btpm0NNzSysAr0lZkUP3pUpD3PZa/KKAlRCzSnZ4HD0RpE5VQPd0+mi9T+Y4
88ARl6D73ZyNr/Zsg17un5UcRlc/4xG35o2Vk1IRPIUlsLW+jYt9PiqMAB3MrQP6Y9EMh9ho7+mc
vIRLC5Maw34qdo2Ke7OsDpqIvSD1tDq8Y6bb37do61UNnpnI8X6SA0WEwRScFWPyBrvZNFV/VBv1
awFqNhv8rY+CezWP9GpEbQsv1n1tbfbjoTcMbP69Ig6pxTVViYhMO8ySqtO9GYrdQVZNvo4J1mkI
MjDwrdZD80aMNnyDgHAUSm3rqU8x+Yv8aC+3S7nIzI1Vh9ZBxO5bM/M+467ZV7rlCadVt7Ag7y0E
56sWkoFWwEVT8tJZO4Dkhh5DfqIryM9j2GmW8qDoISbTqre3qEK+jS623Gop72QEhCbOJ5JUlK1v
Ofi1mhEnMu6mlYkIeVVE6K9pOtfRInEuMvHT56MuBx/vP3yjjSLoCLRJ9TV51eMyuysXllJQjdlu
qSDn5dz+4MZxy20IDR8y1FtHQameD3Z10LPi5/9j70yWHEfS4PwqegGMIbBDRxLcydwza7nAamsE
9gAC+9PrA7vHaqZHGpnuOjSNuRSbSYJAhP/un48YAHDou9ZeTKH7kXg2tHL3VKddiALqCfxb0mF/
Je13L1Rko9LinCq2wA6ZsK0Mid1YDUCVRvnPOTFIUqjt17Sq1SfekhvtSB9tQ1V62jbfvJ5QUOE1
y0GPbrrFh4q/XhLAdTmH3IEwDlUI+OdtBDPflg9GEUZdarUPHUGPve6Mj4HTT0WnxSWb1yJaxeUr
iBUVscImGNvG8tgVBjE08yVcHnqV1gftK/WcpiiGtMaWfe5tHM+HZK483NU0u6k6Lq9DoUjt9O+m
6MyrOdoq4hAmF1o1vIjWX+5G1TpF5BZts0arhlPodl8rhKPNGOgzVla557zH+cs1H+1C+E8Sgboy
vKcgo12WsI4yyesuie+AVw6ZeprV14a11AFr/fPaU7jEVkq4nPRzIKTYFEMIo3kcul3xNiIqH40U
0DgqNRC8Jn2FFh8ZSxxcedeGbeaiJ1EO7u+CHEk5I2Xl94t3cXI+/Sd/yhtiv2Dm7teNxLDew9m1
TywUrjVNNFGuefaFkz0H3hi/11m1p3zpA0znCN3AwuQ3E70LZFtvF4ynkRjzZ2FAJawm/B5iIamr
lm1qjRAQdRxve47pDTS1x6HWD7lBUkVm/DyfWdOmZhyzLWqOo26sbVxhUkWbGLscvF29jFGiJhse
Ec59r/Trfewv73dj1CpdL9v73T9NVzqGvtCprwQwgOOZb3UV7o18dADlaMbBqiyss1TsKZXvQAL8
HizF9wwxAl9GTMBwoDTjfP+6Ip4wyVSefpst2n93ajhidcf9H38cr+PW30aL0YdqNo/yNbCqg1Bg
0wbvi583/VYDDfN2UMT2oILz49CU4bFdf2H1GS3YP7iazJs2bIvo7vy53wwZk8/5p2QPbpMRZbF2
jYs+PRUG+EPvsVdMa/p0eK4oXCO1E5yr0qY6R5Xf5pJcomHrgMO+N84Qx3QJ/529brDz8xUU4slx
nySA3uOmrDZ4n8q9GJNnf7Vxlq+pP7y3ZkCkcHXUmeu8eEoouGiJds5iiWzIsaP/ShcsLJsh+GRO
Zf0Wwnx6W/yVbEgidBhPuAVhNNrB/ECnWBO5PnHuvFabhKQlL01BR7w0j0lHOn/UPUrGXJ0WJ8aJ
tHQlyJPJKM8BlmHEVed14sSlVH4O6+Unb7bPKdtwT9DcQVJYGc5NOsMoZKAIFKz0oQg9xUaRGO/C
1bjVNTvA2YmGOkDWLVBW+iKpH91M34K6BonXU/jNkRwZZhXyW0BN7UmCbNI7K1jyz15Ztpe4QmyI
Uw33nnnZNS+qB1vUxocizrz3WSOcii4ZnkMAruv4ofsx5cQylw7+See8+r6sD3wEaOaSsvqoq/hS
VZnxrQfdtXUCMTxMpSweuESzUQqHnWIx/i1RaDw9ZE5/cr4MiXzGbuv/KuUYDeSvLc4xj0VsD9cq
IWzXmvOxcbT3vazAfDgdUSTfREgvekkzBwOdoUfkZUNNcC7R+QlePJnv0lmOfQzPcak4dcyYZbi2
0A0VIkzWaiTQTGkBEgfD+0rTEAeJ7SFpwDkgJojI8Hrj6rdGEs0aKiKb/T9s3GVsKL2T10AOTvzq
MReDeENsw6OHoawoqUZx2cHNdi1f2y6GLsdXhJbgC5Wd/9BZtgAXtMCPc3pwe3P1JtkjbLOeXXDS
QqDIgqE+0NhK2GzOop6V+fOU3ObMhd3X1lyHDMiegZ5P7tdq6roHuDJimghRuqZ1UWspmh8CpBqz
ydi3avBvY1vSglClV1KgBeNBEOSmU584Z94GkfXPVul9yyGkkJYvoxrF9ykzAYtakouUmIJN4/Uv
veZirBOTxtJgAb1SDkcndohmIq7ilZYVJiQGuG0r91mbkNmbUn0j1TpGGcWFngGQYczn9tj38xcp
O5boY7vWgyNL0ex8YGzkvQjzW2M7CmhOzSVs7SJSuYqkkjaItsVFxVD73iJNG08tU89k+Ujnpjpa
8/jKuzWfvApeR5oPy76yekhlFApsQjIHhzwxF9pP5TOniALOGIH1HHVY1/y+tNtPYecXcC5BR9Ba
exmK7orM6QKZ/eL35WPl6vZZLoT7Ki/pbgaAnNLhktaOmmqS+cscjnQlh+Y1yUF+8fKe57T6DFF0
vAyed8ksupSrefyUVEYNSSO++hLsqT16QB0nRjb57D2GCopGbhFNXRL9SCUuhxYTG/ru0v1SN/LS
pf3L4uUo6e7Pxp52lQszZkwMFtsZOB9tV+tOHe49YXfWxyXgdts/eJ4LJm/sfpjjLC94PNJID1N9
HI41TccHOsjo02zAIBbA+XbGchubwD3YQCEjUykI3KtyoMvSi2LqpsChkGT2x+o05MRp06ARxznn
5XAc5yEtA/9L+05munTj7nG2BoxKQ/6aTFb6kM3KuuSdiDwsODssQS7OS1XfYmMrKAk/h5blHY01
7zmz8ZQIemPfm4dFs/1HKlafONuzCjcz4EBZ9bVbTnOannsyOw+ewayZRRI4SbONob4lrIRoV6Hp
VXM6tNvOuGatwYNaydPoIgZM7XILnBheloaCJdiEwMWi28dbeP1Y2HoXWQf9pa/Dd7K7MLysNgY8
XdnvPiBjTjz8I9W5UFx6mltqM7MuU5z9GuzC20NLgI7ZU9Qd9J+H2fzcd1xh/WqpDlLwFtM0IQ6q
XSRcEoKlkvk8zq75WWSefahxdm5H0xwePBAICh5mnHXOdUkUQPKp/nBEJq9wTpvtXFnhrlCxDUVE
JxyERv4c8BBRGkwLGdosPphEeZZkO0z+MWX/f9GdBOAWzt6lZs0YdwhH+WB1B3a4zc3FI3SeJKqp
W4tbKr0Ps3T6I+eqD0YVBuJ5fa+dZGkhWga+VqDRlyyOPiuAeRnOI+TPboTXHnJ6ZWiSI5zEAlrh
ujldXcjKySlVS+erYEFxtdeb1OKMTOU6RCRWhMqEs0MjDL5gj2GzSsXbWJJIJ2ObRkZzQUktqWoh
4KlH448ibkBg9LF6synMejTy/EBXpunO7ps2Wu9tQfTvxvxLag7dzS9Ee3X7+OiPMDUoEYnPvCIL
Ol361s3KfWiahXle0OVYysryUhZOeZFJQe9nS46yEU11mQyLDSI4NSNjySepmYoK1+uniFbgX17W
FPteus7ZM4sA5uwHeSEmByLDN+vnutx4XNiRWy3utkWynNNcAZNDsoDSyAmDJzidK81UABSO2E9D
gujnZ4SBLCMZThm6UDs2cXtUvW6ieHAnEFmTtXFTri+LFSeQe2hveJBuIPZZwSB+qLp3y07HYzXG
2cxEmxFTQU3KLUk3Cy1b2L/9RxoR9WO33txPOwWfYHwo+dGfHhlaslZvuqB68NcxtTMJfXMnYFCu
PAaUpUCfwtQzzyJ/lOs9qtp/5TWb7qobveNYCGajIcWubcH34urm1YO+0jZ0CFjGXlpvogBqyYuT
zEp2ClIyZfXZgYYg2tqCy6RjmjvDiQHJV4l3G7spA1Zj3vKpO4e6Ki/hCEalMYvhyHlv2dmkEBFj
S0Dr9fJN+nbCDrkMXzGj36quNb/ENthbOXoVWDzx1Gs2/mXZA8zmhQT61FQHp62NM/iUr6OwZJSP
4UVVbrVOzf2PkCAb6/2zb9rJW9sJBLtpviQutjuZ+eSJ7eAHSJf2gE1w3BnSukjmRl8mM4kWr6P9
nCXpg1BJfHOmLGE5POwcBJTzwFJP+LX4no8N6bqS6QGL0CpA/cOK3jLbtFB2DoNtuZuy0eFbVoWH
EFg7rdjpdSrQE4bSOgvRNo+NWT8i0dMUZCkoBOYvN+mJCFf1MQ71/KaQp5EW3lJlp8exQ1y6Hw/3
IwMu8sFhybFTHUQOC8ryqUg8PudJyhGv83enxSMaIGccdOW0zxAJollaFDnaM6gapDLmUF8HCcpR
cN2gIqxqr0km3hiAm1FBWoVGc7jKKFts+xh3AsPTL1CAnBOt2XA9Jnrsh7aePqrQ/WXohW8VBbgt
qo7el55Va7VYC1gSTsJ2zVQpDVjTuVP3Y8SWcitbbR7moakhxzLZbDPLOPSG796IDn7Iuu7eKjN0
btK2PvLm2WP+/+rlbvoWtiCvZJWKg8xCbAKrB9a5e14xb/zls7WxNZ1/21vvX+LVxGaVpiHXuo5L
QpqFJ9sJ4ermayrifkP5zSfR5kU0YcFwQtzkva+Y3JuF+c+7OWPt0zjfEJvr8/3GXV3t4brtut8z
7077ukMA5yMPLmwNF5COBa/KIJQoy5/3oaWAKGztzMWiUJzuUdG7cfN+EwYp3livuYiuMU9UqP3M
u7LZZfcszLgG2e7W0vs9kddrRYP3KaP5mVTnGp748+7dmXoPglJdxjBSu/BOSFeuDeHqvKw39y9/
37i+THdNzqz2Hji9P8D9Af98qDV/er/XOmG0+HQolWzACMzlxYonHz/uP8zv37s/QG7WPKX7U/jb
A+YKcxZmxo97jrT2Rt4ICpv/ypXWa8I0kQZQN0wZUTXYehsUEM7uUV1mdzVEE7b7v7+MpcFCFRD8
375/f/n/9r3fX/7+9/Y9KPL7kYvEJXUGHYKlPW+g/P0u3r82DLWm+XRy5uA3GVymJF8c4i/FKOFS
d26JISPMKfMJQqTD1/svQOwOLa1Okz8pfbmHhe+P6y8VR8f9blwPf6WK7/eEpDbSzLof91++f+t+
c08g3+/pMNCEYOvT74e7f//Px6wnhD9H4Z+7B/vvGIF72P9+735z/0GfsgMv8t7Zpuo1ZPh5gliN
gjt4xe6ezi4gw5xZF22sxC5O97dZ3g+3328rYKth/VDdP0nTGiK73wzrPcej87VZUrkzknE6N6qa
zhbyPKIeX/6+uX+vlAs7QwPVPKe4HdxOWe/uf8jd53y/mf0WAmDeTthFguodVBFWJ/wCwC6qDT4X
OprwNcmJavd273tAheYUuS80511Q+gd6dXBsBW/kldsN4+ZDVlYTl2hvD+XmZ5nSKVNVL3aOBDtO
u5lR/gbp3NgsiVhbLQ8s0KxL4LLFFznUUHZ4G0aH1Mdbj6WVBXtrzn8GIfsdBuHvXs3/sOzWySKf
aaOqPwWzfRoq7cCfk8lB2/bN4XCD1odRL2lwH7nTh9W4j52VJdfEIYi5rGJzGl9jgGpnnye4AbM6
6+9occzKGYxuMIDlKuad4QHxZGy07uZdF6P+z42DukkPXlGUmFpyGISefYsdB5hXf5vW2XDflRvt
ZY+mH9L7oeMtat3QNcxI+zlydf/JKdonFLNDH1PLkohIzsEP5X7qPCCWdRcSTst/cLaOGALy9yTp
ITMC/FoNPdEL03un5O1mMBvMYbBJlPtujf43wwSJV2bbye9+BB1zljn0iW8J5gWxJoVbzkxwpMVm
gct4SmJaulCp0h5sjxETRkUDuiVx+rVJm4KtRyE2wppONWaLjMnNULK3jOOnNGCemMws5St6oX0F
zZVemgLYOtMcBBnQCPsRAdXpgGrjR1nYuokOq0PwWhTQ7m1eOc1ODMzAcCJjmyEMzXKvZMH8PBRf
au8AuGBlSrLEVy1NB0P8nHbUjs32ri5zGPQ9EGjWNTQJQpZbgAgRrWL5xSAQiqJji0OM2QaAYNMz
sUKVtKz0Frb2K01n4Tb2un6LN+IFierG366p4kxxFKfsq/yUV68NxSZzF2ujvOqDT+cfoou6BZ00
0wy4WeCfnISDSwjrGC/0kmhbHpYhXell5nc2EJqPrCXaiGM7i1gf1hG6/Gbax536NHfQIlWdQkAZ
Z0itZoRDMt4trg8vsxQvs+/+jL04AnOmcupeWmjwm741rV1slTNDlDI+tJNzdDB5bU2cO3vTaPJ9
J7vp3Sp6i3ScMRPLbywK5Sozapt6OGbJFG4d2TlvEwwakoyUz4QSN0BZum9LJfQzU3VKV9g23L+V
5BDB+lG8mNVscBVyw51uli8WGY4beDv/5Gc5VC4HuWBJLJ8eicl/M3rZMEGPzT1zRQydbvw24S4+
hWwSN3VT8QG1UzCenguRsqZlIOYv0I6qnh2vWl6lVMAvKYEx5pgVj8lhE+Lxw9eCX8lmjIYyQSnb
NM3ZA9ipdy4Uw9v9ppvO06TNV4C4acwjZY39kz6pkD0WkFnfaVH7TRLT2fKrSAmyW+mYPqW2EZAw
3tsqtjhXFeHR9+GxxdqAIS39s3Tsa81gNhjc4UJnLDMCCFpQsV/szvZfJpHuZ6oGn0icvDZV+4OA
aMiPZrTq2a4ePaejEcoU4ykQuc1Zo8VsUwvgdCWgzjJsD7WjgVOxsxtoD75g/P7GeiffZ8iI6H4T
7TaVM1797KNUGdzjamx3Mczx2BrfMHpAXB9A5IkgZOmkWBYWlHXSK3ZzrdkBsoBdccLXsPeM2eOT
nEEOVl6B7O9v00SKqyOc52agqsnwkglkKcd1bXyi04DKsS64TviujsvSpFFZUqtBUkJFLe27uNUp
JMMf/msurFecFfK1Q56XcVe+e+NlXnT46kqP80r+qaQX7xqHs7plhni5u26aFlWSqo9zsrTHweN/
/9+dxWJNDPyb/z7AdeXbLmkO4Zn/USyzDFYWpr6tjrkI8iPtnGrXlaC+8Qy+B5gWX6dSt1G7zHt3
NXdMXpf+X56C9R9pD9LRnFBN4QoQMab9twqdMJZdT3hKHUsDu1PcW48+kKHIGMFccSH7UliszzEE
qH1YD/LBgYoWWiV0FgXNTDd2iTMukZfVbGoOonyEivrWMVw+sV01H1YX6F2N+u8vnPUfJnyetW+a
pCfw4Tu43v89uECaobCzeuKFC2nQLlwRnJIhfhA2UA/MC84B9iVE70GcBo+yDbZN+ZeFsK0Dygl+
Yqyd8Nu0UyKQIK3MjxoxB/HH/YVBxXU4f7EERo150rVLfhn04J/pqR/T/0x+1U9/vsP/Wiq35nj+
/sYHoUWKIAg9/oy74fxfqn1mnZGZEV7Nqa5i6e4YdZR2mj/CbRmyzeYJV0a1xfI07JfC/zx4KacH
55YBaKX+oHZ2ePuvY/DdpUvjuHjB53BVQCjR+cIn7ymblDpA5B23upTuocucB6cr+u39Tfj/EbC3
WVHP+I1VXhWlumvTH92/p7m8NTP1XyJgqLDyf2y/tXWRVt/+N//0n0Ew9x9UhXsATT3XRypdoyR/
BcECBwKT8FBLBO1PgWMT+fgrCGZ7/yCbyHiRGmjb4p/xr/7JbbL/wa9yErVYvpoCBf7/hdtkC2vN
2Pzr+YmBg2Xboe96Fi0rtr/2Uv/LYernU0PbtM6Oqek6B29S727AGtDMhl2lrP45s335nGQjQz5R
4BRkXWgr036p+hLSZrn0Z5dpaz5W3osyGjIx2qr26WJU13FGb6B82X0aYhwPanjy+oThX5W9YmnC
F5yO5VWvGrLd3kJ6AfPUXL7GPb2RkAexr3SVuuSgfjZJpnEMpsJ/bsIF3rfLqNCn5DBPvGQ7i9h+
CUgA7DtLWBe3TsMLK+F+L6BQRZZsUDAn5oX1rKcfXWjcZCAMnrlXXJzKK47LFJfrWH78bLZthK9z
+pIG2CoarMaq5WoIRKL+NM/WBLzNx6BXrHHTpH+fyNBvpMHVpO+W7h1IYL+pV/lZBcrbeKaQ78hv
UekWGJIXdN6pfpiX5zmWzmkImm+hH1YwQvODaKZiX6ZucM28RR7a3sAcRq1DJx5sOt9DXEM73wOb
v5TDNcQ6EOTzRccsV3ixPkx6rQvl2acsXN5qr7R3hgsq3/OcXwZu+Lrmf2fqhRHo0lBDWEzjpqHK
mOHNsVrGFwx3ISzp19G3uA475b4yhd4bjsawWV8z3Ycf5iV7NkP4cEkPbH4sx305QSqaywzTddvX
x/CQQ3fc6xEbTEgyeOKs/OTQN3zPZ5R9RpV7WcgD3PzF8q4GuEKAzA3dHywnkQBL3N+BBfMY3aZ3
2uwDzmKEfZFkTUAHgNOIGiTITz5HzTHPSucI4JV5QgiJOK7tN50bcbvzKf8OpH4MrNKCgh3TMKYG
Fo0ubbvK6oAr8ubsu1AywZtXHKvZnoqpMahohBVVlXMRURmNtJ7jeTGUKy8CObvW5ndlMOGck8Z+
NuF9DLF9uodL3D5kl8+Dbos4ZUFlesnZtpj5BexVIlaWxt6Is5CiDWIcGSjiJyaAAXPrUoPdoDfD
Nml4WG8Y1l6gNadHWWEnNHP4nNjcMOHb5zJGjfHDFy4R1i1IJ4oXbQQeXWDGSJ3sNU/VPuXIOgcx
NWdjNkNnj7N1LQkpK/CeJ5v2AiHpi/E0U9i2hGbN02DDb1I2lzSaXtP7XDHBl1oaPuTAweTtx5tk
1KkPrZOwWFfPH9VsocTzkiOvLc2Blm3eU6JSWQzRySpteG+zN+x9kO1CZf3mbZyq/jK18rsdd8Wp
bdgiul5HwUpWRLWJsy1ojMPit+1xXl7GtLs0+HmefLME1iLWP3+GIY7xHHuu0SxR5wRAcNeDVcUs
kWqMypEWCpD2kAeIvvknE5X3KawtjOv5OY3ZcFtJ8CGNuL6g12DGXZVML6k/lzXM+lZjuuUMfOOz
88ntEqxuUIr3oliel8maT6bvcnCn2QWXg9zbWKl2kpZp2C4oCbTOs4LPpL/pTVpGzLkIorjI+aA5
nCbaWhFlJMD1YKdpc8vYi2Vt9dVxGhoxAjrdzWarp3cjpDXSSftbbWWCdlYG+WGf7QzT7lCiUvbk
NLJWU6UefQjXvsAJrccJb9oSfg5ChoRL5ZfsCssvAuZa7TnxvgmM+kuKd3im4aRvCJskZVc9eOE0
vTC3KbeFr+TVnymHawK0aub/tDtVLrxbo+wfO7+1np3cfLRIPT4GwGaXhYkfo212HYk3PDRw9LDr
+9/Bee+a2j0lKvtIxmRBcFHBrorqIctOaAvuBgxQehr81U9X+ozE2pS8m1w1R8vIjpkyvtM8Nr5m
sfVYF+7ekcgUnukRwSraesd1qL56eEOruf9kzpz5xS/Tl9aj4ujfSTM1H/Qq71QrDCaZhv6QhAvk
8J4oYTo4ONM14P7G/5akcfhhx3P84LTi3Ob4iyYV44XPmIaNWTldvdKgNYqc9N5jd0IoaHpaZFB/
zdzReYQo904i6lK2Xv9e+zttxQ5NH36A/Ssb9tgc/sjSsMdAa9Hap2umgBW6DIbL9Fjm9No3AV07
KWwBcpKXIJYR3IL8rZ1/qCF+7KUVvGeG8bn0+4tSfhYtq/STW6Ne8aXW1iJysCtLvC2cvNsHS5bn
ZCaXTIDh64Kba/b4zYEN0b5vm5ClZRVSPTvrLV669BhyxEddHLZ4Q1DB7Z9JLcOPJmnA/psJokmh
tj1Mg9dszunbm9OXycybQ9XyHxaRWynp6J3sOBIqHC6OtuSRacznWLrNdsxLgGE5xUNDsJR4kI3s
MMQK0yMa/8GT1hEMfv0GmdjeVrqcDvdQV2DTOyV8f++3foeJ0jVBbDPbJV0THILFG3c+BoxTUplj
FEhHwGKvEvJujAjQv79aAgT/4Fnvo6inc5qJJwYzybZ1PPfF4RhKxnHv1QKZMBZ4wlzLPXClVpGF
QS9Cf/jDmudvGPLExywu5lCFH3MxvrAw+ragTAAAJuvi5Po9GUJ8tp3Z6+vSGDuVB9+kM4/n2hg/
K302hI1bslH1Vt8zjo64/Hkh8efsRI6Gq2Lmw3hqYBm2mmsiqR6LNQBT9rylr1k6uiSpVdCYbH2z
GtN9ztmXnwqzsa9Wbqf7rOFKLR3o4I6ugmPb9XSCCVm/1WkGIyngst5brb0pa3wbha3rS8tk+VSX
iYCOPZ/NuAiOfNypjh5/eMULCCiirIzCD53A8tU2uXjJiyTyuyG82A0ARRD/Z+2O7dkHj9075gvu
lUkrqjlEem5nIDAKX8amr3GqT5CWhfRostFKP+swRuSO42sd2/1W5mQcNCP/K9zJs9fglckUupdf
FL+apWFVgLGXCNJzU3JkE76bXhKzf+204b61FOcUnWduiUKY+6BLDgYx+WuZfS1sEvlBN/9sTbdG
kIvRORlorQmG27Sk/abTxIw3bp7A+zDrfjMEBTJmTi1PnpRfQWyg1prLVo20e3i5ZT6A0lfbWrUU
Rc2TueedtrFUfAkoOefUWPd6Z3dGchoX+vMWWnowcPWPg4cnI8iQEGb8FfFIEaRuXSdyAuqX28GS
V8+tf/WkyPY1nUl0FhRkTxzg9mPQPuFf+DTWcnV2vna+Ub+utS5kVJmeUKIuXlCnxd5sqBMb8776
PDS7Hob5ZCxPws1/+BnLDsfSEZMU/xawLozID7UHuSBL+uGXyn0htjo+Yv0BuS/7Q0mbeUA3tiky
/UyAFJGw8y9BQQWD7YkrBVEdzOELHPI/bNeW1y6Gll4lCxcFP7W3IfFRBsllfukQWvo0nneVUJLV
WtY9lSy1JmdEnM/6J9asVL/wKjJQx+LgOElxlPA3t8DT5s1gJ2Jf+N5HaWlq2PLFPJa1u2wtP3dB
5ZvdJWcEM9hYwJ2iphsymN8d3acH24rffKNNj8zG0oObjY8k7lkQtAsu6h7xuuMzz/xi61nGW4aE
FgftZ79RPEKkhqx5VJSv2cn4HFppg2qOwzOrj2buxFEoZvPsWmfGj+KhyShPYSGzRG2LQSv2huml
dNSHpAU57111CoaSa6daXnKKDMxUzrc6bTdTMk1PNQGB3k7FSU+OfQKnvgNzMEQ2nGb0zlrvBp2b
tAZVP6u1jzU27PSaVzOzsnktbet854HKjJ6rnbcc2HWVAOht6PXSwHocLEDt1yuKJqlWkt053RdD
PF/E2inYDZ161Wmv1l2A9YgVBTr8El79HBGuLxTVOpZ69SdqgFKRZvtGFs9MdbMbPz8XXoDjJyfH
DRup3NIB2+7EOAC0p+WGcksWZaM/Qu6VxPJiz6InscvCizmWXxGScEoYVXFt+qxhwkGqwDfS/OqO
Fe5cAuihPyvINc28C0FsHPuJkJc3EJ1pEv5XU+G+tjaRP69mNmhytdwBWNxZW1GPL3YI+6P12T2t
P0yHQPK01GYp1cz0jRK/0C3RyA0+u5yOpWd2pzoJYUQMVHnRMhPu6T5eWGI0BavK8GTYLHz7lDW1
0drbIC3rI25Hojw4mg4MnY+ksW9V2EKVC2kVFebA9IIMSN1/xYHDYcc+YOO55i5zpj/8QAWRRqWP
ii7/4VgmH0hbDYwbyGpmOT1jlUOzZ6JpiBoXoBphGKxFVzlDIRylRTicrGTOtugR1PIpQdET/rEY
FoLFISDJKhRJ9jnLgwRZNWDasZ4GeOt2uvjIsLA/6sWiZmsJ2lPX5NtFJpS21+N49FrhRJaVPIQE
tN+Eqj6HLSvgegiPDN6GyMKNEMXzJC/ONL2SqBgOdWcGh9XCyeaKK93EhsUs1uBLnxL9z2es0229
d30P509IcM5/VYSDmaaAuVN5X3IB92gK9uKWpj9jOBTZTN97Ix6wL2EF1vEIIY/DsoUqI9aoYpnn
NzWrT6mkmrLwsOwFlZ3i45i/6HKgjWfN4md17O0DzTx9XGLe0DT/3Ie0TQE3SKO8X/R+CDz0ZIPy
qpHWyyYGI1tQunN2pvwCx7c5icb9KYJ22E0YvSlF9MjvpgUddkkM77nRdjQPNWFPHd033Gkw51iu
ytd5znnFB/EHgr+FJUJmO5kMP2ZX8XYX5CIaB/cem8+t1KTvw7KhwmaV7IjcsbAtTVq8ZiPZt41v
RiqvmDziso9qWdp7eBV6K9uA1gpVHR0Ryij1sdfnijrpXHi3XKT1zXAwoPusVpyUgYUgYik32v2R
2hPl2E29I7trYWLpyEzjGWYCKHMu99SCJPvYIengzj/WUgz2ncdFT+FNDVQO1lUV3prYOKkp18d2
yuzongJliObxHs4I5GTsI7SOApwlbjJriW9TPHxl58ovFEN8XoLuU+BTaqYst3tq6ycybgeu4t1j
zPXo4CDlRA1WM4lodeipqiKBfF1G8qsdQxS4Vl2xN9tcRCYjH8S45VeQUfU8NROBXsUmLJuDa2EZ
4s0jCXJNcc0TS1QN+IkRS7+oXiQBUdu1ukewtjUBoEQevCCPwqDUp7Z6wKnpXJk1Fqe0ijVNBBWz
ROFjQteo/zsRcvGrNYi2MsbwYTgF8WRdMol0KzqtO7WHVxJ1pYw/GOQeelPl+yTDtS5sVjvQnol1
LtclLA9Yw3I6+ozuQESdUVyRmDtaUOjdI3q+9WwLAMB6CZxay2TMkL17bTddFabiYc6Py9w+0fU0
Y2KjPziL9RvR8VLb3daXoXtj33HIuip46ibzBc/pqud84KmyN6YXeBAQ/hd7Z7bcNpZu6Xfpe5zY
GDY2ENHdFwRniiJFzbpB2JaNeZ7x9P1BWedkHmd1VT9AR0Up7EzLSlHEHta/1rf8gjNRxqKKXRGD
XFK9Fj44Gh+JvgNYXPmyo1NuYH2pjX6vuGZmRCEP2uw86FmjXwvno28I9IuhuJY6tvsGgg1JNrnW
2A4OxHq9urNOdJBr+wlXLMwNe9wmJSKVsjSXxzg6TPoZZ19I89/wlrZa8wIZFsEg/95qWvRopdGb
Hy9mQD/8+NqxYmxzfgOJQMepty1m7blHiJnpiHgME9YXszah1uBADru237HIGQeWFY7sD2bQpi+h
SaPXpMACkQUHFEOLYEDJXNQbl0FY1Ec0frAreJO3THdxldhFswc4Bb0EIwIXEZokKKhZ9up7Y/lu
R83EuppbECTiAYRTqKpDNO3UyHkvGPRpP/gMBq2A41wVG2hNevDLnhWFbKm9FzBrbiNHQGO6ZbKj
TQ9F32ljtCMzCbbOmKJNWcVJ5vGv2KrFWYZyIzO8nfCmjEOswwR2R3ydbSNop6JsvHMOFQ0WzOQ9
pvk77PXaoYnm5BSNZk4e3aUocqzUGde1tq+c7rFg3kKlRcLsIKv3OLTzXR+6PiJiXCyN49E5HaSx
K3HqrIJpnDya463vHd0vlXUo5dC86Y27snRUzRUr+YWJfbhPY58jPuWgTqG5Z1F8OmO7G8dq8uqm
Jf4u3PdQ49Vy0Gc8DnsBeeS5vjZMhsWcUFWEAf3KyWa4Vh+ONRfbwayrdY2dxvL94i7LNHkLw3Ad
N+I17FvzI9BorNS6U2RK8Ai2f7ANFZxiJz3yzQwXu6FcVDfqnRU7lKBGrPPs4tpa0zTEmEw8UFtH
rIyoyP2gLw5M8kYJfvbHvKt2LmkCVs2SUjSf92yxiLXm0NxkVCNmOoAXYwZvmzmmX7mwchYLkb80
ycNI+A0pxf5hmCEJTY30gGVhFO2GJ2zL6mINB3Aj8s5lXzb0wd/LZsy8xqbaVblWvpptiuv7bIw3
meP4O4TzBZis+CJxyvjdh1tLinv04GRr+4ig+yrvpmCbJ77jlf3gr4y2Cbay7CkgXBSLHmsdU3GV
7bQIri+CfrvpAy3bVnWdbAmZ0avNoz4Dl0AECq+FNt0Kk9t4alv33dj1L/AnZ7wRAPQt50cPxvkx
iXX3kSp2LxjRJhzrOjCKBd9DeA3JOd42mX3QCNl6muNXjyGQK43D3XkIkldgOM2R5ZIOenSGB/QR
rxiLZDPMY3YYOesh61NIhhuCuP+w1hgQHCed3LPGcHYVVRneUuPdQDUnzWhvurSNXm1FfXpSv1Ty
R9+DdkLhcNZQ6X7ZZIqQLJE/nICTczi6B2Un1bEoK0rdQF0g3aUPFEM92gz+d5y+xkM6WfccdYJD
IJJw74Y4CUKiYOSWNIDIBSVBfmXY+I0wW3SdfiRVXaMF17Qu94zXNBKpjso5H7FXxAazCEIn3/uS
muqhpPsIJN11zEDSOVr+zdGwJs5JsIsoX2DHwQGssSR/wazbEZhKWlPlmbIf0c1D0koNuzhQ90pU
zbGvvbGjBruJkY2T9KYx4DcTdzzqywfxOcIMbrJk2n+BcdtIPgoklC2IgA+tWiLkBctkpxd03ZF/
s2sUV40/pOWxODpduJ8yR3h1RR1u04sLJxBz+8WhVo1Fcye+VQ8HXLGXhOvslu1LNQQ28X4Z0Edc
Tv52B02HU/UYOkDG3AnZKNqMJlWIXRAMxxFvmMPLhnZbJytFoJZrBYYOqWF+su5FgF1cEKpoOhqw
h7l6sPwlyphCA9UwXm++/juT3p75fiV37LRNKQXn9XeLZ9UV55jGMOrV7XXaO+OeIzWLawE4T49k
sQ4EdJIfXwm1L2h3POFDyiYQbdXcACThA64jyqyUOEwV4uAw0LGZ4RIqIQPLPnkt6vSzLAqKEpvg
LlvqcPKIq6Mp01+q6Gby0HSBITRjwK/zdh0ScSUDonbDWP0gB8YuqiFVJaQW3PfZfwsXkLYxK2tf
4IiRGgXMavkQLGj0IJzoM158mEJziFaBT1hbC+/86wOSL4kQ5i9rzZ36I4iqZOd31IEvSPJppLu+
CIfvbegC9zaSR0zTusdxj6410iL6QEbIEo4X5NnApaHnRsj8fzvkyS2fMKTZUS7XTSRWNpxw1MFi
i40SiGyW3S2oNkpZPHPJUeYT5UN0O41GQs/9zAlDy93vWFw+C2vetaV6muP0py+0LQV2AcMbBhns
kmCm3MO08NF1k3ooIxQvvlA9Xj8sclM/fUjCIivi6JwC010zatdmdPTDRJ3t7GD98sJMO06C4ls/
GCmBnPhBVPmzMOnG7IRo/mC+O+MVeDpbYCHPX4B326IBzmr8UzFA49Pjct6hT/DmCYKX3uqN52Ju
6QRM1F6yCBxURQQ7IGtLefX07Kamuf6akcxNUZ/MfPla93d6NIFTc7rk3SlagFicPqRqMJvr8inU
RgMrkzKPeI5ejGG0NyJqtdWIt5cxRrBLtIE1uwust8nGl65jItF9GvoWZy2K1SS8kvEJdxnbwepE
y3wDhX6jy5EMUBFQdotOv/gm/2C1N2VNYlzc/nhfGrjpJ3RGbHX2sxX153pST5n7KduXOgpv2hT6
q7mrvhEoG1AuqCTPc/viZAKMf5f8GgUcGxcHtK3RJq25GAgNy1ki1tpiGrSh8/o4yArL3Je5Mo4a
nxwa+SI4LsyxvFXLZuyZmET3A29KymLQELd2x739B8cU1zY3btPo60iz7obUuqE4/gGe17BdOEb5
ISLarvL81CccgO3HsbnOASgily5WTUG+QG54I7r+2vxwwvtMtzsKSu9EgwW/75ZLtUEQtHm0lH3U
BmSZqb+VTrcYXHHV4VL30YLsjoZIHXMnqdbnBOqurznPFOmARgj1zWDGyV4u9u4RCvt+mDUvG4kQ
VubCdOyOWWjwEts5nsOmYyLUceKdUciqChchijZDZmgHFHbjwmi5DlY6BcDwaB6cZNQpNLODbC2N
zF1zYRWrLMG/GQRodzAPiii4JUaFGpHrhBma5N7C8zizhU/RY4D8xPGF+IrLthOYw7wOzZ7R8eyK
RdIQsADw4012tmm68TNe7Nj5vgzbtYMLm/UHSBKO0nU5mdmhnq19WEt3F3Ahoq5m2JsTjmZKxvaY
W0EiLwVBIraOXQUKTWK/3ytK6AP4I4Tt8n0/LMH+quKaZLqf9C8RPA1mzsyZgRNNIX2hD3iaHXOp
dN1zZKs3DsQk18iE005XHLuS7OVqlPo+qAN4GrrZHFOf6J3N5+sxNURyCng2fBETLemCTQPojpMS
jWxuWWV0WIi73iejxHkSDY9oWWACsl/QWVnFsXqEVLSyxxHvFiXqZHpfyuXT/KBhw6v46TTaAycE
ylRT/yJYf/6sXSiXtd1aaoti6VyppKWrOeT784tmVS/Wc2CUj5XEjhP4JgdiYjXrHqgUa13FXcXg
Xpj2x4IJ9fJfi1ln9MJgaXzPMzLQXFCxcWWrogvuheCvcAOiVN2lbEFc2QkPelJM35yh3AQRc7Q2
r7k0L7v08l/+9ash/dZHvkGJ4mh4Y6G9McAsPJFnLyP93aTeeGHLEq7ixMG35DiDPOv4npGTpKEX
toS7EWP+Y7+iBqGtbm4RW8TcyDBJQaG90HUCRZk6u6M+UtzYvxoq+9YF9uhFdOl5GrRx7ngGDYGu
+d1dTidy45osz2bOUM3B/K9xPD0mNFodfdXnh5pqEwvswa7Thxcp2TNYzovV7JOuDF2QETXxrFVW
VtYmdZyYEs84WKeuz9aVAtqC90OPg278qiwC1BIdcyQx/bVvI2B1B635ZgrtibavCwxQ8LimfwoC
e1/p1q3Bh7NTjfK9sk1m1DKmCKqfLl2TLnXt21HYDCdLe2eZ1cvUxwFv7/o+aceTiSJEqjbcTGZt
3cwaUkVc0gaW2eMdP8kWI8DwFPTDhZPtA7c1Z+1I+tIz1yYTGOW/pM4CwV15TQEa0ZI5fXV4kqoO
hpVPTBcw1r59TfBcHuZmUl4OBcWzaRjdWOJnM1Scngr4lax0/i7COb8ZfP+x5gqIM72pLyiiNbB0
1mRn74NvX7lpOR6HbtylKR5xwOjp2lRFsE2eqljrvDwMH1gnfGRFZAzJZJtKGL3UWRn1oDl0NRby
Bu903CpnhXibXYtMCB5gbVeblb+TSZPuAz1StC5+Zdi0bZdJcRBOs82DBrkgc96j1IHlpXOIUdOl
ZyRyqiMHNQHHTRcNlzbABMDBJK27b36cfxf8iCk3nah41btmjX8DFkxffeS28aHFXmq28iRKiphF
/D3XsbAUU4tbwNGGwygpAOPC3ng5N2sP7oen9beCLjJuPDq75Cp2RQ+7zjQ27I/52k2IU0OV6iFR
mC8uhLy93n0KXds3uuEfTNJPKUZxPNvyGpP9W7dgB3Z6pkiEV/HTVy69mbp90vv6cZA//QIrZmgF
B8ld0qtt6r3d4ldd+OmbS298SROn0YTJh7ur3DTwYk6Q+8HKLdKu8qdbNvYmbhq1aqcV6r1/isBO
rigodbw+Kg9moxcbvgEQRDYCmSWpB3JyY80ANPFaauZW1gij0LfsF94EnjUvLMGmNLgfYQwIgDQt
k3nfzWBkpsHeaG+ix7qjgeGBlsQBzwp4qLxcBN9IQNBg3YsfNqWTa8FvBqrb5ygAhtgS3+x9/OmJ
qO0tMQwe8Ixstz0wIdKpNpuGAKXpsaZ75YAFayLpYwELjPtroJptmRirzNU/ke/l1elUxlXq3M4Y
0Pug1HZDhFzXNYjuaXrRuWDLDB52EwQ7Fqh47xSUnnKVfsu6Q5mKT7+mSycwR9BjrosnCdfpzpf5
zkcYYrXilEJTDLw8gCTQIBUwOTCv40gzjaXgydV1440Wri3S6K+mYUFdrqHSSMeevVaqdm+Y6md/
njeE3JnJZX6/mixL9wo7Zlg+r8eNYIC29WPrw6ifTAXYtxvwKEQjjAXmVzh/cH9sRGNDeELkKujw
poL9AXOFs1XgqRgoY2HInH1iaWxHCVZNixuUnDuPqQzXeHhbfTsNzBsHxl25dRrFclvDoVMQmFBp
cLJF8aZGwjp0MaxYBVUFI4szNclGxrhoFiwa2ldrdpJ9d4eaFvvlP0yW1OVWE8DX3Lf2UQOBMQqN
Twc9uBInTY75JgiTp7Ss9NNE06tZadzvemh4FaEpjW0OSvgaOxjF0gQI6ertQK1UN255bNIiJdhA
37dOkDqNuulgpfiA6kbfSG1YhdlAKGPOHog+xmsz6r+rWj7Obd17yPzrsowP/oWuyQzRlLERuqOX
ut1BwBxwwHMdi8bY2JNI9m1HYtBPjW3sD0wPJT3gltlsaWBg1qkPN3plXS/k3VEm8shgNPUqv9zF
lkZ+AlC8HAXEBqCr60AZ0ypo9B+MfsGVl8pcNzFEkdkYrwJq5Hq8ccOpSevNHh6TaEuZLiGSnli4
X7WIXuObXZwDt6mZ31jf08GE4TUoAdiE5zwr+nfMP9kyo/MJPLonBsHaLoW47fAp2xQabp2PHSe9
ERvS8rcMtrDoFwbPZeFyamnSRQoCFgWx087ARKfAjZjf2GvLn34VIhz3Zo6znWJz+KaMI7irrk0j
ZONNCmtrBOGF4OnK91sLbqPxmKX9XZA7+sq0+ooyKssrq3JYC61g0MzcYo1/nRk0ZqRyyDaBFrzX
xkPe5vNzme1wzW+sgaP1YBj6FtZi6TXESlAnBVqvGgQ0G/cO35gJeqMeNxlBE0iQb3k6dR5tGRhd
RtoxYi730oDIBnrOE9nybmgUU3jKlCQ41pro6kaI+Kmz9VeH8RGN7Ogr2EQdvQh55p5TfIhbLBpc
03l/YCIzmwczdMITY6rzgPGQBkR45a6hnxzbfw3dwl93rdoSFolOtkWhSkbGeVHx28bGGNMFIMU4
/88ayRadiVE2DdBqrTAhONRfqzK9+Aq4o67ztnGs2sfcB7mxyqJjVsM4rsvpPb4fO+uHmfK4TmX+
XLYVU97e/YigsG9Dt1pBR5mwwemLDJmd0pmrRd63PBO4wfoV0fruGJiUsFenBcQQGezLLqMwzvPR
iy9BrdGwHiwYh4MtJEVp+fIkjpyhWfv+MzZZia5voRY+O0q1B7Gc3NVyuv768MdvFRcnm9rv9Vf+
VJuqBJFjaaTLAgo7F2Hh64P+X7/6f/1nGSrGquXiObuptf4zn9jHAgTpyD1zsjt969TOo+BKmBT+
hNuI+H+dULAWt8Px61fhf/3q67f/7J99/ZE/P+Of/RHLGrksRLJbN5aesNJUNHcuGPIQztAm0GcS
RkWLM2/ygeY0yDPhDBQqrJ+twfoMwJJeAE8PUM0StbIqh8A22Y/SFvnWwo7s2fwpq8dm2ppQtPwN
HqLySFs0guDE2LVrUQuHPr7jnbdjiSW7NHEm6dxwvAz0ebchjMpcToJmrZZJJTKHZFS7srroFPDv
aQXotvhYvA64jVb7Hx9EB12Cf79YM0f6Q1nmQGHKjV21O2m5YAf1b0FsduvJh6yeD6hIeswqaSqO
UN0K8V0/wiEG/Qzl1bfX+Wh+lIZ/naCC7BRX+GWIrXXDd6O09ZMftcAzGYLaCl1oIs2VhJfajU00
QxPzY4+jyLAdSsU4UdJT/tJlvwTVrI+D/t7q00/E1XA9C/85qAhDJua0M5u2PBZJArhoxFcz14bl
1c4uKSkE8Adu9sNYfM5TfObswjYomhf80OjSM0vB5KT3HBc2DjciMpIq2UR6d8t8z+m1Gy4igD+G
fB6ga3NLj/gTArSQEf1oECjgB0bjFs5Ytjdq5ynXQpNHbZjWehe1wJr7CzGQd6cbiM9wcBAy4sST
wdApSguxJQhOzlL/Hc0zANul07vvHHm0CueJkqCOMy83ujEb20UuGtdqnJwteeb7tINaVUGm8fzO
HhgMf1aSB7et+AuLpe2vGGOErIcABbZS1M8WcBeYVa9YNLt6k7LRrKMMGuNUuDnJ1OwBluVjSHqX
8brRr+sFwqkt1dx2VhUrZyLu3cjcOhCixP6OnEpqfvdV+o3cvM+zbNq5tWBBcY0DQPz0NLnFpk2y
YW8td7y+KBPmB60PjxOvhFvwWuhBZpwsNb9yUQRoRQVU4A7hvvTrIxwrPN8jfJXl+9fri2krJJRR
3DMtR8mcbG7e2atKkqsczWs84HsLX0grJidH0PLkM17Ehy9vXcx5x0B++vqLXAk2hO9JG5CcQ1vb
tmgGfVjbe3wb0yqd0WJdpQe4+RyfTLuxy0Z32FdhD213gmojxcTQymCqXpySSLKc3cd5fCyyjq/b
o+nTqxgo29Okf1SVxhuH8zAeV27/ibvlkPdeh9wFl1qAzBl6byo5vqXw3eLo7Ej9tR1l7pmu/60p
9TsztndtqkjRpG9j3eNpBLujBv/d9EOfKXbcPfZmuBKzCI9dmHGrYWRmmRaW5/SLbPKmV53YKnA3
XhVN7/BCJib+6FE91WAbP6b62gEw9ljI6qcgh1yHSXyji8tZicr24iHdDTCdbnnIZKub0xflKBdq
Ied1rg8bxUSK0bQTX7Ik3gvND7daYYXkgmwXdCf0PjdDdRmsu2J0tT2ZbiaONRFSgg54vEPIzzrX
mW+2kSZ3+Ux1QbeZKnUbkXICJo4lpo4t4daHdLlFDaqgnw5MaO0weWDuSDo0HZ6cFJ0j7WJF/Iup
Q1G632PSB7i5OkqgnXQ6Gsvbr5VI9W7Dyx7kc+MxXj6FBmWTAX1XnuBE6vmcM0i+NvdhYDO3KuPX
uCxN2qpg+pGmqOAT0PHAvh3MrH7kWclREeMM8AGD4h+QwoFSuMqjoczlSiNhh+CZYbYzvPduNB7N
DqDq1we3pBJoMNANyqg+53rfg1O27x0TU1BaUTE0x0e/NQRjhPKh1yWdMww0vj50JQYVKTRIyI7/
MiajvSJ3QD21jLqN2Y+fmSiU57hYnasOwut+KkijtmbSrmE0P+UZB0WSE8OqR7A+krhFdlo+zEWP
RNgyWfxq/daN6GWG9cEcoWdXs43uZNBwMmf1pxElYLqWz8EBwMVqWdMIE/6i1AegSGS9WJAk4Tgz
0K5MZp59fXbwN72XJRO8EqNZDmS6XibYgOYWWnjyiV0qPPROKS59g/tddVALgkh7wa+YzX50xWTc
eiNNEtwuEms7NHbDrjkyBxAkXksn79bIcQua6teEXs9NwjrZTQQQa8EV5bNe/3TKTe6lsg88a9DZ
Vcy3oWNQLARmLDk40SWxqjv083SHIyPnXNadqQE41G5e3Hwlv9MG8xhY4fyuFcXJVcP4MzMJRcOC
msN3EH8FRDgZMcEpcSc7McWhQfFiAGeKZzls+xgFfyIyMFM7TmCxjN6Mzn03B1l/Ts0r2DtwzOIa
tJbNbWmQays3f/kKM2pcBABqayfe+L3B3TDHsGWSRVnrYRCiefs/k9nCR92CE6L7bRUUc36eFBbR
Wp/dR7VYwN2idj7I0rZlc22FvNlV1AH8C5JDQ1Wtk1XPaFQMrtIlLZDBPRunbzK+WmMUPuW1jowe
0aHLUJ8ng5VNVfE3I62Dk4SIeNe2ZrfllF0eZICpJCmKxwKPXOmLBn9xI7jOVrCYce27Zv9HrJ7Q
ff1UhiWVtzVPUX6zpw5soz5vqgm8bBzpPl4BjF1TVQYkYHRCUfwc7VCVh8BBgzWmny4AX4h+uwKm
5S+jCg9OjeWby7u9jQZeKBc0+aUjanpgKex2Fg6LRzJf3HPJNP2UwV6ftXI/c8Jdq2DuTkEoScx0
+nUh5l/HmrGism2IwwV03qE6fzWGdHYX7hIjRAJGbjs7tnhosUtjX27yc1AlTFdjxNQeLCRreqe/
NwYt7VFCMY5axhRfHzLuhMfkdQjb8pwncQl3JrI3DkHq1R+/RcjfNa01UXwSnydrHq5OG76FExkv
6GgmC6pxix3quEy3x09VReUmpYdlp2oX+lvYetAhFevdmJA9B4GYkNg/tKp5I6Kd3AVyec1LlBsr
0a27KtGeZQcHDB0g37ThL13ZyxY5vTAO6rmjzvghLdzSknFwR76bHw8ux6ZMMLmm87EJpX/f4wcw
0+EYhVNydR4HO8FCBPiCpo0Og4QLFq3O9aURA/aHlnEkNiy0pJLQTMFivNey3Nk4PlS9v+Qc/0mu
Vf4eaCYwKMkzGsQGDUV48LdCsS70QaAD1tnbRkOIZ26Mc98KOoNb94GXa9uhTR0Ty8zbFbrNxgY1
wS7O5H/OCaVwlMLMnk5RiqMlfukXcGqxgFOjJNL22FeyzHPsLFkNpfmPKJSZhoZX1CqF1Nrs7TGK
wddFnJ2T1H5qU7ch+9HpJzPBh1/ohkBIEPMGPSncG6X//sVSatwqPhideSlhYp///OBkebNPg+4p
0CvmWvQIlD0OODEpG5hm15SbUui3Trn+v3kZrd/jwbyMjqkz77KUY/JS/hZvBiCjM2NoA2Bo6rPs
A/29q+PeS8zYgeet2SgcffQ2v5UTBKWZLPQaGd+84XYEXZCmxaGzUvPG/LW5KOo98CwQYLEy4i+I
3Y88uIRxOvUkpkY7JC6wPiS565jE9prXvtkUtv0DtllzxBwcPhjEELFchB9pneIpGueMtpgxXwNF
QDi1QuVh//Tvld4dHHqsTlhCr61BTs9qqkPL3JnzWaO/OBbz83/9djN/D6/zAoHo4gho2MRk1e8d
cbnZ+UWIL2DfGf56hB2+sf1mVw4F325sTBwlZQxLsGpPvcDKGvbbmPfAbjAB1iIP3/sL/zFkQqEm
4OZfAbZYttVeBiAkMuaN3qcss+DibKpxnp6zMbofRQYnJsHLqPnZO1i5/lEbrBMenn/9vfF1/x6+
5Zuzl/9jF6YO8r+Hb/OJFGvez9je7TQ9YC9FPt0OhRl9hGVDBDIoYFZZ/CCYXllbCKfjqtQi7Tt8
R/augkNwnZZ7K5bpJncYtjI/BfM2deK5diX9DXWG1M3big5tGF9IV80lMFX6l18lMgQjZ7b3U0fV
jWYk7Y+eJdIWU/5qw4jYQvlfRhKkcvX7uQBCGwRCvftldsgspnH5KF5EG79HRh89c7rpdikJmL0F
3POWYgRf4UXCiDlA0pwD7RXVx34kKpGsujiiuIg7h1cULlhe5ib7CSo6qESeHP1khNfage1dBbpD
f1JDbTwTggGm/F3pgmzjMsuC4JOlrOPRBwaev/aN3f/sGXbR0/tRdNOExx0rqCFvbY+PIVGyom4H
Ji7tuMjT2Qiyiws1OHOCpFmFnU91vf1WjcVFr2f5k6V1j/rpn2yoj2zYvr9qO9gHsW/BztelfU/M
jsSFlu0JXULSJmQYh1v27Xo7a0RUhm0zl807sTeM482BZ5f87uC2d0ZMysXq2Y6GunzLle2uKEV5
xotlHeNQZvvWrKedbLFi9rFBZV/RmpuUY0boF/r7v34Xmn9fiaRSulQmtAKh9N+fMAY8kQZ6JN27
CKZ7gXXZRNo8q/417Y1rtNDMrKC2N4iJxikFRIbkB1AWCz03fmdoqZ9auInC+J5JdF6qnYKdEszJ
xSSZ9E4T1X3EO4yGpEC3uOrn1lmptsmA/6BBUi+zMQsX/d4P3zG2YdpAHfWsbD6Llj+ZOoPcww3/
Nw/fEq//LfiOm4LUG3QJZepC/618UpOVNneGCvezKi5RMhkXY4oCz0616B584CnLDcprgvypgJa4
snrRPXGjuWhDxwWzbrprY5Gx7JXB9EcGZ81P7UWsNLHJkFkue9zfQdbjHFyMkPP4TSf9tzI1EoBB
HD/zEJVrl5lYUjf3thkejULukaOTbTr6zKdVJdepkcltJXcN86/1zDjr37wEuv33Hz1EAku6NnkP
1MffGRWqFyWJ4Crc90bZX6Y0cM5dbTIvM95s1bYPM6jBYxVEP5SFd8OKytch8te1CsatrQSCXOaW
72lyaXv9MZ0SXMyZYT5lKrBWFVxGh03kJKu6f3Wjdx+bwrUf+u/VKMTeqCZybpolXsyYopzW5klr
YvIqU3FpTR/7PmPssEhfcgZvFzqVX7WgjbzIT+IjHNHu0VXUH+XlU4citK4yOCFdV1xTkPeXmhHy
3RhMH45oemym2bYpJ9zh0n5pgDVfWgBkF9bLNypyxNo2dN6mbdTe8A+ZsBGbe6PqJFfDjHjIoJ07
UkVAhSyax4a5vDSMatbtZJy/vCWs2Ycm5crfC3jMcqrmWyn1m9OVxamr6ptpLuwaDFG3jMtg6c44
jvFL7pi1nrSiJHPS5tHO6SRpitkBDOueWlExKhhExJLnPEi9S3aa3YoFSWttBg1DKjHFoLRwoKvS
uTNko2Fawv4yYi3bon98KqiIG9LUyYoIWA5sJ/WvVHRcUBzSXdwDtSodnMRNHlCjxPV9I/SMDi5H
Yb7TtWQbGUl+FVG3x3KKfS/iXu7PiN1SD5LVHA7xCU93s7I1RHMZOv5Gr3RjZ7UJS8ELhyvOf2CN
6PMi+Nx8lzplngBusHLN/btQZrObQ0woJCM5+3UEHEvwzagn3Bvg7/6i4uqKb/OsY9m6DBniqEXC
lHoyAh9cu6512rkbW0lzM0LX3USAThmt53gBFW6LKRJP5MyLhzQcI2+w+czQtzmrz84LTrGVqbj3
4TC177JuYsBT+trzv15QoaX+fWlRhrJs3bF0y3Z/79wNdQ1hqFca3HUE6yVEeEkVLQU4uo3VNFuf
PZfoW17G/nrSm3RDX0B+HEL9o89VAD0B4U4DzHwuXHe8NpoRHmhyH72M6ivqnKN9DbJg28PM3Zum
/drmQPrLKTvLQgKNnTSse1XfrMwwbe9dQM6udAoueFcwwuF1Gfc9cCAlW6EbahPluH59hvMgROOd
07ftCoodnxcgp4wqT9mFzARGLOaHXg7dGnKNPEtYX6uw0HUmw8U3xuYo1U5x7iBm4e7n/RhJXd0b
aUsnqR0123CoY5piiG5nU/uaDYa6Dkm0MUmbLTm9bRYeM61rfkC7O0QUMmG0vBrGd+SLfq8VTMsL
+NIcIu4VJ1x2kmHYAw/Bf2KD2mZB3gw9XyUwbMlcyp/3ph1c2zzGcsMVjNHcdIB7Qa/KkoOX6mTa
yHopcNp9hmJDP8jgvhCjPSdTBZ3CeshnPFccvM1jKF3igC3FJcTnwewFrrmxiGGvZuhhlyTnaI4x
6Q4fpqdr5cKwy451ijNmIJp0svNAbLGxL6a2xQmBuRq/i3yKSd6gfEGL6328mHFSzHvXSar7CD/I
DLaC/njCeLgk4yDOfrgJxgA3Nuif8Y2TQc3G+usd+/8xP/8G82ParkED+P8d8/M6FRCCgr/yff7x
Of/g++jC+g8h4fFYUvB3KZNr3D/4Prqu86+U65gmGbWlsf0/8T6W/A+hmywM/E9YzBE5evzZ846W
r3RByQWHMYdTyf/+n/+NOdX89vu/Mqh+O+IIR4AIsgAF6exoXKOW7f8vbB99Npqkdqvh3qze0DCU
JFOnIUWtpHUV2b+7qS0YMWw4S6nv5//6H/JvX+03zFgVmKIcB76af55+jf3KfinGNc5v/wE/I44U
+Vokp+AMTf0pKlfWW7mJfmKiP9BNQt9X4TleeDf8H/bOa8ltJuuyT4QOeHNLgqBnGZWTbhAllQTv
PZ5+VmZ1dym++OefF5gLIQCQLNHAZJ6z99ov2oV+zJGOdLWdYjq7WBx31fmvH/F/qGEwtvnHJRph
i+vyu+mGYXoWP94/Zl5cdrXcAvlOGitW6FqIx0ux8CZjpp8nZNzkXjDv7XWCZconp1tnxFHkNRFw
arWnXsMsL9fSCGVvNLf0TnVLw5+N6Q0KTHaWixGoOf489UcjaKiSgWpohJUWKfgAuQ+PPgRKe6n9
JvU8P0u6BIVNAxUMpsZGEoDlwu1iRuLlOqY77jrcyESnl8Ap0UMWGlG5PQousNysaYCXbjMFmZCA
2kIHQVpUwlQZkPvXghALBOcOZr9orW6S6ioXRQskvqam97Wr1RJq+6ujUZwxsPJpc4u4/QuaPAzQ
WDBAkPQg/kvLmfQD9l40c3SyTQXwBSMGsfzqaq/0Yrdxri3Ud9twb4xjIKHAJlC5kwQFyzVPIIPl
ZtdeMG3rR6tbmlNhxChVO9FGkAvZUNBmpfYZPNGFV9SWqBcPqEFpDvlf25WZQySZw9eGVKC+Ucm0
0LIeTUBPKI6lXpF5h4Hc1a+KyjhWJx4qdJPvrlBJRn32x8VhvrPFltwlF1+bWpO+WROTeSBSiOjE
57fEIu2jeUXhSXtf/ipuG10c4Uz8+pRyLRzRfzLl4EtQ3awOijX99vUJ9UyhZSK3GZ+ijFIhR9dC
uhs2ELHdueYg/frwcg0RI5opTd8t3GZPIGa6k1xLYHHuR3OlrNNEAQ6nF/lYnoTRsaNRM+rk79oK
mSMS8xuXqOs2HmWrwB2ql89NqjekGO91cSRYFnpEuSaPDp2yDnq5biv3y1384u629zjmI0/UOxqJ
2KaevG61GHW62+EcnSOFaiuhYBvTgv2vxA1tE9nmmSZHdFvKpcGwgF59Fl2gRED6J9OhUl6uB0e8
B3nYSirx59o6PIj0i+Cv47VGjYW0UxzFpNW7AZEWn8BvkrX+Tf2Wb04KLiT6W26GyIY3SbVa9C45
aEKXS0VRceTITbmYxQNfm/94Sm7W2abtFoXyGr+XSuX+FBUZsAgaec6eQIK95nHoykcRe7anf2yW
4aLTEu4S30xHjB45/FaDVDqQI+IP2trqEOMzvH39ebnWk6l0GAB3yS34mpx1oEu3rcn3NXXg0Rex
kGty31ITGwdxITG35ADQ5BZPXLUhwg0Nu+jz4b+e2au/lVEpjqnSlKdsgV8u12Yzrds3ubpEJR0J
uSoXZJq8x9wydl2kuNnm6wH56uZr59dfk89R3IK4MlBSvvzms/9+/TadKE47/RHy63RsuM9SV6DG
coosgXhnmuPhBDCpLouP5kTCffHfD60bY7b3IvX8+ahpr1zviJBiKZ+kg+vZJa3xWi2I7ezUAATi
7GD5C/S1eK58ltymDv3vvyw35QNy3+ef++s1pTIU+2XKSQDQQUjjtZlTcZL9T3/ma59OvBUQjbb/
cLqqpmuBKCKBl06tZNppufMut1KxSxXHax6vti/3TRoHt1z7WvxzH7ZQrtWWkewVvo0CCwmfTbyu
ZHq2iA//P75WvuzrkUq+7mtbrv3zvxLv8GtfNJhIXvgaCKnZQhj+U3E1I9eVG66B7sqZ6/yAKfGN
apuFqp+7nlxM4q7X4CF0ckWf6/1IE8Bqoh5PIcZIEuTacaP2CyI70aCVCxfBk0GvLJAWra8FPqb6
9LUp18qk+U1Rj7ml+H/UukpBGqUzbWpucyVVQnXX03nGrD60IkC3PMmFNAR+bf61T9z12qyZuV4h
td6kDqTrEm4KEYlYaoaFmLrOWg/phNNB98yjmw9VkLUUNd15PCqaCigwRnaLYBV/HK3rYuSaPn4z
78wsyz7/91EkqDnyDGpMEqTnjM6nOyMfSSy+Hmyku8VqnEOZJGQE05YBT8KlBjgdAl25GmtcmOQC
Fqa1iW169C6xmvO0hLRJfsnvxjJgnR8qMh+PnX6TdhP5Ldnifpc53V0K85dqR0ejbbL+DKnRnJFY
bpbZfW+6OAomZrxe1i0HfOYYG0E5RM9xysnbiRGW1HCixynU7ViHjzAtGiJkGbKIw4GmSi6YBrxh
ktG846RfJo1bSNeg6GWw9GBr3kvPWHdZBBFuOletlp1GpP97K4qPSHvI51AM7XOxYt5AFE1IXr8c
zKxybzTBN7G+PjUoTIJ0KU7jVD9CocTpqjmtL4SxiI+dh9QkJUzvZxAHFol1ciEutievmP+9+fkA
RQGsECVRcMI5KBefR4BcTQCybMnlGtH1Yg7UHeXmxFAZEU0CCI7xWRHHg/o1Q3W4EmHsTtEdyhaN
XjuBljOUDxxRzp29YomoVQuohkZyJ+akYqeLm5xcaPIuLVxRcrM0Rm2PP21fVuZHPWv3ZY4WInOV
kRBO1hoIaaIx1PpxxUlY8Amwjq38Mn9teyoXO4AXYjc6mO7zMZdLx2i1yJn+u0s+4/NvFMPIkAwL
prfpcPhB3ebe0ogFkAdj3crVATT9JkzG3nfMgRGROnkFLxLPqjNGG/JJcm0WF3G59vWAfN7nS9Y5
+chTvdvJfU7TeHu3NQO7xgfmioUKFYCvT6xysAOZX0ukG2vYn+Q+RzF5uG4vGIGto9wlH4wj8nrk
GrZQIp0a3l4+tBEJZ+oOL4Z7LAfrfiblNuBI4ZZOKSdvw2k/wSjEqCv39e3vyKUSp9NLP8ldVqEp
vmpgg+7FM74e+Nqc7mpGuMTq5juRKTTtXMXnAMBa5uw1d7zl+ygNeuOseTvL3U2v5W9XK64TvEzu
jvvOt5/yG9OORwJgPVrGSE4eRTVshiS8Y0WHF4YYzCQG6rGbLm2Ct3dTIw6K6L2+DPr7iB0pJv7W
3WX6Ls5ezPROS/d0YwqYGemdA2oMkTdsBaS81KKUkPP7Uqa3Zr4M84XaUuj5GCZ65eh6W9t6iEih
8/woOWZkeS/VtoVNz+cK7FN5QdC3csfe9r9WTKi74k8TbxGgYgJ1lB9YvijfTiC1jlaaQo28WyBI
ZK86wQf0Lv34mdpi8xPnrpluR/1pgONIx5zMvw2cGUPf9kpg0+Ew6FkEdnGEXxklQdaj48ZOuUmf
2/QeBmh+VYN6c7FO9TvxoTf6cJyi22S7nowTcY8/lkvnp3+WwHjvqAXvoGvfW1yJMGXgHZm37lH/
0B7K3XTM3uDDvCA29+cDgY3xnUHmW78pN8m9s7OVjX3PpLPdqEfXL67aof6ZMLHsb6jn+nqHsydP
AnAuoFHsizH6APc0Rti9X2GL8X9S9LtDJR+sT/ghzF32oNyi3yR5vtR/qktzmZn5b/E2vZVQjZhm
P5PFbd30p+7N9H/3h/V8HH6ER94VPZp9suUNMw45VfcnYz44exxPC1TqCKQstyx/RaeHARcp61sP
PTh+hAcGw6jFxdocwsBDEZQD65hbtH9b+9ua+2a/VT/M6iGOt8v3CLOxuqPbty7+jO+ppUwNpYcf
jayITUpxYKYEj/gXNhoU736jtj/a88V58PhY5dHelt/s+eSOOzhRRzywSvhqrIcq2q+YmonE5uB4
HoI1vIADeNB9tCTB/KP3tt2HTo0fDZafgUeCojb7y7echHkv6OcDkJApPKag5+1HE8PduxAhrMH3
vvBT9PTZoa5uU6D+qqECrrtdzJ1U/EN9uvx0PnD0jFBJrDPiY0c9hwyFMdvcaZDEXhB4nq0nPLHK
Ge2NX71aHyjnAQFsUbt6lxAOnu98H7H2hNv8h0dwrqAEbAGymIfxx/Lk1RfdPKgXxl4P+Q9omD1Z
bxv1p4cE6zS+qxyVzUVDubUf92XmE4ARgbfdpjZ2ii3Zf4nGlHGjv5b7fkRIsXFe7J/jQ3HvvjXH
+VqgaIYEW144/ZXx6Ib+9A1beUHQwweAxd90qkx077iRQK4DdKsC09zzDvnz+cSkf6tdjZOgdW7n
mQjPAzrR5Ld6nd6VX/m9uUOUf0qe9LfoAx8bcdMVSMStvUFWc8tem9fqrD5QFyACZTec8YTYtwrw
x2Z9y4/m7WV5tL4pB+Sov8uGITvGlo3lq38ge9unOah2jVAL79tncgse9IN5Vo9QSVqEYv74zuwY
RZY/b8wd/kooqkHok4LnD08JPQ3YVFtmBaSwkQHTaH4fbzMu2UwgHsYfmGvbjS4dOmayIUPS55r6
amoneNTfMCbw0asdkshxozP7Rcm90QP3UD5430ETvcw7218P2Y9ib+3AlSXundFtiHVFQL+nb02k
3HbyCT8PN9WF0y0NKNId6K5YrxyHFzAL2obS1wlRIWc+lfn1Rhy3C8R4Pz/8Cg/RhZnnoTwQn7rP
sy1qjAOpC1x52gDBGlaQwoAfvNF9QB674difYR5lvl5tSc5ZokPCZxj9XPVTTut7740IMeIZqmjb
GEFob4D5lvqmuTmH0Nq6HIf7kLLXHkvrFtPG9+latc/MvVLYyfxFL7BeMc9VHHvF1rjQ9jw2lzAo
TvaLyXvek/p7mLPtHc4x59zUQX0wuKdsTe7q24hyJKTOdPd7ucsu3rt5nz1HV9hWOAW31m3OKax/
3f7csqHgI2+RBpeNgjzQA8Wjk2o6kBANwgFcBja9mKmEFVFdQKxhF04Tsc0dBvNEJ7g0dRlbH0x7
0uEg14NvUAE7IRqggCbWIjEhkWuTZfTl4XMVWDIMuHw8Y4zDuSaeA1iEAfv//dVG1jCK6WidOb2V
osWxt1lfIYVy/sRV6TChir0BgfF/FmmL+lMxcBzLNfkAvLAfCoEl1JHw8GEFM4mpWIOYHLljR+XK
nRTwlCsJS5+rs0rtEfpN42P16sxdB4cByURINo47zmRTO/CYoEKlXHepQaRyG2vvDPYz95cM7ojd
egynMSFTCnUpFcm1PhaTgq/tlqLjPolVOOvkk9c5FjVdKwhsFgsnYWwr17724d2mPdcO96E6EqfE
wW8v/MBMT5jpNoAl/UX4q8LoLhIGeJcgM5IZS4SGcQuSS4yl5aLPiIRcFC2QmWhfi0hMBb82dbKY
g1gAUMQM7TOuTKy10qz+tdNE0LpxElqnMhwNRe5WNXHUy3JwL0qCcs0W1WAUh6ArMcBoNr1u1QgR
0VCaqucxQ2/ObQKHZXNucV0HpsH1eHgBoTQdp2QK8OYRDSiy42QBSUVbi4HTFidjMpBP3vTrqcBE
sTX6lqs6niMUb4w8hzHxZ2swPjfVKSG9g6GSN0LGjHCRx8U8MWZbtae6dZuAHsB8og8wQ1UC8mEk
7iFCOAat0bRei6UGGZnPFXY4Ua8zM9h/TujWYJ/+E0bmiZ9PLr72jaO6HPXwIgPrtLGlp2wO1eIv
ZvOkdt3NYdZjOKGNsuo/cmwRcoC0kcTUZGBUbkIn56SVxeOvYrKujz8sy+HCirqdHPbZgEbSn5n7
Qoqym59Ln3mcI0MfBxgvkPagE5QLFZQ/eOBh17U25kQxzZQ/sFx8bbp9lfAhmRiqjMnlz6uJqb2y
OBoTo8aztvUyufBUXAo3jQkO4HMhqslW3bIzIuqg8GKGJA0GCwXHKxNjUWFNdSAtn9suCeS7/9+M
K5FPLP+PZpxuWvb/mrlxxzyoKv/uxf37Jf/pxWn2v0wbbr8BEA/4mflXL043/2XZloUoRbNJXhAx
HP/O2jDtf9EWti3PIGkD0YDHe/hPM077F804NIfI80za+TSR/tF8+9+accQjC03n3x0yyxQ5QJao
ehtEe0g54F/9uKwjwnUavOS+DNGm0DyQLSc7RyRAcxv5G9LjagB714Bd9JD+m2327DJ3RRFFNGJi
ltuvc/TrRMW3eZltek/5bNzL5o9ctAbw3qZC8SEz/D7PDaA+AS2SK5pXHUMAi8oh7mwtUh0cTLvz
xrY52hrG9T5GI5Dmtr2355XsaLphAShagikAVB0GYzyHhvkrzZXwvhlykhUM70XA/TertSV5w7m3
Pb+NpuV+aJrkIXOLI17WG6nlSFY6xApD1h6JfPyZIDFCM6KcI5OmQAPtJWg0l+vMKoopdKtKejKs
yRuArc8v9SRYRJV9Z4xlvbdy65aNanZWYgw5Y9d9hHP4S42JfZ9zd8G7UhHhWNjTyXRn/GojTK82
HIJSm6xzLRbeyMXHyN+nImrPTcg4vDWx2Ed8GiX9jPs0xB1fxkjKZoBcg6/yNGd9xk/GBZQoXOXQ
U4/DYxeRWgIwYsWdsCmx5sprp/wMCLFswLTmpofyum7lh1P53zC210zkp57A6yp/mowU9K6K22vR
sQZWLmPLNnME4cuCkKTfJWbroxUMMtH40BTaAWqko2HsRE7xqDLhBpNOuVOBBy6qZUlvH6PQ7UiR
JsN3o/WMi6zBJgFuctpzuBq672RNxo8MKLuInD1lUO1oeH9/9f/4Jb5+nSrJGF23wx/DLPdqTXGQ
wiEEN1G6bQVpRy4ARhMNWFlg/KuF0eREIw1Gx172UGXrTK59LWYBmNJzjJjmYgX/6Fj+YxM+BKWT
NcScqDPbipWa+a+82Xyu4um/n6AigkLWv8vI11VUxOTa16ZsBa1Oax7cIt/KX1q2guTa10IeDHJz
XebG16xuhGHBrVPeNT8jOaWNVu6URwfOpTejICSkE0MZ+dV9Lb72GTHoMgRuciQjxzS5zIKVrV3p
7JWP5ARF+m4t5lhiVCPHM1+DGnmeF0krJpeCRCXTXnXRS2wpePPji9vgX9sketpL/2B23USMgxi8
xeYwr0i53qlR4UgaKxPMkztTVWGgYrgayjyxkJtyoXvMmE1oEJvC+p5qxUHDbVKPTJejuge7NVMx
8HTAriTRMagSHCMx7COvsZz7M3WyV7fCQFnhznISHJhIKp4WYgWCie47WbriTZm7PklymACcbHKH
Jr5yuTD+uyY3vQ6ak9eqe80RjUnxAj3sMB3iBuQGASCEgWXWR9XZLvBxKqoS7RSDFHDwOyu0NmU5
oZlIAsbVb0kBGD9ByHYy12e+2UzbRpARTuS3jIKQNVAOo3FKJALBAH10bh3zyU0FKFC850b82nEB
42O2iVSfxWVMPjAmadG8OarXHJepsbWbNqVPy9KvnNGqSOp5wLAAWwi6zG4Yu1u6zj/7VjG3hgLd
Wx0vScTkVNzpcMyGHwlUrePa1BrW9h7bVvstd9WE6eTwopoN0qLJABvkvRe1ZuGdLB5waXhtfgJb
fJmKJA9K5NeYGXsGjNXKjCmlKrvk1xom4t6d5+8zkCptzr5HMDGPwDuALRQuoNt6RaQqDoV5vjPa
DDrcoH4PF1JZKzSkoA6HG5DEKKhSNyOFeLA3MHDwa/DpNj0Sxl272Nie9RHfaHnJ6xW3cDUmFxMS
zupwNEXFdaA6rEI7PCcWJU6ck0ciM69kJn0j7UfbThZzU2yWwh440N8euL9ZwAMbawLaQHm2disi
D+aYLN5seSGQhhJLCjDAjcuPDH0wPLfhl6JG5mmtNWdnuDlAPMJits34ELoKcwNvfCbyJtvX6XKn
pG5/jJZpDPBHaJsal/XWVqjiGalxdjqrOJaZS0HC2ESgArY4eO2dFZKJYNWkROsmyDFA10rrAfoo
m3FrzV2z7wayK42OWAMch7ofTXdVBIXaMpt+a5gZ8Z8Jrul5pYCJ0dkfjAGbegrC3RoqqL2mYQSG
QdCGW2S/F22FoeUtRG8sd3lrT08QNvTdamDLrQwHHFFvBCqexMVmLuZp+nDQ07AOmpo/SgP4vsdl
tOGHn3EnZsptXmJeHH3EiPNvbq5QKCHmAxp78TzX/bzLnFQLtMr8UWHTCqCsnbDTNXSL+uh+IcgI
/asarC1UUaVVbnAh8edM8LCHYqRua8GdmdK2CyyTEFrkxFvHHbSrW1s1RKMu4i6iNj9zG8L6qvG+
EmPIAz2eYIO6xuuEZGg4V54KIr7Uj1U8+qqafGRRDI0bHeAmdpDvjrDlF8pvI/fzQz9zApFNIajj
ta+uk+OPEFOOSolb3kAWome2cuXNfDjmkqJ/0BTQaLQn1g+tNO6dIiRi3blmOd8pIBcqit13VDab
EOL2VHGZcjhvYb/RIElJLoFucdBzh3oDp2qccXaCwnU2VjhcAJ5Zz6sTKsECyJmkF+Vol/VztqTH
wVJOxEhA9jBJX8oJgdVRf/sTWBXMX/FLZXu/cj3ldiJielGBKTfgckNRpXuSsTgntQLr4qTmO4vi
H07d4Z50HGU30t9iZDD9ikS3gzjv9LDmFiyiI26k16lTdb9WzO+zjRrV8XRqxM99kkPNUcw/WetY
D2X71C7CgEFCp4MO5tgiTcRxVOqnsqJYb6bhoSObYhNaWYHI+NDSj73XM+8bb/Q+SaJh2yk4/1JI
nsmCxKSwf6eL8bbWkU5elXox1NCFnIUvLjJqP4mB2RJIGow2hbge+MymBVlyLcIJLF+enFWj+VNj
eYV8ojJRzKmfU0cQagikY2T1EiPq/ITkd5cqHo1DtbkmIbwIUi7t7Zxpl36Yb8aC4GooswciKR5b
lWpaN/ZPJpUhzNSAattzjJu8FcbRyKrm45QB6c20buVQSSin03JHv46yOHRx5TQI6jfj3L1OZMj7
9V1S4bmEAwsSwFy0g93leyMbFGzpxrtl/TCWJDy3IcwRK8ZHqXLWAyAhkBIL/uQwlFHNqIcqHkge
7ZDlgbMqpNUgqR3KtzhKGImvJsmsscGzvNfYFbXVpGP+QNBFHVNTH2roQHPm+J7pOTu0Qx/l6vVH
vgjSH9K7Gs6vVyvtPXKzTa5sYyclE8tOtigauB0p5OMqtKo3UzUvRCpH3mmcCQg3agy/3LHPiwZ9
LgkHGI7UD+sB104zbLUwUUih1/lilxUVtkZFUk3w2eMbXHJiFrK5ggiDrCuehNbJEuMTuS3XooxH
5OYkCuSLwpBMzPTlQrbovza5JZbYl8uX2aQlNhZlumNh0SzEY/4PjcA/NqthJsJqPuH0gIjK3QTv
xvLNMFqc4ClhIO3UJWdnIO2pJn+aKgVDCax6hKeNcMsoKVJ1pF09l/mzUakLwMBu2TUZI69GwwM0
5PGvSENqJamIq1BeyUVKYjCiMoZBB+KqcR5RbHMA4vl6l8DaErWfktC0Uy4WmoUoJYmTi0QWlsv4
nkXEKRt6cUwmTO5yN9WVbeSAfSfcgepts5xo1hMFJxYJ1BnfMqgkK0ILRxT2BzHB3c6VojjKMtZx
VE+D1DP+d9ELyYUeFRg2De9qi+mPXNRCGlUQY7dF3GrBVKOoZYhucm9CRSFPjm0P/mOA2uCOeMua
USIzmo1cBbKDP1nUhOSmJprgYWAysThNWZ+o6FlY5doVq4BnKAZNe1GwuuGABG1iat8so3ohZm08
cBcBszWrlIrH5rqahflkRuE2Ndx7BUXQMak05S51ko+BJJp9M6HFXoB8Bm4NXCHs0/kGuH2+hXH/
e80JIc4tZwFfgZBDa5kfrfHgAVAZKUnGofojKRk+afavJCLYxFwobBUJ6XCWOERi+OTIdwob9tly
CAGVQKOx3wf08peG9IQ8TqJb6ZFzMBYkbmcY4Rm3TV3Qtfr7zJTLmbrqEYNiUX9Tmor2afuq9Wn0
ZLsKXLkalzizcbovsOCex9DOTrZOc8Ac/yy4Tq69hqMAgx6leTFfJE3U3JnWyCntgPeIBQ9nsi3G
n6Qi7dvUOnPkuVxXuWTa1GE5KyuEQYltRb6pxPNV95aHOe+uFCtv/BDegWw2XOvab6NroZg2x7SE
WD3FBNwZ6OvJvMghXq12ERSdUwWdt2DSqJPlLsUmEgB3344ZcMKummdoUYa60Wd830CLsBBYC8oF
pQdkRaj64IBmU0nJVKKiPc5kSoSl2d4wK0Ciq2A41Qlsqxjz77WzgVOrU/vbWigaeFG4J2qiWftr
T/LKYV7M+y5xqzPmadq3CjMZCWC1DDAFxMtgsuJYZny/rTt1PaPoOXajqz4tDk1pK4fUb1fdR6Ov
eZDqWXXA/xcoY0wPqyEueUkAbgNwvZ88581xzft4mLXjss4bZbIsoOQxxLNsfm+96IdSLsZ9vzTj
rSQiGRi8csWQFu69wfxIelIuKlM1NwtzrAdDFVBOa/YLRi244ZvbqJX5ubRGxnPutlQRQWNJhnFj
0MzQMq5UME1Jb4NueVdsI9tJ7ijBXaxlMG9AXs8qMWAHcy5+9ThEdouXw0N30/Smu9DNyiGfH7Im
Av/KTXpiwax5uTizjliM/u5Y9nRdW3z+bf62uCnTk4rfNbdI7IgHE2rJRPho3EFk6PlEG9AMUE7S
etxjdPQ2RcO7wVeygbnR7bt1oRWVgXhdWsRHGRNWnaLDYWjS18pmIrtm/QVEE6zRBzNSHxuqNAf+
bLnDKd5wl8eFrCCLLCtg3PxuOy2bszs96dCgkTrmhrOBYME8OVr3kKkzWoXSmQjVYo0pCiB2JcXj
ZbflPmdGjVwqrZn3AOSaFu/ArO+qxIS0LvkjyYXRJ6cWR6TqKxXWYG5GWJRICzWrZLhC9YpRajsE
ySxwXqYRmCDab932TmaBrzXLhvhRi+bNa5NZe6+vfuVuru4zMcdRovRu8O7mfkJerI3P8RyqZNl/
H2gO3QPlC5qxIEvbrsA8lG62LdufuNi7LZCFPsDC7MRbnWS8qSvo6o04QGaEjnddHhV3bh1nt7z7
OalRviUwpD1CrYue6jU6KXnjHpuWP5Gn1cekXeCq22DDEbYjdh6DPGqrG1xTTGEL6OwWFzVSyncn
14wLWZQryAd07akGAqfAL7Oj1jEcrEr5GGoHCphJ1o9a2i9kBY0HizTSATb8TYst4U7XnuSFluTZ
x8iirqFE1nTT0oLp/ZLtZweDH1BceC7FcjLVnANhiIn5dLV7M5mi62DpgVF1xX1sqDfuRt+7UGtP
pTs/OER8XJOKI7AH+TaQ1LqxQPTuFpMqBA0KZbPkcx04jvfMhSY/aot+ZAr8q0aMdF0iEfaCcC4I
c8IDjqtXNrsUH51fTfpJhxoF3K+rGa24Dr8sXfOyesuABzLE7K9Jp2t4RT1tn2ajQf/WIVqmoB+l
2Fnhe9ic/Fpv7+Z1Gh5FNXU+CIjOr96e9hDrdpxT3SGx6XlNVSKO4WoflT/NCT/k0IwH4hm106z9
ZIgxHcgJI67MgjqfxuVxtd3ELwdgwGXWgG1J5n3ZELybO79Thu3PJqP7oWEWGSuKfdUsen1FI2Jc
3hE5W9sQcDfMiQVbbUf/vQch9pxdC886pomd38assh4YXtMsbLMUm6Pod6g4MFzd+9Ot2JdKu+8Z
6sbJFpSFaNuGLu1zBtiDVj41BjCmdVG2bjxlzGh1N+gL24TBCfm20xnArvQbfVsMB5qpBVTf6jc5
FFOx5W1KC9PZUHUvfe4iUm0r7UTs9TNev5MJL9K34BhQaojILR4ihIwqZrYoiQgcm6FFQfsOGaz3
PXVrKyQR3l6tK2AxQZNWcFNgHYyG/NfcLgiOlvHR6fWX3Nb7s6GYZy8dyFrNdSh/9MwdJyfuzUrD
J0g8cMand3Na4/OUN1yfFlrcapYUd+Na+1pEIqVXCEEMIoyxQB+natlKUO+5VKv2qnW3eoQZNNko
By13XL5hu99nXTodKEWZyAogm5Jeg/khyeNbbjH2huKQBTSaPxrA/a0G2HWoiz+tigVs43rTu9Ui
PszqYmc16FsSO+yRc4ZPRN0YlDUV9HdmGl89x6HgAPJggOe/Ux0gQCvDn22SeMxadUQd+p9xVWd8
B4gMmDGSFVoBGkKtpdFTIfGw3KmLkvhRVpjcMypklj2FjkHHb1ljrD2DSAu8Fo0brqjyuVXV+W4w
oH+a732aDq/mkHJnWwm37F3Y7lmOmo6r5E0BG4QGzLLOZYdMSjXHh6ZVF5hepcsVxhRs4hZJfN1S
/uy0R0DKDC8L7xKN8esCN+A0NRbMPohA9C2r5lyo5GONppKI+4x6HYeM++GcV4hy6NlVQ67AZVFh
ZHtdeyi06VBjgghKccAare6DVUDPUs9X0+uUfVbWb2rj4i6Z0vjs8O5nwie3g13oSONq7ZCv4Tsg
ovp54URMRjLYpDUQ+s1+rZWIHNvyMHUWx1hJ/0NLMQuunVvtLRr3idfjmwS55udMbXeFGlmY3VUS
xsIWMneHmQfVp3GYvHI8x21WiNu84oe9oV8TYUDsqNxuUM5zI60YzLsGYL+CgPa2t7QnI4Gvbs8o
KlyaNUwfmoFo1MfKLr0dvkQT3F6nH2LITVrWVDc3QlXRWuc2IygC9pbATuQPmkKfGoGB4jseCeZT
JGBYA6Z8um0Eh+AVOSag/+Aj5VcKE/vJhD02Nnp3NibSl8wOWegIt5VWkKMde7v6pVsMirTRBRQJ
to0IYkoSeaNFB0ZFgTFFfCNrl2DiIBzD1EdQR5XLfK0ig50a5Og7E5w3cqvLvfyiNbD6hqYtN6UB
Nm2E6tmpGQczPRu5E60lgNeUSLbeLi5h4rQPmgozqoYXk0wWpa4fxBI0hDZUT2qersA/YPlh3CLY
Re+vVQFNLF81rrIRpYvZpKJYDADgGStTIO2yNxM2yN4qVhT/RQELeil+9kRPbPBuOAdvVHPqkSWd
E6O8JDaDi5Dyqg/4NiWrogo+naEzHctj5tTq0VJpOiGS5J4Mp7AP86tdmDtPyapbr/aBwSfb13PC
xNCKHkNqm9dS5Zua3hKi1y5uRgyWHRrNjkRssvQcj0lapTyifnTOcuG2eMQ8pUUNaZjFHWCiLDCn
gst5xBCyKdx2n0yOc9UTu7zysd0hUe7M1P5uWYN3DMVW76TfYfS1Zyb1IwV8rgUTVuPCUcob9Lvq
lhr6I8E77TlNengIzFl3Tjbvan2ZHkuxmL1ul5fDozcyUy3ntL1rzJfa8YYzYSeNz+RBhw1G/sva
VIS25GlzXhONEFuPAKEy1+5h4c7f1JW0RswfqZ8IWLxmavoGqjyM4K52jsqAmidRod5bNCxHkbmY
uIxdPa5d22YIU4Cx693ccf5W1fwTcm5y0PlRb3CPt5j5gI1FA+rSGCNzng6/ptkyH1IOQ3K21G/E
GW/inHiQqNJuzHmPK5ngl8bOtua4MjhHnCYM1wgd86CtHXVTdgMip7A5T1GyUN82MxzADBstCrf5
4g1Xt/WhF3IzYGq6yUkWLDOrPdYFF+EiV3pI/cxYqDgBp+IgMkY0+mF6IdO6AazQ+4k16X5eG0+T
pZ/rtkFalaKYJRQAwW7T0zxpvOwuW8Y7IhrGU045ED7itDHBbxyLoqROMy4bwmNi9JtII7TF3NDA
9MhsGSgyF7R4gPokOw0i2s6yq5Hrh8d5Pdp/krT9TbAPAVul+3/YO5PlxpU0S79KvQDSALhj2nKm
SGqgZm1gUigCjnken74/V97KzM62tqra10amuDekEEXA4X7+c873pWaP1MyQ35YdjYhjAhiyDut+
6zTLbSNKRYRZjGuFOI1lODP28zR1e5nxqE84Nu2I9GvBDSdYbFRgxTyL5GTUv+ROc+4NVxwFWf3V
MnvVfs5hGJjQ209O1l1Nv6dXsuz4WSdwEpXfP1Vh4J8RcOlv4lmShTQRxTGeZ4zwRw9YT1tXR3d2
xJEzNxcHTcbG7PT73EHbtZa64bmWG5we/YduQp4aHbo7AY3he24dzehCUaqt9reIpvJU1N42Mp3y
oJESwuQh0/bta+GW7+ZcYmWcx8+erobJn5Ltz+vo/Zpyy8Wjl6zgAo4B445W/6x8KhlppzMYu90t
4Ys7yWg3wLhnCXQRiAMmt4TcaM3u5FOVnqgNmt6kw3NnbGSOm6j/e5rwn76mf/O+/MwCo7B/UnVR
7FBzEXtzrSVVehrbt+W2p8ryplRyvfgDKB2tlBlBn7ESJGRfdUbTKkxNi9cehJ8/U3O/ZmgVHREP
zZsZ0uhK0A+0sUbF9l2bjpKOTFgs44Eqgegh6gMcy9Thb/5u3NJjfPZQ48Fq1MbU8djOzD9z4VN0
ZxqHoLlLGqwKkc6cjFopgyrgwQeqcOy61ngTAUfY1CK0VokuGv75oLIE3iiFMgZSzU07S6JtExc3
aOnyFKYNJ2XHfuBm0aTS+sVZRpszSwzam7MMtNHMitYM/fONCdaNNdWqqhP4opVHT94xI26ICK0h
vNru4+lwTLDw5LUXDNLooM9WYsAjTPJ2RQvfX9agGPLKmiNISAmZjvXpDz8BzEyLfP/8b4awkx0+
9+d/m0OHgl1SymnEmcLx5ueV/3xW6vTwP//485lXzcmmEUySOB6yC9Z9zD+f+f/47OePP7XLpW0/
LV19q2qcoXlFVICFnQyfBq2M+kNQ4K7NhOFsBh2S+vng8PQ6LjjsMeQNgEA5761c/WlFu/vfP/z8
cbHZjCYJvDyIgufBT+dTGy0m+wB+GfpnW7SmiZ6vbRjpj0khZXXWzjR4p5nFhjcRDec+X+3bynyz
ZkF9klZOf9Ko6Y9e+pNX1QnVnjjwrmGyfJNrStLPZ6n+jDiqs2u75O7nPzFInI7Ke+n0ywGc/teH
rhrUBi4V2Vad5vpxykQueItyBtlnVLhnsZ8NPqIZrSTDKqPq5eafHwZRnnvbanSZIq4RZ4D38KMI
Mxy0wKfAHDIGFxkRJZNu+Hvpp9bufw1i/x2DGP1oFjH9/39bw2OJHfA/1p8sFHHx+a9Gsb++9C+j
mOf/zeFbeZhttBXMphbhr84GX/xNOB5uL0Fvg2/r+oX/9IkJ5282DUkOWW/hSpu/9Q+fmLD/Zkqm
bB4GM31Iwnj2P/CJ0f33b+UEzGHYAmJa5pu6wqII4v/ubeh1/06T8Dxqyi7ag3j1znHdP+UcNtfe
RNHr0F4HDYBopmHYKGk552Q+DYu26zuEudiFBDj02RfcevVD6Bkwz1m19qVh3YgymjZSheE2nG/n
pqITzwx+JUnGnGdJE04SBiUBHCV5kLY83d0J8t4thpjkMUjNLWgR8TxD+9rkEyNla+lp5XMZXHMM
3XdmVFLS6oMCa/xoRywOso01QAXwckLDRZEc7DILdtUU7LwiYhfsMGREUExty9pa/KAr0lflNmjY
bZVgSfEeTJvGHKmRAQyxL6p4m9LIugth0DBGBjQohx0u6eyRenzE7EGAC0oXCJtDualji/AGRRSi
Hv0jsTNnb6vpOQA4wJExac6Gs+8nPz5VUB/XPNLad0NM04rTFuEpaoONLJY8YFinQq6XG3csvpt0
BihdAlYbSttie9U7us+bIAGOxK2M27esjM/zYCjUjOKQJHSkUWIv9kEdHG2uqlNfetYNuImvRlMU
fHrrjvQ1ezHAuaDGs11Cqy9swmlFrvJzNIWHPrSjGxR/jhXbnCnc5zK051w8O4EToGJwQgemcRVm
QhwgA0bimplPexsOfy/eBG5+DansRgdt5d04y/zYBhHDX4VZKoxIqTi9cWKKm90oZjC3yRAgxAfV
8+AqjiL4cTdLrBy8GSVwGrXN+iE8hy2Ob9KIK1+g8jcI9Q9Lab0SAq3PZuO9TKWHccGBFzSHpndl
uMMwxSiptQAs4qL6oityRMH6QiN/VxLQDZ0XyvfZfobiaDfRVc6x2NVZAmiyUts6p44qdEOKe+p4
PdGWvJmVu5zmdKFgsHMeGk8wuyUQbwQuBbTt+FQZlMG3gdltDbLPq2yg+HKpMPymaTlCvY/ELmq+
LV7uyvZc716meF5K8V7lVvVJL19yzsKheED5JyxmtqSR7cF9VbFDtGV2DgWDpE3pZXeem5E3Qp3i
unfZ+tTzJcd1cN8OT25kVidF77Zf2Nu47x5pglluZtzmPudovIfuOWhDgb2IgrvaE95DyHm1wn93
tAr6LmXdnONpGleik+KIzRvWLbvszgfxyY4PvcrpWxJ0ywMlDpTDBilHqG+oxOhQsQnPKc+JSHXU
MMXzQxmF33lP45DtQSsTfUEpY9QXO1UDb0pyV5+lifMwF4H8BWTPqIrxQNKYIsbwZBkfVIqR3Gnq
u5SBZcK+ljeK6bK/mRP/zNwTYKVF7xORgeAmxbVqcgIznCA4z1lx99N44Yv+TodU74p9dItKdSrd
KTlNwjfWcWSaW5nYTCH9gJNrO+wDVY07pyTIMeE2SQGyb9sJaRXi7Dro6l0gCvXU2C9F465B7k4b
6CH09kVUmCUBziPL8O7JgDyxBNE1NfZ/VCsIPYFrXcdlXm5pgHLPJgUS2EBAGfY9Upwp3X1SY/0E
wYKVya1vJ9htFI4EIUFHY1zTnAoIoWN8L/3+CuiMjSj21Y0/sndA0hBbI6nFZq4CSs+F/WF5UiJ6
pMHeVP13SwN6REKaUH2WHmCfFCv2Jr+9fs620wggvTOZHo6Jn98DqU/9E3LMM3RmexdTNc6mDXBp
4XIgKueSUVhk0HzNIGKZ1LBVwv8jg/ClESpfVzhVVrHhyn35yq4pvp197AlJHYb83NMdv1pkxzm/
1sXvPOv65wZmUQnHJqEq52CSud1q/5WFmjz547qLEjq7LTsH0Ehv5+iY02YYoJyMPASU32Ubb/4d
VrTYkbuetHK57Lq2fk0cMLrx0Lgbk7/D9vINyYmBjkdmqJbTc0FH5GaeOo/ECik9q0WwMYtfi1/f
9CV0KRw5v4Ca5Ws77Y59g9zlzSpZ0327FRbtc3lm7VF5xKoXlBzHWBRCi8BgF807ihy5KZX5Us3w
RUuh9dKFk12ETXTHj36YAuLffuqdpTSme1hTmtLJ1NFlEO5xgigWFg7ROCj40ZizzE8clSTw9dZ4
lXH0PLdTvAXIJI5z0OogwRdQzwkEvD/tOb7lRyxQ74AUv3yVhQ9Nc+SMN1wBjzHucyjGlPF9FFvW
Juiw6ko3cTD58iIoenxoVMwSN3NrNrmINj0NSEUqLyIEQEs9XLCz0qhaN8JaGyLVPD0YOzg72u2S
IRGY5sUfnEXrNziYq8I8+EXytSzMd0eLQOqCU5eVbl+aPsEkfAIR+InbXEIH7vJ8oVgloaPNtW06
c8hnwzJ3tjM12TfuUm9DLFFk9TGkLaJ5FZ1LwXLHhMQqYhiLY/E5UzI1dUFyXJbUWXUo8RvbmbhK
uMCyGgtP6bXBsazuXTfBNpEbh3yqt4uKlkNLK97seeqyJIrAi3BYfLo/4IytJxqaGRK9WbT7XfMh
ei3r5Rf+iGi7dFwzqDhMCNBhasx4hmCgsafzzriBC/ruu2l9qLNo3ASMOTehDgh7refuA2/JHy27
O6ahAW6W9XtXOyG1g7wA0fjWA0btbVIY8ducHpOpDQ8+0Kktfdj0uRVTeOO4UfeaDvLRj6eHtrDU
G06xdeGAq6mS3nmiePuZZYmxgepeQV98KzkQekpTEjMxpJCAHcw66krzkGKZ2KRdnz0y9gIonzXd
pjZZ88xaQEJQbfg2ufOHPXeEgONCboLk7Ea2/BzMyN+MgCtOHQZSWJjmSeH50pl675NWxrewCj8V
Drejqf0RaBmo4lHmnVWzyKfBa14HSai7s6JhR7lidHVctKJGqfywzJmF3Ra/aeVN9Ek401Xmw3BB
kSo2ti55dyOsopS+1wjgK0cXwae6En7Q5fBhT018ogvjHUl1fEAX9UHQJk+9ufyDsZGlMTuP9M0r
1FUaDqpjravoqTLb4WGN9qOuqU91YX2jq+sNGmO8mTJ7t7imuty+VtVNoOvuA1JvK4Idw6+JLvyK
TvxYl+PXuiYfG/o2ozefXxXZRto7jn1Hqb6r6/WFLtr3adyPdfU+snHPm+JAkrNqzt0U9LuMZNln
DfT227rA39NV/gGd/jx7d64u+fd03X9PIW9P/z+4wlDjAHwNBmg1ImDRsAClsQEx21XWalAC2SLX
ErYA0wlF+BHcQKXBA4a+cFINI0g1lsDQPjMHUkGikQVKwwtyKAY+etHSvsoRuIGAchDa4A5MDT4Y
NAJhhIWQaiiCgI7gQkmYNC6hiAAnmBqh0GqYwqSxCuF9AWMh9IAtwEY+KY1foOjw0YDH0GowA40Q
x1n2F9YjVhAfeEMm67OrcQ4Wl+Vq0ogHd6TfioB3ruEP5TqotqUGQoQd76PXMmrwoUUsGhthGn+E
xkjUGiiRmKAlDBfIxKRxEyCBJHBTEBSZhlEUGksBoi7XmAofXgX7OI7qeHbuoDQqQt7pd6XxFu0P
6ALiRQ35otYIjEDDMNKhuYQ/eAwPUIYDMWOCnBH6aFgeVTKjhmqw7yF2qkEbQiM3OCZ8C/rwUqJ/
zKUGchQa0GHb8ctPfwpHj2WF5ZwuCP01P1/4Ux+jNO6D7kCqqKbwsRqNlqkFSipnrCTDVWKqFwaB
Hkrx9O1rjEhil8hONVilEcaIa+r5SkXBxg9W/ecD6/NRmdWDoSElpcaVqPjoe1xxdkIg2sLrxQbs
MmnECdWVCHWaffLzYfwpwRrGd0vDUWSMriVMZvYO4ab13GyxFaC7REBVaHSmYTKiKqfQyBXT0/SV
RmfeQi0CwrIBS10lr9bMMLJHLzI0wMXSKBeloS6x/VNzBNvB62n1UrLlxAkERmAyZXoOGGZkb7nF
baa3ze5XV4OPyZmBrwONlBnC7qmmc2rTatyMgDtDbKUE/+INVOqqh9oBTkPLkX9ke7JArSmRSj31
5aZDeu6+Fc4Mzg+gcZyeEVpMHUpotUCYsujIlEmep+Fm1oictHODI/5ydbE0QAcGBOwEkDq+husk
5F+B2dGGo8E7SPkvpQLFo63l1xQ6jwWlh9kXG2QN7oEduq8g+QQa6WMkZMZHjfnJClfB0E5wvy7D
uzEa+doBcEDbnv9W2JgFy26UeyxyPQLpGquMukkwgXaj6B4Xev7WRuS/J5CHZo0gMmER9TCJGMLs
u8o6e6P6YuxVrBlkvBrNRYF2qLuAg2jNGNpOeGgN4XLXd/M7+v1uMcmWaySSz3hhE7khzj9WNmVS
G6r5SS7B5SKBPH+bQVcKoSzRsbuhFZHcOqfiRgFiKjSSqdfdIBrSFPLMYiYOuAmzOQgOuAFYFKp1
pvFO0WTeSQ18Cp3zD8lZQIIaNBKqhw1ltARTsGSb+N4BR8XqJYUj5RJN4969L/r0NRSVexN0+Y0F
eUpqBBUb+59vVGo4VQ2lqoZWJduKB0clqLo3NZYdolUE2irUkCuFF2Fba/DVqBFYjr78MNGPnIKQ
DzQoK9TIrBAnZ5kD0ZqhadGq5d7AMKaRJjXuhnGCGAp6K5iBcHkaxxXZvCbq5xZaVYB1xT/YLvhd
LDwPcS/Y42i0Vx4C+RoajiNb2N0hRnPiWGlzipJyNdPKkljHqmW82OsgWKPxYUb3bWicWBMAFsuZ
n3MIbG79CehYrPFjswaR/bx+rCQ9px7/iZOVcwPL2LlJ2LzdBBpm5vD9quoHb+bgu7GAT896TQug
oNGQ/J653R2dk8DnRkBppUamsZd5suqSHnPwOjsTzXQFOvwXu6GGfX0Ur6Ry9qbtPI8axxYMxpU0
fgKlzfKtdJt2I9A4CG6Ln92aGukWLcDdeLy+mBr3ZrjqEnnZd+5n1sofoOIa5h7fiGTLnuHAz1SC
qyHVZXzTXg6VuzJhy3kjkLke2txYvEOXyh9t+7e7BC+QF6KdnfqrkUTNCvpCuhKzb8MTuAPriO6O
8QonOtairN2EarJOidd90Tx9KBRbpsX29p3t3yeR9dFbm5binaPszfcODfCmJJLhzItHf3+fHMoR
ZjW4PZXQLS2szwBFgr6wDo8OaL6IqmBIZbRzRfZvKnmCy20PferDRikjt1D3eY/duF7R2QMQyScX
rzGAtd3tSg0GVHMkN1GHSS4VI/1MlJ1AVLJ3eFP2U5wnZ5ut/rpr2mhrZkzqhxbAntw6YGXljKtm
dqzvcQI6mDX6DIAywnXpnkIjgg+W0HdSas/fyN9KnPLZrCjsWFw8mLmzbEhaO2v86dM6s/B6GxKK
KP2SNjrNmG6GnjBhmFLMDVBIrI14ZnLBCbjmsj40GcPbJbtPC4AeU/mbenbSWoqqCG/wYYVPd9Wz
8rr9OAENV81LYJBazFR23wbQRNr4g3FtuTKdjBDhkjIr955xob3LEilksW+5rzHNVQSF8t9Vx+Vg
0wMmQ1IZTjNelEGHUR7i7bGBBQyYo2VVfJqERmpsdbWZZJSEdps01AZSpmH01/afczEdBsFTLhA0
tvMswfpgrLAnbY1uuXiew3MBkIMpFswg1iqW336ivtENA5U8TlHeb1P6xbupeUvd9H10tUR8lA3v
nMVoEoDF3gmdBxXxgpsh+8SbdRkmnEoFQ9osHDepMo5eRxWHWXz7mI+mkl68rHNuwJ2tTUxbW8lO
GSOZO6wB5BxlF1ZnDlUnMzHuKyIfqD13UZM8xUNFlAk3Ayv8DhDLhs3RlXuEgNRDEQ+/XZvIe2u5
r9Ew3YLEXel0KnbLKwIT2B3jKw6Fu5IZY3CygwxJTbYAXDWwZeiVay1K5FjUjBVZp/umcxmPT6y4
g1TsWl+XoPm1jPJ3srTPucSiRrIj8ceXlkh/UEy/KNwn4tjMFyMWX8ZUPxIfAyYffw+mdfUWCLTB
cFzSAgOFxfC6RD+C6b3p++xzMirIheP0Tdx0Fdodtw/vAweVW2kjm3JMOAaxS31TZD0L1znOVXqM
YKEHLYOhqnsvacoeOQWMlH9nLOZZmR4w/KxFJHBoG/s89zbKK1FdnQPQI0PwhpJ3TCsrwb0mvn0F
wb60llXnEWLou+yFmTY/Y9hePU4h5lDzv3yjJsLWbqgB+EIGvldHmX+XtdCo6YsgAMCalcK4H/HO
ZXK+lF391dnyFDrzsRyZESdT8TI5UclBKmjpQKOzy9SZ3ez3LI+FEXKFZ/p04+eHWe4ny/+m/+td
Dg69Mxb7xxJME4Vid/VSnQxxn5FzNGqoB85TmXb3AddU5K/zOt6ALcZpjZslSsFaORjnI/AosBJY
bkGFOi3xUtfzSjhamVrVTYsZsmdvrRzjsVCcgsJEvqTiOU19/HXoHyVfvqBBQxmxEEOnP5VMOUal
wTNJwxmS4vKu/JzW/1AsRwGxJElRW2BJ/mkLcds53sztGRx7v6c/sAcLrQrzUpe/Z3QwkkzbWCgK
onpCV25/rZdcHumcVmgcaydP560c9TvSX1uNssr8AcxmoC4h40FO5Vjyl7DYGnF8lw8AvrWYU9Sx
tgyw9FqORcyBxn9iP+JoKeJCSzh9kRr5wFawamIsXCoGJKXxV1aOM2qmsAHx9JQxmlAHWdW03poh
AMcw2jDBZYTcIEvJirvO6O21bVI8R0qGQGzLGbNRWBliooWrNizns8FtZeOsZZ6JIT6zaK/zKnmU
Fgb/Cc55VDETNork06Uf7jiZdbrOg3htcOmvIIiZax+y4MqOHfc8pXsBN2KxDQPBPEfg9yjZ89kD
9fGqH5znyOK3PN6S7v8ssl81zcDPvmJC0LQ9JW24INrZogPGc8YjbqICR69JrCdrdlY/NHTn4cUk
fUK+VW5VwU6rGBKxa+34uiQ9JWWBJM1YI36CxuakHjF2DZVaNU51aIamv3Xulv6XWQkJxaD0ecrN
bBuVtbONuWSKOjzNNjVDhnFdKnxirYckYXoBFWsJfsQi0IMdzekq6YSu0mnPc1Ee7KnH59fBuw4c
r1qLsHiZUeGaCM9ykFE0mcSvaUcMwxnl3cCiFVi1vY/d4N6s5ZOl5nSFTze+uI2ySUBnYt0NzrVq
k+Y4K8mxJR2+GhU9dS7AFdlGrDsRumppN1saSx79DKgMRmVv422IAlNsOh+7uYjWPgoQnTg8ISqE
+l2zcHf6AXzuVprsRYQK7iXBK8ditzZHNVdKaJ6bYBm2Eby6tCvYo/j+nyIJ8jVu9YO7WAXdpe5B
1eUMafi1mY3qXkZE8Bouw66Itn2Gj93Mu60aynUcmC9scJu1B7mDekZVswPJfvWlYa9K+zlKvRqS
F4cwJ8jFnRktH8RNXa5rUd5CW93lWf2ch167E0Ri186cccgbq42Rh58VnFEEQIr+BgB3qFLZ3qYq
dZUOnLfr4QW1Hz9ej5d4vplE/j3SEdbaFCcshvsu3QJ2U7R1y2pfM/9eJcPyVrSUbLlB8Th5/FDm
g69BouD92PGO7Ic/bG989AskjMAazW3lIChEKfdAsdQ7ThUUb69wIUBD70d+1TQBsOUixmkChZFF
drCm9mB5mH9Tg+xLhzmdWrS2eQyRdOKJhdvD7bYycRXkY/hghN5jiweVbQHS/wIdpUhgnxBT9rjH
A0qYOGtiRcFahlgv+uvcSEq6PLT01sw+FX85ldGffP525ubimaQbrIqxH0n/q40fKkjYfMs9uKLb
KqeGbuy4YrN3h+2uO01nTB+4ntHdjYpIC1kMVuXhPtVnAwGIjiB1l7+6E5NDlbrsucya1BHFdSrn
lILcJfY6A2JP4yvTRdIqYtNAN8SQ82fhVzI48rc/ZTiMK77LGB1yrr1YfIqwJYGYf+fWZoqCh3J2
aWGzqVsPxrNtukxfyRPng/vQOBv6QlMK4dKt50aXOm4/WmjMDZZrdnlyF/f+bT95FwOaRtRwal2Z
VvY09N1bBXBXf6/GSS80hJ7Yse478VbT1sfEgsMW7RM8W2M57sO4OBFGqL3iLbDJx5juNegJiIR7
dxnebNs7807SLbWxif3jsd60DoRu3Gs1+Y3C2tsskQAD+01TOtuMRarp9PnExJddLhx1qvkiKpbK
OLce/Xl5itvibULo6EDWTt5wzl2yxmP5nMknfmsb7tJjbDZbCL5MyYM7Z+zv9PvVGwi6eXLHP3lr
QrEv3Yewaz/GClVrSShzc3vO2tOINZrSSWorQ1gjpDSTlZ2BhG1ynowSbb0SDT78uX5ws/4V4zC/
7pYngH3VfG2jc2jGW+7pt9hiiMMdWLwnDgVwZVKT7H8oLJcaK3Vs/Hmni3wLtsUr7M0vcW/vXMe8
CfviUjc0P1Wp8TQVDXmu8SFJUKoML2BYo5pkn2XJy2RM30wV11nekqMicS36FJtcgV89Gw4TgGoJ
92TVYmhTOoJTDfKutqNd0qvvMmPgqmpynFP8gvasWAnpSfbsjiguHSPubSg/ELZO2TzQnwjKMRiS
gxlEe0C9h5JTcr5ssCyjQ91H7rTtuEYMa74Q1NvHCciaRD3ZCRtvQ+yWbsb9Xh1C0s7YvMkjMHWp
ipuwmpgqWZvQDyPyRf1jiAjcGZxpg2I/yZK5DVZ2u4y3YDoe9YXfGclnmaF68Ewrh9uRqtBB0Dop
vLcsVafGCG6z1Nm2nf/MoP1tTMtN4kwnTtgsV7X5ao0+0dD5TyF8yuPz9mHmll9ZbsSbM4zGerSK
E1sPsnvyaJsNjabgDmT4ZKM+VOxfyty+JddwWyTVJ+Pr93byD1bSMRu38703/ipksSkYe0pj2VBU
B6OeGGZnfEHF+e5z+Tzb/nOr0N0RI76Lzn2iCGxrGKTOuvqFOeYH2XmnDz9MhzjU0v5Ja/VcFOku
ddIHZs7HERt1OjNoxV8RFMmdOeyNsn5yVb9hSLWLg+zLNpkDu+KxiDANO/0vZJjD0m3mPv1sDPPa
ZO17zl1vFNW5V8mbXY3vY2cQ6pBiM6TeIc3z+4URLE5O5E272dUpDyBtH86DG+LBG54xR9+Nnm1h
3Ze8J8L3v/lZV/Wo8OU2+zJ/NpmkuTw/ayu/T6Yn5ku/w9m/rSP7ts3Sj6xiGOclh0xF53ghjUne
WBiYkYU8NaL6HVOq1qTDyTH6N8FN5bpMoGYr38TMTFPzIWvj9yLHl9XY6HkccHsWE26wV8dwzk4c
E+yPV5VHDUFc3SqPoNfAMMXsRrDx1d1ow+9YxK2RW8jPPC/96KYN0zMZ2CfEpceGZ8pqYSJSWrSA
zQsIEi5tVk/HMlezz+2Z2/d9xfnpWpBgpMYyypEi3b47uaU+fTWg4KkU9u6cmWjJ4GB+CYpZrfXF
Etr5fRjdW6AVVYXjNka/Yp0hv+G1TbYOC0QrAtFhLihZo5cBQ3yxiu7kAJ+vK54sSY2bmNde6YhV
V9bbzqxIqc/b3nsUyXh0ZrDxFQp/ZL85cyEoYEUC8uZHz9VqzNijpDV3yyAvyWzfB0b9JeCkRk21
V/lyDpmitstym6ftR97H1zJ/ChTN/8LzXmf/Iwzm4+RMv0qjYpJi2bddm15pplim59GqP8d+NzQt
hvn2Tcn53eutbZ4GL/AgnVVBc61su1+zHV8kKjhjkX1llkwxce6hU5XHqbOpmYkOqeeRaOyYbOCL
IdtwGgO0OLCwU1peErXsw5Q9EisGJYa8TWNFdGZyPQhLytZxpB0FgcQt5SO9SNFm8KxnpluXoLAp
dPNuOOMcYpm9yIHbflwivvtyMpEfKtEeCqvh8kN4ojOcPe/vmf8fWv42CObdZN25df5UZs0+Eg/T
Er+2Y/NI5xhNt2zVzR65XK3LSnGuq3aGoRCoIYy6lvyj/11CgA80Op9UrS7KQhdubKw6+h/MCTZ7
uUOqRAVQ63DMKxpuWq4UFT/bub3rhvLFWzfWcnEAVOt8AucQNexJDVF6xfxZ/6Upr197j4yUin/b
repWXu5CLqweerUjOyiIM5fFo4+lRBIeTPPgy27Dml2tczWXhSd5sFk4wBHqoghMTi1jxOVFLP0+
ccjeGuQ4wXa4ElHEaBC52ex0YG4QmNvUuIxWXmqX/macxkPjDXdBSFOsKY/0NNzNhkfqThwj1e2T
RRzl29AjYs9Pw0K9YTwffL+/k/F7pKXMsfydjP4XaitlGMxAlblyI++rDp4Z0RyiMPsdSv8SqjBZ
z2599M32cwnda5gn27EHWF2g4FCEwj9gr4yWXOfCElnl6R4Jb93P3kfBNG3jMCEHoXtjpSO/yrSX
24Wn1torPPIvjFXXSZdjXcA2wASqWEuBAjDl9rteMqN2enNzqHpMf9y10d65fifWQWJCaiWQZ7M8
4pq4OLM6dOwnbgrj75yl/4V1/Rf9gNrDiefyv7J/bj7Tsvt/zJ984V/mz4CSQOljx/PhYTnS9flf
f7k/LQ3zcqUvpB6M2bQC/sP9CbIrkNJkIOTblvd3ztd/tgTaf5O+g/rs0h2ImMxX/Q/cn5bwtLvz
X1sCA76HbZqWBZ5AW04hlP0rtSsw26ILw9o4JQawzUqRuy24R9a9jXY3tfQZRyzJBqssJ9aZxvPw
BovC25Ib99kcegy0iUIkY7OSg+vt7GEhtHyYwT1kUkeAxnuyV5kXL5tQ0rnR+CgdZriaRcEwGkzQ
rlQR5usEuTpw5lUfADMt8yttF29iobsJRwHCUnGrpmJf1/69pe8OEx7OUTSWTprSX20F72bjPQZB
+cz84naU0y+2e2zxJMtkPp9kwa4opAA9Lc4OBQFIt6QTA50Ut9Nr2cVfIlmi9cKjzKAT0GyvKfMf
Qi6xt616cgudQ0V8km0ze3LOFifaloe+n5NKGIzij8qyvSmnU1zuimrYLm1/TzKQPG/WHoeJFE5Y
/qFMhzohUOaYsORzTzhv7NMXw0NcLASv2Qk9Unktxka0vbRnJhhE9q/Fktu5G3Gs1va1ztIbmigf
yXRPlAmjHCd9sPEb46NzhqeqLj47nFJUh0MdPVpJ06xtAcIL2t/WmJpnyyTtYY4czniAOBgi1248
rvvIvRie1wEmejGT4TKUdU+5AIUJOS835bfQclrHczPc43ehc9nmiFvF6pCaRxdRuEMWJ/fur60+
pWffoXt+JM9m2PEnR45hZcwxsp+fsv+/TyPnjmnro+yjncv32KV02K76OG42I0NoSl5o0B8iDeYx
bsMUQ1jsTF9Nnp4NRcsO4cF4FyzXLL5W7i9zci9jBbG+45cwV+V0BRRzSOYh3QZffhqfjKoxKYgJ
n5xpuVe813YYl3tabQnEgR/3p9o7WpKGNRxK28aaUXcz9dyL0T+opruklV2dKm94Kn1J+D/rD9bi
aAwmO3unpVCDNxNPf8qlnFivOV2YG1f8zGnSs1vWyc5q1pXErUNM4OC06lYMVsXOhkeVGoq33K/e
UpwnlMu+SC99rdIqW+Pwod7bs17Sovg1DxczKC52nlLxwNynlgtIRtfD1DXtqq58LEf3uuQ+PVQy
Xs3VSDTB3LRu3iNZh/euw5iiuPUMSuct5qRgh6c1GW5nCdhwiP/D3nkst65sW/ZX6gdwAx6JLj0l
Ut53EJK2BO89vr5Gps47Ou++W1FR/eogAFDk3iRc5lpzjtn0W51HqkVGHowqAxawlZ5/F61LDkBZ
8BVzEUJnS9OCC3qcX2hSQnukRyq6L1pOaBkEdt0lQyg71/ljVXGIkK5uafetjcV+rWUBqIvQnRXI
WoA3o2cerNusG2xaGRozLkrn9dAkG1gzG79hlOt0NKL0QkczgYB1lM59tfa7T6uZlNIWkZF0atHb
AJnVWivX5M2YeFrx8teLdNA5e3J0yL39u64tlbPJewBKP6/94+NynsV2pXfY6+3+Yho7OB5QQNVW
2vAzbY2YXrxllvAYyNvg6OSeJ63lPpb3aACdSYixzjS16vW6OWBPQSVIKRga9hpitX+IEjnapxWI
UcUvO0DbOErU2mhVJMhg4/jdpfbjYLyKp9jb/f49c5m/3jnzLCEiIc+hBsHEMQWMnMpa9vnimfsm
NuGkqn26fEH9iVoUYQCRiC6qfNPvO9VfxZ7MS4vxqXBzM2j08M6fT+rU56kdkAXvQh8MvGg4u52h
vG97egVpEdsPI9kc87yvxjR5Z9rv0ffgdiOsV8omwUJvxq9jsa9Lr74x5OBw7Cb7Et3Xvq+75HIc
yodxpj7Wm5F5cI3iSmX8IBIJadcU8REXY8GwC33T8o4mFbP6hjoqZULqYjsrZ1471ckVJgV0GvPw
kMdauS2G0l0F3gIsasnEReOZ9cEMy8dWym09Sz9pVYXkOam8bRYnMGmhAi3UfSg7iBnKVbC8MGBn
+qe9LpbQqVc2y36aku6qTNsjyG5yXJeWpCHDIziKIX4+lx/2BKGsc4i9jkC/PMZ+sM5dLz2geHO3
FdliR02Er/XcfxVR3965elDemKTSWXRfPa3rH5aijy+Wsrjpg4nEjqkrKe+lZNtGd9Aa4MW0LhHL
kZtsW09/GTomLWlYC8JxeOC28HAiABpTc2VGtw1nF45ILGUgVtoLo0AcMxd9vQnAq2EDXHEZk8ww
hKjC7amO9i56bFteZwqgAB69Lg5qWwzwjwb/OI1Czw9KvqQWiOuvh4H2P6OJ/GKKdayfXadgn7as
MA1OwCXSckV6HtDXLLlwJ2nWTiUmfOljF00cLtBGkp/UIpAk80SF9/1uzxUpilU/76OJvtL6N3CI
bEwBcJQztLlwZWrjRAyFq2nFsaINc6FIX83fa2rf76a3VE9agYQIE9lfsVxzwdN9NRfjlsT59EDW
WUCJyTDXKo7KluFcsWkRltzFxAi5Rruqijk+ZhI7pRaOIaPT1KrCUAnLeXbdQZAcTZCbw6jAtAdM
GeSHXVAE6H7oXb+bRkQHFOfEgO7cxfc3SbfizyoTOyKr5LY2YkZM0urTDhciC1ym9xK7zhnJz4BN
NdNxBHszWXSEIUr5VSlh5H4ykCUjWfZLLm+OkVx1KvKqauJJ1FGOEtAvzOsOg8zX+z3KvTRYtnKh
1tQLJLLDSNIRxMgcqpJZ2s9CnQi/m2ptwZqx7qpJJmBw3BXqTC1iuan2VbnH6CVo3HCXu/WjOva2
saATUKvksLMaau0LDXBniwavOurxRyuNeoEeIFAMCxqp6meVP5FCoXUYN7Z9QaNGbaqFoqWFSWvs
nak7qCiy34VimP1uqjW1b3Ff6zLpjqKTkZjqN1Wnm1pDN+qi1sKYpM6338XvOfh7InoZnUqZOzAo
dnyYCYKey2X3i5xTMWeO8sWqnWNMOFxGSpwKovs5dj/XqIpnVatx0XFrSzEO/X3giD+Aw/WfjiES
T0bwXo9UhYM2qGv258r9WXeS6tOTeVbqwPweInXE/m2fV/jDupapY79X6w/QTR07dTWrV0wtCrY1
jVaVEaau4K5pJTFYcttalZYZIwc6Muwj8UaGFKpLRl1KEdL6n+vrd58RGnuvNel6SwY1VhfG0cXa
8dppr8LdFPlNvfbzB5I+V4Yd/ESnB1eocz/EEQEb7++1f9unNTVkJcbuK1tIunDMzGHnZTGV3Whp
Lv142ZvqxjEw01FrhU9uHJqHN3UIQXhXP0xBtZnbAQ9YdUSruHAPbULIubwE1SVZtlEE4S40uFM6
qdjSZgwPjSFJ5T/32St/rJOfS9JyPShpS0LPSl6Sbkutx2gzoljUJtXCv96Euu0WyX2zUwe6qF2i
qNTVqhZEzvLpTU0kS9rTm/clgJA4Y96tjvQ/tlvh0lTNdAaehUpv/O/IPl3tzIcO1EmX7PQJ+rU6
wo6E96lNtaYW6gW1LwDNEBRkZv7eLrNgQQKq7pw/qyABXws/xJqRtvbOlw+ZXJ617pwiPBPqK0zW
JL+Yes0MG5Bs8i8mAuHzg1pVL6nkkN/N0NSRGJiu9jFUVRR9BF0Ky0d+r0HGtai138V/2leojJbf
vwlVQuV/+oiJucoW8OC3+pifbBdI8JeODMH8x9v+03v/bV8aQdRbWhkSK/+v6lWdRE5vJJpTbZVT
t3ZlNI3RdH+MUT6OCoPLxw5lkqhcDC1Pq999RAlzsZlkg+p0BvcTaaG5Rmyo5cpjod4RzjKmVL1F
vfk/fYx64R/v8WV6KdkBhfzyEbmmhgw4VX/183E/fzuorFQZ52fIgFT1ulq46r+qXh0WGwgzJ4pm
y5xVSqMMd3/SV2UQa+tW83boy6I5qFjln0SVSDAsKIr9Iq9RQy4m9XCvFKe8KwlrXO5VHrQmSaEq
nyOMXHCSYZC/NLrtbBVdHY8FaSzVSNOGBJ8ABx19ujgoTrMWNCuc2MWFStBWC7Up1J1XbdOtN7hd
0B3+TU74R6p21Vk8iIUEpAvYLKib/+R2RVifvHUoX5uKd1abf5ESikfhWWgzmeBtbHnnwalR8LMF
6PwY8ahd6gupRZgY7n7Is33nO1N1aOVgIJKjhFg+GoVPp0QBBBQ7QOPBIOWwDDMQxaXwjkjcikTM
vU/Z5ZVHXq21XR5d9JyI8gbqZPqrQ+zttpdYz1Yu1Bps0Q2e1f7QyVuvAu6rtQbffmMEy+EnPEDe
2tPR5BT8sbXL7dHOKCqhKrJh9YHEkMMrFbycm47NXTJ46YZlXNaQ+BnNyNvNz5ruhBfSbZVbxLop
soKo/ytSBeMGArilPye1Qy3flE0MLiA5qFILt6fLVQSk2FdyUEEll++tywFFyVwe40ekLTgQA7La
MMFcjJG2i6gA7pdsDFEjy6tx1sKb2imhv6lbqQTHI9vmfvrD6kdAKrt9p9oPl6Mi9OvUs0iQleR2
BbIoqHnvC0SklhyDKxy/WuMY8Vz43akPkbbpmxoZjPwSv4tckLm1tN5PLrvar4j9XYgEpWsDSiS2
0+wmTbtVn6YoBWrtdxHKh1JntM89gQ1b9RmZenapVXfK+eHtBGBSMziHzmYydhkMYX+I6JQ6cgyu
FiouPXKijZVgidNTmcWkXtBKZAuiq99V2o0624SfYwdT22imWY1w03BwrXdzMC+LPESzqU4+tYip
EerrvAi/KfbVW5MyJx+N/2tBw3VUqfd+OE4Xum4Du/rdpsEL+A76hWJZKMZHCaAELyLsTcTvkmsR
xzH/Oaf4hFcB9MKH/xYGLNTm/9iXNGsNY/c6H0+DWZTXUBbHqz5o7FVrkpOsUyiC4ICnLdgtOUzQ
ztXuB4H3ItYDbxeZrrsWflnsvQJtFnj6ejfTWtw2ulhujPxu1gvY3j4Mi6q+r9pFXCLpfwC9DAY7
RhzYWe4raM3oJJ3OTbnoN31vlKcsPFSBODPcTs79rFuXk4GoLfG4IKRSyZi7bWzgHBVon6jmPgkE
5sd0qIoNQs67BP0LVZgOgoUOiCelUDklQ3BoguU2Deb4ULded1mNw2mw3OAwApnVkCrucNlOmwW6
ee8x/ZjbpD64HtIVbURW608trZk2uyoCiOcYeou9PXNGu7XbH1FNH/wQQV1YO85V6C2nJO41SsHz
8wh/ZD164wzgdAS4osF1Jv8GBpg5XlPZIhIrQeqr1vqUHGUrh4hXt9XJitQgFxxJqk3RJqTOuYbA
j9ytbwZppTMIVQGzqwUoHJ3Mjq+yLKfwyWx8lydrrO7oVCy7PCR0kQ8Fivpl8GgkYf62+ljsZjPL
JRMbowx5UfsQHCxsJLjoUIYpg4TtxqFps25AQc4kN59MUciQ4X7YWLaZrHHboo8T4mwVTbHzaGSv
ImozhIhmlApvnUp7yHyr2wsPgVBHITW3aLXHcGd9c9xSat334E8RR7DAF5VvrMnf2sHwp5RIydmg
a4o4qw6sBwf5xzmoIGODxH2cdBNnQ1J0OK3wAFTRIrZJ37+V4MSwLxnZuqGyPif6h9tSxC2GPyjW
CCJYdCr8/mGZ4mVtuf25aG1UIxbIm8bSqQRnyV3twi3BidftAmmGLpxJv21tHpZjkW0WvTABJEKY
FDwp1hL5PXQhtC3fgawF2ps4M4fuH5QDDR2555AhCfPa2qUghE/hHPYrl6H/zprz8Vgt5rzOJ6D9
I0rh7NBBJLYYwp4WLfnSjTBa9Yzz8DAUspVZrVovL8+WpSWUmviHK8fSVtlsRFdoiGdIxR5GUqsU
m66nmRGL+qtz5HjTos+ZMsHEVFxu+rTlYW+GPM07GY455fvY6oi0QFwU4ETfWCWmlyAGaFi3/oZ2
80iMt7gGsHbpw+881aI76FlF/mxaf1SoT9alYXUb1ZL6/927/1v3jvYdnJX/c/fu4Wt6b/8bs+Xn
Hf/VtrP+5egCtMEPYcXyfqEt9En+5VooyHR4LQrb8nfbzqLZ57u2L6C9+Ibqzf2vv9p2pvMvKjuO
LWydUqzw9f+nth10anLC/tm2MwwGNqbwPRO0jMstQkJd/hHupXeaNtRlidA/aSCUt8N9PRBg0YU5
F4rnnl0fuYIZ4GEOGZX6y4wZwMc9xuU18ydmxi0xADfl+AJkaHOHHPgdl0gBtt0jdpZAQ3148G3k
SLSnbitH3FMFP6GWIxsc5GQwEHpRLPZjqpEsmOpme6Kp8F4gRtcgrNSAPKYYVZfhIWsk8jzB8tZX
PDWg1+Hle15g0WEHKk48f0lnrp3bGl8FLkqxLouRjE4f7L9Wo1DvsW4W7bIfRbqjQnNp9l24IZeS
OKtPnG20klLTW42NR1ePcrBnmBtwtzQHDJxE3hF1tk7oolFtRbrsewPwG7PWhV48X6zYa1r80Ppu
xEMF5iAiMkpGY7ca48nc6+FMA4lwnaB9q4WxA0586pXk3YyO2IM62iYjuClAwSVYyIsY6hYERo3/
gEn7oxpC84wbDHYk3EC1RUnVPKs1o4E8l+n45z3buFpmfueijHHKgwrhW9jtiVbtdNlqlgu1YDE2
YJ+168Ipwxv08eFNWWswqsflBO862TZZNyFvrvWbcHEYr+SIrdVmXwb1jeTu6bG/s0zCVWKH0rw3
tDKJbbBXTj5ENP2C5xCY/DVyu2rXhyQ/epoIrtUC1aB2XZnl/WB95P5ESOviQYGH/olwJywxsuaU
Yu2cfXpTo6/jKCexluCcyPFgLWlbbiyntJABmgYcksKz1h6nN0nYqTiNheedmhkZtjZVl84weSdU
Gc2GnDcAXtkQ3UyNF1/FY4b1vicrp4vI8m10c9pnY3HjY209uymuuXaOo/0cxu2m95zuvmgcGyrn
FRVqgEXNI7mPLPQ3EGvBvdowGfbaYzncEFe3gknnPg45qcbShc/8Obu0dCLtEdAmxIWg8Jx1B49+
a71MZTs/BFb3NDCo/0hGOg3TYtu3AxKli7IuJjTt+kgYkd5fzpzTdOC0r9rVOIGn6mqoDZv4X1Fu
daZpYNBw75uudeW7NBFcQjc3RWPe4zub/4g6P4Zj1eOjLwKGOm70Wo5c4pm/b1IbkZeY3LuI7sqb
wSAKOWUpeFA7BIqD7961o+uvRDEslNix5tQc51s8DsM6ToXzJpbwWA1p8DGYoAQ1KB2gwh9h6i+H
KJq0nWit9iVdyi1+dPPaCaZ+BQLf2k/AVTf+PIZP+DpwACFb3YrJD5/y1GIu74T6Tr3qj+beoCu3
TmxPMMbu52evNZ7nVCtvWhuA89SgLBCBg5S5bYc/+btmVMFdSiEDCkh9meWDf9VOuNRCw/XJZYgF
zA4zXiOJrx4iF2FQwj+dtYwe62QZICA07YU7mI++aZ8pCoTvuYYttgnt5aY09PkcpRFP6XyymV0b
KcHAlncxCeS+WeZP96U2TveFaR56B5AP8R7DLpH7xwicVBfDWlN/gWbOx6lAm5dpwpri5HxLUM10
69jdeC7i+OJ3F8cyZcgaX8auCyVhKqpnjA35fhGlhpmTTdL2GHtEAf+rHOsmkLhnGCbXAa2kW2fp
08cZBpKbjm9uLZYzQ/rioS2yq7how2u1NYVjuDEjhvcp1wQ1JfHAHQiyTD6HpzlO9WfYvwgEHOdh
nsb+pnH8J8bKaI7cDLGhmd12zDWKsYUU4GJFZI6fn+1mys5aSsCy1Sc7gRkwXVV0sC4D88E2rRG2
nfB2pRc49xW0eODnQf0V+YykEmYAtWduXA2K4pKlxZn85Oaa46fR1h8iwoKgFut++RTaWnuvFUZ+
2fO43OQBThuP1vGhcq3rUB/iP0IY1yLTtc9p1xvuMfPC+VmzC+ei92UvQ25uiNWxN01fm8emtdHj
clZBf06fbVI2L73FQfSV5+IFxR0GOU6vVTzC3kGSXr6AnLG85oV5Y3BJIb1eG1X3PWhcT6ZrXFdj
Pjy5GrwxPTbI5R4CVHd+y8geEDlqakeaxiz4Up3nbcRQ2zfN3JK4oXMJ10B/EbHkBf7HJji4dlQ9
eWi31jnCgcspLq6CsvLhCvXA00MvJLHDSB49ByBklM0vZuDjpbHD+D4nQuNWDOT12np0X4829+rA
rcDhl9nJTLpTWovhBrurxmWe9M+No+1guFH9BcHzOLUNkddeAZmijtH1NXVKA4tvpF4l8QdoJCMC
EP9hqPcgjr1muXHc/tYIF9z2ap/cxL9TbqtcfwIB0J2FXKi1seD/Mw5ORBg7wtnJMwd0BKzhZg3X
cLLIso0CLMshT1+SyzSeDa27ETGAstg0q02C7HeVA7m4yaB0emn7TfmOHL0B5ioJYkSLo4MxbZfU
uCIIdwZEOEb3ts35Iw5WSHIXJz72sPrVgtd5TOPwEGV6f8zLGJFtwoN9JNndbLzgVKFHMYqONIqL
Km1ucq3LbzXusmRV0mXX3C9jYUBk81DY5/oC/9ds68tB6jHcWL8fgzgBsB0Yh8UK3I0nGn9XptXR
surX0M/38EzMLanM48EZmw9uwkSd1Zp/Hc7ACtDnPtf00c+DPb3bNeKAvurX4PgQ3qSut67m+3jA
PWUOqOWZPfDPwpEA49RdWN6nNycPSwJ8ak7XowbYvG2mW8PBeto29TdTi3XfN/qmdvVu1XbGjdaB
C7DM4Y81ARRtUFXmeE4QuDv1qoRXfaAWxNzWRrzl5/hVgBo0embuPHeqd2NcBRDXkk3lV59hC5OV
q/UJa8GCVnULIV8muedbP/afrNr8NHLt3HnQivVgWvf2K6kQ+9EQt31JWSfJRjhTHrbAGjVKHLuP
Yd8+pZ6zb134JnWPKa2av9KqdclAgTzfTc9OUH3SnR/WPipYhhqeNRobfdY3WGZJgIluoaxiOySJ
BaZ5MARvJeCuVfGHjjEnc9evofghF+sDuPmNgTcb1seICJrA1nY9xOGnmZISqufOLcxNMBSfMIZf
FpuAwmzYF3ODgTwG5m1kF7XU+C6O8Vx2+n1ASlfZ+z49SK4n/XuEqDHOT8EMnt4kjzt0kFhrF+HQ
XRMqe9EgI+JswteKnGy4mVqxFk1OWyHS7gZLe5cSLz3Uj6hAN4nmHmavPKTciVfCnB5gQYI30Sp8
ndSuV4gBaF0vawiKOKeyOyoeDyYBA5sFghRVtHrD1Y+IVbifLib3nTC5JJvkWJtOu5IGSuK6Jbzc
PdUpmAa7xqIA887nWQ8Frqqv6xC5URO1J8ZPeKhLSLTBvJqMCeHQ6EOPH9sNtRHqECYuoqDeR753
3fqomBpLBswEl2bNmhx2x7gOt3n4gpeguMr84dXL60uANJ8FgvF9q80POtfjpmvGhJ/ROuTmchor
2OpOzYWIRJHWOUEPhT/fGDNUIcCmxboTMP9wlkCM6O/nNIfBj8+vEHqzni1EaUFj7DjVmd0LqGhL
qD/ppXWV6l6xmnwr3tZO8rrUFnP+jO/dinDtI+pYfBPPcTs8tbn1SmGCGo/hvIZNdmX1AdA1tGOr
GdSQzTViafXnUMXjCvQyerlHL/ffPGF8JOIPT4CboAH4YBGahBcBHLf4Fvn8YbvmyewwyJBl30A+
62/S1hl5ThJ8pEH5scTTbNhfAw7wOa5PdvXV4vhb52VODmV0dFBCSw/vZ+TEtxAR0lXpVO8GAh3g
RTOPL1J+dZ5FQ1y9IcDD8wiYWzjToYyiMwPmF2McnsPeQUHpXonKv82wR2HAl/SG6RW79rmk0Wmj
92RohNGiif5QwQeUxgmI2yhYZWW7G/qkWS2Ve03gHgqYeRs6iApoR3rZphTtDeBrLsqm4CRZqI9b
FlvaeKMZyU1S2W+ODnCM56+rwSApp6XcDW2PlNk+YOiDrAdyTE82SZPfDFDP9/3iAYnBhdDk+XXo
9tyyIO42ko3dR2Qv46KrxJstE9rrZfnqxYjXmFJf6+KpINYgCYI1gwZ8rYubHqwxJqjGhBpkDDcC
BhoaeqwE/bHUvGRnD0a9ztDvFVN87usBI1FnGHs3JozHrvXDXOPm0cr3sqAQaRM3j0BPc66Y72OA
rhrGG6XJaIn5sSH4DXxweGdiCFeA2aIbrwke4rL5TucWkdAACsDKdgH64M/wLrkXvXWPhTF+SEvr
OQh4tIdtpW00yMuD0+Y7Rlnt0SFJdlX4/XRYzOKaRE66ZDb8KniQ2GtnnDnQjJoNztjo4Gvjua0T
/U7LHmLaeivTqQh9sBCs9gMQoxoyxMzdBCP/vKl9AurnCKCbK4J1PSTOXptExL3bfYq6uNw6orj2
iIPcDdJIRz36MuWoXWp807aLjrM1hNtKz641DSx87YjrkVxNNHz5zk185I5242+QzC0bwa0fe830
5jZef2SeeHQwdUD1wJOOs+81TkrzosmZxRetjlufaFmkpcDFfDR9+CASBsTzDtJc/dLSqu4atDJM
/O/TPB4gabjvpgXvPSy5971RICRxIrKXQyeYN7sc/FVt6cibYu82moMd01qxrhtx51JvX4WN9aSb
Lo/LJkOxj0oD58c1TLrbOeAGT6H63PYaIPokEFTpQCLqyHz97kLg4FwV1aw9tvRntMGPN40fvzgZ
AmYsqOex0L/RmGY8yuLiUKV5uDVqm4l16O/anqZc49JvpHQsu5V/b6udlu8+p+bibdX+MafRh5Lk
f/6dejnR4wtmY/VevbUBe1LGFCP+7SPVi3rAiNCeZOQuH6l2jfWwQfYqBbk8aAMrLC7pebdYmpAx
YapsLec4EtGUzBSSivEryhnMdrP+MpncW46tBvjH1Lpj2XbXdtfghzDB2XUD5Hr3xYmHj7Ravrxk
/qotRDH9jOsSZqE1jl9LiuaG3KkHHmKXebQmogUeTi5bQBA24ASaXzMUtlREm6YyzuUcY7T7syyl
t8ugXyDRME41KXB2XGCFINlt7WHfX7eiMrhzdh1mCBaDjHtWa0sG22QYa29t9uha+lFHCMOLahF1
Xb4DbfBYp2i9BqTKeQSrB27kYRhtCUT3VtkEj30yOx/IBJw6naywjVEAVa9NtN344ZAUqe2KOf5F
1WPIzm5LHFv7NgHwU7RQX0iU5L5AmHPqZkCqHEZni5k/Z/YS7RYZFl0vBnLYKHlbBKXlwQpNvEGW
8bMw/15zqf8xlAq5iCcQR2IwU3KcqaibyX0mSUIt5jLP+WO61OD0+84Mn2hBXrZkRMFLJBCi+YTr
9+jFE7ks/ODTVe5uxjQ/0YnZmlpxYRuw9JLlbBljCSDZPIUacR/wG81e38TlsMcDzXyG2E8mPZwb
TFKkPB02Ek3EtjK3EB1TdK23ijE2o6B0vW3na28EsPBk8AqEq/6fahZHokJXcojg4OpfNQHxL9lt
bziXXoFHrr7Fj3SuCjBgsHnQaNB9QdwO/ITaH0P8eutg0az76I3Q4bNVd1xLSzhIkTfVlKaj2KDf
iMKvN9FdkZrBwerHK3/Cs6fZDKSy3dLal9AHXZCbqVadbD3Br4b+t68NnvvmtRkk16kksEwJ2dEN
xIeBCfVKi1O+pscZXNTZQ9lTuCyzC4dZlMiI0baZGJrBs6ENZM8kzC+mC9+8tr0GBFLWfRDqjKgm
CZwNkokbMzlaemesbKv6TitQcpkMKBPtpdn1YB6pCAhka8Pkl1cVN37SoqmQiPJoFtO8yqqhOuLC
306iAjvTn+o8eCwrV9/Q2bxOaiKEyup6tguxb+zXOQjuoRFLR3p0USY3vYPhqmsrj6yMyGHcaKC3
7PYkCDG+bJPdWObPQS+2k2E56yyOqLBG8UNl7/vcQySFcZoiFc0PAQuiaiCzQOQTPvbdxsXF0Nrz
I+1v7iNDg0qqfo0oO4gFiqeAlN20n3bpEduZEn8WJ59JmYsNhVsqk/O4MceznWZvU9A3F1bLyVmE
DcCO6gDzM4JEawerMoj+zLNFwLfN6JF20pTyGMuE/5wQagLdpX9IYEp4bk8vuhhf6izGVpV9jW77
bNgzAWrLZwcVe4Uju9w5psedIRiP+XKfmcQz+Xqvre0JeoquoadIfZjl5UU09ybmE+dSj/E/x3e5
p1+H2IWLbr4dwko7Gt2LbbcHrXvuvfjCiipsYfVRz+y7hDy1te4ZV0RwxEB545ZgJOe70Sxcy+SV
18l1WUO1zoNzhkZ3RdSDRQ0Fu+rwVS/Y05IbwEvPGRqOTVFhRyT4jiQzlzua45BQPEYnfwjC174q
Pw03PVqtdprs/joIn2gR3oLO/EaYV68rEdwa/uRvQoYiyFPv61Z/tp3kEsbefUhKfJuNPKPTy6UG
CEurL4drAS7yPa1nmAYxvb7SgjTTpf1rZPvRvlrsjyAhotjDFr/OnfIhitL7fKm+I24U5kJCslav
9aC7zSR9yzNO8Ew9SpgfSzx9BNwUDCP/lpl6XV9dwGB9m5PqrYeiwH1q09oFHpOS2v9glPluhOnr
pYtMWVmZr409JQd/WR5aYdxn9doObHwI2mOpj7eZEG8VtKl1G+OqH9Gt8B9czhDdD/782Oed2IVz
SdAtQ1Xowd+d1u11ExG6FVhoS+P3PjSubX/BWwR8xZiLXbl4O1ROEHyW8Myjb0e17TYz8MQ7nyaP
sCroIayar5Zx1TN6c+fiqlxGaFbhLcSKO9dmULZQKUYVI5x6447pjV2OI19FI5cxv2gdUrbIdYsN
7Dyx5d3XiZusm/no4J6k4iuoThuvo+7fRbQsQxGbW4+xoS4xPGNNyIiX8XUhN/Jrw9hdmzMj6Gzr
hgx4lnK6lT9xn1cPfuZXayj9DOWjndlFnxC7C+mYYZjDV4hekwVcLh14kIgGBsvEfzQn4zy6bBAC
tm0W5AsucL6jk+U3Iv4cWmc+k2virxxHe8ni7NXCrMnUCjPSkj41IarG8XEs6Dy7eXytLqQu49Sv
vhl8PBJmW27DKdskHTFTOLpqF/7ROJP+lWqmufbw5FM7I1ZRn549ly9lBozZNfgWVKR4TKbL2TSY
F9FDpT3GZ5GaYXHG8ESv1ybdrn3U6x9BhOAtjW7i0fggWIabvF/fhEbHdQ89fC4rrkoStbF1UcGW
021yN/GVhcbJrejTG6l/xdE/DkUR42KjHKJNJMCFNmUj6YsIhXOYeXasMeph8HIewVK+TQ6iAs94
DCIKHMP4zRj3qc/uMVuVu3hGZzIC3+XcQtpigZij7cRzJRYod0CfMY6c8ccBfGDS9+2Mrr4lSGCX
TvNdWPHvg8Lvd1Vv80A1zQ8U4DW6twvo8MHZ6fvHMUOE3ur11VL7dMCh/QMbuTSzBRq9y0QbFgYp
Y7NDyZVxaUvxSReraCA60Fkg4tfljmBCWocF+X+xabwuxns+Jk8zLZhVngbUGeQdsia0YBreXQvh
khgjuOaDcRIZ49BM4IvnVCHKrnQ67qPdZgpUOHlB3d0EVQtZkJiq1lvXUNNpe+3cHida4yS46DLM
2xS48QzBI99UXQTUIQpvyBN0t/HcydIrHKmOJN4x8wjliSMw4sju26aB3OE/L8ikrLH77GthQ6Ra
Zq658NrL/NvWpEraWfddPT1Xln81hPQyslp7oWJL7CuE2agsDrlGidKFgGoWPNDieP6Io/kQL7CU
mOZ9L+5CPPfAnJU+33omEgDKFw+C0U+21NdJMYs/KNt7XEKIGWzgspb52spqCo+NP5PQt3buceCi
NN0uhEqFhne3clsiUSOzfIrsflt2/AeGSMdY3lBVXvx+i8s5JDRCbMg2GlZGKbubA/yDOrf2tT04
u87wPxnePIYLs9wWU0vYL2QCZPP3FHWfOaEOXewxdvVjE1i5ywQy2OkF+B6j658Mn/lT315PALjT
4BJEWQ1GbLzWysja9AON4Lb3V1mTPnrw1lakKKGWsK88t54uBx3wSxaWxinKYU8lYRA96ZUJZWIM
/S0dtpwC+bu9uCCFBji2wXAuJmLjyTXlhyOjgLDCHbfneeNIui89KBzoPr6K6UFPq7MXcs/zSyZo
aTQfPb96t03aSVF47PKJItbwJSodQhPzJiMxV2h7H8HDzLu41qnCR8nOcatjkeoLIQGEjpTtV6HV
DjYZa2dT5zeqJ6OjL43Og2JeHH9Ul1Ob49kaMEIBJnCSazeHQZHO4qtvBfV/+nqkG8CdkneA3KYF
PcJ7n0mhrnPCnoYcwXRBqFAFQqYwfdw5/OJNOLwX/UzCX7f1iaFad1avk34JI6/1bpnQPkTB+A6B
0lvNndhaoIL3nW69Nrk374OuD9fD1Ly1GfUtI4Z3Fk12ujV63HezAV8GDHmgQ9YX/5uv81qOFdi2
7BcRgU3gtYryqpK3L4TcxvskMV/fA+2+V6d3nOgXhVRSWUGycq05x2TlszSAETjv1BjbNNVhOzNN
2Zghl3RKdlSeLpLDuhWUoLm3x6F0nIBsB4WCRiHE12Dr7GBcfWX0FqxL3RBBKsDFqy4lmRrQ/FCm
Dy68z5VJJ2DdAnBbAURreWaTiUCgGHOByuzeHBgCq9GiMIZptPFdL1kb7fwUaQRUFT3qzcFD9CZK
bwp6ffzsXW5ygFt4gEHW3niMmLwENMa4dbyTTg+JO0ZmEFcn5RNVAfxqFeJ/XxtGC8UU0U5tampN
y/1u6vwwmIwZj15Tyo3piSIYEn0RFVBMOs+ha93aI4HFYUKX0DM8cEzlaxUlRIM89Snkp7jyp32u
QuNktTuEQs0WbCC17YNbm25Ahul0LGb0aiSXJoz1wdXknMlMnqx96mrEskS2vg0Bf2z7kYtMLdqJ
64/xnbD5W8cjF1rf2bYVZOR08dfmh2yaruKhG/ZFPmO1tcVhIBuD1bA9UEvfVj3DnnSIz3D360OS
wxfK0EbpuX6IcgOEgkcZIgh8cPE/kX4Y7rQ+Q2NmJduyo0Sw23FL8lvFBUa261SwIZ877aVq3WPS
hNm2roOuqU5AWse1HtFQWUD0xM0Ti6FyBbg1g1+qKr/bTnL6QKg6n3NdBUzP8kAv7pJonNcNrIWw
z0aGtJwYiF6rKs2uyjC5D/uBwgOlOe3ZxbrqgDc2tH0SZ9uU6eRKtv0d+9htr+v+xkiZ1BI2kB9V
We3m5NiZ5Y1TMlio2WevNC+/G1TkPxMpRw+nqh3ti+4cPH6xAzC9NiYuM0QSXIempwItVcmO53uP
Vc2qCapQuiD5RqxaW0uVH6Ayg6oje3uOXdZYzZIbsti5vqQXpzSPXELvalccFBLMwJF9zNUE1Fgq
qDdDYWPedXuabe4n+p9y7/QFERVx6qHJS5n2oPKszJChAx2fgXlk5BofpRZ1p77WrhuovbHrPnoT
erEwzLNrLYVHmm9r3tI+qqL4wLbkhCkeQEREOwRpxAHj9xrJ0bxO9eJm6ucry03ygOHOSpfdTdFm
jDpw4RrYTbg64MJ1kdExXGLH1LrzhhiKe8srrTXx6/0O+znotDBilKhZjyQe36lY9mw7YracynpM
wmY724uMkKHjAb8yrnd/wNDu11u9I+8hLOebXLvYmkSjatIwyLQLogKUH4u9cFb0JdjDId5JEP3O
2nsTp4/eCw39U649DfZ0sDCeEffqiLXpc+nRv60BGIrscizP+FzoBTFx6N91Nl+iRiGEvOFWKVjm
fsZ/crZGKlevEBtbgH9lGv2sTI/xW2ltp7luELfMWMDrWzUhJYwjH6BbAefDqoRHH8m7xP4S4KRT
7ZllfC7a3L1omQtL2UEEZWW01vpXYhGS3QQrh8M8pFFxxhT0SneQnYgEESvIeDd7WPTSA9VBug6T
D/uSq349wEzAF7N3i4KcCIbL2roRCiaZSSeby+0JbbWxrjv1ISpbWzl2UwaWemFtr5lPGl9G5zXr
1E3xXFu6tyn8/lzsvFAFQxvjSys79rzUv1mvdn4Oiodw+qlP2FLRlG8s5JTMLMuAPZ2/XhTGGyNj
xXYQT7eKxjdxC1yfQ1K4rBI2QRoVp7E2FB78BkJkU+xtt/sTGaTXG9kfu2o98gKo8ZSwNqJJjuDC
0UWgTI3tjykZrn1HO5pGSqoXliEvUY+ySu9TeA78y1J8ssPjxLsxlXybknfpSAxr6FA2sU6OunBL
Yi3KfFNNOoe6GpZ/U3onLZyHBfofw+hv4GmTPgNN0raK+8weJZJT0GWqcpGtV9mXGTPl0UX1EMJ1
QDbx2jN+x6fOQuQ3UFrSeE8lrbuzu88jNNfwAv8wqHqaFfhydnc2XVvyHvsn1xjPC4N8G0606wZV
6NAUC9Di+buYLJOV0zwhKP8KRUlFS+1Pfes9KLGLkTtvq3TArN1cfH+BDCUxLISo34R0XCGFm93O
y7qvDKA3m08q4FwnH61v7BMKU39TyGzbuFpIqIp5j3IU8GjGoFBH8huHzwym2i3NCv43Eq5kBekl
6+oWF+gU2HQ01slYvAnPlWQhcFny4pF13z+mXMfXfZ7u6kJ1CKtnbNDsJ2siULDMd9+M4qDjWgiv
gBauFH26cvJzDA/W4sPFF8awi46mvRaKA46HZmVIO3vXnoTb0Omw/XstzkmvUN0X0i42UTlABJNs
0d1kWTD6O0D1jqntqoRi0zCeZl37aqPRPnZ1dWh1P7vzrkBEjXFJaCP07SoV9Duje2F9izztbqp0
vo1wgK+JHwrHeLyM84pThB1XB8nNGpyMfOUZDklzJlxDQcgFAeZZtb5O8AytGiHBrHbVs+Pp+ovo
nLvWcj4qJ3uJCuC+djrpW1Y15d45NFh3Fr5iPOcQc9n6Mw0rpXMmUZm2FOBz2kxgEF1YmZHjHcb6
Oevm8fDjYNSd5qPqVHMsavA/YX8ja0uyMFBiVku4U91qsPhkHUSRs4sJqEYAX0ebprFXpZZfQrTu
B0NN07XhEv0VyfYYJi1EjVm/pnFADzuddy0suYbFmDCnBluFQZRUAtxS0qFfA2RAHj90FNhDd0Xc
ZPgVF4zYxqbepMLfaSLMdyHzpUA3tU3fjMOC4t6NRGNjUuOaZXEYeCq9TJO4N6rQurPz6uAP4BjH
yLhPmEXtxyWvapL4iBxhAA3E/8tg/0hmFsQQMwz00Xg06BA65BNvs1DX1lk5GEfT8t7TmrYj1Mt8
OxUgzp1MrEiUYNcC4tawe9jaRV3CJ6ObTQT9kzF3MVA++d6hst/FrDSl0IpgaumQkZGzgzPRrY3c
RrOW5RCCS787oAPRWUreYLzU+C1KbcvsHeRGwhiI78AmJvpN1xQZu26ItQCildMY13BqN0PxEepO
9pSH+W2SWx9ODq+iJpjXz1VFV3qTNf62j4e7nEMBRa1sl7hadr+EpLviS7byWWt6f0Oe9TZ08Yvk
lemQlkFhVLdfIiooTH23Yx8I/E2aXCnVcahq2JxNdGCdYjdVxs/kOrD6Wkj7CgK/xmXH+UWcdHmx
k+S1rrguF7SrE60sV3mXHQsO6r3l2UcdZdLBaqith2rhV25cEv/QZsxvFpth2JRrUafZRq+YYiTy
JTTbZONn8rUz23Ad0sJbUyF/D21NMEEHjsLHnR/4CU27pqRA7gfYPa67LTSO13noIdAiJMn1lhdr
lv46SpKW158yhnBPxFCDhoNcqRr9Wae6D1wgvXoEQbJZ2sR2ldRBX0noC74kpktM9JwcK3Dintxb
FieVZuFxcoBkEVnxWJoO+VuVjXbWtMjAm7Vyq+NOQ9IZN5vImt5bWfyR5CchlHJvKjx5O+HPzpaU
asYAfv2UJZSAw1w+9QOfm20BH8tdeLV6Q4/XJMwN396DrtS8bwJIphM0Xw8ZQucQMpWFh9gnY1xt
7fj0Y4jVFx/Wz3f0UxBrLr72//9tJrv3/2up/fnDaXmE37vUlEJrgSWiPBlp2RDywyP+/E3968Wl
j+9hjv/fZwyzGg3ez8/JFPOrnzv8x7e/j//3Nw6Ljekdfl/uP6/i74v8+4xc77p585+3RFi7ArfB
dXUS5Lv9fY0/z/73hfw8m4kvstj/PnGtZZQQP8/YZGIxQy/v7O+D/3z78+X3PenuiC1XcZAefPUW
QXo7ekVXHfCmmAe5+G2NhTfy8x25eov97P+5zZsXEMDv36SIrOiq/e9f/nwXLWbA39s6MMUjVPL9
z+1/H+Hnt3/v/Ptcv/f752EcbZH14DNfG4I+OimLhkHdEF3/vpDG1JhA/DzWf3xbdRyruEd5PT8P
jseH8InReSRDhK25yvRp6/X6NWdhSUAjX9LFth8vX/657ffHn+9K6V65oK8hlf/PXX+++7n/z3c/
D/L740wVyt4Hw89/+7t/bvv5MaeRRQd+efx/Huvntv92FyITcZh1TrymA7L7ffK/b/f3vZESls7r
fx7m7x/9t4f9efps9o9+19c7scBzupKyzMAKy+6LH90wYYy2fPnnR32UWKT/+fWg4//0tqm/dFx0
cpt/7vT75Z/bSGaCTTnazvr3Gf55mt/7/vNU/+3vDJ9oMlSd//Nq0Rc2x/Y4/9z8cwe7xvj69539
PsB//P6fJ/n58d9fa35R7ydSFv/rR/D7sL+v478+zM8f/vM3P7fFKMg2g2t990lvr9H5IiP8wRSU
g2T0YRRWK28iOSTbv8vFYD1pToeZ/xyb9ePPulAt9nyISNUB9qEL22HpPhTgpjONliJbNmFpy0UM
dodhvEtcBzumv+1pQoZ0IkmlPdGta2222KLe4Ph2drznC/SLeKV7xYNOLs+eGI5dNqoH6PO0HDVa
mi6e6tUIeRb1QrStQ3XdGdUZfy7Ksp6auSumm6lWX9grCQRAT2Clkr0Hc1h6gLBe82kKdHLdaPnp
4a4w9C8/Hx+M2s+IOUUUUYwV4qLWWU1GmGzMgiopys7FkpnVYvnGPVPHVzCbi3O0zGEqgM3DVFwK
Ay0AQ2xY5qJEEEApzBS93tiZDG/rpofwP7mgVWcdjziUyhmSiyXYro7uM6UJWxsJ1GzoKHRMr4u2
JPRQiTEDVwVbfT7ToGKvwk7v2jYNgoiNSduEGpD6pR+DqQWh//xo2fmhrOszKt16nXRwvAagMdWU
L6B/sii5tlOhXMUREykgqVHAjr0iBQckfn9FV4I9RkobUNOrLoigMusWU4BQ2sl2aPjsHGntQy+O
H8Dd4sLEGqeFXhfUbMw7b7omUuZP5/LBeMp/ZabOeFT5mP4yYDs5j1Om+tGo63HH7OzKVHqM6Cll
39LGz436k4YUkLpORTCSwrULobdrtdxLk/G31nq7xBZ80jbt9Lob7A218RO15LjtGr2Ck999uclN
ETG0RxfIfQWt5J2lTdOdSZIqAVsalXk+r6HTvHWK8AHG98UecGCGEAEuvjcbw86W+dZDo7Exbd54
hK5xn3m3Y+K3e6/jRY8zms8IKwCmfv7RAKvABkPHMqyVF3k6YwPOJWmys4+1PzIEfd2O5+UIMlMh
z0QMfzPCpkzuGA809hs85fBSmf1nQ0b92uT0WyMDVKtxQioXx8Qe2DqZfSHuGsYUQ9DiDQHCNAY5
8i3LzrTdnBHkICTBsjRkmeGY8jlMMsT8sM3QrCnUgwYvmOcSKMmCUs4KHICajm3voKPTtkXUhbeT
IVdz432AebNXkR69T0rbEnqygK6pywzrTD8hPsUQph0//oKjlKMPjOlrj/OL35BnJOy9oX27PhxT
M7GSg2XoxYI7vZ0l6YPWlJPFRAyE4eFP8696j+q70ui8ksa3arTsM2uItJobCmMaj4Bxvad4qaCd
FEN1mxM7AGyJXohWXc1LnOEgyQxIDOM6AuK1KZi+9vq709iUPYTEbfr2vsuaR8T0+dqnUyn8+tWQ
6sIMjbgPS27h2D1VemiBtErpjGPupEmj2G+QNbbyI2J35MS4I3XjvWMvIXyNcScIRgHQ1NjY1vKc
PVJXNHoA4ftoeQYxTUa/NywEl3k+PcNWew+jpmVqXH2l88tsZoDKUIfqCR7fznz0mvhR4T44lYk0
tsPJN7a6UP67xM4b0K4i2hVEZ0VBLkLzT5mjp9bFazo4F3SZzyoHHW7yZ4UxnC0d/Z2c7XSjkLTI
uruC0gYYsgSmHseCTNsy3k8fgiyTMH/Iyv7N6EvmQnK6gaoHzxLPoKCTiEmCtdtmENbAjzHKngZr
OwQRxwSm9B51XPoO7Bb9T40QBpvFoR6xYGHTIhWWPWKsU7O7+H063M31ti1gk6NGkZsh9FN8we4j
yIHAKnsWAo2OQ56/EIacB4ZPJF3X0o7ouuK5Bry1dkhOz8csCaJsmAPR6jRkgO3rqOw3nZY/idS8
VePSnH5Wgqlvk5Cj0SGISMyvSsu+isT87BqLLkeLyl3HYt+7BY6ZnnKNAKl1YiCk8ZaoQXK4XgxU
CmOBrhNM/L2eNpemw5ZcTldAAL+tjoaVCeAeR/jW77De6ZKIkFETCxC1vmZuBVCIfAzLjdi3RuMB
WnXMf6TMBFjuhtAIR4qIuLQDtJFrcmUxD+UV7GwaW5Z7ILrqvUtIxhztm9jLi8DW831suCSHhVIG
PVTOrfCGo2SyHgmCXRuuupveStG1DyoLhMbsBnHfhL6hHIPQ0j69hgFfqMadRdaPPQ1olAizZer9
AIdr58qCxGfb3DnzcM7i8rEc9a1t5AjRY+QhU5O/Jtj3K6168fUKUtE6ir2VUzd3aIAfCid/mmaS
mu22eyAi9rMaxbNZoauhNQzvayui8Tx7gQuIeW10SFkNIc5VjYymwnhNc80NhA1zL0Shkgi4nhru
EpRqr0zt34icfxB1fzUKkhH0AYFrvu/s/DUbOSZS2W3NntrAUlfxjIhowuemtzS1YH7eJFobWC3n
J7EvTg7cACGfypn1JYNAYl8R1h45b5Mc36KOmaCbIwn1CJwBivjaFdnn4CaPVjO+Evf0nTKkVZG1
m1Vy6O3igfkqEzm9uqtxlfaJhqoqw+jP50GiHoKUak7UJjOIiSswvNp+9N553SHqseXQ3QTLS2Ty
IN3vzu5moi4YnPcSCUNpM37SkVto5C81JVHx4eIRkuVtRjzPykAYscEUtRuFf3gtOuIkGsaa1ciY
HpMaRIbJrgB5c23WTKIae/bLIYJ22zX3i466qcNyRUbMSTqfeoHxSB9eel7UQa+fidlpVvqUP/lQ
Dlj57pM2rFd97/LRRxeDANfKMXcyHfZjFW67fUcLueNjYZFAKpFguVoNjAnf4onBYO/Wl8Rb1AuS
mJpuEsHoXxEed5/3QNIZCmFS4ewl0fQ7z8djlQ3OmqCIZ1QhV6Yvb3ovX7v9cFvL6M0BB8IcgjZU
OuSvru+jP8Dsue5mmlqWTW945tjICA2FckDZ0BIcBIx/4y0QSOyFdj/NB2AOYVVc8AagtsEMhGeG
06V/FpK2HABJ6PVRdZ2DQ17h8uHTtNFzWkX0QGwauXMYVwqZD0iv+8eERvy+jZmqIOhxcS3gMUB3
XkbqhHQrXqFhfMMGE7DkkskB+MPt1Nlq/bME2A+3AS19nuD5YrRukfLF5P65yFCnkrxJ1NoM4F1Z
fMguH6Pr4iAoUFkFvenCbsXDTp+FyWpxj56ahJcMMRMa6pXTtcmdVBsZCvnABY5K8tb/0se+v4IJ
su5k5ew9IlQ1e2I35/dvaH5X06Ql2GX7t7bzt5HymGokE79FMkfw2KZlKkIQchMgm+fkoQhr0AQ2
EeMzZn0IUotsX8zKOwBQe4ZlAXAIaY6q0YFTG08Dp2eluBgmRFpUOxUN16Ofcrg0yZ3B8hN0Peda
GGaMCZsr4tv+kP9Le9xgXJ5Zj2HnXdRYfhgjqpS57Si9MQmF4DkY9577qDkJisWIJhvRrhdKkFXa
OmczyZ6otZ88YdVrJyLCbTbHT7pSDFs8QvA8n0uNmILM698jgvNSV9xqEANXlWiQbhPqVA9r0dK7
dVTBtEmQSgghzl0Lci/SKPlD1pUtT05lgNRwQHga4/DoVMPGMJ2RwgrmdOKyDxb9DTZUhr1admPR
G2fm+kFLrNwxZrtuCGOjoAXEjy7XAvMbGF75iILog51ys3ayBtmrwcTf5aDR/pih+Z5U2SEUTAeT
GECLfSlq3V77MWLivKAQnZ0IwV3mrX1MOensnNvefwD09c1ox/Ltq2QMN0jegwmn9Aqr0Uaq6CZV
to2IpHkd2/TYl/PdbNGcUfVbY2uoVX1EY0AIH2sbyehYh4/egIC20SPqTkz5aGUxgHtoOXQQAohT
GK/MeyUmAH/Oe9oXJEbBdiG0ytza1vRg6piXUs7AmE+YwNxokZx9OwhKgly6K/aIMTirRJBjMh6Z
+zwCGtdXRTE0m2LJn7cH+xKNxXnCyrxskkzKse7cZc6zBmMAPApfFHFB3YlMOqGPjAGIr7Mre0sQ
GMYJDXE1mHZ8oNOTt3h3B7A8WcbCplknK+5eVWx9gIybtqGp7kGjQ+smDnCK8nydtFSEkN9TLF2T
v6EwiThDMgoqkjQSJH1VZv2xGFdAdO2/GWr/rJurpHHMNaSr2wR1PYE5bpD5zO41mCEr1zHfHc/7
TpgvYRWsDpY5QOY0fSYPxl3j+EinDB9RsYV1LgOmxx02SeLIAAHWfvQyBuOQUgxEka6hPOqAtF4b
PhIexB0vqdEcCHE6aQgUmwrRX5fXj2lenmNdHFXbEDm9xHZJgpMwDzcrkS+WvzRYVd18oRXwUttf
E5KkupjTgIEVPrGuv3XL4dXths+kkAS9ExduGm/oO52gJiSUEO6GhIkWW988MBDg4Knte1JhbnuG
oZC1i7PCsaQxoyTMyH9NHfQn6J8eQnnX24TR+GzdV2ULHlt3w4Ch0jknl9k2mHxmkdwI+DRBq7vX
NbsOBVgiiJkK+PbwaCrtUfeJPI3i6Q6HG+zp0b0tQp9BeBoe2Gq9eP4dlEOQtWYB2pk58lrCJfYN
CswFZBSQsR1Mg3NENrYivG4n3Rj9EK7n/LHBAQoyLdxzTK7bOrY2YwoaFrkdf2omJA2ags7zEZgM
IvcOn18EZsrv8Z6W7mZo9Bctz49e25u7cJx21RhuK5VjemmI9I2U/IwbMiQd60B9gSecAoNkCYeq
kt3XcK1nBypp56AtyhOV+ChkFClwndhQ72v4PvyXsrHQ4Hnp1+TGL7GMN9OEIVlThFmk5Gkd3Om5
spN8ExKIC4ZkVaqyWHW4WkTKaM/uX7KSCXvItDMglBqJmWjRwvhEH7aEbfjunj9LF/GVyB7HcYk4
qRC01gMlhxJyDUUcWnRMdLfv+ke7+qpDlxDeuL7IKN5amQNFfBpPdWZ+AIIgmiQlp5gmOM2Qz2SY
HjNUbFut8n3Q3ctFRHPZG5JXgzezu5TT1gczPk1JhNZTwjbOIkahVUi+a7ixc1WvALYxGAAxHyTJ
VxXmV7qLpoktmMO23qnJqez28Qjc26POXrWV+TVYmDryR/jr5Q7h25uLmsWdR/onPgQfq/6qmAFt
3Sr/gm72TkU9bBszvswRQtWGL+tumd/r83Ub+3v3ZuRqyql4wan8npghDCv1ByTLJQSeTvRjdzbc
dlMo98k3xtPUaig5GnbxldVeq9ZGV8b0z2V6lfnmTlta4XE9XeWOLuHClv02QcAoGDav6np44hxF
DWLUiFwGIlfbaNpxP+K0+ijISM6CS/aIB1ULEqZ/T7aJdmRowlsZf/njc+NZz+hnHtyip9qEuuKg
s1h3YZisEHWgSEJL6bJboODl3ESzWzW7phVb61UXJv4P62kseo0PtL2r+PBW5WDdajlcWmlbLwru
hxENKoDbhEQy96MrLAQP0SwALVOgEyjcUQoDKkYw4rGHxaSIv6snXElWuB4VkUJxdFt/s/CGEWK+
xrqCPneb2+zURGui2xkaJAT6C3xdczWZ1cXJh4cRncJ2ipOblCA3gGLEWzGTtRnDBmwCrwZs3uNk
3RvvSKnfXZzLnc6BmTlPbizuTVEG+PPPsQ9lW2JBIYS+azlbIqzT3rjvLP2ll86H5iIJ4X0dMFVt
cePSjEm5/rtzYq10Ux2a/pI14tyxAPg2rLNWGq/hsnn1tOhqbtFqQG7LTEEqnOo+62ZctAJPed+g
ZYiRaw0AdXSdYM8i5GihiunLCh6XjpvKYYJchfKjtNVtHfdAClOHPU1/D2r4hMiCCB8NEwt85LXH
xJIXpgFzLdJvCgCDoYwpyZyrPuMi3qdOBvQ93uqZ8xV7LX2qtq0BvxrRdkx25lRfMpGN67bJD7Ua
8ZPo9aapnPfM6KB3M4n1nQQwNf7bVFofcVjetomz4SWcerKioSF083BVatBvMoF0IwF/MVh3odRw
Z4R/5lJ7MBfPGo6dBy17U2gcnNkkzF6vqblMtJ1FHVjS+HR7eTD95B4iTnSoyuxLhsuHHedvk6Ge
sxKrSmnhNO4q3nMyXKZsOFdpco+F4p0S4l1fZM5uBSuunt76mmAjT19yfQs/W8dzZa9n00Xe3P90
KsfdyJIZWBOtWT0xj6jW6SbEbz6WoGWmelXk0QkV9F3hDfbK1YHFR8OV3hBn5hPowBIOFGUnqwqJ
wWCiqoG/NyQvSd7a6z+NU386Vv4R1nVIAV/dFlqzQsLG4iJwx5COsBUA7gCSh9heBR29PDPqk5WT
bM4UpHTRkJSoX6YBC1NshM9piirW6SG/zIN7SmZi1/QaMb1WRTvRlMNaX8t5JKzLTbLtHLknkpve
hd28IR2/VkXobRKOU86QZ9wOpHz3gV9WZ0Ico53ZpmsyvqKNq5VrIlQuWlgey1zNu8axNlCVLa4/
EFrIj/dMzi5UlGrvKBTmi5569LDYLW+qtvy70aV5A6aJXTkVHUdxebbyJwgypHJUN20sX2KF9nU5
BOepMVcl5dE2Ehwo9PIv2P12dMRfQlde6Nxeh4At2SWYA6uTAXS2PuV2cS9j87UYhc1GL6asHeqd
58+b2JZcGMvkHvUC12F9yW3VrXrPbuxeTsULkeef7H4fBk/Kg4sfhOSaMIAg8OLUV20dvlIe9Ic4
pkQJadRfaZ5NnAj2e8T2EFULc0++MW29dLIoGZroqpi0q8qttQt7zeexoLc79y6hjUkZoLQY2NMj
xMFQQ2fczjNQg2RhagwIeAAYVton+97V1KsHOwm9/Thrl5pd+SEqMpqYRMupZGDTSGyWNXXauk4R
3deg9KauMAhvRcvcAEVnEuGyUfNifVeExm6a/ObgaB5y/Mn31jjAijtt6tDUQOYgRZof/95Gtl/K
ecn4JgB8DeO7rE2uVdJhG19Uuzz2gqgcXzw7OTP46bfCxVPVkONWuQXxl577JugjGxioV67Va3ve
z3Y2KFR7kJhtYRRrtjZPc952O0WF3g5cw1RLAzKR95B/33sJAioRXH1mbTjYhvJ3bvjHdSdgLzmj
oYa+8dw1ZBPg2ET6mr9q/SSxMFHai8H4xg3MSUOFXYThh5XaYHOIbgqgKtk+FvlYX7jlgmXJa444
R5bmuYZo09u7ofsZ+ybmF3uVTizCYR8erDm50m06VtI3n/3s0iNFwCN8bpanS5YJjCVAbQ7x2+B7
T54NEcMjPgH/zVpN6dWsi7uivq5TMAwoa0hQxOGOkenQ1jYtTfcaD+OqdYnwHh3CSyNIXk5+my6j
A18raBuO7cnWowEXhMUZQebfptflsVfoHpsIsGE1IVlD6MZpbR1KZX/7usPuDX4KOvEmi+mEirBf
GW7dcWRZJBZNGO9ASF23qXohrpJyCNbnLrSKP0Myd2eZyV1Ee1t32Clbkc8FdgLCgqtq48f6SzK5
Zz/6gwoqPent4kVgw1knXsnymN4Xw1NoYUtRHnu0OEIeW2H9Js0ClTDZNJ6fsnd2keXBkNmliW48
Zz6rdSaB1GW0WKBBOTsjOf0wLoWyL+yxH4RePHeFl2+0FoMBGX4vTkQKd+ER4bxI4VIUmfwTCU53
9b1N55AmFTpN2p4Yf+ecWQmW5lpryAcQl9HJsh3KIO5lnixmYVvdE+8zhsRioFUZKoYrKuJe3cJ4
kyN7OM2CsFSS850JASp5Vg8GwfHMuxqcxZB+VhYNK6f+ytLmpvXLYZ9Pi7soxzNi2gdZSOJ8IgZT
3UzzyXWz954mH1ebSsNsSscsr+JDlKqlgDZfHYH/lW5ltOOv2xu9QLM0mMjbltFT+NbQYcG4pFG7
yiuMA5gGMVRGOTQ9ipHbEMwLkDmanb2u+Tt1UdqCoCn6euOXTkvNz9hDqME79A0dv2TuB+ZlHDC+
FWUwONoA8RzJdG3W3zbE5xKp2/GvGSpihdNz5MBV6OnbjDly5IG2JrVUfUjVEkfOFSFubLADfaKf
JWN3HKUsYq7p4rFJzqWtX/u1be1svW+2aqoOc5Ni0CB0KF5yC+eIi0MU2d1poN+eeVga0mx8EiU+
UF0+MjXj/1/OwOboyIZJlx7zirY6+1YiKNAXtpbalrrVroemTK6ky/y0IW8b2MConVqOYhhgwAIl
ck82EC+kwW5KZ6k/K+mcZgKjMlbSPKmeSjFbezxnKUtYNR3tbpkJtbq26o0C35abtdS1ZIpXPW01
O+awIJnDPDFvLCQnGtss4TwVObYx1yjDtWevSxNKhDPU+GY5RbvaW07J63zkKbKJU9jKW2dt27aF
iq65wl/7LAWfbWhIAWUvQ0PDaR8U41MreMeNw1OaGQazMRIsa4xkhKeeHd8hhgDDt0dT8hRVtzot
FI4oBt38VzZx1kF5BImwCXluo562VsMSaixVlsusZyM8lOBppPY2G/eVrhXaxuztcsew2Iqdcusj
w4xjMrz75p3EO3lXmOFGpdMzOIarWrkKakJaoafEWkEwKTZ4AAKQY/kj7Y9dgNF2nOijhiMbuF5/
jJih0jj0Tb8FYEHbXNRfpsz5iKb0Ri1OXS/0nvJYeXt8SuShNzWxamhQA7Np9n15akuOZCfENcWJ
BJmlPtuTZLkZS/Pgmjg7KSscjjm7Nr7GyHnXzT9qnL/6srn163TjOM3N3An92CUYy7vwHe0e97ZN
gaH7IYQsFYw1S2ZOxSO0QV0GZswC/1Qaq00Xa69+S2xqb7T6mvUOSYGtkSc0e59xRuxjzNgLFC2V
DvscezVRsbKv3ZkVa2UxTlnAZfuQWuF0FFhxVglbH7vsKWYjOOJare3yOrmX2v9h70yWI0eyLPsr
JbluRAMKxVTS2Qsz2Mx5dt9A6O4kAMUMKMav7wNGVlVmVHaF1L42FPfwIM1oAFT1vXfvubm5b/07
IQ0Ohub8MkwAqjqTrjBRb3pgIuKO+O7ikgy/MQCvM+UL7z6+Tjr9LXcZkdmfYkjvfKp9imB2xWGY
XqWgHOjxq22SwODMfmwrJ7mNK1wJlc3YYI1g7tDzVsM34BFouqNrMLtkZfW/Rp+Gfq1owQ+x8aRp
ClQiDwj0LV2aH/bzAJWYXU4XxNeP7wale5t4M+SwVJ4Kpe4h+QOhcaDbkMJTbaqA/rU1UPNBjaP5
X5cfpj3+0IPJicUdjxZrz4GcFFif+Q8c5RHfi7nE8KmMhdc+8Bsp7ip8RW3t5IfEBuO5NGFmqGNh
whZqI/sOLq86V+iSt4DKYz5kUtSCC/dRubUavDaJHsebGmuWbBGyTKCzkv59nqtbdljFKdjeYCpJ
YaKW6EDq/ayq7gpnGV3/QNV35lL/Uh1aEJ2oR2GS+pQ0tF6TyoHQ19A4wUDX35buNi2Mn/Tax++k
0TJ9RcZuyJuhY8y2TOVPz4MP6klKo7a7aVZnjrLM5RBDtbtN1y8O3bfCCLzz13/Cp/JzcOg81JnL
b9v5T4ALJnLHfJgHSCBoEJEnZwSQBdthDuuGdTiqrSfVp4r7wHzt6mQMLSEIaLaPvotnTC7Ba5wm
QGVaetpVV4y7NqKQAfvOWWjTTlVzaqbuafDq5SAwIO0GYEoTEffMjpnOwQJpDjw8uIh9LEqadHk8
BhMDGYM11kVlT+WVVTu77fqbofYf8pIPtFzwq9ZWe6MDXW+yFCQl348A3tCMN5pR3bbRTJOfNiOO
wh9jb8Ek9RjLq956sd3GQ93xvW7KiIgoDNYV6LLWuy2YiIVY2JETo5yPamM/MGK1cqMLK6BlCtNW
5A5Yw2Hot/20L4oGeFh0A5TsOnapVSjL0MHW8GKNjH6MhR46qGsOOdMHSy4wNm+NqGzvmz6jDeNC
4piZf0r2pTjXVAJ4M6PhTkW4xlPHHkINzH5v5ODfGsv/9JwB76F+mTRKM0lMztabUdh2M+uzvfyS
BDq3NnRW9em53KBLkf9sJkgaprdGMsOzJnwqvox2/dxmiCk0N5fonqasuwQtCh98mjt05s9WBtfA
C+RPObT45G0LtFwg7G0kvCsB3zpn/rIbYvcUIPk512p6thYsfHFtMG2v+AA8+QtuwKFPjC1OkXw/
Rb4KiQ15ghDB3NTDyY+MHDndfDvYTA8cGX1L7lCgsKpso3HZ9UKHxtBeAx7LD8gyTvMQ3dYdA2KP
XkRmTUh1PH4mNqjXonQ+2mW6luANOKWGSZRcMCQTyea6BoKgbp9JfFrZejpjjnLrqgRLd9Zh2Bzs
Y+PokwUxqS+mR2NerOseLZCoHbaB9AiXgtzkwP4QmQ3OGFaEUZGK2C8ZmwGfm2i2RYPoqfWTi2aW
Rs/tXUitr9B/str7897QOgg7OMqBTLhb0vu8gssXs9ZX7aGT1skdcrZyAMm73Kq/526KtW7CriSM
j9jp3zOZ/dAQlbn7xWFsuC6SVE58UNneXTpwtTQhlSp2hqGYoNn4+UQFEkTiYqPDwMTW4WMe0Cwj
fGKFPSutnrn+D96PFr9kSL4fr+fT9O8CE98hZZUTf0zd9NAJ76PO9Su5do9MIaCQKiPmQ9fMnXGX
QYqn5LBW9Q5zVAPPtSvBG5lJ4G/6Ymko+U2mzl5kX+rG+mFFI5ilEp3YOs0qdYzwJfeBhZU1Eaju
ZWjPsz0fPJ6gEvVewcIducYb5PzPVuDEhmU9HSpAzWOEe779KL3uNahjutFrioLcWxE7J2s6UVvB
sZDD9QRQAu/syPBk1/spkjpT1vuYg2pTe/nOWW0uLD6/PPHBQNPfJUtwPSFJC0tL/iQK8h6zcHKG
IXSenOXLUH5dAwjj4F5cuYACs7IpDnp2zB2yOYfTBcTG0j1Y4xRfdbpu9nHXPOAD25lOxeOfyXNL
URrrxsAoD3qgCBrNCo+RTH0kENcwLeiTXRr83uAUpUsXh+MtRZgb74x5xAKRBBc6GyTulus+CDd+
8sqnpG7v7N4OJ6AOvI00HPHRhj7d8m1Lz88FmLtpGJdv0xmGnmdnV8pt7gkXW3MpayZWE0OMqVA0
q/JDow0AJfWtXkwLavOwxzUBXi3jUFZ3x4ocT7wrMaH3kHc0GT1+slyn8Ku3UdKUO7Mma9JXJ3KK
ULijOLIAMO7g17ymFIv5hN9l6DgC6BgOHId+ABC/YgZ6DZmsSKGMNDRm8e7q5laa+lgE+bzTFufd
XOMO4VxtbMu8grU93unY/lHLS2yzak7p6DEO+wzQOFTSgVg5BB/erN9pfsnGf2GCcpjKmFlJdrEp
SpOYY8QUi1tPTbfJiKSamHjRW6c6zou9RXvALdy7SWCGoz3VHurGPMOVAW3WitdugnfT0DB1CjAr
mojcoHRvysV+jGz1IFlT9r7XHzJCH4PaOkfs5NJX275iQOaCTFKKbiQWOIVFQjQkwiKj5G9rgipD
IHYweMamLk5pBap6sPae1pxKaDYG5GVtaiO/klP7K1LDr6xjVqEWkkge8qbveWhmrDDVG7r7X+nk
fPRDtYsgndskCBxMY2JeNgMybKja3eQHLVkG9hjIaJ4Zt3a1PCWO96K86WgK+4QpswkNLa7S0Vjx
smh0ejZEp8Nre/WJlnrXmDUbRtduh0DunYYd1hx/IFm/y7Mf0l4BB9mJpu49ljASG3T1ukRB2II+
wOpkPQdVixop+EbgBraFNLkywCRsENr1CGenK6fwH/Fa0eAu/GezHa76qLr9Qvn/T+rBn6UeOKYQ
Xx/Vz+lf448qfNfv//JR6lTPN+/Fx1//8vLRFnjY/iH34Pfv+VvugWf9Bn4T5JxtWhDlHZvYgb/F
lXv2b1xbz/RcxqcmueO8UolwMPnrX4grBwogLV86nmmjWvjLv8UeSPGbJwIr4F8cUhEc6f130soJ
RP/7zAMROI4VBB5vEDyzlKbk33++P6Rl3P31L9b/8nFzL2kFeSV2g59+v0YL3KO2nXCzNvbvufe/
fzB3vweg/wtzsruKKES+3V5/2N/loqOdtmx+U9IcbNIacNz+44tF/dAQAhJHx7m1sr3w1yPTgH7M
Qg+4a4Bjmb+6zjz1GY/LfB2U/ltjTKe8QHGVDsV3OhznKmcG344IbtGZhpBc4lBmLAZ+mT7Tv36q
GVRtXde+pPSDwlo0IxlODIwlooxp8qDRO+lVFfvHseP8YNAYoWBu7/7uDvgnv6i3Brz/8Rd1XNM3
KagtxEF/+FQTFzGVnfnBcY4RCWjO2bbys7BPwchiPM8sxAwOQkgEhZ95ah/rtfWUlszgIkrAtNZA
FotjYhafhSyu8nwYQz/Da+O2zi4rRbGdXdBtghw1UXWEuRc09noM3uKQ9WRfCt8+DUj5QIBK7PPa
hv+RXeeqZk5GznJf2QxYzAoFj3pJV6NQvqBvxIKGq5/JOpFgOfrvFtWO4cFudyRvWw/UoaNnosHN
SA73Yv02N3Rhkrg5Jr71XLJdMv+C4U7X8aiQyZNdYzt8S/ppqflY1uMd3lgAOZ2dhcRuz8tHkzd3
mRl/MgVB/JWlj3VPw2GcBk5knR/OMvtWNas4CcnuAHp2W7hov/7kWq033R+vlSe5Tg6tWp7QP9yU
Zitru9AL+dGJ4bPeR0/Kzr4HGpcu8ku0otgJ2xIafCyZ+eHKI/4d7S1at2NneKjyAb4h0TzGme1D
1krMY+u5uwiiUCjS8Yxt0905jf82dWgHBEXbxhxmFP6KDFo3PnCmnDZtrunQzPfW62AimhQInBwV
dNRAVHyNZ1PmV9z3zWDs2nEMdosMfuSJnM5227zBo7sCqOAD1XMUik2aYk52KUS9Ovbuioobz5uY
Bs7DVWohsHfKu6ibMSGeq2E8zcINhZXfqMi4pYS4crxtjs/MNrthiwiJ+bNwodpwFQlhgh7gB/em
NTKYmddWvlK3QTCHHmSuqcs+OTKcuVAPRcAd8yfX6Z9cJp8SzCJCRnquMP9x7QAK0vezNwbH1K5R
26/BcX7szEBS4WmKRzB4b//1C1r/7CEmrsZ2JFmYZLb84cZwADlRLfOK9sSJ3HXvFp+hslwfBrfs
Xxku3UCJYcLqo92YV2wnGkW8m2LNw2XikMafnUUnLT4O/bf/+r39s3s2MD1/LfFZYmz2jb9ftemw
l2Vh5MgexFXQcfTxEt4aOxldUcdzOD4BIy2X4k+uwT95WWla0nY834acLf9wDQLGz34+Gv4RqfEn
Gu8ns2Y98Cv12TUAI+MpY1brP/3Xv6tlrj/2D0+oI/jPHpmr9n/eo1RsCcIvXP9oapQwaXxL8hyG
2TG/imqTXJXaIkJzQCwqUSt6TxlahE0zCfIWoItbVoAbHWtFwLbEY1dcu6q6NIpFJjIzdBv8mNwK
DnOAXKZUM7InExtInbtZiFn5Tq5o5XxOX8vWuC+ley4HPurZi/Mwc6tdw+vu8gktP7iZvapHzb15
59oVvl2Xs3uWF6fAZQOI7UtpEpVefY/JNcMpFTOYSwBjkj65aSpca67f/tToRuoMZ3kPDyJaYd4R
aFSEKt/1SAXl8M7GzMvCrIFXHaEQ5bQsPyd4ilYEO12lGtNugeY2gx+G+s1FxzKvC08+LVcyZjMw
JSaemctGwWW4frxJGddt7Xx+sofqmWQI/l+21k2AO8fT7DmNMZibPg2egDXzxgI+XKex39x5gZO9
7g6zh/engbwhAoY7SXZsCRag7CGlQJI4sLbm/+SOEPIPUU2MoYgusLgRhee7QeCsz+7fHVsiEeV9
srTTMV7VPaO9V+Vwi754ORgRE5QhuMd+NDOsrwklQ+CbaO+aMEsyyfCLz5MMwmGXD769jiehF/rm
0fJHIGYFqqgCEQMkwoE5DJqQHhyNYfaoLYX13JNpjZY+Yy6z71nQQ90rOEdyCBgtocmBY5h66HJn
Bk5Mh8XW8ckTKXKN1s4j69Tytp29+OwgaLKSYv7UpXv2RGqG0gl+kDzVYpEPqlVhAyoGFaA+iEy2
17TXf9F5ROAZzU9oQJFh+g5oIJrO6K3q5dE2E7RK5YPf+Kv4sUViV8F6qS3xFvT5uBfS26Pfxh1D
BbHTeEscUpLx8HPEignk0IvFSMui+VKidUoG45U2JXOpZD74hf1MN+ZbBKUVQZrzSjIHBvs8fVQK
HUWDBMyNjBCLGNQ6GnhuZ9w0C546MkjCQXv3vG63jbzgGPct4zl/3jTJ+Gir+ki3fEfUfQq2dLxu
MVTibfTw4vBRyRc95jTam+GhbJxPxsO0OFAqlDWxAhgCVeh6vG94wPcJB+stAUU0QwmfyGgUb/NF
8L3JjDmZXjyispDPKqRvyMDcWEWsTOJ2iPZOBh3Zus5O01RwJ/O9W3rV7xzNIJ8Dq1d6ztfTqbWX
FjAsykhirhjI+0lz7mMXe2O3MsKWtNxmCoS4sqvT5AUr1ZZbgrjShNt/degppK824U3wmBXkyUww
UHHMU71uznZabPw80Ttf1gmNuuKNHsmGjMjkhSndo3KaS6oY+7mJ2DYZpCdQfccCgEXe2FgW6v1I
CkQiuRlmPCimV/UccqeM2+7YmBTlkV/1WzEH90HswnUwhkcaLcGWRvBzweMKFtS+T0bPOA1ddrEA
XaGFO7sZP4atxD3UkXxxGockJfIIOovo18yxDyS3IkKeGlZBEZPrlaBTdIDPVelzmU0XZQ0deirT
BhVfP08CQdsS5PQ2psreFD2p4ljijjJjL00yMOHIDac9w3NAGsi1SgDa4wyndli8W3gHlyWxb+eh
39WG8V4A4uTQumG3gcZgC05PU0FtHg3fCAh9iE2uf9Ga5oXks3PnmScxcEJ1OK1UTl3sy954tCNW
ZvQ+t4GMS3I+k22u0nvllzxP/vjQIdokBwQLAUGJCMfWzAiLpxod8nHOSGekHcKwhpnhRPhpHc1g
9UZ1nSmiFAi4bprqW2tX3aZLBbIctCmgdtGkTbn9HuhzlPS/aEyPp3bkOSa189CBEMmb5rH0ndP9
fgySawjYtN6N8hoIFCx4HdZe8pIVcGw9dBKDGWFDqglzuvRu8003/VPQie80zDJyRZsZlGIaVCDr
Zo8mQVuq7eKNr7njhL2OOHTrA9L2m2XSTMVLGIoKqQ7yl4rkpOK5zQdEC3nwnvkN2vBseszp1G8K
hEcuQrdV0TXsc5b60gDvrNt8CeeBrN84i5CbTtYBfHyGYa5DzZJfDWX0REtkO07VwgAGmVIt8m90
ILnu8qU2xwJra1ptDAihSFPG10CwmxjKzO5rIyiPXkUwVGA19+jXjX1FdYC88mhMGifGvI2oG1Eh
zMgRhEuPXUIM42eikO9QONrDQ4MjVa1i27oiu7aR+hkb5L0BRCSztQpLyBYKsO1G+/4OZwUqzMV7
JsenPC1lIQlpSlkjl65G/44/gm7OyddJvrMCzL+4n9+j9AmJrt6OM4tmYt+XMXIBcEUb1z7oSSao
8sH8NaykqnXP2Uo0IhNGEwYY0KrLIM8QOBg6nvR26IRtjpLo0sfxuQ6QcXaiBzS99GdabRC02G5n
A2w41yoL5h9G+p2nvNtFalQh4ZgvfRfcT5iaNnGQPXd1e5CTxeUnE21zb7ZFfHK74pA1qbezk7kK
k7oB7QL/1CzMK9On8uMcyZisp6+62G91QACNRMeBKAZP7SZPh/7iuCXKsvinDRgrj38WEiNE0aAN
4TT1DO6F9N28RrPpjGcRda+mEfyMivTo1qjA5sh4AWMxbjyrCqn1h2ZXTdmxN+UbaqSnguWFQA//
lpYaSG0vPwZDEGYjZWSWE1HlfSol0GH6LW90qF7HVWPqoQ8Zy+SmspO3KH5DYZKXtGnNjORPZQcH
q54goSXi+PW9I+plOrH9voOMPE9oCuyAo8FoOTP47i1TPGZD8fiauCMqS4MMxUHhLWw9yYioX56N
PsexNiTHMsjzcOLfS6xOs84+ncFFQpoTWARI8rVa1oQN09mJRlo7U3bnhTWOXoSJ59T3L1MbQO3l
xcgt41GL85ekxgXU1KCBmvg5EZRr9hqQNH7TRkWr2HsjE9V5M9p7JDwPzAjbHUMF3LzGEmxHPG3I
9YviW1YZB2zx4TgrBQHUn3ZOzaDECKyPRJntuZ/fS+3ejaMBjIQuwsmopzftxVc6icAE4qgpjWRb
OcbzTJoKnngwfmONyJYDD4ihRYZsAzngGHmX1RgXy5NsUfkYVK6d3EeuY9I2JaucArD9/YuzMCqR
VcFMznXuOa4u+8oGMetnCGn6xaCvQyMd7S5SOX7d/jwRDkewJX/6jy/x2qAoFOk+Zj+Mm8mLlvOA
UhLmr39AaYbHNzcJeGg4f+ulupmnbDlDC1jOqiBnKsgX2CLrj/S18Ij0nVBSxkfpB5fYJ50Q2NZN
YhFQnjXlS+sXsB5bcg/SSLBzjEx3Ey9pNpmyDr0trmvHvIb3GpajIF1Mi2slEEJlxTO3ONuuzDCi
xOC6+pjTiMNkuTHAJSH/vSw+A6UOVS5iyo++Te/GpbBpZJcfjpVfe+SBptQey0wYZTRdc0ya0Pwn
d2PVPZdd9thk6YUIyo92nC6pwLrpi3e/d7/LMzzHt2wINDOk6kPk8Z3QSJbEWFD+YIBX+CM4ZVwP
vcu+3j9PPT66tr8MzXpMkUmozIWtj2YYwmW0iuSXGHPGYqp5lSWFNVUHxXfqvvnsmP0MgxGLwYBF
DKuWVRQIAnhcRSlPA0rIc83oYCWs9CvaxBXYnZy+enE5CeFoipkAc6HJ7rmAe6i2RgqQbAXFnb++
lCPgfjPNbjh3w44zuGWXnmUsH50DTRo4HmYG0TotWnfTtNWTyjRDfs4qX1f3609f9wqBrFaYzhHn
bFKhk0O0ZsSTaFOcv/7ky56U68bF6JQE6PyCJ1eA5nOK5YeoCgvVWXICHAYunu7POJQvkR8dyrWh
Yarsk5juJwqmI2wvjF+lgyc0fg4Yuh1mN1jF2s4xndjdSgSkGyx0JBHQ30GfQeE6EKnFQ3D6wnUy
sNDM3CnWJZgzA2bBzhHMo+fx9NXD1Gr1GDIEjRFK+eQtbghF2i9t/0bVxvHIJDvIXa5dEjAU/2Cz
bu4g81vbiI+n1epzkDTkVm/XNCiGJS2/gBYwEmsCeOKFKZLkiHn2KC9JdONBJDtx17if2bqtr62/
ryIxQkVVu4hHJF4jv5IWygZK7mXgZ1spJrNi0CfcPH44rS+XRvazZc27gFQ6qhefgS5tLiTfT42Z
fydpiHMtnLKNmaufXQQUcYJHq/OTO/H7qfYmMQ2yyGPkbsI0CVbV5oMSPj02tIKI6W4NwJWboGJ3
dROr3KKNM3dE7QHqhQI5xcu+hxI4aGsJLTdIQlfcRQh32J45wqm0fvd19Oi0JUBL6W1bOzt6ef9e
uDM+8UGcCMljWJ9e5YSikqAokFWWYpu4OMI8+qmw1Ko17Zo7BtOgGzZrH9NdiOpI9oNF9wCSVo3S
acKAPafb2PQd2gi0oxnAoS8ozfw0OTzj/dpWHCtg79E43WuP8ZRLR6Ac50ttxZzXBxoVrupeI78+
IFagEDWrF6snc1E2MFNUNl5a4jHw67Frj63cVTaHJnruZVi0HjBNgzflGvpuGsiVufQWD/fX5UlY
adIEeokbqe+aC0EuePkiTLYyRWdwdKpbcodKom2XcQ1ReljkhJZlqXk8MvvGsH1kbjRO0obTtB/4
D8aqLp+gZW41n4qn6GIwjv+W9um9QUrF73ddNiVYB01Y2ROnk3EimMsyP5eF80My/N4IyVpungX9
E7cXepq1vwhK4ilXBP4hIMElbKyBe93JdzAc8FJ2spbUaycGGf992zKArleXFE5pGkkfqWHelPIx
GdD8rQFNXx9pqsB7Ah5YG5VzzDOKt2ANAAyeqgz8elFx8BmSK69Y+7gGCQluB3uCG3w3auIYpulG
MXtHgkotV6SSob1JHDmSfs0QzrrOa4TlNBs2DhsF3qJ1c9Nc16/mdkkzjs72eALaQ7YAHR7DLcpd
hWoE726xJnKpnQD+AYtXpkdLw2TJ54y2UeGcej1CipnV91jShbGMq8GiKdGq6pwX8iHykR/Rvmc7
TrxLM1rJjpk4fOIBi25BeC8BEPoYRI9J16WHJFp4aNHFU36VfQWQV1XZPh+pFJZgOlnpfGoN540M
qk+qApwnZXTWcfZjjLPhBNhUoaZePgsTOCk3sJPQWDOC7Hs6YqBuI8rjkhfJ6Jsh1bsfa+9Q2HTn
TGC/28VJAWaCVV9vPPoXOM2zy9dMJjfUJ+0VLvPoP6W5uCEC7R6/AUn11q7LC73zsL3jsMk2X/fY
IrEdooBDwwDOMB1asUPlet91kkqgyj7NhZW2b69tlkoCNwpC42csaOiZLgJ5X0jD3izQBwqMfNOQ
hwDb6KsZ9WnOkAWbCZcuqLqfuEGu1y5ulF3pBkvjEL+aBQ/15OLsWiMggqFb+2icgnFtn9zIScKZ
55nfsPtoCMbcgi+9OEyNqUps66gkDdIA4z4IftaVZLHoPzBqK+KB9LWgjnZj+pC503vbDGe22DAC
70vBv8Y3Q2alY4gqiVPiRJkDzzo6CG3cxog3qvRUNcfWFCSEV0h3xkNcgwZlUvCaSn1vQsSu6EhZ
QsXkVCGX8Sg7IHInXI8XVxOF0oOaDkf3W2vlDDry+dmF8moV3vvgGz9bXRHqYBkSHeyyb+yTa3Es
TFVKK8qxty31TS3Ua40VF9HE9B3BubHpIBcPdn6VFRZ1TWkhWFgNQYPbrY68o6PFU9OWW/D1N2ZD
UOCcEnRJekVepFdLoNxNlLfHoDXjS1O5P6w+fyOH/apI0aUHK7lB5dyP3gpmMFHFW6nzZkVLvB87
oo4C2Rxo2YIhXUjQWBHzUvcDJ+GsukzEL5xdfZ9K+plgUI/zUsw74dgf0SIan5iVhnhii7caMeU/
f32JzaZHIPzvf//SNwP7OBtd5V/axmoPthE/tLyDs1Xk89aTrCHDZMyXDo4Aa0kTQt2hIbqY5pk0
gBmYByLn89ffgwSFsI2zLkOoTnfRLq8iBrKgA0pmdR70GjQ5SSriXTmaaFDJaJ0N2zrrLMNfwY5p
nWsnFuevP319AfLFxJS9e5frWZy/vkR9nlDjIpDRSWb//t++/mFJ0it6/tMuVvQJ2wp4W2w/xr2N
zjiMgVQVPHnZGtFHW+RYRswnaZlSGnerqN0nyWcV+Fbs2psvitR/fHECnP227InvJsQbCnd7/moE
/48o4U9FCfY6Uv7f//f//P9ECWkboyl6/0dVwtc3/ZsqwflNSNexXcF4yxe+xQjpb6oE3/7NRQLr
ycBDYeAENmOgv6kS7OA3VAeSW9W0XZcVOfh3WYLt/sZPs/11SuMLIVz3vyNLYIb1n4ZNvL6NMMHF
oOKYpv+HGTqY7AqpZGwd9dLcMxdsACaUauddOTrlKBvDXMFsfvAanvXFu+iVZjAQO1ng1dwUNmT7
ea36Rmu2gcDfVANxlGKiRJ/a+lzVbXYcMhIVgBFDHIY4A9N1xsG+WAjDnR5LHvVRbhMB05sQj9wh
jKzpwaNXFff+uTG7R1c8Lz7+8A69KW2x69yCoO8lNxlnm/a1jia8c7W5twM2wDmevo/dXfrCMRxK
03gBS0P/QtTfVRf/mNIe7DHVCCTLh1S4V37XWSHsDLQJp/kz7dqQkSjJi11Jao3nDfPR84MtMDHv
PJoxMGUBgiUq3VsOqOLcVRKdsdeHGfHWjMZIn8dc4Z8Wyf7oeij74pqgkGBeQtr9n14BOaLgm5sW
uzyf9BjOuA7UlEeATdRDa77kwS/b4dSVDtcqDZ4xrmF2FpM+5x2ESC7fQxoN7T62BR6v9UvhbApD
ITdwCENpC7i3FXwblmHD31YJcxhhlqjgwLivRLtIgqU5u5i5wrYt5Zsyxni/qPSgl0hus5T3L2wb
nzW3PVrG5q2ilSnz8sLo6ZPjZ31Vp+4lb/i1C/q2Z0GbycFsfyd6FFdOVJJ24RjMDdjC92UQH+05
Tm8LU/+qx6FHzawWKAZR8DLL2YKhhLRttnA+sHFQR1sYPyO6qUsMAQpP7dFX9zAVxaYIcKSTlHk7
zG0E4Ip5hd32mhHE3bw2MnqDk+Ji0zipy+d65pMKYqjLlC68FRlfhnQSFlY+BByTD4NqMvi+IT9U
a1QaCj9u/u+AsCl/2mwkRkG8OGmZANUgbTali3Sa3GOKh2FLrDtTprUnovIPZwyeRsJ+xrj6tfjG
D3hM1X4UhJya0cyRXLJ1Uo539XYu10a+X15B6mnPwiqJVEr8s0+fDWeaExb8WoggMmzmlr3PYogH
BiAQFHJsk6Nk1DEjG245o6NOt7aVWzzWi+r2RMT8mCYx7pRQ7TnohytGJdkBHdRwdiY5hqQsYnPJ
/ZLWDV/aArbcYlDVCviRNJRmwcZjIcCwyJfU6xfJcI3sJOeIh6E8T3Cw2uCbNEmXbhnnaNB7hf6Z
+f4h1tCTVAvBtJO+Rz00UYujFmCHzz/pB6F1WW/ZtGOgV9F+IErrV+4Vr21h0nPId3DSu92E1gTF
BbODMVpTer0OLSJfIiM/pfMyHpxubs5d4jVnhoMLRF+GXVXoGUxSVWIwIaH7dgxqD4s4H4xRNNeq
aJ8zpY+qnZD8MvfYqcHleLFyFyPom/Qxaf1WKcEWldndt70Lj0e5N76raGtlzk3TOMbBDfLQqNWd
17QYOJyEGQv2dh3HI30ZziNCcoDS+XLSVbDXsalPs9vfJiogtQ7pyWaoEUXOY2Hu8hFxKam8R683
WmZ2ElG+BNdK1WDv28G8bahIsIUC5vV6shK+3mfqPKZxMiLwB8hbmigv7AorYzMZu2RM3v2ko7nK
/2R5A/GoRTYfx7TZLr/o20xnsX6JFmiM40M2aprmPeMhi2AniOxn2/Nv6tjjo3WZpVWqODEu2XaT
N8Mt4B5pDItzOroVSFj1Gap6fPAM5GNG+T4WOFH62bqLCVzf9CwFeGi7H1jhUnJAvBkPlXC4l5p7
B81zaHhcJah03hltL9pvoeYHHKJXxBwmdIGM5UAaa+y2d8wN7BvGk7QIvQW49M7l5t37U+udlzp+
apOpPOQB9sFoHD1WBLod44wXWELQTsgREw6ZCvMI4IMAudCBYHchlSNdw+X3yZytEvr6PLXymrFI
Hc5xOV5NU/ZYwl87RF12j8yovaExUj20kMZiq21f5rZi3Wq6b19/A+Wg9qDKF/z6r2MpLELcOnlD
ndVum9yIDxVpOUf0x/G2jGI+9YhM7zgwDaYolryyGvGhh+RctFV7nxFfIGW6HXy9vIukuknabB17
2Oi9xpZSpAlsJC/uxsf8e5nNerqC30Kca6av+yS19+Ui+rWIwTeW2+kEG9GKUd6PaOxjgif8WeAN
B3WEcF9z100RWcXSWPM8oZF0TJZI2HO9Mzd+B8tvDZ7AlHkXJz9ktDiXqln5Em1t7cj9uWuXxWfJ
b1JuO0S8DPry62rC7hYpf0uRNRIA758ch3hMERgIiTnitsg/DkATq7CcstdOS/OK9FgirLA8XlWa
yS4NlixEfISqGv7lLsojxoEx3DTRqRd3xi/JFHcKRxJNzuzp0M5xI4JISl5dRtxXcY+9q06Jpsrq
0T1OpJ+edYVFZKI5+8hsVEY5gTplfUsQV3XCSetCu0ClklEIbiMLNneR/yptdhF4QAsicv8yprI/
WbTP0tEyjyMnMtaJvqKZbDnH3KAZZgGYvzb5WeHXP/ARlmuxfGBRYuiSZncUDndq6YfH0kZsX3Xx
/yPszJYjVdpk+0SYEUAEcKucJ6UyNesGk2pgniEYnr4X9d+0dR87fSOr2lWlncoEIsI/9+X33ggg
VTPaflR+UVwqAmGklJJ71pvxNjD9lzC0D4ZhvwVdGmAXw6cf04NyaQSBtiR9poT7KFxHH71x7tdw
wbqj58bdN5nyzByMYzS3+cYmz75L8HfHqzzrEYVJ3ppNcuq0A+xMV2q8D3Z7cF3jKRlK/+YMmDGY
hjUngjV2iAOcaSFiv42LfuJTRQlmGyf8PcyAl5JIGiECRgLelH0bvX/npJ9fU4g5vdRAzDx3OhfV
GfYGZ08ZWMfeHS9up9U6avBfl6FznSEobYFj9KMdHjyHJm4aLOAjKvZlVTB89rMXPglKeQqr9jey
81ZFxSUbaPuZj4iRjjqzO+3I9FckQoXxgRhFvM4v8lfKLjBbJrsQT8A5GFIopmM7E99+xrJiAKsc
QKMEMDmnXJQnq3WepQlzCWHbuEbmFF0MxaPV+5qKMHxiE2HiGiBw1jNPZMQMeyDFVlMZbv+qF8xJ
vyhBoo37195LJc9MABjzXMOm4W6bvLJ+zcXH3ItmHzL7OZb0mUWNexGl5GjqLew5y3Xg1hLgBk4y
P3dxLM5AENNdZ5bWe2ztPLtXJ78jYy/cUZ6rLj4ZvsXi23f5OaHlOCi0caxaC/EViMuWsA/rPng1
wHpRtUPRss8MzuQ+GP2zOZoQOWVHWxLX1wpzz7SJVPjdcBi5xskAwIh84T4Jiem09kAktoxLtNnc
u426ufrJdNOzT5IvssYN3sj+krpGeIy2SWNkpyqhbt2qEveVAP8Xj74Hu4q713jstjbBV350rjh2
YWSTx7Dmt3F2duv8V5KUBg3rhCfmpJcfwHTT8IvYrybxgPEAcAOtuY0DGJ0V8jr19t2fiIvxwIff
QfkVQ89IbSXW3R375mZntGAWJvy3x3CBQhpw/vaIu+l6TolEW+0knlH6aO0oYPyCRXrvWkK8ZuhW
r6ZF1CDXTvRbakjRxPdem5lePWgPxug2rwXQG2KtI0/1eq4+2wR9qRBGeMKVZ9FwpZC7dPnj5o0+
hnTMAzsvJE02Nc4MqhlE9JMMzVWi/VF4UD6CFVPoYxUJwpjhb++RYK8z0EZjx0EnUf1blKfmIaDj
aC1lVe7TGRWCpx2PKfAvAWUHoEv+tExwV9PgsnliBmgTZ4Adqrg6eF8NAw22yNkkB837BEYGK1rI
UY5e+K02lH2Q+eRQ+ct4P4nIlvtzug7zAn5i73ofUR7g5maAOE0az5zXALBskcH9nLoNtx4fSz/5
5rsEp6JWSLcusBxYhNbVjujrif0BqspI5VYwig+i5A8ERe/hGBKWpIkUYSwCZ2ia7UEI3vckdDYV
cfYnEpPYUYo2ZAQPF9isCLxnkSt2Muv+jnYZPacp+VWQBjgD8WfnNptDsMVQf0LnMM/2xYM6Tp2h
w2Us/Qe4RcGTzoJbH0nJnWP8LSo7OSjjQN8wPALKT4o8bfbEVuctFxoqe2cA1QgHZ+9N1b4KWuNi
GdM5YflsedgTx0HtTjy4K8BMshMO0HqNdWUbm8q4sPu6klniZISB7KGBecoiwbC2RysspPyJhlls
20QRz/IrZhJh6+5ijThtMEa8jJm6xX33MviI2ux8abDWFTRKFZ6rmmlAZ1kl3xkmZoP+2M58Z7e2
/8qAKE/NnHuNQSLBpjmw36hEe28SwA4YevQqTzra6Xw4kMBWA8qD3WrthjkqMjuMtQrCxzH3+sfg
EwkCbIXfNvscEeOhHfEH4MmwD93k3uLW6PbjyDSGIirM6IoYJQ5QCK3ZZZZYZFiZAAj1kB6CyP2Y
7AjzmJu9FoF5NYDfF3mUA6qtMfvV6c6ZE8LZfGoJYet1x4RjXQ4F1egpMWkXWfVYUOtnhJpbfWDJ
H3JqcmcaTfp05k0OXAwrABwMlwszEchjCNd21f2Ze6c+0SzPqy/UdxPSLzQ4ul67RWceDfw3D9S7
+JQWJaswAQ/RtKq/0cTyKSLShWTSQ3Z9GIFE6WQ7IwmHjcZqQ7khBN40sffT0vviVXrcSxPOTD3l
T3GkvU0FOG0rlNcdKxLy3eSXJzmBu+lh3wdyMYXU6XB2g+HKZICegRlrWJb0F12mL0Z+l3YfPeMM
jS/4F55MI5yPlS7vRlMSs2AcyXjRcC5Qmc84JUd8PO65jJR/jSRox8VGkNdMQzvHORnub7PsppMF
OBDlvuazzOqjWT4PfWsfU80fBciavcrCA3bm+OBZNJfXVnhqQ0Ntp9YOXhwiVJHrl5txrr66vOUK
Ek9F40a4vR5QcertGFmPraZOV5RN8UjoP1nZGF62voQd4S0rrktVK0/MfNx34DaoWe1vo9ty9Q6J
uacGmlQpBK9ILWVHDRmYAsCELr3ulMT2WpSCDaLXvkz+BBihI7Wr6HZem4vryQIXtikYaGw7O9u3
5FmTTiZfLNWMBcF8H1U/APIPoRm1zprUaXOA1PMKnoTM24SvRlmUIjamYR3Va2YQUSnZudQZ+V/f
RhFuXbxxafSmCHyfw4z7yeL93rIEPFQ/gIbHG0D+nHms/i1oYojK3qGXXe7toZabKXb+4AD8I7PR
2gEC+gXvrzmA/d6i2KoLh2HSkgqUO3Q56812DvggaKr2i+90gIM0+0zQR1Hh7+iRVFR96QB+cdIm
qNgLih40lSGgvtpn3okPp82HQxmf2ApGt2Leg5Rmh2iZ2UfUPdZWMb0HIYXX3HP2eqqd/M6YjTB0
OB0M+rq07t/A62OtAhp0kFFJBt+Am2ksVpxGFJsZi9atxJJHqvoQyrb7xZf1XKWrlHTqc5TY+M30
1hgi9r9uwxWvB7w7FpletkvXOG4tOPVTTGscdUFGu0sd3tEJpzMpjOZT0TCIExGo1MJyDUHH3gsj
fmZ07lH1YAS7/mNqE83xvd8OjajW/Ldkg9DWroyCJkdjy9xzAAEl0Qe7iqdbB30S2XwfUdi3yhFX
1lQOUECJrE8xKkgFUoX+Sovves7LzZPlju96AHPjjiVLYc94rp9NRjHD9NgPnvPEo18+Zbli1oFs
v1Z9dcPp7EHfBX5mGR47MibPdVPFn1akDxyosi9qQTfOgmHs45puRt+O2am3gBNHXLtzHdm8tygx
7UhpsTDRXzx+rLWKgt8yLRnYNYq8QzOhpBp5ctBJdyvAiDy1hk37pUed2Ggje5h+2+/nhB9aMXdd
M+Nu2daIaN9wyUE9ZWjlYNGu/uQhp35B3bJwWg3C2Y+enLAfdkPWdKz+YH3oVZYXn/HSxp2YfHSY
XLIZ80IdXrIC587Egt5LnsoeTXvKyksaSYJzDP/7hJNm19p9/sIQl/tfxdu+d57jAfdA3WG3jfuN
9uVLWUMay49jyvtfR3e9fIlU8VXDXsepzAXKqU+FFSPRsVtRlsHa2Iqrb6zd/tgmKeb5mlFnyKhL
T+HFWqzQkO/gAjC+bBeiB5EQbAE++MGmgu1gcIXRjP5jaEDMfv0uaHyusWKNsfXVhP2uCTBmjE1x
bXDWwFHgieV3hEy1/cq7rAHs9FdpVZ9j4OzJoO6Yj91m1kH2OTgBC8+mXoXiLzv9AWjF2vlKd/ZT
5UW4Wgb7gYwA6nOo2r9OjEetLCNsPguOgB3PQzFZV2aZkG7lrh/6E7J1Aw8SCn5B1Tj38Ws4TLBX
69coc8J1GRuvkOh8tp19hHRbjQ9zFHHL9Z/2BLNJywv4QZjfkPfQABQgVR821Zjk77ilQCVU5btE
GzHYb8gBnyyBJEDhZK5G/lVVzp9W/BRF7BSq7INr8svJoUzowqZJRrWfXeSARxTBmx8kv9IxdXZA
t0/V1A/ATN3VwAJAjuDBaEGQztaEdzERdzkhnKJRPChFX1+a0fKyXLxOhLxi3F1BEFcOtntCfHsL
JxBqhKkqFAKHFrjc2jnQS6joSF4dvAdWluEBkiOHzNKY1w5v5FoYZOVbit5KNMuy4eMzi+SzRx8E
hK4Ctpj2CuQJufd8/psZ3jkN57U1sk4KQhrVWVFzC5qVHHbV790WKDr65U/vjT+uUSEbIx/QQMre
aSJWlhvEPBiIi1Ct3a71VyBCOFrWf1QcfM0KgH0zpnxO2WOfeC5xHALfwwbkz9H1671w5MkCSbly
5vTchxb8q6lYvBjuUwlKi0sNIpLuhr03MMeey/YroF/FFbBozJnTu/Db08Q4RLjp3vGPNQ0HmxKZ
hcM0lc8JA8I2PjVV9St02cjNsO8ZYxeQ7E7+MP+YWW7AhOuIiCQYSYf4J3SG9gBuYIV+95SYkziI
2oMiBTTF6XlGea59VvwRvDeIuFFpr9Kq/RPUcrjO0ARyEf4aLEd/sFPBQgiLXMbubgiGN5c9N8PK
kB7ZgJ1dafPWNtUIT6/q6y9aFaFRGG567SYkh9qgrcrjZ3vwwRl1EsWbJBBXtoYkYlXNYZwpsZQJ
DTtD6Nnw6K1HQH9UMjPvMOz+jUYHaBEHlwnxl2ljrcyNv0Zi4dqdueKIgYYHibMX02W8Nrt84kEF
enimrgxYF1NxqfvXyB9xJVbtE0FdRBsrO3e24R2tTGtMLuzMso4LgfFG/SLZ0o7CYOUoOM1S3vDk
aFot0hbLOgTsblc49TtHsuYzURXn1lEb+wBD71oaLZGIAAMHOAkMCXrs90YKbsbPu4tny7NfVCQE
MJD1T8YSPreMod4JFxUGGwzMAZ/ghorqQxtx8Bx18QjI/K7GjskATA8weta6aJ2bGuA6lTREzVRI
5xjBWMMcvJKDB+HKQGGvS+PJLh9Fy4PXwlnW9+V1HrL7bNJomwxwfZPHvMHRL0mgUUcJJ4QimCs5
OnVo9fyFMfOnt4CXNyBdVpxjfnjciC4od/hJB6BbP+Egsq2OLliWl0VdT1s3lBR8tpQHZfSAbCBx
NFtfRS6WbnjpWZidcWcVh4L9gYePeuvgAp4CPr42xJg9Jwcb8/Cqg4oNCZVW6Cb4G8Tz3yl1nJs0
GecA2ruRwCUDmLIoLKqVo8BluHAVuXuIZcjGwAj+NWKmhPcbfkSS3uOWsqx6vAl6fTetBcmhCeUp
j42nIm0P3UjDR2aKbu2AWMDpYj/6VvXDFZHjvtJQcy6OQQgDqmp6KXx2FAyWsALP3eugl9hXP3dn
O6sO4MUJS3uAK+N6Xudl85b43V1hq1h5NUO5vKMRRdrs0FX2XWQkGlHm36YSTu4414LU8mRtdTOp
s1vRc9e5r9Q6iYc0KKGB00a1b2LQfmayY60DrG/4P36ZDx+Z+VVGZAVs9ID9VOO7ricDohYeKx5N
bbCvD70aOObgOkjdd7vOX1w0503gt+P7AD9/xN0cB/Fuzq2voQww083Rq9A1Vj5hkDJz3RYqsxV+
icbb0F+TX9083DOWfOCDID1MxXMRf2i2lRdcbavJQIOdVXZCgyd6i4ww5yRwBDs8v8ITFdj9praZ
ElKGwf/Buhs8IzkfAnIKAtajqjiGgTpOUS2Y6ZLLqLBO1g7/J1LLCvth+aeQTr8t1e+hwuOYV5hr
yxQ8iRjZ+tf5ta95x2iDsTFrxCN1EDmzpH0PuGElabM39YwXCIAS05v+3lkmoN3Ew7vmMsN1h9+5
ipqjkZvTTZGq0i3PLQI4W6fB2iTVkqU3huYxI0HlTSc6PvsbdGakKghLOD23TXqA+TvvHbKpSOp0
9wzWLmT2huEynw6yrbZVovMjRRTvfpN4D4711rY40rrRfdFz+Wp1/bNKXOLpLWFntQ/zIT+E2kyf
Kk29QsK2EIuw/xxW2jzhsr2kkdKPcqHE2cq4MvtSFQXhXXnWHYus6cYHNyJBNsEjPOFHKD4KguWV
4OFNivSJUM8TW+16PUT2AYKzoFfcTHdxxVqVx2+EkKxzjmrSyMB84h5mA1yzbrHQrFqnYndBOt5W
43KgnzDlNRD7CTOsBxOtXFaPHvGfgaL1BxbWqRoPUL5u2jbZFzr1R/8rzuHqwj/8AvQXk3bKqUfu
s2eKG3jfYhMvwliBD9DeukeG9EokCsAHa/ys6YBXoJ58Tj9zXjzkYGsDOVm3RsSkFIkg+BoWgZPr
nWfw8bR7Ffgv1HH3l6VsKW96czsEAbpDVh291FgKhVgTErA6rcvYH9BIVjEeqSPnNfTxtlaEP/PU
PiUuWy9zOs9LwK0GnIasO9KD5ma7TvCoi+Ry6PBTCFGwItvwBuOGZzs1UDtaGi6zbzVrMRFZnJkC
MD5gD8+FGXU/SSXE2o2KbTniy5wFT+hStMPj4P/oCgx8Mk8vUDTZFNsDxT4cKp3U+pNNbGPTmfFk
ZKg3mfztE/sP0YVzBS5hM2Z4C72wANlWIep5MSHROYGRNAj35obugb4HcOootH79hr6WHzu7e3Mr
oYELyWvMqZRZS25f/RzO0xD8Tt0FsV1I41AbLnCfAewnPU4bwuhC8BxtoSB5s3cfg4aeGJDEZ8ji
B0sNDidjLICiKX/NfcLRYU4JbLuegCPZ7SqipUPAdhfWE37kfvzWQq2FrshzuN+jSySyzb6p6KAK
ovbB0s44UktzXBPnAS4Vz7D3elqzbJt6htJIHnVOD5pFP2yjr54Z3HgHtyoInmRk1TuyxHvdB+tm
wFMahDicuX6JIU/dE0ZBJlcSPJbGeEiI02IcNhzEbNM3Xbo7II9/jPSdEAkKMOS8RtmPczrGm34u
iUpix9b2De33QyyoeZfDZWtvvJGKJ5+iir2WTwXRpo9xboaN0rgtu6xhUM2pfucVJm1mctx2cfWY
AHU0SjzC5jT85geCXQl0eBfBojeLu3+bYe+8MvCiW8CrLqqTj5IR4pRKDZqTA60Mgnuaux5iZ7lZ
RnswBGB0WGm94/K5qLqBQiApGOiiu4jDi1fTNiPsETaudI8dxFS2sFhlYz879PHikfY2zDkG0LR8
QPNSroIBYge5YIZnwXw+mmfidzOEQxchg6prWuhCDv6jekhynq4lqUSham+zmEepofFQxxosmsPM
ptuqr7qMPhj5KUo/vsrUN7DZuNcskLdaWGfDtO99TYE9Ct1FhtgYhIUW1NNX5I+/8jyktnyy8GWQ
oxZQPFbK1N0aVkxBqwj3W8FyZEyrvrOrjzSa5GnxNrF3pSK+bwe9oR2VAM9Eaz1XxK4xzX5t1321
jtxB7EYPBryKFNxod9DY+vBM4njeIpp4a0576TmIpo/W6y60dGSnOidfE3Y4tDt1DGPsqIJjlzOO
WFCy8iQUHV593Ax0NDqPfe4zN2D+tBoTiMFR0X71EYenyM+BVTBcCdRhDPAlQVTdNl7Pqjn6NI0U
38ufxgNoOdCAVHacOHhtkPZox3xLeOVLd06lUCSo/nIczDnRcBu79s1ktDlHxkvZ6eGcVdaLuccn
zEreXITNqKJN/eJA/BqOsLr7cT6+BJmxEVEK0A44+7auoy15Hg3TlqakKtToAzpEme2EQfcRL9Cd
qsvcMwhYtsCW+2+WF685mgPUUxFDsfC75nC9sifIdypeZ730tt2on0fBJin0HeoUzIygqang67Wy
gQuc+JvKwdLUpiE1Tnm7fGymsxFUp20QVeanNOwv7oAoGuC7X1vWs8T2sUETr9dlUFyCqI2YF1kE
/Nh25SD1iUKtCo1BakjLq+lSATVyvMdcOZ+tYDylfCZLqHzrhSjYdjF8DxNjZ3CovEXeWB60B+kX
nhkwkg1QomrrGLW1sgUxV/Jpi+vb8FJ3Deay2oSfQTq+90GWbuB202LidT6ImWMW9YpV7kRXwyWa
/JHTVRTslrsWyn6HJWg0C8BcwbWjYchs+RhkDCN8OTRMNWI23TOlhk9AdEEdmk0K9vFR0XvXmHC6
vOZ7FCk5AMAGG1B9zckyw2ufoOzCovvjTHOydczxd4RHXHNUsxPt77KQM7JNWvGmjH2FSWpfWhRU
JCLbJwxhdNn0q64sYBVCZk4Ne9i4ysR1RES00O7ddOQuZse1jkBy8rcrDV1UxDjSuytmxvhgBTGb
b48KjeZa2Ohi3PnPlr1IN1Gxt7vu1Nvers0YKugx4j6xKgcQX4YNGfYoPj4jxcUzPydBW+9U/drP
EISXTllWXjpyKR8x2+nVz+VrYiEXTgl9ufRuahfRKNNUgbXut19a0V7/dJP6mJg+QBHDvjPE4g6U
AILMhC7ix+on8jLSTXENcrqs/2ImGo1leFuARsskW/aa04hb5q/tyCKbXCxvU3uCWV3Ymvvenw9Z
rDYF42V2WsVMq0QyThv6tcsjtUSwoUmtIn9BIoXkw0kDc4udFR8puf6qSH4XVK83YNRPtmLq5LMJ
HFmuWnTQDWdiwiZ6epvqS9tM+ktGkiKE1MRmeWAv5vNrDZZclpfaTM8OmjwK83Phlze7t1pyVBSL
N/wAMCNSUk82h0/C0RySXW9f9lxObLuaB3uqyu/GiEmD4PqXPL0ORuyTzfubeIlzMn8VnE/XZm/I
g6wwbqrcioiMZT0PAbxcqUVjcCSbc1SnbGXE33gkMcng80WYAfKBcj96p9/FuRJPwujFE+qceNAh
wrDNWJjR3rwKGMnBlZTNZhyIaYxafpgx4T7Gt2bIkTsCEucM8jMX8XDNrNvoP8ZdYb2zTvBzJ2ok
tU7UU849mopHctrFTZXGlJc5Xf2QmaD5Sz7XKkWLFW3PacnnQYbvbH7IEvut018BI8PTTL8izZH9
jaso3+kuXrttcM6Mhs0pcaWElh63rZ5iPauN11CeXHO+e0ib+J3WG2F0RL3H/NqhE28L8nYFy8wm
Ypy3ChXlGRP4cZDVzzijnqZgqslREnTMs/ukvIuui8/OhQel/GaVSlgLXQrcUNVsiS3FOGrCEdtV
2cQA34bOiOEqD6CWuM2vNlmg79OKbfhRtpRZ0lGCkjobNz2mbCErn2F3lJJjsLdyyTc5KovBQS0n
A6fNdgXIEy5vukaDmkbebJ0BW+SsNwA0oP8aWrnYm+CruPNqLmyT594k95Obz4c8CtisWhJxueeZ
qjEcrjq3/NEs+MeZtF1m0MPVJ8i7jlW8w9siuekHV9woJXm7aNqjGrRNvqeUr9grbJXHVKFnKB/L
fJEcBNXDkd9dzZZ7wp4X9nEtGa0F+Rbn1U8e6XqXWjBAm1zzXObtthvkJouDOgF9cLlVpCIMxIn7
6LOB8ihdQPyrsIZ5FQJLxC04+c6FSiWqH3y5DrXiSSCNS1vnf4IkAT65tUbzE/Qp0zmYF01zl/2k
T43bdAcjE6CnNfv7fKYP1OYztqlcDn3P2WcYYwCp6USX9GVosZYFAW2VyMeo05gY0dFYUjnAFdjy
uOwespHLkiLGDSMgTmNAPU8zc7NpTO5VAf3FboNXq/0WSz74nx+Y4t1/FVC0DcZMQCOHzcpUyeCh
cmu8E4vnr4jjQ+xklKon4s88kTkO7cWqvAQ3J3SqelLDgdZpecibCGwzA0IM3AnxRbN5yXwr22aG
sGDIcb38G6hpDIThGKRHsx7XKf2brCBdvM2yOjpIQvu1U9FRAPZxZdSIc2P05sTPrhAzE/ngbvdZ
vf1n8SxqgCJBS2bFA9czOhaa/GK2ZCW4OjMWMt9Lj8q2KPH14xHIcXxBekZc6aqXdgm9ahrsgLm1
2CeGK5n1dhcECOAPLdj+YyPpzYyC8PDv5QQgkDjaYY5Lk+ehIdfMDMdZ5+A5H/7j/qahojoSJb0j
dkPwqVQJy60hUqkDc601kJsV9RFMU5lkpGtD9rc+qKYd/Rz2lODsqL1yZUIKfWhzPlVFZ9NKCR9J
3MeAFtKNCMoaniiGgC1xnF+VV+6HgZtDGaA5s4jwkD+19cb3f+tW11uoHMAx1H4ASnIYW1ATKRdi
m+f3nnUYtuxiKi0X363hFt+lmVsbWspl9qBh8JCJTjZhMH0uTgzGNO7LbPYerkPcnCvRhM7OleW+
j/J8087Gl0CBYLxS3DoRSMqR6XXjtr3gQ08Yi1pfxeyboOyWL/VQHmJImlVEW7oTsofxrZnwqkMS
p6SdRFn31IRDnpBJ8Rgc/ucL/R1HbrhxNy9x5yGNP1SB5VWYj6pLT8OErt2H4zGJxXaUBbM6PCch
/4lU4XgFaPw6u9+2F2pcHbiFM9/Z2ZIkU+XIQyqsv6GhfZZZilVSPxBA9hI+Zg/aaVbVzqbG4rSw
G9hIBjClsA+SupXYtjsxvNmWsHc1Dznf1cUhQXc/BmngHQlxrOm3o24L4vQKTWrx0kaT+skIumFh
LOpVBA6f5V9RYt5V3xxx371RjCCKICIJwuGO2U9gFZnye2XibOuuvmOdHjZx7t59jgOSEwldHbs8
hGifFaia05SdUJ5r7E7cfeAfxHM7lm8zDBqYL8aHakeLs+8SoM2+/zmHXXYf//E6T4ioOyfxbxwc
2DzB2kmXcEA3p0sH3hWIfXicTSgt4SNu7aUfratXCXvhMFzaJYJiXDFodo5FQZSazw3b6daU3Ak9
SzTjLbE2fKTMSspm29jZ87+7SgSoIWT5201lRuSQgieb7735d1n+cz3/+zI3JZP9gMofYhCdcQO1
wlRgeeVlVefgKqc3QGH0WY3oky5gPpaecDtJ6AmGhQMv6M3d0FIJ1Af47iaTagj+Wb+82qbEvVIv
V4oZmMnJoZ9kbSZo46MaltVh+oyE3R6NOuRbSCIvFWkCqP0sMUNQX+XMcaUug4/CNi6BSuK9zTNJ
6fyekU/YipD2ICZXsIMrHf6hEoV1riHrN2FwxjWab4FBwre2jH1XL1d3Aikm5CWbi92+i2BUWnCO
TMXwZ3AyBLMw2NWzg/PShl7GfgphbiQZB8bXD7o1DD7mw1h1x98I5Kz7IAAAtZt8GNx7oc0jwbAo
B/cMxOo4dKhXXB5yVvrci34DtyNrKfYRsl+1E71MaGJ3nTJQ9YGKYP/Yuph9Hvyq5XZzSrxXLliZ
/xMh9j+Ycr5pSxLRguorR5B7WdJH/w0gFvpDz8F8bHCoJ39mYOrrRHopvHKGSRONeUBxuH4tTzqE
9CoLCYWp2aS+fWS83X+LZv0/aKH8o//1YhxbeNIiX85RxJL/A+dH7QYlJmZb7k0T+7QrnWZL1QyW
o9S8WFX9zIkERHsDjhP3FVJQ1DDwsIt1K7wZ33IZvtHonHJrnSkcK86LExqp+V5F9KoqlLJCt+vE
mSLUJ4gMQ+QVa9eKjKvDdjJxaQ5kWmcfO4K2a4IFlNQ7LibKjkmniLtm1XnJdPQKNk4DeKNYOOm9
6yzwB/NjRWvhXyb3P6Y2vb2wqghfLlYjlpyeG555rJnTytIZvfM6yS2RgBD6R2zeiOzzdB+0PGQp
UwNZsrd3JPsfmP7VS+g03sOQiC2Xo/FZ4uG160O5qChDbTxaI8PCPKKH1KvM+H322VqqrNhgHSGh
EoWHhIYW2sG7Q2BW6urE1YfVQBoKI6M8xTYHmyko7kbVeEdkCGIFjRaPtDmE66qJeUwuWB0Y+6yY
s2dfzWW+WIzB2Yfm/oaIkoXMzDl121tPJo+D66LCtEwlsNzauywLMLSViXeAYj4z1c78ncWjdIPw
Q+yYWMu2NMyPTM7UgUnv7tTZfCkRo9ddBau1jisNXjdp6eCiy3V0mp80KKi+w+1LRoLGUGFlxhnl
8DdLhTimEy8TpBjBV5F7Jyewd1QAj2e34CFIV9V4wSlorHJHXs2hLn/GKA0fvBurRPGN0SAmwR3t
mVpKyFQkJTyreouDMT0bTClxtTlc96SfI2dmoUdaLHPLerGA4rB1TD6JnezdKvM2uNo6HILO/J5D
ql7FVfbXriyoYDkXE3mUCf902rz5bvclMkHXhUYKG6bMvDiqyQ9OkD/1y+8SpQfEjuWXBRfUxaai
ZktRDrRRD1Ys14s7owgy7TfHnkBe6FojHCj++r9/A5UYxWgqov/8RdM1KLTX07Snf4I6Zi7to9MR
Se3Jsj3MjcWWVMZ042CjO0TSH+8UhAAlE9jcxhbJx3tzEvwDBYPoiB6MVRm6M57Z7LmcyvpS+nRT
mGlCB0CFljqzk8IFQr6We7J4bocT3qH8yczdcF8pG1aFN519f/AfMthYZtQpYtR1s7WM5k9tgHbz
3ZYVoETFIO1VAPZtnDv7TVzVlBfVXPp9H+D7pb1pG5YBcSje2Gs3gO7wh9S7mAvnK+8cSmsRC+/4
z8uHHBTvIaDZ/qEPSO1paBaiSoBfyb91qOFk4aSRogs3LanzDc5MCWnO3GYBwZfU6ygoyHD4uipB
C5zcHy8sm71naecchP1za4TVZdSKOaYYt3FlD9uuaogt9jNSXtlka96zZhs49BFLhBzQUnhoqGUI
RkUWnH1xVNiPiTKHo12Wmwzg3Cmxm38aU8cZkZLSsKQipRuH4eT6mEoZTlPB51bxjjr2HyTeZoXZ
L9uZU7n3Mi9eyxBZ5v//cP5fFFgCoFI5DtRZ6ouIxf6PhSJthBWo1iz3OApWbH2bFY30ydG08uQs
B9rkwiT903Adk5jJsAx4cYn/HfyeL834TCfyVdQclIqCEAmzlr+oif/HS7SWJOx/56P+e4m+ckjx
Op79vwjGXqMQ+fBA7QF+2Zs2JKgxeAzw8HpZJzMD1dPnVJEGPMqdlPaVLrPYnUrbeNLJsBbmLSuQ
3iPkQ4B7XrfTzeheFGa1/2LvvJbcRrYs+kV5AwmXwCu9L7KMStILouTgvcfXzwLVMyXp3umOeZ/o
CDRJkSwSBBKZ5+y99gwGh8pmSArd9KuoGRaLmgk9pc5c/4eroMQ6/Me3gLXruMBQTc01XGsmlf9y
RS4EUnptHHJkY1l5Nn3rigFvYbP4WFnSys51eijy7uQzBlLDKmcSmklHE0Eeo0+Pvr14MaswJHT6
jXYSqrmcvDjRp3jC/v6QMI3/8ElNqCiuLpXh/tv+xoYovNyrUMLDZFzqJTGcdaHZO93pV5lf4pCp
+6+DX93Kxqk+NvZXkEjNSdl1tW0yjB2Olx5tg0QecmuIfk7d16xUxzQbh5ODiHtdkYZAw7J0mWDr
+mLwwOvYWWEdQPogbKQBuijg8W27vtJXbppuddYUr2TRfe+mBzE6w60ofDTQibnzQ9fGLYvUX2so
78QKYQSVfcKMJ3gRdPLuu+b/Dfn/aMh3ZkTt/27If32rA5j61KB/t+TfX/aXJV9K+19MSC3Iqo5r
YLMHavuXJV/q5r9mJ/zs02fy+N8ZAe6/NE3Hxiod3ZZsGZtqcvB+xgdYpoUN25CYd5jhyv+LG1/+
nhIAi4WzUrrS1FAxYjL7cxCccmS7om7tW4zeeZVV8bivG3+Pw5QA9RaQTQrp3SSQFiuujGFU5MCO
AcznzEpwGjvlxq3cXYTD7ExS9Y9f9uR/mj//fj7eP51LIILSNNe02UF/TJ99azATFTRoj/AMl1OO
+8pFV4DkxdqHibzlpvdoyZwQnRzELKprKN22xBnp1yb8ICdcxz6SGm8CKs2U7uRNICGp3s/BuX3w
0HohMUTZIp+Aahu59+UfPv7voIO/Pr6Bn8HBWmPz+/8+8FVYlvsql+YNAE/xqZryCH4uIodYzSlY
k4kZWgbuNYDCbPSf6F031waSDQ3N4GQgiiRfKjkw1GQXstKXjojRzTZkhiBeC3PhrLKUCmSol9W+
6+pHXen1kd4yTdE5w6bQ1Ili0e0fvtO8y98vSfN3UviJJWMkI7oh//xOuhH6mRslxo0DPdtWtabQ
F9KA1Xp/3+qURhXUXuwSvdwUlEB2HoP1wZLBeBpMj2auU744eAaPKjU2blRKgkmf9TBE6RzF5iPT
EmTWhOsMrt+s//6j37Hu//bROXdMzijOqj/Z6lmReS1laP0mC2zutogeR8z0aVlBhwYHqvwuOGaI
p6nIz1S9ZPhcUEemJWdZAoF4KN01ER/hFhzZsDFALNHK68MtQIBlyVc4Ig48i47O8KhqFylZFjw4
wlg3ea8dAxNjAbqmcUkQpXvwcsZrjg1KbGZAKwwmO4cknZ0m1V3WClO0jHskuKWdh1vR481SxoPl
w4xMzJzkO28KbqzQVqXXYIwGBLkvR/8SYtYAA8aG5qnq7BTPddAy69TO41CGe5p5zUYy/TI9DeG2
n4+fQa6RFN+Hr53I23MkzGTNUDFsawxPRKHLuWXXIGiYb/Vxd8XpHq9RQ9aPBk6hi1Z6+xzGulNy
vep7UuXt+NmezAoNXyzXQuKRGqOqpIDINK8XxbfRHtw98KqPgC16UnkdE8xzsbNS/EB//3vr/+lQ
vTNGQKFI7d+g9k6Pu3FQgX4TenvqFPXHxKkqHNg0S+YwDUfpl94An5GP9UvASnQdpw6aAj9HQ697
8hzkxbZ1Be3gaoIdJ2+9WPkx1D9jJmxMlXsmxdx9/YeP/TsU/+cZRpqMayuHIZn//z5q2EIjjsmq
5G2y8D5pdvCIJuvBUJBGdRthQwlkgR/eZzGjnOxsYsoLRfxUu2+aq+nYBsIf9/k83gJjX6cu8/MA
226ZwfOlTfpPs7v/sJcpcRgkOGguw8KfY3RHAGwM81TeSD8vr9pIt3ecsWHJKWjBUztORvpbBnwi
w5g+ZfFJ+tFLyCJk//f77Y8Mmvt+MyQzZuTZfBrrz1QHb1QNlyZ+JeLboWrig69ekyDCzRvONHjR
fkg7UKoZ3oEpPvv64CLg1vWH+64c62YTjth3AUxAxxxhZYFujPR9USLSrmpprcJInPhxIDZhLuyG
VO31sKO+ZeaXrKSo7EmXcBc5c2VL7SQEHiERJR+jOBD/UOO6R2L8MZIZhmYypZDKMv5tJNNNkbsl
BccbIVxfzbaPjj2cT1a+hlolkfU4AsKzc+cm6H+s4dUknyPbOMsRhYIeGhNywKbdjjio9oGCnNYg
iVtMgvohoNhVKUDO/P1vY//7hVwpJhdcM/hPUQ/7/ZhmbaqFwujQytWNs9LTsNsySG8n1X4txkY9
sESjO5LQFWpVbK2x0OfHtIrMfQ2RuI2tq8RKvzbz4avldM4JdQihtE7+2dRgA94NhYZjxPtAj5D+
UYfU7Q5poflqN76z0wIDCGweFIuMv7CbHWoBi65VSobiptIMUtOlSk9tOqYnreDk9vMj9Qf6CLqD
Xbpz105USdjUKoX/AQ/B6S4ldSiuClCNh6nBGqBfMZRa6MPbJXA9eROtOhgRlFB8g0+SpvdLOgiK
e3pu0h0Fr5GlAwVfQ0AHqmDm8aX0OXn57/e7OY8VfxwoSueU0PAAGC4Dyu/7HfGk1zqjK28uXtCJ
RIrucQwmWsyKeogt8OoLl4pNyPziNI4Thrx+ZOk1uutOpJj6NJLm29qkiSq3iJUvbQvS1DKpXkQa
3ZAIXabv5OAt/ZcWLrzHMpBOxV0N1BL7Djtyl43mk5/Z7qYjUgYAt/3soFhOcCxOyAPOTl5odAC9
/oyddTP18Y7GVPLUUXJbuo25SYM22wxcB6kaqmKdgvLfU0Fp/+EIlb9Xau+jhyKChCUqxQDTukeV
/LJIFYPedjbBiTfkwK9mySrLaYOP8WxAqktpwmwShMr1Vbn0wjTFdtksAjoAmEGG4kj9khSAAkuN
Qa3t73/De8H619/Q1izGNBYO5IghXvnzk6WNr0NNH+tbXxi4ofoYN8HM5nXjF6/EeFIpcUIqQgho
ESL0pF4KuAX5nTN7Z++Hb2HEHa37ao5mFMa5clCJhG2nnUbPPc/x6Uv0z8nW1Il4Ja4u3MQ1Pu2m
DcZ1Zuz81tQee+O1t7kuop6Ti6mwsSyp5k1kCUpFb5GJKdziXoX8bSJjGsjZG0vsXUGJI8isEQfW
88Fv0A3WusJA5VuwRA5oxoRusJGK0mJmQjgIfHRNBuYgWBwEAko5XuL4LYrH9oTLiwROUhAMQQRx
rn8APyg3MG0qmBPQ/12/r5YB2P9l7SNbABKFfDTMfTy5YfJP4y8JMn+cWCyXNE4og1FNh9D1J8Ns
cmKXLtLo30Tc50QKTx16rIQgxIwaZi5OllV+o97abNQ0OvsmCg+ukQXPzSSqfW/FyTKg6jZUIJHH
1sTRpCZ8RwVCU6besDNoOQIAGhFbEuS+jOj61T5rG1oX69HttUte44IDE3jV5KemKeUjGIkXKBja
uc2vkRs/aB1plewwbRtE1dewtbdkGmC6ciwreOw73X5KG3GIwSjjptI7hEOUecNhgwqZxVEetuds
5Ct1JsmNeUSqqetTE51bXG1Ec3NIAKbBSp8CZkmd7e7w6iwjhwZ2EdBssZ0x22pVoRG2bmIfylR/
MghaPP28pbe3ITUPZC2T1B563kmG9VrD+fVgAXJNc0BPhqiQviaoKeE2YbNHl4asVyJP1x/dqfdu
45IE9FNm996qKaNX2atqF9H5GkA4Et9Oo66aRo60ZKq3xJ/R0lPhg0/I1aKMim6rImzxvK1B8z2q
V1RbWYzh6l7E1hCttBzl1sCkFzXCx7GSct+Si7ecag3mz6AfuhK7vltICGj1uoa1sqtm4i9YXx8i
eRtdgHNElHdce20MKfJjgElZFfA9LfOCBe0kLD5Nskxbv3pAC1EioYIL1xkY+waFiQeCGb5o6aDO
7b5HYEWOWl9f0i4B0OB4CEDacWlPor2ZPUcPP2+ypXD0TUYYWol2EUTilChyte6CyM64dk30uTaI
/3CgjBFGad/GbFxwzZDICu2rWXkfqyiYrkiVNlDdwxWVOmhipkCGQPOK4NVkY+X1N5Pm835QeK+q
ztGeUfyjDNOmIz8bfAEnPzAxljvDMvzl3AkMBar5qMDKosVJcUxG+1pwquzwyjTnYsX6x9u6WXBy
8va7I+FTulUdQdsjgEi3jXqDrAem6BjWl6RCU5C21d6RTnrUyVignEFWj8f11i0J6J7qPj17RX1u
Q2qLmkmpTGG6XxW6wFDF17LJfXxwEh0AhxMU2Etm2TtxtKTophWdCYSR9AU5HKa9wndz6ZMfecIJ
NiTk20itnJU7Z48pV+7Xw3k0EHK0lmmvQp2aDt42Qc5rDG1cGPaxsbt221ezNiGuqodg8usHM0H5
PRn07iMotEc8AHS1LRPFL+rkwdGGDyavohyrZZQGhPM6CL5/N+3oljYL7FzaFa+Ydh2nsb9GeysD
rx827KQ7JaRNoQmkboHaJgj9S9HB9s1N65QG9lvrxeHaUtMubAb7AbEyVtO8BshsCYvw5Yl+szKK
tV65X0eq8vhTPxNRLbZdVGOUghUy96trbQ3CajoYsPI2btB8V000XNx5owoNiYdDUYi1nTp6AYEa
3ZB8QyrmX6emR6Gke9ccjYGg9fycZ/UZdZR/Dm0DtbBbdTsZVB/ANehPtq8fA4KnL6G2VdQekLbj
ZhQctl/CafpG0oTa5hOIZNm43WkqJKYoRkopq+FYWC9BwVooRmRGW0wuTHdS1/tcxo/Ch3oQ4cVT
1cUnEnvnF6kHxUdlC0oZzO86jIUMBPY6qDs68wo5je2pa5sPn0ugcgnB4U9mjO7CsucO4vTRCpBH
p6VyFxKZ+KrsVP7cmw/gaRYMXxJ4BAb1toh2tW7BkAxqb6PibmXYIHkb2+ZlHS3qoBPfg0Ya+7ZC
uYDIYVG79FOl1F9EMKHzdIDAj6GFMKulRXP45Sard+5vBx1qHqvZ8tDNqEmWRcXPuzrCjfs6tzw4
EQgHB8DvXQlk4fTW1nex0c/7WoC8PKxnsxSSoxIP688NcEkMb7XaDILd2iKL/GVTuQctLKy9ykyO
j4FRdo3e9huQqepgGsyLaC/iErHUeAjnjfKnkTx4ZNu23u1KJLp3/QYIng5ac7qPfDGu07F7+/kw
WC9IyvG2mFMAqnlz5362EJ+pmBCGmJRpfUhp7iuW9ID5gf/Czm1rDO1sfmouNIQXTRJ8tdOerJ2E
dGEcaBCB8dJs+ix5Qfv5UtkEETgdzT34Tsk6cozskIyIwQ0yBFZGJ8OjyjhZJsh5C9iaT2hN5CrV
CZUSNBDbwSJcCYHrXTdx3/xxd+rJEZsEJGXl1hENVczVXZ19wISZMTlAB3LfTAqw3vvdahTmDqU1
9lsCqcS84VoMHu9/bvk92B7cifxLBBoaiDO9W4XZfJBPEabuvZjDyEncEtuewR4ZFRjvQHdXLTnY
29zOnyVUTgSwbb3q4vGqhcRcCcgYFTbOtZLfabCfMetFC0MjhatSHV5Ux+4XTTmVS9MvvdVg2uTc
lL22SshTc/oovyTuc9NUsBhoLq+Fnrz1br0FkGMhZEce23YxRKK+2MA8FYugIJksQEBSj6CrMO9l
i76EL6qoVxyQyP0QrnhzCb8LBT1aP2CFG5MWUEX0mRt/B+3dRCqJIpwpzonkkWw/e2idkmt/goRu
F2ZvoB420JbbVQO6jGmEj8yMVpM+JPe1+uzdEE+2FcaoMBArVH4BHFOqbjka9ZHS0I4oEg6ItCed
mc4Kp9q84fK1d/2q3t4fiuZEjPvz7rfuj70/9+dr/9d/fn8HK6A42HQEtfz5N9OaIXXx/meKUgu3
7jgcf3nv+P4cveySrczUoRiRmv38xPfXEW9PBnZQfq9q4D6IgPkWOcMT8mRsKx7urd3Pv/L+6d//
3s8v4xc6c36M8f5IxlwVkamXDZuIFJIjzcSZXM0Cycmbb/gHtmKY8YJIFle6i84cZiDt+Ptm0lFZ
tpFmLK2oYcAf5UYfAWlk0kGC6aLzdMiwWkaW0o6aDXoxdjtWHKZOMazQvwZRaO9DLbBIayytQ9xb
SMkyAmA3ogmekDNyJt//+b5pWQchAHRjennFnOphhOby/i9cBS0wwtGxgnK2vT/v/tB9c7+bWhm4
DqK16vlN7o9bifPXrSJB9gWsHHLS/Eb3FzCTT5C10XlIi9HZWSQQRY5o9mlMYo1VcfEk+aTWl8lE
7Ec6AUL76PekVqSWA4VsFsn7FsFd95tkgEKxqe9isfsD901va4W2jmaBVw6PddGWhgu8mCvAfQOx
8q9b78EoSI44dN+f4/zPs98fu7/uPUbl/W0Gv4bJXjuMMb0G7LZVOkUEfT4lYtNwpnnO/kwCSrjR
6QEwAYLEc3jfAO2yf31wtDAZvP/zH3fv/9DUYfbLU/wxcMbl37+E6QBZExL5Z9BS6/j57DQlh+vn
zckY+BTvf6wOY2LSuORYZssor3s7zwn/+8O/P+39j4oQnfL73futP55374a9P/bLF7//yx8v6V36
12DEXKO4AgCl4Phzzw2tMiTw3nk3IXmvmydtvumlcZru7numiLss3U0aWSWpsnb33+z9F73fdRud
BViaJ2x/3r4//P7U+637jx9Czp4osswv6DqJXS1DTb81UCF2ms68v5/cYg1ra1WyEG/nYa4aewvi
7nwEDJMe1R9pgPOD3Qcfu2J1JGe47FDPERxIyuOZyJsh4/25qWqH2Iz3+57lg5CrgznO0ka8P1ms
MOa3nt+UqOP8YOnSpy7hHRORImkSFQw0jP33vXr/XSomvhu9zJ9Rv3R7DAlEZc8/8NS8JGGzvu/A
P3b//bFffqLifpj+3OvvN7244LAJ2/az0/pflQjpYllhfhxzvNyka+LZKVV2awfvOHgCoMBkDY95
HKPCKlhxaXi4BUbuMCIpAxtoiyCUHqYZ9/FaIZZZF5h0kZUTBJczlVxE+lSdaUGch1IvX62rsD3j
5GQ3T1r+nlS4vQ9BEJAq2MM2kF+mGQdb5tqzBRFgrzeXNtaqo5uat9Kp9B2Fli/hJqyt8WKqOFmb
DMFc8+gS1WW1zvUSRlQbPEPQmkM5zeeoLwkWK50vOYPVok2QPoU9bn4Rcq0fQvczgQ7ykre9Qrhm
eHttFEfkcJTGbO2zGzgI9vVo2jWO/ARdcSJdDGWKngqEVQ2ipAknYZvBY9K8AUsKC3phjm/hNHzO
IJ2iTKICpWksnugw6cwNXHtT1TErfLy/C4h8w96Vw1dUeOCuU+FuPb/2r1q9DjAdZCbhaf74wbJz
vMWZ+pZ56bjBqeFCx8C1rDT3scz88BEsWLktuuilS01iR1IHa/AI+NMYc9TiaW+96R0FM0NO/rb2
w33PyfDg51SrQpg9G2JKz26kvVojljOZeRAM0gGVt1ZdstEB0VFlX0WmZeeuGIhSyaIdddArA1J5
NCeCp5KQJG5kcHvih2+mq6XPbecbTIvML4M+ah+qZIewNT/mQqmNK7Qcyd64bW186M3UIfZyfJiU
MZfCqHQPtUHNgN/j66SMC75h5F0Y3jMEfhu6Qz9AQdBl1kDvanUml1aJ5/qQ0gfCV+9kH0icXwqD
XO/KeUt8HH6+TlqNzP0E6P6yaIb2FNsMCpasy6tej+SF1hJnpHRPJWnkTiMG5tneBPGjA5FOYKmS
w/gYBtXOIhxYKLwJiEwpoRgjPcrUiY/+bH9VScRCjwudcNRlMrFGYN1Cn5vBog6SbdvcSN2NV21n
OqekKz7A5ZN7E65h2XnE8o7UEDULSGHlAdxzOrwpQy8+t7skNm+Ew7mnJEhbdKlBdwzlF4Fddik6
2glj7eP8mfBAenZp7QEYbd0rMa6T7oCUx/vsUsRee6DgvqWuH14iV36gf8MMlhX6RqJr5OzOL0PJ
gQVje2mkVXaUFXCyYkYVvE20nD807hcdbsoYZt5NhuZnozQHeKQeYezjeKaFl14sFTGIuVq3r3LC
ksa8/lANlfWkl/E50avoVGvDV1AkkInawD7D5upXbU8fyYXaNNFcf3ZEsu61aMBkDVEyq/MPveEU
e9ane0QR2jY0htNdS6TCbl/QN4EQWh07SS7iHYc9soNJ8zHFLhmnl6hIqud4WESePlxjY+Pbfn0j
KG9Z5faBzPmEUjFdUQklm3g9fQkPYNhW2Be3NG2GJZNNHwaAjx4+sPNtntA/KLPRP+JmXMIdAdvE
dbWKG2uFy8E8NpP7OnQwcNAt4kLSW5hKEzXCkcj3leGZxpF51LDMUj3aEc0LAEFBT85ajE0Rzkk+
Oat9cs6q5qPIewIWgW6eMZ98Rx/9MSjUhqdkG0P3OLq1tjiWQ9s+Ij140iudegJ3VyReGXRbBBAs
9WUOEIR141zaACrLqMQnQlmLC5A3QlPRbRaGHR7iZEqhFTlfdS3H+l0/N/7obPxC7XJrAv5efMxF
dbGtathqHr1Wd/ikNbEEGRWP68itPOhawNCN71q070kjfJMfdS+bziIQ66raF0AEnsPxc6gMY593
5udeb+0dXo7HBrKCBWd4h9kTXWdONTcNVh1r2eeaDvWCTkO1T8dHJyy1dTfYNoa6bHrqOyqMAKGX
mWGjNWbVmtiReJG6tlNkoCWR/hwYzsxyq05WCdmbzoNapkJgKnDAe4y+ts+DaoOw/3UyQeYDgmgu
VkdAR57DS3bVEwkBFWq9hkJ/MJDW1Dlkc7MCHIXytxH1qIU9IE0P+5m9I85WuyKkp3jSa4eSlgEl
u+3TlRPK9kQyX96P1c2hXNfq/RNTOXvd0z0YoON9NOqYjO/kVBtR8ETEcTCHrpaHsq4K0P998CIM
r7spkBnh5CL/mWwsk+PXUEdbLWobs3iJs6SJOWipRmYso2EOKjWMy6pD4OwXcXEbG65pTkJmQjs3
+jghZjzfrWuIprw/4hl+dTSG7DuW8GRnmy1sl9wGrJGdHNMSu6lmDqVPYbCqPU6YIo8AmfB3zKgr
zn40QBW0es4LmBWUhuPoZWzAbKJ/XY5OGj00XltxWKd0PNyKzZA9DNB+D1WYVGuOiWVt68e25sIA
ChUjYTN+s63mMhLcsPDH8E1oldr72Txsp9SiyYnm/GZSydSrcjdJA0u4HRE9tM1uYg51VXazPRha
bu0HR8za9bLh0muKpySGAG+aPzKwax8KKzrEkPYQiiThY42kF5yIv9XyaLoGbvw258ye6y4DjEef
+tDchKIJaJcmCUMIZGi7sJQ3FaiWDOwrgGdiQo+Nbu+73O5fKK1w+IpmWlSETOUGKGXHtue5Uv9G
cV7bJhFLeAdT1Bk/EeKhSSdNOR4uVX/zwSIbxrTv2QubUU4fA7vCk6PhoYwFZghq/ljDTUqmHnsG
a7N6aUD1LImZq7ADQHSFcvKKFcGjowfmNuj1GqTGSGkOF/Om8AIAGHVAgquefDTN5KWbLUk6IGbX
K5vVGPY284HhObYyHXEZgch97z8MFdVPJKPFMhKGWhJlteuN0dlSFqa4giBas99o3smLBkaXHWkQ
tvHJyGqJw8b/7hPhCGdCN28DeShu2RBV514HXKA4wNCk+xzKXUiicS0Z/pnCcFSM0wOEkOjgslbu
G1U/TJLkCdsfPgAJjqkgT+GzZ7dnHw38srTGaTuNLj58c2dE7rewHBBXd5yuDQKidaRqEDxNtRpG
Yx3VpnrVzB/M6ojq1Xu1yqyMw6UF8ziY+E517ZshQgrJrv3K1atYk0a9kia6qgJCRDCl01vgQ8dq
oynj+MDMO8DFORKwQriUXoqtqyR5xMA89jV078LQPmhl9kUVxdoNSVfwQjIqR3MSlNm89jT5gXsq
gMBLWzGvRz2yDpM2BCLBSgNUVHtiKQ42Rd1EPc+8vGRHtEq8JSjgNpVZhTOKcok2hXTZZJHPLlGC
1QeA8T62tBpY5yJIewQQUcxCGeHvJ9dPPjtYExdWYpenXnarvh/8o9aMARkHvbaD5Ec8r29cnSx1
rlbWbz1FBSPpwyMtwR2lbOoq5vSpdLH6lAwGNe2YlWwpw+WkhWE9a7wDuNTHCM3MEnN/sysFYaC5
HSd7mlW8eqBhlzDZDxJSdTVXPyFKoF5s4p+KXgoFqrbREJ83SkOI5DrXYnDHQ6xrn4i7L1aJ5IKi
aKqCcyPNgTl9zYVvV6jhW2nJh2HcFL3NWJ0q71gSaoMK9EGXFFtkme3jScVLeLwrImLVFd7Qp0LG
x7AtxFaTOhnekwKjRfdtWxP5uGBaFaGJaLp9INPHaBTd3nVafN7C+cGExziKCpQmcP4JvF2/t7m2
PUDR3Fdlz6yCIE5KuMObXdOAMUUbvlha/JASrTwMHtMm2IebsCKfPm4U1SXD4qQ3G4Tu9iULCElz
4s9WMarvwNbfzPxTaGjDox1pD0lrfMqRlj4ot3iFZ0Comm6ma72oR+abvUcX0LJ2QrbHPAYeF4C+
goUiUzg1rIC5sCC37NILWqxDML9najXJUl/apSufu6TAWeOldNomB5edRetLcx5jxt9khNmU5Ojx
IxBfrFbKdKsVnb6V5uDgnZh+UBt/DIKMnZWDQVXQD+zCHneTLz/lvXdmelQfHMPe4vKbLlqI2qAa
rl18AqX9qTR7edUDlyjMsixWVp5PDwO/xKIwKm/tCOr4RrvIcZBtvbG5jg2x5iRFHXLzycaEepZN
Q8ahL/MzINlbgoE1zu3w7HoE2xWopjaJxCns4ttXjhMQaIg80ye1cW2KINkwvi6pl9Q0OWZCwgCc
DAwcwNx5Mh6L4fKlg39Gf5goQsVlNA3IL9I0dSGk9avEnAz63D51Tr8DSIsVmxSwJXthpAVM/oAB
ReV+jCOTXcV+Ct0u7H8gQ9wGsuS1sUm3n2bNYtBpV4cDc0rNPJZkHqPSn1bIcDBJ0zo+2KhHbS+V
jzjMPwSOONGlyS+kdIkCoaZDEfKKIBq4TMn1/r6JEbuey3R87WPV7pj5pQDkrF3qlKzPoGVgsESJ
lDjNMjDHFGq69VwDn23ij3VlIpV0gfN5duGBvQFB2PesQe5tp1zvDlHvGefIKz/8VRpIhLH3Y3HM
eRA3Fs/rNiNy08kq3FPGemQRsXBexVxsdrHrfKPjDxzWbo8E/N3KOJZHP7LJ5I7G42gQHeBpYAJM
OJxLr4T2LwfxaPbjd9bX9Q6u8Bd9AO4fiSzY9UEOQ1WwcLesjzT4nL0TBy6CXO1bPgFdVFMmNpgY
62PbBiADXcj0cMPpiMFpoqvirTS9QaVrYvTMTOpCOTV4swL/YfYgNxLg4GSLjPoen3FMbR/ciJGP
4NAVZrTchNhVZzlpuTQ+4LJzLUg5uZaUbZJjhtlnPabT1Z5ZorPQhkyQ+pDBQlmACkGMRPDpoNY1
MYU0IoxXK/8GhXKtxrwHqAl6m3n4K8dMfayNx4aqxi2O3QuZDwXDpIZVN9CG60jkd9ME9pLDFGqR
PxMeXXGkvoD1JcpAcZJ146fGztZgM7EkDDZTQSx14IFX06m8HvQIA2SX1MznkXVtMKzMYVThK/Gr
8Zn0YW9p+U0zF7gIawqUuw1GsHPoMPutwOG2LFD9HnmzkYyQpRrLcWfXNmq3CrORmAskSVN/K8LO
Ow+Ff9V9Iirm7LKhkUiUM00eue42i6iA5xyyWtQQBh4yUzIlxWG+cxEKrg2VoJOzWsKT4/KSJnm5
bWIy5wkzSdfCiIZVDuxTNPqjOUbf854eK/SBYRt7Vnty09jdWTTKllkjf4haM85qztNoq/Kh7/t6
ZYfhYeIoXQ6QoXaZTfuc8LT6IfASIH7pLq7z4FTQ8kIISbwS/aHhANGivwZTdLCpz4gANl9tvxSF
ONskg25MBQazdbU94o7x3ESuuWjSGa3kJw+irCB6zwsSn9iuSzq1r1MbbBRwiG99p6AJuKRUmK3+
QpoBxU47fO4qvG1mpy5lrZef3bTbVGbyVdddn/W4/lRaItyB/9C2xBaGZAm26a21mZE0xMd5gpzW
3CWMGSwHLJIkuyK/NEi24GxI8L8yGSO0uLHJt6D2sEStE63QUs5Lhh6+Fi3PWkdApzrABSWiqFxf
K8/2dlVB1p3BmIbiO5s4IkdW6/OkJJoBdn7BGoH2JZ32otqVAeLLKUTsiO3u2QAvSG+2MWgYePp6
iPBiNACJZlKR7jkrU2/J4sF7TQcDC0PdmCH9Ow1sHTajsmIfx8XHjtDQQ2vp0aM0aIZA54P8vbxb
EhyHxQtQFcJ1C5KsOt//Apigo8346DNcXAKR/UhncqDBktyJMf/XcMJIU0QFW7cZ4/6UaGRyhTBb
o0hsuiQ8+BEccpX10ckZ8SxBbSfsEbJ+IKetU7+IKHPXsROKPS14AzXTpAiM0BsYBfTs69RUh7gZ
maYRoLxp8lDScDI3nNEkO5C/i0dt1XjiQce2HndE3vmR1h612MHviropufrNEOyLeZjtRxOPoQqK
bd6VTxCiHUTgZ4MW/g6dd0rD19z8rK9p9WPkMqOuCnd8GCeWC7APIlC+3utYVOC0dMdfmElRPxj9
latReCIE5uO9BJOo3gR1pstd/MnIE0kPF0FQvmw43SZzoInYaavaj9stbtCwsqA6hb15zcD6WynR
O4nXr+tIQ6mf9NaSDJ4nq87EsswtZBMl8eV27t46MIT7uABe5xuDR5W0+MHXvhll+JJmvr4iS8CF
ogfjGy8Zk6OOKgqcf+B9nva5kVG0cvxYQ3bbpKSZDBw7AaGQeqsdwtHcQAYMtwUibtjO2bQRgVfu
dJVT/iNXZGEYRfKoy+TF6cJHdyBLw/fDYW12TEBg3qUbzc3JXUqty1CrFmr3MtNInvHGg1UY31sk
FieZWisMjOAFXNQTsJ443FwbPG8qhoUPvwVlikNOYAiduWxlvPwv9s5suW0ki7ZfhA7Mw+PlPJMi
JVnyC8KyXZjnGV9/F5Luoktd3RX3/UZUIYAESEmmBGSes/faeHWYYLRoHKvcOML5TfZh5J67VF7Z
UwZMlx/V0bcPWkIdKQlxnxjh+COSSmiGMrSauhxB0AYBlKUm+ynE8G5vf6TAxr/MqFURCmLY7lrm
h1ySalSdzQ64oPoC/6H7Y9SyOXgfZtOa3m5a5YMJV3CuR5W6X9nHR83OLq0ZUGzMYm0VZshTI/6a
QYF20DSa8ph19sEA8XilbostNzCtBbOplzokPIN2M+qBwLAPCI7e9Twv94WHR6KxyPcrY1edhVUM
IqSoUDzYPa2P0jyYrjkfcFyf6LDv3baR6Ww79PYdz38eaEkg1Z2y54FFh4VpLFAVN5tKVg5jnOtH
F1l0j1NFH25D7OckMJTeirIS9s+p9Bh6ZDkRKK9GPVV6aYgQgIZvBYvhQ2hKry1Zb2sbzefei/Jz
FUziRYeUOY2mZ9op3q5zrrkVWnuxiSWd37kKeIXl4jOO9J8+a1SEw6jnZh2BfkN4YpacHVJcyV+i
wEJ3Sqa54mNvAP/0nOvOLeYPYe9VztKsnOmvOqIY18eUuCK/PqOEq84Q59eOK8fc45cyYDsKvdrS
cuI/CqeViUgbeZBV+VGLEnlPk6XeDiOZin7mk2eK5l+JpEMRNzHJUWH0VH6ogN3SIIteeDorh3Qy
e5fFWpfU8CajrF8mykDLRtGHo0M6E4nP1bqvYhsRR0mg4FRbUMorSxRpI3c5TOMAhaFP/0O2y2Aj
/+h9yd8XLXf7SJNuac2R2hikiSvOcUiirZQFFpL7sthhgPsaFA3ceOKoVpkNzbCzqfKSJTrrmNRa
etpv8DhQw/JVmOmwuSnYBJshTDJuQYq7QSEyMVwAkQ6JTUw1CSALFiPmggiem1xp/bpT/FXta9Y1
tYa1BrxIy2zllKTR13qcFDRtXl3TiJyUrsuQnTbhPgeqsw1TCoVKkNV7DO3rrFfls59mr/wTwPIb
mYIPmnLRfH78lA7lHHF7Qn5qaM4h+RAJxox4jUYXIA8VFh8zslOY6mGIpQ+pa02CSglas4h4WeXB
K1ng/cZ3oQXUKZBhtBlkkBG05sVtfYhtEg7cvklOZfThZOkisNXkW8jdFJogkTCd7R3zqO6WqaqF
KwJxuBuZQbYwekwcUqdob0ZLcTiqv5CC4cKOlZ61vM5Plcd9y9IV4Cj43P3eGZ9KTPUXt/8jpSm/
bH1WF5R8hgsRGuG5hwsKl/6tlPNql2EZQ5oHBKoNRvCDbkpuYprDEzRYP6iEIMDCOGI6Mo6mE31P
vCLeZoSznWn233DLA/dxnPLUd/C+iRWgGHTjmeOAGEusfQVUqfLjmYRLc9M6V+re0U2S/gAcm63p
GbZzEAvKtcujA/ZztJOA0ucE/PDbBrbpYEbaOdSz7OwoVnKKq5f7gdrye4Ekey4FCPZMPbX2koZg
VUo7fRnoU3w6i7PnQO34JVG89qDVRj1rG7AKHYFlG2G4UDtmUGrFipJWUba2ZeSN4DkORUvLSvWk
7NAN4Zemo5InK/Ilo2FVgZ9cxn1Bbk+ulFSi1I1YKfIjoPoNJXISaj5fWNV726gR2JoWiI2xmVsy
TEg/oHjXh/3F8Fhxeu5T6Sv9me+AGTr03LhTwU66Wb9E87vO+LDmzGmUBerQyfNefBsT+FV9g4Sj
8BQYpWX07k33E8ty03kBFsirgEnI7dBv0DFKC6aR1gaE45JF9d1IT99AgtVE0moxtR0BOCgbsA+V
oxPXRVzjGaVis0ESE87yhocDxS57CuJzZmkdMS2tsr0M3Iz8kYSWeoUmi0xHyJL7wgB3XeXI5toW
vxk/E5rEGo50Q0HO65XXNmNZVnTfKWBGG7KM/ZXbJfZcyUtrpgdTXKtaa4e8U/a5PIZn1sk5S4HA
mEPkoheR5iCGE4+Ca20ozxT0Wyrd1Fg3htUNz3qoh09ErFJQBp4nW8OtqwyukAMbXRnZkPk0PQuU
pTuqB4oLGI1CsgWHbLAXbgmEJMdCMxBt9QziDJ10eEx0FXuNRpm3s/OfphbpW4l58Snt8jmFuEUk
BeZXDY+iBbzKarSaG1Nj75Xp5plYcrOR+dwmvGlJuDKTPyValGFQbtTMon6X7FvUfLhofQON9GSf
DCgR0sTaZV4RXlrqGXOzp9Rb1SFJWcgt6Gmap9yGpDiy4DqUpoqp/mvvmfUrHxZUW7ujXzEhsbQG
dYFJjIci+/rK19WXVss+dLXoTq69VhOiMmKDBVDuOsw/zOQK2pY+Z7lOjSZ/Vy1pCZfglqiEHUqN
WV/GDApKEc4zw4/nojMXxfyp50pnb2oFjqiuBh4PHFU5qXq4t4bnRkeAPmE1uUHGwznzewRaZvc+
QY8OoeMu1EzbSKyUDrH+ISHHXXsNGdGAS3hsNgQjO7B9h9j093Umc+dQIvc18eul7eMeScm9nBEu
CASsDKiGeCiY45EImGrQ8nWaUIKtuz1owe7y7CFW2hs69NrwlalTsUDMHPJALuVlY44b29VolUwZ
fwRdvSCV7veO3nf7gU5RXxkaBJ6oOJYIVtaOPX5YmpfuZVVL9mIvM/J030XKq1eU+crVsnHn6WzE
Xj8S4ddLA7WkuDoCUFyaoNnXtYFOoFTcYa6qyMbswEM53WTXDvsQnWTB1/WRJYaOPMusdGK4jMrz
UHqE5lrY2EvP1md96vfHkva9sJeltFdvY/gdIda50F3zvWK94jvKew4B/KrBMt9bXYH5vSO7xpTA
o0aTqSCgGFhl41GFT/GkhV+RJRq3WidwDjo8ArOG9JUJpAY1OlPB+NR/ZEHy5jPzX9N+oKqLep2H
8mitmNvuaJkx/0qCXeD1b7qccJsD2bFwbI1FZBJ+E/qI3hsoT5O6fBx1gjhQSqMu71IKmbZN/q5P
RJgTwq0m3WJJGepbwzcSotWboab4Q6kNUC0Gf8albE56lXrf6vprQu498jxnAQfzexiMyVpxpQUk
fGVnjMZRd+1sUdW4dx0IL2EwsDC0gU7SLtrDvjzkDamXXY6NV8+YdWt1g13DyXb0jF88fO87pknm
oqbLTfWUp0NtjbO7RLZUT0E+aKtgEi6nkp3TDgS4GjewgnN8dEv03faqSqieBJ0mkWfu00vOn5vY
LpbEunFDBeo6RxUQzMOUvIUIMPes6imYl45CWbGrXWzpEUFeSdPS2suMpyAwY/SpxjY8ooF0X7SK
NEGDu/3cMVGkABimNpoO35CGFxvZ2HmSZB4pZTHtV6VlUMnqix1bP5MCXRTPzXVC5yVpYOXBTYUp
HVLTHQ3y++DobRBWAVxDgpD6FJ6LltQ2Wd5IyQdGl2zdEvXsU5Cd4SypNlVlLiuzW0dNaH3vNlVW
Lruxa66ZWp5tvysXpSHFMBGpfwKWMMkhaWGGRY7CTFtVzkVbH0Md23KSvSWU1GbYiSzuLwBd1Nyq
YdyzyrMQTQwOwYcbJ67xvZhWv+phJ6LoS+Jjnzbf+1ChLulGW22wXgqFFklhRdKs10Pc4tBal3Vu
UFClXclMGmia7ShHFihPJZmfu9wo3z1NJqGvSi61oa60oPOOla1cIG6TYS3HLrFDybDzPQz1cirT
D6P/xPpv0jx2J0m35G05VlfhJ6h15RmBZ7atiSE96Xp4C8GbbsbUfAWCFLO0tgZcKtIPo+NJkfhR
sZQGx8Fu02HTo+s0N2OC/dK6/uaVRb0P2mESkBp34/P/J6L8AxFFkXVcpP8diPJ/4m9V9O13GMr9
Ff9moajOv0BI2LBzLSr05mTTvrNQFEv9l45TlW6WoTqqY+K5+8VDsZR/IbbmcoyQBqbniTrxi4di
cMoAD2JrmobPleSg/xceCli+vxr7+H4UVTF0ABE2Pyidlr86Zm1Ke1BKZf0n+ss/yn7wSBM1ghM4
iHgBInDkbkzbRKnDHwTfYEbAavBUcgffKpbVrrMyQxSBFczz23HZNOCMHdLKb2XZVk9NQDHPjvOb
2HgNU+cmToy17w35zStYrDeGfcFIHebUcGhhV5Hc7u4XM4vcMTOogLFjBLTzGJ9k0HrHkflyFWfT
+uLXxqJqf7T9mnLYEBAnVaGpXzxOiz1xjdhrW9yjLoiU6fViOFXd19JKgC95yBorv1DeYks5UU5s
fio85Aelad6Hsqdc2BvmKfaiGK2AxjSEiIObTtYNPGpaNPQT4LLIWXmkjQv2qXZzYCDuy2NIjIvN
Y6yw42VVGA7ZbryIaWJ16JonVicmiNIi70kCZgOVH/X7tMdvGl3qMvmPcZvgiVmX5Vg5xNVicz/O
+ohz4o0Cu9uWcUdCm7jeuL+KtilRurTSrLJqZ2VWVUyPmVXp1K9FrX0vtQ15kKIyFQ0e5uTPu8Ik
rOfAeqnMWdGyTG0yMCbTt9gbuyxCLV9V4X46K07UReYxjaxtgtSIw4QVVbwHI75Et229nU5D4o1Q
TA+X17vj5t66p+BjOU1/8vtkYutZxMsqgTNPS73a22Gjv+I2n1tdXrz3qplCEKHyIy6Dt/6UZbp2
tUKz++3loON0hIGev0aWZND4l5RgZ0N1uB+6QaSfMG5goYO7tzZTWULnYp9NU3X5A4G937K2WxS6
Y58tJXPOoHmcs2Mqe79B/vUYb/zU3Vmq9ySGxKYZRwePHBapIIGyIcZI7p1oHH2yqtKwI1GQTSsb
GL8wQi6lnt+vTyfEJY+xKkhYHPhVthTlqUojZx1J4xdx1Ix6jSDhz+LVb8e+FHOq4VG5Z7VBNaTR
tcXjyrQEPb8wWvVX2UucwV64dAsPJXUd1FexkWOSPUAVUl9p6muTK5hr0uCpSJzwR6tUJ1QryTct
D5RZnDvey1Al2iLILJUKF9E9Zq8kezfsmIEyL4Sj6TR7T86l7sWv4QUuXfS1J7/Ce0edWNn07RBc
7psYyEZKKfq3oemkZBfGHHmuQ2n139cGgK0vP9S+93+9djqTYPxbhmms06wDckM/D4Gs4jy3/EBX
sWE9JGEk8vXlYyxwxwmkqR2Tpq+vtF0QZtjS/UVuEHpbKwC1NGSqfnBIUTgAHBUHQTgG7X38vusP
lX4YHBjOHkSE+5luehmtQ7+d6b7bL6k3QVsnuv1kD14CQEA/hvC+j8wn/VM9jVOBZdy1ofmmA5GS
9+ua0f11PqmQsYD0JXe5Xks1FveqjIertRD7902n5muvGia2dqRcxRjah9cycstDNg31ZJkfait6
e7yIIBtj/ulN3fsbZDT0KD1ofIx+eiHjZTnKanOE5ZNe7kNRU61CFspzcRgrVXpxBjV5XPsYN4a0
WiHboyfP3/QuGckMHXVah12oOnO/N5LvzN4lKSahsWbxJiFAO9oDisnO+PVU+OcLMNplOf7F3+YD
f4P1wir/6SHrwAFUyanmf0PX1M8P2axCC19Xo/HTdOi41/zrH3qtVA7QcFpzxUzcXBdJ/SJhhifF
Ts8BXwVjts6nf/PGZonSq8YZu7Z8VVomijKyN9bQnBRjvqfQsWOht5ucZ0eFhNuEao/NGjH8QMnr
Iw8t1/nofYtouD/j4IGrN1DGn47Epptk2k3y6yAPDrI/Bpfa76RnowZxLjsOEunp8pwYd2Q2KDnF
IUKmWUXLhkxsOz3HsSHhmB0kqi1y+GWMiwvhLuEPRQ4I3miUF9QX9JyDyELVYmPWbUmbI7n6EoSI
58qYVF+3apWjnpDpYrpy+kI4M4mLVR+thzhgTdao0Y5aAyyKttWvEsrpKwFXLUAry90OfTgdtjGt
U4KRpiNxmV3FU9QYX3qoLP16v2zbKES6UlhOsOpW+rpHNUpfNLBeaAOdyS9sP1wP+Tm/XeNlLMpx
DxIAEV3SZx8urFz4z0pSWQuaDkx/6sg8/e9fGnqyn39pLMtRDNgctmHCEREou98IHVao9gnZ096P
DoM2vqsyuraeMj5p3jICYRChR8ZxDVX8An4gWQ1uVZN+0yfPcp4AaQQ8DvIq7PdaEfMbgPx8z/1E
2jMXdWZuQl8GNbu7f5wQe2JMXCcOP409XvvpxN9d/BhjhglBvbcwBahwDQLdOOZ6JG2VqSsVtXp7
SaTCRm0i6W+D1dwcrdP/IJ1lBo7W+w41XyFj1CPZs/MjkvksgDbYJWlpimOfKUKCzpXR+64YNWuj
Wqv4au+XTy8U4yj8+lnEQvzQhWa4KVS52uZukp+dUAOgHGnOG6a+86Bk7s9AStcKjb9t4pAfrUwg
ihgV97ILYb9UbcIhabjI3aZdmjbnEA/NTlwnhgbXzJaIuXnMRVbCo8H46JGfIeHgb40Foo+opNWW
LriTJxqW0ZOc1zJjzApKPYueNNIIn2zcoWt6R8VcjInroKRK6HVaohSml4lNZwOea8Lh7TGk921y
tEZtiw3QWKhlh6MRzi/luEh7icp8niCj3osNiawdlH2EF+k0Q3icEHtirAqaqeP6N6ebMsK3ovoo
GP98Q7FXq16FTqDSvo1xVx5Mx/upx71y6u3GeLWQ0nhIU55xoHQ3FLbLBB7pNZcppWMpgixR+8qH
aekb17PVLxYapZXfevG2wxqLSrT9Li5Qo/hnbhjVjXjDYqsPurzKJU36Ujb2WqdC/OG4XkhNw+nO
2CvzA0+fCT3CiXjtpdHamzqdqa6Zc8LVvGNE7eU4mCztF7S5t12legS/Nf4N9By8CF8+Frrp34hI
AQNptT5aAU6KTSuVF0oc8lEcPa4oqNfexKv+fA9xhZqm7v096tCDT6cSKVGAsgG8PCUi3HdFQoKE
+RDr/hSWcN/tL2M3SGtKyf6SYrr06tKyWbCMMzYaGrBXWdMIL7R5GoizJlJrybKlmx+l0nVqTxnT
VS2tnH/Ao32G0FkyDzo8lo5NVoFjsq7963rS9Ynqk6IY/bjqAABXW3oolPw/8sjft1E5SUpPSkDw
CVbs9hDWFmWmBkhUDW3Mj21SB/F0yETtxNlKPN3sKNZ21eDHZIWkmbMK625YIdnEZBul3T8wEzVY
p78DpCzZ0EzbUAxAN8iJjGnp/zu7V1I8pN2xpX33NGlvltgKZzkVqElBQZNIHDuB718q8lIJBK+z
zX3QLggJRFmwtOqBNq7va/5llEfSaIiKXYiX4JJwcZqM+py/xJDya9ICIFWHhSaZ4VmMiY2J0Hhd
BROZazphTBurJHuvtUd36P5hcvKZEskHpvFz6o5pTFQ7Pre//sRDnBTOSPvgh9SFx8KhzdkPKQt1
W3urtLzZpqRFE3an6W+hzBq9bWkNTCWC54JS/+jm+hsosmATZOS0iUO3yX7EWlVeNFsie8LwbvdX
o02n2e77WGt478LJniqw6fik0+5r0JP2IQRtsqCZi937MZrRvdiLjALukZEPFZX+RlpmQ9ousixD
X+s7JDAYcB3CxuCb0JGB2kZbzvpJiB3ElnXfhH3VlTNx3IV2sRhzlUisBCOoeN5j0FoGdW2/6Qp6
o16dfHhZXt64a/wQF5TczzDYSfZ1HGNr6+J5WVW9U73HBrDvAKNAVfnRKuq5qRtjrb6MjkwCSIUH
R27N3w/1wfTQFEu3hPiNI55y/yj2xMbH1YlNxW5Wn04EdD92/3uaYf4VuU2hkU/fVjVYWzb6STBw
f/34Fc0bZKcPTUJwwG+fwMjPvNYsyV2S0T8Ew1VzajaWQ4J1oPor8oaGqzgRSzUhVOZwv8wjl3Tr
ezFa0A5OgyJv6cVgtX0Kpch9ikrf2ctNQmPPdp90ATRS8mhtoL5FYZhZNCLTjiY/kSBr8Qpx4eh5
X3iiGFgKQSCJcYjr07uKgdTTbfGu4ki8YpjeNaE3hzOBryvG/KHUMNgjRxHXBfhsC0KBtEnUoUR1
hFhN7E4bsSc2Ha3EHapxFnFil0LrQi41Y9NEUfoP3DpFAAF/g57xMVDq04kn0qngANr6dNtUA+Kq
88BQf6C6InfALaJzUsZXhz7Bzsq96Cw2VHajcxigb8zQeq7EmLhW7JU1gkg8Vy3tZl7xONEXQGla
IjQ/jQ8TkCvvbp+GEeNGZ9ULD3U2+BgtORJXiE0lhXT5Y026f/XHCUtrI8zT9dTs/vf3++sV6bhR
UTnOPp2AIAiXkhXdY/zxxSSFLk+qSHtxUowHFOZ3vk1YXJIWLYsdn00dOeTriuPPu+ICl0yoePZ5
97eX0SYslPl/vNn05rWUI8/NJSAiAiQvx/ZR7FkIZPWmPxphcwt674ZnCiFARsyZ3TXZyvDrgWz1
bJJsTWdMCq8HcThQkVsBEIC7FU6GdfShL3Q1voxO5V2puUEXmljxljTK7zHN17nSRgibPDt9zmN1
L8YpH6C0r+2cXkCgvKvmdQBH8IZw1NwiM5AW4qq/eVdo9OM/wPruiPi//uJC+lZl2wRySQn7M60v
zDIlgq+W/KDMwydsuj0ZDY1qH0FBr2q3jJBXc5SFqi8vkJrHS2rM9VwM/namCze9GxdHMVQPciAj
9rRRLzk6ntDpHcSmHz3nvlflUXIYQnwh6JXXcsd9S0V1GCh9fVLGzn4CBM6Mz7LmjpU6T2IordNq
h+AzJF/Ztp/UaZMjzV4lIamjYkxcFyHPA5iM40OMdURyJ8xAtnaZGrSUO2Mv9h4bMWZic1hxiyaW
ZLrOUou4vO/+3et+O0001rCRiMUeA1f//P7/9cs9vnpR8UgczMXfXerUtbWL+TciZbGXDrSJpYPY
C4LqFa+wtP40DjTv1xXiWq1kzo/icZqMUTl/vP7TdR0iGgIWkON9OpFlhQtsdXpXEpaahc13O/9t
ULyjSVFw41A59BtD37tRp+8pyoX70aHHj4IO2Anj4qTdR0iPE1Ko79c9XkG98Qlg2bB+DD1eJt7T
19eBe0M7joOX72UpS3X3WqvGuzYV+7EdLGoqK99M4gNJVPULuJK6gzEtXpamXXy1IcgSYV2ypmoK
6+BXlrEgggsDFaUpUegwURzOJHhnt16F7GkVYb1JQ3/REXtyVl3gZuiRX6Wq8s55XL8nbla8higN
D01B6rg4bALfAqFSYscV1yaNui6bMZykPsVrV24lMOdBRhoavfyL1ofldpDNcZ0j9b51GUX8FAjS
D9l5J/imooeg0ISBa3C1i9EmTNNuqLRr0xO9Ga+5blkzMyyljRgzQoJ+h8C+v0AM0d5oVqlfNAvP
C8ereCfXg4aeZ/5RXNH2GT8gRT3y7wpyoZ2QuvgkQkC4wQ1w6I0eXolL3WtQCooX3A/FRpx93Bkf
J9ANruBgBLvHUCfe5HFDfXylx5i4Wvnz7d2NshXPbW8EZ9PVDqAc8Vy/H08P90Ex6OIo7vEx9Hj8
K38zGxDXPSYHn97u8Vr+CSDjiGMd7v4/TBYEt/0vt1yDxZU5/UcAF53FCcP/W2FIK2O8rmFUfddL
b6uaQU7MtKuumiL8CQ2SzDmjqPLDfddzvtS5ZIH+ceXvnuQ+Z9zFXxU8XqTXGM6+IqznyAQX+VJJ
n7uMCn+PRdtE6Wa2x7HXnGeCZ1eBL9tvqTKBoC3dXPbEZ79hGf6Wu5V5iQEpPBHt+k5Z/x/w+1MP
9NN6zFYMR8d/pSuyYn6unCpoYlXkl+l3MyQeuQx780pc4GyMfPMijggjUNcplYt5LA1FOk/M7MlT
WIyJs0k3pUCrEA9dx9JXURH688gdYZgMhbsXe/gOzsQzU4iaxul4YtURu2JjDLhARmw9nWe4NCVM
jIxSW+7rqJYRNtQ1lpWeRy5ViGe4QRM4NNex86T+3K9sAA6uEXjkN7OhkioRssieGAPxFG4bCyzf
n0OPy8S1+LE9ooOm01I5vVcQtCdM0MULkzBjZdlBuoKOIb3WQzKB8t1qJw51TfkiSY5xFkeyuihg
Nr86vaxdAA48VRKwjv+9iiC/5j8+J4dfSKYHWCJ1lQCQv/5OupIi9znKjY9AMoDIp9JXLW7TJ7Fx
jT6mQRNe+DbRcbP6l48BebbNYKZPgRGmT2XjJXj+kzlpF643r13PvAQIeoM2GOgqfzM6ifTa6Q3B
OaaUxBpaCXp5enwNI+AztbnfiPcT41JQviBLX9REJT81cFX5+F1n37iGss/CeiQdylSJl0I+DPyF
/HHkwRiI9D/suFunsWl/UzvAhZ7heLchHOtVCwYF64WFPrYE3qKb2enRDiIcim9VU6LfW0SleXUc
Q4NCQosIQUoD7LP42xcFTS3HQFXMK4G4Gm0/Wk+S3TfkimWn2o8VYpQHCAuPr2BIxSWA+DIXCXlJ
UjTHMihPQSTXVzHEH8WwLHwtWopDpXUgVvqx18M3GizzoLvlzzTKswvCVuep1+xbx1/VWzlZUJue
px/xEeZb4TdHRJrhrU/8+Fx2NvHF03ibYPrSBzvepi4ySiCrwYLKXbbXh3hl1h1enD83vmz+Oizr
/sWNWmrsN19ttT117F8bdeJhkFTvFDNwN9gPjXghxsQlQ51oe7/ylTU2fURP2BC+qN+FN06ui+GY
FBiaxaEk5f2q1JBRmmWgfSl5QM66Flv+r9cgmdSviueba7/zi5MNtmQe82N8r8zjiOnta5CA3jal
9tCWTXYzBxb7cph+LQYDz0QggfHt6uEF8cMmoefyFdEnuQ+I77cZDoy3EBmCuD7xFYu/zlxngsXL
HYiAvPg9JS1pQyG3+QdEM0hM+XPtir86yxBVK8K27XsX6rfnguF1eQkzNvuwK1Y0Wm6bZ5I/zHMx
+j0GZzlcibGumVS0paxuSpvnxOM63867vRu7h6LT6r1NKQSfRq+svaFxvqDwWoatOn4LHazSHVmC
B+F60cAQeuT2XlLD5IGUmlvLD6qLGKr10Fm3sHRQ8P97TJwwSPIe5bgFMMsrixLHZJlkCL5klaVR
oiG7oF3Q7dEF6jSe0ZGIQ8/LSYwygXLt77ti1DQJlpv/doHYzXN6PmHYb8VRPb3b/erp1U5JLlXo
RiayQPK4dcnNb3rvTyZ7m1rfkMpXrzRxNo743I0Q/VU4Of3ExuXCw5CTR0sjI108xsSePZ39r2Ma
OKy9az4/rhKX0iMbsA63zsLPK5kWZGMtiTKQQ5J1Lcz+pqsCwGWx4k5LGTOvV5WrIFGZhgYrzs5S
gupsOhJDgCriHY2JeBaoLlJLq+Oxz7JMy6rhvShjbKyeRs4sPux3P8CfwXTq2QUqRNtPK4CNcxkf
jDFLCbg8obnUrjjPrmIcNQw0ysHytuJQZYUTjsm7QUgbAib4nFm0Dw14aO3g+88QBPznVqEB79S3
+4ifwByO+3znm6VxjpDg7n2j3qt9U/IRsJF0PpvY78LdqJjlrfI9oqVDUo3EWX9sUTfIQ76VmDgs
hhB8ETKVclf1cUYoWdRc1VEm9Ajj80cH7COodfenaRZf6GmXX7qqM8ir5UUFIbNz0zPDFUSohpTC
MmKhJHatlDXTfSPRh8fcx7Emu+46DwlDoYZdaAvV0G26UM4GO1MEIMhLq5mNJVT0dtKWjqOBzmkt
Gj9yknZbBDA7G1UOZl4TV9zoxEfXt8cbBU2s/SzkPTc1sP1L/UIf7RDvDjhfX6+dg2JIW3FUYNm5
iD3ow3NHzsyTHQd0Jex+FWEZGGfinmujXN3UavAu7rsG7K5fJ8TxlKc+DjnBKX+9PwNju3bwXZE/
Q4hq5QQHgpN1T0SAZguvVIOX2KHRW0eJ/65n5g+L2OnvfTbsWryaHtpc0PD4M5qIA7Nu3ZPY2IWZ
IFU3l7LVAs0UY5JkuKcsVd4CvGfb+wmpcdRTXhDNlzrywR1GNnaiHMShXU+oJXFcVma1Kaz8cr9u
uuR+Vhzz5yHfXyKu41fsIt6qr+JzUMbZAqCOPh9DuUUEzUahNI/s6wrpv7u5YYHu1IxKYoU5B7Im
O+ZK+yKOGncKWSnDDyP25bmiUQLMbcM9i41TgFS3kaEsH2NgZ6Vz54JdTSrz8Bi3Imtaw7U/+UrY
OuWCFRj3ckzSvUFK7DQoLpZTIGhlmJ4iK6u3CEEAs2vOpjYSel+UWC9NE36I4TBAiB0ldYOVkata
ftFnITezs5m69rNTSwsxXttWtqOLHi1UxY7fot5X5kMUdCtb8Vj2mZnyNZPwAWc5N4K0H5xLniZI
yiaGE3DAfILOeE9on5AtaJ3L99sCTx9a8uYnfbXYRGDMc4Sp/z7uJUgHHoJyWOOMJeK0F+bNPjLV
eq/kVrwFtCUtCyz7F8uRknlVSsEPsKBWX/ff6fH2OH6C5pyFlUlnteEZhrP1tU/6J3FloMqvYefY
L4YyDCsJGsrO8eVP74UOPqK0nF+sydnXxYpFNPO0q/cRVg6x2+uYQlF4b2GpK3uz/d5YfDKVA8HO
AkjzUiQYt02QJ5uWNs+LjEt52fEEWTFtLV+whvAPCSp5Kc46RGWvR9eYTFSchdkcbSsz1efisEq4
pemgC4Dvc9Zv5fTQtMxTxCGWuYUV6+bVG4km0NPW/4lfitzTrvJmJBIc6AxYX0OydOeBYqPmrypp
abiKe0C8l+0k0n+RYs/VBtZvhDF8wMndOZn6rGNyn9VWPnyrankPcUD6Gqk69HfNezYr376M2rCk
YRBWBDpE765ZJUcVFPNzJgft0iCWfE6YULqlBTvsM4MnzJAcxEah33ffE4cN5iswMmwel0iEOi4V
I6UUBFBsRfDoUp7swmJDHbje636I36q2Tdo7CV5eqdSbjTbF1olN5iTBtk3rb48hsUfAhLLSg4y8
mgQ8QaBrw1cyxc4IcaLn2gqKvRj3pvFQls5SNNz6ttT2HZKdRYkGnFx5PztRXs1OYk+2SsDO7fDr
7DAdijFx1omRwnREWL/pFfwjUIbGSTP76ljSAJoTH1B8tKU0HyH4vA9eU64qNWm3Ro4bP9e8b+rI
DBi56MZ36vKUDSFpq9OeSvVrwSLbnFM54nOCTP3rjG3C/McjQOjldOHjhHjxUOF0AI2WrsUJMXZ/
B0MNbhZTNDy11cHhMYZCNziHXU7PurC1+yGkwO5+6FK4BpSQH7qyh6AylsO+zv8vX+e15TbOdO0r
4lrM4VSp1crq3D7hssc2cwAzefX/Q8hjzfif7z3BYgEFqKWmKKBq1969ID7iJJep7HrisSp/Osfl
hd0O7aVunHiVaFBdl1FsvOauJYjQQWdd/dtUKrvf+CNBruwrBRbcxCIzXlS9iD47wxyWWQ6i2ITg
BtWbxtwXqVrvvXaMHlJXLa/ANYzlJBAoNqOwQERJpOfOM9/yKFcfjdmSXShWpufUaeMlNZzVhuIk
BN/ksMTLo6LAB1uJo1va4RMFilSy2o6KtBjY3jBLgZPZ7YsWdc6hVNNiqWei+2yclIKANhqOkW5P
z41uHr3MbT8RQMg2QwRDgJwOfmehQBd3FUr8IBP3BCjcnUzWy8YJc+9myoFCZvjvPmbqh1BOibWm
tOYzRVGwCnTNe8r3c58Bt4LdK2zeYwMW8T5U3Nso/0rIA0TvoHDOqJrX8N9l7ovZCP+SC3B98age
C4g9gGIV/oUkZXwsbLK5syW7ZJPnn+NgG2cToOBlUrzyMUm9i5rk0UroWfHoi7p+0zNU5JusQutg
NlN9+NrAi3uSVu7r1EeK+ElarrIOnKF9hoqTShUhVkZp24d67O3DnLHqFmK+lLZson6goqeCdvnu
KAf+MFunMMCGlf9Y777IH77/tWYjyAiqPTy0Kmi7c6sH0daoIBeJCKwk65R98zIy42ytJu+j3drf
m46vlYn444Jg2llEiLfXnlUtJ8MInvr5bu16FU6atCQODT3vRoP6ZOsPRH0HLUcvqSQ5jYzy+CWw
4nMVKOWL7I/C6Fd/rqWUxHb+k959bbIovIiBsFtZDtU3qpdOTjwEb5Zfs1nPOYPVozu+wbiylw6K
nc5Pf3M4R2OsHewJBSozCupvuUX1ONi0L5lim+sqRqJEC9P+yR4gtpdT3Tj+HuhZ+QzZtfFotugy
1tzjnxNcNdLBqBR/OTQTbH7UqZxKA1B1Pv9VPSq8YRH1CxJ91M7OVasSBS4bif+eaVn28uo+8Iff
H6Z0FhEKFi4cipT5sOh9gT/Wu7+GzoZ+phAuV5GtJki1UMNai7H5dKtN0bXJl9o2gMCm/JtiDcos
gjwUTzkjsVC49PJeINw0u2UFVbcEUV6Qg4p2uUE5UdSMFTSrTrWP0KjZ381u7ktcpWWDM19K++b4
e8q9ryyoeiwS6DD/yzlEM2BbWRGgsgJpqsTgLtBh2mrr+K+wRCLanK1qdC1kMS2IhhXUKZWIn6xw
UTQZ/JVzQImPx1pZduT/I+TkDtFeRHZ4CzK5HpG3uI7ebxGk+4SbHSvBvp6db7SkvRXulE5dku9q
EQWFLfB2NfcpZix+mka5BBLgHQzb4VgyN9K8N0UA8L3Rftx7/vCCI8RaTk0KCwjHxbIq6qdkxsaN
YImA8zXtTppao5hsLhMPlc08f7ErhB+FqXzGPYAcYUywEUM+clQ0aD7QBsw/U1HtwsS3v4+D82bY
Qf+WB1ANmRU1ndC+oRMFbeiqTkdAkSV1WLqTgdD2tWgBb6hytk3kzWUzoJm26Dm1PNhaGlxkX6P0
zVltN9IYY5NSW8hIe8r5ml3txbAHBdXCCNTkh0b9bQg1QxeFP2DuJtejJJwKwmk6wk0y7qqpzx4m
ty+fgCbCusgP9Ld0gORwnsQe6dKUyFyr8DOtvNwaz60NkNwYzLUWVcjjoKkaKlPzTXQbiXiOhAvb
YCaikz2j+jTKcuDrLq5Ic/UL3cz1b82knMMm8V+1JjIfLBX+BDLK1avp+k91bpdfBsd6ndSseHJg
MnhSHZeNgjAgRp5NOQCf3TajJuMkuxSYpA+kgi+N8c5pGRSAVn7Xkvq9ynyKXRx0JREUHHbqlExn
jobDMkbf/C+z2LtTIr5nHUxBDdLK19RXxCN/ev3gkT5+CdEMW0iXerRnqob+k1IOG9oyxz9Mnu4e
en7u4Eqemk+ry7bydQmIc6OyR32iJI+ywtzvT4M9/WoKwE77LOgop/i733OHmGBSDMJfcGyCpPxv
57vP2JMuKEZk3hBivEZogD3Egwjf2Oqpq3IIs+3NdJGQSUPehDQnLc6XsZ9OyJPgbCUIQnS16sGH
aGA2ZPsFuqpHORo1/gcBaefEozR64xh8mutvL7eFSDsHWZA8yYkabHd+30DbROHm7Xc7A3TWJwq8
T/OPtuyDt4McYmUf712yH5BcL4gmNzak6kMYN09m1YYPwDW/ak0HfFSMqXiEyPgvgMPTtlXr7FwI
viiiMMRbO1LYnyS1930k5aqPBRAOYdSnlkjylwiWzKWKmvaT788HQQWore33+d4jePFQanlzJaqu
QraKNm86uf7K9keQLQKsdelZ8ZNsvDZ9VMEFnW5WVBOntZVHe0qTm4OrWDNDfwcnQoNScqvvFCsZ
jrKBRSkdIdbEHr2PboLBqA78t8J3wn0PLS8kepP3Fumjt9FzJ9zos+n1FNJye3mPcrQy0u9lbron
OdVKu0WrEi4j8FFSDm3dnGy31A+lkUzw2bMEBKXpNoeJaK02wdo32ZpMM0Vwj46kthlLR6zRItKg
6KAklFNhVB/UuKAqTQ4VHrx00t+Q/4JsLLVVkGZwTbEROsMLAIuekV2lVUCwdv53vwpLhcXeD189
TXvpa8w0hbILzOo/1pD9smtA7PVAqOq1ULO1PAyRxYKzoyWj7KBP+j5M6a0fNUJ9DR1G9ejN/f/2
l/1dBVlGFXDksA1/33YtKPL5Ss+Al+sptTpKQrB8GJE+K6i9X9zu23nnidS7cZh6sZddruN6F3nL
Vuh3keF7FCXUMKRX+vf/c3snB/TG+lHWWsi+6F/7yftWsE16jdgzYk21/UHQpP8kAt7BkR97kOFj
Up1+Jj7KRiiN9WNQk+qR/UbicWNXE79tqp2/QPRPvJ5fE91AoyqL9mZpUl2SqcpnoitfKr+zrojX
I/7mVRwE5n7bZSPH0bwkoOV1a73obPREPH/HrTeT7fxdt1FrVPemydjcJCfZbygXH8E2CXuVtR/I
yFabqdeHWatPfcocS19PcVuvNdGtgWbolxupUerAjunNND5Ukz4TNFf3AhaKRVAq5rN0+T1hANzI
UTkGsDiT8g96vZ50J7rqs5VUPBOLLH6J0b1c1LWz6+yJsF3eDP4pczKfMqPsMliz7mARIgKUUlgP
KwH7h+Y4zuA02ejzuSyxnA+/7yAal6C1+YAG11tKaQUPSvCPCQkak/PshDLSpASjt8qLVtsZ/nC8
mTJWaCblMSptfSetatJ5oLouggrCf2AT5D/LBoDjuzHYgrICz3+eEg0tTNNw1tVstj47FrNUvphw
qlbLoCw37K7Gi/QtIs+D571VbqtRyE3c2YktakmF8mzonf48/TX0qg0V0lioiHFF3W5oegvtPs9+
NKGKAK3yExacV82zmo8AYrmVk9vf7ag2Vzo6C2QXk4YkhmmfVC2ur9VMpaKF7a0rh8vn5tEMjYMa
M4PSbZ7k+tqO2o5yyxkPQBnlwO7BsWErX0Va9KxCwgytfTABNZthD3L45ik05DUHw6iX/5gpnawg
+J70cJigTh89VbVxzUxz/JhUjvqEj7qNNKkX+JLO9ex1NN284NG4OC78Hn3EQXFu2NNwM04dMNrf
fXmQh49kSAVljI2pLNR0gmAFpOsQsy3t62jvwz+8l6ZsEPiAEQYA6EIUJVth2QlpGFLw8jIBkWIv
5aWciWg1YWfEYWyxTcOufgoEfCjCdLrvAIW40LtvaqoCBoBQcyYb73eBxs+T38PDXXfKF1IT3XcU
QHd+ol2zVFV3WYAqJcS8Fin0iGy/i3DlkVgdG6qunS4wGfRrtO0NmLGrA5qvKgTIqvE6YCWzJcd6
Km7kmDp7zmNllWi3sf9/nhzTZkTw73kmRAWLLoT4qU6g5oWAnYza6LePYK77B34GyufC8Gp4PgD3
2JDXm8QEY7tZt1lkfutBCS3GNtMvylQV8IyIYq2BYP8i2JuVk/GtDeZ/uUoso+ui5AToEqa2eUAz
wqWtcRSqer40VR0aSLs13KDC4adwXjuN+/MQKNFbqBE20Xut2GoNnGJAehI2vaa1ixExg/ui+3U1
2MUWhZhwaxTZDIOZXe6j8uo+LTRLlXoyPz6xXV8MwrA/AgchkBJ+lYcBusCPIdNQIDezr/xMNWtd
y6C85fH8wscEf6pTLhA4TBcinroXvwqBaiWtuvGgZX5R4mQgcl7DdjSPdmpNPSLhCCNHq48YWL3s
WyN5siivfaFOnkCwak77+0q1A3obCvjuBf8F5WnVHiUOWPw9z1gGXQwRkDRrh3/+3KAtajQLeXlz
nDsTJX7TuJMeZP+9EVNwBXtGqX1ZvfHYr39Wc8yByobvbHm7RRd56QuMUJD9hW15QPlc3ZtRHC9L
qIeTyhmunZON1yGt2BIBFJBdsrEGsdTDuj1Liwj2cL2NyglhxQ6hU+EQ+b1G5fH4RlNjd18jMt1x
74XVm+zKeJSctLIHJDSXAgPXdvbdXC7czM3dzJTgPVJhxA9kRbEcAOWuNhtzrh6WtmxqqDcoVhIQ
W7PAn6v+w46j4EnopktBupUh2RLC2e0o6pupA8OwG61DHKeBLwqCaKA3A1xXk5Y+jnNwPdBBKoVQ
3W1SSI1f4aedHtLWhu/MRgwxzoX+aIcV7Ke9Cu29lYQHO0dd+WaGVCnpXvEqLaGAZfVE1cAimggk
1Ayxl1f3RolcUiTShjTXc2+eddCKfdw0KDaULeT3Svvie1a2yBARe43quN5Vg4t652zGtgUzsJ5b
C6FmwysqSQCFTDS75KgDvfgBldEUeQurf+0j1zpCKfFXPls54Q7EdsY3OdaI1Dh7UXmRE5PANy5j
EO7lWGpG1lU4ykaOFWXpPPkBTAPzKvClKM9N/kMODWaYvEKMXaMlOi7jZIs6kPki/VBMWMQVEVH5
2vCBrkizu6iR1XA0tHb+CpkdNNykKsHOF69TSHyy8OqTHHNjQLF6DBW0HORrni0zr4p3clRxIK8z
2VFvpVl0xAnyYVA3ZgzJdVW6+9wvo2P572YcV53aawfZDXlvSYTanH65xRpFU1A4rNog0hGUmKeq
sYLP1EzTFhma6y9TTpTjcjayxurGD80Mrlj4GUq7hxAZAES54icbSI+VGgejdYelQjIdjlbD4181
d/aigjXm5uRG4IrVieBir0/HezMNgXqEWzqFPEh/1GZLDsr+ZCT+TR24Vz30E3xUsjPXqGJHpYpl
bpOLKFrXVTtvaJSfXQm6jZQvuNUe8rBisNODbEK44w7drVpJtm7bZLehTORP0ejMfBy/feSlosTZ
AQodvq/jcE6csVtC2lXuhBnXb5Hg133wrIB4DGali6cpUeOLtNBGXU1GNz6ze+GoURySQEDVgMTm
ytdJkEeTYsxPLPMaimTcjFEWrGI0PWOUGkBqGV1RbBKTe26ZOWTaA5W82c3WKu8cZu50mKnWrnId
t+QHPDcu07xeEUeotow+AGxeQnZRfjTtRrioZNetf0rhLAmRGJd/hOzr3IKyXnRB12GnFRvNg+DW
nE9Rkuk5QP0sMX0DZqSqPldzI/sVKChgtTKO0tUUfW8t+KRufXc3Oeu3r+zP3FEcNPivlm2JEI6P
jpWiFerHEDnNdmi9ZhNT2yf7UamfPtxqaraWKtqNZ8LgxEYlPMCw1i8bIcyHNuu6p9HJINnXtqHb
mFfZww5F3xLnVJAynunh4lxVySlZ9aMSON2TCYjvonH+v40CCKIUB1K5pZwcZsmPDmDtym7H5K0d
xOOARtHVaNOEwkKbMg4eFFoWua/hV9lZR277XHUOyRcm5APhisJu9nLMZr9/9pTxXY4FhGuPuo7A
bNtE+pPbWW/BVH3X/aJ7iUVgP5f2plYar1my3Kvi+ZC9z2N2WiNbkxTNVrp2rjE9QFZS87BgNJt8
7/B7HX2s5Tpxwn61R6dsUWv62ZhPRmKmgC1z41mLe+MorUBtiAU1Q79WCg5LXuRXp9lfDhazv1pb
f/oTv+3XctA3purkjObZyUJASwh0LyZ3cHd2aSWLsi/NJ36kzCfoCqDKGj1InqrQeso1PTiPZbSV
g9It1AYT4mTC8fdZVv9cULp1lXP00mgfpgQi7vukASpW19fjo5zjK4W7c+cXNufX/OOFpRnE8SGp
olfb7rRzZVU1nHGh/wZdyk+vMqYfofFSKAYyVyWVx5qrT59NhIYsBHWAj/iZ2YjKmvZJ4RNYUzgE
FSAkr5EDI1nvuNabX2bbIO+gfxiy53puqgAeeE8BIZMXafYMx1t90iPrIC3p4YjaWXie2TzKWV6X
xYdq9L45pmMVLFtwZE5EC1LLQU3DgXpST8Lk1LmD/pg53RlEBKoclWxhjw+OmvopPW5dFCImJ2kL
skwg49S9NnfJfnvicJLHYlipRdudC6PmCJIm4nOqjWolVG3c1bXhv/fVi5vp5efUq/6275p2jYQu
KnBlSolIMtU8QhV1KbyyfCrmxvQbdRFO0A/LPkPTCPhyDGrd4ImytOLJJwgLuqOAx3Uek14lRA+U
KYij1XcGzNs0CNF0y95q4HadzVqD3xQyCePshM6Vg4u+u3cJozVPkXbVa/YFCzm9BCrOFz5b8o2m
wOT7ZCfWQTaK6xHqkpeQhXNZmMG4yjgdLe9O9dD+ciffa7ED/dsMg/ZxIDP7aPrxXzw3fgyQ9RD3
nKaD5ocR3+Cie6bgF2ZqOF6/5tCaarqh/LQ6b6MEqvg22raxgJ3beh5hdltPimMfYqPWdmitdTOs
OrhCubCLrQCcFsoXUG1/hmnmbrTYGh602ZyVAWBJst5hDXQe405DXj4hyQ7var5IJ9+A2F8x3r0g
f6XgzrogDBG/TGRXZXedhPFeCSFVl2Zg+N4q6zLzf04yyiRfWlMFeovgdKmF3+zQ0tGoagy+DWNw
DuCyxyg/OFd+miqoms60rCch/IPsrjQqiVGnqtdtlIqPmRV6UQ69TYJ5iN7IxNxmo/hBGNHJ2kvq
ZruBZMwnoRgYPMAJbdJyDD6NMbz4PZg8hcfomTC+gFKHfthutBVfjDm4GYSfYtr0sVV+hLlms9GY
4lVYDD5HF1Nbg7c8IE/pP3ecGI+dpkdLZc5uVz0hoLEz4iPI2eSFn5e9THNXUdhtJrexHmRynGqv
ZU+W560B9b4fyypYSTeDWhiqwKr8bMLkcR1H60MuK4okW0OBBJRpfpV27ba++IQwsX9Eoitey8x6
N/mfZLZ7Yp91zRN1EhDPkqGfSiVaWaADHuvxm4UM8bjQjPE5TkI0fshNFg+h7obbnAqgw2SRR0ja
xntQm9CkrKHpmlODzGY0xDB9uh1CYr/6iujYIBRZzB6W2XUb9sMQVNuIfVZlAY9Wn3kvkZipiz1U
2WYrMczpZeY8mQ2365HTKTIkKoaY2hoK1g5FRZ4+aqnm8zVT5e4qwo/M9f4qO0v57vv1kmRFhC4H
Gx23r8a/4BlBtT7qrTe4Y6IZYCSA5g7duo+G6nlShhEqLQHlxGx21OlePDVcjZrWEN42QGvmFCys
Q8P3T6XugloDWsWD/Ckaegz0eFYJVOMPckwJy+EYmoKSRQbDOsEj0b6jtpocEkoKNrwuSa3EaJZl
x/liEpl5LltVu4HA9EH8zNUxgz+ApJrDBnclwWFah8gph/53rarLrWFaYN4Gw/6sCkKudf2Vb/GA
PAjF1Txaf+p+OFLJDhskXA6VsaqNkSdwErEJGpydbCjfAJApL3HkshhtZyfm5s/xf7je50PM2f2a
Lzvl9NtwBd9yIHL96kLUuBjQF/7qqMBCHLWYiQlcAbcEQO3wHHlK+FUPIB8Xnem9VIL6Z5Aw6pnw
uPbgUT8KA1tV75W4DhcG9I67KrP8K5RT3UPoIbyjDw2MzXNfTzXEknvZ2HS5SmA47bgPU/h38nIS
Dy2Q54+xsr+6hUguFSUMz3lmPIQ8IDittkhjTTZIZJ579rodCBKBYmgPvl737hE512jrhf3KGklA
5mA/nhpAEls11IstuBvlKez5DpXsm14N9MH41tQZuTW/ep/KAblK20qO1myiPA+xahG9QvkDxLRz
nmR3kw8o65XoMPrsFd75jYeO1ze6rRx1PesnRareSQ7KLmk2Rb83qX9/RV5g2np94q7NvtU+iYgd
285H/zPXgqMT1mhxus6iULt4Bjnw4joaUm2BAA5yF9GMsau2FWzolGZiUpig7BSfTDgEV9GrEZXB
SQuJ6yvWZ16E76o1IlRU5/oGrBjqO3wAL4Y/I2mdKlx2tWK9uCQnTmYZv6Z97S30ph82SmUcWgvS
mW5GeOYQ1ADwjZP9OGNAYZMKHpH8SEAPMCr94ga9UDaAV2n1ow47Agpo6Pd5V0DC5Q6cnX0JgQJw
39bDX1orOF7k2RffjMM1e3u2N7qrntrS0pfSo4RVTinivxqiVsvaJR/vT6A6nMrR0TqDtqmGbbZX
ppMtooNf1fmHE2shaLGk3VmGn330pot4KCeu1rG7U1+G5BD4ID661PLX7ET1B6Maq0UYEB+B9AvB
FQ2IS4HgcQq//ddIh5jCMQ3lFIPs3A0lPzN8/60XPUDpyRBleTXTMN5mhqIcvV771aipeLLg5Hi8
98N1eknNAQmCvNepQBiGT2Uqzi0Y55/Ieq8qW03/yiMienYF2IkaxGTTtZwT1UHt9/bEC6t6Zj81
ENYudIhbvjmlvol1a/xpBP5uJBrzpdaLaqmOgXewLKS3lKRCApdi47fIyOMd1DzjUppVaNsPYFbI
0s2jegI/RZj51gZ8WvVG4rZYOZrjbsd51NYJGNmmILgzj7IZooq34T+hEJx4m3QN/rMyucqVSthz
7aLuX4DpjC8jckpyjm7o+RaNaPvcDsNXAF3tT999NNWm/kEyOFsMiVa+2pTTrOvRzI+ZRnDfCrP8
YSTOS8yfmvIRFtiviVttqdFrfmZI9/YEWr7EIYzO0HVP10SPKHFWsmaXl+F4NFVUpia/1V+NOVXr
Urr5w26X7P+anzwCvmd2or41aeoAJvAK7jgqxJED9B8GeAwulgcCWI+djVXzOQLj73ZK/gJoVEOA
2GlQ6vCbmpjW6MSkSMyk2stGDt1NW48AVbnwlv1jTp5SVaEJT9ny81GcqrmpwZystKrvVjBVFifi
S0DY5LBWu8k/RiLOdOzY8ZGjVLW8epwkmuEmIyC1BAqrCNgd9c1G9Cl41VlfoBc+wIy81j8hzPIf
W2ki0+PCQghgdXZRrcmEHtPvSL5o0Z6MeFUs5OUYaPPllNcPhd+dbiPIMEf7rvNFuJGX//AP3fNI
gOXqmfUmIjryPqlGfiSnCKRsNqMmqLeGwcNB87vgXW11Y0XQZNrKUX6pxWIq2v4oR0mqw9ylqM/W
KMTzvOTQaMqbXDJqp2YhTblkT/YL5SRGA7Y3tyWlCVfCg2UKZyv5huuGaBWaBKQBMhVN2JmDWPbJ
q97xp53VV+ikSPve3H3+q48Ny7b2miMZHpPS+ldEfyiPNjr30gaOe3Gp5UrtYjrc+80BMY8Mmeqt
9OB8617SGZXYEIklQ/X3VL3io9Htrl9Iv2FnIpZw5PmcPPRh6x6r+Upz419Xso+j0q/RP/z+axRQ
gntbr0iDow+ba5Lozq4ZqCeEiYgKWdcz0U+Sl6Y5seuQlzcH6UsyD7krF9FVacoGgRzmy8t/TCJd
4uxKzUI/NXQyCgUUVE2Qx+CTqILLlAUBNRsa28oKmI7IPZKPvwfGxAlOFJMvpdu930vgmOV5Adye
ULW7kMONqR9BFff7u58S69GujsaPwbKcx8b31I1TI0umJ96w6ywzhypttic3HXeRWvjm+j5uljnj
0lV23vxvtm4GOrhAQKCwPi2QnMzdfPoaFHa1VtO82YVR1D/rWvMh+/2qXFjjONQ6heps81I9CK4Z
gq4XJCOmNTd7s6pqW2HbERr1ltSjClsdhOaAfdHOBWV585ZT2Fx656R8kQa5P2b1lrJBhxD2zXlN
2Rgp2GIgvDxV1NBfdIguEjydq2QXfZ2bBHkSj29Wruy6PqE0NRhffSNrrqWqi2taJm/IE40fMAjA
TrgRYam+Nq/oT3Svtd8ZXOtJ171KrPOva9uAeBKViTNl2i7qMYW+6Y1S53wFbRKQpR+V0ToHPUqH
l6gCoRmqnJ4idBBf2OoG25Yd+EqOKnWRHuvJ+yYHU2FobJH24BLSdhlN1UYzgrMxdiAaTeEdZZO1
JLkXFrKXD53ixYubfR+XV45AWcJM9V3bJmr70CgoRJU50VUvLru91RGrWPi+0u6l7cyd8uqPPjfV
Ib8iMslGzIBQQzfB+7hGdGg6Jzi3LoLAsrEc6IKHGF2lPwYoGID1Sbjq4j5AfC9A9zSPj9wvyz/6
5XJ+WDyPMFc8Smuw9f5Q+QSS59ogWe0zaX3xaJkFtVp/l/3IfotDGqVo90IifB4N/O5dtyuX6qH7
crJPrvnbV3b9sboeBnvNFvXWHGblNC2CusLy262XZHFJJUI7kqbri+Kxc5P5Elte5TClLlBYOOhh
ydNnVoyC0Mo8mfoUwKgzrrROKU/26ENErEUIucRIxwG6n0dN9g99h/LKxI0CVpl3V43R+6hzG+Vm
l62lmfuopkNlIh7BDcfvhhb/0GdokxxMrCe+Jc4rPv6FBONFaEr0DpbR29kddIbSKRhExeNK6KAb
WJ+vdboED1nvpfMQ+seKdPTVtW3yadwTsrvOrApaWtSz5STd5CynfLlBH8r8UyR2cpGQBvYo9ZUe
KnjSyx3pAAb9j55C+4yTLrkAFq5veIn/e53b69TWx32NfqBYjHLlXYs2Abql0FbtK9Uf7SUAeqBh
c0NlY7PKp5TnRF62lCsqbXzIKFg9yKtGdk6TzeFcb0JObrOTHI9qvfnlf/OSE5KMjDrEX0Bz/1hE
Dt8mxU6YHNodmkbuPvHa+qFrvRcCvMo+NAerOsrLqM8DKqzoHPlC8tCgqAG0n9OBsaPQkfsg8omG
xL6yj4iOLIr8NHjfG9ePV3MYsVzIpKPMRP53UlIOAQgQe+mpGEhkIdS4M70BuhAKVIU+o0krzuc3
UrKb/Xu4VnulP/02hwie6oVkKtNgA6pXaYIan7CS/ayBFzzcec0apMrlC8QWWZbTb/O2Anw+A+Qx
WU9R59RftU/bsoyrbNCvaRF9CIHbhzy9urBWHiOnyvjftcY1r1PzmoiAihHFV5f3Po9n8KpOnFl1
nKXkQOFU/mLUyTDe+1TV/vCSqdnLlWQ/z9VVDX6cMiJmGsifXhSnur2e7KpcMyc92z7JObFDwW3X
6I8RZyyK98sBCSmeV53vdexQUTbLIexoeeE+plUri2TX7DD6wUop42EXzBNL6SQv/YDEoxa79fq+
EavmXdzdlFf/e8P2v13qpG4WALqQ4+w4+EzgG5DWqc4+cGbYhufG7i/BaA27lp95C2AafaJw3ojA
oos4W05SVefc0ATC0+L7YAlQ1b+7pMeoG6j1wei7HS2oiJOuVI6wrEYLP+zG93SinHJo/eZp6DPE
skrFP6JOqm1NrU53OgTOh9qdUJBHY/qimFa/irMoe50mwaG5s9y3tB26vdKq4KNIkLjANGnQVEOu
Rey1PPIOuh8wCFXwr0HpoetjfDBRyFU5GKupFV+KObEYR7Fzcu1uLS3ZKDwFdqnRfO/GIImBoUb9
Q+mJepZWtle1nZq7OqDYPIhC5cEcJ/elUyoOrbm+bywwhaS0L150ciwrgQyRJuHX+NpA3Zu5TnOW
1q0/8HacBZUDCYhprrWrv/h2ZO2kh4pK7dWFfHlB6tramk6gBksKNIAk1FX4cF9dzSAC7dFmX9/7
ijpV1pORZiu5jFywFe34QFqddzT/UdbcDHnSPJZhWCxuf4KnGuwNbO3FrKcxWNowUxzDpkO6hXcg
p7W2kV8Kwqf/fnf9MEIgkwGan/9s6Q4P++3d3bt+v8P7X4CyyyxtF9jb20vmHDcAqrB9uL9m7Dhw
ZuZk4O6v2kWKv6YU7tc7lAtWUf7rHd4+rSh0ofqd391tbd0K2O/w7qS3XF++wxoasfsf2c/vMGtu
/7/bx9KXFIEnw693J2erjrVTAhdU1PxByNlFln+J9cra3Zd3SDuinaXEK2B44hnc0VzvqpbH0m7d
J1Jlz7XueJ8U38A4l/sALDVfvBdavixtJTsVumeuvQkpgcYpzjyYrGe0if1VOPk8ZaKErGdqIomk
GV/loGwEYAzDQudVWlVH0XxDAHQj86F9HLYHt0y+3/09jfghv/lsOF111RoKez0x07Rnw7CqYxed
8aDQn2CUOrhDoxzj2RqF0+/CmI9WDko324eynt12CCskLj5K1GfNhfJ4XkM2elMiXteh0Hvv85N6
4yEsfL69yhjXxPx9ZELnNaRbY0aogthltpPmoI31CXDzzZKzhgY6I2ELyDl//72h3oM+0NyL7Ioh
fNhCJoFy0u914Qz/iYAYktrzpLSJw6Oj17fXlF1wuxMHHZKQbN/ff4zxmQRde/tIAPuXs8gPMH7j
y+ChvJvnp1rRKGAdg+gsr6w0o3Sqr8qtNB0rhcld6CAQIrOJV394e4k6PFZUO94XkB6y4RX8fPz1
CvduFJAR8/79CveBVCBpLl+loAgF/nj2Q2oHR7IaZmugzIS22XRsdEsxKKkPkke285BZo5u8J+vs
km6vxMnzkEoY1LC5/j/Wzms5bmRb00+ECHhzW94bWlE3CEqi4L3H058PWWqVDqd7m5m5QSBtgcUC
kLnWbzTQBQvyOeaT5NseHuNp/8WoOh/LQm34Fmb1sbRb96czkqvBgow1YUtWmaWZN4ttFfiU7H/H
gfKjtjzpi584NnpZTfqswutZJKiNXqEusTXVsFnicpW16bfW3pJae+ukdrntJX65WmYJGxZWXor7
nZtrOADVyptZJY4KS/5aa5OtaOk1Z2Ic4fuLUmCbDIdbraXhpMSLYAmiIuVfUPNfTucB1tILRVLi
VaOwPJkX6ZTOVq5pVOkPBfpD66DKt0GpBMRMHe8sO+BBwBdLyDG2WPWpSX0cK1N+COXqWdTbXqQt
wrGsdzzdFTiV2iLNLekNPKuyclTXJJHM8L47ZmqDBG2n+1tuDczNp2p2iPuu6OWn8GqMvg0NzIxr
pFAdeJYrlokEIcn4xvuu1+N9VeU1HOXpdFRRrbANZYd3LTa/vo+DaJsvxwELO8ckfdb0mCPYlhk/
5xK2CmYGvkMU2wbKVZjJP0VplGobhXTnKEai+WI8oJI+RymYd/F0sNMNyJL6SRS6KF+j3F5fxdgk
HJ91L5BPosRfgi6v64cH0TXuAAE2hOq3hA+kp4T955YfaS7P9LwKiNVz0HolmOM/qi3HIPhVNybw
uVC4rgAKG4T9RMewV/9qnjqazZjv3CEDb/y7PjemQEMrRzxIx5cItxVg1UX82kqDivw/b35R1HJi
nlqoe9h76/Era4AX2cBrEbr6+IKdreikpE581vKW3zEz2GoIn8lUWAlMQ2LbIJ2PEe1GtGIXiayQ
NdpH0TqS/waH5D0PoKuuhlafyjpOXnXFDvZjHZSE45kya8dsZYKxWIlBRi5LoHwDNg84rOxR73dX
3sSYFIdQ+PI4QZLs44mHKSo1sIRER5GCEUarIWGtIWrUaxNpJdrDQbTEtS9YicZusPGcDvpbSVSV
TefN03jgFvLK8tEhpb1XaozRtD4nAYks6LPUePhfTjMRCHa2IeQCEMw/FaP6hrIDsJ9goonrVn6J
9MJYm+44ceZ6RAAlXtlOY1YTsxqDO4IR75UFfUqZ0uhKg1kU0KXvplvksyjJ5OfcN0m16KpKIFt3
Nh0KUVtHGic8SR4sUVbNnquYrRk/yu478bXFbaYijbZ51+rvkQ5TwYQY/tjURL3qOEiOmpyRuYt6
bxPIlnv2LS1b2EqUvAam9COxLOMj7q+3eTC9ukpYrbw1RofneNFKVwfVh4U7jrg09fHziK3VU4Af
xFNb4QQVWfDnpqqw0kccRBuQ1VNj0STFKiOcvhStPBujQ6t3QESn1hx14ad6f5+LfNwU1Yrqg2i3
nCRZNhY/MuktdZr2aWjxVkXO+BUvLQX4RaDNRFHLDWtl+k2BkHVdvbITw8op6qFPTJ21xF2R+EAB
xU3KB6hVt+reTPx9mk3o6KlXnHHPQR/p14PcGPtOquOZbkjdcdKnWMiV3811c+yPok4cgCL0x3g6
jCE+zFg60WUa0SFkO4BdpUWUVRnB0nuzqBOtyMGBnkrNvVzF4bzpRvdUmZ51rDOrnw/aaL8Tgtt5
vTu+5CMGDpmLnzWczOCLp494S8T2uwSheZGqo34IWiW8pKRvoPWq1nsaDq8K5hMemY2Z76YduMYu
uNwPVu0eKxY6e8iMhT2LbCfajpKJGePULw6sX529AA1iXU6PkQmraWYSqpsVRl1x/4syu4tVkfD1
BAYeyhWCZruxA8oj2AHtEH8vR5SVBHOgpgSkx0fNCVbB4ATfZbMJToIdMLXVU8//i3FiFt3ot7ZS
Bmd5hCogVSTiXSNyHnwDH3O7Aj5im1dRM8gEfZDJqReiTdSZdr3qnXo8i1JsRNGm6lAu8zGBS+em
W10Qre2P4TRZ5qr2asRFKlAN88HHYwXR+4SNiVabD2o22tfYAuZCm6jBlVZauvDZ8euuUG0Msa7U
IIAcFVDZdlmG8zCMyhclS3+diTpoVs3j0OdzMBTBV6f7qZlZ+cXKzXRrQXBbimrXC/aO1egke3la
YR2DlEHSBV/DUf4OZb+9+lGTnQZ8H2eif5VqSEVkVndyNDm5uqr+IeoNJ3dZBxQmsjXcZ45dHEQ9
z9Ya7cyk2YZG4n0JcbMX9VInxesYCba1KHJ1xu+r6zq7X2bTVaAwsy8a69fVtSyl5p3qriqkVMKi
yz4KSzkTkc2+jGFmLMyol49u7RT7IkPsseuC6HlsgSgQRsk+YIPPo7rXz42mJotG13D4xoh6J87u
h6SRhrXZRgfHbNw/GkVfXdZfPN32n9tW3yuxqX5x+wIdMizIj4XSQI+X3WypJq712qvx2Q1s5Ueo
ZQ+g4pJXzePP6spM2ofa2B1Rp4A5qvvVG1j5rccy+ofi5l+x5tKf5VJKV3ZO8F0LavnUeWMwiWa6
XyPJW4quKB/h6OTk1VMG+3vV6o23k6Gyn1GP6ueqMnATD3qLFPfggmobdWurhc6GDUYkxIJex7Ss
Z904xF+NPPiWJ5X7jUjCKUOg46NQx6XMY9+fOe0R0RPMvxsT+RsYIzOoH9hrJuWH48sXzNSab1ob
fIytb2wk0+lWMs4jjy7gvSx/RC4ie2zLgg3o4CorUdeOenmGOLZJsy679UCu0Js7sU4YA4e5IQse
fPx6z3lggGKezmDiV4smzoJlbSMnsvRRGOM/4OxLlaQ0r1f2jUYRPdxaaxdeUoid8zKyEC8i3d0w
z19DbnV8q7chYn5fyZRl2Af1KrZbaRZKsXR27U7dxwNAucjLyvc2fAF/bH2Ly8adI72tHPmHmUcd
2eF5OTU0w/cEHvJ7aHbh0ivZB5gDEJVcxgIcUq/1bdRzGBmN/yXvonYV2KG8lXJDfrBDHNxFj741
nzQ4mM9Bqnsb9EFtwHtm+dwkyqPogCRRMkPUD8hZVZVrVQpUvgLyRUAxgddVXyww2RspTvJViRGM
1UT+C/r36jbWnW5p97Lx1RyaRWClw6tb9vrGVvENEfWl/K3ug/itwc5t3QA/WisOLtxxkhhfNZuI
Qh/L1rpouvhtiL+JtgiO84pttbbBsmV8HbRqIeoVg41qWCUqMa/efyGgvBEfQXzHWgRSsNbMGKdm
w8fqjL3EXpzhH6vdzkSdOOh++X906XRHh0/R6ItPY3uQ9jtU3XG0ROJPHMoQnHIR5NofdWnSZWcu
IlyTKcCL6HfneGpArd9Gddr48aleraHc+l59/FTvell6xA973kbmMK9gLc+7rntNjaq8ChN4Gw2f
/e8qWO/VFXOaWxVZtpIgEqxYiW2trw/KIsdR7+plhras9R7Bk9ZxVrmm50eHnd4GVmy/l2v+n6TF
3a1nOvk+yfx2U6HyeTRcFHXqKCeDIeHiF6GFfPHDCk0At/QeE6VFITZkMRqq8gkYQHYuTU1emUqL
jXRqYPcuKise+hs0EtiZmmZ6FnXizMUceQcz6CRKmhN6SBklfoGRLxvAuEvPt7qwTLAQTOR44Q+D
/AgZ3NvVYwmA1dWHgr2ePwcA3V1FqxHXxcIKsAcVRS2yu0M+ZN+yMpEfK71sTogtHmLPRbVXDQMy
uka0EUVdV7pZmofurTXoxrXuRO4D2VPvqVabhehlj6xfSp11vAxbEeAXWjODMZIn7Nzw4Jd6/RLo
5RzXbuSYLSKFo942S1Fs6ugH3PjhYidtdE3Zexp1DEjU0bUlduc1upcMSnCrysiYbOQMf1fLNKqH
0iYKrMfBsZlUaaPaCI4tL3/RJg5eV5fLRvXLpWkqYwwQurnohimvPRAk2zRwk7M4KHoRLeTCxNBO
y9JbXVCPCWwlz8cF1ATOOHUWdeIMBme5kRsSnPc6V8L0HLUXZQbyMB+XbdyTG5k0eBKnwV0cUtM6
pnxhHHJ2bdPwgHKeHVVzfwYx9tu+/REW7k+16eWXpJRGYEmVf8a3296gjx6gtWjqp06Bv5trefGi
hHlAfqNoP8DyGprm/NTK8Cl8SjEG5w01mLdDnVgo1LXJtYgyLE3/d307NX6qI7aB/0gziw3/Z2F4
lXpywDNDyZDHpQ6w4JiNmgI2MvzAkmhA1WUY9uLsfrAMBQ/zqIFFjb2bMx181iGwHqfTUCufWpUM
8d3oTdSrEjx9UXfr/LufaL137kulWMay7m4k2GhrzFYH0EZm8KoqEh7lkYy3eOUFr36UvAemU515
cQev+pQFj6sXz7V6QsPJoxgyFpW6I2XYzUWnmB0syC/YHkRheacMvDbGDmaR0VvasxnqyiKJhuoc
K2q8UeQiAb+gmYcijOOVX/bKgwVJbN5BJ3nrRuuBIPsE5Gf5RdJq5sJkD1yWIb6ulXPojvWDXvEG
SQpFPiho1e5SW/I2YyGP59xPh8WAkelL17FLzr/wzEkOupGTAgirDgdwGCsL4K3xwZtoUk4DFXIm
yuIAJC8E4dCMeDRGf7WIOUR30ec2RpRVCcXWrn0bKj25+pP0tdJ32aFPi7OoCqcqEAjGMezqtagS
h05XmzOxgpkYc68XZ+qkiX2ro8et6+/5kQZb3yaUE+J0SVThsp5mB9FfHgNp5RpjBRBLc9YGga39
WITFrs46hxB84x/tSsO3Hij4BScre8HGZXjMBqMmYawV0zs3x6pI8zAih3emR7qyR7EFEYNkUgtR
yjpaicpQSe3idmp7KDS7RNOGvTyoQNAU9tOZ11SPbReDBNddgtWJnKzlpkMYsc/17ZCUxTadIpMh
ioyr0SnjSy6JULbqPelylsxNuSq+4CPsoxNKaLFFmBQ2Z8pSeVi70yZqBrBw2XYFUmNuZq0te5gZ
E+CjLaRgxwYcv7epaPmNO4MvIR3COGlffndrLNCFdg9jJvO1X93cynQxLaObw2yiXsxmTt3AtfzZ
jVWICU5gjA9RXZdrKbZJ7keD+hiYZnn1eYKbtW8Uc1eFFNCiSLArnVh9tMxU3WSeAZN/6mxj9fKY
Qu2Zuup5ks0VsG4b0VWR63jXSMC1RVG3agwvnULddBYpIWSD5MfER1nTcIzoJffY9TSjan6pQxbD
/PuV92g0HkO/Vn5IacuaK0Zom1jFzCbMFc68cs02A9NV8DTLKkqKqyRV+rxqoJqXYYtGU5MQOiQJ
8A6J/Jj5DXGL0N54ZWb/JD/37PZh8ZYnRj63pEJ/0EDJrWp0VI9mGGnbZki0DaZp7UnMiNRPiiiX
i2p22/vvZcbqlHfXFDu+zVgkoHemGfXWyefDJFKoA4vaij3O3+2CPtWRESt2fkJoezQ2PiTFMNP7
FL+ZIVkm6A+h0i1peXIN6jx7LpriOes09TS4bfrMVWaAGw0iMlPjKGVI3dlauROtVlOF6Hca7Ua0
kvUoUHdyTfw5GUsY1lhVxLr7qjmBoSnAv2vxmx3IB2PyIDEttiee63xJdXOSGw2akxNWADNbxWV7
XkMIi4p2VmlW/TGuXE/KP8o47gGIIIkl590b1A7n4Erlr0PdVMMyzmJt9qnhU9EsK3ZbkCNF/Rhk
aIc4WAgmo+4c/JowNOLrbFpDgx1+EfQ/WJEhyNx3P1E+fMFQ3P/iJOgEwyvqzmHcG5sKXg5cFzs/
JySEF8hsm2tTH5w5rze+9unQQDDYm4qNjlyvYS8uKjNcUTGWHiIy04bL+2sMZoHu6Yeuqtwn1+um
G0WtMWakmLROuSwbA8uLqTMuAeZ61HTkNqai3zjoOGOGfJvKyp3m5EvNsxg6sit+QPBobk1dzbrp
5ix9glXMfgJepDdGizxm45lpUq+9NgmPn2rBvqH3Z0CSe5wfAkQHjEUeDd2HnCuPKVnGd7c1q5lq
mc4Lfl7DHM/d5FFu5GCJ8PTeSSx0Av0BzdZwzLY9SByUTxQpm9dlu2OpYYNnp1Wx9HgtGXa8yCI3
fUymw0BmgUzDVdTIrndwrHEr03T0fdM5qkpmjPh2Q5+WTTdZABHq5IVoLwciwlmLXnHVuMeQuPy8
0Ht7lvryU2TBvjIr/u8D6aeV6ablXMgICeGgcPTQ0MjyyToeWKs8VjgixuqLpfPn2ZF6FiWZEDrI
6yc8VauLgubwrszScuGllvE2tNkPKzGSa+5U0gl5aJLeRsd9hM/DFI28kk2uviV+88PgO3vj5dLg
fQksINSaYI5i8wW3+e6UQWJaBrYNktixsMxUumpbetCtXfQmB7xzsNuRxwN3y1dl5AGJDwj+b3Xr
rUwHhCV6b8EPh3+MVkrKJlJCaUMA8NtQImye6AiQF+ih/+KyoBCZqrn1io+ou8bqJF2bRd5cfTM/
xu6gYsqlsfUvk+9yjbILQWf/YoXFtZP8cNv3gblHxBtFyOlgxGcvf88Kv/ZmXgdfNAvan526kjV5
3QeF88XP3G5Za3K5t9lAnD0ucR42LLI0FBxWuG7r53JsvHlHLBK2UBGiFO340axuIgvap3zWlGZ8
VyaLVcRT0plr5Tm/qGGVyfarj9buN9sOUFbpIJzxQgnXZokyiisb3atjAtcqdb/97hnDuvQKEneN
9tSmugNLT7p6ZrqpdcQWBgvRkSFS53WNyXSX+PY6QpN8n/VVvzFtaeeOWbpUBmc/xlU7kwl6EIhp
+lUbaOYqc5svvpXWOLzbwaxKh+AbukwX2yisj5ybBylnPGCRQV85Ul3vkH7dOfCbT3SYzMxhKJzS
AVx6BAyk9/zwKg4IlCl7KUKVfqqKJAlZscQ2luR2lGNnDcpR7vIvvZ1fCjMlGp+VT9DH4zPCzvJz
JikIeCnWSQ3z6jgY5aULgfLkSRjuA+cjlJv0ICM64YT9sPUsFFCA92f6QTq5DUxF30zeOlAZa7Dp
SDNNRWkwz1Nk68FU2+7UmDXEdQlQmy6FwaKUG3+vOs1RqRsbzfoJcTgBE32HM5YIP6LcByM1IF8g
6sUBMhZ4etFFlB2/+sqiP0VFe3ju8RY6F3H4XCtZdSLQyp00dmT4uqp9ke00nEGySNZl0P6wyYRc
sQnWjn1vQW3U/WDOaiM7cHYVjYjGd9e2t4Arj9E3wvr06BRj2DpBlM9u5UC1+tlQqTGgurRd5r1d
vBRa2CwxhczXomhqJq8fR0Ff1hvhvzn5MO9qaKBE2bR0fzu12LXuXR2m33wCVewjT38gFSzN/Q4T
Qt/ZpdVwKYbQONsJqNauXuqO9oN9XTGTw/pbpxvtZawT0k4ZMp9l8DaW3IehpM6HJqx+dvpjZ1uo
/ES+cyhIM81QoWoXfQR5pgmxIg+kxt1gFEfAidv5kqDkeUmnM9LQl0SNC0icVInGNoMo1XU8K0VR
VvXkJCnltwhUT4bv11MZyS3vIGShRNEKvPE42ATLeM89gfnsHpImm0ODMJ/yTE5mATABEuf9n95q
41SMI423rm++/521mughGhxeD1tt4NN/O7hZKGUPQfyzcHN71xdoP9oN/jawbpJNoMOwgp8JM7lE
m4wt97DScq04j3ZpQbaUG2I43sWpi2yTsVTfpzZ5OZ/bf8M7hORchpQCgofjGVHmbOkGgfzQjJGF
y1AnP+XxtSxZgE52vde2DcNNq+MIH3pOfR6CKfnixOWb6qZHueBOj+Iet3XgTES5tLlpaclFawx9
07ijvAErjZN5psZLxbCKrWIyG+Du6ZXRFWSmWZfCWl6qcml+2HnyqAzYBFWZLGNbIy07I8x/sss7
+TwL37yWK+z8KEOiKWg25VCfbG6ldaTa3bo37OEiW7a3QANafZVJUKpmEv5MzSOZLKDj3MwXs6+t
N8tH57RoleqBBFOzKuI6A+tSgo0mjMWaq7pkld7M08qKvhVZP/ezMv6Q/RIThDSIn02ggasW6ZP9
OGqotBhgeX2nU8jpD0e11u0n23EUHtkrolzFe+Ab0Dttudi5emeBJ+w+FC/iQWlbQPGNygQI34R7
pIjDJZGb4ZQ4Zj5rDeNbqOTeE1TEYaMgnLpG9NR5Zo+OVGTqfUfGAgBhmgwPQ6J30H5KeVWmbfOK
LupO9AjMeoS1RnxO7aps3fTVRra8eIsmhLlVyD8c+F9GpP5q84z0hLMIEPJfNj1B90ENhkNK2HfW
B477ZOg64aCy303Yk05DIbjoQQv2dXwMAOrBqCnrZWlgU+3xXS5M/C+3vFyklyYc/Znd2qS/p9aq
sXGcMfQnWUZ8lMQDi6KaF2kJpELT227bNESvR1tJ35zY+uhAml4KJ9Qvmeb/wKw9hQDtzHJw1HN4
fCgsOLK5xURqWPdtlD546hS5zprqu4l4VhI0yge7nI9CDqznAumnpaJEb/ZQ5gvyns4lmQ5gllFS
JXe0cU1JldD3qJTFWIJZ8t3SuYiOjmMCzQ9JYt/rcqk3if7yYJlmEd1i4koX+zb3bbLYxFynOfdt
R7BZ8vylneXpUfIqDAjGGOGnVosPoC6+WgAmj4FmLDO/ekSCOpiro3oYK2evJ8RxLcdWjjmm7vNx
8JWFUdf9xokrdYsPyXDOp0OwSQdCLqAMgk3uOcFCNxv11RzQ0y/7/idkuNHv2LEja/VcEm+fVbWT
LTsEknhcxt64I4Mw93XJwCgq1zbyAIgtLkyFWI1nbdxISuf85LlflfiL76jIwNiYwGhyPhxGyKrz
RCMdHZpav+iMiAi9PFhQ6pqmnUV184hYULIRdfcDrLC/ulS22i07q9NmrEaOOqmCV7vqCMNYevAy
qVEu2sTQLpHjOysfcrabGGsyUuMBglG68Qwcbzq1QPEnqI9dqSWPKCqwrsZlD+yV3m9FnZIAfUFd
FjioZF/YClgfikoYapzsyOwHT2OVjNvEuyxJw87Xs3EHHptvxyWDEUDqPzRgj1gIRl+kirRDBwl3
2SLAvEmK3r7K2HvKltqy6cFpHt4rsdKAPY4fNPPYS4IDmOF0G4wELGxgHovCGtWF5jsu4i7dg0c0
3DFMUvhjKJnHGoSiC1/tKmVedmUtPbGdsY0YTVZNHujdZxMjAOzIfRZ5cV0+4/JFED3Sn/j9mGB0
5ii8pxe7mXx6m2cLMvKFyGdyOxTkpRcFCmHLYeolGsKick91/l0UMDqVlyRMo4VlleMFhSlnpil1
T5ZFGy+3Otkw12ps6+Bf6SIa2C3oZwOI5FSTd2E0lw0M3GupKQ+9YxWHpol/ncVILaDQjQwjoteA
lEWf2ylPIn5XsdyuYt6Ex9LA3VeSjRzTZ8eFVcmBn4GzbWqL+H06Ho3S5AWQhNe6kCJufx6LrGAt
HGFR6MbYBApJaVhXUVfbGYHGCtnS0FbZJlUuSTqiuqD+1qOcpousGE4NckAXGWWDueb63tXnqteE
5mKyhR2q+d54sQETHbjpqk5ZoCuo85p29b2Tq8m6DvW31m+jo9/+IAhenuJmyFeO7aIWE+BAVLmI
boozNJWRyRGn90NtnfqiHwidYj/Sm7KJ0YSFXrUUv7moonw1sLeYGbpUv/C8V+Z16HqPhV3i1BaW
7tmU+VEEEaI9QbQ3G7x51cbg1TIVxaFD1AMWpJP12Uw0qT1x67RbSF2sXrTqIRDiTLIZY8/DF3zT
bpIJx21hhZG+GCGVsOtVp1AfBm5CYEkcCl9hWeCbzUrxZO0m4FTWDWakvYq+0CThJPp1+FqhF20e
ogwdgTz04kVjKfquDuDrO4C5nhTfrB7YTs/kPsmeUH5cApOUrtNC3W0q5VWLneJQJoF7Kxp5kszD
oQtXCLjgsZK2vbTEvFRax8B0Hyo9+w51AoxY2nU77rVg1pGpuhpZBF7Oice14bgArkrpxcfb6qEb
krnelNWTNwzlU5bYlxwx4VPuSeWTo3XGvB2GhicsRdtW3DUpinDh1u7JyPLu2OaDe0oxW0efM3z1
krDcBrKfQ9zwolczIjZJHDLYiNYIHjUYeVJlotWVMK5KI+lRtnX5gffHRlT3VpseYj8D2cRGE4Dk
6CPeQAbT0Kp4AR/CfDbiCAFvFe1wGFXmc1IR+wZoJi/sqWgMsrLOM17vUmQZzwksJSChSrwUY1Wn
9dYofDfL29gG5DBvew2FXzqzwqtW2eh66KQxVdT2AaLt8L9EUcWkcokyv7wSndMOTLqO7OitVfai
lNCNn69vY/veXSD4I69FZw0yxaL0bffWGptVs7Cg2W9EZznoAD21UxpWfO7oS3O9rqM1uNGNYTnt
ufUGa5UEY36wo31GhO4Jt69WkbuniUnzlJT9C/k555ihLLBB4QF1fa3vzk0db6G0O3tLk1BjEXW1
8l6MMLNuVa3WRScdpIIr52qAdGmq78mO7OzO7s6if1oG8YL9c4B9Oe4mVtqxxAvIE8thjG0duYtE
6b+nudG+57mvYhOuGWd46eEmQDeqJh12aYzouZGxCjOdVN0RU2/nodN7ryWh45WGzsFKtCoVth+o
/eEuMrVmOpC+KmsvXmBrL817VSTeRvUzRMs7wnZhYpaLSirKNWhm3lu2Nw47B5sKYxka1l+n8XSq
K0mhzv/o8Mepnij5KprYXp7x4A6d92Ly50FaHhYSMkAvGr+2qxtjRDSVJKPTz6E3PIhSOKbZqQCd
J0pgrIyDhkPPLJgU08cSkSe779E7n2bFoFNbTepai9CUtPPgyr8OurS1JCiH92oW/PkudgFTTp3u
9bGO5qI/BOb8U0PmhfKscJNhfe8suhCPYK9jojX/++Pclg2jUSrKM8YEK/jdw5s9mu5irJ3uMCip
fJRVwl2NCnAwZI/sD4hNBJOjkDgUk62QOIs1Y9LBwBh2tHAUEnXK77M4m5LMLfa0nxpEZ9GKai+m
H9PMYhievx46CghZLEdA1LdZK2LLwJ5ISjUzkMyLaBjTXVYFvw5wA9Mdke90J87uDfd+94ZP/f6D
LvfpgZsheC/mv48TxXuf+yf9B10+TXUf+49X+Y+fdr+Ce5dP01ee9Nfl/+Mn3ae5d/k0zb3Lf/d9
/OM0//qTxDDxfSjtgL+jHzyIqvtl3Iv/+BH/2OXe8Okr/++nuv8Zn6b6uyv91OXvPu1T3f/HK/3H
qf71ldqeX7I61DJMeweWdsF0G4rDvyj/0RRVPqNScoS3Ubdyo0fZn+XbgD+G/e0niEox1W2Wf9f/
/qn3q5Y7XGiW95Y/Z/p38/27z2czw9a700NW5/dPvM36+Xv4s/b/9XNvn/jnXyI+vR7Gi1F07er+
196v6lPdvfj5Qv9xiGj449LvU4iWePqXf6oTDf9B3X/Q5b+fynZKpHNL7X2QjGDfSO2kkAjYbB//
PoiWaBiKnapdRLWoEWeVGHDva7pluBfNJQmkrRNjy6Z13kOmNfrcqwy4VbUhXbMgRkCt7p/YBSNk
O5XiHCZhC75lahdjxkA3d2Tff4p2Ue+iE7UaSxSxRJ04VD1qGaYOCKxGbP+AXPQZUY/4XNhSvO1s
B8PnDp6vbUa3AwqV8TFPUSCdemlRhJOcaA0sCTibJx9udaJZjfQP7OgIiFgN0jJiqtzv4Tnnqry8
dXRRlVxURmCjk2zAL8lGLHbY2YPDxEx15Ud4udro3Rjw57virBM0IG8fwu6ZikNgFedCiYuzojTa
2tMLoOtidKtVw8YtQDb8MdrqHYDJafOGuCAzioGVmWNLZNTX+1xiar/TKoKa3v42X5AUzSFMY2R5
//pI0S3tu/6osrC4ddNHtmiWunHksofEjF+QNznU38zqkUeGov6HcX0jw78ah25t8H/bA8r1Dn41
edm7BoNEpRh+by7AiTiSo++SrgFVYecFpNMUpY/M2uaF5d8KjhI4oGGm+hw4LgJXBK9uI0TlfZhk
jdGcpEe9/GPMrWc1lMsuTtL954GjMvjbJpSun+YSRSMzj0S6ja1SGXjVxxitjXLnnYIm8U7iDLCX
h29r6a1dILPktWm9N4h+nTNGxxFm6dT1PvI2kdY+2HYUEzcN9J04jITOdjgj6ztxhmHasE2kZCYa
k9/dRNHVdS+FcMKIDHI0ZrPSrHVk4GW4jfkIjzWFemolSTmJ2hYzuSWYWm0uGm6tU3dx1o0yIW/V
O4i+9x5knMyVlCPpAV7jV997a6T4j5gMqQRs/1ejNmb6Rlft93u9CZ5QRU8rzcjyuPJatNw/zMHD
EFRdh4TJdNW/r+tWTKHqQTW0l+IiDMtT+UbKBIUt292Jg5FlONbfjvfaLjKpzeCEEC2c+iYgWzC+
HnC+G+NO+mMCvcgJGMRdLN0mvA36Y8KyR+tVQqFhoaKMvtenQxjmzV4Uxdn98KkOnh6ysWzE5veG
/2qC+7DbZ6i9s8qQtkvZ+JT9IWGLiAOymlx82U8voZGyuwoxlBANxNsiPKgxqc3QSEeX1t5BBRjR
M5rKYE9/VVqG/4TRgrwS9aDHnN19xL1vKYwtxTRi7L3Pp2Lu9bAxnHo7ytGb1KRkMnIDJTc9jB4D
AGpb2yJoIPMLey1abSN6QOBy2HM7/sWaYOxpBrsuN+MSSJWFhP8EJ2knOEkzAOrJx9wk9Tidisp6
ahFn/0Paey25zTPR2lfEKuZwqpwnz9g+Ydl+beacefX7ATS2xt7+/n3w+wAFdDcgWSORIHr1WrcY
OaUZN86IfNMtVJr/NYwkROW2UqrOF79vp4fZs+7NNhueKx64D6Wp1+upTvOvgWmRUgJgxdHZBMmb
SEGpif+psgCuJhX0a3Hb+gulnfYSbCxRyLJpG9dfWpaXrW82CVvOqapbZ+C3ltJxhSf7nh9vDZev
/gfQc9D2yR7mxW/XwI4q7iaCMReBK//gVZ534MnVzBeyKxu42C0gBA2a9ldrTRX0WOnWxrhFQnbq
I8MpYsgbIRMrGjndrdoIgCXHAqXdjDCG5hCqq3PQIpsTNZe6hPdZ9mRTThnVtrkJqsNv3h3J714a
AHKAydncymDVMJCDTkI4UVunuRvz9DX2PQfy4RTIqZJO6Ib8ssWksu6kIxS9/2XPxvw1/b1G0j9z
bFmeWq9MznD/J+eudlaNx9EnpF7vJumcq2EGT9Jo5R4S2pM6u9OwkDHNAIKavCfK8LmXUB8o1sr6
tom2spt21g830ovtB5t8qfhnCS/4SfYVjkzH0cggujO9Qyaa0dZgpLyNZQ+dYHRJ7Gb3t13pvcO/
bKMV+gcF0Sc03UXMdVVplWM5Rzb9ROnJUnqqalJ3ZJV7y9buTTMsX1vOm0MVILudhuYLpx6t3ZWv
QZCrKKgP4PrV4lVDQv7OGuwnOSMu3fRcl2waS5PTWrvjwmJScn0M89A/yl42lF+mwLU3cjRMlX8M
GiDJ3Nx/hcS/ezfbAMwUNRwf9QnhvTmuk+U6csW/Xq6lWmeVt5ngxP9j3i34fW6kokLhRBs1jIpt
NZvBg6LWsNBXXvqJ07vP1mhqPxHX9iyT1K8bxE+pk7SfvT4hpRP34WMYu1wzrVg52q2dHv9ap4P0
6xgONXw3fIlPmto4+0EpOX+CdmDRIp5zipCXmM4drICbPgZ6CRbBrt/iRPHWKWxdC4eDchKmWbKG
d6w7daIhWfexudlkiKZq66R2lf3NLifchjJM2vLSsHdz4qHV9seSVjl/fIXbfCMmHdFm2b1vWRRC
pYg7OLCSb+UwVcvs4mXpBYBtUi67HDWLIERtKzRaeL5GFLg0IxoXkGoNJM7/aAr0etF7teD2XkhX
PGjwWMtuGWSowFYcq30w+lVhr40hBuXmNd0m0hJNlByET7LpTAgk0Lp/kKOgggDnFjGIsIGIyJl/
RbBrAv+oIe+tVXmzIu0YnGtJklS1Kdt2vxjX0gh1ZnieJCFSKoKk8X/H3ObcYhpBuyQdcWwEOxWs
HgxCpfECV0jia+VL36BE92vwy1MplbLJqY6iGEZc94ygWMdQOSzlZfB2VSwmmHFD4bjZrtdR4TAn
n4N0cVmVzW2pm+M27bbULbhAsInz2iznut7OT9T6jwuXjPthTtCL0TMnINdKSVHq+F21bOAqCTv9
cRROiDHcZaeBzJaxo2Jbx6gRereF0VekVaKjW+vRnfRGJX+RPIPGXA4dMvMXMxiFkJD6VE/rnvqY
BiQdkAUhd+4Wxsrv7HCfI3RxyhxYuHgmKpOV7EIsPjULtwDZSRlqvWmnfGwWlaG+h179t6myN0SC
g2HiWUUOOWWnmmkEhJcoxaNLtfHFbw3teSLpuTQSx9yDmtKew9pxYbsPfBSnS6jCVHNY2iL7aiH5
ureM6ns1qy6Pq8IGpjEABNbV+1nkYWVjBpq5j9r2uxx1ImcrYyNKd/4ZK9a8TZc9ua5WKPUelq70
OCZDRf06+ymNz+HOrAHMSFuvUa3Zer63natCuZTU6a6ntkdtbgzK5dhk2mGWTdoAcCqEnOBCGj64
hL+A6+MQZP17T4Z8iDaS6FNeqPUO9E590FWIJX+rDUrJQTksouJIWiQ8SlMrVQmbjNSZreaCgv+X
PqEMrm0q55RRB3qMZOGHGaNWHi3bCY7XBaTntsqcQ3e9+v02pr4hUT4H6dKKyh+kUssnMlDVk6Kk
X8j19ydTjDTVGndAJpGyEhFlpVdPRdStoD6f72W8Vs0IEY+USEmnYtnNg95ydC+my0m+n2oAjtD6
vr6Am2bnLLeo7TfKcjlwVLKwE684ymBQBPNen6gUkq+PQoS6n1zSkhBXO73x1jW1cXYU4LFy6ASQ
Ks8tVTlyWHlOs1DNxDnngaK+vc/pe804Kxk8437lGW+3OWxi43tdR+0vhNMyctJvGRicu0I0pDC1
u1DPrPUo1EtvNunIzAKdhASVHzmUjQwJzehpBJ14uJlkj5rR0eZw5rYOuUP34OfKB9M1UqfW3B89
sK7iLchmdEwY1PNwO/hKe7R49ixhG9Dboz7WO3sIpp2rtS30tJhS3TaoWpFj2ZXW6xw53W5IIgLF
rZp1OIN/7triHxMKlZrPJFJ2WscjhGzSPvBBXYlxoyr61Ui5y7v7FviXbRYzOrvz3idLt2mk+lYD
l//30lbquRnann8sW1L6sjMm+BvhBUlXCYozn7TOG7jTmoh02kHxSXNfIEV2XiE6q89NjGSgM6b5
p9yfyrUbUF7OIzZEz7W6cApVW3kCmY8UdH60BHJT9qRtBogOrFh4ZFP87skhNGm4PSuFlmcQN95i
2KvsmU/wUnf3Wpj197pm+athQPHmZrPVKjg3pb+VpoGiS1hmBaWrMbnjXhplE0MMsbUBdAie6+7+
1thPcesX96AzHR4VLYo4i6b2ANzzglVsq+fMAs1Giekqhl5zV5Ktfu0aPqEmtpAcFkrM1P9SXe13
7dEUw6EFwUqFsH+SXtsNvw6TN13kVBCwd1mtV/fS55rltjPt9FH6IqVdgMBJnzVP814G5IdhePFs
5TmCKe8ewGZzLHwQqWKUQW1w7XVeigiB1jd76RitoL73arfbwaTFfkQE3xxdqOxVzewQvCBMxoJj
CzZdADDlFitXR0SuSsLwOvvqC2vgGIqhrZUg8DfeEMJDkAbFnWxUC2mouUVAVw4RNH53NGUDNY2q
BptbcC68SE4MqzApoZ77vUoyasVdEOreeuhKBIJ+O+QMa+DULlYcyJhMZWPDtL3ndex9rqEaI8gp
VSG1hywXWsGS1vI2vrkRLoTwUo6ntq12jUnxcpjM24L8PyxPQX/vGzrfN9EzknOMBuAdOeV3S+wX
gzj14Q8kA4SjL9uaCgbApJwWr30lpU4/9uAJhIB2P3itcz+JhqpcVIBrTsdSLXLuw8xy7i3Nd7bt
mDiLm83UFO1EhdNRmuRUGQuNzaLN9RCMIqtJpxYE0fVlbrbby3g9Fcc93DRHL3T6PYXZFKen5fxm
s+VeZWbHeaQYurBRUbZvPoy90jwlprMNVH0Ga9IHxxSE6TKSQ9NJ1mkXNDvpjarxa+yLVD3onJeK
b6+MglsF4nseCBGtYOmq0fINtBzRVg7nuAJFqYXeWQ61GsSnkr/lRthduFOl10nos8A8DFPDWkaV
hqUs6ho8vxzmDoSdOoLbZsXX1i4LlBagA9o3pZNvuegaTyQbuJJDJPBfZEO/DSH+NzgCx6WD1Pfd
X7EmPAFosRCbp6i8s31cUbzrrVp1No69aGRPNhFSVEenCv0KDnQ8CnCrRW8kLYSbDJO6eTS8Nn4b
ktaLn8u8a99KtfuhddHGdarqoRxU/ZmydOCRdcNOMQqN5xG0xyqwBn8rvZHJ8z6qJQYADIInlL+P
iQ9MKhHBNWeI95SAH6RTzo+r76nL05C0hGX8OagVGK5FtFJC7D9DLK9alrpK+ak9yobiK9UKHwer
Lx8p5pw5S1Ihu5z9JF26KY+ruWlCjPo7vu2LrRFa1kV39B9+hiDZOGjp3VBwpWQ7CTs+aMS7TjTS
Mea5vQ/G7KW1q18mMSHP3fJc2/HyGt/ZwSEO53MnKUoF+bzs3Zr2H7Yps/5fcbdpccz3v1DacWWm
QQJW2odxZzKpGBY1p3oT6jAG0cheX5InWcjxX26woNEujPyTtF9XkFP+irvZPsSUcHVs+D380NRK
Z5PBC394pdsU2fv73eQmZ0Mj27rF/wyUK97WlnFGqFjriqsKTN1oBCwHF1ZpvrVJubEEt7QcQ20S
AR4G0HizDaOBhtGHsZjYSaOcc2tq14kPZTkoDwAHrae+yb8rhTWc5IgjV33Ds5m16vnePCEcsouS
YjzlnauhkkOlxmTHOvqmuX4nbbLpcwuSS1cv1nJYKjPY3aqf95zZ8v3v6vAVNHREhZrWoRVY5BvT
m7pzkjQedSpRcFAE8yuLcnANQCic6wAMehDeyZ6lc7cptA525D8dqIxxeuxbb9Juz1kMDYUI0dKf
zUAiSa6RFW4IOcSoc5lTbBRkqQ29Lixj64mEgf89RZjkmLVpcXTG+CEyrWwb/zZJe2XXYbn4uztS
0Y6VD/o6W/o/BP1eTdr+95Kl7/1avS2DLSAnd60NXn5u0qiHaIFKg5Iak0Vk9+GPHJgnRUQ/+ct8
MuDGepu1ol35mpveFQVMgpD76bvJrrQ7mz3ayu67cknpvkfyoZ1PoQk8e1OHlBI5jTOuPhhlVzZG
AEC9bw0fuBaYbbDd+ny6uSco7rtF5/MxoZv89eaIoIdFiQ3NSzUrHrnbcjmGjlSOqJQwj00xf5Yj
2QylKb40Q73Wm6l4lDY1ggimnl1+3Jh8RLNJ1UZr6TOFCfoTfTsrRre82bKsdRdTD1j9ttCYfPM1
tMuvq1IOdqBMLl7INaQt9+CW9dMx3kgbm6NoWelRu4Nn5K4oJyQ+kFl67D17PMObeY7FiDL56nGC
hX8Dadq8kkPZcIb/A6B8zOkkYWljeXc+GW85SZpaqq23MBv0yxpiaOqExwkkmY8041jqdynoeLOc
o0srRtKuh7Z5ZO9wkCNXnU1QivpUbR0ktxbSeG0aVb/zdaTCjA6mOWkLB9W4mFO8aLI6XtueUl2i
0iI7CzXvLnU048L/2wXw7GgvvU0CRe3N8L+p1JYZZCgUc/fmITej4mtYUbjqwkoF2ZGirJO5ck4m
DCUHr1HNrcOhyH1PPeQKChb1zSqib2S46p9OvEVRI9hwnam3DtVz952n28uiCrDZXectCvbmp671
DtJrKwmM9+nEVxytUXungoXcp0jcrAy9tk+Uzf+AUiGkgEJD0luYbs3NZsPRvivUjnpzIqQdTbWy
h8v61zRqN///LPevV5U28Q557tLXAUj5WqQvW9F0IvMqG4qNVjGA39PNJCMCfdI2na7yBxWx0ibn
yyGFoI/g3a29HN3WpUomhwtkW1AudeiAlQuZ5ey56lOKRZ0vUNl7dw0ZtqnJq12hq9ElH1qqfy3D
fuA0COUpz4dcCR3SBbIY1pfR6p6GhG+wMjZLayDHyVP+8cqv+oFqVXYnL9PXdWVSKiOYVXXDopE9
0ciQWbCzduLUOpqzn7NeTndc0aC5HsP+G8Uqh4qyyrcAcqMt9eX9ror8GMka9ZvFd2yXuw70O4VT
vI4UIG09d57WctiMbb9GqCnfyqE/D/FKtYx4L4eeLsivELo4TlwqXwOYrCg3gnqrUlXljP4zuOYc
+rVKdfWXUcvfh7U4b5VDL/F8qMj6d68cZveluZ4C9Uc/zx7Mr7aK6lBqgvVt8wR09MATjK2hWMJ/
ZpUpvXqWI9lkYSaILPQf8WDk2Xp09rrNQT/HBgblMKpx7YnNOoUx1UASiEIz6TD13Lx6+amZlCiJ
6LS29HWpD3DP/nZ7lWWUK7nidVkqaxdT7ivrFqmYZZ/2xcFKMnQCkYtdzeDPv6kWJAy690WZB2s9
a2F06Go3fzIS4xsintm2DAJwOl1QnGXj+mN7Gtw7OZiaqupWN6ehBNrSqpFYGrtq2EFo+OrnFcWE
Xq0vPN1RLq0QDCEbENzlKWxLlmZ8sJdVHpiLwYV8Mmo7zg0Ik7NgoO33c4/SJemL+HOnw1FpW+7X
dgi40SUlPPE9dRnd0PZwRhTeV2iCvmplXz+ZxpQc2Cppayieh68J2+PU8L6anNSRqS1VsLC69mjO
7g85j+cAbt+UnTyMVDySj+hM7ruRdaUkU8cnU7O1L1SUot0JRGQvHx1lk/EoFDoltynxNCmbqKLs
U20rBMJzx4VpuJydc+nZK/kQ6sZCri0PlprfqndNEqt3ReN/rqNA28uRbKQzTvzFQG3c+WY3dN08
daUxV0hVqo33as/GfLb9aFr0KqKCMyRza08f3a0cZor10uvFEjVWNDEEbY2pxSGfmh6eZC+Zw6xZ
yG4QuEmzuLlUt+WhpdZAhjPlQ+B7F9m/hdnaHmyO83iKRRNwCpOvamP45BR2t5UO1Ld8pE+i4s02
cyoOyzps+FsPoIdkNxS0O7EQtRA3nNO1EUw+1/E1qCPlpqH1BSGWwExLVHQDn5vG42fooDEKL7XC
UTF6rrO+a4V2TwNcnrt6bOzaTNdf1N5/90J9Fx+mAWU49gnuglq64NvsJNs6Ns2fMOzvm7jjkA+S
Bh4f/b3dOMW9PMhP9WpeqEEeHuUw0MJwXalQk7mJ89KMM/pIyfzF9t1yk7Yjh4+eU38S9qLSpy+U
zELLyleY9M6yAiF1KNQx+mS6CWTGXvPcTbBAZlH/Q5rdbAi3pTEurGxn84x2gLkbpmbRM/8cTso4
CPlC3NfuNTwEboV0OOS5v+f8tc41WkNeIF/c1gw858GhDmJb585wUoJiQPAeKStr0O46tMxNxHyx
SW+ijsNJNkWdPytj4GyTJrb9s7RBDQKGRi/rhZwByCTieFqsWuVzstPI/5SIv6L1TU1SmQ6b5Hcx
F39AZ15IrxXFn4tG7XZzq+lUNYgZUdiSCSrtiCq934GyCgxKHxuA2VceY5MEasueDU3JJqRuSWJs
lTqxNyV8ZrBd65q6CoL2Z1lylK+kFTqB1L1QWfFL7J3/K7Lv3fDukALwV5tgyPjL4eYOxa+3ZWS0
VIm/Csf/uf6/lrnZrvLxv2fkFswq/HZ5N5F4N5GQh5bRt/dqhfpjYObGQlOaasUZQ3GPwlh+74ge
+AIKmOw7aZHNHKIiVw+28yHUS9uJ56HddcrvFcZqyriM+d1azpRLm67aXybOsqTJzPoQxQvL5Bg5
CuPNHFuBt9C4r55Ld1hrcijnZWVakM5UzY0aUDZOmV/fnSIQobd3Jl+del+HC/7cb28Or+36Y8Oh
4/VtmKoQAVNWCDk7DxnHTp3HQaluVe5D2njmGdzLQfpUYSoGB6IOY2J3JIbS0ZbdsK41z1vpMfvw
JU9w/qLBL9SgnWsMf9Q7G/Kek1yFq0L3gJrNzQ/2r93D6nJ23GTnRp11aa0i5f6akQLVGhWIDswG
l3g2rYvsuUFt7IO2fbrGySnBkP6X+/m8y/hncPDNDIefxK5tjGhhi1Vl3G0pgQudnLI4XF9Sgysj
oiprNYhs49B3ASV4ZbmTQ7TOEQK2KEWSQzeD6qPunhAMcI/oSzjX5q+hdEhb78XRppzCGOZBsH9G
PKQL9G3qBzTm6ocoJudlljoVX8NU8zHTUGfy0SaDuQu2q3SArUMOZZyc28bsPUwOmK9z/1qvacJ2
WzbUYmuonh/Non9vvM45DmwaKIGHaYliql8OIVleIYQAHacVN0W9gbsczgloBiutClZyhQ9duayM
lh4fBhF+aEgjzSriUYhvIolZZmjCt7F3omSaQ7bBQi29HDJ1dR1TheqerlGTF8BgYYffPngsOakQ
82E95/GbOkG24Sn7FbP2leNMVSH7KxorKRVkmMn6Qeija4dkLKNTRJ0r7PPGIc7STcAZ5y52KKua
y8o6kLO1d4E5PCrGQJU1rMgLY+7bDQ9Q05eEUwTqT6dPegAnAt+QdlOn/dWe2/V8tQ+Z/sEu42fg
JNd4M+2UM6qKULKM0CcNVXWphbpumvB43JZTdJiF9u7gIC2gIaC3aYTYrsGDy45fVLiS3gBq1pNv
J9ygxNwqn+x7VYl2nYhF48A9uIH/CoXp/NDYvbFoalh74IJbwNhtfDW0DnmMoI+gMzcpcdUbfZHG
XnLpozJ9QnHproJN/DMwq3xjB40CwZpXfvaoZOb8qKTYD412Ev6oJmZnSjTrM9TVCAhViAANbn01
BXYIQRGZ/Pqs1QpnaRnwbBksY6RDDmVTOtSx+wGKPEEoOF9ugbKnCErnYvh+W16a5SI32xBGXzrn
czoW86Y2mkDbVLNN0aLC49oKIdJqyXW0YRslXFacVKexM7iKZ16cbjhAyhb/1yywVPHB8IzVdRG5
3jXITPo3TTHqXWzE0eXW2AUo6mFa3izQI0UXeCzRSpgj65kjyWAvbbcQ2WtKd176mqasbg5tcpnG
qWmwtfqMukPxYlej7BY1yA7Ym1ZGan58F4bDUVxXdl/dOhkOgT/1B0913htpk0PpuA0/hMSVki4+
jH8vo8y+ufSR1VpK723y/1zLES+stGW4Q7N5D7XHvI1GJ1zUgkKrhdkfKgC3XJWKZxzz0IN6S1Jt
JZBGnRPyO8vJijjs9etJReWSOWrBH2Wa9aMMgX4gglkJAaYgKK3dmDoOu8da+TwM2p7KOdi41XAk
+SW4y4W9mqsfRgJTRxSH+qVszUMTdptB6Q9xYxXfwsxtuEsayksUm9VqbJTh3lataOvArXF0kZ5Y
dulUIm2nQ37ftl+zxolfjFJx7gsKiXPo3l588jHPRXCQLtlA/QCkWW3QDSSafcVD05gLNHe/V2gF
PyeGzv3TUJZyZCFm9OyM/MjcpFtN7LVXjrGwlSh5CsKuf0rGLF65md9u08zun9SiiM9cAV+lUzZj
4H9x2S2e5Ag6DmfbmNRuxirHQksWc8VinhO+LzY3abflIPg8dS0Jv7lgDyNIfHoYssGciCHMJ2un
1bdVChtQFCkDN+FfSjxSGEdLG4idLfClN0fVlF+ReXGgWOYUQMlCskxjci+RVqAM76o2S+4lCEv4
GjGSviCO7xo1VRdTy67DsdqSdGGiLsDql49OYRaP7KUplsjnfCuH0mEU1AnHsXORpsbq65PeOs/X
eDEpUIRcasBDTzr1cboczPZb7AXdUYaQyXDv2tle3iZoartUuUieGs1cJA6b4KSMeguq4NTfe5ly
F9eBwsMSwM8LkmX9JRsa8v9qStGKD5Xn1nCoWUCjqN76vmbwIfrNsrJCUmTiZprqCdzGMbI/YiQb
6SxExC3s/9s29ajwjQ3FvYmyLmwXdkKeqV3oRtZTnLnHcQyrOzRKqiUqrdn3/3dExhrjn2t0WoUm
iVEEuypJ26dmUj75vMdTIUZ13oW7eRi1paKYzZNRjO1Tkn7SzTR5lBYLjRGUDK1hI33R5DkXc4Qn
KWjahzTWgTVX5oVnU5S5s77/NnDLDi0l/tQ6nrFpPCPaF4lqXzouBvbg+sea21xNuS7dcfaUtVsC
gET13YUOc0ZsaW71lwnqpetQ7239pet958Pw5pXB/5qbc/a3g/M2m/X2JBtPhfmAm24BleMvm+yp
HYwXHAX7ZEFyAfCcMmR1VZglV1djJ9CkcefsMtuYD3MJO7YkZe9QQOKe5Dz32qzspr4Dqp/r0We1
MpaQfobfAE4CB4vcF92JkUgsweAkPcSuRnSxBkW/JDDIUNzEz+SUBeX66rTj1tnbgfoWUtJAqsd/
LRouEZ49d9seAZtV4c3GcxWazZH0R7+QQx1y8PuoSRDpqZVuaRhvml52T9JXQ7CQKFV4kSOtnMql
e5kjLuX3cOC4xylRkiUAAORFJns699VsLJFbCr85hrNhp2S99W0Jq4gOQ5Y9KeFrKQTBRICcmQhh
knqE0UnOZGsdfZsra5NPjvU2DEO57ZN1GED9PYMYrv+LKnQOp1ZTXu1++FZbdXInR6r+2nSt+gKk
rnsguXZO0wLl784nk6mnwVIO9XzItkCB7TU4vU8Z9fH7qrbzGZS9Mu9KUNd6ytGQKhorHOGc+t0b
M5gyeBgYNtIhG61M7WucA+HHEdKw5W1+2pBEQf6oa2CA8MONk6OiNbodT8b1lFy8TtW5YqbaI0zN
wzIpG5cPfQ4WjVOb0HEZ47J0g+Jod1XlXruZXxZHzbU4gnZKGBmV750BOzcHbgVSQyMw8Im7VGEM
yOJ07fCk+0IzPDPj76nvLzl67H5mcX9vQkb1eZ74wZhGVd63XlLu+sHmjFDL9IsRV+oq1EjYw9n9
VU6a3H0JC9EPxxqyRajm9UveI7ReO36/qAMUwMkP9jCK8ptrJrPetYndPXMmIbTGwLZLb12EAUke
87t0OkXgPfHBSJdskDt/Rb/bO8uRYTfu0nAHEGdiaaiL/7mWdFbK7P65VoTgiWlo3tkUk+Vasf4c
pJm5ksduvdWlqBtF7ft53YdxPyruMutgHGrE3rrV4f6Y4YPZwRVhPada7GyqPk/Wrdhr93EN9a3C
FbgXQ3U05gun1uR9GSlaqT+NyYOcKBdzrHKPgsfAPQ8/AkEV1VqZd5Rrqcb471cKXsog4tZjBP61
CfTWAjoaJtGm65tuIT1eX7275fAao2aNtgfnsb9NjkueLAL4gxbaZHAZrcG4HXUbbTNgrOQCU66v
wuQL2nM11KYIWSa61+gsAlyraPFhhiJPdbXPlhoCM247fzMExfTFmOGe+mXuKph2pVl1/mn+I1ou
koszvT+ipTmM4/+8Am7jUXX7HU9O1jaBjf7ZnILvvV1P3yEJeVQgIHo19diiuMpSqdysefzp5nkh
I6BZ3Ay9RzWnH5YA2rs3I9bGpUEG/sxuEuZVVWmLsxx34MYHwQvlDd/ZWiPbVZg/86C8oCvjfh70
GrWjilNth/PUbQ3PzsFpOuXU956+nouheYbYfIBXrhm/F7UhLjzmTw6GtrAOL7rcm597gC3wk6hg
vMSnZtXAPf5hR0Pt3Jql+hy4cMEOlvUeHyEUdYu/2UV8L+J9h3i5vvxA/4y/vW7AOn/Fy/fzZ/w/
1pfvvxbv35mK9UgC5dnwrB+h0Q3fO1ig5yRFH8ZdUEkXQfhv5TuODPTv6Kf/N8amc4DktmfDaVk7
2IPije/60xf42qBiq5U3R4fzuBJ2xIunLzDyLM3f9pxCu6tdxM+u2e84PWkXGYIrx8ZM6nqRZop9
rAbDQcCj11fSIxvpuA1lr24MpvzlLuLu0IXjuLvZJ22wOCkL1SdkneFlyhL9c9k3Ly5Z1Z/w7WaK
A99YNw+7EY2a5QgNyyYtvRpqPxr0tOqTHMqebJSBdHlgtg1MKNySFEq0yrk9yyYpvfYciUYOfWu0
llC8tKubrTY7zrHlOFDmeGOYwbyQ8+QU6ZhKWGWp6ayh93fUz/1sIPVWBy+Fa0WnfnC0q32KoTgZ
Uxs5TRVFEp4NzEs/QP+SpNmhcjpU1FPQXFsvR7gb7nblxEEvdXMOpcizIfjv8vlpjHi88Qoet5zp
CXWQ+clFu4CS0h7xRWGj7GZC2JUNR2RT5mfr9xS3TU/t6EGBCywD5mOvrpbB6FJRkOoX6bUjUWcF
SmytGeH81EHEJZ6G2Uy2S0M1vE9xOL1p8BL+TJN7BybDYGHb4CNmUScIrf66S9m36AWwg17tvuhU
uA1blOfCCxRQ4hHTGJDyhYlr3KlOCDJAg9hNrcqDHI0cjdzJXnXX9NV47SvcY1eWnvKZjQCBqOGn
aigLKD2vqEw813k5Ftu6n9gyQ6i3JDk5ni3KtnK4oGD6MfpvflMsx3Iy4bstlXWgZtEh0Yb5sbFi
KGchltuNquWt3TZsNu6IYqymBONrmwjCxzYP93rcja+TG2sLHgBzdBjwzlXCHQUBPDOLRlRKKu4Y
vxtEIN+HPB/FB8Wr4KOHC+hCGVT/0jjdkr0IWZNY47KRBGjiiCF19pDe9fkqHg3+S4Yj2DULsMQc
wa/tstE/lYrQEG8S746EW300QZegDaX01EuG4YbF20XVUh2Ru67+IBs293eGqkFlGMBddrVDO2Aq
5X0DcvuhSClMifQZ2u1fU8yoGjg3DD/dTDMknTvV4ED7tgx5UoRtuDNepzYQUy7TuctXmo8Qcg0Y
55zMuvEGFX8VqO1bYenBxYXMcyHNaqKjoGHanzRYLcn3uxsk2MFNJRworhRdwJXVfF8ntaesurjm
GanIzc3ca9mdmwT5tcmQOkEYGgpsGyjKpQBZuVUNdNisppvusqC3qb7RnC9QNG9KMyh+FEP7qai1
8dV01GGt6HFzQuFtOBVtUa0GvWuf+yrzV6TIo12jRfMr5wvAaIKa4otBm15Dt/uigDWhTJCRGljs
b7Lhycxb81kFO8Wfd37NUea5D2fvUQZV4itDzYO2cCKYlvW82yrqmGwqE/4+al/GF6P3Tgr33a+2
Cw+mMQLOiSJUJynJhJduHNqv1UQJXeGk7sMIs9hx0MABTCC1v1YcvhmeU77BvJ/uAieItk1rtZ9F
ykgGoNILB+6U94e61/UnPapeO85dtwFnAbtaEL+2nqY9C8TRJqmd6IDoL0WQkFktEfvSv43Kz0pX
pv8AlHL1o178MfScaGeUkbFzG199aAO4vSEem/8DPwSBlvK9DtwU3E2j3wcOstVN7yA5C9QhL5r4
6AkGadn406yewP5km0lAK262a8+FZNpt+UJdPZYIDDU+YscwMTq/1+GzsRFCRV6tKvPxEMwOR4t/
d+VYNrppjgeVMpL/O0htFZW0czCMByuuWAUAYwhGCKoEFZCZEWn9Jagj66Gsx/4+9r7GpoGsepqF
+SmY/Efpc7zWegjLXt3VOZjUgZKCeJlYobnuC1sjhyXGwf8h7Mya5MatNv1XHL4expDgPjGei9y3
ysxaVVU3DKlVzX3f+evnIbKtkvQ52r6giQOQ2cosgsA574LK7JKpOUf2jeGugcZj4WzTEpW/sRDa
bqooSUNmt1kHa1R86gn8NwaWXXut6xDYv9qfZQvB2/ZaWA4Z5iwWaxmTh1lPAa8C7YyRCbeSscYT
r6mmNIfbCPNVpP6BDMWElmgHdysHa4F3zIx/LIV9T/U+uiSqi8lM4NynemnfZ6nZHPDUDhey6duD
uOCmSAqvc6avtdYfBgHSRXHjadcohrFh0aG+AUBE/lTZ14NyT+apux/sMj44pnAXvuf/aRTxvOSb
PazNR6tkbdJQN1sMKCg/izhKVrVX1nx+ghEAKME7u2bBYttQ1tW0co5toNZUbPPu4s12BUjEjo9t
C0pwNJT01fexbbZthOosC3UBeN73hVfH33Dx8xddamDs0SOpFju1wAwiApphd+kTcrF4YbWRfd+S
+FuPA/BDaOPapilr2BgAD3ZWJvRjx6J373d8jY46zxGq1eyMqY/voH8zFVlDfMFqkdciu4D7cTYz
Kf1iesTeTCU9giHbYDsm2iuD9op/QgzjkIfaRsi2Cezyu6GO+yKbRfg9E8ZwO2FxkAbjwuo0+3my
sMcN24pNtV/BkBbxyq396hUEEs4Qeo74sG5Xr0WyYC/kv46qlZ+QEkmWclRiw/nWEwfbkfkiJF9W
TpIhiyrq7mzWXsUzbVVYoZbKixO4kCJdshO56B5NX1mq4ykwz11ShHjWDNlBYKH0h15k303VjN5U
DfhiGDn4ymoWddckmQDKWkhdpH51lnY9AtF+23LKQl+ofd1dnJlGJpm0knELFrNDDr97cGY6rgz1
sY86S9KJg+skxeMEd/GAyXS3KKu42w1g4jbYI6mXuAlD9Cu0s2yBlAWYMh9QLmy2MfrEvCF9I1qX
ei8WSpFaD8ixiMU4WN5715YXXCAcf8Gr1poFbfnUuzCLYY6UWbjJ9Jw3Za/HCuCoBE9XEdkQMxr7
jjSVPq18CFesE9vTrVl2ntg0JoJMDmVpfoYo2jixpqoHNa7x2UJmdJEIr7yTh3Qu3lR888MtGGc7
1GuMk+xUUwP1EXJk69LEzCNxQIU0hh+dEz3dWArS9yM4MB7j3LhGnatfg7wrzxAMUXX9d6iezxoU
Jr1htI+f8SFWjKVVd8VGC2MfnWgMO3e32zEjgt0Zzdut5I2xHG1PddX/qdUT2vpDkH+k57p3mg8l
NtuF4ZTjo1NNLv9Soz+ws3VXfZN/YwVg4aJBCblTs4BKGBQ72fzsuDUpXsVund39Fh+MVl1F6Gqv
5LDPQ56TwjCyq4wYTlo4q2HU2qUw3Gw9eAdV+N2DPAQOX60nOnUvmyiVayj+osQz1N2Dwl/hAzKX
2dZ3HNzl56tkDDVN2Ota5B7kuL6B+BJP3uZ2wTwsF0G2qSdvXMmr+sroHqpKfcGSND/J0ODgNdvV
0VleBHYvx20k2BVUKM5aTyJu1HCu1KueZCyy/Mye4k3xU39jWLp/IK2sPWgT8q5yxGDX38huqY+1
6lT7yqz7jdfgFazm0b7OC1PH5EV457KB79+65glVEiRc8RJYmcYsUoU14QoZ2GpP3tJ5tXi5hIVt
vAShFp16MGjLwrOcVz2omQrVKmKXnZsvpof9SeoEyyYHMa9pTryvU107gU8Lt1EU9Ze8aYo1aqPq
A9l6a2nUdfRSlqGGvkyKLr01visYQvxRd9G+iHWdd5szbkNv8uCVcGgDJmc3GwW7G7LxloewfjK+
eWbiLJvJnY5l3NnPYWKtg2Iijv7KVpvQTTUzfXjLBFnpDllXj0wELuQ6JZD58jEHFhYUQ3Fpi6m6
94L+q7y8cIS1Sk1k2QXV6zhM70g263vXBWreFkN31m07Wwe47T6ZpWZCYc3Cr7WFe7Tc8lT9Pux6
609EDp5NK87fwjwvl2qtiYdsGP2NvGPP1uN2Rxvd1rOS9phPDVb+VA6DCbRfC7+aQXcnYsEmijtm
oCq+a1S8xj9m7xldBM6bFer8Hr2ln/Q0MB6DHhhGn9hvvQ6URUF9YG+gIv2o+gm7SAQKpkLNMPTK
big6PzPaIzNHu5QoOlCt7XLMvnlOGWJA5TnLSqvEzndp9l2CWFLf45pMvgYMdWNsQwWLcNk7xOzQ
AiDZS9mrl5DabaiFePuZR8UVzgrNYv9bEqx5+WvfylZrMO1K1ZMZ1sllVIxspqoNTzPCrMjFvqqt
8Zm9fnHwRRSsJbDs13g4xyUQ7dd4wXrhP8XleGUoKiqSqblTk8jfpK4WYEGvR89BpyvbNkb/wPai
+LkXSnGwBOaXsjfXEoV9x8gbae51XYGb+pDcTdpcxGnqbxLuYShdcuh7ZAo+0R8yRr2TcvwP9Icy
GMlBxiRARHbUJnWBGnCorSN07OLQdudMOmVkJRJvpcPMXgsLy5PircHx+qWaBfRJAqJwNg9NPsx4
0+agGmWmwBhb4yzPxHyGoP9lUKbkIEOf8Tyzmm3/4yrZQUH8r0u9xvzpKhFM36upNnZC06JLm8b2
KofuszILVNZlTB58qA07Ubi4WkHiudRV17LAhfsHz8tYdlPc8S/8cQnuYFu3bJ3jbZy8l+dBmmxm
4spPQUX1rJU9gXdozTpUVp2RV7sKodtF4tYBhpvzJ8R8gry3vM/t6vkTjKKzV6mnkXfSW/femjSY
dtpQfXf1jyKPhm9mkelLvob0QmnZPAQYhG0EdruXQItNPNJqe62kLjtLrcteLLWDnVOKdjfMzcys
kF6OneogexFz6IAyBf1pVMPsxWzTdzfqrTOc7uzFiNjK81QdmoA/GzXhU+tJLd7A8CFvFBjROVLc
9BHm0EXGTSfPQWhAGp5wVHqz+2I1ulb2gu27cSz68K/LvRSJsRAV9bNuJf/xch9Qy5s15bfLEWE3
jr7tiqWd6qAx9NBbxi7Znlgf2Qs4bfSlbl9dRI2em6pWrn5CIT11oi+tHjgHUjwNnjZF/GVg17pR
7Rq0FL/JwlWseitGD4c5vQrOQ4M7+4A+9K4esUhS/LFbNUFhvkyh9WeR4E5RJvdQk1lizyQM+BqL
yMrPjm4MJ+m0K/145xB/79hxmP+26P0Rqko8C/s08oCwVu2+SsqHCHVqdQsnoPmpiXdMu8cq6qFs
1fwcxBUMQ89NV7phoIA4H9K0fU+QS9mPXYlx4NhE6UVDcXwZ2Xa7kU05Tp070lFQRKz07HaDaqhW
rp6Awuv08WnwyCJEev2KA2FJhXw0V6CR5oQCgttocid3Ay+1F7NJFrEZN6+GbqkHb3CUpbzK90W7
TE1somWv+joi7/dKoiU8pQlOanC8G1bvUboaa6841KFqrUhrBpsu4Q2OxkBnwWNkB2Ybt9Mcoe4a
QO4J/BBZko7qfxzU6V6fZXJWrL2dRdNXvN/RKFuSfYyenSYGmYVX6kdag9TzrO8RMATSxvb0qGfY
0A6D4R8NEz4bUhHhWrHh3JtVjl/RRLqZajr6iOa3nlmY0qCPtCW2CdvBK+w93G3rXIduuXLHRLxW
wrzIDzLCYBfDhcQajhdpoU5ADXIvusgzqy6/K0pgUwj8JV5WjYuBPe7iKanP3aCw4exUszt1Vt2f
5FmbRX+d2b2pHNUQqDgDPsO/DcUdvb/1tt2sq2IVJCZjymZxG6Q7FyurW9ms5we6K0X0KjuLGS6S
h4sxcZInWfyyFeMrS6XsTnbhH5CtBP4WW9nJEiS53asMXeWQDpSTg1j4V0zszBVGTUCbQtjsMubN
Z+Td14oqKBfjUniLl56odx3V24Uc8XlBEiIt5dpDCUrz3zcJU/5TnBCRn/ljZFxeFXeOsXJj7Mhl
x0935wONSxipxT1bifa5zpy7cOxAgswtR0ufFTV0z7Jl1/l3L501Oca0e7ZxdMdrsphO5twswDMv
SsPpgU5wpYpozVL4bndo66l7jrtgXKb45O3ltWS8sZaMjGknrx1UJuyxD4zt7b9BQ2HE63BNkNc6
FLk2ra4mG9nbx54J9HH21yux4KxSCwvFri9ePCvaTaqw3y1DsVYJ4AfIQ0HxBH/weoujyrGK2c+f
1CFrHhxDfJVxeZ9wrFHndJvpamVwr7tmct6H1tCYbZvqEoSxe7aEaZGG0NAQbNJhVQ/YSpZO0F9h
YfZXZabnV7wmJ9UFcvYjbgozWFG4NFmhMUJ2+KaGWUWGAssc8gtVcRF2HS8ZZiVHGUuNOFowY5qr
ct9EgL81VvHr0hXjPqaw+dTn031T9fgENeQCR7vuniwbMiIOAad+bt1CAWomFZqzshXBV8PLPOmP
sjl6Ubb2k2DceDEYRKdtrU0mmTtq4LWLYj7FPH5jVF0wL2GItTO7RwPXW6yaKACEM+NwtSnepu50
yApbeWuYUs2UFTlb6x0io/x1gYh8a1J3h4la/sxLoj6iEDs77BJHI+iPEdcbVXs0+ywPVuM1KEvt
GLLMPurwZJyWDLlg0l6Y/VA9ZErm7oIxGrZDlIxPqRj+IPVv/RFZzCPoJXzJCyPZOCAvDiTTwysS
uMjJWLH1h5M9WOrQfmsEFr+2ZyVnVwMUUNegXhU7NY5oI9QLj3UP0xxNefDi3jjOiRng/nPwp1NX
RvW2TDfUh9F8nPsbU4uX7rzVZHm/xJDAO5G/NpxVb6vhKlQUe9WmjX3GwbtlzxPxtARFuet03QZf
Q4dv1gBGO3OApMhkvZNBKlrOrdsMAsgmrtUtBpS6Vq2G3omqW9MD3rnmdjaWwsJrbFJm4+EDc5cK
m4ZoevBdNpyIrJxlS15A9VBdDfNWVVWKNmVh2y7LpK6ucojHO2w/5Zq10FEDfjDngy8Q3/Cz2N3L
pt75yTlQdzCer1DuSetXLybqC/4C4vyDyn/yW+DHMXZJYf6owl1ZqykWAwWqLHvbm4I9uyX/nLgh
fkjkXh4Dv1QWPPjNe1cmf91RUAP59x1rdLO27pSpa6xCxc7QYjQtqsp7RYj5o7L06hrAJMDu0X2R
4VFXSa+kk7t15lGFrW9NEWpP7LYnTN+FyW9NvEMfdzWA5T7gTFW/ZulK/n+YnPrB0tnyQqez8wIu
djL83MTdUllQhLKW6ThhtNQb1SlSIJxuxvm0m62A5KHWShvvEMYUCKA0Cxn8HKOj3Ls1i1Rdhhlp
R+kMrIlxlzUUqiKeyYUJRvN5tBNBHWiCB+zn/rqvGuelsea/oPwLxmLu2e/DP28tQJu7mtXeKjDa
/MtYpg1Tq5ftfU8JV47ndRulBHctXJy60o43ldd3W/5k89cM0ZN2TtwaUGBWcRFj/4kQ7b3p2/EC
a7PpawuSlDdYmtyLOE4on/qwFX9INcozKbh4U2W89bDRZpXrbT7HdVGfLkMr1ZcZ3nx9m/XXcT4k
pUMe3S8+2hQNENmScd0PYZGWI2tR9Jdvw9ykKi+F+SpHfYabkQWOKfJ099lRFiSwIhsAo7yb/Lxa
7TTwrnoWfy16f20wNZyTesDnqh3Dhwwsz1JYoFDHCgBDH+Tlu6Y1L5hehh+ZTjVUtMy6rrbNWq1g
C2j4B+HUmEop5oc+BvqrW44BGZx0eBJ9PKyyojSuHRIwG1FH9V0rYJSI3pgJnX23+sTLd8HQLp3C
haJHwYwKSx/Ud7K7hg+KM0z/UbNB3Jakg5HiyWNs4vL7qbXw0dGAcWVKQe49Fpi/YTTJrx02hxY8
3ivMPDk8Is+yj7s6WFZ1n++YpZBdrCNjFcwTrjw0TVQEt3ZsVlm10GuY5P/8x//+f//3j+H/+B/5
lVSKn2f/yNr0modZU//rn5bzz38Ut/D++7/+adgaq03qw66uusI2NUOl/4+vDyGgw3/9U/tfDivj
3sPR9luisboZMuYneTAdpBWFUu/9vBruFFM3+pWWa8Odlkfn2s2a/edYGVcL8cwfKrl7x+N3MUsV
4tlgP+GJkuwoICcr2Ww1UxwrzHf4yukFmeBddC86yVZfe/YTtHfwRrdenZUlkpcX2ZGLAWpVmaNr
5iDUZXTJum304tV3QmfvTEmzkk20BrNl5aTRaTCK4rVdgahOX2OdYlAyaclSDlLjrlu5pEL3RhY+
Z052npqhumqGV+xcP+8Wmp5DH5fBrHSgqwXeSbZIqVbXSlPGdVa78cop0+qa293Xv/9d5Pf+++/i
IPPpOIYmHNsWv/4uY4EaCqnZ5luDcg6Yuvy+GKvuvlfyZ2kKr2dgirLJtDbSYj7q1Bc5it1Ewmaa
HYGvZR/FzJmRB7PTWjx94g+gedU9PznxKG4PP0aZc6bkR0j1LQNVXrVdFn40vCToVkwe5QLZAhsM
GSV8CZqkfcgmBzIvY3zFq8+RaZAVuf6XL0P//Y9U14WqGa6m6oYGD8/49csYKi9t/N42vw6et9Zn
NWxtPrB/alm8cWYiUeSBMPh3sHSGYFVR5PgpJke31PiPca4YcMbnq2VbngUD4sDqlJJCnHQEopp2
Qw4jYSFgxecqSJLboRuyCNVzGYAcq6rIKTBKtv3KBRvud0d5jYzfhlAIfkaVxEcXodbURW5msBJ0
7Er//nuy7N+/J/ZqjhCu7mhCc3R1fth/epgF4NCpY0v9barqZqMZbboxWEPvSfcmz1GfXxwjUr9m
TkohqjVD8v5BdAncRFnIjsIxntEg9h6hZUeHLnXHdTyU2BFWzSMmrVh7Tknw0DVRsr81g7nEIuss
KonrbatEGPQESQtX9UePrMWM6N7HPZZun5UZeSYU3b77vFZe9XnTnwZzvfxcOeIz7g3AfpFYZF4A
8nIsstE/2jDy81s70LH75Nvayl5rHvI5DiHB4HaFK6/47E6iNLOWvS78/zLbCjFPp78+1q5ua7op
7DnJ4OjWr79QrWo1uu+Q4DslLDd9qrq4LKGT5LgQT0nHsH/HQu4ceVV3KhoXMYMub17tWoRHPemy
+9CMsnstwSU16V1jL2O3QwdDxg8KjFvncTKGCHBKjqdrt7LZjlZ23xfCIdmcNJtRfrjnFRS/87Jb
Q53xkAuBzh0betYshkpBv1qPOS1hHpBKduplbGvFyU0K+EI/nTYIM++iybt6ag0rIMr4xvvE3DGH
WadpKOPt0OvhJY8SsQZe299HzBwrDCvjJ78jlUc2w3tRih4q3jApb0kQfFNUQPqKcE7ock9PcNYe
KkNrdhMAMtLBbXwV5ISv8gxO0XdugILlj1DeIAYZNemL4U6Dc7ugKH0YrCn42c/rmw76pUe6MlSY
tfJZGG+y8jL+SvoJAreNGJWvlvbSMHv8kIUJPXo+i+0JSXt5Wk+hewvKJoB849D8acbUyP0lmPZ4
Tpsma7cJgHrLgx/vDGdU9hSBY5S+lVpfak6AVQJiAyesArxTojTdkbw8QgG0ZNzyK/YaP50C/l6j
Wj8dPsfkLovblWxbwvoWGX699fJmH6pF8ByobbEyqVGc8slwzi519KU+FwXadDbeTMxXXsX5hiqr
sce4nDqy11LXrazxRmeQDIbB87EydKC8zoSHsXPJR9fAsmQnIOXo0lfoIpjeVCyNKh0XoxphEzYP
1huXcnQWvtu63Zwmt1fPoEr/OmQZRj3kBOwt+/lJLOouVc+RBnwRefuNHGdpH+rYBBe7iZ27McPC
fvCs4N3tYcfEo8m2rKvNqz2gd+fmevhedTkELc9JwBEZyiPluLPRed4zuatu4UYHamnjWfEq1V93
eGxS/gVu55bFRVfgVyDdi8V4OpVHGcvAvKIJqhUXMjrPfYHGRsVO3V+zFSYBBgZ2NyLm7K8Lk8Wt
koEfkdfJS+SZG0QQjhL+NZ/3mhyE8xMelnUSJHyxERi8tTF5wcpmW7HWGsEKB3X9M2yQ/Gh6lXWp
bWFdxgjU4d+/OeRy4pd5Sbds3XVMy3E1YThymfjTm8MsI9yNFav4qhhRtrTJCm3zssBbFCDTW2ei
YIeu3UvuOO2RfDL6BXPciVBKVAtzuiST4l190/jeF9aITy37F5YT9cEUg/olKouFjAeeHu7IhhYb
2dQyLEJBcDyRtdNPRjBUt9uWWsGCvFHT82QG6SYRWo/xQhJuhOM7zCmx/aVH3iieQbG/xVN/aRRt
/u6PsbPuMQbaJ+gufgnV/AYwjtAqvcVxM2+/JOSTJdD3t/EZcQkYdkMlQsfhGFZO/jjXJVdFFhob
2VTGJr/ASt3F5LsKhJcFDO+gy/dRmxePGGRTYWnqj3FUtPXf/1rO/3jP8w6xKYSZ/F6moIzx61uk
KmvdoYoZfO2CFidoLf8yWbV3H6Wlfe7zql80Ztu/DW0AfsB3LdjKjvaMRs4GS+z+zeyGZOu0Itya
Rtqs6wCkiw6+5KjNB4fK2lE25ZmMBaagVmPbh0jE2ZX3OJIuKguuEi/kK2KB2MUOPDR9qRYnTxv7
U4FZxnMzmpegiqYLokT5syvMD+odzZ1sBXOSsimC+iibaRv2y8q1+301X1n6bNX8Sbe3sjcEN77W
06re+K5ID8EMOQMD2Z66mU9kzdrx7bKp+/oEag+opYzIvs9RZS+QEXfYLWQ1SlNt1H9nMrPm+l4q
LOpj5DYfmJ+LXRzVJFMSlRRGrDJUj7t5aN34O9uDnFm7o31nI+U2LUwjt+/yyjhXuTnuy7lD9sq4
1lj2f/nh5Q/782MqyFGammrrqsFmTft9gdcjRd31rq+/j8KvVrlVgKg1lf52iPmDR43EfcmryNqw
pYjurNKx7tMJ4V0bgUXZog6eXMzOAA7KFng2lerWuWeEi6wGVzP2SJnJA1pR2dmxmdP8xlBYZOE5
7qA6RaplOHcs9fZ//0dt/L7IF6au8uesqzBhdV3XflsaxYZZOroWae+25n2pITXfNcwyPx2GHnU+
+I4aC5TJXqSIS9+BGulXRua51zIV+SZme4+REhqkZpZ7h9IJrYMKhGbXJdN053VDtSmwZr5CP+sX
vT42xyLUyMUbRb0DdA1KKJnWjpd6ewP83kGeFWrU3c6yH2f/qfcz9jmOwlr8X6bq//HwC9O1hKMZ
jm668+b9t80QC5OJPftYvUdp+pFlF9Lz3t0QRdY5nLE8Ep9jijReoXhkrj5j8ixuHXHSMNi6XVCi
UbOQp9E0g4j1ctzIG8jBsgMlmzn74R1HitbjX1DvDoWBMhgDtFac/u4G/5an6lDPUk1jsu7JgYI7
gDAqAPTADRP1xZY6JnPMDlvt7jYE1Netqc9DfDRXFmjNjsjA1tm1qtMn4ZjGQZoN4UScXX3VbHYm
IroQsGjKgxybp/FtbAre31mYZdDufGXY9JGoofs6rbZoh/IOpLzzHqgJ9vQOYDwyJDabWPPVaHz3
3ertZglzAXURrXeuVYIYq5g7EBsiHZwH2QVkjX8pJg/RzbkjG1m7NN6IGbgZ5HftoM7pITqiqfhi
AIj8+8fEls/BL3OAxW7YBdhq2w4gRP33zACSlYmGlu27NYAcL+uQ5BfuAutI6e2X0vD6lVnX1i6Y
m0oPhlvVm+xO9vLqxr2XrPBYmOZTxtJJhkcL7BQvt2+ogdovrQb+w8kNdSk7XYENi8ejwmHudfL7
oO+fcCcqz2Zp2nemH4pli7LyN2DuMKr08XWqC1B/uKbss9Avniql+iIHdEpWL6x2bO6Re4yPgT8l
68QblK9NuJADcpG5q8INxqNXZC4+8R6v/vnW+Ok9sb61nljF6LtBV3Ajk8RLJ7VI+/k9vy8yR1tV
i+r7cT5A//krVmVGdS8PSKX8HJODP69Voq6+jfuMiQilJNYUv9zr9/uXNqggtkmC6vmjbavnAE7I
W6JjLxSXQ7bPa8V+7SN042v7rWvg0CWdWqHW5FlvdokdOJRFFqYduBIMRhA5Iw69EmpCnVnXLhvQ
vE6ghrpuue8KCn8IhSQ8JrqPXTR0/wj6XDX2RxYeffDi5s2jI8C+iLx+cSEI3E1G4zwCZ9PXvYu4
W4gb8ePoVx02d/geRUhXLFm4gDAf2oscO0w4eCWV4sFaZayvUQyr8ilZyN7bIW+WhhtN9wkbopM5
aPpW/BBKkXonv8mffIqsYKQ9bbFivn6G5AW/Xf9b87fbtTD6VqUprIW8VsqsfN4vxXLsoBZYGuV2
s+76XL+ahdZQ4OBj9flsmGOyVy1ccTv7+3E5muEbV6XG5s0Yd0vC3eWpn3vPemsZtw5y09rJlQh5
2evMo+VZMfiAUxgXUyOadEgQE2sxUNRqdC8PudcgZuCF6XJG09xijWlMezub4cLzuHY+qE0LvyUW
l89LI7tVzmJql300ijXqRs+G4473tjrVS63v6q1sysOQae2i75x03zXFdC9jWgo8WIH0JFsyXozu
PneK8e4z1JoR+vltdM10s7ma2YenUSquExyNSLWOr9h6fVBv9K+uohkPgxacm9EeXs3S0kHToN6E
Q8rPo/qYmQZq5XlMC3D5MAaX0ain5TLxzx7SZg+uqgyPtR+xi6ZkuPW7aXgU5aifZv6h43ZZSX4S
DyhwLiAFGdvligMZhZeTFj8K3hHo8o/3bAOLR3VI27Wl9WItm6Mbh/fZWC5l6zZiLLWl4QtlC2OZ
1JnPHhlhL7va6J6hH0PRsfrrsx02kfbONKy+3ssOeUh6YJ8b19RnLau+WsjRsqex1bsgKcoHzUU8
u2zM/i62He3stQCSAJGW3xIEyFJkHb/kaZptM/QUd6aaF89Yf93LAe+h8O1DYNdKiBodvA63Me4G
xxnIqYzDBQpseoYMsLiN0FjJHJXYOH2OkMP8IsNFzWpAJhuqw2K5ctgdB1iTD+Ywf2dJddR8ROSD
lGZiNd4+y3p9jVpDibImiQp78NJvOgI6ZWwN3zEqAliMpeZDN/nI46SNtfMidWTudezbkIRnzrXs
PyyKypJdcc2ydNzzPk5RrPjSwvTCpG9AALDO/zq4c/MzVqQGP+NMtNyAcHMXAbXcV6z6llI5IK1s
dPdUgJhRmduXQOW1LBUDpjF5sNNSnIqeb3kqehSfUW18n5yZsqQpwzlVSVUZmIkIg00qyO9l0Wjl
O7wh0EeBm8Olads3qLlWkpXvEyD/rVdPxVY2E3EoBg942DCWu2k06o28GEnIZQ7P7UuvKMg7efG4
lvGgDndNpJnPxaR2h6Q3zJW8jVbZZzUhDeZlPdIBLbqTiWkZsAW94c3AxnhR2tKgaBrvMXJ/l3HN
B7sNvlsaGwyv8XAM5uGiUdSdi2HfWo4qVPNi1BYlXxDQd7pVKCh29sPbaDZIAJSLGL+1ZR875rOl
tvZiaOrptfHrGLencPxqRj689Up816NsR5nEB4Sp/JnDjYxIVFxKduzBgjL3ps/T6iP203tl6PT7
yQ8zGNPmcM2AzS8hTHibOBaztq/SertRNDlrvSGo116ULCr0Ey+uqWTeQtdgCFZ8pZs481HJj95E
oLrssMpKufN6TbkbbHTAYlEeZegzLs/U3uv5R7Hg/K3DCHRlPfFh22qwcOia4ouThMj2GIr3PGZ6
AqLZVa5uXvj37HCchQ6Fg0osMcvvs7MpgntKlKdI1fujPmjGRW1884JfSDzLsq1lSB5SgDbYtAzt
gVIkmdmWJYOrasFzHwO4BfoSgyJpw2eUOuxL3JXMV3RaXjw8+vpHXobhc6GKauWMKZ5H7tDcDfOh
EBHyDlm1U72suVMdm8N8JjvlsNLQi6UJiW8tY7+NK5MB20vrCdKOdqqEOh17Ny0x0Kmjp2mgDO4D
vvgI8c1oDO+jM4Nw4SE9Rb3Vn9Y+iLHbRRD4yk2UaAsTqPTRFgjHajDSOgQr9W6nGM311kRV3jiN
NeowC3ttwLd7bjIMDKqCxyQy0+q5hCi4xhgs2Dq+VT5nOnKWzOo2bjE0RWlgJOrkiF7OzdC27V2A
lvRSNp22Kw8sMKNbE0VF9wgvEfzRPDidLPVOFP73RDx58aR+BQr+RwRE822oS2/hV6b9lFSiXuWO
FdzD/ss3UT+od4NSDiSvR/WQjPxIiVUgsYKfz9JSRXuFYRvvVP63t7SxOUPKM1d+NWpssrvvmhb0
f/JoKFWS/BmxslvEWCO8lOEYrKsCiPCfTibSVWwlPAFqZLmnvhQ7bBZ5AArDesnKTD8U3jhe51bZ
FHxTfpA9gwJOFoqmT4iYqumz7RtAon2lOsheV8vQXETXHkg8vaIbelTu3Gkjm1SNo21PQm89jVn6
jB6VsUhbJT65eR1chND+ZDLsvoRBmu8KeDZrC2HKL37uaqT9ChVVFnrdLjiJoMkf/j9zZ7rbtrZl
61c5qP/0Zd8AVQe4ai3Jcp843n8IO3HY9z2f/n6klNhSdiWnSge4MgyB7RK5tJq55hxzjDJmBNEc
iG2Gw0am5huymccBtX4q4budp20hLsezNBZY7sM8BJ9FkU0zy4EpfVah0bsxGvXD95IUGM3He5Sq
XcjIM+piXdyjOJYATc6Q7Ap079qBanFm5lHxBF36E5lJtE+/mRLxtl7N3gaoNdykkXuybF0NqfDh
JtcEqaUga/zUu+HuJt1spmaemq9OE0FQYfjFvTN8UyS7H78JEFzxFOfOky44wluU1R++iazey17Q
J4ylGijRIRg/hujHjzwqF39Y5A2+jmQM1u+i8oSHZFXUcZwBQPrVz1PFduoKIvkUhu8qEH9WwUbO
Y/lzJPvPveMXNxD/yZ9dJQDBWuSPbYbp03T2bLyIXGxkjYFa725xy27tq6CKxt0BMLmEhU7hh6MI
sxWaGdwkyuVYIhSRoCzSgODTcLbz/JsACZpbiVX5Gu+Pd50kdnzphugsYK1B/KH13pVjhcnE9VlS
Jl5LdmnUoowV6o/jFU77BOdb/TCed5Ed4bvL63HPk5iKok4M153lfjYLS4cwRWE1LupLO1eEAUho
XpFbSnrQsFsIsX8ZBL4P3ohdK8xa6DUt43LcVUudzNC0lDeu2T0wEH+WTT2+N4I6vg9YcoDExENf
p/SFqePTeb042oxnQYxU29//gpLyizuLCJ9liRq+Gp0sIe3IneUbjCZZYTas8NpuiYOwV4hK9gyM
dgQ5VomYtr+tNFHd6HlMo+JdSbSzCaDqnXZrx6+yaPr3aZ4E9xki1isz0ErCYz6J5RZcoiLExMtC
9IR5l6T1F7FmYq4ipbxxChO2lbRfhYJcf+nrpr/sNWCcLuRwXzIF5o0eF9i1rqKQAz58dzvpIeXK
LOg6zVBaWpEha5l6tm2QJ/ncAc8eby/SPlmnRIcR4OKybIBTxGqUX0WgT5/M/XdaVhFsTCtWp+NV
jgahn8TouBnLgBOJYF03E0y/nbZ4Am9lGOZuU8QXHIa36/dDlgYmRmkhbRuPjR82UjwLFXbd3a3Q
OUtXaqY/iYjoXjnoK14mSgTf27D1fuzvtn5/neFb+/Ksn1tHpQSepS2BThNDFO+KWrCXvut5UxZo
/bBK6++kyA0XWlUns/djjlT1s7qSlPl423iiVuVsqkZGvXw/ZmgmhGmdnC20pv8GDhx6zELS6HmO
uNIU3Fi91sBUXXjmPfzvyVSP3epZrrVH8GMuIBxhzgESmEQzu1ayuvjr9+37l0C2orBGAJChk4WO
23Y8/yFgFOsscjy5dJ8hqvGCtW5cFkr8SIJX+aab1VLrCukv0TG1qSsbyk0Gp/4qd3t9SbJ/cpXA
fj9JAA5OQFjRyIcPAVr/mR6ABB135aK8/v0jK8dRE8WwNEPBuakrpmqq2pHjTJdEx3OJSv3Vd+3M
t/oC6AMfapii+WwY5SXL5GDSiPb+mNgaSHyjZzeRI7V+NuJiQ2ofcHOJFCvCCCRPRVHz7IDXn0Ra
JG4bOMMehC660SOxeU5zfiAZSZnLyJ2RNp06sbztyhzXZquir52ETPK6ZUrIJnJm3Bo/xguJwDfo
VnnJHyAIink0MPHipqFDoqwbKngaECqHwSOy6EEYxIP8gM6AqYVZckV8xhmEvNk0ho9IdpIrOyXn
HAf26uj4uDte8X7teCzUErhaQxWtv6GQo+ved9/vTSwSd8hq8uGEVZt7BXLzjatZzyQO4AMp1A6B
BsPRFqZacHa4hEzQaUvm/O14CLRWu2Ik7eGm5eRYSCMi41SYnnoJHV17L6ZZA5nGreYnFCnUtE0n
r2BtGW4YCxHszJ0AC3A2YyFkmHXXAdJx40mtqIK5nTbqGCjZhPgIMTkJzwfDx7hVFmoygWa5mh+d
iCO42ifjhTpdZSpLEMnmVWpApxf0U1fx6kcj1LtrKuS+imrYvYaPrH0mYyp42J3XcY1iJBdX4znA
GXIcl1dJiOaNnpVwuTquhGaDIl6FUrbfGo+NH8Fw9uji8dh4tihVY6U5sNM0vZNuRKvC+dCFd5qU
pvjFf3yMJ3sTwvtFonbpZtx/Py36UBoTNGgJ0lro7Qq9sFCGmVcaPkRwGb5URdfmMA8DDwm2fRnf
NLtpGJD8ArHWivj7cHZQ84GCMyaSCFpgLKTOIvFOqxbjufEqL+rzFayrHYbKMJf/3bdKdbfybHX/
rX7UilOz1YAiRH0Pgy4CjSGUe88FSBay0lLrhsRN82bcbeROeJYbvPgKBAxXdSvHN1FcvqAvrFzD
Kq9ej1u6rbICRCVDz1KVZWIPuGQ84bPOR0aiyObj7vvHeEcOr+v7IZHgw6SSAmhSykbYAnCBjE2O
zYUr6sJ2PPb+4eqOO3VSL1zjPQ42cHihADhsjR+FYHfJZNwkahUu4Ea98Ss3vPKdGAYsM43nJj/D
LPfTfB5BswGrBHzQOLlaEt+q706WwJ/R1PFDUeK3bjpZnO92i6q6s5ANkhXVTqZanON6ydIaPTou
dq2muo79/grnT7h1iOFBe6qZE7tUlae2lfV5pRX9ctxNEAecqH0X3GRu4XzOsVgkK1Sfwr6rSVg+
uEuvbyOSZDA3Sx+/gFy80pvXHaC1J1tP8mXSsPxJEjeF0dK7Hy+A6a2bGK6t37aeVW+0NIFCuLXS
V9CgQwFmKpizGEDQBmIh+bbq1H4yngACdYenpPxU204KuwyEskEMet0z5fV4gZbBSS3gdKlN9FTT
aRDZav3YWCxabTjaWDnniyEJ56WdQZwIeCgggQ2TWbm0PVn9rBZAjobTvhmA5tZZr0RNrs9NV2vX
A7iYvC+o5wRX2GQj41wrzmID8qwxMcNJg5VbpBF5uVa5aRNnn7Aht/U34gnpHRpo3XWeZYSngGA+
F2o/l7xSuIFvobvvLPxKKRjSyyCW23sZlsW7Sr0az41HcslIQd24+nTcxXdxp6qqvkZT0V0VnqIs
AlFKvnRxsRjrQm+reuqWfXEdhRkhvE7TdtULEfMsjpP4WVLo1KjyiKvWbbMHDcGn8c5YCqBASzVy
EgoAOILqWHOr7dy/yNXY/RCyDcleY8LRqaDVcSOGWTzVc4gRhBrKy1iF27TIyJMjuTWzdhvduIGS
0G7j56lO/N9c8+tXUE5cVPlgFrx/heDI2h+mZfnXWRllKkUEvKkaim4dz8qa5pRWpFftJ1XtzZsg
rG6Q78iepQp9zBqOluW4G0PboecyDrOcyOC0qXBBds3MThyhDqgeI53GEOKRJCj4QOJ/bAmqYWFl
dP5y3NqdzfQ/hCahKTlctg6WFWFJ3UAgFwiRcrzmYe1QZCkY6kc1byDehHVXzBXp0lAh4xy33o9Z
f3NsvM5KblANnXRCRFQKzphw5eGcXtd9hucxtOx1LaerLu59ZSm1trHoKmae3T7qNAv4jOFEacPn
uirDmVLkxjqzIBTVigffEEKsMj1eea4XMTyz63f1N9QXpVtSmRSS/rxv41V4AKK5YqJkNu7m9qMB
pOUpBS64qAsz16/DNs7gmvPSJ7nC/ijcEv3HYddLk5mj2PmjE/XqHf0Pm28A6HQGykuJheKmy0rP
DOxw6cLkdNMQ5b0y7HYx7nVBZd2MW3llirCMoacXGNBPT8aDgh49w6Blr94vHu/HS7UQh1t31473
hhWz8XiwblEd9xyFLFlFspeOJ2bYKk36hAvYAAmQhuvxTXzLuidyqeK89epPdRnj4eWNdPQKpuSU
tzBuxYb2nEbei+v30Vev95/VPFEx+1ubBmqCbEQc8nG4wGOe+ORpGUNdYwG2Hsyl3eZoQ8ldwC8r
dVUxVRUe4t2wyqUqtafvphQMpWgukB237Cs1Wphen62wx81HwsR3iuIpL6lmBzAmOsq1orjptZMV
TELDicrtr1M61idLjJ2V4eX1ImsYcAr/63ie0LM770Mk6dVSHLQZ7GauYP5fhyF2RSNZ6Yts+U9k
edXQ+snamkCuMBuPU+tTH3ngLwOX6rKpjGJppJbwxYW8ZrwgRD9qLjdKvoZf3X+MPRw0Q4Gio+ZT
s+vNLdnDyk2R1oRkhhOVTcAXJivhTrYLe9NHUTbTI8269RsyXOAl/VzkSQF9Wep80lgbpI7UPdWG
kV51uQp/Uhd3T6R5eIvSU2IQ+Zz1UohVBaSfrsezOTlPhho/wbLUXufIJrAk4arA6/tl5wiQIVVe
/1T6VTAVkb/ZjDcZljOvoG57FIpGuDVilGTHLybvZWVYbj0bb0J0MZyVtqmvoDQrtrkPN0vf9QA7
imHV5PnKp/dddKL2u1lq5xtcSx93x7NejsthvLcc1JW8zMGlGxF7tFQC/5prrz2n1vabTH31oE+d
2WuJNG5h/su58Q7B1uZKoItgQlZBbNval6wtcig7IJwDgInLPiBAU8v6KkwGajo7FdGVMvxN2tna
Q9Cb97vjoaXjdQMha5atfYc1/TYeLzBJplEBIQBJS+FtVKblxB2gJkKHXEvkmuqN3mfNNfhP9CB8
aHXrCmAN5LxzIy6N9W4TvRpjPe7bBGOWyG7CkcMkCxmOuo07aCyLDKme3bEs07ee2AvrD+Ca4Zgj
3XVAtW0GC8xXUG61773mjXNv+Lb3VjfZEqXixJ2k0WuEQLg/SasbVsaaO0kCH0YLp38rOvtGz83m
FfWdb32eSM9yr7awgkFw1+L2nsASD82ubRhQCoasIEhgs5iHRBs+zdrEyTVsjheNW4VSohVlmtF0
PCbkpMxMBJcyorEMIgjeEv7O7+Pp9/vMBukx1+2TeW1H7cSC5pxc08CZC3qmXrPGFclmlaRVbPnV
FtwWNHGaWzwILray2ef1XzDF3dgOaMWJMHPiut5lN3lDUtOY2TRmMTlOJG3cHuTPkP9UdkhT6EqU
TOq8NQCg8YGzj/SHFM06y/ExREhmlSn+Fga1eu24xRdp0GcbP6whk7hyoi0C8cJmPDReqruQQtrw
nM7erzVclAclzb0M/VybyXLn3MhR2aNepXco04XqtvTFei5bSfyILpZM7q3ivCotEJgCG3pSB+ks
gNbna9IGAwOfpH6yPMgPx5JyR9qXlAwCrYouyEtdyLUtrq1E89ytOeyEmKHbqOlDiN2azFsUhjDo
InDGCFWfPET0OacgIfGa+OUlG9FVO2z5UhZdOWleXiYoEO623J/Hjs4mTtHMRVL5QQeIawvfKFkl
w6ari+Ja0PgYd8cPTTFjfb67CGZDTUZog0vNQJemiZR6tzXUm6GphE9AfuS1qVbFTNZJdYYvA2Yw
F+8A6WrRrRkq6LAOJ+BDS2eNVZnrzHGtz3lYTUNdbdFIAfofN3W3GHfBfa1QktMe0fbxCReTABbC
vl2h50pVY30nXmH/hWi7N42SgaBMUPJFHHrxFbS8YJmh3V1mvVPfSVbfTV2X7HUxJPigDB4mZ/A1
lY2nrsw4f3o/NG6ZWaPOvEHNUETwRwoi8wpFcpNFP3lzMM1pU3nYHY+NH32K5TIh5xCJSBNyPhiD
7nIcYFOJeBhEuilUCuN+P+y3hQOKadxnFv+x70T5kyrGcH7F4hcR/HCUi/F3FoiQdsYa6yWABm6g
6vdghfWFa6beRjciZ1uZQ8BJKPNPVRLDfgGz71v1GoZB8j2WwZDmuWx+Ehj2AA6E5dZpcnmdGFGw
DLMqu2fVCcVHlIWvNYKb411Snd44HaMVwD17ytC6/L3nT9YO026IEqqWIYu4hS1NU0Sa06HPCx+l
W5tian/VkoH+oFecTYSvj9yO73LhFK9R0M+/aBU01z4C69PA23Yy0nhSQVqxoEneTSW3K5SQkPzL
bAWLLLn2/LxYVdZMMVJvGaWJe+/G92FQ3iSKo65FQVPWeAsQdEnScOrVFQgYlWQDVk3qLBE7WL/a
UGTooDgyaOH4XFRPkiqos7KDvw2/XbkkrQJ3spKTKlK6yFpIa30A3xgiWUEQSn+RJci1YuWL/wZy
Vrntk0+I0VkgfWAwlolvohxlxleiZEvLKK8+CVaPUJFDAJNce+2SaGo0JbFS2Bj+A04PWL3lprjR
OpS47Jo0Gw8W6Y0gGoTcYUidxOi0LiKQqbPGRp/KdMOprUnJghQucdHYobLota+VKserGlfL3MA/
PtUgMl3gAW+nRp5ie2vVyu698JJcXLAyPbihQEsmUPSS0ImGmuDxyEVCjCfQ4HCOskkrev1DA2m0
L6De2LnM+aT3wikiB8YcHJMwB3iXLjrFlCeB2xC6D8psJkLIhvIDXDJCI78ECZR9tR5n89ix44kg
ZNEscuT03gcNCKRA3kJiLW9LcpwCyatQZHCnMNy0awDH1gYFQ4jPCxKkiBm6DwFJk9OwlXE5ousG
CDHLV/DwzeDDJJjvl6seHnvIGtKJ3uIx8PvqayRmyhXwmVfHVZaGi82kZ4kfT+y6y9Z4w53Sia4i
Rf3c+rqydkrRmAUa9L1YLc7Ul6wS7Ui9IMbyyKouuiKZP7rKGKQ7F9LXioyM3LfTB1dNHzWtjNaa
R6jaVje4r2+gxdK/MPauXBNxd3THTTfeJoruP+VCuJSMpkHUyiumCeHIOxUwXZ2rk9A1QD+kLgJw
KOiRKetP6rout5W+7oFBzAc2zwWivtsqNPutmwBQEQyi4qRmXaU2KrMiGVkLo1W1dZr5n5PIbrZ2
h1M2gDPDlHL7surkO5P16IQh2VxBWwoptNw+SH5eXY8fsgFzYpvFSPC5OaCrTFQ2SlcAlVOMq5Ro
7E0DEmXW6S70/QYytIBtp43dT0px62Sm9pn0w4npupsML/ZaiIR21Vn1c0T++FaVW7DRCj+jAsB1
KisIC7OiB9wIfnJW5xAk2L0pL1ss2VkkG1NPUL6KTTaXPZnppWvbrRhHtyU5eajTg68lSR56jE4p
Z0FcIYQeuXMcFtYydIxkBonyTG+dF11W6j8Ma9LhcptRTZM0QyPdE68BEjDHSGCYyGLDyq34G7Aj
+SnpwFOhHWPUAgk5pSGw6CJpGQ6peWr7pNbXWvod3Qxj6TKjoZMSIJ8eBOuAKHvl1R1Zw/TtP4y8
h4FsHtFQ8QYAV5ZkIhGGepSpIolymEdZ6r+1KENB6Y3mYCMmd1koJWjWds2lbKCikuIHmqasHReh
VEyUBqTVSCOc9rBy+B2k4kq4UCS9WBBwYdnildFdIsbWXOxdedEPY20cNN7U0kNlrkYaGkCJ+1R2
4p9q/NBLM9Y4wGtJA35PUsgv6Zv4Mq0kILPtWwSh2RrORX0DYmeGjryPKFMIHxZiLfYkJt91grvW
Rvk8RNJcNsk81Mzp7yvXkg7cLePToMsORa5lSQSbj3P3W0D+cs2A8s1iFQLvSZUj4J281aY7JC11
5axXrWCi+zC1mK35XRGCr1VZtldVY/WrRDWXmWiwZsFteIlt2K5twQVwVnrGQnIzeOV72CSr2v0C
Bky8Lnr3OigMCXBH7W2jSg6XFUoc2nx0fyBV+SQknj2RU//Rq7IHZjFr7qRNhKJZqC1zUXnyQoQe
fRXWNlUPYI0bAgx+ZVVUFyREVaaLc8mpV1FUyFNXE+tp50g5Wl0GaUTDbq7r4bxojI1D6he6D9Ek
alGDhKjzu1V67lLzymc57qFWTJP7xFSttexI68YTHuAG8z8H9NqJZFqvUQJZoNJV4gZcjnoZO0wg
iRD6S82W8w09JR9wzVX1XevUG8YDsuDycN418MfmdlBdyWJZgqm1EG0Q002ZVeU2jJBj1p2kmsJX
HEwC0fTwE0m3iCcIxG88lEqLrv/++99f+sWqoSUSwtPo+apsGOaRVZPAlGpkmhN/iw2xva1zK0Ve
y1abKXGdh8KVWRaleNXloXWmWeLeaYwFv38G+Zc2OMR+wajQEBVCqsdxYEkwipZ01v6blIRfUXUr
r0BvhLDLRQ4oVZhixuC0HORbgB5LVmDOyu2kdo5LG/hzk5gLT5NfESaoti1iuVDDdMImhFPA72Jx
1jS1fNU3yIL+/rGlI1flODAhM6BapixZQyz0CJ4hBSwnwTUZ37ycxicG2otVNfIM4UFIQmwnW8WG
DkSmLz9r7hzn/QrydOWvxGxXTN0kq6JDiBGSNtdCnU7wvlrrwujCiW+iTYCYwVTiN8MUNqVHL5PE
eecml/BDibOycDaSCfeEjYShXkQz9FP0Vev0xQzPqblsTHx9TRnCsxKhF4o400DzHT7ZQhsvjAY2
ZpdY9SYDPjrPbBsmFserrwy9I55DGJlUXCRJq8QvJpnfvcYqsU2XjMhpIHTVvHNaY5Fopss6NKln
hV9nZEN21sKplIWbaPmd0pQRufOhMW/R7VrYqupjkVhYq5rT4N3rS/LdlGyWq045tVMMV8t/ITHQ
LbJXQVW1LSO7NhME5HslE+HQjDT1ieF7Hb4w+5FUOWvVqN73CruPrKXRdm67FRS86WValKCJ8bos
sRikNRy6HqTBX0UFWV8IQpS8RlcrKd2VPsTaVJbbqF96KEy66qponHbeQGHGFKDFDxas7JdWXb1p
UClGGDWydCmREHebFliqNwCQWN+J4GbXdndlyWlw6WaNNOlq1evxlsRTLQunHdLnt4ohICubwWXZ
iJYbT4hcCHde/CVWATCgRCFFG/Q2sQ1jaeY03yEbjx6KRNUv1bropyUuaFGTbiG4H2SOyCZM+rL4
wzRwlBC0a8oqtA8G7ncL2r2jhLBKtC36pWF/03PPxZqq40lgCNYiAIG0kESvIuhc19e6rtXXqiOh
7+k7myQktR3jYdGq9UM9CA6SufgY8aP8vqf9OkBgAViaBeBA0mXjF4IZRW76Pmib4K3xqhtgw9KD
ZAF3z0EYT23G7VlX5eFtCRsaOIl6KskdGWmSKU1LDRNGUFD1Lgop+as1KxC0gaEAgvTrB6N5tBLz
tXO69NEh5v8nsIh1PLdiqygykRhFMS2Vnne4YtQlr4gKJAveBAfimx5KxSYxPpWhz8QFfelCb+V2
4gp2siJnh/AQsNgH2IZvjdBax5KurcbFVC0qW6FowevFK7lBLSupWO9I6FNMHNCVRtkUW0VKVz6O
w6VkOgMRB4k1MKZZ67zpxYliF0ukgb52IMWelcAEuFLmWz+y8yW+4eAxqnPcZow+ZdU+/f6XO0Kw
je3KVFm8maImg3W1jvAyfVTBCNAG/psZycXcCnSH+cQm7bsw7xQvDTZ6K+lzcqXeOgGhqKpdC12h
baI2n5O9BAFx426VVsyvtMhN4beWvhgI198qprBCsbAWSvUzyb6oQZKsMQO96E2yIqynOFXg9PCd
7LqP7b8qsWJQs1lUkef6ySavZ5NXcJH//l1pP7/83uB/mEJlk0aqS/pRJ8qbSCtMJ47fQk0TZyBp
m2uygS2EtmvHWHkYPTeRF8zAycRbq3ce1NL9bme9PA1EWVuEquVsx4/EwrULcw8kBhrIStKt/KoK
7hiq7FVqFs9IMLdXAu5es4zmnpBfI6jcQsCAe5TsxmuVZ7tVIRzyaFuXluqgaR8K6m1LuO86iJ89
Y4WkRoiaJToO8OHEljLRUpN0V1H5lOnV3CZGrwSqtEGUHCx/WYsw7aISVoGbiUmPTw3mEvxel7bj
u9MK0ZBJ4cRD8IMlVn+vRfGkU3UBUZMIChASdG6gM4ivyoH1yImsDAl7CMHB0vBgWiV8FrowmxGi
uAG/mFzL7WNZ9t4lS04HP71OUncUp6gM1+EUILg87ZVPGChAPIvmrdKrjZXlaPkwWkMGPiGoGNyE
GHWTHkDr3EfxZBINPPy6liNVnMXXWJDWxtQTb0MQK5mUgapdSq7drjuz+956lUzUIZbW9qDoasvx
m1tlUDjgx5wgGtBepah02Bm6lCXcfi1D4ULDTCFFDoeHCGnN4ApVtcEDV9fGBOmZTVvnkIr54Wdd
zdG0HBR4ZROfG5ghcmOkTeF2xVatvxOgL29CrIcJ9BgruN6apWrnwWeA/ms7x0ecdK9mKDhXLHqy
RevA6p0DrZv4HaxD+MbFjTZ8kCE9QaE1vXLs9BXunbecPPBLKdGuIXZW79Wqai8N2FQbeGlvZA9I
ZatFX+Mq36o6rPSl6dw26GzdQpY6LaToHuWI5LvhMBfq1/j2jadY6vVJR+hhE4vydatJ8kMnucvO
TIPbhhUPnGddecmwhH+7cRskhFwyacHrXeoern/oSZmM08ia+0zlGxDv3dapcFX1plXcOuif/cG+
NH6xcQ1d0hSN9aNhSeANj8bhGmVKWp1avenIx0wDt8PsicjLMq2KMRST4cY0MxpksZDRck8nvgOR
hy45MxdhxqXu9V+j1tOWYQDhvK9BPP4XXg9jAk2WtQr8wUOFHc/8d4VCJMkgUOExxDlbcjMmgR43
qL/Y+kRWSJN2ms6cSU4HfX/UdFdi8VcQxpcKoM97KAISBATjagt7lbbwE+n7yAZD1sgS7RJlpbXE
gKAvC56jog5npI4xi1QuC3O+q4k8bUFOjLwkeYDcUMdLNg2kWsGg9xkXefVQ+bI07evHiMgXvGut
PxdjqIHcPn5rTZBGeluXS8cmoBQMTdjOvevar7utp2u3ZZ/mu1X9/zlgjStGFrmvCbRigMHKo91/
PiYR//853PPzmsM7/rn1vhKRTL6Xv71q+ZZcv0RvxfFFByXz7funm72ULwc787j0yu6uesu7+7ei
Csvfn929B+R4Q0EjK95j8ksR/9JFP1j2/r6gf7yNz/XYpW//9R8v3yIvnnlFmXtfy//YnxqQ/tgV
Q4v+ydj3s6zxfX5XRvjCa1ffKFwVLyQZC4V5yRr/KDBMYmd/WjCtC75GVzSiIbu/8Qs/1Od/Vw2/
f8Mftb1rNT+f/KA6f/cGuwoaa8FStRMrQVEvRj8YjpndO+Ir+1gJkiRd6LoKdYJGRIk/5n9q/Ywq
gWX8YHSc1BQU44IR2xKxWMeXFPFffawFw7zQLYhjBoD8+Pf/qxa+JlVcDh2WsSz+2CFQ+frX6uCo
hPfuoFgX2kCOQObF4ctb1oUIKZ6smft+QuWcVxPgR9k901GX+h8MBop8YdDOsdeBkA1/Ry3A1C9M
FdQ3PpszHQwMfSDFO60bmBcWXFbkzsi7SqCZf+wGkqhdaKqB+/bsmoAJxc2pb087Jw+UgML7eP/x
7Q3tQsWSVsmE2DWB3dh7VkMhOMgTa0FVL3AMD3xJRz3AkJkIZB2EIulZw9/Zvb6EMM/J44B4QeYI
7eD49S3pAoo3vEU/RsHdeHtGv75kaSd3AZWXxK2rSPsucGQSWfIF8RJJYym3GyDOrg1oPPiJPQBj
QIaEglXkfio4HgUl60KHvs2wxL3NNH7hObUEFpysB0+bCzCJCJHJDHmHk4CpXcjwKouA2XfjwNl1
BMOwTl4bSBdEiFlAs4Ie/47aAIOhATQCuuCz6wGWpJz822MHQJRHnHxv7BwtCgwDi5D8XLJzd03g
7CoBGrzTl0YS8/2Q8Uii5t+1AexiBYPQIv6xq4VdozujcWBIgeenO2kcGFbJigX+S9nXAgbGgVWk
XuiwqUEzvqsE6+yGA36+AeFxUi3I5oUGBA4wBrPLx9c3mRFNFJqxPHaN5OwsY2jfB6rDk16f1RFT
ytDh/35AMJULkpuAqRDzGP/OrxZQbDjVNsQ0JqYlEijct/WjmVGS6AsaPOWsn8YKP6OhANzjfqo6
YY2ssQamAWAS/BzwDvqCfqGo+AnIb9+1grOrBfx55qlDAX4SLENwY3tvyGBvHtUCdgHQCGtvOpzf
gAh64+RpQWaZqEK0ov69x8xS8CaJIrHB/fmdb+KMegQBwSHmftq4aDL6D0A97OHx78hMtExGDJxn
+NV2PWZX7edUCxZurRNrQdXo94OT+MNbfuwRunUhU9sqDWZXC2fXI2SRSfzEWlAwmocVk3Y0Hhj6
hUEUzgJnuHv7s5sbZVEbSKVP6gmqfMGSWIFYnbXAxx/fIH4wJA6wkvo5afBNZ9QFoI8QT54UWA/C
K4QhvHvJXyYFXAaaTjMDUDT+nd1wiOCxdar/GAPJHFBLkHD+/K0/tgVcBwZ6WQaw2935M6wFbPwT
uwIDAaIQeMigiRn/KPBjLQxONINcdQKLZ1sLaGedWAvqYAyO8Or9kuB4alQvAJCiv7z3WJ/TgADz
2KlORBUHEoAoxTB2YdNhhDloBNYFbuZhOXWunlRZgkTv1EaAo4iBX7JYGY5/TDMfa4G8MhaWdDld
OTubAAijfKpNwKxIFydq8t/402kBF3gVwPeK+9XEWOHn1BfooTvv3gnrRhxlkO8yGux9JEdDAVKK
zI6aMjhYxlayM8vPqxask9uCcoFKhy5ZP1zKR30BQwllAhg+z3b1LA8R8lNHBMxBoKLWj7lv8NR/
HBGGWpBMVs9ATsa/87OWFVIQTqwFUDdASRRQ3fvZ4agtwAx4AWQPv+uAtz0zc1nRpd1DnTAigCNA
b8Igp3j3K9O5DloB0CtTUwdVxt28savwsxoRWNGe2AqG2UEZeGqHtefB62t0Ery2JjPn+Lcbe87q
9QFDnfr6Bk5jqJtM4gu7v8NaYC4gADMkae5rYWeNnFMtqPLJsTbiKyoBdWzlvQvpaCggwGCIzBlD
vtWPWjqzAQGf8G6UPm1AgBITh+Kuvw8ww489wsJOYjwURWK751oLzO2n9giFAQECMJBcP9/yYy0Q
ysFcJB65xzqdU1fAu3FqI6ArmBa4i/2YP2JNP74+YWdTMc3B2bqrnrMLuBJ1HpJNT/KkKTQCEWch
DpldXzgeEIZaItAGMndXC2fnRBlqYffT/O8HBFxJCP0SxP/R4Y+myGFyYPBlTbE3Sc+oL+AMl091
pRFlIouOvCrxPXLwsS+MuGwDOJqsn9/vr6G9fmIvUDEOGOcg8t8P+Me//zgUDjinvZdt94Xn1Aow
4U7tBbgSwSRTCcQPxr+jWjBFkGiKwTrhfaw4L+NA0XXzZEORsDomIjj/HyHXQ+OARA2AangPrP85
BuNfaDA/k1qgWAu/jTkv3lvxIXHmjxf8yAf5tYAPKS0Dgv/gwiEFZlf0e0rMPw8yYsYoyoeTP6Iq
4/fsb9+/4K9fffBdP97qx8FL7y1/yb+63Xii2z/mkG/0X//xf8OX15fo5WP2Aa2PWer9SX7J3Pk5
I/6h4CI4KncITp5cbu71SXxY8Jg5c3rBwUtcvBQ/HnGXkzOgcE8tefoSet+TPPYOnnoHbj25bHjL
85dvyY+nHJ56lzxwesnk+X4tPdhQDgof8ZinFj57C1+al/ztY8k71P/JJe8TzP6RfP/HFDLt6PWw
2neIylO/BZao3Pt28HvukWmnlkwmYO4cPvIe9HVqyZfUuOd9rHFJIY7548DfJun9S1199e3FPWiA
0g6fdeoDr0JYA2ET/PGEH3IFTy4aOqiXo1FkByc6ueSkOWwWO3zOqcVufh2bdpCXkwumgOpr0B1U
8g5yfmrRV0nlFb9U8y6v49Syt3AnH4wexB//HdPL9gVZ5pf428fq2ANKTn/konj56lbFW1ketOk9
ZOPk8r2vrue8HGYS7oAApxfNXACtzEHLllkZ4so9veyi8PhP04OxaQ/k+HeUnlT5cdH/lgdPELw4
HEP2YdZTH/r67TV/ObKeyFUa4tinF12/HM5bLLyHoODpBTf/uHyJ0sL1Dqd1yh/Cbf+O8tdvefF2
MFLtQfH/jsK3b6339WAao/AhOPTvKPz/sXY2OwjCMBx/FZ5BPXvRiyeNHxiPCzZuAVmyoZG3t2Od
sYBeyh1+W0a3rv915WJdmUjBjSE6CIxitHWNzlbKWfSUfHLGg51pGlhjddDe3J93RwZS/FYbPuJR
gxdjywp3JDyqweveQdgWox3grxUTp/uUi04rloJ3UNe+rZ6qFybMohYrxe+1vUK28QPfFo+BpfiD
ffwwRFJRp2lgaIgkT0rxRxx98B7YloLS7OXsF48q6T6TlHtqlP42RFIqpdgc3B09GyNjTuUEC2Fu
MLLpmTcVfJB2+qzQ72CNSj418aAtaJdiOPgmG+18VAXFfOMLW3vDlhXS2sTs1mLVlVsahLBgUS7U
f/KY0vRJ9B3qT6kMythrXFwLTxQVKLd8AwAA//8=</cx:binary>
              </cx:geoCache>
            </cx:geography>
          </cx:layoutPr>
          <cx:valueColors>
            <cx:minColor>
              <a:schemeClr val="tx2">
                <a:lumMod val="20000"/>
                <a:lumOff val="80000"/>
              </a:schemeClr>
            </cx:minColor>
            <cx:maxColor>
              <a:schemeClr val="tx2">
                <a:lumMod val="60000"/>
                <a:lumOff val="40000"/>
              </a:schemeClr>
            </cx:maxColor>
          </cx:valueColors>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spPr>
    <a:ln>
      <a:solidFill>
        <a:schemeClr val="tx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colorVal">
        <cx:f>_xlchart.v5.15</cx:f>
        <cx:nf>_xlchart.v5.14</cx:nf>
      </cx:numDim>
    </cx:data>
  </cx:chartData>
  <cx:chart>
    <cx:title pos="t" align="ctr" overlay="0"/>
    <cx:plotArea>
      <cx:plotAreaRegion>
        <cx:series layoutId="regionMap" uniqueId="{6D9E7421-5E8B-4C4A-90A1-34EE92263AA3}">
          <cx:dataId val="0"/>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_xlchart.v5.13</cx:f>
        <cx:nf>_xlchart.v5.12</cx:nf>
      </cx:numDim>
    </cx:data>
  </cx:chartData>
  <cx:chart>
    <cx:title pos="t" align="ctr" overlay="0">
      <cx:tx>
        <cx:txData>
          <cx:v>Store Locations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Store Locations</a:t>
          </a:r>
        </a:p>
      </cx:txPr>
    </cx:title>
    <cx:plotArea>
      <cx:plotAreaRegion>
        <cx:series layoutId="regionMap" uniqueId="{0D6BC649-F00E-4B02-9A60-D1B307285F2C}">
          <cx:tx>
            <cx:txData>
              <cx:f>_xlchart.v5.12</cx:f>
              <cx:v>Count of City</cx:v>
            </cx:txData>
          </cx:tx>
          <cx:spPr>
            <a:solidFill>
              <a:schemeClr val="tx2">
                <a:lumMod val="40000"/>
                <a:lumOff val="60000"/>
                <a:alpha val="83000"/>
              </a:schemeClr>
            </a:solidFill>
          </cx:spPr>
          <cx:dataId val="0"/>
          <cx:layoutPr>
            <cx:regionLabelLayout val="bestFitOnly"/>
            <cx:geography cultureLanguage="en-US" cultureRegion="US" attribution="Powered by Bing">
              <cx:geoCache provider="{E9337A44-BEBE-4D9F-B70C-5C5E7DAFC167}">
                <cx:binary>1H1rc9s20+hfyeTzoUuQAAE+8/adKSnJknyNncRpvnBc2yXBG3i//fqzAGVTZpTGz9RnzsjNoMBi
FwS5wO5isYD+56H7z0P8dF986JI4Lf/z0P3+Maiq7D+//VY+BE/JfXmS8IdClOLv6uRBJL+Jv//m
D0+/PRb3LU/93wwd4d8egvuieuo+/u//QGv+kzgXD/cVF+mn+qnob57KOq7Kf6g7WPXh/jHh6YKX
VcEfKvT7x7P7tLwvP354Site9Z/77On3j69wPn74bd7SD0/9EEPHqvoRaE12ghmmhk2prv7Qxw+x
SP1dtWazE5PpiOkmsdUffX725X0C9L/uj+rN/eNj8VSW8Drq/xPdq74D+PbjhwdRp5X8Yj58vN8/
fkl59fT44ba6r57gxXkp3BHBFfIFvgAFvPFvr7/5DwD4BjOUPbbMP9ivqn7gyuIpvm/vi6fnb/MO
fLFPdJ1Ry3j+7vZrvlBygi1mYROxkS/k+dkjX97So8OcmShnvFksj5I3l0/th+1TUT71z1/o33MH
6yfItHWbmGicNcaMO/jEooyAWBiZY+PnZ4/ceVufDvNnn3bGocvtUXLoj4IPIr1//kT/nj0mPjFs
0zAYwi9Ca1+oIYROLAsT2yLWs9AbBerInjd06DBvXghnjPnj+1EyxhWxKO4fxTtyhp3YNiNEx8ZB
dYN0ckIwZaZlPj90ZMlbunKYJxPljCnu1VEy5e6+DMDmqET6/IX+/YTB9AQjZBLK6OEJY+gnhFiY
6XgUeGAl7E+Yt/XpMH/2aWccuvvjKDn0+SlNwdh5ek9zgJwwbNg26PyRQey1wmHWiYlNg2DdflFI
+wx6U5cO82ePdMaez5dHyZ4/4vu/7pP3VDfGCQV1YljPHx9k1766AeYwrJumoQMH1d/r2fOGDh1m
zQvhjDF/nB8nY4rovVc3+ATmCyxe0G71Mps2tnGCTRsRQtg4bWZW9B9v6NFPWPNCOefNzVHy5iqK
7wPxrrMGND0zMbbI+Ol10Cn7s8amJ0Rnpq7TnU6CFdC+SHtLjw7zZqKc8ebq7Ch5cy5qXvL7d7Wg
9RObgapnZCbLbAQzCjGwrfVRlM1WNm/qy2G27JHO+HJ+nHbACqxn/viOisZgJ8QmBBnmzBvAQI4x
amJDzhf5N7Oe39CTwzx5IZxxZHWcGubivizvH4K6fKqq8lmcvIP5bJwgCp4aYoH+2JdhFNaZOsg3
89mLA/pnX4a9uT+HuTMjn/Ho4jhnzemTKHz+jrPGNE5g5WIwBl5O9QcuzH0mMfMEY2xSrO+MgNnk
eUOHDrPnhXDGmNPjZMxGtO/IFWyc6BSUP8X4RWTtc8U2Qf3ruoX0Xb31eur8qjeHWTJSzfixOVJ+
xDFPBX9POQZuTQMjDP6ZcabMzGVmnyDMLJOwnTk9M8k2b+jRT/jyQjnnzXEqmjOQ8vVD9I4uZxPM
YYOaBngAZuKLnBgMdm/Akj5okb2lK4eZMlHOmHL251HayRe8LOW/LOPPsuTf637QLtSAnZqXKQFz
Yl+OwZwBL7MBDs+dx3Mmx97YqcMcekU8Y9LF7VEy6Xmv84P4+wO4buvkr3e1BcD/rGNKKTlsC1B6
oiNL2go7CTdzCPy3vTvMtsOtzPi3cI+Sf3J76k9RRO83w8BSsE3bgJ3OmeEGe6AwsXTMyG6bbbY3
/ZauHGbQRDljyuVxSj5XgEf6oeIPdfWOfEEnhBJEYHEzWnDoteSjIBlNsLuRMZtEb+zNYda8Ip5x
x/18lFNm8wiutXfkC4aQDVunYMkdtOIQgt1pYptgMsC29f5y9JcdOcySHdmMGZvFUTLj4p6nT8+f
5d+bB5jAxozca372AMxkmGWfGMhCGNZCB623X3bnMEt2ZDOWXCyPkyVc7qeJ6j1Xn3K/zEbg/N+t
+Weyy8YnyAZnGgQRPI+FcR/64i19+QlPJtI5X45zI+1CpNW7ep1hG1q6ypANvhj1B56YfVsa6WBM
Y/B/WubM7fyGrvyEKc/vMGfJcaqSr09FAm/0PGbfQX5hcNMQA/6b8QK0u2UZlm0xcxRcMyX/hp4c
5sgL4YwjX4+UIxy8mem7rmHAE4AMW2f24VlC2YllQ+QgNnbBaSDb9rX81zf06CeseaGc8+aPo1Qs
X6r74Pnb/PupYtonpmFSUChTqOwr6SWjzihsnRnWzAfwq34c5sZINePEl+OcJZv08Z03MO0TG8xf
CkGau7/XqgRiMmBlwnTL3i1e8PNAGPX8Gzp0mCsvhDPGbI5Ux4PDTNTFezrMIKLcohBwsQsl02ex
szImg1IIACS7UKfZZJE+r1/16DBrJsoZby6OMxLw8umv4r6M3tMshiW9QZFJ6RgX+wNv7BOICpD7
aIfjZd7So8O8mShnvLk8zjWLex/zv0Xx3oofIvwsCwTbQYcLQmAew0Y0CL3dYvK1THtbnw7zZ592
xiH3OJX/xX3Rx/fp4/M3egcDAJzLco+GzLYAqHVCdbDYTHvHFjCl9w2yt/TkMFcmyhlPLhZHaZBJ
v+v6Pskgwvk9D9Ng88RixEL2s6dyvpaRnkywmMFYGCfWbNH/5m4d5tKMfMaqy/XRsuriqeMP7+i5
hHMbsGgxKcI79TPjE9KtEwQxgbD2ma1p5Cf+dW9+zp5n2jlvLo6TN6Kogg/ufSEgQuAdzQMTQjZN
cBwTc2dVz5yZFOIDGMGIgmGt/ubz6M39+gmnZvRzbrlHwa1/Pt84KoZRGb3C/G8PdtoQPwMnOnQC
9vP+MtSGk4WIwVmB5wjOmTaanbf8eX8O82hG/uoVjuMw56UaZYv76H09znDEBlsmSK6dv2xmJICv
Bk50ylNrz2cGXxsJb+3VYa68pp7Pm2M1Fpr794yulf4bOOME2wK7IFrQMfsTByEL9s1AAEIErpJu
P+igX/XnJ7x5GunmXPl6FNLsVa/hgPpVwN/RIoCDthiOZ8Beze54+swigMBnqoNZx34ya37Vm8Mc
GalevRm82HHaaddwGK3s4+b+XZeiwBdmw0p0p+f1+eENiKNhJmPyVoHR/QZBa/tLnrf26jB/XlPP
+HT9x1HOm5sArjP4sCnfd0mKweVsMMN+9qXZwId9mQYB6gQxcIPCYWj1NzMG3tqrw3x6TT3j083m
KPl0VTz573r01oToJgZXOZi78M25XaCO3jI4nTtTN7/uyGGmPNPN2HF1c5TsuBX1/5ulDrBFB4eN
gXabaHPFIwUgnBiAqwTGiTPzUr+9X4e5NKefcevWPWJuvbtpDW4DE2JowIcz8mK2LJWmtWGCTxRZ
s12e8Sv/uj//xKNn6jmHjtOovusFXDjkP2vrf+8UldGbtg2RAj85ggvbCXC1AMIY9uFG7j0/e9yI
e0OHDnPnhXDGmLs/j3LqfH7q3vXeJwSrTZNhEGCjq2a22AEvgQkn1sGA2wVKzwy4X3bnMFN2ZDOW
fP52lCy54A8B9+/f8x4OOK9OMbUpOxy6yQiE1Oqwqy33tuXfTOu8pUeHGTNRznhzcZxm2t1TWX14
S6TLf31dGlz0APekwHaO+pupGqbDDpxJwUM9mQ376543d+swl2bkM1bdHafH4I6XDyIt+fvOIwvc
bMSEKznGv9fLHjiUA0epwJFjHz4v/aYu/YRF09vM2fP/aSb9/N67l4sBF/fV/VLdKLh39d0/16q3
h1sOZ6S7Vf5Bu2GcCJvH3z9SWO3s+bNlGzvCw7c9TTRP92X1+0cN6XB8FEOYu+QxMiGU5+OHFqa8
qgIHN+wfwdkDGbVo6/CkVLp0f/8Iq2EdmZYFlLDTxwx5TL6UCwi4B9ECMwUmNYPQFAI7ULr9co/j
tYh7WPK9fI5d+UNaJ9eCp1X5+0foxscP2Ygn+woXV1A4QwRDD+K9TIJtDOoze7i/AdMK0NH/0ZMg
0z1t0M7iIkhc6tf5ti3jfEteciMs60TshD3PYqdVeYX1Q13nVcOi6Pvc2auX7amiSgQy8q3B/Hbl
t/Z1FdV4WJZt/CloaLVKY5ZuozLwIqcsy85NfMZdBeT9kG5VkvU9VI9IRRpGg6vACiuW9BPqXnMT
zlStcp2WCKeo2z+bOgidqXL21BaHWrRXfai9sWelRnUnsTu+mHBSVN7pYWMvtbjaZLRoTksvLbbp
0BZbHVuR7raRV8WOgqqEWuWrciRIsVU1Q6A7SCP+RlErUNygZIs+q/yEqIoqmTBHdPnYvQccqp7B
/FSwVRlZF4HuO7WlZ5upJZUzbXpB9dxaBTwT286M8sFVWZWEEjgVjc6Dalz7O2Bt6pYz2CUdWTlx
ccZUVUwV/5lvDIveoplTWZk1uAVm2baXQy3ELHBER/kyDHwYtWqQiiQL3AJl+oioYIpkpFND2iCa
uUIVulTjtFcwVZ0gdJabQXSqSnFrMbfmleXs0aqs0eJrq6btSpXGySF7pIpjo7JoBk6HtMsWF/UW
c8OCKSWzKuEtajY1ON94WG97vzBiJymtCuYEJKnRVVtVhKvpKrfXTOFyZJZbKuKgWKts1VeO8HN/
g4IkXVQs7ZyImTCpZFKXXe3owP0F8mq+pqxfKjh/wdAj79RIC/20MDqx9TJLbEM7CmNnKpuFMJex
lf5pdEW2VYlF4OOrnBnr2RbJRBXjob8b+owtmcRgfuhmdorXHZGTydN0SBkPmlO7oGudkGTbgP7d
+rRikbOXNfmnjvQwPfouX0Qihtog9JJtorIMJem2zbtmQ5Jry7fJKif6hXqxdLDhESrLSO3HTpwk
rStsL3RTgxrJlUZ9l4ahtQ5xb+vLqfsUhXRh5HrsWHLsZvJzVA0MWFVUCZYVKhcl+QUrA7YiNs+2
Fc3i2DEGHMWOLr9RkuBqNfTlJ/UVwhrGgMqpp+m11q87TN0QFd22t3m3DYfUd4K0z5ddS3ni4Lpr
tz7PIUtIFS2yKCVOHBl0y4acuhnPNKcPy2pwx36hgcfwgWCEClg5uapTiidYK9zaK421AikOTbzy
VkPWpNvYG0DIR3HyNStTfzUWY9nnPhSaW3gCO6VuOAn3/I0vR59HyVe7y/1Vi4dNmIvmdNDqcqvq
VA4jY2ngOF4Dx4utptvFVuXsLmtiR8vLYpsHWrlEZv3IqraInSqgME8iLYeBJ7OqnA7hLWJRtiIN
zrZaY6axo7JeGIDGkkBWJhwGk38e+4bYojTNtlHld/BhBk/A14LELyrhWC0MaWL733QtKLe9TFRu
KrLBzpZ4CP5WoLr2/2RNZy0DUcOQoBottyxOvJXpDxc1iqqtAgV+ZZxyS6y7iN1lOAZ5//KyLMU1
vOxLudN55xidli2mNxxf0wxKGHVln2+zChkbPTn3I3jB6S1VUb1vhrN8i5tm1bHCO+Ux6l0dN9xV
b65el2oNDEOiUgUQeeZatDXWofxEdUdBnhthtNwbr2p0iKi0F6bVR45ZSuU/zmA5je1aO00CE51O
IIyTyzyAmWcUGkhgE1T8lPhDzF1K+OAqrgiWt6tcb65DEgkwDCqxxVJtq2KoiyB2VBmcMb4jhiZc
2sogqLUcJJhMdJZkMGzyZhXDhVOu1Zj2IjOqbEHlmLc6r90mNBJumDStW2Rpt1UwL+2/U1GFK6Mm
4ZlKrDganEroaNEGCV6YA6mcGoF27HxRbFWOMh8GaRoV3aagt6jtmUNTZrkiH8ptliQdDAc9L7e2
TJqu8x1b75KlryPQ35ERwoCXA3ws47zy3NQOYHr7aGFlBUw1xf5CMlIlQ88AmPctc4zcJq4/UDS4
Bm2yrSnHc6XpSeyI0LErwUHjwedTg1vlpmJVWGgp9LZeMsQd2g9oqxLfR3ek4Y07CJjsuhSdKqEc
5OkEU0UxpHbkqKzCUdVTUcHM0A9Ojd46UyUMGjpyFN6YVdC9dsYsQ61rVSD3rL7RVkWZnxtpUm67
HiSDUXZko5efhGE1i7qmeIFRZC4azfddQWzdadMkWhgZjLNYmpKVNKRKlILUwBI4ZlU9CJUrLxlC
R48Ly5FLu20rlUzha9BLlVVAlWSyWuU0sJpBaciRNtGoYvPJrAkfG1FVCqoa6i2psyJjaJystDIw
TWSZy0amlgIvzB2Dk7SVBoo/VgtlzyjMQBm5kiaUOVWMkhaYMJUV4lQcqxNlNytMRRSrGTO1qfCn
4lg9e1o40RA7FKdVnY09UHR7vRwRxzZoXniO7zHDLSJQ+qKTSq9sQempsmfgZuF7VTnCVEUta1VO
JQMDlamQVW6iVcV6yINtTBxVwD4FxaqyEE40DK5C1rBUtyo7Qqd2pkeBRtRdP44DV9Wq502PV7kJ
ea/Fqa1ZF2ckE17HQVIwvjbkZEVy2qpkeMnNimaf2C4oeOKoCkOqsVxaG1OCSVIsPdI/KpBec1Dv
tjTNJpRZUVX8FCZEEC14HemOwjOVvTBra3zKwfq6IZ6bWzne9fjlRVXf1VuUSkip7PhWEkdVF2YI
4mt61QmHIJ9smnxtZ625bnnuqi+oEvXxWq0CllPUJistsm6zLC2dJq6bhVBGXtI0F4Gf0FUprTQi
bTOqTD5VnpIRWKTIc+w8N0AxSbtwqjcl5dikakSVVfUIVGW9j7slSgenZVRzAqa1btbqGixkC3tb
xb1wdI1Uy7zgwmFF6C8xKcxhmWeUutjUCBi3Uu11eGhvUVcuaJ+X6wbr4aJGhQ7yCuYSlrZkrWzJ
QVnaQQDvz4qCOz3SxdKrbby1Bx1vVS7IEzLmMG/oKSz114HUPqW0n2xlVYWplbkQ2lW4fexz3dXO
kAHyP1EWX8dh7R+kMZhcXOpvXyYKaGml5jZGiR1B0Y0R2MUq1v1Od3nAtnpX9adNzci2k0mNRbbh
lecUflZtQ7lqUbmkKTdhCDZDoaf6tpJJS71hWxYmWvqC/IVrvd42ch00JQpmgYWwMJHZw7cuuaMN
ebsUpamBohgCN9Ys4qI8/DYUjC0TpY6Z1MQqKQfSbIS400EEA4/llyDSrlIfRuVUoirizG/cqvFS
lydWux0TIw7W5cBWnpKNlZLMg3Q/tFI+hyqroHrKL3sc2qu+DZqtDTHesNbg8L5+0a/nyEhKa0Wm
alSOBE5mAjPAQ1TtJcnroqpVMJ4j4Wh2RxZpmjdbz+6brRXiFPgbtK6CTRUq18lPZXe27UTSmlf8
VbkpaeQYUDxXMFWskHT6TOUxN9SfgqGvV9G4WpANqgpFrOi4Ty8rC6PVIFVuLbUr2IbpdipqSkUG
arEH1yGl2xyuVomcCRXuF8eOp/e2u4cUm/yU82oZNLBUtQfhleuur5stozF8eIMyMI5QBqtei5cL
WGAEbkupWDRmVp+rpM5bl1Y1W1O9K0EpIDA6VFIn4IdyMGaLRq+zUYDnTQ/KZZJhCdK7ZdbU3KlT
1m9jM1+0pmi3plyiIZlMxXrAQeJMZZVTOApbFTNPj9f7vxzyysv3ILK+4H6w+8GWl+L/fhYJ/FM/
JTIB5e+9TCXYSRl/KOYfseBuQOnqLOdI0ln70tb0oyXSQ/ryCyYzl+v40zI/8cf+Y+UrZ+3D/s+u
PO/BSmemgWHX/OVHZX7w1c4Cficnr6Lb+WstcK9SiKegcATGgNEG7tLRXQvHlU7APUpt8LsatmFb
EP6y89ZCbBK4TuVJwN0dMjtXLYJjNhC+DDtgCM6q2XDe6b9x1ZoI3mbPVQv3qTFk6CA5TINC/C1c
WPPaVRujEJRWG5Gn3BQXJNXNL10eG4ssGOxT1FjGlxbnxiIZCvtU1epMQ2OtUaTmWBvH0a72EK1q
SiEfokX2PfdFsPCbLD9TCYvjPHOmst31+RmVyQwW+kP2jKiV51ZadWsfD8X5lMSZvV/kONHORLS2
c9u887M4OYe4JN/VZDHvU33ZtgE9NcAIuTNo9RilVXsF63wHBcFS0CJcRUPbfydZ7qYVsu8avwPf
TFiBYtLpgBfg1fDOwE3tnamcldneWer5VuFM5chD5rZpQifqdVDg1OudCqwXf8HaAZ11MaL5Cq4h
RGeqHFj1lSY8/a8s4uG6B0l8Hg6BOI9lEngddUGnY3dWoYoqsXghzqMs0kpwOEE2W9t+G52rurjr
tKUfdOHS93tY65sDuwzLoln5mccuA5kbuq5zCpuIRYZOQT2WX2E9ql1XsYhOIy0QDkhCcdnIxNMi
SGjeOySDhUhVtX6dOTixkkWW+/apWVWXyK+GSz/T8C2Cmx2XRuP5q6IryG3gZ+2Fn5Vf8iTxFnqg
k+YmikJYuwUutUh5A+6R6gbeo1mnnMOyX8JUIueKY/PQ36iiNRj+zT8RqYZi0qzB3yg2bWeK3CG8
7s9aFu0nCpYZtNurUDAwpL/seM7Myz5s1hi18VVh8uDW8zRyWmILgTvYCm67skdO05bdIjTa6jSP
KvMMIaPeZrRt1gzl/JJ0obVM2SBujI6ZLtGi4C6Kaeq0nd2cZWmuL4TRxW7YluFXlYtfcmWr8RE2
5WDfD1wwcWAtUVyAw4am5NQOvDpwVblNG3LqJ7a/blBfL5ohyB2tbINb2kXpeijATgYLjN1kZVM4
jZaEj0HXLqs8SL5XXo8WAdb4BakM79w3I7zwqt5biRoTJ8k8Hzmw3UgcGPRilcWGuAz6QFzqtBCX
vUxyCquRzi6ylaooWB8gmDdQowUVcViePdC6u8i9+LsRJm0ATt1c28pimjagcAUdNNCI4jtMT3ih
l2KR4uJTOWyQOSRn4GoxcwdHGJ2FaRz5iwoOOizNdihG4FgflugvK0uCNU0IX4pAs9y60UJ2SrQH
rUq6i4h65mXS2S4LaTx8bWJQ4XrOfZY6zAcPDCJZ7/gk6q/tgXRjkuIFUPB9iN8xR+TFcOphQO3i
zu2w0Z/G1OefhCcMx+iL5IG3/roL6+6OlMUlTfNTMH+8M5WA1PPOiJQjqpgoYTKVgYFX3pCCJ6ZA
4XkF+zUXQYHpAtTN8M339HOrNKzHgA+3eCD8LmF2u9SJF56LoUguOGzgjahNOpyHOBF3e6rwwEYg
hGnOtAucKTSwDecKZLg0KBqpffY2AilKeB1YAXsCuynecOXzN+QKRJMLzQocWeC8lNl5eY66V/4h
O6ct+yFytarDS2wO+pc6929y0ndXCefhF9G6XlImrid6bxlLNqsEWQMGGZZE52lcjfDEEIHpqFom
KTqt8JYKbyJ7oZjgxBh801EUv35GnhYXedqmtz0rYHOyEe0nbhTFuWcF4YJYVXbvR83W70z/a2Jr
fIOZl6z8gmX3zVnF/ei+TES5gt/hY2twOpZfNS3ZJCEsJIbqtvOH9BqsYXKTBPWF39P6W09IsB7g
wq4lAlv1W9rkiZMUZXCVkNJfFz5FLipQ4thFH3xvvLJ3E13vzhswSm+TKL+mEl6yLljqyeBtcvA5
3Q217ip4bYd01VehceolUfAdVVdt39FvXp9q66Yu8FKB/QZvqjDjX3ybVWcVHqKF1/r8u2mEEFP4
YogdGn0MDty9sm0gfguiUQzYKTfBwoGh+Hr0DaHJSku3+GMIvr6Iu6C6Qj0avmN9sNy2N8BmyDzz
ph4YqHLRf9dj23I1vyrPh7I3bwJfu+thwq5QK8JFH3vReWHq0XmSFbucgmksuY7SwV/P4Aq3q62u
dBTeVB1a+XVhFvDFDzSnYHoZnmZB/YkSLJZdXbfnepWQ86hg4TIRg/+tssIrKic38ch1bmH9TqEa
Ad6hNoOxhypoTB+FZl6HWYLuLK8XS5ShADYJKh8Hjoa1IUuvWd1uYEqu2hCHvvQyr/QYR77j18Eu
97p2jqd1fNVFAihe4wlWoq1R1Nhlqa2fa/2wn9gZ2oSmVWxm8Ak38jL9XBUtIs6rLvHWPOr72plQ
JloFIyK9Mtq4WytSVangc7LE1m+0yGgXnYhW3hD3n0F5hi5iqPhm9RV3eMXav8DpcDFEPvjXw6hy
ONdgoZZw2CMmdnGDeFK4Gkm/oLALr4xAN768lAbbN79wnn8xmiS8QrIk61TJAE01Yb6JbpBPeGll
eh5s4o1Pf6mbnifrptJLz0ga002U8doJEQ8uWOZjtyOGWCQU+xcKpnJTEqkKP8auhbod3iHkoPO8
ce05/mjlgZksD23uT2RYO8EZKPidToPAjwgxk84mclb3gsLoZY+aHyOiOQTlsPcn1x8Cnca1oX1W
hShatyTTPmewWXbL+/smoWdeGfoXllWAPfFShOUx2BNh6421NqfFJ9vvFzpIKjLkxrmJY39dZrpx
TmTOlDCVU7CpVmSedjrhqVzL2xvw4fHzltpgvWKjW1V5UV5Fg79LVIWo7Q6WE88whQJODLBrZEVG
4o44haSDA2K7ZhS2QrSj3nb+WVpSiN2bf2MTrje3ZSw5BFjOv3EXcM0IClN75KF+W4Hj6xODLeyL
MvIaV0lNMLse6tRkn8C85Bf5C5wBvHyBNwOHrfDc6KWZ9gDxEvYevoKbPn2IvXte2Dd2FQ+1AwIU
nXsvkmHMSZg+lPky5BZ27KDUAVEKDlWtEjWjVU4hggWCHbg7D1pUwLFxhsD3lkN0y0ITsPDI4yhz
0sZOz3K58EiEqZ8GuskXqqinLP5UoXAsCYlhen7m8C4RZ5x8H6rYZV5PzuK8Kq9ao83cikfJQw4s
Cj2r+57AUmQ5YVjk0SPbsmHWhppm5FTIgoE3lTPzFxaX9SMXKSwO4QcfbAzHAmFN/1rl+bAJp+ld
YD6StPLdknN0Do79XWKVHL6iKlcVBusw85dmxcvtBMpTmF4xb8zlwAm+1HiELyPYOA5h+/gC9zW+
NGSi4DzE8dLuEXZnFaq2A19lVRh8WdW2Vm3EwGl8qYsmXHAj+ZZ3HG2IIOUVBI+UV6bMSbjAVr8e
caMQR1e4js4a3BhfBkPY15Tys6LNzC9m1LNrWZdDoNtUV8oSxu1nIeJ+KQwt35RtFp6pXNj2u1z8
kptqp5zf0vAsMsri9J9nGPtBihEDfooDfm1LXokOwXkzKVZZXA/7KPXg5vx0gRC1hAMbUbBm0WHh
YiGWnKliTjzkkCIcYAsCTGNHVc8QQxaAz39EV0idbENhTuiqSVVUTbKMXMWGmax4WPWXHJuZ4VRe
XF9mZwoytGZ/GSkwzUIPAun0zolhChrOVA9+rNqhNI5OB8T7y7F61wqCdbVTFAlZCn+ZFayuYA1Z
F+coFHkCW62QVUmpxd5Z4i9VQYcApfM95AmtlzUBXAR4psVLuNYemlOgMQuRRiBYqemBFz0WF2Wa
9qsMrBiHgjfiQsFUQmCt1Tkqy1p6nul9sbGCKtjBJsTArnYtKJidERt+cPYfDVIZ5jmTsRAZacHv
fsDtA/J8lf56dgY08OKw14vHqEqHEi9pZq+KoNcuYpZfZxrEGqnSCKLIG5wirfuFD6GgbjyWJbaq
DyPew25HselTpl2YSUCa094We82oCoXL4b7ERSXayvGyInRDMWh/EiO9EVmBfAc8ZH0F+8aFb153
Rpp/b73Md+Mq1W/1YOiWqdC8izzTw43B03zDrMC8iMBqWqI2LG5heyF0+zLwv8sWg4hCKF9xjj0/
umFmUJxiLTOdqs2TB7jQ8TTv2v4bbxJvOWgUfNux5V0rDNhLby/jMAydSskrKZ862Ko5p0potXmf
OcT041X9UjMhCqOOF6bfpG7amuUnuxNOnHfBLc7t4NZoa2PBbVauFOwFo+ryaIE67yaXDgQyBOnK
8Dy+KGVRwXhMk1Vug/FPlcvBfymnsFT/pBAVTLPDcDGgsPykKqa2EuW5SA3Y1Cy1aovzYJlD9Nxl
7XfgEJE5CBcTlxlJyRnK/eUMrjBUpaRUqBMRkZSFpHxpVmEouEIzeDc2q0Az8tfNlrb4hdEG1wnP
RzvETcDPcsr1PwxQ+CH116Pdt4eQ2Fml/RWV0bIC34XpaAXLF0jU3ULpiEmXsMbuLtl3BeBpBqhK
p/QJbIVEw7DDVzBFOfChu2weYCDJVqWWGtt63f74UB7SvymIvKhLyk+JTBp6E+g4vx4tP2n+wRJ8
gvgsia6z8BzXhtuBFPoUVTG5tbXGX5RY4FPfs8ltOljhmZUbuaNqO9SRW0mAPRgGCgQeVyBoBycu
y/RUWaiaHdUL0BBirYp+ktcLI0ZirUtjFgKUd7XK8z7VKs+7qtUl8owWRXr6RSRtshmy7m+vN5Lr
QA/SMdH85nHIIrRRIFVZs7jZhEbxd4LK9DrWIeS1g18ggDeB23XrVWj6i0ZaNWFTRm5v9OQq7/X6
jJYkW5LS87+XVEbsBea3YfAWvp+LU6+rgwXIluC2gZDWWxR1S9uvIE5Ggjreif9L2ZUtR4pr2y8i
QgxieCVn52A7XXa56kVRVV2NQCAxCsHX34XSp7O6TsfpuC8K9iCB0yCkvdfaYJFV8/VIC0xxw+ht
kn6QW+4AMURdlTw2QRI/RstRTbMsRTSlPNwNRiTBuXHmlXW76+0gQy/1LwbECufUJw4WGzkL5qNu
G0Q3BNbkRa2eiBP+6KfIvE9ayW3k0mkX1vX0zgb1GA7xeBWc/8tzECGH87dJH1ExfJ6GoHIzvheA
5fVvMbBhZHFLmtl8Ny0i/SSVxpFpGBh6xjrtWdGK1cgcBn/6mifHuSD6BWHbbi8iYEqtaBtdfwrl
3Fyt4OW4b1BHEuDKxZ+7kp6zgj5baWBSv+ic/SnKZjh62qkviK0GtzjXNDkbNY5A5i+hr1usqowT
vuW6FKu7n2+jWMnANkCLrZ0S+XMswqoE+x1Rl2Rt111AvP4qJlNSrQFT3SLtRc9+qV5scN82taie
Mt3WFysx/As2pR+Fm1s2oGjDu79yJ3+lsUB9CAoDiNZyVIUm/tRM7Wlc4jRWH0wCQIWexZ/6uP5d
748Eb8Mib1ejSzL2Lys5ly5ZMSwZQYRYcoJBhGoo+HwX8ONJHPgB4pt/n9rixuv6qQvV9w6IurVk
rD301XApzCSm1EhuzkD6mbM9UkJ2h7DtLthrdPTBOi9iNbJiShP/WpIyOicqr/Z1knCk8MfqHBVz
uIlkZV6wjkrSNs+rb1FljmKoO7xfS8AFtfD+iKapSCWhFw8xwTOC+BIRLuCvA2zd1s1M4jgNy0k+
SWTAk2jeDRXzUq49kf/0ZN6v5QR+xrwstO5NyPPuFC/NXadlnRIXKEQQJt1Ngrd7f1U6PEjW7ivP
+J/9gqv1VAf0QEvH/9yH8Yl5SX0dymm8Fj07YgoUb3X0GEWzOOFSxMke2Sae26lLC90fVVe6e6tr
E40MkZeR3W1Lh8TTp7Lu2O6+CbT7xrtoN312T/iXr1VZj9CpgXXS/aGrs+l4b2ZdT8eqrPZV1Xt7
38/qJr1bb3LEkbAK2XygxRg8zuG4HiSg2f4iWVWPt86R9OZsJcwxH3qtSL6dCjKu7jrrghzOV3eY
ut2IGG/7vfCJ3Iy9CQ++DLH9qqfsS+VLf4XY5XRUUyU/u21x0yvG1GHiRbFBZI5/8RXQKxWAIY9B
JcNnN+hfw0VPsXnfisSwnXQiiSTSxOcxZY1xp6M2Y/gifZW/9mprA09B51rBxo8CHvPFYoVyccv0
L25Zvm2KhKNw6f9aG/vk75yh5ZHC3Bh5S43opWzX8qGvX1MFxh8lUPyz/73ieF6W7xWebOPEc7Ft
prJP77qA95NOPQTCbz6yLMkJTx79q5f1/U20/pRMEnh9/ElR079wZ54ewKBBYHRpJkpWKJFkLncV
8B4knRpP7htPBTc37odiG5IuXlmdPwp3TZuk2ZIkNqvadNXBNU3yqQkdsgn9GhndRaznoN2LPuZY
dUIsJol8oKr71IrAObmPmgRnKwk+q08ZvXW0mirUe1YU0VOW5D8KUsljFSLoPAQGsKhlyTot68/f
dGTRib/73XUOReb6lmv7rd/gx9ORjh5Qt072ZRCVeOu0djaux/FKmTJ2Dmei1yUV5AuZswNxh/CP
v7uKCG+fYHGljdbr3JhxFwOVjMyL5pd4aRqCcC4hHJSekl9C2lQktVYrj7G5YK0fHBzwVUhqdYmm
/NI6ol/5fJKbX/o1jhftyhg4gIbz8tGf+68zSsW+FSGWaUGFwI0V23oMdpHgcmPFzivzjR+PbHdz
LhlfeaVuj1bMnOY9onx4DLPWfeOiW8U+/TmwAclEfPLkZaJNfq5D992+xawKubkjtjf5Y6SSCAj7
4BpMCnlOux53q5mktYuI4H2hfl+VWyvA2cAULCv7u8FhRB2Mm8fA5THMPv0wFQ9NHhy4IVVaeDFS
7lN39JcmQ3lRJAxxNCuhMNsl67vKHlk362FF25A+6o6Mud0OWfc8LbIh3nks8jdK5fl7qNSU5vM0
n8WYsbdkeuSRzt8Jo+w4MymBo4LoJYC6o7JydbCi6uVRAw55LdriC+vCb8KdonUWMvOQ4FPbrz0v
j22pp69Wny96LyD/qI8QU3/IHX9ObTrUhInYWNHmRG021BruadO7bpj7fT2Tg9MR/8wIV1u8/AiS
3hDvTfKXyAgFHaYJ8p21Ztj6TjfvtvGK85wfWN345yIpmk1mArnxZz8+G+zC0mwcmy/YN4I5yEN2
1Igvv9YDw8OeN18C4QS7wiv7bTeT+kvjBeccb/aXOODJrfu8uP3WvRqctdVjqRRsaF6c8iZ2foE/
+Kou0qKKfBDvAInASsB97GYX/wdIk4z6FZ2xSoyHTDxGw2tuWBSniEFhc4Bk49rkTrvRBRJYVoci
sshgRK/JoP7mJum7GLHzSXntJM/BdJ0R3FMrN5HOWnh+vqX+wF9I0rDF2CzYB6ZDlB3/X28Ily7x
sV8XXaiigbJbSQgWK8UnnGyW4NdkcuUAkyh1/bVmgV5VWH8dic5lm/o5gPrp7ThklB51BEqex8Ng
Ra3p5mBNt6al9a4YAXhG8rPZ6UqWt3QCavM2uxj35sZuuZgK651yunJjN2ShVh/WQlfqOcGjavEL
Fs9gj4ZueG2jIT/c9XcoxPgfo/W3mIi7W0LG12LursqT6SxF/ioKs4l0Nb97bolnKq8cRDja6T0Z
Z7OQQfhFJOPNzQGS+VwZx1vZBQ9WF2TLKAga9wj5fSX0W7T97vzbcuo38T4y3lP5LcJ+H9Qz+tT7
RfyYmP5i85JVPj67jhg/By1tNkFR9ieQ5pKTk0184zhF9d757QVEm+nbYAPEMuuzK8O7NHXrvnkE
Ot28jB55wFt7evc7Wu27qUXWZxGtmwco06l2tUwVAzUY8cDq6X4vZ1P1qmtDwCtabmY/rM3er7DH
tS626Zcbn4fqdRgVebjr7752zNtD41B1G69QU74CSLgF+6sUV0Si3bXpaLKpE1pcbeNV+de5Cqaj
ldjoxk9MvFvB9uER8w5+n3QAy6DPP41jpCD/ssQC//u/HiDQ/vF9DoCMUHTrv3YtwoiuYlzVX3vu
VQ+IQvNzGSTZ2XRTtRLYfKxpR2W3tsp/MltDX9MvXRfUR7vR7JPHIcz01Qqibbu1x2K+s6JjBvdM
mLneNrlCkJ+NirKTbmO6n1yar5gxdFwXyZCt/aZW67Gdwn1TDJ9zbH02KucA8Mxz8kiD0Y0QLfc/
g/BWPFhduIQLislBnog1OyvNUzAsWDtgm0ZdYwZUCvhyyZLgOebzxl5U5SHyQETIN3a3zNTAn5HI
XoUqG1+sRxuA0KFkqQ5WbKIwfhiXQI8VXb8M0kbk464MZnmqA7PusVq6hOBpX+amR1Td5WTcZIPT
r3g8yHBtTSAvfE3qONhPSTavsizjezVJ8FiMca886vR6RnDnmolJr81yVCw6BRLM2bHL9ki4Cd6R
OVLpJX+i3EPaZGm6JUto9dj0PVlpzskGeezkGIciepod/cVOHZ3K5q2unWrntmN2HPoiPHDJnvvS
dGcLWes9KQ6A4jMk0jCl28ap2LMQUXe20t3DQt5sr7/GsB55ZqbUxxOf3udFO9l5bsfPPfvjN7UV
I+3xM0JVVrhPmXZ+tDY2/HGfLO1RE5x1F7fhZXm+67gQJx8Z1wfsGwGGKeh4Jq4CWCYuDeJ9PMeP
Sou3gQc6rfpGfWuq/ikpA/Zn2H/XcgqBgnDrjQKC8I+ud7/KMJFfMhFmK4l490PtYUPtOX50nrwi
OhdRH51z2qmDdMVzLKQ/r4Em/zDI+CXkWANq4iwbcAOCstRetruH5owstyrRZ9wFz3HGgx9/HZRZ
cdMU/zlYTL0bPTrAph9DUsZnEEsHkERahBYH6rTYikCZuEBwrsEErLcS/N7nvKD0oSYmT/nQk3LV
BTRbO0QkW7s4wOzTPhfTY+nEuwYgttN9/ovwa2yx3qtWt6lPd9ceZJQNyMvZYcxF+Qn+7y4Lhu9D
HlapdhHrRxmI7iEitb9pWqQQoqpLrYca3Hzdt604V6DdXUIW1CvRRN7BiRVeunFCjzV2rsd2aax4
b9qG7Ea/5Ie7agjFuPMBX5/f3LYbdkjvbBB84xcP2cgngyzrU+wUIbZUc7TTUeCwVMWF3vImJCtr
DhbH3PACO48Micym2MV5maQ++J67omznB7AX5akUvbsFbQY3TxAEq46y6HMT0R9mpvJnLfw0SgDj
S+ds2jtNa74LB1gKb+jYekJQPI21al+Uw9MEH0R6Lru4eVHFkG/IIMTWGv28jx6Zk2yt0aoyVzpL
4YH6YEWHlOORZhQb/FH0NeI05WtZ+OV5bmq5rinwuNumI9Umr5D84yVSiaj6gIyhPbRK24jFfDsi
HlVpLZFqvPtYEdNtuIsD4zwIxr0oNUGbo7RC8W6USR5ZUyWPejlqvNxZEVFPG2sYhTJ7BuZjit1L
tBIsx7QSm+nd85A4MdHnWnvsmJm6W0mEeJoqKOa3WRKCG9crrrbJnNeBNezJQdD52lNpju7Ufr3b
fRQ62KA8iLe2Oo9032JlCiwUonEyu3ICc2nM6m89rcI1arGpUz6S6OK607jCnVL9+AePGsTZ7VgH
7z62Z9cM8U8fm4xXKxU0+0VabFhpIOW8eCrX2dylxTaFofhZIYh7LNVQPA3AzN2et6ZE0N8gEnpb
rlvgsez0kQUA7LG6uky967zRuFu17aw/MafTV+JKfGVeOW+BpObU+KWbjotXUY/Rrmh4vbHWsuDd
mnc10MU1gCB2aE+V5ZPbD79sDvSo1a5lxccVFJlf7fpMFGmH0gUnM3vXoYrmEv+ZvNzoEJk+F2So
q22QLruYWtFNz7pHakEVbYd8MM97BO8XrMZNWU5U7bSHTBrLCrzCQgd7M0/Ip9rXElBYZ3ws+MFq
7uq7K3dp9WQNZeWaxZVETrLTNbgR+1wRb4MYeZcCXVr+7AAucxX7GVVxjgxB37/SEsUVRneYT6ZG
MQ1w5sywwiLRWd+AJmUOztSsX0kWtQ86i3/RB8YvzmpW36us8q94+axI6SefbKRFxWyV5GN9tVLB
ondXM3aLy3gIgq700KAMwBLD0VkPkrgzlzsr5n7Y74o88tZ2tHBqp4fIc6KUxqzbalcVCGkmSBWy
lp5IgMxKG7lhOrKef8ez96xdkb0GPl5gtVf5W5Kr5jwtGS7spndd6+R/RKVfpZiChxc2Z85u4NO0
B0JGX8s5HlLrUghEW4AC+VqODv4jmgO85lX6X2LgwT8sJiMSRSimH+CF4bu/IU184DozN6nLr3ku
0lA3w5PrO91V9J54qDvRpEDU9Ferq6POxaRfDjsrWsPsR7/3Mo67n1TSOy801KkEK9EklUCdivsB
UuvVs08yb4NoFDLCkd93R9uwijZbRcm32XG6o8wiU6eoxdEd8UGnDxcrBrJHP3t47/xLHzuOmdov
/7J7tbl99UvKwIvwHgL7BzjopdL9779X15KOj5U/fvG0rLZV5hapv6wn3KWxRzUv8VrPSX9t86g4
WF2+LCrGhsKAPEC3ixwf5YQW5SDy+Fzhk3wnoSNsgVSGzWjoPv52pL3Su+nMX0f/f7/Ra7c9zead
zVNSAIJTHiCwZrfFVsyCQhy9JYtpRREYFEP4S7TWu/O9b690nP7mfBezrsWJSoetiHGjU6yUeown
sa+W5L5tEK/3V1Xi+zsEYPlLOSfyMYz8VeCR5nsrJicFRrl/Bk/D29cCm0geBwL7At9PC6PDPwRL
O/y3/wjF4KRVaYqH2sWUHNZdncamlO/ZhCnf4QZ1KRZRmuiToyL5LD0k44Acu+CTIdV7Xqpuz50B
VAMrFvOchiObzmOhpzdf/iyqWb6PpZRHP4iXOxtjgWmQr1VMugdrnQJnlXDZAjBKDLYTuAI7GKny
bGuv4CYGyScVa/k8JLK5dppeqozTDaVFfgDn2F23JqJIadTsKS8WjKxo8u94OL7ksfJffFL4hzB3
+bajRfs1jr47fcS//9aRDe7nf7n//cD/+4xBgd2MIxQO9FF5DCA1VH3+e4SfkEaqKOcdEJtI3Q2m
8lbVmDsPZKTZew6+OkjK8jWOWsC+AqxbrT4rhmiL0I67dXLJ3xOCoiHAFYQXQEem16otV9ZNKiqP
GU/MTcREMKy7YiSHMM6LVW/6+mEm43dVDcWfVX1JaNBmqQTgJRpY/KWqunrlIRl/DRhCdBVpmlNf
6ujB7Zpx17fB/KQaN1t7k+t9XsbRPcv/nOePcTwHK8owdbK6BseJh3gvq0JfmD+f4wzVSPCtcuia
OBgQ1c2G8+y8tuMwXKyXVVtxGpp5H2jyzeqtyhptM+kGocSehqvbGayyW4bsXKPTQcpsZ3W/nCyO
+h1ixd3xF12F2efUk2ZNxyb6uCh7KioHsvPKtrpd6E1nfRzagulKS722yt+uuh01IsYAPO1klzWH
jHRPfmkiuS0CN1+NcYnsk8C681TUnj42wmV12gyOPlpZxSpb9Zmbb2J/2pQIFCugNcW0GhNUO4jC
vnqJBh6d54A9hiC+vljVUAIi1/WEHvKEVi/EZMHRCao/7x4jJX82sog2oCfh9bT09MIqOvRgyqR2
jGQZu0TMaAgHerYeQdmIfYNFJRZRMFodeE6bTjr86XamKpm21TTNiLDCI8mbAytmQPHbXd4JA04a
tF4Xy42buNHmNoJizbMPLNd9UNRewZOfB/XOjhrMNbvkZYb6TciIrPqoL1ZJzaY9Eu22U5+x4GT6
6rN1tyoz43fsY71EfnFOhnntwXHx0rOibZoMJMcy9E62VxZnzr6t8T+xV2V1vodiJBGJL9Y/D/J2
B/AhxyoaQ06GfV3Si6cYBITHFnVxwC5APmNp/NkgMo2PvWz6kHIJbsxS0SWqnq1LN0c+3lRLJNzz
1MYrgn6X6O1EUf8fTKpya+YAXBbHq9/Kme1dsBO+BS3r1mGvvKM/anN1tP7uNkx8y+QILBrolpc4
S8Sjx2Zs7haDDM2fuomc55wpAcJGX67tCTStjkATvU9KT5eodIZDhHfHxp6kZJ9UnfhfTG/KXVmP
ya4D+OwdKLgVUHls65VdsUUcLLg6/XEsmrlBDY0CK2RFi4MLaNuLM+Enq0eJPI7JSQMuEYKubiaf
rdUNc70OcyfbWZE7SXDqVPn1NlSLe7gBhOwSJwN58ciUb5k3q40VwQQij0VO9zff3qBgUePOCvBG
/4cdLaojBwUYRrrCS9h98RwTXCtkEJfLummQ5V9VDRe3S42dXj4gMk9Sf3HxSxSRGRLsb32sxkze
/eea62BYF2zmO3sdgyIB8O/y45pRle6xH0p5u+bldgB7j4I9sgxZ0mZ+nKNobyV7FnvdgTeOt+v6
X9dsO5nO+a9rzgSKVfRU8cdemu3oCLob2uRQC4DJN85Qhw+OA/hOag+nEtSi1dCDspxHdA+QFiyx
oxRumtJd3WSnR/KioDEAdnOG7ssYI+nlluXxZ+Hz+mMwIruen6z5psX2laTIgjLpiDViSN7ki5ei
axAaaBuzbklRvgAYWb401ecY99OzdRgiz9+QWLUbK9ZEeFd0to62S1VOMWpDjXJrdR0glYhfr8AI
mQ5Kl6uPbhi346jMFg5Ntcs9Xb6QjPaPkxvu7h5VMw34Mwe1t2Mh4ZUgloeA06qpa+RqccG2a5uZ
CIXCTHewOmnIeEJtiS9zMw+H2G/KtUviYhf0hj4QIatzZtpulZk1k4hHCNW+zkRWacnr6Seft6WM
uj+ncv4xksp7i9UYrYuWyQvoYPEB2NZo53p99mwYn5bgV/UVS+OjXDohDLLDjOB9K6gPLGo/V1d7
ZjMp+lAUQEGAjr2r47DdofBRdOwL/tMfvWbDqUP2Gt86PGMpk22DOnM3jmR0PYkmWREWx68o99YE
QQcE++h+izNyQYXGPksNeeKxwY9cmAalJD31hzNkP1AtLHwPDRGrYJzYS5dlDqLNgjzG/vxx7kx6
KFf09/PmQxY/Mzonq4jz8W3IEdjwXPbb+cYmj1Awsqu3yVS72xAbt23bI9jNSobCX9qN1nTS7jdn
cFOGMihfkk5GW95OZk+EUm9JED401TJqm7grMISHs2+0+yhzQdNbzwW3xpvphSVu/RAFQm9sh0ru
wP2KvwYeL7duP3aHBYL2aU7CJ2sHblGiaGUzXjjCg5fIQaDv1jHJnmc3iD7hsesPhnCxbbyWfWXt
9tbRj/XGG2bsfckwv4y8fb9dSDXT1EHC4lFMoz57UeOu1HLp+eg8qHyQb3PMp70XI6xY9cPwBeGj
1Do4fhuDl+FWC721uSYxaGf2VB3t+qUeIH3KsnE4hZqUa2twaLdNMGt+HrAv3cV1O+24MM5nFeA/
v5yzblSznnlcnrJsLp5DR4PgvfzQWPIjUIRl3zV04uHI3Na/DdkWFR64jn/p5zDbmblu9+EYT2+z
8g62p6h8ipVqVQH04CSPUhReOuOV9Eor+YqSajLN46baq0z0NzaDpTTQvpcp42G1v9Mc3Cx6cUzs
HZa3aesU9FovTVxibdf4BWJLy8s1B8rhWsc/OKiDtxdqXeXzDqlef2U7WS9d8pcJy8mzlUIzJA8m
XoJiSnk7LHNRma3UaVTW/LUMHOdZZPXRZTr7bFDXE8iEKkxzL88+t61rdgNBusVawyor104waQRt
YNVj8GdZx+RipWVEb4yzV7mMqGeUZFicaIPzzlVLkSMBkkNsgljHJ2Si4tNANVanujHefoyGR28x
tCx2mvUvZsfUe0z6IfCrBXA9rqiAHqPefw4njthtP5s/MvfrGGTFng26WlGV+ALQA96DktP5uwYo
TNB+s3LnaTDzO6qq69wSDmg8efxwlg7AFWao1jfZkz6KJTZNfwBaA4N18iULSfFc5kl5Rf217Eh5
8nMIS9i8Ia42Xt/hNrMnQjr8x1D3LsKBAPnkQw7MogqLz2XmhJvKSRAVW8RmZBR3gahPVjS+t8/B
37kGii0QYiQcJik+Zxzxcb8mellIi8+ogBijpBH7sBalEeCmselgrZpE3wLF20fb1ck2s0/MW4ui
GU8Ajrza81QyaB7sRVXL+KDy/PNFWWvVureLchxhsFgQDTIVC9Nq4WDZWJ8V5ZhPKcNO5hb/s7qY
L7ys2NK4rGfmMDArFqfoxsT6a6Cbkx0zX5xoVS3pimwzzWY1VEnxktFqfgUMbINg93C1EhkVlmg5
fbYSvi54AKNb3CTA5E5+psYna2NIRKJCVvxoJeAGXwAXVTeJ+f5nlKR0L9Yms+q7y2l+ieZ5fiUM
eOOuDFB/Yjl9TFDxD88GO1mrW2VtKpOpP91OMiiT5ii0dLRWifc8At9Be7xZQ8rwTJXRA/AW5DVE
hgD86XMftuIATpj6NIdRgboZqAtpxawk/RkVNt8j4PxwFzcizSZGrtZIepxK+V2CaoGO+mSEVltZ
mG5hl6lPI/OrEzjKYP7bvv06EnH5yboieyFSBKmxcF9c+TDqjQ++59Zakw6xS+Biy3bsLqUf8HUp
KncNKnF3oY1CxYphOSx4rFH9NWfbmxJlOGFqOvcJ5S+Dg5fJCfVOljFIk6UVQiBgWB6QdJl3UjD5
4iYjanfm/EIc11GrtpyxYcO3Aw7WSvOuP7IJcVxWNerF6hDA/kqRnD1ZVZ6MbG83QkjwYoDJ7fad
pzrMvhjduHW4ZXwe1la0PTzUlRCaXK3G5VjrTbQEqXc5AZ/E+DTo6eZuPUYT4barqdhbMea9PhdK
X+fIfJVM9yer7hHSSXGD6gcrZl2Dumh4w6ByJy7DNmPrffL7sjzbMyVz2e2RGOxXdw9C12as1rhR
yqcxMKgHTAa9wUzTbGWvorXtqJFauI4/b39th4zcegLiaWtHAZHdexRlsfMAenux7lTOcuWR2fu4
/DgLsAein8EvyJApmsMtWOIrm+uyWS8BLBwAGDFKQ/8nT2aPhAFn30PFCyvdVKN2UAjQmB1vho+c
WidyH8ilSa9MhgRxbaJNGWTDDUp0zxyyLr6SXLIP0EXVgehgjPzw85Nh3A5RNGwSXufrUWTu2aVl
f6aCV2thSv6DHSxT6G5H3dn/abf98WqusPkr1bbSAJk1uQqQ3A7m1IJb76KlY99FC3BVi3MfEjgv
hOy71fbthlitW6BtDrGpk8fOd/9suD+9hzHnW6dtwx2tsQzDqu08tWVy7bEKtV6siF6n0QUqDOUz
t4Ayoo/nvqLEV/+MKlHNc+mXb7wU03tdZPE2qsEEG/DqfOf4sRA5THlEFABjyKQ0SyaldNrqxLFt
ESJHGujuki8ZFGF4szZcm800KuBgo0Q+MccrDhR5vfNN18h4PIemB0AjaflwqE1LNh4QMjsdkhg/
WgECyhyQXSx1vO6Z9l+tVUQog1LHHkpDj9nWoHrMqnZGxVLXU+TMRbJx23568pdmqvLpCYjC75PX
igcrWX08eB9drc42JHQMEON5hPSS0KDYgpM7AfLwiYqhW2rOdNtxEQPHjQ5hkeUra1VBgSxkG4D6
BqNV1YCX4lMX7rOVWM11mkwg7BZd9utoyPjlWRs+2/SDI86DJwFRWnIWI8pbHRLWo3LlXzmLMHPk
ClxmBIT+0iXi3LeDh1R5dbl3DCeD0vnLOLa5d/QlRd4dncblTDmbP85kOxSVZHvlxXF5kVgnyBEJ
LAelSPeOIz1UjRrD/zrCCh/UCvY2kx7RI0TSEKUIyDUES3lsND1ZaTAOPXLX/2Yl20QBCjgXRPo7
vxrdq9ZxdtWIpy6d7TAs753l6c7XYPzM1WoZseeUnkAU4deQb6lTyhMyyG+e/ZOKyQvXAQ/jDVn+
bNsUbXssfd85WwmsiOpkRvfNSi3qHZ1aFc+7EgSYE0rPubcGSPWPI5onw64XzRfrUbrNh96KKJa3
okFdnMF67lNbg2sGyD5NSie6jE2ZPJLFUC3FuVTAghQf7owuXI1IWhv3o0dRJH/OtbfXjJYH3ef9
FRVKg+dA7NjsdddKDv01wtQO3j/CKNbB6kbTgGEW1B+dOrDIn6NkK6NzSM0qFF5+or0MLrYZEwNy
9FxkW91OuOjFwGOBOjLTYgm0uzE+QmrWz1qdsfukJcN/mwpzlkmIskJhfBxDlEJKXFQYSq3ByovV
YdmPmGb6mXNQrmQyei/3o8yZ+LpedE4GayCSX613P6PoCYm273yBrCI4a9IR//5L4ubetamTZ6tv
QZhH2Kyr9wCRNF84tkmVqcM3PWDBgzwdttyL/t5d1joDPTsST72HvM0Mbt7/UXZey5EiW9u+IiLw
5hQoXyp5tdQnRPd0D94lnqv/H1Kzt+abmN+dEKQhy0JmrvWab2wkXJZInImtTp7JOtkq+02jSP7Z
ilDRX9fWIhKBNyX6QVmN+A5sJqC1ZNO0B4Mgq77q5Vlt9/Hd4JrdwbPy9cUsojulaedf20kOfFqe
JO1fNY4wXN/L4lF5jvglhmxIzorQHoqIPUQqfzl52nlrC8homQiQ8Jva20E2GKsO5ug/V7h80ptd
lhDekdsTR9cBk6PXc3+Y3FZ74adUDlMRV6EsFp3VXy3CNr4sdnPONo2VQixSfQgMRd9PU5Y9ykZP
qYXfcuddlN7QXuTAImsJrG7FxGZgryLWHhHhfdGR+36woOs1iT7fJMtRkh9VIECj6StFg3aXaWAe
kq2XLi8bsLyF+U2xK6K1oGyPfdQa30TTfSyWUTxg02G9/MtFiraoYYWk9l01hAqgzpy1EoTAkRPF
DFN5Mq0hM5Z9xBTH2peKXh2WMiqJj4OpkEWjM9lZbZOvLPa91wZrmbSPy1KYYN08JZCgT1UdalLv
VomiwTJ+07S7yjSXd9kraUieicab3z13IYK+9TJGRfaSF/9bL0NptbDS7M3CIx+/mRCrtxGafvjr
ZWXxHy9Lr66Y6n2rTFq46Do4jv8eMuNQE1MBIvaf6lJjHvfhvAHysJqrbIAmUd26oR6uKpKf71XJ
vcw885r2hX0sl9ba56ZqvY9AKYtOpD8zBwQVEjTuNXMc/X4eTcdHpy/9uV0ZiSx/RY3irys10tfy
StkByvhfV7Z6aXxeWWtu8rMtSInW/TFFOfzHBlOxouRPoHxEX5rRfrU6r9vV45TeiVbJL0KZ9T1w
7PqZSAu5LWdECASVDXlVXi8fQ7Km33qC8WFlTcktMSPkqS3id5EDMizrIFXEZdH+TOHKEbtP/8SV
5klTmu59Tb02zCwUqOrBGU+uqD9Y9JdhO5vEoiAyBnG/uN9ZcB7TZUj/1CztmmdC/6hKbWOSWCmY
l0g/um5uH2tDI0mUEgu09Gn+MO36Dg+57JumRB8DE8KASeMtQuH2ZURuPmiWvDhqXl2/qKSqjswW
a9CYSfMyLZN63wO245atX2QPa3aP8boUD7LKFl4XZK6bnGT/NUZVry21IpStBPGROpydR/lSsspN
5hDZvOFRlvrEQC03VeOzHDtNhbK368wKZdGOEeIc4+a77DvXpbiVqaX6LpQHsFVp+ULo6jYWVf3d
SIGbmZB4z8gUt2/aWu27Tqu/LxHaZvyL+VM0lfreqD9ld0Vz08PssrCXRVfb41swfdTG0B4RlASg
sg26jEXYm1n5rRKlfqr1pN3JQUfFOtfcjNBQe2+XGeapEXX+lNeYjKRmxQLCGcc8qMeIqbBlriaa
/NT0dXGfLOOOqPyUB/BohqM7TgoJ0q38/3jx51Dbq/3rAFo89n7W1ycCHoRE+ynI9NF7zbSquxu0
xvJlfQUkMGziyfjsJqr5b916FzX4r242i6UTUkTibkkN1hs+ScRfad57fudow3XoV/MbCHwiA136
pqpecm/bbYLXEA9R1gc4z2QVCgdb0W4ty88JFFxlMTJex9ju3xJQbbe5jBF92wYbbct3IH/nTTb6
drkMf3SdCFW9IjjB8v+SoQf73TScbNMpVJ8a20GwM++VS+TBshLE5PYoiCsAOjUB/izPvlvjcNPl
9Wvu+sOUil9NBfhvdvrpdTZEumsiD/mBZhlOSpqCIoq6/r5clAEjmCR6I0H0u8zG5M9YPVq6wfto
Nf3VLdz53dnuPaWpjYcsa7WDYdoDViprcteNlbVLETN9UbcHBWnM+adid3ulJSZmxt54zA01Oi4K
vPi+041NXNc9Ni1BCFlcDJ6AKEtkn0VFj4yj7nX5Z3GKuUvLSilCtc7M10KdyZZjXsH8SrG3spmi
XX92dkhXH1s7az9bbRH3R8RJ+U63zkntsM4rkv6ztbHJniDWOXxea0RzeYxMwFNy5BJznOPgquC8
t/fseU16jDVl+WwtNg50PGrqZ+taZNGBFDsIsO2FBH6Xh7Q1jM9W+OHWAZUt67OYpKpxUHvb/iwy
t2mHdejcz2ureVoPuhV5n63aqM9od6KPXyzdqXOb/ggE61XrZzRa27Hs7uSBn/evs8xAIW6dr//s
IbslCeJmJPKKgyx2DZrVVWIVYT1H3n1p6gCK1z4oxia6h3EBWCshublv4wS/la1S9pOHuM5+Oqml
nWRJNtpKROi3nPbZ/+yaFcSiQC+yfdle5uvQ6+qLXhXT+Wvsbk2Vi5sgnwSPH4DTdkGUVV6INwSK
qtvAWsnDB4BPfSutuLt8vVhU9+mlVeqHvFf//lannEkV1H62k32/XszR8xNQzOb6VT/ESnm2I+VN
vvLX2GmluwGBMe1zDOc5crSGmHY+fB6U1ByuiZegstugkvCf6qJIrN6XZb1Rv04tUmk1Ey8CGkoZ
4qwyXD9PZde+KTAC6Dvvs+X/MFxfpFD2YlIL20su2zh2PLArkmVzUdwgrjw0WzKXtVm+wiPSvFMb
8y+XRdvKHfZNSX0HgSR+E5AdZb2GLu2pFSrLWGTl37WuR2Src4e7pBnM15JogKzPsaY7rQl8/c/B
0a4mR5JOPjEQFrQw7K/y0PSZdxXbQRb7HtSeitq7L+umtiVJTY4ftjliokSm/oO1z4suHDxjvTAJ
m8TGtgY7csYdgS/mFQnAl6B82aJBbZe9vzD5X0N5kfbXZfKCz2tFbJ2R9pgL1kbdYVl05QqkoXDN
Em0eDouZVnfTdpBnsi4lYRTGjorIwP9sSJiS/3ZZpqBFoOL/8I96OYi8lDR5tBcslz9f8d9eTF6r
CQ+cqLpF5gj9FgDM9upG3pe6SF/KSZ9ySoXteic7VndCSjF99ZmMWA1UT5kOeudkvgUR51nRRXxy
mrI4TElcvKVR/mhAofpj7aKMv0X/9x5e0v9fekRK24fL2qP56enl1Rt6gld9XF111UGUNTNPX1VO
kdkgfP/b5esKoefDEYHmO3cbRNZ/dnYW1QnHslUDaxj6h6VhhgZ8SayR2IlHuk84xxoZKPyOrP7h
sxJfj8OkQ+GUdfXW0AnIv+yx1VAO89mgOeBS4S7vvnS0ZmVRg6KIhuCr7lOAS5b/qdL1T2Wvv7XL
/l2HYuo/hvvnQLL8f9b0kuJfUuKLu46JXV7iVu0cjHukoQDxkHGZfeQOEIZYtJLMTt2qlzZDrNxI
KMqWzbdtCONeQJ7nV97LSlvYBmGRxcjCHF+Qxpi6pxZcKnZ9qXNyvZxwySTyR919l22ypsX+DukG
rwq+6mwrNf20KjbwjCWeErACT/WT7C4PQK5ZtmOM9Pkass5M1CzInaQ76rU7HbVSBQNTlrAe0qm4
64h9HJNh+dZGtTbx38X0yZctsg8s8z7otNEIta23bHCgoOzr0VhIShf6ubbysXuJyqzcWa0KY8CN
n1GBnj+0MmebZpU9eehW7OcCeuFSdct5aXP7wMIxfkAwUyBkZmpvOVtnf4Lj98vIkG/xrCn2C+RT
ndnwwCyZGl536fCiRCTxRkMUt8lRi5Na5NlJ2dZdat3WO2Ne5pemQxMmtQFh4kJ3+hwJDUmCK1H/
axy4/YqyukVrGdZG31wMSyeP6yxFQ3boP2V5Jg9d2tVHszNuZhvHd/Z/D4TW4js4FMq1TF39oLrd
h2z8qv9H33Vukw3b9q9jfF2a5O547kt9J8f+qpdnX3Vr46bX1H3+qvnq+lUn30y+3umKC7Fue7Oy
F5S/9NDalUPyweru3MTDo8SJjf3slt0Oobw6XMtHz+mtZ6Xu3Zem0h8aZ8nvVRKpL92grf7q9MVl
nErvZY2GLiTu4vAd0Gp2k703WP5DRaLoLYt3gi9XBHKkbBTanZckP2SjBYvsKeJ2Yc19FbnVnMol
hm6Ty2OUlrBq8hEsgyzL05I/ER4ior9Y8+y9lpHznZtyQvedkj5oz2WlTvefpcQksOXOD58l2zmW
a60+ypKXEyGxC/OpMpxvql6vu3Lq13t5gB6MhHxkqEAUqKta868GAaISyWPX3fWqNdh+IVs0kfgx
2oPHrxHaPAN6huFahfDj9at+mBpvVxmgL72prULwh+auRxPnoQd082DWDo4EpqMjW90ALdkOBlGR
u7IkURVt7pGybjDigyFWhN23HrJvlpq6L+w0P9pDNj4MQ2hnynxV02UKSyJbP7OQvbP9Uwz9EKp5
iSCr0ji3ZSStJhtaiyeT0akf42QZJJD7314Jj0361JXRiJHD306zzRCQtG63BtKcEBHOZscGJTpt
khE9XIoH2xLNCwpINRmzCimfymxe8DAeDgKroVC2ls5s3YmpfCMYXfTBAPfOHdIOqXyys1OarL7l
TKgVxV55qEcUd/1qwI6oQ8Tv85BX09+LP5XVLoNKU+ILUaH4Is+itU7+VpQN/6grtisat8pqX16i
rf2OZ4t1FOSh5iQh47GUaMUlqriMcZo9apYY/aTt2p/daL94s2q85MNsoi9lRvuiGaNvqJ4TFmjE
z3YtB8BaS39DX8S4m8l2BnDbqvs5TdTuAGd12VWgvB7saYpOWofQs9np0YO+Hdg1tbfJMMM2I9y/
AwPLIr2bbrJRdmOK/k34OjvLMeQBJVlA4PGeNBW4tMRc38Ta7mPTWL4bTTPtBhLpp9kZskM6ggiP
NvmPzMjSW90mcYAYmU0kguJXQ7IVcUYF+mQsQC/+e4WCvsidAnDTaSuEPKrOeTfiCFOjRDgXOHfN
t2n4aW/VKL7aJywhtZAsQeuDYI6PmloqV1xElWuDRM+1A3m9m2L0SmSDrJOt2I15ePVtfYDDtoGH
cokCNe7e60GIu46Z/lSX4qlrW2SKgXbhA4XAeNFWyjvKq4HsgNpMHg5tbl7llVEFVCcemCAUtXoq
NZX87ifWxusteJ1om99ntqXfE5HE/rpUyr/VyVaBk2mwhTP2C4ZO+S5nZzQus8sfk2vlwRKFfvPq
F1kwah4Qfgno7zTXzi9HLEO+Y91d7MzeLcOvq9rt+thoRr9bIucgG+RbicA+4LIZp76Ug0JEBbRm
l7wtTZ/fjw2ikyT0CTiLdTk4befsZDc3IkWAlwDz7tb6/30V4rft6zB0vmLo4wNOMOMDbITxAQme
k0cm6fpVP6QVieJ1ddkO0k025IWK3CTUVHmRrOfzLseln7YQl2PcI5xBhH1y7W+qpb6XRW3+mXkH
JMmc30rcJUBD3ObN6RQ7HD3wdUac9KeucscjyCzj3sL69vNqvtF30MN/GvHwm+HiO5Tsssl3t1On
LZO7xBJukEZFji0MdV8N/Tjf42uhbqqBgIE7907K/khNHzguh1iFFSRLsn6rkr28NcGCWSZ+9aoG
8LeJdDSLHj0q5RMg4eRZHqDPKGGGOO9eFoGLEhGI2uXQZnAUYbNfO61f7q21HF8Gsu6BCxLwJBtT
LHr2a4KyjmxVnWK+lJWxJS24VJRD8rSA45KNsgqmBVBbc7mXJSsixhB114jtTYXh0FSepdrACKA0
RJefWMQmVfClSoBaH1+ZLM9bn66Fb79GZuWrjourKkpXz66LcqSu6O6eJe/6rKibo7I3vy5bSVap
uv5WtXVxJ/t3/GUPiPQw62w9XGBEj2NiEsBnMA8yhdBDkGJ6kMx6erORypnKmadPUzwuqs3q0Uzv
yEupIW9oelwtHD4QP+W5+TiLsQFcqSOoWC7IJSrjO3Dr9xgJ+Yf8bPOweXRQFCqWhWxrUToH9AHR
bcE5am/WBSCBRgGkbytBQnrySDr2pDgiffQiHu7YE0zfXQLdZq8uSDSZRlizlb3JM8UCbtQ2urbX
bX7WDHG5QBjwhwvS+sSfmKUJxRI5Y0qe1KgOpi4yQ7fWieLmG5L86MyPi7etiDxE4GJe36+A6p4x
/FuDVz2NLm6WFWfuf9ihIv9jEyh7alQDG2e3/PDG+EeSxd4hSjUPNX6F2BbbYWbJlH/R+mqlS3Gw
N8CD282nDOfa98azQze9AW+3/AWD9YemNbx9Mjzo0Ishcmsvg6F9x23E9VUQYaE5REQ7IVkKzGEC
dQH4g/dQME7cPUQJqiRc+y7DZmRQHzwPn2WVPCFG2sj5g67pd4CeHeXcINsVkunAAmpgXlaL7DID
W/STur8bCMfjaZD+yq1KAzBo9JgLau0ebVOc2EwApmhGBXqTAnRKPzR7WH/07XCIrPSEV+C90Qj1
4qFD7zM5jTsvFZWPePKf0fBDVGUasPf9nc0a30X3gafeIfOqb2MJmERvhr0B61gHreZPoql9XfkW
V3lgwYz32WPfiToxf0Als5t8b/DNVJ4gL+N0v1WWCaFlvsEGwOO5iNidiFT1Tehoe1XBWFJfqwKA
lfVdT/UVwDdrSi+tkTEflw+0rXZNxQS7bAaLbZPfUtwad2tM3s7Ku72Ya6ic0fhDmarqZYj+bL2c
QKLoXhWio6wT1luD1kgAcQ0Nu7lg8lidUNX0G3hMPsnaZke0fHF4rKffRRaLm7YYUzgWL8M4aq+G
cx5BUAZKlLxo8ELCGmktJErtLeJpnmpR3cx1Ptcomj6teXmb0J/eaVBkdmvOj0GidzzgjSLOaXzy
2n7n6I15imphwHyZHtEjECw++xZL7aTxx3F4APoRmmKZQCGbZ612FV9FbxGk3fDsrDUJy6VeQ8Q/
xDnJppMYwOaqWA0gVhxkyqAepwmOWW1WAF/BdUW1R7Y/dV7jGtp7hifguRytgce5fXOdtX1yzF0y
tPahH+AnVzhmQr0OEtyfj+sKj8FElwXthEo7sy13gwliIvhgVKthrJktvpgAWs8ZivhnVhGpvmtx
+TwPuT0LdFo5beG9YUv51bbqKhVVbY8H0JqnuiHQBTqSrnIUTTZ/DhBXAiF7bNjndTpA9sDaWJgC
Ny9UTmYkq8+Jl+p7a1DvVb1pzwDJV+6w1BX3BfvjsEPS7jDoy28mMRuazOo9dhiMBQorA38zfj/b
+j5XqjiIGmfnJoX766mah4/MZQO3OG3qV/pPJAKfsazydXJ6p9hANMHJxj+ajp8n8daHxrTTs9og
8k8GHpWWANisdy8K/F16dw/6NXmp0rXdFQNAZDH8xrObEAYCGmiGNc1uVVL3fhTRqVzdLefvJ9GS
XjRjeK0sRA+zpvnoqwKxi6jjxys1MA/ReKfayUgKn0S11tXPXTp+j4XZ7wsrtQ+5TUKlmYZ9NIoq
4P3mFwxDD17KF1I2pefrpTXetTVfllYkL+VEXl9v2bpEySHPyv1KQPloJ921LGuBCW39OqFelWSb
c7ZLcq2IvYaMZr7v6+gqGvG8YOe2U7XxoYm091R3CNV04qKy3wiGdRx3MBets6IjPpFouXkqEnUK
Rd/+mWh17ZtI56niTx2jHkQesjlouyL0ovixrwztmG021oMVitavne5ZLZK31lRTVEpntr5ueUsd
G882Y0LQOgabKrzyBCW+CHM3f++FhyBJ7i6B010bXLJce7H9xKt03ykbd1+T7rkNQBZF3PW3Ck7z
ZS2bfTSzhoJ3o/qegkIWMf0MiVLr3ahjGFmEnO4T1TtORdAToT/XyvIbs0UdE7YPayqfcsuYTugq
AMJPSBczOc/BYgHnq3ESweBcwwOm4u/vbIz0omwv2dTzDHZnc29Htu4PyjyFCC28FUUzg11Funxx
vTBrsGefcsipyZRd5GFM8HcnO3opSmGfgUCVwHjHZzfvTgORJVQ4FX/oxZ+ZYb1Z0/KH0HtyYKl5
BYx9aWAhItaKvKSNArYRiW8dUsMovBYvbjpYN3SQIuwSCnFs4q58KBdweCiKPCYQv82hLHYli7pQ
h5gVIhmFbZc2gaUt8S3TunLX6ptETe3mR1G68TVLyLJ1k5FeVq+0ThErNbQ8cu2cTQYMzbRaL3WW
T8dqzhZ8TWzjgMHhcjemZcxiFlor8Jh2P06TDqS603ZNhopQ2cfpLsauaoDWYyY2ydRlsJ68hiVx
1RrVMUUVAvWFwgv6XCVvbgKJt5LEerENbwomvOZeO+yIFTvFSDZzX3uS9oFwrOFNZKnio6qYfDOW
0fIzEPXf1padk9aO9bvSkhP18n4+NZZphVBeO7/ncfk+WzB9Ungt79CKe8DJYB/AqaKnOaBNzQQ2
+D1UrffZHgY0ExL1vU6tAS0GAJyxVYJvrtfpnXg6G7a8Hd81L0IbCJTUu2d1xBZXV7zHNY+IOSra
dyhks6+NpniIFeOcLqyQsCn0CEg4USiLWbLqt0qBRTSn72ufb0I3WJLES9zvW3NmkjXNc2qzJ45i
c7z1fTrdOj7rZXbFHsAZe2UmoLDxSqiWhWPdsdYmouQ9KKtQXvqcr2wyg9HmXTZRlgdDPk9+o2g5
svHGFgUdAGkmAthv3PEPmU0tsIGM71VV6fa4Wv1wMbYO8w5h3VZFnFldl/2YxT2C5I0dtIRIkfIx
ivvWmhx/SXJjlxMC9g2MBfQ69x7RzJn2a3Mb83Y5Dl0W3VY+C2o7VzCLr0UaJQ8EUhHgYhPBckNR
77V4ENz264NtLkzYtUAcRUVUfEy2RXXETlYdsyGAzNDvDdcK4gEvAVM18nt7GuqTt2ruWUtXI5ya
9Xs91Pte1Ouh7SZWFI33Bjg4HMSUQXzh/o9WEL9L6yZ8FBtsiDtBGgGtjcp0lKexHxUEWnG1XHjk
Q8bKMihDSQRlBf/GB3RLbvr26I4LAld2OYhN5DdUGmExcScQHwgIBNUQWcHglY6vljWJSKaHHt+X
p6nxCKpb5b4bjMafaoIatRe7YV7Htt+RWd51aWOHmLyNZ7QN7bssQf6hyVdwCx3hMs3kgVqxhEY2
NLtWRgtI17guSm/tRgvXErgdLT5DjsU7u1fGuT1qS35LlC669NyqvhM3f5jOOgQWWcbjqBrXNM0I
IS+OtsOdtD7UcVIEZvba2Vr7EC+z7hNR+87TmwzzlCxn5CvHZcTopouVe6QHhttsz4pfka6/Q7YC
UVRcNwdP9c5pD5+vJsyT9+KBaDfghgHgTy0881hZTXRwNA0dBoQx/Ab6u6rlN+iNe/4S863vyDbm
oBLPceRWQVm6d4XKKjBWCn90VTT/umhn2Mvia71y7r36NUls51r1ym8x80PNlmbcmU1b7bol/9UZ
4HcErgthPjzUg8iuxTjNvpItyBd5033PvO9APUcs0S7PpWpGuwUfxjAZYUoPUXSupqZEtUv5jWP6
dEG33zjMTRqkw2wFXcL/ZGiQyUN2CwqoQWB0meuTu4wTJJ26vaJId1MFWyoDqIiBRJSuZGj5wS7c
JaV9EbM3n/EgFL4mxu4AyXaXzmiAum2yHkur6IBWNi99Vz8qCGcG7kDa0em6Dy0p9MAQmskdVnDz
eShODzMsOVR23bi92VtMdEAqaTdt+CWo8wtiM2PQeGlyhqOkkr1av3edAVaOZUHITYE9x8JTeZ3n
JLQH76OIMMDunZFYR7+f5kJc5s5G07WfbzMgw4oH7L5w4zcHmeTd7OlNkCGIuc6xzWZ45AvCjXNv
Yy+5S5zirS7nOWwJme0KAaK8SEET1kp8W0u9uVZzuu66iCmqtFHFciKv2CvZ6AR9maGOF6UHYnDF
OV+rk63q9oU1Pua0Vn80kbIzNE05NNxIfrQ8FAA4pjJLHjv2s7FFohnDCeZ8eCV927FjVRGHdHR2
do0Rz4eysbUwA2DjJ27gWNk9RrcWy5sO4VAQkqHl5I+pl1ywahG73uuRRjNLdY8JqHVcHdWD8dti
mYLlrK+PeblHemq3Dna9T8k8+7HCNxct6q5zXOFDVy72WELwJImSeNdn/Ye26Qu2Qzc9ayVhIfRF
oVLqia96XhT0hk3sKcrmsNDFMz+Vu8n8/SD8WWCJ0ITxYoROAUYmJigHWt8Ru6kQWTjrmD8aSJe9
pcRn4LkGCthAQO29CEaWFPvWQtG0RQkCdHjdP7UFFC6DRKBHzl/MIOiL2Vx8lZW0OWjF9vz5iczC
dEmy4lGJ2jUYVS26SzrjwzbJw69jc86GPDmhEm/6pgKcC09yt3EuDrtMqKeX0VBDbSUc3raaynMv
gjoXgVPKu3OPjimKYYUPdL/1I9tSDyq6deextcTnwVpBQZh1OYZoCDxGXr7u4WjOAUa8JQtZhZ36
XGYAAbz2pGXTcJ6nZDzLs69DbJvDGcdLIjYDd+bsEG4H335YqsI98OM2Z6NQm7NNvGvfrzjRzvl6
Tlomhqxk0+bBSwrkaG5PMmAo5kNLgtF0vQvRC9cn1H9LNKzc87Z6E25JAKUyJ3FcU1yOmKi/626x
nBEbWc6TMVS7Ebcav7a1EhFhq/L5EszTqGAh3zSHeVmrM7NIxSZojnbWUL/ZKaiAHu9JxifU0lno
N5t1oKQ1NjSLG53lgeUr69A0v1mE3feRoorzOmCsU0zWQfA4PAtU/dBaYFnqt6J+waTwj66vhs/v
Sp7JryldLY2VSrQihwo8/BAhdMeOln2GPHO34syOg987FE0186Y52HM0ne34FVJTw4Nupw21we6C
rKznZEjbxJUWdGqbn/p+JeG+hriJP2qKl+2qmQ9G8s3Smk0JghV810VRwENqewMtgnLdLVd4XCQZ
7fkSoWylRkhxF+1x6tpNzTZyfWRtph5eosJiDRjsbJzlO0DMg7yws76StmvOTAybqs52ipR9w/Y3
MvBuBESJVAj075e68thaTSbxms7VzgAd9HMCxzxoHHhs7U93LX4Sd3H5ZqOZf65uueyOKVf66OON
lyCaw2/V6HN9FttBFuXBRMyDv/n/rjlqsLf96o35X7dfsFx2QUJrzRS0o/3B5mRAoLHQ7Z2tmAiM
VPkRb1aPpA4d4qY/r6gY+rjY+sIT4DMTpwVyx2EE8bdffiURelEIHGpKf8XSKz0VSpn69v3QoEo/
pONjFTXXnOfAuSqNIiia8sdSYuegoDXmI8yonFf9vis9XEVWxd05uUDRz05IJ8TZ+oT8X8Wzey1x
Qo0fHbJiUfmcOuOrUF3jMG5hAtWyyvMce/4shH5ZtDWEwu9NzvMguIe90QUvWdYvnqRBOoQQY4iU
43RSajvn1kE/NVlSRGkcpWPVRJzRQ7yhHYszmt3qESsZllWQsS58NSe0YBTLX8k6+8oMSMs1dD/3
YvN5tvyqafKzV6+/+LGdYAG0ejIn1KpcPevDlBSZPvXebUpW40BQuYE1FmRsIUJLdPW9WkJqHNlG
BUmBrvZQxPW9lZFxrmv8AofqANF+RUMTENpYp5FvzIkWqB2p4zV/B/UvLlGFkmyEtkbYKWt7zRHO
MDT0/Boes3tnFu6p6OFueAo75dVa+z/mPDk4a38YAcs8O05SH7gFqmNEHP2trrCPrzLlx7CJZpqu
NoIYTYqborLv6bxx1xRp8iPGS5dIUlA7s/kxohVqR6nzu0yIpzEv6JVi3xcRy5cqzlpfqMuxNTv7
J5F5l1gAzyhH7YcjwZInUoNwXIYWohXRkrCOu/ykK+Q0ndJcj0PkrYeV1EEIStMIV6Xvdiwfw7qZ
soPabvEOBEC7ikhrnwz2DaA/wpjJ+ISrw6OR1elHhE8zTHCSCfpz3qj1Rl5BENOw16duUj/6Tnuv
pr69RCOESbL95GHqEspz5qEDNFVhnMP8TbK8hNyaLzykdv1SFpe2bFDJ3KJ3C1DfyRDt0RuF8qou
2S7xDEKqMPbCaCh26LDGryAFfya9u96ZAttQQ8XucBmR63WHEmSjVaf7QszuhyB+LTwXbH0XLRcC
nzGqyMgpjbFeH42FCHXFhqrzJiNwcke7ZwdgnESTdocO7tlzavaw3smE/xbq0bS87JdY+MMQYjEe
vbpoUEwpzaOH5c+jgcN50CtJ9UfR/EZWICVHmjb+KmzvGbQxPnypA2G4XSsW1Pl6T4jh16L3p3VJ
+uep693HAWGLtALPvIxMC0UqeBzJ/HfBmz3LnHdOLq3wv8qfzbKnrJRleZDdv67+qvvXIWSzvUby
OR/ppXLCncKB/ZEyq3ye1pPGInoryzM534yp+r/4Oq8lSXGtbV8REXhzmj6zvOue6ROizQzee67+
e1jMbDrq3/s/USAhqCyMkNZ6DZ2k/tvmtn/rLm1SfGqT80jbpLX5wVDLccfaLk13QIJLPqrLpuow
hSGc+m+r0ZtMCJb9qQJk96gv+6W+HrqW4UQaULGUU5CE1U2KcvnMDia2kjupm830b10JPWaRPZ7q
kx68WprK6+Bmxh4QUfAqbWVmM7rH5nCWNilUuOlqNPj3a1NmJ88Bw9h2UDt43tXUgflsB+XNXJPf
YcH/W1usoLSr9ep1a2PFia2WbTwVZqodI7cMzlYZoGmtVNajWprqo49RKZ++sf1eu9qXDCDym64q
4232w+xo56H9Ukwzy6dg2iHRX/wZgbg4x0aZXEiMwFqGnTggNafpXn/o65RYip8/2EXf3KP7fHb5
xt7V9sgUaU7SK8yxc8KS/y6vneaMuMtHXqfO4u2hHhWWXQwrgf0wtGPMDF99SMb2hhhKducNzD0r
FjcXUFQzynpIZU5Khn5cMX8PHSPYc6G9NwL6D3lbq3+it5YfwsHOj+qsocQadiwxu3JvF8mIFWqV
n826INOjIsik6RDlmHofkr5XPypnADDaJgubgkhSmlng4c3A+CMufxlN17BSBtDYBdaXeTDLQwZ3
7jWNECkox+IHsXwshJamOtC7Rw+1fqlJAVE4ODVQvw/SX9raTv/wrL6+l1ofFTMZpvGhbScPnFob
HoosGV7z0M+hwUbDUcFZ4lXaooLJLuCoR6l5XVXdRVX2FzI0/3SYR8tBDqMHg7KcQ4pM/zsarPBF
TuOVc3RVsbDdbR36rlym93V6lbaK9/a+VfxHD9/XYsIlAvbuszZnWGWjqHhy3GAJTzBsSxv6xC9Z
TgZVmqyin9EWLn7KuC5N0TBPe7XU9LNU46kpXlGt/ecMeXJSdIBKgnkVkCtw0Oe4jJ1L3DC+Itny
L+h27dJgemNq/tet/XM/Qvx4KKiGfpLzbR17LXobycaxssFbDQWn4gHJQPNqjIt+ToVPqLRJ0Rdq
8dAuRRArGLXq03z6tGPrrCWzg2Sr+rw1yRa+78XD1ubG2V+qVzP7qSNv59YNErQ6KeNwjP7Z2tps
pQVEUHs36aGQYVq75UGVXhQdMEyr+0jnl6a/qLe0HwGBoKPPnOEkVS1E/Jw1Cbxrx2qwFvQXkM8S
K1w6R0OYXeIQGWGpDmFXXscInAlSTay9QvvD8FLwbdjxrlWTpPpFb0Dut0Nnf4x5PVyw76sO0hn9
+OTS1uV0CEy48n1rOze/ZlJiJ0TnVEULEUlL7Xenz1mCeeEXqVmZlrwteQKpRa5vv+O1hkpSm71I
U9EFzCaycr6XKogpc5+M1p8VOg8HfUR/14owJVK6SDlanue+a0yNLmrOpE6qBVIv6K8xyZHOBsPF
MwyGO9npg+h4/6rzWPf7YTJ4r8ryWV1OmrRMd1vPy++lY4Wg696fOo8Xy0530jbw5TmG6OmfPNb3
XlT2kGj4xI3yYZNvk6s7PuHOZXnV9tBF9oatzxcnbU7446RgP4PonKMW8h4ML2VZZydPqZJTOiy6
l4P9RpDAIvmrdccCVNaHkvREp1L1K04ufN2nPPuwtHFins8o5zl2ylzccO7mCLqzs1R7BSeOzvO/
ILubfgARxq+kM89Sq8qhfneMK6NjdLTn6uyACkKoWPegbyXaZcz98KMZiWSlFSkpaDT6RUNSdx+S
E1iifM6+B+lyjFKzOxHGWmJjLtN5NAM7I0d7NQsunn6wFxaqrfb1ixR6ejFM5cnI66+drkQo81fT
Ez8aGY5iJF6dsnZRDGiRMcnjfWCXUA11NARRzSq+t3n/7PuV+h4HKE2CuNnVpue/ZcS1koq5uqpU
XJ9JA120FLIVLnMMuzAfgjxI1yZt9KObYvSvcZP+LG3XuDSGAVXcQh9uYop7l1XZH8y9m5+uGT72
Y6b9VaPfkHiNxWLpqZnmHRPynBx22wKXsHDV01GfChb8NdKtu8DVrA8zbq4RQN6fWoYwnPKcepb1
qtvFXa2p+anQiNPmSpwfAbCUJL2jr0z6MKFBmHYftl6482F2PZsIyBMIsKOfdfhdDWb77DXags7P
XRTmiRHmOO5hWOsStFVBxuJbgP3jkL8PXbywC9PwJlU8IB9IvWj3MO/tZ7+byEN1QwVXwxifo9pc
+GVxcwIVHF+aCo0QS8kvRp/k+zi16wtBv/poLrRyVubGK1N//vxMDpIExQEQ1DFWSPST1MIiXG8j
gjf2ztRfBqV9DWZGIIOh9hT4eoESbg7qC4+FD91pmyf0/l8sVmsf/exqL22jn2Qf4qLeXYed7m60
f3UMzh9m6HhvuFrtbFu3PnrLmN5mVP1l34gQHLFmdS81Fb3F16oncr8ch5vm/Jrr+VFq6MCXr42X
nEK/tHC3q5QX4vtn2dd5lvri4GS41kqzemmH+WqqiYqshX5JqnR+zJaiVQccOludcA21smv6U+8q
NlpGuv046prDmnfKdkR00AyQRixn7MfY4hszTdldpmNXoQ4ae/2pnY9mhAHqWpddUpDANJuif5TK
eqqsahBxbwrCqNkQXoYeWWwG4wKfAasOIQyhHCbVYvkDJAFsjl5gz2QtgBNRHVud3rOrzlc0w9/X
quzR6rK/RVbymKX9H2YRF9eMiNdj31f/FChgOscysav9px2D6o0POj9l69sajmagqKxVOwDkSIss
Z4lagkGjHiMYgHHkk5G44ynsIVNqqRo88SZBErD7ebqPgFdJm/RzpzJ4kqpbmc8w7ogyLMdv7XPV
IF9U2wq6jEHNVM7XDuHkhzBOKfK4zQEYQ7Ec0pIk8tIWmYyeCAEFwDns9j2z8o/Sr8JHqXne5C/Q
ypzFLjuHNlbOymDHLKTz7l21c/3BLp2vIEZaQC/0wDoCkKeJawyVsCbHlNXJfC9VrQXKARkvxQqH
veWUx1d/8EAOL1VkPLOneYjWPyxNtjXtozoNcNKhg5UNhFgHNFGkGg24QdnmEoiWv2Vb5Q0uho0l
DZ1T3bGeayi4UpPf1wb6JbWz+ll+e7bgvEYrVnC0oX+1AIsmHbsTqZahOvNo5ovBzfLb7AwZpBgh
qKUmZ4v8/jktCfGSWCa1Zmm5uleqpr7ZJAsIJE8VY7WJBLZqkxkKbC39cEbG6DgInO8AiO9qtkIY
Js8YOc1/E7f4MhEJ/bNEw3pPUj58y9F122GpWux61iuPIDjSS1nY/q015hBrOiW6kIfMLwUink96
Fn9JkWf7hZUv/nrh+MVxy195Vti7wkzGm1ZG9pMbg74h9hP9upKIb4jgszDQAjd+TMc8BokTBHek
SM/xOL/bc27skOMEvlGm9kM7d8W8yyqNx5s3tU+zJykUbAieiIYaAKq+Oyg87vsEBro7VOTTgqoH
cAX0HA6disZmB4vFa8c7wPLztW6qH2WTKpgaZ9O71VU8duOz5tf6F3sOf+aziwdi8tBPpX8K7fCv
qsuSpwgngaOWOsoJmr76pbRijUlre9Jc3f4I7TMpsfSrMc/DyVCi+Ogq6V2geD+Zrqs37Dv+MqPi
RzeGJumdyrloIEbJsrnHuERobKzjFAUmyA9eaCTfBpJEWDm4QJEqkpUOL3ZSjd5BD0kvVQABXovi
TEQ+JuWH50Wbx29pizoxWQLtazUH3sXyyHwCfE+PVYg8pukAVhrAwjdN799b31xY349Drr0ayJ1D
RK+wacpRrC+IiFnIXRJ4GYn3qszNa8d4Gsdvessk6aVobfcyZR3yhyMA5XpPnFG5aAp5NThN1Qnu
vI48iG/cfgL1UB9TImAH9JXsQ27nOwO1yiufRyQ27eDPKnPrt1nno02T/uSQuAfc7YRETCkUcwzv
Ry/+OeVK9DAOaOfOc/n3DA2mbHXvW9AFzd7CTeGF5K2G3LwV3gIrJyofle4hyFXjC8jPH1hcl3+b
qGCSC/or6jrswZ2QYH1RIg4xtN1ORaQO39xgeFULLXquQKlITYrKwnUG4jzBsaWHFH6pg3QZvcU5
ZHhFRkUD9hdfwEYcY3tgwqOZ6ttEavXo6eS6pWohpPiYxd6D1HrQhW+DARl7tPt7aTJgH5ydyK4O
jZtob15vtKA8ARAtNWnChA/BtzZNbnLA8vW5GnyZmbtEl0LzF7XPsnubfCCtZlS+SK3ItOCYun5+
kurIyoZ8dYvXGF09XeveIiUFIeD009qmT5527b3cBslLFymYlJx4NbJnOSBwlemYVNihyU5m1bis
6GQflrMpSzEOBP4USANX6UGoe7j5BSpQ2ylxgbohvpqsvxlvumIfedPbFBPumCxNf2t8B225Oryl
WciXrmjjv+3WRleaudOrE9qv6fCr9GbjnZjmfjKs8ZXvhPFejuXPMEFoQvYRolX3iFN6FxCj5rut
teC5em84St/c0INbhaPmXvYOKpketYmss28+870vAcPUU3bzQmYQUNGiVykQRymOVeIXx+Q/bfoU
Zbug8hDvtvXodQpGUF6+h/a3eU7DyHhzi854S2aFQR9My1WqseJ1V20GHiJdtME23viATU4Wrf3z
hjTyiErrxV4Or4L6BNzdRxAdbluldM6rFEncMNo1w3h1gth5bdFGfxxjBZo5xmqgIAPY0dlMnGc5
gohg+IKWHGsav833oH6bIxdoPAJs/ud8dfd3kSn+EWY/wCh9Ul7h0uknRWu6tSptrVkfao3vmdTU
oCnOcwXAbq3qPkfN2dkHuPEkTXhhkc7rYnWPr33wJm3T7N+0nBdDanWr9JfWqgt68Eel6O3pqQQc
8rA2wYK8Dsz/d4aTR8+Oy2veop1lT7q5I7dLptgYglcpPDU8q4UxP0pt9LHPiWr3XOhplOznZokC
15Wzk71FxFc+tXRCZ00Sn7Y2w0v+8lSVj15fNi9aBLfsL6c7WWOjvkrBc4SCR0+2emvzzeGjxjHi
HkUf9bUP/Pi+1uw/tg4J6xSUN5rmvLW5B8L+43rSph8QrEBGaG+N9nSPkdZzi/HKI9/ADEfz7NZD
grhJzcZeCuumZYeXhq9aa7bX39rkMKspftStHxy0ssoA+eTOixRuTZTQgRAAQ522UlUA6ZKLqYdD
Akf1rY798s1PSsJrXhydpS2LcmKVMRDzMC/K/VT5eDFHmX+VzqbhfgsKVIoNE/hPqdrtMWWYxXkv
qt/quXxtCRQ+oPeKE1eCyK0ZLkYi0EHxehjunM7suQDsDIFPHUikgpTS7PpNner4qYndq+yUJkxw
NIL3jXfVpqF8nMzxzq5DbFfmwfhozKG8eWPdgQqaguyhDspjXh4VdSgPTePUBw3jFIBHOACZi9dL
vxi3xL2f3GemerTs6mtj+AV8+P7eL/sHqw9QbA/JScFL+OF38ckKETxILFY6BTMAr9Sqyxhht+zm
INjqq9oHMCeUEEy32uuHljnIvmH2kXvfmljPdjNI4D1OrxBJfb7mku0DHwO73gSDrirDDcTEh1Y7
0Tngg0CAWwWSDki57/U7dUZrDgsqg+QC7CRXOaej/oV1F4MN6IVDaaiPWZdeJ8VR7quuhB7bD+41
6yHAGcZH3Awxyz+XdTJoz6wP3bc5s7TbREabeEdLMNEodlk+tXCmdupodGjSEK2HTtQcvLJPdu3M
N5LF8IPav2hh4z0vInwTJAZ7qkx4j4Fxbzb4nSoDcsFF9AVN13cyQoeo1cpTYbfuXZ/hAkYggM2t
mAYU4G2jukO07CsIi/Hqq21/Kp3Q34HU8B/7/BenCW/IrRg7dJ+HvYMx02kqFO0+Y66aWaP6YqSc
eaiyGZs29Q0bFv2YKfOxSHQ4efjUNNpQ3+rOr4+q6Q6HxsH8MnXr+aC2+tdgxD8AxFR3DHDsrdS5
fLGAf7xUuvmhxFF1yVBrvEcmEVwJ35Rj2jjtfVkUREn0Af7W7O+DaurvARJcuhpBxrZO9nldnr1s
9K65MVX4cwOIsnszxCIXbkTddxerWhCBQacdzQEXcwDCP5Bq+s4ol11MsuR7rla/Bw7X7VFnI4LH
c2M3CnC9pG3vNEp0EoBroSXBir0z+NobNmwb9UeV6BO8OrO+GwAaXJUl4GE0LzKj1pZpNVMUHqOO
PAjelBVarEhGREOrfujZ995WHtMUni/iKPs0fgG9/PfsGtWN/JvKlzCp0VxTb1NRaa8mDA+Tx550
r10PCfgbp9obeRjdd3kV3IKRGUam8f5OYbGH3lkitzcsT2+JVR5TDzQpnOhjwh/gaCTEUO2qrs+h
Pf1wF/v40cVdnFBgGxIKXcEODQS3ureda9CHOEIEkGk0dDm1ol4iJV8hAuT7IY5+NVl5I4xsXviW
9wmIFeSt6hMX9O86xSJmJAxP9gFTjrayngmM6LsYdNnBj5s3/NbgmLmNwUtsFNewZhyMFRPPv77Z
lx0xgTp/RtNUve+jSLtvl8IxJ4tUPdSOfBfqgX80O5B6oaazQlGcjrHXao5Bkrh7QFmnqAh+KWQe
UGKIUBQilPGzt4byS4usOR/tS5f7+J64cJr0gByIOkJP9ZgePwQNQJ75hRVJuyfvWZXmYz2m2U4l
BpnGasifd6wFQn2YIBc/jR4B9lrvJrLCwSvCKnw+2wqEko9SdImy1P0I8hIrabBZBGMBjKtweMyW
4PWcBifbW9Rnq/5X4PoZAmUG8EZXTwExmDnAQ/8czg56+xDmd50Glan9a4A0GAH7PTYecL7adog6
Ozt8vtQ9QtPFUS06EMqdggGLpirIR6IXEwQ+iYXSfZuq6XUM7eaeUGO2n7sJUbSsfYK9/EqkudlZ
6MlfvQkXv0j3retiBav4vXdTEt+9WQtOB7fa743r3ZcRw6zZKAxjaVVdZhSWWi38NgBEPVdd9w3v
AwNOsB0clTKZHga8iu4dgsfFQiAOUv0tddw78A8Ts+zR5woO30ZW7UQ3AuBLMc5xRodZVQGJIosr
AhVtYJJ1K61L5VbFzkqwngO6XgCK8yxAN3wMTpCZb05OUkov0NxCOvattDqXKE+hHZI4PpdTa577
uvL+SL13uEyd2vo/Z7s+wHnnW+otEBnlZ2T0+9zKgps+BuNer9TmwErdu/QAz84WOFBwJ6SkFJ/F
Wwfh3sESsPNV88AM8MHD4Pc5HdAocqghJpMcWzN4zzPFvtuKaiictWoz87/aNRSxerYeLZ+5ozdY
4BjdDKBn5XknP/C9feihvqYx9O1ZMu90NeBV9E3jbq5j0qbMPn6luX7McdO9qTPyTQhFvWBf+pe1
OERB1bnHAl0eRlZnfIiXYhHPMfMRO2Gzbl+Gvp0e23gZual5ZdC+1BFT3apOz2XgqOE+dbiNYMKu
Ssv6o+tTZh5W9CVJdXQOzeLZMkb7NOYR6++l8N2H2evgobVafGy6l9RpklvI8uCW+k50MAoIALCx
ozvLNl/0wIC94Y08UVi4DyCuiO/Fx0GpX2bdJ7hGDIbnH4EzLbsIBsxeMtJQhYElmtbidQUC8z+F
0pEvwrz8UnjYZRghklp+CVJjzLyWMAt+DQ6y50siQJmx2PZvSoXhFhyJ7ph4cKyDHjTWFAwTK06f
YwmN3CMofeVBLe4ac3pWw3mE2uHbhxFVmv20VJEpmPa9yc0yUxegmROm8Eo6pCdnDXSRZxZ3IDIu
wwQjBbjSY2d2L0qL/xMOz8lB7yocAAUzFy4Efgv82dEZphxOwew+jqmmMRXssieP1NwtbqovM3Cj
D7w2QBsW30PM3T/UHC8Yr/3lFj4Pt0QJnCVUUM86K52UB8rxXO1BiolPGAArTzn40hsN8IBJpZQK
YE8fpMBU5+ZNTlPM2ntUB/k1i0uG7LFzDrUVAw8hpQAIrpj3BYppkVPgTqzYe8zwzIdBg9JbAxRQ
OoBVScPfQ3LEf4gJsF6SOfwSIgWH+OhpCvzy4DgYTS7IuQMA7UOicXfR/00V1Lfqv1nXtHftkJ3r
seYzCSowcRL/rOItS9gRqmB9dcI/i7w0viIhjyLn+KongXVJB+V1Jgiw0FvVc2UuxgPxN7UzLrE3
hmTrD148e5jNW48xqbR9qiNf2qo5wn8GiHH7zjX16V5L4/dRZZUaVgEyiiGU4cWkqfLRtUka/h5Q
oC+rAkSQ1d3JJuENlqu0V+GIdPq7GxztDdiuizS2MrEQMBmntQVXn6d9cyhS23uGBeA8qdP7DILv
2QCMYOcBfrdx8rVkYoB8ZQS0siSZKtU51TPmfGUGQFNRzknnhsyfjBT4i3XIg87YYy/eX2BHFO+d
WTeXEbbIXqo63tbgjWtrFzZKg7luxf/TdvZBL4Nfk61M5yJO5zuEP577GbC3ian2U4CUy1PQaDWZ
YaQwnd5Jj1ZtV+cSGrgRwM5QEiTmMn7ewtRwB6SCnZAkYxHsnHnMjqyinwziHIzihyx76kLAYnha
vWNa1l6zBTNTLri6EITF1XSeogU3WhuTegUYES5IUikmPfqiKIZ/jP/TJO3SPVteu/pWBlxXr4VO
t8uKlFKAno0Oclqrq+DgnybVYGIYvscNSAH/bWyC9BRA57VbA27RML4hVI66IZ53q66GYIQEN5SZ
LBjc2EHJu2n/wRp1fgpJcvwxuU1wA5dlzUcmq/wS2ZQ32qrgkl1kM5mJIMHC4t8b6gK0r9vqKAiV
ynlaIIXMZQEO9cCtgwavB3+XKNoSR6A1AIt1JKvyp6PkhwSP15fpl9kPoJiXC9csZ5StDZ9oa4k6
HwWqKI3jnE3ZRXpiqcmVQRYRb3bZ1y4nkS3c3Ked7WTpQX5lgtY0CViEzxZXv3PQqGdRGHG8PST3
4QqG82e33L/RjJxLjhq15IClSOT6y2bMEpmUFsZ3Us2y6hyWio7/zPKbcnCfAQ4bF/mT8jO84CmM
qgFxkr46emX5S45LxwCO+XIb1zssjYKXwvU+ZnUJaXRrG0u9OyO1gicToI8V+ytPA7RbMtTjlI5H
Va+/Cx5YigEYdVfDryOeiuRIVg02ZkSVkzLGu81Rkt4rzitUg289zMWj14TcURsJ0VObNG9y7+3E
fRqI+5zm2mBYt3ARvxKOWzJlxS11WP61OAsDmvz3poEd1oFQN8FBbpfcDdnCnpO0rmzKU2CFuk9e
udt5RZ/f8HX0QJ/J5lJARODZUM6VxioKfcFkBogAzDllRTMff9uUox0cKUAiu0Z+WzfntAcNZUcX
+Xtj0xCjbg5xm3ydR/0mV269SlBLd4WVTge51nJVkrZg/d9qiK8sGAC5J3KEbEnb+jhIXQojxTGk
6UIgmog+Dt2r3Pj10ZRLsz0Nsqcm8rmrwLAf5FLIj9T7muvTBoW+J4LOLNeqfrSLbQhyl+v1NXOn
nwFeGaeM2QBP3ZtW5S1M2/CUzxCdW3161ZehQz7bWWw75zmYQQLjurdToXOihNugJ2QlefH//OHf
foNsYnsF2V0P9bXnevdQk8lBmhj6QYYA+b53yI1fbABZ42sKl3e9uCuc4re35jdQxecraJDGKyJY
k3ODfXeuzcfYDb8pXaYetyvMIHjTHRdK9za4qP1zhonlSX5L71dPqT2rJzQa+3nfZOF9O+gKMI9l
HFpeazlStv5nm9eVM8IBYXKQJ6GP0xNTGJYuy4Ogj0g7mXCst8dn6WBXMx1MfT8gwXaRJ3jsrOEy
5RbLkuqYOwPGR+4Crvyff9cu0qsfghX2cgO4wgJI2Z69OX5w9QXAaBR2vcjbMLwtw7I8SVLd2gqi
P8uIZOmzc/SdagCzkj47gcIYKf2l2N7W3x7RdVP2z5U3XLzG3MuTsB6CrcBZ+dI2JAhkLGTB3pxR
6L5ub/j2LEubVIPlKVT7/tQA0juHTnSSfaY87NJjO/7zIyh1uWuytR4j9XXz036pfmpbH9uywut9
HXqwlSPBn5rXAK7cLgUeU6SA3HobhPPy4dA9iKaBzkJ10k/4UJCnZ14gd3ywdYxBnad8bl8c5gas
D+91IhazWuxaqBM5oJSh7u6sBas6j+VLPrjdyTRnphKNrh7UoCB20yMwsyPBexJmwZQvdpHmPNSH
ICqfnKz67cbLX5XnYH2dtro0bo/J9qxIl2JI20uP/aA8jFLUy3AtW3oCfcmM4TzJ1ZeTFOAZJzAr
PHa9D61+L28JrHZaZfO31sE1/sgtRJRk3TLhGnyEVPenLVyKkAvWxUp6JQ4ONSRe8A1jon9EPXB3
ZEyOco2lkNseL9MThHJZI0/pj3zSb15sZCd1Hu8Ss0SgzOsuMshojNotnN0S9dxDWATrF8Bof0HK
z65yQrnzssVI3y5sGDsafs2D94y9nLtilv3EfvPxPDvl8kRsg4Gqqc6V47bfp7ejdugniPfbVSwz
h5E0WT4zmZtZB9+CLiSkEngBf4BLNpiJe8iPShdya1BODHRRRs06rjpmMtkCr1udJ9e5TgBzyOee
oUeiURzZ+wzHsHV2ta6iIi0oyLnp2joIw6V+rI3EOMn55Xf5djReW/1pNvL2pJrGi9zV7dbKVt51
P2NjinZjUaD0D4X8nwXaNnAo8u2X+jqxY3la4kjD8gGM/1HL7Bx2fpsPDwiymxegadVNWDtD1FU3
noW/yzDL1vsrd2IbY7Ybwwf6rxR6pjl59cGCII0sBpbfsVrwEriM4AcUAo8ll0zujDzWgUrs0QIe
7Bf4hvxnMJcO24i+3cn1gV7G++0ibHtlS7r8/0/FXG2EvfQg75PMFOTHSHWdi2912Vob5wjbDya0
CDPIRFfp7IuKx6J0kT+7TrlkE4dNXrV1k7z2P7D69UMpv/O3WcZ6bJm7e2AB9yQEscfgQy/zV5Ij
hK7lNZkL5GD2wWR+Q2uFeHLYJ5eiCUP1KN3XTX/5gkaAQfAOX+dx8qTKjG4rtrZpzkg5aChFasDE
lkmY/DtbsaIkpf7bXHb99eU8wsR5GAt03Xq2G+DpJ5ss1bxHr7cgCfXDlR9i1jfd1dWrXGyZ1MnW
du23NhJBaF4HEEC2zvLXt+p2rGxtt3HbsZ3v07FR/tEh1MEYxpgpAycSbmCLpC5vHlc8YRm/7F9/
/FxqxS5SBvW3aaTcwvXJm78HEO2v8rhGuuoAml7uQdh1SG7Ik/LfN+XodagClNNc3DI9fKaCBDBF
tiXcJ06IEDxk77ZjWwPKDim2flId/J+DVufX9dcvT/JK9tjemXU+sz7M0urpeUf+5D/vnWytvWTz
c10OWs/6W6/Pf+DzUYpGYqO137UZqVkZV7bZgxz739q2LrJ3nWfL5lbI/diqsiXH/c+z/rackd7S
8dOf+m9tn8766S8Fy4CP0VzdhTD6llccD2dyFdW8rlXlhZeCUArkTGhELN6XMNtWbG1zhico9Dv6
VK3B5tpJhls5+db1tz2y6ZsBCCFS8OsTLS/L9sZ/eqm2F2h70aRtO0yO+J9tnw77b6dfX9c5X8j9
RQzabzy4OLQxrV3mwvLh2op1JbvVf4tV/Lfun9rW9cRy2vUvyHk+9Vn/wpB495oy/K12XriXoUHW
oLK1faNlDNmqsrVNyLbOn9o+VaWf3yMY0P/UaiQRksKGyMfLSe6d6a08wuumtEp9JpTNsjqrspPu
FW/b8A6YCtr4VlfmhUYudRn5mQsFRJSszHLX0JEfWO28l+GB6D+SrA3KwP/Q1dZBw1aJIcjoUpQz
JEzE3w5yJ6XYhlupyqPgyKJ/67M9Blvbp0doO80YNCkhCxem16DO5qFz9HTey/o3AWBAuCgZ34N2
iE7rGy8XZSvWYXWry+X6n1XZsb26Ug0IpPwzfEv90xmkbc4SsBNawmu0DfbrxHrdL/dnO7LBq4TF
W3a1CIwYS4Tkt5Xj1k2OlUImBltVtj71k0F0a/vtH5c9nw4ZvEo5zsYDqMDnGioFrgHSg0i5oYHk
WD5cJY547ZsMXX6WZNlFrkyZ9Hl2mVVn12SOdZE7vN3R9d3/LZj521Rh6ypbcvOjoieit3Zag1y5
g+iJEUfIpOhoZQ+zV5KOQc1Fmx7lFV3jlPIEjLMeN3/Ii/xPVKtWgyPW2aROGpKDeZ5dEySCYYlD
WpOibshW7ra6bwUK+mehtSsX3WFntjAgY0DeIh+WrgVnU/fvhLNtkQCIVLRr5KrKfakzqEx6VbyX
MTwT4ZPryw2eW0R32jWe+enyy0X97RatS9f1qsuaRTbX1zwiOTl75nSUqyx/divkB2xVubCf2tZV
nez5TObcesru7V/Sw1Df21jr7bAxxCouyP0vXRGPZwMhwKMOY5Yq1DMESIsrPpPstXRyZ4aDTM+y
1/OAeepJgndTHbxFWnbWlnOoSZ09lEHd7qTX3GXjRZlL86D2GSC9YSh2TcSrLoWXuebe9gB4amCK
7tPEPalRaOVHJIMwXGZlfyQqCWp4cq6NHjRPcLLINSMaC/E8c3AvitX71B/fF0T7awAp5RX+TX1A
NW5ElYOqtGUIHmUJ6Yl6RAUitqv0NfYclAXN7mGK0UJwgC2cdHL7Z8/y5+e0an7Cd7z0plZ+GXMT
V63U/5aXTMlrfOBvfqCCFM+a996bre8e0Xoyu35AwkFrUccZhl3Q1PXXegbTy5K8/NDV1N6jqAO8
KkK2Sy0WWwCTUPKcWxX6TaqKlFFMkqkpwXFjxFg9jsseQkmYCQw4CoSJdm4Ku3ycp6R6lC0psqJw
0D3Lc4SFCcJbRRwcygr5IX8a/jRJnp1bdZHyy9TKwI4EJY7DEgDeuT4rt7iIUb1WIXwaPkaiKgqG
hzYrwAR57cB6uCncG0gN0msewfYW1a+pn6LnYSkgukTPvpp8Q1ZTuUpTmWHSje4iqlwFwmeGRbbG
CZ4b1LCfVTKhz6miaftpHANWEOyIbQ9oVWpzLXMsRfGQ3U3D0D1qSec9zUtRZ8D2bJ4t2NX02HaE
epbutdLBFW0gO2NOmM2No44ujP/XlETz41oDzYHyr8Mztx1fRZb3hMpMtK/CdofuqXF0NMs8TFOT
o/EGmL4wNPNmO0CdgbVqB93Wk3aHFTwyGDiAl15Y3ldQ7e6bpdiqPJ/npCCGOiBtZMNNK/VbPpup
sddMQ7tJUUzBv41FXyn7yYPl7oUpwWZEDd57H8Coa4/9n8mQ/2GQSgcXDt2fd8uEzwwyEbRCUaES
089//R9j59UcKbNt219EBN68VlHeSCUvvRDd6m68dwm//g5S397q88U5EfeFgCShSoiCzLXWHJN0
52tUpPr71KZUKwDEeQpFTtk1HKy7WSOXbE2pdardYjjqQ9Ltsywpr/wLNCT/nfrQCoWbK8/Mi2oM
Tw3UoIsbp3ejXbdIX5XmIRlIHDnAHjdyU+4gFfoMfr3YNGI1YNyxmpbuiZZhypdQy7UcRwabJkdB
dsszw//rYKv4cLLZPMlTNa2pXR0v2iMOw6kzB4u25YVT+9/foAvTP1E0p1/nbYy5u2v7blOoYG3W
ARbLQ5g/YlQ4E7QvW+bKtnlCaNE+oD0froSOD3ILo93uAdM6xFC5ANa09JBtjlH9+6DUfVJdeFy4
BlKojeyHiMWyqqCgO8NPG87NSFi5yqCdyB0OJIsDGMyUajYuhW4q3Q7YpraWm/Ly5Jm6vKocasKW
62MLQaFLvQz0kp0t/nz9OVlaBDu7bNCcLdcP4DQVefnk4U/PPSNGE3KKXJWLOpxRuH9vy7tNdCAk
/2qUu+WeHnGHP95ROEMFXgjnmlj9D/ihPJT05q1pwmg/2GMI4z2qP6pqK/cnY9RsMx1qUz0rDgFr
xcUtnHjgoQ3j8NwvizGFe+Iawe6vHcOQYSfzEgZ2skHCkJwqkeNhuCzkmmwzmWWXiAIgqiVa3OI3
+H90lId89f4+uheYA/7/HJK5I/UVqrb792m6vgRyexPXSiUauP7Xt5O95YdMZaW356xbdBSkHU2r
QwELkfISL4sCwMRFbk5BALEwDkbE62pCcH3ZXamQy1ffneQaDnonXnw9eWQOTlyiKlFVe3hiTIpy
dF4sSvEhS8m9/zpUbsoP7qCO7h1A4F+Hyk/764hcNzd9RYHGv3cs32qqEsSOt7m03zLsSalcmt3s
1E11dnJFTMGJBnmzz8kzqmQrNmkZaY9qFY1nV29+FpGmPo52qT7qUXPtecBeyU2jdAE6yNtvMOB/
OU2nn2xKS17cnFORzKkuGTSDl7hWXtEjh3dyp1mFl6BM7Hu5j0rhTYag7qFYeormJR0180kL4vJZ
Sw+yC++c/FFtW+SX16jJpvMQatlFLAvgfvq4MtOGVbudVzyzqcZbNmUfhKYkcgL3t5qOuJe6xC5R
LmUvudfA0daMbi03jaEd9wauqX5lWhDxV7bVDw+YXoEusoS+iRFUvrQDtggqer3doq98oRSs8u08
MPcCy8z7yhZPlND071b1Y3Zb99VS3O6YVzHoJFvv39uZQgrVsYp7IDqwdKPhT+jY3TslW7o/J7iI
223wpFF8BsO2G6n3ZC2Jus2MNSx64f80IYv8Z+e/2nTLoSo2n8/V6DUb/NoqCHNO+ZQrln1ss36C
uT2UTzqK6Qes31dyp0IZ2xMVGK8oedWLbLKDlvyCO1Y7uSmgSRw0b0rXcrNJXPN+Jksnt+QZ+1G9
qLDedBTRp3CaqUsorcg4NbBikEU3ARQ2u7gQdE96n1o8sJ6gZTd1MDpHuWfoAm9jaqPFfYfbyRzw
5AEYE78Maj2s0fjER7npxKpNmUI8nOSmjRERPpB6cJabszL9cHnnX+XWNOT3PK+LeyOhvicQ4T6K
R+WW5Z16iQNkxFGAXdVY1PcU+mzATgy3yuue06RTTxQrjDdd7/ipJFDl69Q9yw6yHS7itlKa/Cqb
5MKEchTbCBiaXsdwtcQ9NrfDm+yeIEe7L8xb25Zbt3drDAubDRjz6mRPTnmKe8RyCyy4Oikqi7av
XTCz6uQnHi5auh23d5HmYAU+WU8QwrJ31aq9DdzMai830ehQUq+XL5UpQFIaA7UESzdtmIIVTD+q
agqBu7LaUSheZ+9UUec75PjOVif38W5bxqlwFevRjHLnUqUWBRZLt25Sf09USx54tWkXhnUabkSs
ucti1rJgTQSvpX73P23fXeSapXS/60HXdv/b8XpHAUxvJ3eNmNurUGrKpUsX9B1VXSZvot+FGjyb
YrRfWkfAByr08pxHhg3ZuM6oiBvn16F2b7KrMLJzExveW9MWqu82iXXJKg8DlqaBlgIX9hk50qcC
/GqTlGuXsqGzWvGjckXyo9coELMMt73zzD48KraT7uIsUh+hqjQreXpnflMrr/3syRtRRmQmcBgn
Y0/MtoK6W1k3z4Y5zs/dAWypFas0b0rIuDCqzhXP1LNdRf4Q6MmxAU7+z46vPnJ39d2KjoTiZzD+
vjqHauLL/RF1j2d5tsRxabRr5IS1Yx6+NuVu3dNSseWnHX/1DDX9ZpmptVPtEe329yksxzzZlJcf
nchSNplW6thSjc7eot73gNdNe9YM09naaT7dT/i4+EOnts/8GlVKf1zng7HzDTaP8qf1ntwxZUgq
Smt7e7S70vxEkwgs0uQ5z93HjzZPHUQq4bxp6rq5JnrX7E2jHo+x21m4+wYVtgS9Ax+LYlUefCgz
9QosVjAE70kontPYVH4rVFp+fVBeaKDiSuvXlI0/IkVx3jS7zaEda/NjZMMGZ4gS3iGhdnf5AhVX
lSA7DVli7QgHZHcuUiBqnFuL+BkPMjuYo3cewB+ID5VfeogPMtVJjLAZhKeha/7OISPr/fAUYs3R
dg9DT80ynOL2yeuYE/ZDrd1Rt9FTnoPDErorxye4FgR7XTfwoBLOgjRQs/w0a31+kmuO05ACBIFw
6VOwLvjXPGjO6D0VmfemTYlyMQfP4xqA722irDnKzd6APFc4SX/QkwEwlca47NBXlLqVres9hwjS
V/UYqZehroLnuJnfdSvUr3JrXirAHd26k109zTnFmhXcy61oCHddVmUPZqkHz8FMLrG02sfKcJzn
YCeC3HlPeFXuOqF2O6cbw49S3zVjY39UVGRhmVM3+zEcyzds7taDFbsPzCPPmDyU1yZQgOeHiDf6
IdJWX23Ljrgk44yz7qJkETtgRxM/IsBrRmz8lnaHFjC1yAn75+8OrdEYfm331nbEUvDaLwtujMlv
8Ub25abcQcK2vLYzbltYVp8oduKTw76mugHD0RWxu/JqLAsbFO/JVYxL4dTzA1GAt76Kp48pXgo9
OvQccKBA7mX6WzKP04doYmstlvZ4af+f/V2QS9/9AzfgPJSnrdvQBfj2n/N/t/9f5/+f/eXn6vWI
ctszN2ZhJeuRCfutGqfmpjumvrOXNnAZzU3uKJj8frXJLoAi21u1tP3rWN6c4KwUb5fovBPlwlrU
ll7dqlvujPyfNhX7aK8wt9/d5E6ReN6qadAbhNWdkncWgkk0X0JrxnDj8Fv3Bzg2fi608k4uhMn/
qxxe9JXW1hs9StVzWCPE4yElNyC0q+duWchN21AQ3X9t57U/MF2D9fifvbL9e1MeIdtg252KmIK2
76avM31vZzz0ZuHeVVyuHwP2HxDJvPcUPRM3VVUcvAAtqS6ch8kevB8GADqihd54Z7kuhqMpvJUy
U2Oyr6iJER4f2krZGro3v0JkGHc9Z5XA0xdkWQf5GVFOOd9Qd9YFJ2zvGvQaia7l3JhX3OlctWfq
RixcBwxjq7edOOpNBLP7vw47X+Y6VlQizmXyJXfIxQCre+NSZIUSfXAOZmZWwHW64JY7qXIDEN37
+t7DRiydZ5guBuwYIOSOuWIIgi4mEc1OqfNhx+QPLL7xpza7DxAj42uc4ASf9t1wF7eDtleTLj8E
IjOvUajjiaFU80sWZX8oOsz/cHCEHfxRMU3oWFj/3vCT2RmiD6912ba3clkYKsPDqASXuHQw9EWK
1FKyYXXVVcvQxYNMVjejV/ZX2V92w+Bpg2nkhAEacJp08WSnZB4v2SG9hcA6NvhSZvdAhzCIsDBG
M3pVbPFBa65W2Ke7GmnNJc0RVRjCnM+OS2Ux6nj75ORjfChBGZ88M7YOhD3KozfN4zGvhTgoalyd
cqPE2CcY4nPaBiCeRsc9p9WE12tDkCTu02CbdJ2KA4PabF2vFAhdgS4DgBruyU9Umyxx+lsA7Qlu
MLWDPHGoBqqH4XHusfrB3Fk8xRZ45N5cDX1EUCos1eeWHPQ6EqrxIlwXljfc01e8Z4ZVHU/iEuBD
BYK6yPx6imJIWPDjeDch+Aiy+WfaupsAP7I3stctXJt40drP8SO1pH9iW51/Kqnxk8Av8nIrJFAe
uvo273g5B6O5G5YzuAn+HdSBVVg8CCZU9gSkkxKTnyV1iXpv/vCoNWAKmI8n2KjivkkdfaHxz0DX
motnTT0oZH4BzIyqfd5qgGSA94lrAq2FQbnYF6YSPwWK51wdDTWtdHiPzAHJnRWM+yEbpzfTZu6k
aeGTW/JL0aaiBBugireYAsBNWI3DXh6lJ+mhMUbtWDja6BNLLI8oghKmqktlsOVhyBF0q68mcwKI
KLvItb8a7WWPbPz3nu/uIpd8Qj7g+zyyra5ddGgk8NY5joFXq+qwcuyU/qXHwPIoAjUHX8ElyeFt
E7ccUXosmxDtvM3UlfhcLpu6OSFaMq3yIDeDrNFWqBOTFSYPiORsh0nBstCLCL+nypyqk/DSGgcL
1uTiu49ck204jdO71SlRGguqsf4/jpsBRlUI1P/HueXmXx/t4CNwYCS0+qvt+xD5+SKu5mOevbVT
FD3xzA1WZeJYBz1AWzEUxqPqOcHOGCNlPRf8mx2vTO7tutzLLXmQaXiPXZ97F8tS9qCL5qvXt0gK
u6J7HYRTr4zRCX90ofKEoMj7ZWratnB5HMABX4daocd0AMrb58kfghl30EGSn3XcJLx22u5tsbtf
p1ZfXYhzn1Qg7heEAvWl0OpoC850XqWmWl++d8i9DLD+6WdiyVN2zlrtXyiRwbl5OYM8RHb83hxs
4aycsSFn+d8P+depFZGiF9KDl4waVYCZy4d8n0BuZqO6J/mVHH13VJxzL0IMiLAOxfFFGSIkJLpz
b0JyvM/s5emrlVQYmJH71YbSF0ulzN07hAoujopxSaKC+v/aXNpw6h4v8bKQbZRgaht80ciCLHu/
d8h+sq1u1HxrjrgCyM3ONopNDBbG75OJ8H7d/IwRLnil2rxr4YT8baimF6di0t5MbfBYzMXgUyo2
3PQ+gYbpiPzONYCqJEDcLpM1jPuSqloIjjE1+9hWHazMgwmyPMVHR42vRabW25y57r0Ka5eIAdHr
zGoUAutl/sy3i9bEvN3X1IaAYs2m+YGn6FvQZvZnZQVHlUBmCAkHXVPapAyln8uqs8H3EWQgodH/
EZN3Doqi/DTa5IdiEqXmaUkBPVVDljXghmWCWrBAeuZzPj4HzdjCNGcCIfcKJ6pOUY4UUO4tsPA8
B8PcruTeJItyPC9hysm9U2dn10YxP9LlTGQ8irusqR/lvsR0iTkBWmJMHt9VnapcE5yEWA+tOb6T
a3Kh5uH7rKv14btJruGGGvkJPj5fR33vVZ3c2SUkolayzWkjcJNui+4UOOj6u9/356hjfmnN0j4G
s07fOcGVCiXSo0i9ihRRQPJEy7ST5/baSUVHhWY91nbZDCpG7pAL4UINWitLn0ZRpnr7fYwWKJ/V
XEG2++9p/upiOQkaMnny77MN2HSsB2eq/K/zyt1BlvARf/WcbUVZY4dl+obtIQRbTq+MDRJBFKx/
HSh3fH2k/IJRrgZbzzRfvtoM+Q2+P3zyUm7BwOnVQxt1/v/6N333/ue82q88hNvw9R2WqyDX/vqy
y5f7+k5yz9eH9lV+lwB2RSq+szpXPZVLN9khMBvCPHJV7pGLSV5+uWq6PeiG8adHRuii9OOW0QZ2
aqK9tGlcrxsMLMIYqVnYFj+ssp1g6FHTOKgHOwrmneP1vynLnfwMsKIafw56inWkaeNH4cEH88b+
EGXdryYPvC1jppMLwjSu9djX7GlB2XqftoJFdtKvlIYHOaBZExy+6xFjbHG3cpv0hXnmHhHes9kO
3mrgZwfXY3pqgpri4v5ZCwUnQ+YHETu9Dmp7dhL0lzVVTwR0NhnRrdLUf0TleFbIek4llogTCIZq
SfiVCkmHFL3vHh0x01QvPcWKdmu6VLlXE6a8FX5G93VwMhmLYC+3NI1iQCaVpZevNg0Tl9Vcjvnh
+6iQSJ6fNyCX8E1V7uUONGg/uhnFVd0NSDnnx7Z+bDNzvB8ZCHVOAwu9YEo+zpSMAC9L+CLhs1Jh
soJDDrYHde9AdujESiA1NT3qDa3sOmgCB7BlMWXBrRnR8eflyQlHi6p/FiXR4jUaM7HVS1hjsq2A
wLCbcVkjYPqftn5mIAHSVN/VuOiVrhXc5csCHIVXOfV9Z4Nryjq4OIIxzP28LOLMqPbu5EwruckT
xLhPoFEgGGq/mr7bW9t8ja3OOMomV6l1uGRixi60LTeyTS4MPdBJE8FslF3+2gExz5jarw+WzZZe
kt+dyuIgP1i2BdG4sr3O8LupIWO9fEm5M07V4mTZAAiXJouw+tVxFH8Mo+RWVpsSQfB9p2nxjZz5
HxHXwWHUjAsg8uwsMKu6lwt3hvUP1srafrdl01Bg4gaZP1WVREHSGBh4XvfH1Eqte4L91texfWxv
5jLA/Sjq2nVRuEzaggyPodmq3N3XNg5J9bYpM3NNnS/7o8rST8vgOWndu9ljdDDMNbmiujfvPS9V
7qz4FC4bRpz8sxBW894TtTxOZrZMC9H74P5HYcZ3P5FCOcpmHr3yRI5a2nhXxPcY3vXXqpz8rztq
ruKQWuNuBRW5vSubPLyZBMluelI+VkEoTrKbXDAk01fYAlV7uSn7alDWfaumclweJdtQVGRIEtIL
czix9tTQu88Kw7uHyz0fDaP/CIMGSsjSrjv5gJNUsgoSF+W/7AYB80DmPrrIHoz87tVYM07xzP1X
TnG3V0LPvkcs6tzjIFZvtMjFy0DMzr3coXXAPdWK5IzclDsAppjXOmPAiPOGAjk26kglG8Z6iHn+
poN1/u4bETvFzKx1dpleJ1t3omICnGV0q1BD+NizpBvDgYy2dro62BqeATkcfssN1HN8M7sWbaiR
Ej8QxENdI8NUaPEykQvGLjNuWbh56rNgtFGF2OEpmIUEC6kvADz8z9qyCV/vtejw8sNbw6P+brFW
CTCHPso17Jpz8tfHblEJ9UsJo1yTi1EWSi4LJrUUTspG0LX9ztPJeIsE4Es5PUVfhVdLnbfKsLt5
U/WZMEvHLHYRPnwvGCMjdZDbuVQ9DGb+ai7Co35R0jTLV8CbCOWRLfVHVg3YDRokQQG4u0e50OtO
zBgcNQt/47+reuZ9xqkOA6MtwD7K3cMwoxCVqwnYGZD/aUKaA3A+STsoe19XzJ2wIEnhjCSuTQpR
XsWv3cBeTktUZgf7BLsDFGbIF8yNMhkKErv+99SbvwJoEVlZ7wT2X76lPYb4Oh7LfnhzuKynGDuw
baeZH9FkehuxVNWmnKb0Tjxx8o38e7+vtlyT/wFyWNHGDLlWCi5pJ7XX/SYNzX2HUdvRNsrqYDNJ
SOukWSlqvxtN+znjr7YsgUIfUYfKf5hbQGsYk7sA6WfF8pMGEfMiSiuWimtn+WfJtRxow6YGC8J7
d9COLWSLsLZJdBkVJL40E+e/LgwSZa6b7bUgFB1trSh5QLyfgFsdWZ9mHikbwzqXYyOObWSPXwvD
jMUx0Jcrl08fuabXRyS/9dEraqDjcrVwvUHbyFVpvSrX5CJ1gppqJw8axlI7Xy52LJVRI9Bh0PG/
3liV5xSHOAcEsGhElz9TLuQf/L3Z5wZkGQ3fzGDRMM1LjaK8HKXUnMrVbibgVeTO5H//Z+R9+r0p
1zxtxN4KAS8P7xJOIAtjKfv7Xli9Ge160zqlS+29vA/kIl42R1Ic2zluz7KpCizMHUKX0Yi0NRik
o4GtDPx/h7J8yLS2wX3UKNCALaqxr1Wn18dDCuQLkTzXdOFD1CY2BnIhN5MYCrEWK38ahpTjCWPI
bjW3zoAripKIk+OWvoFNV1eKaRXmWOtG+FP7qlszi9HVYEfs55eXiSetWsC6jEfwjS0xnENKP5E6
3+j5gG40veRlHa1glJEonavobFMLcwmDfk2+vV2NU37NNV4RhVdbvgdl9aTW3ZpHRkUKnchiVfcH
cAPL1HZWb6jv9f084iBku3jSOq9d0xVbkyQMVez9gBdLG27jDiNKnMCVISc/QpmgzwuXh0ZyZ+qa
vZ60SdkESoctzKBvYf+Dp5ufDTM7FFVF/A5Lorg13+uxxrNwyrbgl+KNhdCv7PpzFDbqipcjyuSo
LP0WQUbUnwG/Uk+SkNJVVFKvYUJQBS3VGihbvB3rxSO6M6jCJURBcno9V/qIv7Hb+hWIitYl1jiI
P63DhXEHD6sUjp8H7xxOabKOMdgKikSFa4pFaawRrh5UwLcG/ucTppn18CcJUGSrVFKtxWy5uwDW
jVJ1+06PuAhw6GLT5kqbEVrxdjSpixlfPHcJXWIEyXis/eXw6l6eLZoGO8axD0W6M5QJIbBCvX8/
KjtGFPOa/OMHg+do407o9yvFTmETUabjzow9TbQ5Lng0yjf5w8PCm/apexMgkPZkPNUzxbS4Z7g4
MKgF/+gKlS6a+T4EGOyGrorXVm/CnEL1FCl/ugBvmUZcljtIT+zukkXzb4ud66LlRVkzyVac4Frq
/WedQ0fS+YmutXHArGkayTdGDo45amL6BETPZdrigGujE0PB7WeEEwwTUficqtna7hakCKzlldC7
14D3hQ/ldYUvM/6gOSkcl8+yay+GCTEPa6pyJohe1qWvlW0etsFtgrg+1+7PKsNVL1TDH9OgbDuX
ieCoDf4yABxsIzpRK7e1vOiXAod1VQq8iTUxv3k1AQsCkJry28EiEa6RER8MjUiel6g3iAvu2pgy
P4iGp0lztxjhUj4SUYqlmCrZVmZISvqZ1lq/nWvR+1OUVVvFfYmUolhZSR5smqwgPjMUW8tWyvMc
ccKxIzIYa9pdKJIONOV06NUfzPyjtTc5w6ZvHtsUq9YGvy7i+Rvbq961bgDPAiDJNTA97oYXKnIN
YEdJtMbFM18xGtTWM/zVlYdh6qqbRL5KnGhvmYq6GkB22Yn5AkisNimSBPOVMT6qVb9IcF9xIYaq
Wr/XjNBi3/QaesOPIKwboE7lr2R+m/UU+FoWfVKcm/ut/oyF4vNAvSRZF2ip48kDmbrkNjrRuz6x
NjH1DiEzioDtQP9D+AaEif2ejNa1FCTtM+9s6nTLtfFiqIz+eaYnmwHX4a5qz8HcYyBbTDvseW3c
ZYtoP/3EOZt49VNa9B9aj6G82k33ZsLIv58XXG9JIBBrdBJ9Jk/oAshkT80wYMOQe2LdlD1AsOTH
wEVaNRWmwIqhHCrBICsytXrd7bj2qp85BPyxFDgZ1bbJreCGt2G3IbWTrEXtPNsi942i50GggKHN
sjc87jNf80h4t00Xr9o2f6VeFJFjxxxapDF+SVRv2g1GwotPLJXRYtMq2Qsw/xvoNHfVvg42BLo6
TtHdjwc31n+VSvorj/XPtjYwC2wg86vMoYhw74qxn7ZuTrIg1qhldzPqiKIpfNOIgooc2N84lY9q
Ul/rJVBVTEsi9rfROlgvjHzhiFLZdjBXcO+ajVDsRe5c3Q1RsopLm2jJUqhbh+JQarwUcmqEbOB9
sF54atrhOtEOTR7fORRirKqsvOZp+Sc3nENd2z/amImXMO8jN8t9U832FKoQDwo6/FrGAF29Ox47
3MxCUNV+TQX6pjcSiDzjkPq2ghu9rnTTSrEK4QeG8ulCNoqCgUL02NiYmErpnWPvJtE8YfNGGjo3
d0QBdtZMJDMqnguhbk1cvbduZFM/TM1KbHGbKeWbp5bJcViHkbswxB4GI4I2nr1Mc5f58GfAhc+f
pbBf9XK6DfZaz+16a4fiMoPmTG3Icy3+k5ptX0ow1m7ZwhksdTJqZntIg4AybXs3xorvxnjdv09x
9eGF2ZNd9WdhU9Ooji9Rl+1banBSwT2RdO0WJBtomuEcAQ6koA0wWpNZfloxA1ca32j4fUKVt7J9
3ZYjQdwJZhx8aKABeFeE1sfUiQ+8qfOVkynPrQvIpov19zZPP0dwekYt3tGX/aZsl7pYYzcP8aE3
86cJGfk6U8uHqgdeHsNhGlIqqrkejyYmYruSNAA1fwaxo3bekYAEptYewr6/4WmEh6BLfHzsnN+t
2YKm4A2LxzZW74UJ8heA8koxRywv1QJsU3bWu+KWguZZafNobUzP2wnbO7znLYA+aEOHUlgdvP2U
YvmJ8ogIH03c2E+YYpRXdMOU8Dlg03V+kVVAZIeocGd9qnl3TtXxredLMfV7jSnCgPSZvXiNcuLJ
90hxWbXqe4dLH141nOlLS991ybgXZbBt9+1YbFsuCw8JZv7kDsWK3F7M+H8EBexU15go1b7DT01t
MRYT3jktYX32Rko+pdiOMb/e0Q1+ZxkWyin1aYVoXu2+O+ted9+72Ro/h1vVhR9WzrwRCRnWDWP2
7qCph09aDmtSM7g8mFh/ztwbZATAxhcMGxptZEQjNq6hUmDc70zmGQeP2XKZX7EebRgHxCqxKn4u
/avdEVSeM1es4PDcZYloV7UDEVA1KTgy8vCptLPfVSeaVd5lo197PY6RiA6bSD0MqvfgGAwipwhy
dhEOJ6NllF31wUff8bube31rA/N22uFiEL2DnJL6IO5sJSMbWgegRKmdArn7CoOQQqeQEJpB7LAZ
DC6yw2XE8mTmga7lfq87HoJ/110NyZj7+WObw4gaUkXd6gbMhraJHzCA7wLY9rzgGEnevF+q6Puz
BoiM2Zi1d4PuSTEnsJte/2F2kMYnJabupf9oWm8bDiBF2xiPYi/1/IwQQUOCI6Mw3i9UhR8Pg7Da
TNZ1SESgV9WciHW6z+fBPWAy+erEwHt4g/dD9UvrGBtPIz/PEr5OEp9NpcRhboShmHC71PGDxuPH
R51EVRP+PXNcn8O4/IPJaLQytZ60kvEctC5GJcVPDXKdOzeoJDQcwYLYxZ+zuPRhfbIZLIZdcR08
kob4i4C6uiAgemGs/eKStFhb4eIVoYvPyWIGkLqDuLoerxp78lO3XxwGeZvbGEglLRzV+jXVa34d
49puZvXOGnLBYDxLV6bLGMzOqNsI4z8D8ezuZJULIcsS8N7E+GyV40bTLcHACtOM2IHtYPf3yiiq
Q6yk90bIgBxP2kK3ip1BZKqu55EBbTTsEGkbrZ37BISe7Sj8Cd8KdmpKzV6k1fwCuGmUPwT9fsRl
eghsQ+AM3JGtvOYVGDMQ9+Yqo9p2P1th47cQMb0xWSezdWl6j9rU/relHLFaPscYsxYEoQE+UnuX
VhukjPfJYJpbtajfgSwc+2KG+FwuiOaP2sS4WngaYv0yeq5Mh5EQNVAuQYJVrYaMO8sYzCQl6IW7
o2jJwhrSGdeJjbjHnlCFWD+SHgTkME54ttv61jSmJ121z3XCLzDiCqcmphJkJX9bTjD4WQdxON9E
mr2LbfExiyOVM88ZFakrfEHqTa5xnbASv6LEoGxkZr5uo1XqpiUEb70qkPmW2rY19JA3vT0p2tbG
8GjlWcqjWZrbAcDt8pAqV3BQkUJNFFDvFroc7h8pDzbFOIEOfB8i46duK9M20AdgyUhIIRoyPc0y
8HaMCC2Pu79U0A4wMME2MUK/whi/iyMYSanxx7C7YmULwv0W1CSem4QQLfCCunqLXVWHKuf4KS6n
K8XjLnEs/QcBl994KFenISVrrZO4n7AqSnXtAWBf7lMqg4DS0Hw1La3lgE1MjNjXdRL7brozLbi0
mhB7RxtcxgFJtQY110JP6d4SrQZH3Z2UmLutbMxVm1XPSVYgR7KPgDH9uWT8PHYerr4EKVZ2Fu1G
HMehds5XmxL2yvw1ad5nlc+JTyFbxW3a35xifHfa8ROS6H6eprWtax+liC1oySOIXsQXgWgs+CRj
sSYPolbm45A6t751kWUk+WVwexIotUoi23tPrA5H+9x4CrqH3lRBdcMQxUEMxx3VCXwRFZfMMs+m
ZvPTDTv8nMhjNKpzVzHrGMpi9KNYvcdw5FkfcMX0+mIbRtNDFFgDtYDOjYQKBi5JALN5fnO9B9dW
KBLRFxZf3ol11yUMsBlggq8L/UQv/QmKLTbnq6HpyTdEO6UqLkX2DDbPI9kZ7Lkn100VGRuRaMzE
Bo2uelxsFN021u6xDQF2EvSjdgFvcK+n5qRwNmOtvilZRqql13eBgLknAszwMjBotdOvw6H7jGpK
7y3jwPiiLTIGGKOzshhVMvsa79T0wEjagjqc4VIVe2utHGw+Bj+EzFPWAbW5RW1oa9dNfk1O9BaR
p5ymPl8rA2zAxNOngzO9lmacbQJ9l5kkpAt0qGhQw42ND0xp9m9pES4Ramb+QcJ/zbObNS8EciWN
RqQVvzpllyAinez0WQje3hau3ttqZMgx2B1pwpb0cIRJtOd4MJR/VQEeGWlUXbsw2hoYiWy9SZyq
VP+ZKQh2owTy+8IbqrvP/0fXeS3Hyaxt+4ioApq4OzNM0EQFa2TvUJIlk5scj/6/wF6v13q/+neo
ARomQdP93AlG0jcA8XyrwFFZldzxnqvYzA1dbqW+ry9y3Lq4AI8j5Xb4XOXGTwLc2XJkgSVKhBRU
K67R/qU+tZAo+sz99KTaCqbmcUGykG8CPUX1PsRgYwVpyV5Vuf7ZC2yn0m+aZUsSt7Qftqbs7Wmg
fuLC5hHFZ55jdYpf9yd+M++MqPttqYeXCcthnH2TZE0aLC4E07UKiXC9DTxNuRURHMp3KDFQv7tf
5FtefJeI5Yg+SiPoPOvsV1cbjmOFGQk+c2TJi+raVca75M/CEuUxSlx9p8yRy2ExnlJTxfU9ku02
ipinqYz9i6J/5R6FBgKpfu4OLa8Kxh3HgYK3Aca34YFYoW+JpisbErB2rwhJ/VVf+rCHPt3hXjri
Tm37xc5aRpsQU80JxhnR1UgnjmniMk2li/IFA17uTUi21HrLCnrNd9XSf5QaXKoMzgQF26ecH28l
e/GopAklQ0O8deCWWtB3G9J/Zj8VNziFpvESTNZeSxmgGwGhfPROjABw2mMO6+h4t5atgGiMkzAF
q5sbBo/FFx2vD/LTo6wcwu4xNZipWRV6mrgnFsVQ38KKoIZRz8mD6l8wIE23cLhusd2dgBUQ+inp
xUiDZsMk8NTPzq2jeNbeA+m82239WqtcmIn5SvbFs27JjRGQU0gEMC7gBMmOD3XF3YKsC4b4vhbq
W9uYH4rdUVeG6VYLsutilWJMzPPfniKBYqI7lO0lKfEBpwOABjebN2vf/Xny6ijBacKpEEvtU6Jb
E4W7+mdRDtvSVl5TIolXdij6dZ8z8FZN2Aw+VwujmFbmLlJxQ12ZRvqQ+82HNJBQhO2EKSX0p6p9
tlPjKDKrXutKy5hKQr9XMageYkXZGHM+b+tqHlJwoujj/GeYhXuMKx6qKNyqifkZOhV1qgoUkCRV
ohSjnT4Wl8QiULQq00PREZnaqoUHK/w90WroojoJ3WbkxQnAc9zAf/MlxsGmx0c4tuHVjiQk4f4k
FQ1/J0sLV4ge/V48+Q0SCt//NUnlRSdKaLDy8EVJfuCZKM1JXyuBChur1y8j3mMb0Wg/7bY56G70
nPcg6ygAPxt//rHD9MeodfdEoqsmbQH3q5zvHPWXMenPeQw9zw/eGUK8E6waruy825rF+KMtZl2e
yoNcyVwYgVOO97gO246x+VypHHageOFGjJRm1UgnAF6nmhD+cE0SKZJanrKUOKXcfMqc3gBBV75P
QX9SSyykXXnW6cIN29k1ee6ssx6TO9l4UR+9RWllrH+VZvHTFOmHXxRwLfX8McOtsbEzOherIm3J
bLDHO06y93zy42E5odXWiiM6o2dd6SCno/xFZbEfe2wJQ7JB41ilqNfKjqsRzvlkiI0KpooHV4AW
RPZrdd1MQ0xSYpRsp8A+oqB8t4zyRzpN1w6fL2A168wdcrcS3NqUduPKHA6mE+z0Kl7bfQvhWCEt
Kp4uiJcecK2ddqUpPBN7A54/GnmU6drRubu6Se32ZDrgog8NfHBaTNb5UoVwnwab4o1NPWUlGNFx
FcuzSF9bI9kQoHqrwuYt7IDA50twGomYgliibgOLCwX9xGVK/R0V8Tffbi5Ubq8+RvnMEtChpaXm
kUJ0TI3suQn179lgGUz0Qoa16KkcF5cno+HBKKPnhSoQqBRlKB4Xe2Zjz4RqvxVN/JPZ7wsq0OaA
bT6ZypO/QffyZhanqvC/MzyAjxEyRPEp1J8UgJxKI2ylHc3EczJ9D8uIsl48CoYMZUA+pHLK7UK5
MNe8Dxm13am1t+Rly01uWj1z+sHdZhNWNJORJntZnWWuABBwAs9JlJ/Me1cjWggj8p39MCnoJjMs
KwnJCgYneOiinkkjzglg+8q6iE1ii0dzN9aZ9qCkIFglSgSQCJuJmhOqyDO03Ti65QF5XLSqRjKY
Bk1kT8pYYxpvJ/VuWf29DRv6mPuyTv2NjYQDI/5C51nVEDZuZzlZBnP60/DmGBFm3ARYWPYwrkt3
POQ2knRETj8s6siaAf/UFq2y5/tsJ42Bamv4VPowsWdq8zqlVb3rGKFXPc+wrqIAGTXP5Au/t006
K7t4+kxKfzC0zt3Z/i+bzM71mGrv8Mh41tTQ3WLVCMg5Tr8rLYaquWBob/Xaly8dbhpG2Jnvf4jY
aNeUiJwNtgGGKzBxViXfyaJbcsqHqJ+HbKFyDG04fL79M3T1n10NfXukE/Zb/4ATMwbpVKwaV7+7
Cabf5rYYlXM5v100IzDCgj7V43zvOq/452F7KEmWmOS6G+PTpFpPWXEtYqNbxWn/LAPQ59RxDlVh
UNK0r4mOmtx2PqvBxMQ/KG+jmT7GM3TgKhllw6E6GmrQr+tKcEe4pMCjKnsgH0NuyqAcwPCbDYPr
nttaHGRnEKhjMnvbiyA0MJuA2aFaOBJodoEnaiJsHBqDyovN4lrF3duQzUGLQ9ztfJH96qOpPjc4
bQSUt1WTmbIIXB6wowAfEMJzQ/UtGu2zG/zSawEmW5GH5jDhLCJH0j3Gz1n/6osIdyGHOVoYiGCF
xHo1NHg5DPmwdtyYubNt9isw1V0cqdo9cemt8Y5ldkuJZcjIh9Kio9FSfbE648Ic+8VSs3udOamn
VEYE0SJ4w2MECbuj71AzqWuIHnSDM+nQJnaIyiFFqnY9lz29TkesrvMf6zPaOikEQ5pJsiPIlKP0
owAL26qO9T6h5M96SpV+B7iChQoSdxD3vhmYwynkLjkyddaJZWkomroXLcUQUBVYvnR5Aa2KgpVZ
fCZxifeL7PfpSJ1ZS033oBuHJmva1RgATNUTxSfbTt5binw8bXJlJSE91GkeHoK4mwfQ+ncTicuK
amWA3clQ3dQsA1jRzY98hp78HyUVlrWWKIxdm1NNzRKabPUQIA1sGYw8+hZXpcwpdrYqupPu0qGv
W8NRKTxXmrikj8Ae1pxY05ZU/KKp7cHLuGBwRkh2VYhLBcO71VAl7WNJZvqmJt5oNuQ/Upc/B2a5
TlvqNgOOGlpPWZOxVHGIuxLHD54IYWn467KN1HPTq9uMMeVqtFFORxOJ5YZ6dQtD7Ay1Lbc4RB6m
MrZXViK9UCewZQp4OASBUR976u2JA8E9ToZXS0IyVZtvoGb8/3KC+kNF1o/q+CHNKaszb8WnNraI
Xum2eDHgIlHK6NTY4KdlRdG+EIOCKBY/yNTNvKkRPIz7+g2LHk+a8/gzRxo3dQczoSdNo/xVWpPY
23oOm9nIxwejnjGhCjoN8Rtw+OykYlybkieOdsMzQi4LpTcQYNcUArnRmGZZ5muWVtna1qS/xnJF
wuVE9VrEayLbJAZQ8y15TQfeIhm5hUVamWvDMOY8hfJkGvG9sfhtfa2x9nGUQGDitkfm81pZfOPS
5C3RE1GJCSy6NSAZy+nupmtCLE6yE1afwzHIH1VKKFxRcuXzr3hhUmP3XVdM93hvrRi3BI10oM6M
smywHs9yinwdB93eYOJOvHBGxGpryB1gscAjZut25zwkvAWt7LtqGc1TpvteF4930aO67OzuW+2j
9YQGVO0kQTR00c11iCYaKb8MUoIo6wQfhbDaje20DwEYKoVDV8cYJRgpm1vFJ/7N/ERjfOvUViF8
2kEB0znEbkiECWUBn1anQqcTNtKSsCm5kk0fuzVuJFT/xdkYG7qbQeoHjEryiWGFyTVnFNrnEJjv
qv6rG6ZPrGcIt8Ao3CxvU22pOOP41KH9d8y3ONrQra2aoqAAMsS9pkZkQt1D6btLD8ZskeITh51X
h8p3tzIcr9UqAteiJD+D/NleOjmk4xlgOsBea1VjpMM8B3EvI1bmtTuMfYw1nhjJhsf2IRb++GD5
KtgGUx9DQsmxg3zYKnjBw0N+bpRU3VbODY8LBobq+NoN2n6qVarCQ/Wt6UBErL5Z64Gs10PvagwU
04lPH5zDuvmeWkBk4pfeRTeH2T6TYJ6KXTdANWI60A4A0KGrMGbfV+jGrwF5JEpOmDXhTpu+Vj6r
vPsuAnK9Uv+ctHArjfazdyjoFzEleNiVLw1FAfLeXHx/pUXxQ3zrfKaHMe4NHgKdd2VWr4X2eBxs
oguyOH5UjAL3fHPkkpuKfJVDRdloHXM+e/bErwv5pYr+o+lURixWv9foe3az6Xafpx9wN0ivxP0U
vJeZsW5XT3yjmKsqjCm/mOkuxAIXsuEmUeJ9phLoXPniVtZu/JDXXNui3AT8yKuxcKEHAoJrpWt6
YdP3l8LxBOzZjTMYpG207+OYX3nCxoyCxcookM9VuYQHUmzHeBbsNsw7CG2DID8VnzEiK6YK8bOu
uv46LCm9hrkZ8YrCSRrk7VVaKHOVn9Ta+x9KsAd9VbF2Mi5dDcw2DfKnbc/eLAZTo6qGWNfxr2jq
tAvcqb5G88Kk+pbBpH1YNllpSZQRlYcisfi29RxB4w/7DPojnFydvpRgdUdxcfGvunFTlPTDfqG9
xG0Ucx2o9xp7iY2m6/Y6EHvHssyNMbn3IAoNVG7UtPM6673KZyKT9egg4lU15OWhHOqXzi6mnR6L
yOuq9DJAGQM7Bp0TVVruuHkINnbaBB/hAawWJI4hHH0sKn1sKqgOe6Kq20tXOE+p5AeVU7rKCq26
NG5TkOG9dXjoOwWeLA3wBq5j18ofKfJTZmzC4aNvNVzEbWD5uNVehQWzsKh/FCVOLii6GAplnlvZ
1wxEbFNMRr1m0Or5SAc7IFY8c+agjf4rrsaNb3UN8YUPSdUOW4y/YS76F3cKzoHFXIVp2TbRi3Dd
Kwn1GK1/0MgfYJAzfNHlYh5lOzdNVI9lm1CGsYLXdAT/NHguBThIV8r4ayA/OPaFdolM0W0amQVb
JSUZodScX7YJRzNrXoem81cGNshre1TXdj3SP4vp0xicfSWIyY5/2RYX6JSlP8sBba1qN4z9FEKM
5Bgce1F8qxLIFA0Xl16/oOM4uhUMn8APPT+qcPFo9ZXtGj9nxQkDcdxJalcXa1+3TzrM6xT8xesC
6+BC+XlAqPhNm2PGg0IBbc/5AWzjs04RW6Ijyim+bgffwdQmTslLBqfWbTKK8AJ5sPLx2gnQA9Pw
v4c3GCj0Kmu/n7xWh7rfVeexTdIdtIzD2PlX4kKQvlCLSLQBqo7NOYNxvGfS/Kqm4WwY7ZVRKrbF
4THxacHVqUAIqreJ0XJ1z6MzcJSrFYcGw9k6o3Ii9qXZHLSBHPRseFbGSTu3cIF0eMDbPNpnFUPc
xhVfeiLalbTqu5I3E3WuhIcBv5uOMrOE9FQ54bEBS6Pm9q4bTXPSCIuNQ2fcKk3jbuopX7tGyNUS
PaY4M6wD+vq82mGrdIAzyaM8UXX0/cWP1CJOzB8EidPKV2C274mRfDRVOHH167u+5H8xIsILyVvf
WlP9IxAUIeN4ltPHIGiCjCc9d4K1gUUZFQYQW5Ofuau6LcQnetiHuIm/8f8/2R9VUbmbgHoBZVqK
/rWrrpSeaZUZfA318FTr9leRNndnrJ9BIfy1Hiv45NsEZ7k4SpU+0wFDm9k74KgKqcGWASWbyANn
1WZTyZRfBXW2fXHEKO1D83tnXUp4YjOaJRvk+czU0g2xO4dusDB/eBjFuLO5g2SQ7zI6bt9S3kQb
/cLcTFJ5LoddrkJrQ/4eVl/Sru/kTFGNlvm1NLaaz5OTPh13ZXefGR3ux/JDTxy46YPXOhGUOtUo
yGVAd1rM8TPKCMHO1z5t/QtA0/HCyT0PUNI2UsMaAep1VKpwet3wYTAnbRVH4bnIFVIrRXayUKsl
ssx2zWiqHrQ5k9FFv26ltdP6IcBtrCiJYCmfdE6Mwxq3f2I8VExKAxSdpDuGCK/dsqGH341F/BXm
5Ww61RyEVPjepHIaFlUchrdMwuYMtLF/1abQPVLZWA812eOOGWneYMuXsKhuoiUIAptqPka06TO4
rg7VcvTe5tlKmAqVwOXraFQJrhLJCU+9R+jfmP4NBYjVAIgxEO4Ec2pXNkrh9cW1mVTtKLNu20sl
2JQJg7Ki3udSY9xKTTiSEf/eID0nnM5RRgfkh6X01KJ5CByC2wOV2AUYR5qr1J6bKsiVu7d0qLyq
qxkCNMFN0Rj09zL/DAD0ypgwSjdQoo0y6u9WU14Ntdlnbjp6jcZ4N20Si3qQQCyU4sji97cmEB+F
cQwEvSY5gTZw2C8XjkNumMjcO/eLjJR3il9G6byCoOwGYuDQtBwFk9IwYBgxBPoVwco17NVr1Lew
PbRDEaTZVqM8YGXWbdDdmcrDcLQoCVIc4boWlX6vh+gFhiXDUXyozKZDqCGti5zEsy/iJ4M+ZevY
7S6ppp1baA8+T3LEous2ByAjmtKLY6qRJHbGUbXSy0FsoFGy5gQMdgp4MXVG1Rwtd5SHu7HTtnbT
MCqh2OiSWbAqlPRkDNWnH3efSQ1WEU8rrXxKy7blpkHy5+dvemh9RoP51XY5fv36RqhpscP8Hrxs
xFihZNZuhR+UZAHsC1lRPFOuIp9eQtN+je1hr+riUIYMVZVGP2G/g9zDgKPT8kA0a6ddnX5phuKV
asEDA2uIzjW2ZskTVu0/KoltYPJhCIMctuRAUffRsqnEpU1+n3x3U42TsQsb7ZtLDmtZut/DdmbE
R+FJ6SFSQLQjBSIbTmZG7mmuU+DOnG8qLm6tn18xPOpgXnXPZUctpgkQw+a2dUY4RqCdXzxlCBlW
7jSeZOtuoskkRYkmICYngU8KMKuzNZ3qSZjZe1WTVaaoNl77ENLU7sU1KC8LF1mB6Tz3jcaAzdzQ
5YJA45EADdf4lhDQidwEezFTVO9SbTcKLNWS1NAh0q+WZpMZim9gTM29Lfz9/MgDF7hPMjFXRijR
piP18UvzsRT1xawGZw3WyLSb0LqVUopb2lq1J+H09A7Mx6E56i1ocACcUik/cXIg6pHa6qqvcJCE
l6rb/LU9eHmaasxL7QMlePrGSCt4rk27VmtfM5USGK5IsyJ9pyDsrl2LQQkDxR61ygwD4icVYTuh
BiPFAUa/fv2jdLRtWxmn1rbxQylIhkzoszG0sHMKmm1z7gujOWt51J4pQEzAer2yhz7Sr2qlGA5Z
bRRPsaEkT0yr59fLhrxG/4hPEY9Ny8cL0g8DbV2Zar37s5uGytB5xBqW12UTdABwCNP4/vckcR/E
9OPO4JlTXTxRhymfoIs9FyrmHcsmQbzrpXTV/e8Gc6uUANMtnzbc/D0RhXRU+r2uHJZ2kK2Hx6Ek
vn4+67JAW7IPEVQCW/PJlm21VTdrGHYmNi7/2ZZGzlrD1Oe6tMC7a4TtElPQNpP+agzdnwVzu0fH
kP3Dv7YbjA2w0ukBtP7TXistXCyMEzipfvm7OSVa7RLAMFpOumxP85HoqdC8MRfZFnrp32IyPV9K
H+JUXvTNw7JquXkyZ8BNXjTE7YtbBelRL6klyqBveXI0ziMZCOsU+U2zlvZw7lU63+XQsXLrdQBZ
77Csxqkb7xA2GJvfJw78/kRWIUWz+W2rFNe5RPvddHkrxy3uoC7GeXmnPiKycfKdgIIEzfu2zPZM
p5X1shqhPD33rv4tKxU+h6peRanVz8t5NI6klFGVp+VEpoTUV0rX3y57m9hcj3B6UdWk+eOyMNOy
2iYVtxZWWWG4bq0cr4s+q9fLbhjN+SNvGO0rMpjpxec2WTSFsK4Atf6eJ6nHgfmA3FGk0LdNI6Ir
JfZwm/dDegOCn5kDRfGIRZ29yYOoe0qw1NzUuCo8j1VprX3UNy+Mvap10Fvpa0P1jfvO7O/hhJ+d
nZr2mxxMuUqVNv9hVMUXobLIJSt5d7o4+zkUEtlgLD7lBJE9dfJfzcCIIgNTAeHI151a0HFM6s0f
GNGsqhPVKii5GS40hhVDPyCamOFOR+sp34VgIV8AEUfRTOVnWtmPNgz/j6iPvzsyrN5V5gSM3mr3
uw52u0ridNxGRUA0iquVj4TJ46uZ2nRBc+Dysi1ICiSVk8LgpyvLx2WHFmg2nYRfeMvqsqOKKA7F
Qaow3OFUv9sVweBZUMw2y2oznyC3dcfrBgdHvX/eg6znHPo0OJrZl3m4nipb3SpCw4V4brOc3wUT
3A2l2f3+qMsOWfvtTtZgWkuT5fyDosLz70Lw/ryEz4YifT91CXGRQKBX0oKyfVuaMZGgRXjmNlO8
RhniZ0wMonWlmc2PLFUuuln0ARjx4+T44a8yM98heLv33tIdIpAbZLO9nVJVccujInNxtPXe2TJ5
7bj/Mx1cXHRvvd+9mTlWLqHpoR7gD5qS6VHahfV9sPR8HQT99ORqUb51rQy7nazuHmD3OztSm/0r
sab1RpSJ+gqjMMYwKbyVavIkJ12/iCLDaEFYPdAEWGCbhOWFCwegKMiTS8LUaSfwWjgniZHu2hKX
lFQCcGVJP54TUzQ7IWEVSAPwvzW07Ky1o77D2SY4a65u7bhR7FOSIATI6XC5yx4kpJNdgbR/L8w4
fGQ0wpBOs62fQfqAr4T12TAPX9VNMD4tTSNzUqjK/Kfp0NX/aiqQOT+pZHzvusak922TZ9hT8Yns
s13v422K2zLljGUbBc9dVxZ96PXEhW6KSgX18/vHTK9JVo79ydOjqX9cFsTL2muBncR2WdXmdlqH
EjcQhbkr6NoI7o6pZePqExz0qBx+HxfGFJUd3a8eAME/J9L8MKqi0g/X/9YULrY36JSYDTr7nBQV
OJY9YmB0CY8CV+ENpJ3BW7b1ueM/MrqHo4/jJpgQ7ZZtdi82/Yg907LWh352waJsv6wtJ0Kf5u5j
0vOgM3OOZWEapk9wM/fQ323wOSugXEs/tP+0A//Y6FjbXZdNhetILN2qfV4RoT6kabNR9R52BQWU
ZqvEBv8dcZChhxoRPaYyJdSy9Ppq81iACDBvpDaZrH+v12WFAR913N8tl1WM8yk1zYu/p1h25GbQ
XC0gdTynHWxg+vqq+aO6Xwr3Ukn5EFyY/5+NgWmpe0WjxL8cuDRcFssOdKjAwfPB01RAH09c6xDM
E9AyrMSlo/5zDbISWguugT+oGtaAPGZ+0wuMKswJPU7eAjgKW35JPXcfowDhjVtST1+2Z7b7jN2H
+uzOw92yRBajhC3tZX7MC1yhzJG0aX+Upbdsb0NmRH1b3EFxbMyJBuJVY6DLzCRyVgt75VjbXE2r
5WUzklwqhw4rc1M5LpuqOGHvsv775bL17/7ORbiWZsqvf21fVv+1zdQd7ZCVidc71FDJvRqPoT7+
Wahq/Ri1fNfJgC+ehbb5psWID9QiKX4A2n2aRmG9K7Z8bTStORiWMHaOFoeemwlcP/CAfzVyDfgM
hYfUHfrTQMOXqUqjO4mXhBrTYcLKULxajEcHly1/jMUGVjj9nxwuY1lmX2OBqWdb62+BWaswSHOH
GXuvPPT3va512IqqQPcrtRfB3s8kU+sGaZejZ++Fq30nn1x5wjA7P0odm8HIniAkDO22zIr03qmA
aKOSalsFCdcPy19zgsxr710VFA9aWaVbFYHYIW+D7NUZxwPFSPmu9SJH9eT7xyzs4iffCH4tbzfp
Dv9gOeRXO8+6ix+AMgzzAfPngEEJphXDDZRWYOywk/yIsSQ9Lwshh/ZcGi30WtPB4kBhll5CkDwL
PTKG1dIGLef8Epo2Gjjj+Gf1n1MszbOiuGdZmu//njoV0IINpWu8tkQaMAzTAd8W97KsyQQBmt1h
e7+sxhUsFuiph96pLzaAYHOoqYDADlOjdV4q1X3swFVjaZTf7QncOhrS+j1Pszs0j/4nEc3nlvHo
V91ZSLJkQIJ9Pq1yB5nASmEiP5ej3QB9SzbAkHECY5bbZ+jEG3TKs7lcbpc4zOlasYqIlt4tq393
JKmSkYMMz7Kj3H2NXpWOGHGBIfXJscLS3dYFFN9+sOpDKNqHZW1ZLE3Mud2yWs7qIqMPqJc19mM0
qMpBOui6MlTqzNI7TBR0xFebaN69tKkUX12nKTXRyjRpw2P1J1N65eH3IbqWris9MK+/G/M/XTSS
JczKtB8RDHGSf97j9/G9n1VcWbxHDaXgOBRNv1038LCfgiSTT/485YjUCq7OP9ucum02CSUwqDtY
wqFc0W+V6jinUo+rE1qWO3Ni80VFVoXfmHUrahtL2Rg+uc2FeFp2mrjab+CBFHu1gCfYdKLYSRu+
a9qI4Fvk57ZXdJgj6PGAjgp5J+E5HVK3IbNephSWjZsHytcWfM3/kh1DUlE15kvGuTwIsslpMEW4
KeIUARFMgWeqmd7AuW7CFObzVPkUTm2dGSYiO+bmmLoLo4lXy15bgHSOje2fgOcxGI2i9FLUVnWx
YawBoVfRR2lnD5WMzddKFDaaigA7kCmL7oVCAWFuYP/vkWCpNUV1J/yAL/L7SIsea12MtX4DW6Li
bpfpS5+iUMLAM3qMfR/fKK3JgUhSe9ePln6MeUZAh8laEO04P9G/NbsxU+2Lwe/j2UkiHvOU+LtI
VeyXYbYswo93VZaGs6tbfxpX2ZzB0NqjdgbqTClc4ro1b5Iw+M/FvPjdrqmMnGwL5c8Ry55mHElI
7g2fCELE7WDcHozE9skSbfhcWHhWRBi9ecvqsqCBYVvtEyP7WQWE8dDfBss2GmgG5UAqIP3Bd1uD
ZNouOFoyrc592GdekqXNqx7FP5e/WhO/IrMPP2OuVYrpI0EX8zEOVkVHYz4mtakpVLFRv05ihg96
/8uQv4+RbqqtdCf7c0xpwUtJUnlEUuUetWZ0j0Ce4Fu9DiBRxjLYJjwbKtKw2SWXXf9+ySBYbJQ2
2qZDmbWEFBjo+EjVXdV8e1yeyVEfA0wYVqbqsJTzhr+LJo0IAIb1+jIhpPXagcT1OhrEKZd64kVm
rNwRyV97rsJPM+puRt2LO7oFCSxe/5+mftZel6GrEQ63wo3+NP3XWY1JJWM9LxPKiO96JcU31a+K
l6D7r5Woe9c6S/+9R3P/a8+/jyncot/VlQ8JZSo7ksVrdeAZi+IfQFQ1vOVlomEIEM2Lwo1xmHSu
Kr5dxyqZ52vLS4kHrUKm6v9uXdZxhq8eJkHJ2h2VB2kGRyQjxi4FKn4AlVcelu0I3ymeLhu1bHDw
RZ5bA/q5crW0ai2tNfdLg3rZurxcFqVjgpXZbbwqcM74037ZM2rBj9atwuNIP38LuDX26UBhTstK
efOlJm/LK0ahrw1g6sPf7YMfaHtHANwvh/5vW9imf9o2ePeu8DhosR12gvOyMDH65DrKDM8uM7xL
mhbt9/Lyb5t6BO74d5tlt6WamLV0BMtE0AyDFwXz96OUjUp9en6pKzC+llfLog54dkFPCld/t3W6
M5bnv+uJNSXbOMPHbDkYiSNOTf86D+VKQJq6tuiuHDCy/zoHAyd7LcdBhV9ToNXCrq9zoxtGBvIW
qKG8lelooxH3xcYd9ey/d+ybDgO/v1sLIewNSKvYLAcuC6yV5a3eV3PLZUPdww+zGHLs0GlkJM3c
J+DGM2EI5WpZRcqU72qB09KyqhtIRhW0mqdlNbKiDQ9I/aVwdf2WZMbLsrmP8G5tDDLk4lGO91oD
6mUKYR+WvYqpXknSnB4Jyjaeazn9PrWbGu2xj9sCPyUOAvEYPXyFmI/OH0tLcRPMTUVcenKV7rpP
Msn//bTG/GkZhoVbkKTh/vfTLqdM+LRZjUFziUp/tzihZzwutk0ewIuezdJ/u6PPfup/V8s6RInm
QqFZ9i47piGlZ1/WU1V+T7VU7pe1MSuPdJVIfFLNc2PGusgCo+iGt9uwqalne0Ntj1CZwmztY1Rw
yRkKEZ3km8APFfZZS+vfB9oihDtdOnOuR3QzlTq6wTcLmFr0jwn5FycM5I+tMjh3VeftR3dAdeS6
t7JLvtXzZumis6kS4PSmTZz70Ih4TSE+Oi17GysmE2NMXgMN9nRjELEz9IpzrxCNbWUVD9vlKF3v
KUe2cXxxldR9neLT8paO0qknnF5BAOe38uMYILeSym5ZHZPx+0TuLB5WdfFSB763vKXbgI1pE8nX
bZfqrwaqsSRyzk0qQDxUFXExQVZnkrLtc1+aYC+xZvnwQo3ncUwN7Ib+2T0ocBj+HjJN00gnisW+
yaNVmKhOwu45CNvumaAlSocp5FA/YBXLGwJk+vH9bwut9b/1sUjPS3tST+qd6BBaLqvVfMIZxZ3P
tRzTV5m5xlPE3bnC3DXtWF0Hid6eAQBU+0rhblUxyWyFFXyGj23Y5Z9kOGXwBIM5a8BAbTs1DkL/
Pv5mWvWHKxT5mfg69BerfBO6WXoNzoQnqpH/j7Dzao6bybbsX7nRz4MYeHNj7jywvGWx6PWCECUK
3tvEr5+FpFrUp6+n+0EIpEFRLFYBmeecvbZ9KietwgPJc77ESrWUUyuXPJ8+qO51SvGGE2rEk8Sq
h+tUev2N/Hk2IsW0t6uvfkmpolKNLMaUxDo0iCpXRWS7zxQOnOTUNtZfe1dFg6jbGv8pIjrydyj8
oVo47KP++Tsk7KE+fociY00lf4ca1dBjlFdvlO/2a79KzHWqJtOW4oBsqQP2eJTNvk7ypR6q+qPZ
Nj9HJy8wfmuqiV5tSRpla9TO5EkMJX5S8UlfqkKtzxTDD7tKS5ot2GQ4okqULh24eS9C9M+UQJs/
3ObQpMr03lbcJoCQxwjKuXry/PrcEM8sOoALg5F/HbIq3MDLysDfpUN5JDKHZdR89kezA/KMzbDZ
LtgHMLuqBoE6Ahtov83sc6oZK39UoiNpI3eREnddyf7K1akFQuicHw2rWBXtgGVE0HGF4UUYv3ij
+/ECw85wTFy1tNlez3HUo2lSCzq3qjigiqeoxcdgX4faqq57iATzgJwiR71eLw4kEKDoxySoIIGt
0zqwTibxzZM9H2QzTAf7MGEuKVuyX87QMvJHJH0cyNR5jPR9vnYo8DgKrWwd4nqzkAB2lK6PJaD/
+yigYLLRqLOQIHRnah5tz03uSaeHH/1l6iw6TW++QNtAbd5/hzbOM4zyl7ugNP1tADpo44Zpfp8M
JDlaRe2/G4O6AADdfVWhNi3BOGpn0Kk4oHVptB4rpXmqVe0xqJMBpA5GWSL3nq0YD5VYc5JjV1YD
HiCGgNovggt7DMTYeXCHrHw4Gnpr31nzwdSpW7SKOxFH9kwU606UYB7Q/1FrWZtJvdMnlhWf87um
idZqy5ZN9snL+pAqfBF12UY25YAa1e9g66395zSHSiqnKbJbxJv2XVr5za3bK4vPCZBlWJrF4tvn
yzSGU23aCVGfvEgOdF00LpM09JFc8EKyT2vzEbPrKNvJZl/49jqPSqohVLxxvMB6dtnSHQaPIgDZ
bIQIV5Bq1K1sOknx2JLuuiCm8u9RqK+btrOeSxEgYPOu2hibJ1IXIPgD9QdlWOomrku2NLJPHqIo
b45orpAtM1edCmPtT3W5a/v8lVpgpOeery811Y2vg8iti6m/dcQWEM5gV7EDY4bkdR4s6iK5qmak
LlWyQyvZ9zHgl6+G0LWDbIFStC5e/iany57I0tQdi9bfXydOC5WqiFZZ1U7fIyRtm9cADdXHa7C5
oFy7ml4Rv7iL2iMzHZP61+YbUATv9f6z5fsfLXmvGqFcfI71f2n9uk7e5H7NlNeRcxru9YFc9XwD
/DXz4+fNYzNw519c540B1Y/BsAsGkZxQNiYnK/GvXSb6LTiW5PTZL88++qqRhNlAZQPTP7vzmjv9
jWw3U/8tDSjMx5/h5GdWcZJn8tBUAqaKnnYYiP1zwNfUaPytbTrRtlCDbB8P+FB+vMznK/SNIlZa
PLP75teXB/laLAr6m3/81//+v//n2/jfwXtxKVIRFPl/oVa8FPC0mv/5h63947/Kj+7d9//5h0N1
o2d7pqsbqoqI1NJsxr99vUZ5wGztf+VqG/rxWHrf1Fi37C+jP6JXmLde/bKuWvXRoq77USBA41xu
1oiLeeOtbicoxSm9ePXnJXM4L6OzeUGNzOzBI/S3T+RaO9f7ngcM5bVyijy4WeUu8pp63+pGiQaP
hQomAek6iBPzXE+W8XHIJu1scmvdkxvmvYaWZJ6pyi83ihZ0N5/z5AA5Nww0iwhkchkRFLXybZW7
w8nKs/Ekz4xfZ/MMyCk5yzjqTkO2Jidf13Zt1BV3ZUQprW+K31peru6s0BPrf//OW96f77xjGrZt
up5luI5uuO5f3/nIEtTxBZHzvcbG9WTrWXEeOjU9424xn6PebshvzD3VyhI4k1G2MYIOmQ8/u+Pa
AxtYNf5JIbm5zEzVAngzNnde5NQgFOgbfduinFTtQ1R9/2yXXf2tSusO95nwqaJc/zYiG/6k6k9p
0naPBqKpa0Itt+x1uzY+aT4SQ9lMNZIqo6EAz5+vsdAerIK0qRHvd9YTtRbpYnLy9CBH8yL57fXH
8rfXVwx1N3Q1Qktfw/XU91tgHU1/Ivr8799oz/jbG21rKp9zx3Q1JF+m+dc3unNzlwVrkL8TERng
xfD+yXc4yDzeVAuUBcI+aHnyPf4cHgqwqE2e7z/mhU2HUhiO6D40p/pIWAc9bMIHLrNFh2nm3Nm7
c/2wPPV9cz519J+zSst+7yvWXVVQejuYVcaqd9vpa9veiIZ4+IRBzFrN9G7XZab7YPnaRY5n7HKI
mOslSk7fPtfgjRdN705f/SZ5GIkxP3AP+OMFU8oPrqpnUGi4GFO4pZM1XnrHCY/dUJ5kC0iguPzs
7y/4PEPg68vcv+kNyI+UuRhL3/ycwqWtmX9cqitmvZxYn2yLmCqPEHQICPtovKp+9SBGTcPgrSeW
5Lbz7xIoL46zEp2lvqrQ/7cUC9kfTVtE5xwN673hYhIUFVaGYSpX/6tXnS+vDVgI//6jodvqXz4b
pmM4ts3XzNYtXdVN1/jj9kdOGbYaueInPE+z6cnUXHPdhDFlIUG67PrOPyi24R/CvroLEchsZEv2
t1nnQL+cR2U7Jl1N2XRpbIfBZDEBhewmpw4GKQrlcUScp2Zn9NZ4rSq7vCCfWYC9EVfZRYK3X/cK
/FnZlAOm7t3bdacfZZfjDP2xwdtLtuRh9LUSjX2srsn3eqtY94M160dnUxBkRRJQGs+FO0PTVCIL
FnfP5xFptOJm4jHq8WKtYoeta4+sfGPieEJNrOOSC2KfWIYp+0S5jYzaYmOa9SHogGVYWZBt4jmJ
TLz854HKTEpqUyQAnwNIt0ljzlc48xVycl7ab5rh26yhSoJSfdBVB3W2Y2h/ndVyRLZxH3Jd+AkO
pRw458qJyqieYatdpDVMIvLwJM8+D7IPVs7EZvgouwufsvLPqS3GVwcE4YgEKNyAK+EqTxBJv5iE
5m9lq2tvcUtxH9HXZHeqE95iNqBgjBWOB5WVFWVXnfKkiS7aIEdZNYNm99eKNfx1on74ruEPgu+P
dY/NsXVfhbh+InepDrIvK71N0WZi42OsfVB8pUPzIfqDl+puefPZlmefc9x5tmwGiX0OvWSlgyzG
T1whkhVS97wP/fLx8/krz8ywo0izwJPk4ykceM1v86yCuDmCwWkDxse81XgWQtdp9ZUxN+VBbcnc
5GZ5V5C02IvaipybtsfjoqZu/o9pcQXTTAU401/VyTcPSVOHt/IAOyo5u+IiGxMSOX/pmuFT0enT
Lp+GzLyRI07khkuNJDOm0Fzq8WE6uDxzUEvEV0I7ZMwoGZCtEqu2Y5BEj7IlD1nqVWukZdWsroiv
8mCWlPN1JfLvpA9PeS2+N35vPAJ6c2VLPuVjZfqtFf6z1YDbfsTj+rex3sewkoVQtgxKe9ojelH3
8qwdxunjTPYl0wB7YEjZLXdptXcsF+RgofnqynY6NGMf5yjbkk0G9wX5fK/v3IocKgwHgGKwoDaV
IvxzN2QTbhdecEV/Hy3NPGwfc4sFoT/U8evYR++xq8TfrFzj4zyivEKgA401EqD5kHw6SZBRaZNC
Cq0U980Omx8QqNyX3CvAUpZa9lhw/1/6SG5W//6GSrnQX2+ormGAzdHnmyo3U4bnG+5v68nE9sN8
qBrnEfqyeiNXjEPZkeZFvbCXi8lRAXBBmCndy3WmHM2i5ueoqkGykqOf18pRUE475Prl3b+6/vOC
UG8Dogu1Lg55BSMybxF/Zo4ZnGKNGnR5ZnfYLoFj7bFWr0aNJHvsUZCnR81CibrhsSQtt4DMPTya
MfiyTiwVRb81zah8ntxo2uMxqqIZpOmDxl65AZX3smkHDsv+qq1OU6sVz5ZVLKhxpV7IIu0XtKG9
NdwGs+petx/RMl8NUWffRIsRn9tGzT3USGvbBIjVgjZ2HlFXXCPFbreBFZpbJM97tSnyV0sB4Mj6
XTuZBvxaRNPWyivs/okw7JPT6Pb3X1Oz2SFSTkVmqH1MdYGOFEOpLK1Wd04mGedpCVQQ/XzRHajX
n+/84H9Puh5nJ6Md3Dc9m642X8o3RLfvTjjarxRLdTde5k/PPuuTRWnb/SOAAfR1nt7dpzGKyaqr
xztVQaYJQdO8zXOCWYNTh2dyPepm7Mz2aA+ms9WV0dt7LtlIQynwHhkGFbNEHHOEDZ/Wi4po042l
c0ZnrxBvENMFSlmwKgpcp/K4SKmodNuHhtD0gmKG4Ykbl4GAYtReIgdgVlMOCqUr0wu/Sf2NBcCJ
JL3zbg24vHRFuA9Ypm2rgV+nJ3l3KwpR3eVl9YaiTsPhxVSRrmvVngz7HC4fCFbRn42tA6M2G9Yj
ZQCvYWBtkaKGD0N3iwtcwpZcxFvCO9MdViqI0Zo++WZWyFMBl7+LiiLEzu5KkstpsNYJvx+Q1ZN7
Caxshf1LgG+w/TR4U/euJPG661AI20WsbwW+bxBqku6aFb6xNjq1PzixSLghBiV1x2EJfw5Zb4oY
782qprVWErgACwazjAJqYuiK83GQTaRn1KjWVojhIAOaoxGUlqdqFnMqJ32cevPlVD/mhyT67WXk
ZDdqIaaqRbrTFZydx4E1rj9TOzroyghG3OwBFxUE2IqZvxvh6zCF07ecBzOr2ly906sp31JA5W5N
JdAvChCUmcJUvTVBTWiUa3LX/dHpavFYZmay7vjoHSyjHE6KljtLZJ7jsvBrlcdinFHfMN7LKjep
1TPmVYrsr7vp/rPrs7+ZtHvZ+iiQS6Pm4zX+v33yReRPGPv0JTNIbtuRay0d1Qgeur5qzm2GalSJ
wwfZZVvtvkk0cYvVQvjgenW2tAAdbuRgbLnZ3owhHsgmStHqvrA3pqPGzaKhpBstw9lIJ+q/WqUF
r4F5AmifFyp8AGdqIEB6dxQv7E9i8l1ec1thSXCvd8Fv0zrRU3vnPRuJI7YlAXlcU9iu6JXLHsYS
Pw+ymSWCvx8b46WwbePiawU4umivWj7aNNmFMveLoXrtzz58mpHzQSRCds0FrDLKw79/nuj6X3fJ
pmtaLsEJQg8WX06NcNRfnycV2/apiHNAvG1oVIRADVHuh8nd2J2l31Xzdn0Cvem57c/WPPbZmsfk
zHZ+rI9/mfn36+RMsrPG46+f8Ou6KFHqzVDn0w1UuxI2V4dzn+0d1aa3TqNrC4wP6ZEHkZZioxBC
u/ljoLFTdgGijqYn183UJSXSFHta/gk5bHzlCw5Aqfa3siUPZgOTgRtFvdCskJBf37odqhFXUJUM
Bdl2XIyNOu/WEZG/j4z4Lspj71Z2yTMFg8NlF0zAp34NaBaVNsgiqcD0mhU1bDp+FixYybNh750o
GK04uXUfUpt0YP2QQFDU3+ppSB8izX2fELk+1hr8LYH+a6/5iXVGPh8u9TRodmUxeMCmg51jtNYV
mkt5n5T5Jsns4tnOh/hodVjhyCblyjp3LXg79ZiXz2LSowVWqnZRdmclzUl2kLJbglOw+ZoPVgEm
FPOuxjynjYL6gMgV0jFtKDZimr5aOjp0kVDSFViR+9iV+lV6rGa9PZv2xvU91uz2lqQYD9e/z0ih
6AJ81SifGUptPeGAcyBGkJ1iODEruI7ZE8+y77KYQ9dfu7ZrLhS+OubWd6A762ZpISpJrcuQFto+
riMHwEFjvagIYMPRyr5pCrU8cgb/e3XfCeqKHNuBlVgiDQqzhCV4WYqXgfgLWQPHOuhlFL0IYxEp
7nDw5TLFD7vgiFXicVSDChQzNeyt0sw8ZgieiRj0H4FmngfVSd5q4Gvg+j3/2UWju2BRmjyIPtKW
Pr/MJY28dp17Sn+ywkxsx1bV9wIb6oM/WsW2cKkmpBA2Xcd1EN3xF+uWvSEoDA4yu1mzBp9ORiWm
ZaEXxi5QFfEC9HnhlKP32Pl+fRrJ5kEnp9/0Aeka4ci0+cY1Vghuf01Tkwrh33wHIwHBq7Xw9uS0
JAHrnHg/eLQnzyZvoWZM9WuQDukqtV1CETEGy6mW+Isg7fQ3OF5poNrfIhW+/ITFyK0dePq+aeuI
/6xePePpeM7sxP6Wpel7rgz1g1NV5X9a+lp/jTPNtypPM0xdA/8O5kUz/7hVtWOiOcB9xaNqZR71
Rk+u0XHjzVHAWf1sOJom1WsWxeWNrbTdbQ9N7W7UtWfZn0wJmiv4iWUNaq8ck53ciMhm1Fi/N+Wo
XbSHKirvvMlNj74WDeuwHpHsENNcjEQ7Xo1sokq1RO3lubvScqofjV1+RaboPiuuRqp/0LIdqvQf
bduoB0Vt8mXZAecKnfzamJ5+X8/9ITFdpPuG+NIDCkVINqgkX+SOnmoDTE+BpSzkfl9u/8HMj6cI
9e/Oxoa2pR5ARYNpGfHGSXtWlha15CeMrOpNXyJQ2joDHtGt32N/lRPUxZhzOMq2HxTDMRitbt36
sLP+GJBT7NLmEjmxRVG7ytyRRIx9gSvW3NW5Wd91QBmIW9kXJe6buxDd6rEAMbosVV09uU6LyFad
N0OqOltDRuP3FsvpiKLFH45bXWPfVV4yqggWSVxrl8mZ698AT+0/L6c88OflvHMfl9tWYP6oUbRM
hghuoS4NWyfCvBVsBbUWgMFf6jpClUjF4kbBwf0ldOzXzsdSK6qwM/VwwpLdwsvdbZrgSCovygW7
P1Ov/SP49vY5Kram4WcvHoXUB2GHNXQTmqMi7pWpvJW5xLz2z05sVQ8BbJ3DoCGGl/1BHtz6WlM9
GMDbcw9xLhrHtdm2LMFZyR8bMfx++OxDBD+szKI2buSUzwHZ7FxsXEq8IZb50JA61LP0zkNstGK5
ofKgnNnhWKViigx+BnvWbJ9htXIw+IJujbjrTmGNAkMNehRhMeBZkcXjFW6MvyjdvHmEUuTfEB7s
XtQQmkoGF+mr7jfXNiwLxDnNWkAqR5dHLtQKIKgawieCFUC0Bdx9gC7VfuuC6N7opzz+AeKR5eqc
rBqbZI9SJrlT51bhRgAI7OROjmW05JgxJ51+jRlz0v3v13lJjfH9kOv4uFLLCXMQGVNBlNScKz3n
DMy+KEM8VWUZKFRpym3TsvVv+ER29xhE7VjGBz8cTkK/iF6JhaAJx0PznHqpsVcNCgGyWHfu3Zp8
7CzgeoeVzbefBIIGG23Sc+XqatTqwN+J9mPgu+egYr1Z6al4LargEHlpe2rUxNg4RPJuCHwGP6i5
z2ZrZAw8Xouk1Z6dLimXldtNt4ZTiu1k6OXO8ClwTJQULEBMAjkNG+1g1Fp0Qu+WrlT8JZ7xJEVU
w/9pEh3iGTP8KhJHY2coQswLRu40FVW4Qd0bd06YwJgFevzmDF9YMkMywSwLO07YLFAzxnI4OJga
DXk4orFhgFDfzzNTE+NNa1FArQrLvvRD+1qX3vjSU4e+dnKTWGNQi5dWM5dQbLwHkQ4wfdwiWqit
Gb10BTYKBh+PrWx6U01tdjBcgfK2qEOSe+zZI75TRrrNWqo65CyCd0Q+lfBbbg3d2SRHtU5KoFTl
vGKzpzS5TmC5qMiLdBLC9MkD/LglrNrhVraQfSCZA+frFgib0mS09nngeBuzbLgzqOi7KOfqHii+
sm9Q7A5f2qC8i/l0BIiWV8iGivAGeOpBGH3w1k4avoNBZD6q0/ljYYAvBzfqJx/m53PZatO2y3JI
FHPT88BxKXADDx+j/FpDHtjnf79Ot//27LMNgwAxjs2O5qm680ccXQNVYgu7Uh6ofQP06mNIJqqp
v1WHLNk3Qz07cYXFg4+fHLexzPle4s0XtHyJP+cKi+yHQGxVWUyn3A2teJjelIVhf07PVCyJ5Uun
CnSZj7nzS1uQGXFfbPUFlH8nRVUOUDVN00NLxPedzPV+7IrkS9v05oKa9vxCiYK+Ldh3bOHNUrrn
zmFQoI1fMhEfAhbl8iLAvwlRUFvFwyr8SDGXVhY9IC+8kanpEGfXhwTXU5mMlmO/WmCx/xybr2u9
xvkPmQzj7xslZCSGxZPLNvhnqn9kuQjf+KZdjs6DoSswrTuRlM+pBbYnnJLNUIHgpiJpKmG4clp3
SnNo58PHSI5n7UJ2DmkDImgS7iLIrBGvk+mkk8I8lFluH+RZ/evsXzWHwQJIOLX4zLR8m3ZmN9vk
FL17j+aaRafbdwdNqZwjVAJgTrZmPkYZNNZ5F/SelYAbC+u7vChTIi5yIBPDjPh5Ee7nfC1D13h0
0pKlfnqrw4r53g3DytUbviUV1rfUN+TvETBDBwXdCzxpiuUN1bpSl2etiiSyTy0i6+1UJuouUZPw
ZAmrWJsT8hkvNJ9CLNVWKXSpIyE6jNLmIIySTcNDnmG9oGLj/Q76KG5NPiAFUV0yMyBBIPWucB/6
eRGB8OjjIrat1a+LhFb4704N1Lam9PLjInA69XHeNn38JF9XhgfVt0mRuFG66U3AaQjbw+hpaoOv
muVqx8FI4v1Uxh6LXaKMjc9athnHYCtjkBU1DDdWJbyPGGSGZ8q833ws8d8Y1ESFdKKBEu9/NGkv
vlCOM65r4ilb14qdubsy4uISmMkLCDn/THK43jWN/py3o3+WXfIgm16Wrgm8x8c/+s1G1xddNtSr
XFyTDhWTTImSAamP8uzzIPuSoC+3SX7kDuX27NvU+xxONwYQvnXU5gJxx+7xdnFzGzMqShPkqOhU
61h790E9Njs9S4znZPLWJOnsexWj4rs6HO5TfSQJhjJ3q1HZSv2xbqyUbozWRVnn24H4+1J+azVX
5FtP4Ckrm3I0sxFeaWJjle0Pa96a4XlOhlaJbbpoKrF2qhBsXv3iuyEc5djgaHSSC9xQW0eOWp0+
1ry6i50F0Xm9XxKcZjkDfXs1AC8nUxI+yiUZu8wALFkYHss4zO6tKf69H470ccyt7H6eb2Ed/mrq
x1QY7ilr1fwx6bDqk/+jKCt3LP3d5WD06taeLP4AWYhErW0pCE3C4lFpIYzPc0XelbuM+PBiSPTu
XoxhuSldI17LRKGfZAalyibuILxlz3l8KVVNzMn7h491+1SVxnIy8LlgbezsM79T8BJr2V7GbfVi
tcklmGOdfVzubfBCr0OCyhShSXRbYXe3A2zSbKLAM69pnoKVKpXpe4sjQdL8yH3Ves2LK8FgEH2/
ThCs/dHz+xBVJjlyqt/m5FXrvAIbfZIpB6qp5xwRNYsyqZA3pIz0CMayHO3rXVsV4s2Fni3Yq/v8
ORfUxbXnFDzrsaMIeZXCKX/tspoaZGjIWYHSwtMot05ZJO34C1MmSCXLY9b2D3IGFkJsWKP0sS2B
c1GCEIEB76prNwff5AwH0Fpp9eJUck9bYifV3NbzYVDtAbe3TFu6Woi4M7FjOh3bgP7oxI/ZGJ0N
Pa0u8uED6J/9Pvlk+bmdxz5b6Jd+a/26Dmpv/x8ePp7q/P3579iWQeZHI1GneY7+1zCdYSmU4qqj
eJg8XDQ1DJSjbAwWnmf2Swrj7UMmGihF81nQ+WyATD2NlnHjKzcDxfHrLvetPSYq1VIjNnGoIHGR
PVcfEieBAMmtaoOwJV7bPu7cn3rZeAqaWwxcQHmWlKeoU3OwubM+UQzylLsJZJG5pQZgHvP4IUEw
edHs3N9z34Z8mDvWq6CS2Mms7K70GuWcTP04600BX3sKaKpkvAvbvnnLwu67BRHstSayhm1IL55j
0EpYUKSXRATDuYDpiq7ILc615/jbWBuaXc3uFLqzQrVD1d+Pujod0whPrwknC1Hl+iLG72Nte2QV
Sp513z0olgbv3TbRYqxd/PZNANG7ZmaGetYMqAXSvPqrxrc910vn2RQmTGbTzjd2VXZ3oV2eUmqx
XtMMLM6cV1LbIVyIoQgvTlzdDUoY78Yxsg9+blkfBx6fQfkVhAfrzIBHaFFE/Y9B53lLhiaqvJeQ
iuVVa6j1AQVse0tKjEdpF4kVAkp8fxPfvK25O1HCU7lrnEhIPrheCFCiS5yr64Oi0LrpqxYgPCpm
70HfAbrN4mJdqO4zYMv+zXWj4qYa6mYVT128QZ+mLbgDDM+ejdyjNsP+W2CJTR1UQ3jTGQ99bno/
rF65Yye9bcnOL4XjYUOT6Iu21UCyZKG7QXLoHQogXFvbVfB1LzCeREA1pfg3qEgi4MqAnusjw14X
fscOPG9v9dIljpaL6K1LhotLsvWdlBMxG8dbgHXD4AYS2Z4q9L3XW+GZCRk86qIPsUOYeqrdsF2e
rZnloaoAQCmJce3nrkRRaiCEKM+kgm2QwrehfBnd8oK/bPnQF/WDVnvpLQVM6mOhaE9FoDlnPS6b
k7DqyxCb+bEE4sgW7j1Wu/yoRsEVnK/YBU6GYXkdFeZRIfbsrSa8wV4Hm6gxpmj1WjYVYd+6JdtD
W++Hc2fjxx1g2vdqKvHs3tGFB93rTlrbuTvKQ7Sjn3vqMfQ4q0Lje1KGwYbSx5/9cjAhiEm4Zp4i
217YfFEcOI29Lx7JjOS3VRo/sjppzgLB5YLlk7YH/do/qS53altNsw1Bku88d4e7zO2N0zg6Wys1
Q1gCdk1Azwzv5CCeL8NdPzrOvpySN3KMzBg0S+y8KAFlKduRjlcbCsYU8hu40pLI8hPLmG5lOB6P
tblpGzZID0/rdnkwlevIK8ViaBulIBVn5IePU2rH2Sax4sK3cO7F8faaurqyCFHfD6G3zxtxqURs
3bpZu2H3ieuX8R2bN1Z4cfs2mFZ/mVoMPZGo1Os6ep1qvocxOx3Rxc2PwbxHTj48NknoHSt/Ar0J
b3I5JrjSdDG39Ejp/K06RNlNydf5glVQecnnM8fULhk3/YPskoM9nMjNgL57IZsUN2VnRavfKNs7
FLPOtU7UfjcgF4UoSdOJgonIW/I1VnL7IerEcM2A3aVzqyywVYyCHrKBOipgszkUTv7zLE0MHAlD
++tn1+e0z7meUVakNvjpv650sCEQUfoDqIm7H6sm3rmd7x2IX2bbyNSC0xBFzSasjeRMKhEqbmlU
t5NbOyjlVXRLQ3DxeDJvi6zIDrk7tfuQr/+2iwr3aBQCVw+B4cdYtbC6qPu4ghUEx2MO6kOZ3oFv
o+rAnTJQJ3G87c263sWB195Sbg6lzkvrV93PTyoe2e8AsXedljdf4hqDFtsxMqBwbAwppFK3fdkl
C/zC05VGFHWnYXO/HSxlfmQg53ChO36lGHalq7X97pbZvcYaYtEQVLwM+DQPwPF/mEZ9DrkXvgY9
/8MhTIoLVgbdthbt2eWrtEl0d9jgkyguquMSW7BD/Vm1mjfdzuIfuX1SIZfAOgnti03u+dUJIbFV
vdZcJ8gb6wpE2NEFVo6PBwqKQGkucJY63EvJBFSgv2Elpu8q1AtAaKxJbIBK6x5G4GGaDOuEnFFb
ht6gvZjATIiBuCQqPY1b9rpREbxEoTUBQlCrPWFK55o3w7tGDc4b8IeMHXFj32VNFx+MCMSUm/Xi
nHnz9sWy3mKtDB48JKtbPHe7jR2wRNIicdeJPPjmUSYHwDQTV5EhRUlTICR13nfPhCdIkDAjmhfO
blVkd1Av0KCNzVZ1gnTnTIAqtAntMX/LZCPU1r71TKQp0VAFiFgpUBV6BMusHBCZRp7/YJlmc3HQ
fyZljGQFqlc1cznGNj1FU6VvyCC3K1ncBUW0WNpDVO1k6VcXz8UZVGKe5WjToc1yLPNBVfucgkeM
lksQ1lbdpwvD7Idd1+EwOrla/uqlzjtZl/FSebF5KYzwezTfcy2cYcpewfRXJw6LitLe9VEvNmOf
5NdAHzzilV3zzfag3AKZeMen6L1SI+exUs0J5k3y6gocQorZhT6bD0JDnanHfFABPuoKHBMQLlPt
lKtw9qaXEz3PBkERm97NZ1+pgI2sLW4s86vIaak12hf347U/Xiy1tU1AVUM/TM/QOvDiLcqcYmMC
gIS+WD/3Rnr0Yu+LkxjeKTLYX4fN/WTg6KlP+nFqvIOZ1f7e8VyU3WViLCZs+Sg9acetlzY60PxU
3JbzIdrmIsvXbI6jbclOYUntt/5sQyI06nH8QX5uQozNQoXddq2kuCW1XrEaiH1zu0yDCe8FbtSm
Yt2N3Ee2qlDiZVrZ2qMdB87WT3DQ4CPP91VLX6iZSZeT27DgUvH1mXyqRzLDctYxbm7LAQNt9NwC
L9+q6/obUnL3Fnr5rez7PGiN+88pjasTVwNIA/W1AYbdNM9ugzVw7pjRU19j3dxnlnFJvJAtKrUQ
lPNvYmOajqPR59T3pMF20KsBGx8YcbXBFpAI1X1GnummAp2wk30YPtg3/QQIh+K/Cxxg551c1BKc
fesH7jUwWCVHuvpVVRRBkXIx7U2FhSAAMO7uYg5NVMrAQjB5QfaYvg5qqFNAQJEgfA6XAHi4Vx29
P3STYS+S0a1XNmYCVhiRkAwyjBjKEV9zPGrZr6kKIN4JPGLo+Vfx/2g7r+XIjaVbPxEi4M1tW7Lp
zQxHc4MYjSR47/H050M2RVC9pf3rj3POTQUqM6sANrsBVNbKtZzhObCDO8+yA3imYoUES9Id4R0r
nsinFU+8S8MYqLXKbrZ5awraoP4CdW18h9weL3lpW39JysK99xLzle8PxArTFg7p/NHtguTB6Uj2
TPljH7vZualYxe2qng3gaYkSRwwK/r4tf0rHDkN1XzhDspAYzI9J4KMToLXjsQuN+fFsUy37qKcu
2IslRBysFswHS7kVSzlAyKRa6MC0SgdMwnOq265L349So0z2Rc++KxUMzUJ9Rsz5kDsR36tU7Q8p
T8K72kJ0Ai5XuKI0z7+Thq+Bd921zgPkgvOdVds8ALL4CXJTlA0KbotCmqHNI9zRfDLX1sKaIbbW
LU56QsFfEbs60o8NGjapzS78iGKjCq9zUVH6ZvrGozpN1taALPAp5KqPkzOlVwpLy0oP5kcXqlBS
CA8gWHe9pZo8pkFueqUOJ2tsorrXJ3dh/9tkFGy0dhS0eC6J2zJKnFPjN7yLLUfUDjZIMy6Ha9M6
9+zyToe+i9o9aVO2KErH3QxK+oufhMl3SyHJD6lf+5X7vbZtYz94AYsS7WGo9B9slS9FlPxgccUG
fAfnqN5ZPFqWrjQQ3YGqtTyyAxtx6aNjn9CdU4ZUfzSa58hsgnir2qlKOsl5iL0YinIVhT+UGpGr
yWcNTrJyJh9gJlYK1aViPElThRqvBaHdHeDlf7fVbUelyahX12Nam+e4QYNZeiQVBXuNdyhhZ4PB
QzNPEHHOG8+filcttJvnoUH8Y8yKVxOZay9RlaflRd3vGu3NALF6S4LAP3etMoNUexriQ6aXMRQN
/ajsyyKEiF5NU/Zii59wrRc3cU6BP7+1iBWzOT5Z1JIhjpbOR8vz3ZukVr6GMQVgA7IUZlc3rzCa
1q8FaKQSKsH7MlDqV89A0bVHio47LF2XfeCj1pOa8Vv/Hp7d4a4vgZ/msf2bNs/xW5DF9XWkQrdb
eUGCPhHbPebQRFfiTcwR7uPQLEGv4PUVa0fGRYH0yVSfeX4AY8E8On1+m4ZUCtgsNG8cZQYw2FvG
lWU01NH6qv3FYp/zKgPAhPZ4YX/JSCVcgcRXd+T18cK8eywLHu9K4likWMIaHQst3ctY3euDY6mV
3f48tgN0xtOePN8SzBtegxwByHjxonsfHUyqWM9dYFo8sCAGOEhwPqTsb44I5UiwGiCPUcM1fDyP
HUc0edjQPkqw0bc6JKeuf/amdoO2ArqyaOlxzWqEHGzVsyUkf0IyQ+TNDmtyhBT8ynK8/qEPJucA
dWJ56yY3oE+iV5Sre00dXhXN6V+zevwaUqN8V5j5eFX1Jsh9Yxwe0Oe5hojDu3EMJbLPtlb7AZdg
eX829RQO3ZtsNvsQ2qANxooZoHl4gpxheJA58ppSX9bP0dHNx22GgCSveJEDX0uc3gTBqD1n2vgz
Jzn1oyxDfQPKw3rIfCu+ikb31LZz9thZyZdOTYI328sp9TLRJIyptXurExh3ybVPB/ECHoA5skq9
k3gLs37JmqJ/DCLX+Nr9aKosuNJDCg3LARJzGB7QS1UqeL1jNjkhQ5qnk1fCqoNkjvPnIdyP08mE
6ELffgr4dGhmGgzqE+mDwHr2pyH4avPnsSELjHf0gq8G37YnPy1O0lOswXyIIdmTXjznxT2aXT+l
V/NH3xpOhNbQCGnXXFfdjTuyRyezxu1MoSbIlF2MiuXD5KvvjalcO8oQPKxmXvjLU+oHXyRotcPO
oO3DiZ3iC0cRxCoU4VQLrMESQj6CtY7tIqL35+n8ngWjVWvalyRxDtHQTr+4s+3v5hZQ86Tl6p2q
k+4CO71zY9bI4VSH0FmHxb00VYpqnxxBi+Xy8855hjv1uw2ZxD+9RQZ1UU9BiQSvDglOF+/QKcEn
b0qxFFvYQ0NWgtzredamgZG6gSgr7qDPJ8EyzTlkt9F7Q0V+fkqXRo5Wxxq3Oi7i/kXIOv0MID6B
opYTr+Oku8asZ/oXIRdTrWP/8Sr/8WzrFawhF9M3EKS+X/4/nmmdZg25mGYN+d99Hv84zX8/kwyT
z0Prp+rQhdGzmNbLWLv/eIp/DFkdFx/5/36q9c+4mOrvrvQi5O/OdmH7f3il/zjVf79SNwAzZPhG
sS2nRf8lWn6G0vyX/icXW1GMQpfrfdS5j5xgcZ7l3D8P+DTsb88gRpnq86h/vqL1rGuMyr7zjIDs
X6/n/835Wcyw9B7MmLfz9YznuS8/h8/W/9u/+3zG//hMWmogrGpAcevjr12v6sK2di8v9B+HiOPT
pa9TiCddTnphE8e/sP2LkP/9VGDqO9hcIM0z46m578bQ2dcg4pHwoIuGVXM/mnkDcocuGC24MSvX
3yluU6C9DJcjJVMeb5SLWwLHKQATB3gFGpK2PulFO5o7cQdojiGiewfmlwo6MfWzl95UHm+BpV7q
CLbCD2WyqYRSU7VlmwHoJcnpG4uE680wwnq2gaGe/XBkbt4PrXFOUJlbrNLozvvA1XQevUT46CQo
27pJf6DCplzDIW5t8yxLjuxJkY9Ss+IZVOaVWeXtveHa+bNC9uXW8tpH8UlUxS8XeuR63GlLhITp
cIdsQpItJwmB6pFXpJxXU2aVgLQswHCZMWDB5STi+Jdnh+H00bF0nyTq35zZm4LbXvd/DXKDDNxS
sj+DxAIHtpTrSx8Ru5AyZu/dvTrMjxDbVAgpRkJgGD8Pk7HSSJz3MYuFMOOhMCneRbIZAGIdswsg
h9KQJXRiSmdwrc05KHFdtNrb6fhpDMjTP8M/WanWRyhuNFQU/powZ61p2veIk8ORuBylTbrpe7hM
L+y8EEU73k/5Dl0MGNvwtk+CwzqHREhTsrzddMgqHVebHIWp019RBvn7hV0mKRv3pi5n+yROMTnp
cMjUaaEFGiwwk+wTWktj1PCn2bV3totT7HK0NsDr7Bvpzn2UU0u0zOKymeLX8ftYGdYgrLqLjBql
oiwbD0AAILeMZ93b2EisPzKOJAnEiArfWiDUpO3s8RB7Rfs4BGr7WGulc3J691VMq72d51dIhVzW
GoRKkwFHPthmgHjpMlJs53PITKtRzuM6wXQ+jzjUcv4GJ1ADNydlunIUTuHTe73uRemuDda+3Jx9
52Op2ZXq3bCdQDu0O69C1Zo93JPaGkYKF1yVNSelQkW+2viKWv/luEXkSt1KuN/W/XjTalAJQJAA
P2psvNdOJ0qHmqy6lFGvjVE248Eimy+mTyGXldfiD2KXcuxPoYbiDzJcCrErD+pov4u+k70rARlT
KN2krn0TLqAIyPHV71mhoD1SUeLwERHamoYWz4BS3PUF6CfJAJ8fxOjMYXFL/atFAmSHkuc7Nqix
oAu0A3aOltwev5TniF3UmzX752hFdmWnbb8RWznD+MqSIn1u2Q07xwG1GJCGbZud1ZTNExLk2SFq
63gXWjFEGCAFc+AgqPYMvlc/lcNUwyGPTVtsHUXd4bYhR3vui/tinlGNH+AoDa57uxlue2qfb71h
IeKRfuyHxo2rI/uCIuLu7CD5BB5gdLpfQ6ON2LjX+62qBOVunaHL4/e5LmwIchk3vn5/YbbVSDkq
Oto0Hw+PT8+V89OGaqJ5Sw5B+/SEkQfLf3kinR8ygx+p2wDQE3rerbP1FXZMMyiqoeso0DOqE7ZX
aNKPowm4fbNZ++Luh+Q84sIuXVbQ/RHk/7dm6FxIkU3WuyjnIbluRsrd2uR+8941g3bTARO5FafY
z2N7qnG2wVzP+3UYWXV/15eVtjWF2gPtH0hpQafvdNOIIkDAGtTjTvOLMcFTcWpzB6n0OGdhGjXV
dTyn1XVipK76PFjkDlRIPbcSUy+BiZQqTAv1a8eu240+3ovJDZEh4GV0UPxto6nZ1oMqZzOPznzF
Y057oJhVf5AjpPJ2+owUzGrXLX4FmW4dxeSpgGo32lhaR5TcB0r8GL82pPX4S0B97yLFW3YGFndk
ogmkfZxNbM1yyrFA8n0523oBYQ3vFHrL57N9sucpco3o1lDBql/PaVQdyVPD495liEUrSBPosBmF
XTb86sKqt60p6n9EdO49NjKc+SJ2cL7VnCatwns70NgC6Bo1BNfekE7KgysDEvvh7K7siIwkSId3
W0FhVTFW6UFGnAfLPND9k9SrQrggl7nqAhzlTma0x/BKQi6HLHNTWhvdyAjxQkC+S3XHGW14qhf+
+Qb1D/519m82Ko2lllQ/QjuG18Nq0oeqTprTqIdINlHn8iqx8dhfxqr9bLFNA/RB0SH2dDQeSVIz
0Oi9QjFMQncpKFBRKzt7pdpAvI4L0EG8Mrbo2Id8J3LxmWdrsk+OEpurUzxskoGvwE+tXfFWUJCc
vVlR3kS1CaCp0Y4xEA/ofuD6h6iECp7laHWstnDxguDQjsj8ITy6xEkztM67g9qN32Z2+OZhYBN1
HSCnuJhJTjEtYsHikOD13OlyUaCvmrsKWJPhmIifTMDxInuMf6EOymsn9ZeAD4DNwsjcA8DXfqks
DZBVOb1MxUB9npKk7IQHkM7kqsPmp+rfBemsPmsRX9hluMyat3l9PZLv/Xez+ug6aaOiOA7SsNm1
NbgIY/s9ldngs5DJUvrbSI+CN9jrroOKbH/rxvNrURXbsdWUr9TPFfc69J6osxJF0SLvzjbqLOL1
oGXkT2FK8cqUVOUNt+KNTPXTlDlSqXImty1+Y0sBYXIfOWVTd7pnVUna684N7UNGwv6rMkf38hxe
I1KAn9dl5FiHsLHgXDR7BQYzmLOqo7wnzwgI3Zjo1F+8K1NUyRv4rKrGjRW/e99t4oma+pNnGnn8
bM6v6mz4XKFDgpoRXAsotcGiYzYn1M2U4f6jy6ZocCfNnDvXFEeXd7bigVUb3eKq0dzoWRoPgEeZ
gMWTHtwWOnIA7Y3Rmw2K11M2HrNu6LnJMmDm9//swNO9baNIOxYxNULbqVVPZds5dxIy6f5wb7vz
cR2gwyt8xR2UqnoZQCkzapVWFZ1jzuedk4eyKMLzJIZWNw/hxManXIUDDP/Kq3xrI7HSgJpOd2Cb
hoO5TD8rLvxNZhK8KOlOjdX+peia4QUdeH0bDVZ4JbYRxO0tqKjfoBgfXsRUFSZUQZl65yymAXQ6
wkw2b5FLt2TRhxjbN/FJuAnh+NbLKNlpVd88TZn/C9whw42HJM7N5I+g0OVQGm7vitLerAGXUShB
vA+VGOn6RRtUG+mrfHP3uoUAvQxcY7IinlAh/xgtbque3ic7TyH9MnNe1aEOjhchdqPyRA28L6FV
myev88yT2ysR2MFZ5VCatS9+iRS3k0Imeo6Uvr1Gnl0SyobEhPg2PCMSJHPI0XpKew4UY/u3Z5NI
1qjhJoTC7Yim3fjg2EqyQ5Qh2Uu390JsvTE+QNSF6hwcFIcLhz+kMNjG6fWlvRhPYZlpSGzXqEjL
JKP7ok/lcB/oQQs4KXMOHivLJ1vN6o1fz8O1dKVJOhcGyD6+lV6FfspTZ427PAnDh2LpeWYQPFGY
uQ6pYOG466Am9ydYYrde18Iy4GU/NMq/oy0cLzM/ER36VRm+nHg0w+HQRBk4paqGXKwdnmpHDV8o
BABX6b9IY8R2C4LI8k/pYnMbgKrzDGuceNmt7x7yQD9Vpvc+QO+BMCAJw48cE6Vo2d6Z+/Ig8WBv
89u+cP5Y4ykNBN5lN08SUPXVtA36cLqS7tyWHWA0O9pKV3FT4zkvv2ZJ+n42eMAr0pe2c22gjwnq
pjBI2rgL36IegRwp4YXdKU1a3IktQoVnZCn/Z9+8NiiUuxODvwySKOlKY0R2DI6mCHYXjrULC7N5
CC2kh+qvhuaWdyMqmU9UFbPZBK/b1gL4uGuHZj6wCx+++GiwPqmRu4HDPPsPr4w1O28jsanhBi8y
nuL+y/ESEZr8vy7O8HF+ca5zAAo+sC/fPHhWRH1ACIdXAvmwv7Ep3rlzlXZPZUYAkYA1/KzbODjF
C8Z6I9GdHaEuGhrjozStUZt3pd/s9bqdHnObIo8s9iF/Xf7CZOp/8Rurvj33XLbRGgWhlkQ+jg+v
XF32N96UlNinsd0yFlWa8CWH7v6KvWokXTvkQuukrE/ABeGWAgD7PIbbNFo2/BdLocbeyR7zP8R1
DloUn9LKjfbrmABR9M3UB+/ziENN/3/Os557/J+vp+tndYuqWLWvUgsth0Y/9rB7Xre+wftW2vfG
7VQxDa9eqXGb2kZ8GikBzheHmAbxnmMkvKIoZ6+1HrUkyxCJlLmlq4yzCkQggPCpTappL0Zxn88o
4SNFSHuKr5DxciOUeeU+Wk7gfDalaUxX3dzuVRONxC1JDfMUIRAHdJt7fhvwyLuVvif3d/GTy5nc
fVm17dX7e40/Rtdk+ZR7fiDBg9ulLroCLSStHzZ1cdhRTWVOrZ/tOcw75vkwK+ZvvW6V1zJeRskA
ja/Pjm8KtCjLeHEMfebe2vqkIEswUs8B1TVYiep2/mC+vuiKQ2zTbCGAPFNa+z/HysRpFPxwbBjR
avulhMR7K0cmoJXzUb7YylSxXuToX8S5jouuOKSjoZvuL7ixpKsD41XyCMDsB2eW2OuwDz7xaKVA
C1JUExIozu80JyjfqDXemGYGxnk0DQDM8YuxmBEGSZB5ISUqXaui9B6OJAUA81y86RpJeLJAzp14
eaM/z4Eko/kYO+FLQLHSG03CzxbZWM8jqYdUlXosSue58e36+lMXbbXrHlVHcBqNd/YGkJU9xbZp
3QrjJVoeT9ZkdDdCgukvNJdNpER7tYr03ZkFc4zt5BatmPMAGSWNa6TnodKT8aOVxHsHKM2udCvU
WetuOhZaZDyVFFrtu5I8mWlZSOIsNl+B+7ws7OYcIo6JCVAR8vJTqU+/dwGC46SGjSe1zk9qHKp3
Wte6aE29TdSKPbWLa+pa5U6zx6vWcLxoyy10OiWK/sc50qRYC3S6WWzlnOvFpEEHIARYTAmG/Ubs
aestyqxzczxPtV6MuOUCYyc9X8g6XfGmeYlzncfIDEfLilFU5NxI6a+A+lO3terSiVGbZnC3sl6U
cDDfRE46SkfLAnOdYnWstnXueZlm5neK4M34lRTaGwWVymtbTCjLdmZ51WZ1iuIInGUAH3/+NWCM
3Ee/DkjLCBXQpFInY0DkJWSAamgbO7vKPnfNpSvB4pXgtSvei7GFDTy9BWO9FWLvLAEPNPruN/Ct
mn8KtLakdoGCzrQuYQAXum9yu8adRDcjYla1MdwU7R9pYZmnEIqnGypJ+VdVSgnBjjIU8CgvVtdg
U4mUkHinJUSOpKkbiqTOnsu+HbXGye5/lshuUxe9xMl00ieJ1FEKDd/yFNjFJkj6jDJoGmPWQuVq
rEjYzzxHtr0FofIfaWpm6PjlJanPKMtuGhBRW5RkkHVYBjVu6u2jrot4t8odxbyrSpWq9WGiAnAh
I166sEZND17od+HWQU5GvJba109zq6Z3FOC9seosvnXZItRdRP5b1wFH0vpievOryNpAyZ6/+U7q
booi8L52YYOOikXNbmdQ0cS2gXfSnEXgemFsMOPYP3c1oXoo4Z0Tr3RXrwT/27FpGkRbZ2BJ3i7V
n0YHPMaoEZOKIs+5sxe2E7bPQLFP7BneDEG1F9sI5HJGvWVxL0OyvkCOYJnBpKBr72l6vXdrpbyC
PsXdJ5Tt/qIn8deGEoMnta/0BxQX0o3YkZk3dxlyf9feAuql/JlXM+2bP1ftiQ+g2QHXSn6huq3Z
NIHn34MFnJ9LpX0Se6BnFTLKpkVijJNETXvoTOBELTybb9F3I4zH34Y58DcFt7WnvmznqwjC3yvV
zIJnloNg6O0cxfTvegv/iURCbzY92TG0MO9v1vBNUvmUT+EOCouUGqiUrFG9SGCKkVKDdD9NTnoH
Gs95yCs0EpTA4mn2cRTkpErFFn0crd7zUTwWd10OOVYU2E8hb6/XfBeNe2koYjfvrdhXj3ZqFIvc
0WeHdNE8fSrLzL2W2DUiNMid2RaYU/T1niH3y1+0Oo33vgrsv2goHIuVstxavZP+bMd4O5vT+D1A
NHA/14iDrBHNskXyXyOEJypFTDWLwum7GSgUfORQbR5ht8n4FSlq+OAvK5Am9JydBZsySr5tSCZW
FifOsgwRv4/gPehA68aDM7RD2AiHeL3U5UeDRNmklDVFIcua5tOwZW72gMebpr5royT7qfckfI3K
K58ngIkoICr6YZxL5SsZrHOEQdHPJpsgHrJjSqJy9oc1Q2meITD/wdazdgOzbvsMj+J0HzjjlZFz
2Vu1mIoD7OfDTmKlMdT0BxR2yAssw6sumqmphKOfRekji8ttPyPOBiDO3LWTM35rG/JwhUF2ZG7a
6QsKejspgYYeleVwF5o7qXJ2dUfbuLYNwTuU88hs98pL5E/TPnCVwqZSBlpcaUJbVU+KtTRgzTPu
IhyCrTV1Sgq6XzPujewULB4JX2ra/+kwDyZIXiiHpe61msanaLlfQ/ZlsYeDbjK33KbNf5/9Nkeb
MZggcKWZwd3ezAhWpO7kXInJMAI+24uQPDbGm3QKzc0MC8duHbvGyVGQNMf4Y6qLsMR9UDwtQ58L
yhU93rWZtUNsOH+0ypSFppkg6aijcdPoEStNNaVwvlPna8usfx3KzDvovTpvhWE+GbPmSWyt18/b
lXr+H23qMpYKP0pT1xiZK62bYdvBAL6TjceVIPq8bflpHzPscvvgD8MX2bU8u8/c0f95fN7eNA2D
ImGZsis6+9AX3Rc32kF+ubH0Mb0bpr4P94lCqSfU9ZfdZKkyRm8ju4Xd/Si9j9B2uY/JzezDLjNK
T+wS8REvdnRVm4ePeDmlhHrf7QoCpnJhrZamKH173/T1jDDcnzY5Wvgz7/TCg8ZWYiwXXkLq9d/H
te5AUZBEDkkV3I1D4uxR3Pscs87YQrx2ZDfqN7uv7FNVWffnz0O6sF5RFs0HsP5F7LKdw8TkisTx
x9BzVzwXNjK+P/wADTQNoaV903JnE3aBsjF+A1DfPwRAi8GwQsm/kJU3QZWh3wNPqETJICfoYV9Y
vP85qG2Su/etEi3SUJ83c8rdymS6q82gmDZJaY9oadAPZvb5+4mtRLEpi+1zIFXXe+5Wi/wGHnGT
E9bYWST/BvbagHgo/t1k5+1aySfjUZq57Z2dMyBGttpqyuvYQlSDTZYjRZihV74bYM5/kIZsNRiJ
mpx3PvowOGqF9xDaiXFfj98l4JO567UDdLbZVmzrHOTkwD01jnOeQxx2rnl3esCr5nKq7uN8oIDS
wzybKC781cE7x0+2Xnv0lLkOcVYeP4PS7PjyefoVDEpQwiy0apAa1k+GXlBn7ZgPTQ7JWrU0S4CY
JECa2PlsktBlIGBl6zzwr3Ot0/91rqlov3lRrJ1cPdw4ttU8SxNrhXkMNL9DfI2XxW1bQIqkz555
3alp+9z3mffYZ+GSo5rT7RAM5tFXiT73SVyxF59r79EO5TiPBUuZy+j1fDJCXeYX22SO3uPI/NLr
Su0tysI30bUdB173qsQIr6UrpTve7KCaCtuj1PBksYeYknYjHQkKYaanltF8jRD0Oxf6EO0fkx7U
VG1RDLbtXMDSWsMvR0bIWCqQ30+1TrWcyiGJeydhKPGFT35Nnd8yh0rl1e3AaTJv2dlCxhlFqRCQ
BTj9xzDr0V1JpxsxSVPC6nR05kSHzJGws3piTJxqddNNojjVqRrN2KkOWtHbV7KUSOQRJ4fSwOHo
71oEtjayTBGbLEvkaLWtIy5sMoHJrt9GdYtuH1IACmQIWrBPpGEUizrXtZqixLDQiVHu+k4YVkz1
3rJ0KDL7UM8OCvWTh3rZIJ2TMjtQZpAcqmU3dfVOgf5z1EDQsKUXbalTcvYXMHnpirdky/HsXdHw
AqdnlzY8j71wnKdavMnMN9nzeNh5VBGVhfUVCfZu62sw+ru9Zn31O/27D+vSgzi7Vt9Akqe/Vhna
HpMeHsUcZq5+ZwzU4Y56ZH8dC7W5ztEh34nXChplH3gx+2jLCXynej/BecrRuTgBm4mfThC5jXuA
yhTUK2Uu7a0VJlu6pF2km1kA+iZN36ZJf1Km3L3t/CnaNVaELDGFHLMO/2lnKeZh0AsbUosi+TIq
9ZMEAKB0ILsIjId15Eyh0a+VxiLY881v6ZxZh9YK+FpZsNajego/TMTXrl/ALmsjtnwkyxt7+XG1
e1E9HCqAkuS5Iopv/jpUuoqAKZex1OkWn8ZOz3HEl8nqgrrcdIs+hTR20ZGoksM6BoLVLs3qFts0
B8hJDySCxHE5xXkeRCm3I1nonaHXNopqfzZD1zenvgS69GEKQCPdGiNEe7s/Dyk57OfmU0zRRuMx
ab1fRbsGrmT9rlbOOjdn6Rp70RMSe5UdJUgsciSaQkgN6Xe826zmQDNSOO3YZP3LpJ/mW+1/mTRA
5K3Pm8h1tjqVU8uaQhYglu/ax3FMvp+XKItdji7WHxQKf+vtGTztEgG+TD9E8Ui2eOmusc4yWxVG
388rIPGe1zN9NewAOLk3sZFVpHTy+qVJKeBTlZlilKxy4BGunNfJpjIdwpo/krZ0v2jcP8nhaf7t
HNf1jW4AhEx6x3jhMx82odKqvyntA2rs/u/LGKvS38f4muLfIiVa38xJgWjXMG2nrGBVTEb7e8v9
edND4vJQNz10HmrA6ivM5u+NA/cDfJHTNm3gcnSGqdixoxI/AD0er213Uo46cndPruZVrHyowzI8
6JaX00/R8Dj2jf7tYpDW1gpsq2bx1NbwHriT7lybgzdlqE7wAkl9UO0cEis3vib1eJ9ObvozMRIq
KXl7e4Zfs6bGlIhQUY2v9dDfS/7s7yI+5vjHCIrYkPeiCnjndskXeCkQLl5gEN1eZXfrqzU1NQVg
4asAKopQtU8jHFtnmENWGkA9UcM4GCPsVR18u8fSyHvUDE39JEiIOI/Ok8r4dieTTqAlZVLBUFDY
6Zwn7TRkwWJES4AW85qiOgMSvVV+i7YBKxAUq85dauibJ+GN1TCRO4FhZTGJfTHVsZrfyhQf84gp
tuA9jhWNjxn6fhvQI4VXkHwEt7OtJw+N5TbbLgzzn92yTm897/uE+vUuZaF1jrBatd+EgHQ8kHYH
u4kpoPrIp0IH0DwUZarhcJTNJPnT1WjBg73pNYWli4xm06ba6HA+LA/kwN4V40x6bcqyB7SRNeqs
4XvrqngEUPWfjtpWWEssjoCM2nlE0nt8ixdHEJfmrW7AQ3w3kqrKikZtXt7zO4PhZIeRDerbsdRg
AOsn9UebvMVBDAdRH6rbyJuQ2ATfdEsB+xqQ99G+ThXwfErsHqe2O1hq69zYk285O9IlySGHSBGU
kRad3ZGiOzcRfw/0Q0lySCm9u051itjlLwNmvTdA/791I0wfqx1unL2ZJuHb38Tbi12PvAJkYwMX
WQG9R5rU/EqXnKT0VTeoN2wbW1fLM2Hrldq4Me2sReyyMt4adl7qliQkyYH7sO7KjbBsTm4CpZUC
36F0Tdv874MqzQScl093JKkK6G+XRoGnEngh+hnt/KdtccShaaMIMwB7UlHSgt241NzqNkaW8ilc
mny09k1ZwO6+9KQB8G9GDS+di8VDJv6hY69YenA4wscBsu9O9YOb1RSPdXYz9OovYpLG7rzi2lX1
9jyyierwOq+t35Ho6W7g/kTGqBuT/sYKim4LEbrFHtNQkm9fjOKRSDk6h0vfDLLf81RVwcsk4y1L
Jm1fzf2wEaylNlB9w3s5HulLjBxJA0savAXJ7WqGvhcAZ9l17wPqpqR+dlYfEt1BykhpPYd7sqLz
yXW1v5+qwN3FiTG9Nn1IHtXynnQVLFc4lrCH2ppyI855UFUKKovqKF7XtaqrzA/9rXhdHjV39uT8
oLJ4erXggn5BDqCo67rbFrXyUA1wi0lkYVGdXU0oCso8es1Pp7GGaS9evemQZafeFTZMrggcR/wY
6+VJppUIkJAQ9inVs/SiHCJKlpzVrcxGzqqDxL6aoNGyi9vIREja0nqWYXOof/EpZmXDI4ImKhrU
q4Ev8rUBje4dVdncmuugfK0gx9ioQxX9WvCh+SR8AuSCmp0axONVF+QALpbUKctp1FGjsIIVj26m
F6GxAc2Q3PFQgq+lNCm2UUxnF7extk397C+BoYMIgF9lBzWvok246NApyxacv4jUpeSAvH5s78Uk
TruBwEb1zAFRVCLEYXcQOcl4sa2TaFYHRjfr7sWuNsqAJA2aWdTra7d1V+VXZeg/+bNiQv0llFZB
pkNkpcGROvvxz4xnOeQqiydsPA7RgkkOdp0DfFqMcDcTLofnUKgrkbrr2Jbyan/neW9h0U4Pawpg
UkzKAvxIuZLEgTiixhz3kCjXO26wxqM4Ur1hz7vQ3iDISE9OUeTc+Dz9aGadd1+26BpkVoSggj/P
W7V24rd2cIuNM2f+j8qt7oeBhPxmnL+XLPj4VIuWCpK++j0xs6/WkOTfO4V/LfXL0xfWAxmil2nz
1PUFCQHTQpg9HOerKXC6U6V6w03EBtnlmYvR/HxmazmzEpb35VSQZynS72zafz5z3yVf4zJTt3Fu
9g9zlB8gMYONezaVo1lMyg9j4HvudYn+Ah2Iu4fi37ul5r8/sY+uHY0hVh8TCM22TlOV36yme1tA
24z/A2ojdjrn5IeiKepb0DvJTudH/xikvnKkfjs+RUnc3I0t6umWNxevTuhDGB2a2q8IabxfhsZl
KH4Q/NoZJAEvLmOavf+4jMh0i79cRs2LzZ3Be/K2G/k9VwPyFWxCZK9QwRZPRsttZemZnkoDli9H
ov5eTLxtNTuvMbqjdGV4OINVkm5rjOfh1HU7zXYZSmEANeaQIjuzGe16I7Re/ELLnlhqAUxorRf0
BKyXPliSMIgg3YitDoIF9btwXUFy/ALCKHuy/ffhSIKxnxhZZBPMTr3tWvO9aZajBPi7rfSgS5ee
HfUzuZXUIHG6eCDnQbUHxWAVlsqdCDaYGtkFtkDmW9hg0dRTf4q5QXrwJFGiUyNR+TxNt2WlPvHe
4m+jsoQPcxrM+rZfGFSk0dse6UyUpK4j6B+vVwfSCESrH9HTWO+L1r9qC1bOBvmza9m8SxO4r2CY
cCFDBWctXjivvWvZ6cv0udsiQbChRt7fn4ED8xCGG2SE3WMRabWxo86nuNcWI5oK7lF1KIKflkaO
xKvD4rZpF2/Vgp3phra4ziEJe5hD41UXltqlN9nqq1DYim/prb4lUv2I/Ou48c9ZSqM2KCQDFuYP
1rRPWjiU5BXw/DYoxjEq/w9r17Ukt64kv4gRJED72t6PN5oXhqQjEfSeAPn1myiOpkc6untjI/aF
QRQK4JhuAqjKyoROiN4sUqqcLrO33XFU+SLDfr0EI9SFxwq7XyncXWIbHCCFeHwDsGtVZUH6MsZN
hVI/2ImbNo0DMFnU2Wz3R80w5ofjm7Zf/S1m/8D2TeIdhtiL0oztdOlShmoR2ccIt8F27Y20X+51
E8AOdFosslxcIgsLV9dJVFroNE8QhNFK8ZwdKLvjlbfTNLYvf3hJL9G5xUOG0/+dgX9az10kLvzY
s1d+IZDgrPUZn7fqrh7xL6W0xsBwZqP0GrRsvbvMNvkDWHbWBtYbaKY4/cnIcF4jpRqWWdjOMYEi
Iq1jA9mXAtB00R6pt4NU+QjaivsoEjbNQeYB0qInkWMOmpIjDgY8UpovclGmULDqxUM11jXodwBU
qnksHkoQ94OsxV9OCuyzy5oP0DQMQ29T2+57b4pjNQ0l09/Gaw/q9FBgt3agSQMR2MbrKv2rtDOB
uVfa9Qm/SjtzlpuOaE7UO+nMOPUiOw5nnTe/9tK3iZrCY5/H/s2Zvmt4q6UneSxiTy0LNzAejWj8
192o2LtNftz94WckkbFQbaO2bZHyo1A+SHf0hxY4iPuxUuODM3T8WPUjVMn1h7MB3TfH6eWTnT7M
4S9/mYALdBpK6ZrryvUQIAKJyXFqBTuOrHMhpZzwBdmuHX9rIpYAFWsad+3mxeSuOgHR6j86LD1/
hhV31fkcEl+GJW7okpfZI+pXPSAef5noDrxuwRKc8tm6JL1MMlZJC9oU1wcF2u/esQDYPXO/Xc18
jOLrE3KvfH+C5wC7pVnjgiWLRLamEVdn18gfIpnvDQMsm6heShZ1rpINVJRxBPJ8tu8ms76YOlVr
iDw4mj0gBjrTi5W2vW8hqwyZhRq6rdqDOvLW3luoIZsHoby4X7UQNxutKbxAjrRbGFlQfekqpCMd
lotjHg7VC/TIZnszQqUIgkT2uk6b+kuFvaplleU9L0KwFeUjkMbaPujhqICKrsNrSK4+RG7/DJGL
cgXtvfRBmgi30B3ZpLaN2kZ3/z9+RonwQmGCulwpYS0DPoFuX7/RnO00jN2rzcR4HE1glsmaZrm1
VBJvlEpw6Fes+wkk2AFEeAwQ5G2aNrG2JHQxefziWKV5n+YqvY1b9g+ZycuPfXNb2Pb4qr3MwNvy
HHiY0rAfsNdENbODlwDy8c4D2UohVgpFjnfcgT5J4oAK1gPqekseNMAeEe7UArAPZNMDBhfsrXMc
wGdRDBBfugZrt3gBXLrZh0PD1kKHvjzYnc75bC9xLHrT/n+zyymD+mwdLoQS/SUtpL9J2VCuy0Lk
T6Ax5DvoUgZLEXb5kxQNipa9yFsYAZrJFCIooXWOyNni4PMZcnmhzrRKpvsUJGQRtk4SOlurPCrZ
I+tlfCe9Tu6G1PVNhOHc7lBhscwW0orCvc23ltO2wz/UYZSguzrmTHWH2R2yfdCbgQgV0FM1WFim
Sl3suOxfupWrbPliGm0HwSmVQc0EzajqNcOkARlY3YQqaQVxBZSyUDNXUDCLHPmAzHRw5/fumcz4
64KhKALIvUobTOlDBS2HEMyOej1rfINKfbdJM5zvrsstoiPZuIgRIYEWwKdlmFbb6+IbqrUu6v3k
QH2CFFjQOUHmZV6raSBDDDoGGdLJBrs7zpAWVNR1li3vVXcfT+Gm60V0Q6be9KF3LJp/qI9M10FX
2++DOjXVR6uX/5D//3VQTAlAekrf+oiTeuomSCJAPapW8vrb2ERHI8Fu86EIu/KxSMOflt511V4T
L3xsJs+gE+Rz0/29Sb1XZ0Ss2vO1KVNUnFlZVK8CYx/aurJYcX+6RSuiOuPhry3uFcVCZm59D0gI
Wzq5YHc+s8YNZKWbE4jghoNsIZYTeH57g/gyXxkATDxNNYQ0xrJuvvm12LcW8LaLEnBukBRAKDTn
36C8I15d5rFlinTbPOVgaNpHr3ifUk4ALPXSeZ8SJeWnCJ/duGvlq1GyAdSMuBtRg7eAzoF8LVo8
k+6ktv3Vr+QTaGIDEJYuVZeLDWmDhQirnF0PFBc1iJPX1Gz6BkLhUOQkpTDSDKty5p0/7CQt5iKA
gcU4TbAXPPsFZIMXuLFDrD8LSHXMN5+7/hcfE4CfwzDFfBP1vF+JyQv3cRCMrx7krHtZVs+tVSbn
DAzRCwVdj1dyi6H0uAdHMHQ2bW9RsSHYJSkLtwLFiisUJtvrWFb4X1fZ1K94mUH3g9pjZ/egFbHt
tYKoEHRB3WnNTW8LLNM/oTNGe+KtB+iqu6G7D/vVRPbJsWZ/rmEiZHL0nYIdq2q0JzuZqPO/2v+Y
H5/xTz/P7/PTzxkQouNjbsmcTYCqto1luFAL/7gMILIdWX/TFyl432vpI3VRJN8a7oXpGth2xH+a
HiQjesDsw6cEQi+JB1WYBG/pf091tXxMNw9PQOnrqhwK4VoNwS4d/Slqq2Vg+dmGbKSd0IP59CIz
c8EHBl5sLKXcjqw9UqPmjBuTfmYvnNbvzx5Y5p/imr8vwEn17jbDyLRb0JX9Gawh7lP6y23q1L9m
+92NhpdhhP+bi08/n3AwhgLTTVc50KTntXcXt7F9B7SnRP0wPuileco6MFuQZ2vzbue63AdXIsOh
RPs3UwyqQ9GA65Z8RsNxF00LNB1DjmX20U8A+7Lz6QnmanbPZDidQBtxS940rQrw3uJzcshs1UF5
QK3YoZHvMuhgPpsVUhKhF0ZnaoLqb9vkXfxgQJHuIR/5atQ1rmnG2dmv2nJBzWmy+A5kzObcmykB
IIwqih310pQCghtnauopxwycfDRlAXqdrI+6sxOFoEUxAgQrxJJR3ERf2iYHTBxycCeKpfRRNUET
L4421LRSIY/MhGbRUIviMULe6MHO5lAKOTQ1KJ+vw9u2NpeB16+tjkOlMEqCO1WjVI1FY/69kgNo
J7wOQON+APvDvz2k3x0bhaX+Dw8gpxAW1ymPv8zh4fy+UjGHPjz2LDlbA4mDkIrLbVwnTbs/JMaG
iPRn29wPUn2Q7NcNWGCdwrC2Tm0jK8HAaop0Wn3yqImUydwkhA1haoR0ZtMVU/MxiNA65PVhoha5
fgxkKEc4iQil1Akrb/osPUJ+0HsANNh78Bh7RhlXcwZJrAfJ8tpfI76t1tTZeUZwHhGy6nQnmYoi
u5RexsBKi9Fp7CRrlNQ3Gxrum62Fk2jzbR6tB0FKYwt4f3xLJtMfsKkC8fOWfgI1+P1RQA94Qb00
B0MOrjDZcEcmWRmoIJJeuqMfAera9cFhrgkAyK+fCMw+UP0y7snSmTlUn6ZvYRIPewrAtSDI3U51
X80BPBnz7oKF9o466UOGbCxE3xNxRx8wkXYo+/h9eJtX1Uq4DPTNRervY6wDwO76+y6o80eHJcVj
jn0SV6m6iWqOz7jD7KXDRLujTiCkpx0HUcKSBnwMx/sqB4nr6K19t0wunD8QaIJhEVoB0juBfQd8
92mNpHIjVfwNNLhf3R76PiAaCfa5gBqjl2XWGwZSPw0cK8NfOQlAM8XKMBO2dzQE3zLqcYe0uKWh
F+0d8sLOIqyabOODtUBCBum1T2MOttMMGQydWey0lIu2A1nLPtl/90fO8MyCRvR7lC4rQFhTIBV0
5O+PGGDlxdWSx0hoXDs+BQsbigR6EqyaRYx3+DCU4NKQ4R1UvMI710KWBdvjYDtAxvYOHAGI+bso
/ZJ+cCIPFibWreq/TqPjJMssEK6mD/8RetJNlo5mB270lORLc9CUTt1As08/oR4Ygrc91LvDAUVv
+mSH95ILGb+o21OzYeZKgBX2KcbJA9uWf7vRUjE4UNAO8u6vbrWejYDMH276HDPPRnZ6qNHb7fWh
NFs/gFF5SCWAExAm23ZTmh6hC5Ydc8uwtyNQCDdCloCxl5b/0IcIXdfMKb+wWHyJhax+1An07lJP
iQVXgEA3ovzRB/WX0RDFl7wuEkjjpN7DyPBlrgyR3UCg4v0ptaU+P8W142SNPFgD+uO3mpvvrDFQ
mpZHYLaII+aTGdqQM63M32w0SFNw+JEFiY3AX2eIvT1AJKY8OMjOQJjHsR/IFrWvnbSHe2lhOQgc
yA43E7iwrv6QvgKksTWxS22s5m6+vAzdBNHS0r51RuUeuN6susBubKx0TJDGntobJNuVs/jDOIvH
k5Frz2RtH1Tr+/+UqXkywXJyvfFca7YEv25+8ymTYHyOu/qN9si0W6aN8jhAbL4NzT3ZZeDfCO4D
+5BNX/oIsgPX8C6FgbXdZhA7t91oQ5UHo3yuIihVQCrCWsXIM0JyLpkuPGzNJTk4wXPa1fZSFChW
b9ooW7aTGW2m2LEvBhC388UKmDgFrb0e8hDhLeogFwm5pWWBL9mGbAPq/1amE0cQpuvbm0GCLqRz
UrUpixZ/v7o0EIBsxwM2jeMr2HM9SFQ6xqHXTcY2daC8lwrkNUfHh3qf0NrRVj55y74Fhf/kGQWY
sKof1ciNN33jp9X7jQV+3LSFIIhjIbtYWJn1XPtdtxJ9a99IC9oCaRPnByQMwOgQTsG6YlBFSKyw
WGYVyHcie2rwCcRd7wPtDSAP2qaFpF+iTGv9n33IkS5JArYTob2vk9GdyL8WRRfguMVPdOQcSjHd
MmM6kQxZmrDxVvfRCZP6GoZPiz6cfvT9b+PAhwKWe2W/NZBlWID4SDwIHvqb0QfGRoLG8MySIF73
dWs9l0b/NS9V+IPF4MHDru476J75QulBBvs1COBbdUZBTwJmTcN8npSaB0FWdR7UlAhoAW5ihEN6
jGvHWGaTTJaIOaXHKFQgaaeeLkzG91vqmlITARQnnw5cIYFW6LLK0kAheGxBeB1aYPEpCMGgYeRt
c2/YSbUsq1a8jbm88RzUei0G+XVo/e4HSqZ+Ct/xn72Mg4fZV/ZN6pkpdJ9accBftjqnI2fr1va9
B5a0L3EYbSedP6KLLMcA2BqBunFqZxzp4tRRB4syUJ98PrqFL8YDtToTivPdGExbggSVCjrlQ4OI
3owQ0vAhULL83da6YKAgUWpyJj/1MZZQRzQf+f3H+cDtFZ39tDuBfwPlKaZnrK4RlsE2H8GSDsyN
DtIUNkCBpeOCqkyjo/WFBoXQdlpfbVMSXCzjrcax+xD7QYVTsmko/A2j1dxUMndvRpknqNyNA4QL
QJwU6wt1gMkuXHCnENtP3tgtr5oxG85XZ8fTxN5p9fDJDULu8Vo5eQMu8BcQxATntqwcvugQD9gH
PHypGAsvY4tzywrw+43LQT42u6DmalokcWjg7TLmK+CJIGpwfT8pllUguF7Ti6kjuz329qXIunwl
tTP1hBkycAuzBUAwaWfnP15+NHvOuAWyRZSla7ZDV9MjRqxAXSbdmkR8eO0io7QSG6g+YDP0ENLA
++QnBqsUK3J0YgvlQbzy+J7ZcrbNM/Cx2jWQabPFIq9yyE1Yln0bp1O9c+Iu2xfcGW8mCEFCIy6p
vyjIPXpGZPzwZb1zS+a9dV6uljQod5N6JzMLzCNBP95wTDkPyk33TG8Eu+h2iBG586AQuLbbIBnX
DAp9i1xXCLi6UoEulaqXCFoFZ25LC7gafbQH14YA/RVKD0DI+O6HUxOYS9qqBt4cIZ/Fx2CzjOUW
+miQN0Y65waYYXWTp7I+MxcK9S3LXYjvgEfFjJvxUAbmHbVcbaI78JZku97V5Ql6KE1CHYURpRuz
AvzOC5vifZYgy7oV6xFJjS0/jNeFjYOmShkICa+PQm4JPw0QNDuaTY3JLkyS9tKCVGHt+zJe0zeq
1F8rMy4eTFmxE7WaMOjORd2D9w99dAlqU65dIC7WSRm821C5eheWhj9/F1FVW5yrid+QP30VQR7f
riMh6/V1Ihm2txyyxWeaB8Fh0G+MXoIgEyhVKs1/ZaXxz1Ym3q0zQLy7DcFaT/bWdbyl1Vjs2ESF
emKJ2Hajb33JpAUl66IZt+SWIoWeWTjYN9PADv9p2okZ1cKVoOGiafNQFgdOsMDG6PkOVYPhOnem
bkMsZNRMEFv/1BS6SZRlZlOH62tvKBGUMIufEZaFpwGaQoc2xW9JTVsgWl66PgoRdG/iaI5IUQGX
qJtmAuxhq2n6qYmUQXxOqy6dm9EozXNUGT/mmZDxuCRR8ZVaUes4l6Ezn71pmp66ou1uDOiIUZ+w
uLhtsuBCfQrIxdtm5OAMwBPBqFHfYYO1C0Gw8hQbkwFM0bihvnxg1r0LwkAa1zt98zB28ZL6qimK
H938Z4VP3lYmwLr3YTE8yLxIQcuVDUdXkzsBNsx3CbMraOmAL2p2QTVNzR3njlpJkTFgAGNrQ83B
UuWlSIMLtWhQgQ36AgGC4UhNmtLz+zsvTR5HTXuSDU16b+iobVEJe4sNxgC5G1HtFWr3L+SCpIy4
QINifx3Q5a25RSEAEBR6Err0edzOk0R5Pew5oMsLMEwESGVX7iKpA6CZK9s2FsxwBES22mBl91N4
W2VleItqyWwXQ95oYZJPzVBmV1T9hXrpQs7joQgi93Z2Shu8XBp8BuZ50wBMSaaTRrvroOuzCv0Y
KwGFbZAWzgoFV8CQBJHJjg7+OB97gVzGQGtT+9Pqr+IxW/ceguBVZ26TPht2LqqFHiLh/COSKf9e
mAEyB175lIMu7W8OaeM9BWNZzQ5YeIddNeLQpWfIcFi698Ajs4hdaNoXVlSdvczgL6zdTGEev1S1
qi8qjoDT1ua+kGKbAji+QTKKv1wHvTexW08QyZqm8jivjIoF+I7EokR5H+SRPl36EIA3MYxQ+UVH
o9dWuoPMu3fBgSfmKliRJWAM+5y0LLdhVkANz7EDyLpm7dppWfLU5tgKxl3U/VMiVmUw2/7ZIo1V
eWPyxekQ1MiAz8ZJu8fxENvvg1U1KLbTw0OI3czDJ99snpDyGNZJht1+o7EQrsZHtI2N5dLrL9Ty
TLApTF3aLq3RAr5D9/a+fO+NIpTL104JxJQe+jE+8FWxMQMwmMagsEYsAIXwg65RyThoVfAFeUDe
3gdXFM4Cg8fMt14+Un8IbrcV48F0pIGZHthRccukHussHg+eLquoO7+4OPqOmpEb4nsaDidrgtY2
WDjAz1iX8kRu5DEZUbntepDF7gE+6pe+k9fIeI7GXBsQZkm5iC1T3lqDX12AfTGAZkXq1JVVic9n
pcVJf43gURrcgRAQHOaZ/d1r/fZIi1PfxMEFMmjbTmClXzYsGjZg0mtW162eHuDKrDuSSYKmb2P6
HCBphEfbxFVvYVbtQbxj/LAc6wTh0ulLC2aBpYd6/xvwZhk7pzeHHcpLgdrUgzwHdYuJWe8nJcqb
KbSLRToW4pzpqtQ0BjxaQhJobn3YndYp2lUu80PBwaV4JZkBLBS6PkbvgV3VLA7UkeHjtS4zGzl+
FkLJtTfHcw2GtJf+ZyWt/iViKgJHLljRgjrgLy34vzaJJdWGnMDa+j6GubX9Yn23o2wn6yK+62su
HljOAYzPTNBXNUn8kLVlc8Ib5wt1TkJUZ1BUnwvlZic+ptkKyrgQWNTNoMcKuKBbuoRGgleY7hlV
ih4Pwp1aqMddk3FwvgESl93Zo1dfMuBHF90QmK+iUcaqrFmxp2aKjAXUMeVTaukjGHC2CwFmmNcw
qRWwFaa/94SfHFF16i6xHVr0ads+T3kkzqYxBiDQBQwAQrLdyij96FDqpnZrtZsZ1eKMeCU00aIG
yTCgsFagshEHan64WXo2gMXAjUaggqn5hsoOMGxV5dfARUxdR8wTs5FAWvX+RQVFeUJFnLv68EBK
AiUAiZRLV3uEHSjlyQOaROXXqH6fgzwMKM6BiwgcyXghmfcdkmnrqUYNiCpr6x6l9NZ91gabBlHK
G/LI44QDcRCoBaJT4Nn1Enda4G0z7snZ5ijMbscGmCsMpRGNnhPhyGZtl3LKl5VrbNTgfGHQ1Nqn
oGNadJoZxpnC6khNiNTwJ6dv35uRGuNNjFLllapbd1cVEAyjs7qL33rXljJe0UGeeqlJp/Wrs93J
8IigTrKgrFZnd6AKTophEze+AZBy3h9am/tHE6itOTuWhqDkUsiw0gCyU+qsGVW8HYEBmme6Dvhz
TkSKoEq4SgW2PSwD0E3kQ3obpFjR1OTd1WEBEzAER8X8t6tpSFxIIti5XEZd1idLT+TtKjG6dDO3
q2jSnOUx389tK8TiW5fFhaYocze9HVWP86EeDLzdPH+GEluQ1KlDFh/zSKYn7HbeL5OfAOzzZ1uU
FZjXmyPZaUQXBhw0qiZRzfCLp8Hm0xBCMNhDLSUPDbYgm6M78O8vlwVAUesrDQjdIYyONCqQdiLO
HyZndB5VC5jMGN/0oJx7JAs3pj3oI/rbVpsGbtaLpOq9I3kUyEismhZKaI3RuNhRoVSyrcEhRUMF
pGQPKMYKFtRESax1+S9P8njd38aAuDTIwgd95qBSeqrzY6cvseJo96PIgRma8iPdUXdp9wrkxFyB
t/FjTETu1E+e1VSBz+fPW+o3mqFeQ0or3tpZlK5IN3yf6+qwCp+TFWtMee4BwD87WZauMpPxo3LL
H22Y9idL9u+XKLH7E9lcH/x6jp0dqXPSHj3YGhBH+3ChHoUKOlA6g1ctN+6uaapp8MTRHOsv7Udl
uY00A5koTUUXowNFpfaiFrnSwEl088A5o/Vrruv0v89F9o8nXudiv55IM7Oi4EfUYuP1iZdRnaLy
lhC8/kcTxx32lHR4rVx7sZ343KReJMRFxpqz7RjyrFgb7rG0HTqWALFDtvnWB0Bln1jWgWx0KdwK
9cz6gjIDkJS+iA4nCPB2td74ZAB+7yfGS9XV5beC+y8+PgjfQAU93wBPOt/81mWGynuGVMZBdxd6
5H+Z4v/dBxJgqPICf/fa6R3nVCvXXhDRQy4ysWmgUzuzQ3APyi5VZTqXDr/yM/Mf44nxl78NCn3W
zOwQ/x6kkoq/RNyOT7JA8WWfG+qWLl3sZdDKXF4tEwJxt26sN+Sp0KKvpmazLCpra8U4o7rSGj8N
zfqlEdZlOE85WODqMJUOSugn6JjebR0Ka5uGIIIlm40M5aLpvALUoEW1HsBEug+9NnsejWlb1Ayg
Vm03eRpc7TIq3+0eGNv2NfB1z06JM+SH/er/u72sUb9G2as58aWzV6C8hCbzOCfLatDWnvqgebzm
z7KB1dvB8dXymj+TSGEiChv7m2tSrLejL1lkqyOZZrtYliEqyijnNhlhehK8erw+uscLZ1vXYlxe
p2nC4fPU1DFa2Tw1TWSCyvm2d9lyslAh2LoTAoMZICmXrHLdpdG0OeoAVHiZe/CGGveoa3nKtY38
GhZCQREIki3NMI+lCT5mkWD3QUGTnvTjgu3pPNPVdJ2zjtMt1hvvSJ3Agd0nTtafBpTxr1TuYcet
NzLzzgMLXzXaSM1qkw+e6V2ZjaDq0k3arjhFhFybDNMj2VwfBAcAhd9Q5+ym53WRCt9cbQX7eZ3W
GP3P09KgwEAwK5FtinMUtkE07QBGa+qkS/cxbdjiqDBW2FWpznD2VYedHe1n/Ag4CGrSfoaarj9I
FCIhNXFtUi9q2fB9SU9+hFPPgAribaimr0GHI1HkmcMJhOLY41Hb00a6o0scFpCITZstDQ3Bso5l
Qw+h9nWGsATBPx+a+z/s88yfHjJmQbzw/EJuEOIY9sqLHpg9mG8ehFiD0Im/530yLBuV+BdIAHcn
0HignHAsg69WfSYHB6rEy9IDp3ytqupcQEdkRR3ulkNj6huUneuVW8v4HIgov4gJ2AOktuLvLnsc
Kmv6ylGUvoKObaG3zeEWKWLEHloId2LNHd9y024Xccqj26Jw7Qt14AiA2grdYaDEbu6oDPAvhwx1
FKo+eJYYQVukIVCqlfdkk50DlN04jPc1IoMbHhnyJswEu7Ea867Vm9oEqSRqyc4QGwOM+VAERkFL
5HnsgKjKnoparoUu1IS6s3MA+fncSf5kp8uI1NLBid3dn3Y9LdihjUNpdbtP/h/1M+lkiCMKcubO
P4ajehf5Y1POP9613obcAIksjlOVba/TMmDqz4kvl7XRqrPrIqGjgMm/GUIs1yg0i+/bNADst4Ri
g2qCYmnZVvXitQ3K+GSTvfk+UABSFt+DFORJhdv/7O1ilaa5B/3QeySDEpxSsnZZBTz8idQZYNxZ
+k3F/6BGr36y+35cC7waT7VZlEcL2dXN5NvYVIJ8YBHlfveds2hpTFn+Exzcz70z2i+BoRDcR+T9
4hqmuYcqqrH1cCa7Swp/WMrOtN5Ge9hL18p+mt506MegfgNoEwJdYD/0+nYh5DA9mKxItqFdp4fa
a9Mb2xfRygoG+QYk/Xas0uyHOYrXPkvG50GqEadPqzgFVm+f8M0u197glS9ej3CgduXdtI89Xxzr
JnaWVZT0oMB22mPsW9ND11oP4Olw3qDRDDWn0O5O0A+r7kHT9o3s+GUQlRlqeS5AW3fXtAJA6thf
GQGK60CAGV2MvIjPtSVw2Od8+NY4azeJi+8A10AmSzuw1h23qKEU64SlxS2KX4rbMkSBFwIOFeL1
Tn5rQXvNX1Q5fuIpuyETargMZKZlwMVCGeUuMrpkIzXoA/9q4475WbxA2FgeuF735o4Q1QJTWN5S
S7hhec6ZOF8HZSVW/VHEIPH8mKhAwniFL1OyMQgigg31+8Tk4wmrXeR+853I3ibNx1ml/Xjs8kXh
aMq3mfhtvpIPXT61KxVNxxZY197yD5CwWTguWDzKjF9mzMIEaQwEB5INYRyigrVnFGg8UyeZXGGd
GR/e/Vsg3JEmi5yj0fjOkugo7LJ5LWPbumcImp3+Yh/q4rM9Yd2rk7Xv/jUAQEtir8Dn5jUIE3av
IlRTzZGsIhzad35XJEFOngtuUMIkUKlaDv6FrunAPRHat/jDlE8DJJl2HUq4N93IrdcJL96o98Q3
LGGgT2lT4zT2znQDlWofRBkoSNYjkdMtn5Qe2ZYIDEVuNY8kBydEERiN5EBU3PQJRMe9XyPpmaYH
iCKNdIRvvrYAH5EDdnqovYjWedTY90CIJxv8M4KTTGPwDUO8esdbXiEvIDjUwnsTetQc9Kqcpd8h
XbQZK2+KUJMo1uDosr4nNioLgZhNnp3JlKuASXZTysjYDtPQHdy6G0/Is0N83Cvr+xqveZTnDcUX
bCMewxTg3oW4n/oGjGGVV2lVEftLa5jF8m8/29Tzf/1sUWV++tliw4DIrq79otItodp82XLRHebi
LN0EoL87UNlXy4x71JG0+0qmqVwgsgoKOQrX+Y1Xr3kMxoDZ6CJtu/aVMBZIYxc4tXbeRkHMbClU
iL86GdsyxhodOadJq3gpfSl609u0EcTOvUptufKKgwFIyFm6vTrTHV36pARDWei6q2tHXYff4tYM
F3njqQ1PIr73vUrc+6MuaRtB9QvkyQklntULeYw2Z8hv8idU/8gl9Nijg8KrhF/T+p9i/PMtOU1w
ohSAl8TORiqBYz/Y6EYEdx3PRw1KmK1rDStuedstrA7IwAGwoEfXAUTaTqdXcgtN0Jw6VYUI3ICz
Rhx33aXTbkOEWj49/G9uCt/8bQEoImSsvP6pyfMtSrmR18M3b8McMW1z3ZRZtUygG/KSFrV5SJkL
2XFjMr+YjvoxJoF/i0SzugGbNirWtT+3AnfZ9h4yV3ravC+25D8m3vu0JeLGuylHZTuotcGwu/GB
GVsiuxjv6WhLzcpMkv188NW9qNiIPzURy4z3SW0iE12jutQn4GoUO8PCsgZnHRSBeXII7YpFYnA3
KM+4fX8i1GmOUYc4TTax7oQiE9BL5CCqPkGgM2SbqEJReekpuaF+uhhe/DVxK7ZVBetRw4JLXETD
uWzrEqX8mQMGGd9VCzLGZfvuw92+X1Zti+yv9qaO3osU+C+htJBWSN5Ca70/9zIEmBD6UiCVg0Sj
TIHmR+oet9h5dRswvnULH6FJtSBjo3vozgdSZl/W3s3VXlkM1B9zb89XVgWgocLOwMEyfmzpi4av
kDh3qY3vHN0K/6HiWQKFM8TN6YIcVSYR0v3V7sAvVIDXnyyfRlJ7SmMLmuVLmus6BkJCCMXrC8s9
vrZV5mYX0IN1GxNc4JfKCvnZ7J8sDfeiC5npbhKSL91kLNYxdioeziChf5qifEkuKdnGoGig3yPs
9XWGJjafcDoRoOnz+2JhQJXsEOgL3UWp0xVgUnBhxHkuWJO1mxob8F3t5Xg2lM7bcUc+ZLKd8tdo
mvLaJh9qlmXu2Mtrj2t55cpyISjZSCSMZBG/XxJEIxvUy6OdKb8G4VD0Y7Zl1EPuTuOVmyE3flIE
8lOQMo1jqPwIkKd3QLOfcHb8HM38I7hJg30nejJi4xkoaH5mBvgBJRcjlOLH5FyPWQHupd64QxEa
W9adYIjxZNECjJHFPypK1wApFsB+xBCucULxo0/qb2Xkdq/NiLy94QrzHhseH9yTrYn/Y5nusWgN
YMFpUM3vpWsXiyu+D06Bv0Uix9N8a/DeOFgN9lRFWqOSSPfQxZVAZo2gxVM4DXYxQ9Ee6DC+AHh5
B7HO5sGfquCEYsFmSXajB/li2Yj6Jg35dBs4CvsXPUCAKwAZo9I52qgvfvRLyOlKs3iKyul/KPuy
5khxdO2/0lHXhzlCgAQnzsxFJrkvdnp33RCusguxr0LAr/8elO5Ku7qm5zsdHQRaUGalQUjv+yz1
rIci314fBmVkezIdLnW6KJVs5k5Kl8UIQLjKm0PDwuLeAwr2pnGDOaG1AK7Fr1me3jt9W9wj8gp4
YylvdMewSI9ASblXulTH9WufV8N5EPjVQVY1FXgOpzGLaUOLiUhtdDEdndEHFshe6WLrlkgPIsC9
1MUhChrsxmrXt6YPhVZotEF2w5rrVmTijW1VQN5Ct7qsiw5tixWqbiU9ra8QMjjpRixdo1npDGSd
GYY1Qm05qUHIqLctFgcIJWVJcMC9FRz0maHKJ+hlqzU1C2ec0SroEIAfoARvZtgYZnBmns70IYQr
wDaIcLgUf9fvcpm+QnfRl12K//ehLh/5y1C/fIPLZ/zSTzfwRslNZ94GAibLBlxCipk+vRwg/OH4
hVX2MxglpLtLA48gSV8V2Z+X6PKl2Z1GvBT12a8fkLbISJocKod/P4yofn4x/Sn6m5wrL5+qK1ld
2cWM2eZplBH2btOXuFyii+cu+lRfUpbxI5w3q41hRcV1C2tIB6mgfT4pdupDOThAgRhBOR+o9V6n
9FmcLA2YGh2G6QkANlo2y1om4Er8vFZfUcRAy/WcHi71IwF3e0wxE+lPvTQMkNdRTCXH3BVYmUvR
sUVSRt78/Ik/B0aUCsRtaHgr/dmpzLFLrszYPw+lLxbyOeVKXJ2HSqVZLkRkVOcunuEdLYgQraAw
IbdMErk9n/G0ez/7TZ3u0rs2T/Fg4zp9yH+eXerYNMxlVN1wqaugEjqPbTzxkHfzbsqOQ5tKQEld
FwMn8W4khYW2SuiVmHpUsFdbi9bp5rqxsl3vpkC8JasUOZwvUhJOgSDxIPIFiGgum/zKtawjZFKq
13J0jgYj5ast+VFwnOSocYO42fMohTaTR4INr/t7DUjXMPRwwqIjEnCuv1TpHro+q8YrsMxnZMCG
IHXiawjo2ac4ivkRE9JCl/TBGKHmnFrtazeECTJ9LRB5pVc1c5cFUDHgWbirU3vaz1fsuf15lsTm
e50+61KbPQsxpDNSZPz53BquiOndJlImJ8dxkhN0r9m+acedroI5RHJqAcS/CjCXwTWvD+e6W9ed
BMSYrnUvfWjrZp1YhTroUh/FyanOi8eC51DSmEbWVX0DzQpm0HBzqesKq567MUlWuotuSGUG0kUB
Eo+u02OKCnaiYWsn/uVTQy6tVdJDgfoyXmildMPNHngt08UXjovR3dmsPenL9D8JuIgKNqflh9HN
CjK88fkrXP4JCXaUCupfx0tVHtTXvcfF/vLNJA+imQmZRHBS8YPpvg2rg5lhMP7hX1XRADBSCrkq
3UUfvBEaII3ZmOd/lR6Udx5M97JMzi8fS9rcXRsVcOuXf2lXd8aWuOrp8sMhQArdf5luLt+uzx3v
qgif9Vjnv6HXl1PUdbg6F8fS3kJhQ01kGrXhFCYJRpH1L3HT3tE0S+5iWDZuOSFA6E718LOzjKI9
jliHA/zpNssWUkYbNyvtewmhO92JMGrOW0bqQ2Q5hm84RTaTMOC77XrzQbVDflBTiZXeuARWBMrJ
lWfe1qyvr12IXrVuYt7qqs6EtFeYhdFO1/VdWK6zqCDz8wUODW97cxlIaUKJExA9rKu7eKMHhyZu
skVUxJzpor7Aw81iMLM/6apuRCgx7bt6pQcH2yTbx1b+phv11zUic4cUbnh1/vTWUkCbRWyhB3N5
oo7ELo+6vz54cfxSJNzc61KP5eEq4LSDnAj+QaPRhycgVXzdqKsKWGTO7Drot7qYjKW15hGCdbqL
/goKzDgy3uoKg8PjxatGstZfALIeZBvKHltJ7KlU9EgiqzuNNpfX5aheA+V5T7B2HxZwBBzWYY+i
kIYP0S1gNGPP25d1Bgc+MKifoFNoQxI3a3dlFwG6Rk/n6g4OfLKqoBeCGM38fccNCbX1Gad3weYn
SH3surycfQDqWXEDM3HTujHwtcsweNT565Dk32Qji7sSSba1bGDxgyitdzd10KltrAG/2c1XA0HO
b7EDAGSi7B+JlV616UCfZdwO8AOl+YlZUbdyK9pvg4oliFMkBKqBdn+XDHDGzWHQ+X26HB6l9o8I
l/MMwWDcosEysFLcGikBJWHikUeuAWULMwH5LBX9AzwqoOWM+ks3NbHPU48jjYiA2rkbA/dedwM7
4n20Yep2GS2Kvwda6ACWxwNkvkHvMGbZ8JpxAXSpRx9hO1wBlGhm66Zvk4eqs/e8NMU38HnSeQl4
9FFySg6FOSC1Zg3Rt59XqhRmFPrKgoWAbVsW8Y04RoIozNMHfZaHLDmfqd/U/a5fSEyCebNMP+TZ
DGYNOyiDrT9k9c45Nme4NZyRbXR67dzKkSVbOEYFmsnPHJ3urEdJq2at6/s4neUjErvHsivLFYP8
wCPNyrOeFUtdc5FYbr0BCgnmvGlx1rPCWhr1cQsBbeoZD1N/F3EysNQAU3C0gTgtFV1M2Pm5YB50
sCuR/JuymsdyFkQy2HkJbEcAlUmKYzY6SLiYytcNyBMWxwgegpYfj70PDFWwu3QLBkcshzDl894G
m1MBqLGTWdfdCUXzBVTK+uW5OEKIzWY1vhLl3Z1U5ggB13SvG/VBcQiGgdR10iU9Wp+Y76PZpnof
LbSMcNnJvEXEy6XJTGtmwX5or1yzPupSQ9JmHXtZPddFfUCQF8KcYXO0Kw+AzalHAwGxuT1Ziei6
34xx7jFd8HmM332KVcH7teygPSkGu7w1EnOntRkCuJOuE3CtFv30UMCjL5pi0eqqgmn3ra3GHYH5
6wKTI9+JJhTz1h3tfZMU1gOBXPpZtk7mxRYqlKUfAjX3pLsFaWXvTRKuXFp0INWzb/qJaRoYV1SI
WZxaQtpdG3auT8Ik+iazQ1FZ3tcugezq2I7RlmRpfjtdqNvrpICHDgVcyIoStklSjMMayl5DBHyE
aNU3ZEvVvLM9cZ24pgkz1xEqo1YxwkQ5ee/rwJFFwo4x900kTzso9EL7wyZ+r88sbFVVLl2EC3B2
bp3OLPHitD1c3F3QhKYDRDFluGoA6F05rY2krMRM1GIZAX1/Pq48zDOniiO1Pumlnf8Yoh38hiHo
qv+WqejiE5zlJg+ua8cjztcUWrswU1Rf6diTuUxiBS+9UK1b1hlrgkznlQIlfI683Phc9f1ea2h7
OdQ7o0J9JVUKO0jwLwwVZ3c5qPegbuMsrEvYhmJKvjNi+V53adVnOSHNQuU1lIFsTJSgaGRb/ZUD
lqZ7VtUv5288/VNYCbEv3SMTcg3Hgvjey8p9URjeXQzBpy1mlOkpVMPXqT4leFtQIewt45BK+Vw/
IpExK8ymWmP66w9Y8PeH0WEK/tB2sUpoGc0q0sOEQLdwEY2ztnLEqlADfM0M+CC43hTUmoqXOp6k
wxrYtvrUTYcGwvrIXqBOF3XDpa5oeLOsAtrNNcpN492wBz5xmwUbjW+71Bs8HlcE2OFZqmVaL85W
nlWfkFtrFrnE7BEaJr3KE8dYRNNZyIb3M133u1YASyGfA6zkKsbds3WROlg2Iy/v6zp/tRBlfI2q
ZolAnPpqZkHiAz81HKXrIrJnFs0yTzmb03w0ZoGbmXtXKyLoQLEuO4jIYZ0TbnWVPvApiqzPkKaA
l2s5wogW4NVlzCXYyhPhToO4dB0EAOB/Y7EDAjnF0Zum31zSZwpnuXVsO5iSS6NPNjYx8JaoEnig
d01ow0zHjF8DPBUuZc5L6YnYNx0nO3oJcXdiLJpFL3MJrjf44nDzfLWb7MdQdO2dK6J2FQRFtgkz
B05p02C6x2jBcT1qnBeE9mM/4GPuc+IOa0gIaoy6Pnh5Xi0C7tCFLiqQ927YewfbclYsywAXH9rb
MQ9A7U+ibIOcBgiGcHg4wRnkva7iByOIN7lgi995VgQWXrVT4zil4nkuiA/IojJuEV3Dr6CisPQ1
9z9B6mqNXC/FK4zXJwgp1ieBYMy5Thd1A9Dt7dqaGxwCCJ3d0XvQwLutTctJm9pF+LCGNcSlyCCg
iN/VOsRWCIS0y7x5MimMw6r1gTV1eMudNt13QxLMtaI3+7NeFla6L6zJngkR+AW0fFOYEpYzPLbm
N+htSGD+aXrNJRug9YI/ROpE3S1xawgOTVPtIN77dgKKxhaV4kaYEK+WARJZ2BuOX20CZ55eDo+w
i3mv10AMaGSe63X/MY+DRWiM4Bi0bbK2VSSWSHIgr+eOmBeRK4e6DUghSZquzSRrn3QP0Ub2KoY5
3wyLrWx+lp5vDdKvflvWwvPIl4El47jemjJIwwnWwP1M/6Sy/ljUrYj4q43+/atI/aX1l2svnbtp
qMo15GoMx60akHSFFXq16xEBWOa1ad3mgITB5jgfX4vgquxV8GaN1Q/Lcd17mZrYWYZ9sAcKvD5f
I7PSWOQDmEr6eSODXa9iQxSIPU1rIDkteNR0SL3RmhPycuFMX3jVJcQkNlkFcx8bzGvFsgYGxYN8
Z2Jf+sGTAWvzLru3SUNwn6oa2jSZtUwdgIujpCoPIMHnC8Ceqoeam981tdFg3zFtJa+Xa0g0Ct8I
nGfJ8MfUrDUgjKvlpeg1fbWEPbJYpjwM984A6pXTP2r0e1F0sKYTwXB0bVftqcRGJqoC86VJzh2s
/pb05gzZggoIETwSBVaYCAvb5V7b0GRT0ZmKutXqwO3Urdgr0nvd+rtrEyaQuchyCKga+RHLBKwr
YUBLq97dVZJgqTnVq5pBMGBonyvpFtYPmXD3Bn60PhRuw+wkwonAIKM9lLod+3sODrEPWQ37yijh
+jcYPLkP06JewElqPIDylW5ZmbDVWBbWtRWXzrxzmHjuaH6TpYX9A8R+4Bs9+SqqPy/nQgK+0SUU
Qv54V0AfwUMoxsv2TtsFQA/0D/rx1/XUztmKl/XZfcgbaHYNbvcuz2GMdDEkykrRrhwpIIY7wpDo
0mCWNgw/jGso2ECJqgRqH8GVWeVEaqeL7VC8FzX1EG+Hj63D56JujQnoYf/22mIERqfKMx/Stnun
4fnGmxZYQCPCkc2tMnHQZX2YugTFmG/ihEd7E4tPrWcQS/UWOIW4Zqq3b8iYHLUYgpUrawXYaLzU
vYZsfANLL7zG2vbcS1fTwUKvPkWvaeX6cyzoV5x75U3JltJtrAUilAAI9zV5jCxow+G5Dk65aKDH
jcn/AI4MclBBJxB0UdZhBFQc5oiNddMWTTsvzLx/ij3rpfN48karFpdPeSgnrbBVIskr82C02ocO
gSFbiGc6bKCNogakSTozOgSm8ZIagX1eUHaJme2LWLzoZZreILhguc5cq0u2erHm2bgHQYYvF1rN
S+t6yT5ID0aNV8Wk/KXr216C2jHV28qdX7rqeth0pngxeNUMgr3jCqSZ7JHDXjw3XfEtC0CD5tBi
O8apUEcXBGpADVrxLYY1gEOgvUF5FKw+X5mY0XidZ9ZjjpXNARJM+QGr3vyAHUi8dnrjwbWiaGfF
0TKkWXWbpnF3zRIOQIuCM2iPmMu8DghZ61ajc9p9GLpfz61kYK8NyB87LI6wa2G2ActLRMh0X32A
cN3SUblxpUtR5TH/yx///a///d7/T/hWXANGGhb5H7nMrosob5t/fmHkyx/luXrz+s8vtudaruPY
0LBwPKiPMOai/fvLDZLg6G3+l2ihNwY3InprN0Vz21IfBgTZa5wHIbhpYYXQrWevLW9SVQCT/qZN
BtBwpeSvSJ0jfZ5/7wz/vI8NlUh2YKysEr3CUo7TrQE1c9IjG0W2crWuHOxS7ZkYqmh1dhlMovZT
GTziowAQ5rLMiBMn9pGNyWAQAmUifQiT4GOd7lxlqU9wj29hTwz07HRw8qw/WNOhj9t6WWDSgyLT
n61pLZ8gpp+tnY5gxe5krAYeye3OXfS1urMeAG4KZPb3P71N//rTM2Yz3FmOgxw0sz//9JDHKwzV
cHbbqmhYIwkcAjVljovMNqrnOkHSZFpOqBE86Mq162vdg4HzBKo2AUzs973qPDC2mXA/jKPIJLNh
9RJmxcbWcRrxnEY19WMrUQcOS8xdVUInY0Bu6mGE6DN+XvY6dYX+NDDeU1cSwGkkTIe9fszMeriS
Ira2tk0x54LSwP/DfelZv/44NkHUF7+ODWgIc5jz+cdRblK5gM7nt+dFOisd8PIL+wEZiuIER9nu
BKr+vZ4OoyY3lnrK08WpF+Ba+Wko4VVMhfeCGLBcMCfLoZqGiUnkDcwaHKd9orI+8GmNiJfiTR6T
4tExSlgGlQpdh8LeNfxaGEV9DaD9Egl757aY1PQraNtC7iAJdroOkmHJqi2h/6hb9QV11C+dSZcf
UTO41taRDd6elc0RnIo3I8+h2h/koDz2ATQzLJXU8yYAi1C0t/Cud25/6Wub1w2jGxfOHb8s7bXD
HJWOt50atf3c2IVgJykEPbD8JXvTjt5q5WV37XRApLCsnRgCYChkEetmHaiH28wr8zsqzXppmGOx
0K36aqXS89UFxHuvzvFGu6RkQe02+SAu37V8mpXNdqkbKkrEf7gjbO/THeEQ4pr434FjNgcNmVvT
4/RhpsLMQgdIyYS3Dl5RsI8j/VGZkFfWPMOoejC9hr7oRZhtdP0+dIL+aAgPSzSjhhVknBy0BezZ
JVabx57tYfVp7ZVlOWsnt7cIIEB471QxzGWSaqcv0g26+G/rzoOFJAlWTeMCZTNYbrrmajR3xHbN
nT6z+8SqZnk0AG2FRBFZ2268uTT/pc+5wq7l6j/MPZ+n/enHhAAUswlzPQohOo99/jETURMzzUhw
w/tmQCo282Ym+AvXNDI8gL4zc9GlXv5cEGeh17q6R10LsPSUraBwC+FZpBFLF9zjrlw3yDNM82w9
za4fDiAZHToJ8zZ00NXw+EDQyRQIp4VjPq8TE/KulGQn00uimQ626AaSGe8NyM5EiBJA1t2wZT6P
yxJaNoGXnhhwLn//q3j8L7eYZXPicJNCcpfY1i+/ClZUdpi3KbshsMs9WJNhBqRNEkDYOHSrtCZq
yOLY78tTxMbU/yC9XMDQQMsl6zro54EY60JKXksrB3wADq5nrd/UsQEt7qyZayhg4UCeA1bI4c6Z
EINxuOKy5I+XXg0DOo0TWDeqKTRUBjFEMSIjXOuinOqUC4aSGKy/1Ol+5RRqOnee+um6oXGx1LaN
53qS957xcLRvMQ3DV4SGMZS6WLXRLVEFj62ghg2Xbv3Q27ObBga5trcXkk63wPAVt1O5jGkzrnMH
QJWpnhQ9wxyBoCJUU7Djh2C/CzC+4866xutv6UQgKUFERuoWO6WpNLWpAQ5KaYuwHCzCRJhDdF6Z
wQbm3uVRthFk5sc22LkZf0pz2d7oqgKvLj9FDmOpi7rBTEGhIubL398j1PnLo+PBb8MzYS7gOTZ2
4VP7h3lo8Ahed4NV3QhhTlHn/DFu6uhbrgA6DHpGrpH5iQDPAwAY+nriWwlFDOT3g+cSaaUlfFOh
ksFZdPf5Sq/uCDYww97LjAgcV2ixMBXXiElBrlYX3WhciFKOt53gUBUJ82U0GeuVhVEcIBMLqOlU
xA6jXbt8UrmZilkN8dHKdfq1LoJo9D6kLsIKeREBarZwLdzlmhEUBbRZRCNrP1CvwRbHyqiuz8Qh
BKrGTWqD6namXjsZhCTgBGaeqddwmyuuAsv5QL0uw75ZSJXJ80fozxlAzAHumyb8mVIuT4x64VXS
gf/ag8TzbEkKp3BCsj0QCvzODKtNIErzGaoi7RJzarDS3eIY+uclcl2qdYF36rCD0PXMbl8uw1rh
iAjwdLketpRFiFB8uW+kPQI3CuvGoerEHTTXbeBzEK2rebMZGmQEQCvgc6hfRK9YPuWzbKyC+6Qb
qR8YfXqVAxu6lkVHN3okp0UG8DKSIll445U9yMnwyeqCfk5hGofgNLjJ7nTQ9U7dDovGseTcZON7
nW7Q/XpcZRFincdwoxVMrJorN0QEJbdl9hUC8FvtDNnG7c7pR+8ZIEY2j/kgwJ+AfSpva3PdRwjY
m9Sy8A3c7KsbNdsmyO9BZkiuCKbD04CNETwvYHDtFN0d8lwh7OzC4q7IxgY2AWW30kVWpXLTdACO
6yJMmK3rpiHLWFrFCRF20y9Iym9oVaRXpOIrc+j5ja7qo6D1AxqMS2uqo3bVwLnj3D1QaX6kZb7R
wVqYBkHdMGUbHTASOkM21bU9Bza6IyCEY7HkQrrt2cjNU1Q7COoVzcYK6upHR5MXKx5dcF6bYI5t
un1dmVazstPGAB5ohFwDWJzLMpLFze/GSZNNn5XVCgGLblF1sMTLo/KmnNgogEHCJXkiouRGAdPG
Js3xSKFOHxwYB+i+bMQs5UYVcvL98OQWhT8OxXAfJyBouBUzkWvBjh2rWxsEjQIv0knc0ElLH8Si
fqvqtkYGTnUqOTRxUc0bk3gn6JOKleWWERxnimGfUETnAUnkt4wiUcAK4X4Dp2qRZqH9I5TermuR
kdGXAw7gnexQRCsAmsbl38+E1q9vS6wabGIRvBiYaZqYUz5PhAhDVS3tjQ6G8SZCrCpAeklTBiA3
de0Jaa4hFYaIiK7r4B0l2u5ubFkFwxuo5DNemqe4y7EeUFX2vcBdCXCZ/XjpAQx/iER1EK35JLGi
dVYkRFax/+m8hRZVkSHEj/QZLBxhjDsPmyY7ryMsoI/n0h6SoxQtvdYNBBmQ67//Gcxf16XTz+AQ
rBum/xjTO+wP7wPe98B5u0Qe3zHt3JuYpHjkCZyPIeKFMIBFR+hlXh76NLR8u7eqXycDfUWZAuSv
n35RQs8OmbJ4/vdf2TZ/Wedw0zVdF385F5OH/ZedJ5imJowGo/h4XtCPAa+hhB5GXxETTqegPNR2
klXlBWT1Z7V+x9cmoFR/rQ6h23iuJpaMvsJq49K7iVvuO1GVQ6NpocOcGfeie+pAy6VIF4NoIByM
lIefJ6a4McLq/QxGCLavJGgeeWja/jCdXfrlsMj7D9txvX+4REIcvNOxDbaxsbCYZxOUP9/Oahj7
qB6dZD0EoHo5cwumLN0Iq22OhSYCSPxGjQqGuhPhRMnkGqC3+uHSIzDsEfkh2s9UGMC1kYLKEPU9
rJwEBKZTvHPAAi3ErUOyaqumVl3UhxCJ4IH14V7YBF5VP6/PlZOAJ2ya34ja/f09QKfowud/Lh5e
l0MlxKacg5P1+Z8LqkU2IJMVrs8cLqucnyMyiO17BxrmSFxCQ6WeDskYNtABR3035OC0QaB6ljCo
OIaygzAf4Qhbh9RaDdByFtgvgLr7oXxp15wwtz7fzf/9KYbV6JjW96Ic6igU7S/Ff63eiuNL9tb8
73TVz16fr/kXXlf4/2+7HKLvNV74P9pfe30aF5/+/u38l/blU2GRYwU6nORbPdy8NTJt/4zFTT3/
fxv/eNOjgMn49s8vL69ZlAO1jhjB9/bLe9MUu7MYJbhHf0b7pk94b55+i39+eXxr2j8eojqM8gir
3POgH658e2naf34xOP8Hp45l4v5H0s3EnvDLHwqXosml/2AIv5ie7dmMogOaoGbZCkQOyT+YBcQO
d7mHECHj2I6DPjc1WfwfpudiccaZR6CDx7wvf/4K7xHJ85/v9xFKCvbLr7eqxTBj2Q7nELb0LPOX
F0042FgixCE4E4YDDiQt3rIOEFWq4G6FBQ6iMBZARWVBZpWUL610s81g7BNlSoiZDcJmGyW7eJaH
qwhenfMcGhu+A+2RWaPCJdCJL1EcXMmeAAzD+mDWhOAtIIcUrNJYDNPjfIjYrhxg6zWQLbUG6LSE
njGXtE4WgRof1QveEOVilBC1kOPalSX2bIASKgIjirpIqiVhIBC0lj9W2Fq5fbGBIl7mw4kWgm25
euGhyPbIIS1jlodzM+gRdYCdohqH2cgTzw9Brsg6ZMsnS/DUdOEQixRQSoEXgZXjKg/yA2yKKh8u
NEAP0lsJEUR44sHFgNjdISWgZUAWwVhkCPEtqqYrZk2LvYU5gMxVtoA6g1cJNoeJMK3tArEC4S+y
SCN475a0B4TXcZdO5NcdFMEHIGbmVL5A1NWe2XgWYMVBIj+lPPQhbTTIHpKXQ3mAwrycwWnFAEM+
gVGOAQeXMJ2M7KsKIVYZLVUkkcAQZezTMlyKcejvrM69yaDa2eDdsOkdKLRSpzm4ZjYz11lJgenr
1J4I486k5mJomwdAzU+OXc87xZbT6orV01ak8ovocaTRDN7TeOcYO1VCirQYEYrw7gkvX2zshLty
gNqUhZhvMtS+0cKGAa1WOs18ApiYvPkKFF0BEYQwnLeZB/kw0waTr1YzwtpmCbVBSPj3iD+ZWMIY
wlwnLYSWwzbFxN5tQwS+dy7pDrQjT2CbJftxoK5PAYFZCosBQAifjYgasAMvSsgCJNCEjLux9BGv
l35gshZrtmZZdCKZZXDPxusSCnDtFDnA0trZySitnrANgIDoruW8xg0XFtjpEQiCmiMI8Ug2FwPF
igwBlLnbf2+z8I4A17Y0EU7yVZjA+EjEs4BYN1i/7JPAOdEUaN5EhPNKfYU+Gl/UZvxUlaK+quGq
0kejWhvg/c8SycGLhGKXzGqI5UKYK6pNhr1SIvYNaH9ZimyqyqF7QsCyCfNq23TlOLOVt7IGOfgV
lo4LQM7USoZQDJXykaYpsBMBNOmlqJH65njM+nIOfEYzK+tgH9TGqaNO5fOqxvZAHYKmXplNhy02
EBKzIiuw/OXwkY3EbdLYZD6ZuM7BXJ9VJT+2NhyaOTaxHcwl78UdQAk3UX3jZtRYFXbuQH1yfI3b
DO+2gr4CfHIMgmHp5QTPIjAeK5kCI8O7Us4g7KMWhduKJ+VcBylr114fGT4WntaiDfhadHM8Nk9x
fFMhEw2XodLvOKSNLdOBykRcLfFym9fDY26Cr2l0fCU651ixfoPQK11ywIwLxx2WY2IWvui762EQ
8DosHABUXKwYauBrYyXXCG1UADaGJ0zVS/ADTk13hX37uKg9KLAg48JzKE9YCcOOr6QAZNscAObR
6f2wQBDac8DmFREBROsF7uzO3Gxe+l5mCDRxfwjJCxmnP1A4ijkYjEseyBXvBKayyXrQANZn7oT1
d0lJ6mfQmlul9bipqEf3qUIogFhI72KReC+ydFult5moikUb5S9wqLJB1xHhtplEoepCvEHaZ2F6
yrqKFDbbqcUhSRx0216oBw65ja2wHwJIFkO7Bd4wClYaiXBP0P+dJWWHYHoHHTfXq0Pfg/stTJWF
s1Blu89c543FPyKDPaRjG82ywWt9J6FvCkxEBXmJGfKew8xwyB0HA2Ghmu9hZKkjdLaSOVQAYReS
FUuLwq7e49/cnIVzQIeF71mYsCZP1ditfbjfYEdXjKu+gISnTO3wxFYmR0ahNWBAUUYl/rpQm1/B
Vcln4DDMYG5jzOxq4uQpqAtBTKuUzk540bwW9n0Gku3MEmXlN/FmGNNoG+SAWBUpXVhGW25DE+he
SEMuBeRkkOiShyoL7xFCbtzqCjvGFTRKXMiK5yFMReNlUAf0lCH6ndjwMq/KTG0buMoD0LQAyt9v
DI/OOtovQgUsI2BsEBhIMjJDmsp3h/y2TusBzhhhvBoT7yvzeLfOfnhp+xS7djLnaXVqhrLfILYw
BjkgHsNVSo52Ct427TG9tCUMt2waQOrIcv2I1GCGhPXKYiWsObxK+FEa7ionQLBMTkQbC/dO9IB3
QTUPEuwxoF9tHjthbboarzWVVddW0rjXhWnPM8j/M5vnTz21xY4JAwacIODJFkIRad3C+ZyVh2ad
W8y4spGfjgXrjpD6xBsS0QObeLdRY1jwADCSa0MSHNLJ6zJma1HCgCXmC7OVtyOv7qF1epcEuFHC
BMbesFPvXfXombgtTYBCFPxGNwWHuUTFrFUGYBA8l7wN8KTjGjx6zKvVcjCabTRWV64S3SlxdyUy
1nB1qo+eQhoV5JESWrnoV4/ecui802gZQHLLqt5C1PxVDnBEivoKWmlQJi1rhVjnYGyQau+hcdnN
sxI3JtYcao2gXTsfB2sr6IxikQaDhuLKUSDHFUnpS4DP/EIhv2GXb4Vjy2XVF29wA4d4ZDW4vhll
s7qza6CZlLkslAvt5SHfdkgTZr11V0s3WXa2fRNiARIhvz2TnicXwL2AMA6FHJKRTTC0ezg1ZXML
r6OoNgZojSaAC7DuwLsnxBrXwdi7flYNM5aFyJtn2RWB77eIaPgVCrrNMjKNZE26SuBnEfddETjz
IaNfRYBMMYTxIPoO3dmmf2R1Ui4ofHTMhEMHrIcvfD9n2wL2cWsL6HaEBXK6BjJBLscQf9ACHPRl
H704xqieahJ+L5BUXNVusrIgZ8cqBcgyNIEXxICyu0W9+y4Hpz5y2Z4ymy69UJk+4x5eYw59yFKs
uxhsdWJoEM6gIP//mDuz5UiV7Qw/EScggQRuoahRpak1tW4ISd3NTDJPT+8PeZ/Yx3Y4HA7f+GKz
1aWhBiBzrX/9g+80UHLtRuFDpY2P5dK/FMO4YuWJHYvqI2ygm9MSY4oRz0XBhTo+Y05KjjmTXZI3
tPyqMpO/4pBVQMY6JBq4h/WnDlB4axK1YzvMDOZ0zs7r0p/KNHlIjdq+5DX0xDFtQwzHHlJMuVM7
DuQavy21x4rYvMtWe4JcxNAxYcBoxQLt5Kx1uPUQfEFkJySU9aFIbQKmzAxDctf4U5YJ/owMBCkf
3FNL+RS0ZCufiF4ICzeb8Tx9zbcLFaHB3uE8n6hWihvXmCmRWOvSKcKZuGvikBRB2POxrYI0H5d9
s8xcX+0VtjKB885nlmPdPeNkcKCbLnLxqWnzGIzQ6wNN6J9dLN4tkJNTp6V333wuo/SsXbniaaDd
VTpLdDWtdYj1zGPUNHeGQwqZPWSPBJpsQqsIsXHYSxLCksKq/cpz08BY29JnqvXkwIYhQf5hqbaZ
9oBqffNXaDv9Uc1jdUtqL2aXlOieyz421XBdxLa4Z1ZDtjxdw/Bo65DsZgV71rRv3LK/RvkKc3Sc
h2OhSbaXCGNTC7tgdtkVNHqGCc2KhJ1pt7Y/S6t5peSltuu20PJRGXhnd/coJEt/MqA4Wio51ZbZ
POV97/rVmOE7UMBw7kzN5e7m83bQctf8TuzN88Eah+fZMYiGrNrKT9052q99uVxGjUBXyzT9fDZj
8nqxHMKzZTgX2h/WmIyaHPDYHk/Mw8+ROby0JHJomUORaonbMXbNwOI9+9Oq8Byq29MymuMOadrs
d2g6fZd11WHeCo12xfpycUlqgDJ2l0X6SmE9NO9NDUaAq+9wXCMChJEXJKStkzAzRtMmgj8wA79i
YZ/5m0nHW1RnX6NLNZqRidUl4+8BBTsqTBnvmtK+12k2buyBFSVl+FbGrm9G0tjItvc615+KiECS
U/rZmeNFd7lGc26AzW/xMylutNLmqTSV7pOpeV3sBSpT/thlOqMDLSdLbBY33dXSbPz3KnSwFq+p
6yxCsdrc7xC6OnryGefDygy5eSeT5OTKhX3vHqfgczfUH3RRD3JcXpBp7HWtWndCXMqiee+1qT/E
lYFF9uo9lqi17MjC46X3Ez2zdmtcjMH6iErt0Z7jD9cl7NxrsUjHMEjoxGbEH5E2nDwwOdsyMLyB
FG5NV5EXMHONYeeN6qwKF6WRc0pxB/HFKA82gQ4Se1oZJZ+e8TyvK6ak7n6c6581iYOG9J4tZ079
jnGk9xQt3hfV509nZA2xIj3Q6p/CuGJmgqi+8DO2Flcv6A2q+7Vn+QM8XWOxme+/pNoY1trkr253
jzcFPsYg/3a27opk7WiVSApOMhQM0Jncnn4zHs/bn8qK8gGXg90ozbNR5stuw6Hwhse0RCY39dTe
Z6t4q1p1zDAO3ti1cJ6PnRaF+Fpe9Cq+xfos8Y2ZATrrwsynyeUIpDzH4kHpxovZtNhMo07FYuIz
H1F6quuqQd5Jm/zJs6Af1+3d4mj3AjeXDofnWoXww29iDAWcTtvVrRWudZ3evLUphkuGqT8lGJ8P
GauycYqUkCze1t3cWu+Nqp/0TlzjJrod8lBoGkWhE8Zz/m57NvVeYyMQYUTaKFJZiS33DWv4Im9w
v1Di5BEhokaxy5uZrYBCgPFhQ2knswoz8SEsu+QLL4WHghGQgRoYuwPn3nYlWrnxKU3xiSgBDbZT
U6VVYHvlvmyPHoN1VdKOiuZHpvB0Nabcx6DA87F9CmqtPM9KnHtMlDBmhOAlXt11QK7E2r55Im+f
uTa5Ty3OB16cPEX1dZzqD0c/pJVA1DBKiRjQYabh3Q9ieonHGk+VMcQQqmYJCoBBnikrXkAvCsoo
umctie5zOe5j/L58a7TsH4+1TNoLYughRJVWQxvN7/NZS0/mRD0F4nLVcl2/Se3uoKuVaLORRaNO
qABW+ihVCt/lNBUoYmNGxxm5IjTKWhOY7nhg7x/Osdlf01i/A4ulfs7AHbq6vEqY7qkSey1J2yOs
xHvocu2ODpCQ66Kfw3whVCKecSzCxKgCwsfc77eSvIBoGQNYz/t1doq7rnFePZRYR0UXkchp9aEj
khyQkcW7auttwXw+16Kj2GB/nL4/Wsq6dJz8qFBlqBvujRnXB5AryriYNO8kG/bOrXSvbUNZkCWC
Zh4Xb7P5xNr8U8OPoqWMyzaWu+y9LODqIZTBHPyZFo3Y2vQIJfezTkf3VFr1GADwYXlUTvvE6yBs
NSifNPUqZXaZHcgaBH59ttq0POnpHfyqGCfESgVRbz9ZsXtl67sfzQxnJ905OIv2hIznbjCnF9EB
wSj8YuiUvb2WCoKY8CcZ1PoO/RiFk5lYyGo3XfVw5Lrci1Zvgrr0YojK+TXVXfc2jY1LHgkMhmpy
INY0OWt5sR+jnHgnlPJhwXVnG91wSGrxbipFEV1/WWMfBXMrd5kq7BNOe/jDmXqgcvWhohoJer8r
Vucm94S61eO0f6rS/BR5hEwmbX8pQDx3tp6ciXTEo8v10xGXcKcj6FvmMXyB+lIZkcco2aJvN6Zf
ZdbViAs1SLpre+xqlg0DqDMklObGnFAIzo64CCSIvpp/ZMm4o9wiqabq3w1XZH5PYTMV7W6ytOUE
Q0aR+9Ff0B94YT9Eb7El/abVcJbL9X3ldd1ubU2GZO10i6QvpR8FnExXVdNR/ClHbtDBwVeLaK43
2ef0CxP0Uq0M4hb7wlRlrOK4vvCM2Dt57Sr3okbnV4hqx0/nYcJM1S9tVOImcgUyHujuVvvInur4
hSsABMaOLoHizMvYbAlEL065bR+38Ls2QZrVlE5okQwLjgK8URrL+DgPv5Q5zQjXyTxS/QRaZV6b
gQgFI4bvAC0kVAKLwrqcb/oaoJIQPQTM7b1DzrkBFOtP8ziHjbbPjebLjoACM5n9WmfJmJ2GLqAS
/XIi+3fpGNV+KkiVHFwnu4y1/qP1uqOu1d3OGiBE6/GDmWq3ERpxPyKgOCCvnhIPqRNNAcN0V5d+
HmfkjFhfaedlOzcbb1IVX+EO7HPRbrcofp6t0xBYBociiMl9rsRThGxgHR3+MLaP81LcFswM/Srr
HwplPg2aAhxYtPcKU85d6eDgPCKZ8xqZBEx2rxj140Je71NdNoFMqdtw5j3AkCAh4dBG/YvqYvDY
WIb1Fgtk5WNgCZMAlRJktIrFeejCZGq9Xxo0TLmCSMkszoPSHtcDgOoxGstj5NB3aCm+0U47V+e4
Tw84NioKsrIJK4fidx7wNh+9YBWnJropcCfs2+ar1SwRRlzKW8v04KF2PjvbgQg9cU4yjLOkQcwQ
XJNjmhmBlmfUFgqHpinp/vqqjds1xC5zWzc07cyNQkdIr7MjqE+evw8YOMvzYgl5FkvDBfj9YO9h
XSRMbvWONfM8xOmwNwGsTpkpGqZIxi2AjL1XRJeeiQhAk2HrwpdEb5yt7WDGMZ6S/Rir8wJJkiFc
jHEOKAzNRmYcrSVdDsDJzbleCaUoy+VgVlV9NkeLw/bV1FPUuMsJx2CWe4nIRz2UZARmYZe3F6Ts
tCLfz54YXnuurWgnK+UVOzB5N/h+3u8X8/0VkLjitPNa/n6MKnSHybQ4djYncSyxIpvQc++mdnUD
KKgaskBNnCsp/jokFW0rk5VXc/PtmVGZnZMSjmXw/aUDo5kAny6tzu7m4ZP27D+VwCg71flGZ9k4
+uIhw51Xn/s0ac5JPUa+kQ5WYFR8iN+HgbsmnIT+8fdDwnaRvFb1oREDkNrf3yBM8a/f+n4sW0qD
LGeW9r+/QYaguTMbijmmdCcQwO5AK6kILfjnwWtN6Pff/0aHFTatUAGZgyM7toevmxhwOsVzCtpM
v+tjke9cGPNOESGijamHR43ddALAbsroUjqVfnKxwiz0cQ2NAa6QPpaIVHoEyEPp7pL8pIyM8gGT
KFXRrCB/JyylzLUDO8FDWbHxT8ugPxZRe5vW1EjQtGg8Bewd6pz0xslijEeIuQykILgKN5vfBFz1
JDuMJ3oC+2ZY0kMLryisQaU0+GoxEggYMZj2JpJsSPdp4jYk4hxUcUnL5yXrpoO1TD6m5cYls8yv
FMdhzigIBMGgTwahKjdanQPQO0nIGn1eIEaxCcQYZmEVGapouMfltLvoaxIaiviKuqpwlG0i9hsz
QyI6sKs68Xk1sfVjmVPBOsKz8wYd/k6uHyt9Gc4qGn82Wvmsz50IM/Agqc6Qrx7oE80gsWvnVEQD
7RKZSCySJvOgAzpbDooiTsSf9L7Ffa0Z6V5GBSl/RTBU5NG1Vf2rEequ029jSxwbk1bFXA7Ioh5k
ab+QVDL6eWv+LjX5o6WpLpr6UhRLQbgOaQaaFQVWkV1NUxCo7kG3J06ObGRpDS3DkxRTu3F+6hbn
nOVPyIrAW0xcjAfr0Wvr0+Rlt3q6YEqrXgDj6ferBXtyOEx4PfrmiofnOIzvSendb09buwajEoTz
jqzJ4U2zXxWGrSMIPoM4jBcaPSwjHLk0vfxhW86rpTHBGQFli0R/qwZWVhzKfhFL9dbzDglHjqH5
segMovuJDh1UTfxoCV4csHIGqHR8a+let3cXWMANV8wqkFOv/YczxveeRnGusO8F2j1P1BP9SAKZ
S+dm+aVuP9V4N6mV26Ooi+oQ1fpz08+HEakqCP3wq5t6yiv6XBBw9kpxqnVLu2zmKdkchXAJkCMX
7kkgqEgFcSkJgxrZEIIzpeXv3LIKJiZEGVcLEYmqDRLofxFdhQ/HAbsxY3mqhfclYxv7WYIirsYw
VUG+bEloi5x8D2IO2zzRKETQgzigvgKmdzUHdkTujscmSeV9BYqJH1np68wyClVVYdn2iMtW3kLF
ZG/76BgUmR8NkoaRzNbbUtGlioghhDPYb5qcdnEvfxgDHjlSWd/kg2zstSASYN7IiMgxbq4thhz+
dj5apC5EBLSer6nuaizu69jqH6yV5q5S5s9RYWlnYeJYNe3ow0z9ylvy4bUijEUbk0OFm6IVtU/S
ygEQFklhY97FVV3vp6khMAZc2E8zmwgnMG/pKP1c9NnnUrnMQjpov90fBwtrf11zfylhgsWoH7Z0
4CLIGUTonEVs4WK/Ssz3tXY5PZ4bNBBlV695jAbz11SOrU9A31ZQ423QV4Vv8cX2rTR1Gj/Pu18C
UaNyrReZcpNG6cjtqDYd4523kItq5+MUtpZ2KJoXmiwvgCngBjEeTIEFS/bkod0h6gezlNJ+YqK+
aZEBf73JoXMzNdBGDF2zPPPTbqR0TtNd81Mf1mZnl5gN4X36psEPth31qmv2rZUirAFGyJL1tRub
LZvyrjfifdqj4DWFawV5Opy0yTaOo0yessRu9q5stzKV4Z1L4HQcL9TGWsPCSbC0yum2PHFYOgkw
Igba9yNo9puWmPE+ctnML0i/b9pWvjeUYJ1dmeyl+S6q3Uf0T5+uw+SGy6Yyh99CrQ91c+8IhTUL
MCBe0iB+fCMjQYoRa/S2XfBtsoZDisekFZ9MSyOcWQFODNYDKdY7DBg/ujE+elLteWnrDhkxFfGk
3y94iG/FAoLPZX4mjKYNslx7LPPiph4/tThqMSjqT6utn5YmswLZwvGyDIaHthua3RBsfguhqN3C
b4iniUztmMvlFpzqQTry3iz6h2rQfMzfdzg9330/79IXma/neUK3V+yxn3xMOl35AlYCugwEzXrK
1SlxiqFAoiLKl/1gFc9OMpP6VMTY4VbLb83rD8oVhFuCqfizDchmiybMhscOYag/6o4KXCRsXhU9
SmPLfZnaQ4kjBDiuj5ntF5GQ99PC1LZtnrMmO3RtcrEr7db0xjPKmrd+9rBjzgD7AYriPmEFs8yP
rljO2kLaqOv+cYtPXUW5z+zsqYL70EGa1ysHLaxi6t7qRxZXFAEtCOusH9epfQfGpVl0M9rI/oDB
NezO5iOLSzSr013r2QQ0W+sR6WhBuquD9qBebhLyunTPeoKdBw2az6zkDVBbntLFKXYoSN+Rx6Fm
BXmvoVLUjGF8DfiUmjxk+nrObBkyDvzA6agMh6J+zsb5PKaPut1/6TE1jsiDfuoOBfcJG+2B+L47
nc0A+cK+tZYT+QAL5wVc0q2NMiCwnVGoRhu/MBOD7X1o9RWIWYmrm6bholtvmCtt06voouDDVrAT
BmfBfsFmlqLbAV4OP7NhfO3yXic3Kb0zkxZRSpY+TH31y3VBkHJreHPRX3Z999ks1jtx7C9VQVkw
pM+NHH9aDsmPYzU/UGtUe/pHhw0gRTE25R9Jb+49phM+cKk/VO2nzfmM3FlwMzj+rIzQLYz86C4/
YsKeHjKl39TzTuhNQzDEbN4VEd437DTVjr5tDWxuJYUrtsMZrYd5Dqsp5UqwsTgp0/oNQB+r3VRn
4NUzlzTyj76BERCxUTAWM/eyb676Rh23+GCgE2RIqibmtyL+2WkSY9rmQuwMwwuXnRIKyQXk9d7W
9MR3klM2Wx/TmFt81E/uYnwAmhWBMY0HDZ8F9svqa7u/IxVDoe1lAMRWB6Xosfq2JMHIzmlMRlYf
yRRuMjHldpi0ua0sfSmchaV0OMZOb991Q04DKrQv1fBXbO2lYtXUO9xSZUndYrfWK9QA3BxkG+rE
rJwSIOPvct/pfwmkeiiKNALpNGPbmu+qMaJQQcsXrNXZyPsvzeJVdNgY4H8QrNq0W72Sy6fCHp9k
N9HaHrQO45Tze0dMRY30ORfVsI9VjujOvdfzLL0MTErMchubrUxkFANSFT15qXzTE+YCxHBfsVR4
6XXiRTs3Dw1CDKIBHU9W1b8RMbNkiPWhwifESfPS78r8omiHQBUYhfRu4ztmBqvJ+TA7zExyx945
c4alUZeFOKAcK5RCFhP+wMCQNkiAQXymB9NBafZrs6b4FnRIizKD+aSTvjZivRsoIg+E9ei+J/IH
SiA4CovzBvHm2K4ofSm32iAivMBXJjNuKPWGjj9GMdwugKvj0MwsGfJ9Bq4IV8W6wsm19pWWPDZN
3IRGRBrPlhCt4juVdG9izYxwIkRtp0FM6jwTJNSJD4aJJzHTk7MX9/2Z6U3gMHFlGHSpO7oK1dm3
RjQ60K7nZy6Fls3kXthY2EH7ecBW5XnSiwrcmq02rdjImqgPs3nCOtpcCAWZC4OqmXfOEnWq4A5F
C7hP1xXcKtwr/tLkFHmOBmFKesOeGLjmWMendZ3InaAh1BuT8fzEuNTorQmcQCKIhxii7PRagFsd
mDmTL2nkj3ZtftZYN97o9snLb1ua7IfBWC9zgk06I7NeXzklfUllw4ZVZmPuo59bT/DBJ7/WbX/F
Y3QVoHn1UFJHJnh0efNzDyyE1xRCcNIrRyQFzPBf+k5hZGS/efWX7J1up3VIU3WRPpbp+liZwHQt
M8sFVcRjlD+4Kr6sYCKOBiymQO9x9NiMvLU/7YquaEknybI8e4ESI56Nwx/hlXJXRMvByvRnS3sv
cvkbG9xgqkR1MTH/YmCW3qxGvIZeLGzKdzNMJ7QDa/FikVYRVV7NBAM+AaqF0sVUGWtkdPA1yqgO
r3Zj1nfWIgAH+36PtjQNwaNdX+TN6q+mzpq4VDuEo/V21qhtMmQdyzYPTIKliIJVeQc5W+5RVc7B
nV+AZ8AIpebs3X78rARjmbKOfkyz82aI+QU44nmo8OCEC9MetFLeztUAFr0gNgWRLQZKmpapTVzI
NCiHCPt17bTW+oD6ANs+g/iGHXsol2nR3WeS7O+E9MOdk6PFqexT44HVx272sRZ0bUP5NhXQn6Lh
vUu8fdWT1IHkqKGgmq4MxK8Lnug7vYnlA7NZBxdCWY1ukKOrC4ZhznYT7We84hS3Ondu6sI5W0cj
WNiyj3IVd3ZsUWgBddrmPunSwzhhElbPxidqf8L4CmNXxhlpeHF8UMYzZgUlUXYUe3lRVnuTgG+3
KO8zO0HDi4egV4kfo/Ory8jT8Vx0qhEQdj+8ySyIMA28YlhKbcN/K5Ql33OKAnOd9cbUibsrBcqz
SuDOtMbHHLPE3lvB0jv9SNengfth0ZZd2zmUqnxO08FPSoyVawujNU/Haa1Pgmio/jRVrkJviA2s
1+Sntcy1n5fYiY2p8QgJuz/NE9aQ3SLfhk9XieSYN0yTgBgHxyAUYEH7l/W0XFW9TyJa2nx6du3m
mgiZHlxX+v1aLTu7ecYqujl45fpDCo1ACe5fCr4iC3tRW7thTnDlLQYRwpI5iL5nslYdDbOfAuZb
P9Y4Etysd3YLsm5E6Yd0RXoaxXhHJiHT+XkY8ZcsM3IM52W3WvbBq0bnUbMXHLf0m0zDTzIBXoFO
WQWDaocgnS3oisWRYU4UKij2R1s7CjKgHvKYVyayEYbeyAwX/1JTn399s4//V0Tt/wsH+z9Qu/87
xvf/Q6I2+opNJPjfE7UvULOHr3z5V472X7/0F0fbNf7hOd6/mzTY6HX/Zmh7/7AdgXPDpsJBjWgi
9fiLoW16/zBgXxs6+jCJI6qOcOWfDG35D5wfPNOzyTuSumHL/w1D2/yPRgYoJYRu0GLangnuZAjx
nxSRpqROxQssPk9zSCHWFD7saYNOatZOqo6ukRdj6L+258Kxnsq6YF7mVslRn+GuFOdMm+YTKxbJ
l20W7XWHiJ7CUzPjQWg34FSJb5klIvq61APM+kH+sh852nq29c3zAYZMQaYaTWKKSrSZfsOkTI1h
/Z+En5b+X98nn5StuzqSacvQxX9SiMwdWaG5cCWa2NWg0u0hFuUA8k3XniMd4Dh1IfP0GNTvPE1v
oezxWEwjT2Xf7cZ85c4z9JcqMs90jfUBJX7pr1sRl4FmEEYEf9MczgOD+21/DYxB/ag0/dNKSuv+
+1CUII/Sm/Uw8qL9Ro+YxXRKtRJ7IlDKvqJ2LOXGXlzWfLpo0KiXVRuOKYlU4eLMuEFHYrp4XR7z
2q2P3IRviNUEzbHePrmwmM9yO3i06+dyCXq9YsSxHbp+0s9LrpwTcfd/P+zBavVJHq7CDHS488R6
NFNBfsB2wBUtDiLDMzEbLprz92HcYHozIoYwVVjr2hBDfUOW2V5F5k91rB3xe1RJTsJ8nPtIEfpz
vDRvSqd/Zzran5OBz6zasPVY6vq53rYcOszbVOGaxTDWtc/m0BB6ZBfrl2GVS9irhyKf8zNuXu4e
MONRFmO0adyjsyXNOkRig2Ho9s+1171/OXw/phHc2ZFwcqzLKjmkZnc/bz/VcflR5wxHQRLOjhBP
UPECgApxHq5HBj/sq3xBZroBOOyHEGFH+/z91bKuxrl7zdE373uDLU3aUb/HRBXV1FYFrgAGC4TB
M0mK47njdthNMKSwREkBeMzV86O++RD5YIRs6HwiKBzPi2k86D0P4d+x/05Q8aTT0ouMsOW2Qy31
krGJSuEG2XQNqpv3eT28fD/0fYjjmW+Wq7b3bPNhhWZf+cUAXv99qN0/hirZcBhcgn2/Exs2nigO
pc1F1egzemN2a+YQK/xtwCCGb7YvWvLTTciCY2NeWjK1i47QY5mKd1cCOXWkHic0xIs2dGeqOYY/
qQHmYmovivBIv55kdsJYYyOUw2CrQVKrNTtjhopYi8mXs6aBGl34MZ33Qih1uY8w8Th3K9VDiXcs
2rPkUi2x3Jte+hRnrRlAKBuCLfzTSM9tml8ZJaRI12LY1o17FJ49+dwbR7KdNAqveQLVZLZMp6h5
u3zul4OGSV2ha20waA3md+0ynarofbAGot8i4AAc4XJo7WRdmC330KzHiBfI7grUTONActi59ugc
Ek1uJcorvw8eHw/ivEoGFi3DS7zyi/nYL/ahT2zrnHncouWIhRqmBMtZgK7BR9tb2MBEsrvg/pXu
RN2/tGn/gScB8BYml6sLV4UEz2pw8HqdEjLz0uZHXC/jBU/LmrkYppvVc1Ou7g4O9ooexCIo1LGI
5CWTNZ48gpzqn+aUEBNEP+I00DGimM4s0UzG2nxEXMUeTqXQYXl/gBC9LPdzXtCEwrFcGBs226Hw
Hlk4FgbLGCF5hepo7VgU2TCbo1WOYdTYUOvm8qFzBmdX6jkYF/PdsKye2qKjAkswSOgVFIzcBYDr
59kOmKdoe7Mu7oARkJ+5wjx58XMCRHEmaurCrPyPh78q1et5yCMtzMX4GzAD2Xi8qYeym86YSEEs
8Kt2rKBC27rX4+IFh3myDhkgr0vU7FyIuT42vBETOOZSIpMffWfm/oAa+Jw0mggyCEVTDHGnMZ+p
/mFoutqhH5pbNSBOKt3o9+L8wE/iPepZfOt4932ZY+JDADazM4kSGxtTGTYFBnyxZ404ZGCU7lDL
grxJcPGVV4nyI3OsnuthKP2xK+AgJoKhW0zfLrt93ImXKNVoRBy8PMyXzgCEHgut23sKfgQXxOOY
0+MIJCMrE1m4HsyzGLFSgYLLazreZe1wzJJcJ9sS+v/aDLS+iR5YJSO3DL7lbit2OTloEe1jWjdr
MNhDWGimDCpvRRWwMA1y2v5kDVxelflYzNa8q6R+LRPzJ0SiLBv3XVr/lktya7kaYW9dRqs4NyfP
qOyrtEmvKIGwun6od4wVGDryG+bSO7cGvQPhYwXi8XxdQUQgHyqsX01h1Ht3dhw/ykmrxbL1c87U
PtXy6GGNoUfosb55/Ix3jMsupp6jT8g95FVEc5H+d86Tpjp2ojq2+Pr09XLMylKhrooAuYi6Vmnz
Koxk9W0Y8D6CL0w8KV+Ssf102qQPzNgEhJ61Oiy1rA/TYlxPuSaPGaIv1ClkYOmKVidBAq2i9Tq3
0yYoy1s6gl1nkndr1t0crvA9C3ulucHTyCe+LIVxj2+IN1j7cS15GYv27KQKEVilaQ+y276fyVs4
UGdRr4GrFTs8DfFo4v+1tINOwFok/hbQoIagOeIqBaQYDvlcQZ8THQNn1i3HxVCjqX6mBJtGE058
OaQzZTZB4kb3k6TxkDXmas4Q9kWB1A3rKSZ92n5byvZmr+5mIcvnauDp8lfpeVR7ctq0TKCpY9ve
rwoEROXnZB11ZA4wLpB4TbATuM+HBx0twEGDdXdhYGf39kta0J/FFiQLO+WyNKxc2+k9SCPu/QcF
fN+lA5qbntNfpxkdfy8hsGNDZ+nQ/5oFZRWqJ/FawGVJSPDrp7spdn+CbLW7bsVzggiMXGE24Tl4
rNc9MzrCuofOtA5icdcAgeNbhvlEGA0TDp6lNO6XrhD3ZcIwVzFBSEv3UNfTUzMBNkEp+FMwgida
tLvJXbwPUOf71DTDblGQQAoDtQeOgPKU1WW86/5oeW9dBhgTWR8deheXjHgww6rCJnFNLWhMHXmC
U488MZWZdwSF7Xw7j5pDXHQQPzRK4AE5MSEI/Y3jNWwhyJdKGO51eYMM4eoKPpg0a2B7dBhEQSea
PfTXejy9L/pmkbe8uPjSuvNgQULS4HXCDs02p2hZOxcHcoXhFb86F3y0W6s3C/lWVAMESktd+8Kw
/ErrYMSkrjq7ubmExFPID8dvG1RFdOCKThy0frOgRQkxYE9QOxHc+hQd9EAHX26tvLY19U4WNPT4
qi0/3a3pd6nds+4XJ/2HAhPIN3DAAyWwQAtQg2EiuAEI4wYl1MZz913ngTEUYA3zBjoU3vK5kmbs
GzkKSHAJYgIDCU7hgFesG3BRVroR5DnzvHz28EWvjmo1QRCBO4oN+HA2CMQFC0H8YmzQCBIFiVpC
XDVQE1fmWMZtQEoPosK08n0GYRFJ/raAuAABfqACnILEQqRCkFrPS97lG0wTl929sQE3YoNwig3M
0TdYJ4JftME8CjkEhQPQj7OBQAI0qF9+LRs4FFew+za4aNyAowwESYAkzSBKFciS2iAmD6yp30An
Z4OfvPmlBo1yNljKXKJDmmhBlQ0JniVc2e2J2asXpBukJQygu27GOGuDu6YN+KLQT7md+r29gWLT
Bo/NG04GXhZzlvfVBqHlYGlx44VDZNUkoXRY7xYvTVPfOiYJbRsMp2+AnAUyZ20QHYF81cUAtUs8
97caPqZOPLPfHMwN3JOgfDVoX7PBfqDD0u82KJCa84+zgYNAnxdz2vir0rt64Ida/rBucCIOb5SF
AIwVSKMB4piRFQhNESJJYn+t1c96QCyKychLu4GVA4VpbNePSbbBZ/ozDtQ6nLfqxNAM8RSIZwPy
qSS8TLmBodUGizISh00MUDpskCnUl2WDUEewVPb9+iHKbw1gtw1qlWCu2EI9MpLWD+UGx9bgstEG
0NogtWKDbBkmsw5vMG6y4bkbsNvEp3kDetdvyHcDf9d/Y+88liNn0iz7RGiDFtuIQEiSEdRkbmDJ
FIBDazj86fs4q6qnpm1sxH4WxWL+zCQZAvBP3HuuHgN3eiBceA2RAVZOBM8CECMTJ8aSEaurzkIT
53Q7vNjNTqRzzFahQ6aR81TrETQjwNeOmbSjh9O9dVsK6vGex+z1TnBw6+Ah6lG06xQ2o7V/K3xD
iR55px7Db4mlNAF9ewj0YDyl5daDckePzFtm5wEzdJnz3mek3lUUMX3Gg9bjdlMP3hktl3FURj9c
BybXwAZDLcxAmwgROHAc2RGjkKab2TMkhmmWqfQ3JSfmn8k4rg4r3bZGfDnhbqjb0driJZd0dsZT
lphMq3Emsc3pKywj8DD63n1BacpTyr3Qx9IxJC3+IznugnqIWJqTaGPU/rUhs2oLdEHspqF/gC3d
b+XUM9oS9s+0RnroaNK54u4VFtalM7zXEiQ1VqRfSbo8Bjnkeb/kLuGWdhkXxa/cYuMxC++TbRfv
nKwi+alhQ2ShAaupd81+KzxF0Ag4mBRaSdfi4mMT3+zpzTYGwtIHbo7QP4oNQYgMG8eHEqHCaqyM
quVfJEafiyALILWtt6hnBrIO5ylbfrVj2Z6M9QiLShyixUNVjDMctZtokKvposRir18s5a9pyGBG
Rb+ahAh5FCkYGBu8R9NpWrRnSq/dkfpfbcu5kPd8spq/SzmsL4ZBzWHaEIth56QjFXfl94e+bFBl
ekvMpvpm+KbDBMCLrcHAMeRhVLOUzwxcebiUWGIgsN61CXuEfiJUnZwxfH05Qm5bMJM0Z3BYkVVs
GFoRQ1BQwgdaF+d4hYgLBTFxBOc7S4m7E4qZ4aevtSNCBGMNorziqWU/5fjs+OlF3Kq3Y2K4gvXH
LNFGDHnARb/8KKfwWfQW8qLigeElv0OJDcZpooQcnh+gPjDxOBxhMjC3KBY/Suhkg0vjUIJ8d/vu
mW9M2YQQLGY39mEOS9wWcIot2cudGVLkjfih9+Mo/UszfopyqU9Vup6t1bBjLuOaVpcaOr2D+BrE
dbIGFEXpw0Qvh5Yev3BdNrs2IyKYqIrtajq4c4l3RPPJInqmufRLpBFGiujGpML2onbeAOzId42c
BNNv/AUpJgS/suPMAkkyZRM1YILMnP9VJxLuSeWVbHyzui32o/fJBJG3qxTQXFB8TBQkK9FjmZl9
NEbJ+Wo0lzLsyIPjjG1L1n2yKagYuBwoC0gLLgXJ31XA5a+fSLCw7+Ed1m2ejIAll1PSgdsJVoSi
zWm6maYzetxgJf3hqqKkFsfzvDTtGflEx7eI/pZZ8dyKfZuVfwxmAR1ihA2azwRzqHcDjNpgccLn
5JP0srHxEVLbv+UN6xUveY0cn2yhKHyB15BunT5hL9Mkj0bHQSaTYktE6LjlCr92KvydGGya1VOE
6nXK8TStMBy7pfa3Zh4ixgE5thFYc9CguSxlj6Y9N9uBwSOH4y+018musR10XAGr3aEgkkJxTqRS
yiOBEtkmWVhRF3gdkyFJ4KS4K3O3jo4cLDr7Hd/bE8cs9m5O9CrpvMQyDVHcOvhpI7/9itBe79C4
PSX6ikzhZ8VRm18yJD+HNckYn9gcSPlbm7pvJTu9g4w6rDDGr2UZOGPHHyJTO+zEx2ac73vyTYv1
nnvIPBnPnhWZG1MQip5eW9gOshoxUc0Rf42YyCl56GXCwA7JbxE6Pwq0HjPm8nX5S2mBcxbDzoSe
y5Nqm3TABBIJQqMIox0OWfqQS7+o/erwBFLlv0qrRuup2OXoRWLJdZX7vHaoXsrdyE1UJdzpBJ1A
2RUQB5rV2i3JX+qq+QGlw1M3JumxLJIC2GhE9EB/nnqcPVFzB/2btyMWumNkqVenk8/JIK5jSMQJ
5Ks/LQ5zH4ACak7vCfb0m5sRZUd0tje94WZFkOijL6s2kpoikOUFCcTziKtxO1P1Z5UN6WtXJEET
11WCDCcNLpGka1Xo9pHQ22XyiTRnb0yA4x2pdS5bkHh/UOXTtZjYmJwKtfB0jIzxauprzcE729fE
z9FLKEnHNY+/VGNY/9hy05Xfxmlo4zkaX/rafk2sZ8PH9uU2xt9hXO/DNARMYaDU5d0jd2VVcfL2
8hek6GOggnQ7Y16yeuOnNPCYYkmSXBnOFwXbFn0FQWdD+tERNbxOIqCJnkx00eI2TDs/9//ac/EA
rohZmZX+zJzoltBxiqa9+rX71zCq50Y/Znxpr36T76qJG3loio0FEROLls8tOifszy6bM+jjezvC
aJUt+9kdf1uuRDcaNA+teS9TYZ+gwJ8KytRt3YfJvq8jax+YZOLRB+/LFsqaRP5L9XWmAwEYBDlE
zTuyfxgh5qE6r1SSHaprz1pjW4wzU/3ROKVG9CzoFZzO5JTO3wx4yMeSkgMLnUXTkeBwAVt0kuiq
N+3Q7uGtmlq9t52DykfY0uy8Mem2IXpzaaNgIM2Xkz7lKq16vj4B7iiV9dngwMKoWIB6a+tzE1TZ
EY4b03STNbKvQID4vKCFWn5VI5aRGXtXCIWBiSS9uV9h/0d+TfVq0tM9LG73VuytVkBUGS17bwr3
LfSoaIzZ9Ley1REjUb11DDBQrTQQAhEgKMifAsBSMsaY8e+Kzt1HqngfcmJljYFQydLZ+YjpnyUh
bFL6MQg7dJRMn45d0/zANfka9Q0skbX57VLrbo1HdO33VouOBjOo2GUjENww639jasVXKlzr0JDR
vOmcIriHlMhdMVI/JR66UwKj+MFVvBG6cL1VylWXaEl3RmXn921b4B6AKGwTaK7voNUYXjP4M8z0
R7Q4eHIOTeuLuHTSZZsoaz1iwKvk+EAyPLM0y9HqIqACRK+YC+LOqWgPVvnXydASRGPtbsuVQeVI
acnjdhjaoiOeWplTTzNujjCkbpfmxTanhBVn6e8tQ6BsnPPbakQJHYh8WbKAgQPR0+yJFA4HAi65
x4VwvPl37YK6FEDOVvlzy9I2kkgDvOfIrrKLAFqf5fkZEeZ6oUrm9rVOZP4G/Zeo5O+WscwZVPM5
aMtbWSMLmRUS4jYxvUPg+0uc5MFX7yHGCsLkrQ6dhyCdviSznwtciBVZpjPs5WJsogH+QWKjIFsT
J0doNBD6TI3kw0o4M4n/meM+20BjwLfCvOhuCKs/+eqVceIwlcK5pxWroYe2oXxELeTe+wXzOcbX
e520eeChHEcyKp4Qf4qN9J2TmDuyA43sLakNcQ5b+XPMu+4OAi91L1pQ4HMetA+sk45hmlewoyew
jAwr3WlrWhtnhAFq2tD5S5g/GycnzBjT2VV0QX2o7Tziqg3kEXUZ5X4Wxe5iT9s8d9entbkac4bq
32ynR1GbsdnbJ44JtKXmKatd71T3f/vUWO548X4vXY55r1EsMyJDEwDuAnMWlyD8cNiJHIaCEj8w
OnU/Dd7rYjvNNWofasfeuTTO+6g6mCbrhCot5hhzAsD6bGjPcu65QnG3gZBNyoT7t+ffMZod9k44
YUQ1u9/BtD6hSX1qV7LXFUopTg8trCsM6R26hVc0oAeNRjkefPGnGyvED/b0SrucoJf7OyNsLmWO
aK0F9IjKAkFSsZxTY0KGKiq1MdT05DbpjdERaapiAZA+hs/1bCR7T4UvSVRnW7tplsdhEX9EUSNr
9Az0ihzxS9G8ESzDwItLEof1Tzgh4UFvC3diIWNMmNGH8JsXa6zHayLbAQoBx5+zph8pQXdoR91H
hSiDJUs2swSzXdJRxDvCeQIK1vdUFaSXMURVbfA5WQ426GyXRYiCnRJJwDJ5zj0VxIRcg2EEUjhR
d4+5g7VrFpU+J+Yjit/1BIYpwPnE+DI3tugqYfgnwxntIdY+e822gZXdy2U9emiN4rAduq1oVKGx
iOAmKnVEwLZvxy7dkW3/sNiKa7J78M6Gq209SdfzFqTntIPgrkVOH7hPgxsgBGEE7utuMisk9unW
xcEahNsqG/7gAH3Ms7wFmJRj3jHdeyCUMDZD9atCGFxMYUa2QnOpo+7DXRxccwnzlcrfNwZaus4Z
sqM7+TdvWRuWSy4ebgs1CDwyA9EvVXlWI2Z1tgqs0yYAMgU6+2/SWFUMCuVoQZlkXlc8IG78RXOV
HXLwA4Ef/ZQtNjG7bWxGiSQIpyI/Bf0fMDn5zhBIeU0b5b9DBsuDl9z6ynHvzK5+KjCubYrV4fLM
52sYTT9SbNTzsMI1MsL3rpp/NtmSQTjr8NzlbDvtptjDTL/DeYTgtMbpSULOzLy8uRa0zXg8kkOY
+ebOAU81OyPaVa/BlgHcgBdPvgTejyJTD6Jyyz3rt+lseS4YzQxxVN3tg2i1wdB6/jGtWEs7A7AA
mS5wBVoSTtvmeTLEWzstx8hd3Q2DRTS6mB/zivFMPum5vUJRVA6YREkWGJHH1cXus2FU/Z7NLv96
mOLeBOkppip9qMx2uYywK/K+Rr6z+Jz0CwFZmLQra8EvA03rlHUd8GCxPC1FSq7ey1gWSNShh/iL
U10S3iT70cxAc1iG/bjmUeyv0WtRusMRyKO960x0bsbaHGwgRmdOvl+UDWo3hqLZ2oHzWHQJSfKM
mzfCogJp54YWLqieCmOhuPegsC0KegRrsRKOUfE7dWtIDqPxNJZjwPMSpDcC3JY4nIm9LnOPxvRR
Va5/Jd7ExhqBVb7iNIgIyXZpCLlpT9sZNuXZDexf9UKhLmXYQMy10/divPbT34Ta/FHZdfQwGCqu
nWTk1242a2Gi7bEn3m6PTSCfHTRK+IQYyy2pM1wn0/qq1rWMRWGgZsVFTMV/Z1gcz3M5ZvddS65H
V+9MdyEoyVdbKy3tw1Jb17osDr0d3JVzxng7+lNkP0nGOVUmV1Prdk6cYi4LGveYLtSAk7W4h9Wu
+w13Wor/vIL+C40pc6HXwdMPd647aB4aaeXvuWr/1v1EiUxyWNk7n5HXEBrnV2cPGfbaN/d5FmDe
cqZDoKzugHFxk7V9eVGY0ghuy/bKC2iKgPjNy7rhmcJjx+2iQkGzNZTp7+YmZCItjE25LE8NEiwW
h7DPPTls1wGdhHDSr2DNUXfPlg22Tt0XxsAYfo2KvVjnO89Ps30uq7tpgoEX0jiw3pD9bk0NLITT
fLEKdZgmr7ib5EdfD8PJpDbCai1i6WcAnqoGZFTFXK9tJrh4bjheltnIaEkDXin8o4yM3fNSqUd/
AYKAtx0BHL9v3/8sJ2RwuFTYCtX+OTUFmWVlvcBVcklWyTn8Vqt6dHR9A1UKNXIv4nYh2NtnXJ6s
HHj57JRXmaiAGcN46NzYLnwon+2vHDxSHAB12+YYa23opMjKyCyOQqygg3taXDbB/HjgdnX5JAZ1
U3MxXyc8ErTGvJx5p75YV97j/s7/qADjA4SsOkvBuPIoKHCgOq/ZnYlJt4Vs/5UPiADAB518s0kf
IA9x9impW0YrzgtnbzIquteKdXZt49X3e14+i0u6wO4j+Jk29wqysHYMCbCL2VNzszNGJ4EwnLjs
QkFAYntk687S2GaqXcsEuBlXrmHVn1FeXz3AcLvB7lm+5HeltIpnHLtKyPLu+4Nh5MRRBQmdxWzv
MjB4bOcIG1DWwFaywP4ZMSGoRT6d+4ZmXlSg3KYhbC4qSLZ2Gcz7oPV/iCZgd5sp5xaZ+KVy9oqo
BthEDJ15GaX3kQJFikjP3OEku9ZeXr1XJa/1yPK91ibhdPTQkehNp8W+CowHgsLx7KzXnhXhOQop
uNYICFPDAJ/v3NSIvv1NJLoXZ1qDeGgjY8ekrpqiszEw9ILrcOg84G/L3IxbMv62qE+CjRMU8lbA
Vcfju2JKk1c/LEmtHIy9itAKEt10ooj7I2vF3pI55jJNc+xE2hXS4i0Jfa+JoQPhlVwpUHomRK61
XNClYHerq0Nqz/lDaoRPhUlqXYKfkzI5YnA34kxa/RF1j8S+JPTmED/e0Bb4H4g1iYake/j+YAZ5
LIQXz54jUCi7GPGczDzAkqElBrmBLizv3zMqKp9guoOZMMXpMgczQwiCwxycm0RNeZfJ5Vw4jFyd
OaM/TcZlEwYKp44T3eENQH1f42abO10snxuf2kmObEDW9BgSOQbz4xStqbqgQH1LO8+7szORHti0
lwiDy5+h53ZxVeLjLMMU5MEa2Tt7yd8bFptrSUp0N9t3UnJjatruZLzlLtoN0BvznrkzrK6Bw912
Ei4yNWeHEn5NNbTJLZVU3prGxhp6Vk/Yg3CcKecuJbntGQXprxCfp+2+tQ5lbWtszRpZ9epPhIqP
4XkiBTJ0iugg/KrCNB3cUnqE3g67GI5etzW60gC71f51CvE76Mxw35n+ELcBuBMPuwwTFJdLAPjA
QfFuamzvq4R5eVkqooxr5GegGCF8IUWp0+AUFv5nLQTTpTG6nyqVPuPCtvJa59u43BnL184algfE
X3bexDYaVjYhdHR1eKL355Thxs8aFgxEWm85SBgWErDTEA+/Har82Nq86APdAvY9FmpQmdEcpOHe
lv5+VOltYkHG+G4djMPQIQ+sKxYcXf3QL/5KtzlcUmUj8OZImMw52/UZM5R27F2KOqAPoX3AplTu
cUDzm+Itsav1xBqQZTXlgcFmd983T6kAVo83zj2a9WRhE6s//fDFsVgNmXNxB46CfU3NdIO5epSf
PFKiflSlTbc9binq1ida/uQ05mxjLGTpKzi+bZv0/VMQmvRKw4lpS7qz8oXnzPbOSxMximcdQY88
Ud+a61VluG/z8hGbIJ2SzM4Zcr4DCBsm3MsAjmml6fXR+4Vyo3wr3Ja5iU64HD/9IiR+16N+mIRx
7bxlJI+W+66Cb7E1Q18Ht2Qvs7/gAG7VoysHyCokj53qZsbv4g2Ubiq6VJNIjnrkLdsce+no/o5W
entyYY6w661D7fZnxGrrOa8t/L95uaeBX8+R/vD9mWtO63kE94LK0ZwH7HksTC0szwVAsvP3h281
BtIE/ESlKVlCZ2iMeievmEKhUjrTcbDwEQ0Fa0Y/hToMUxAwTog/+DP/+fXvv0RQI15TI3zlV2fl
m/OKniNJykQC1SDTf/r+Tynj6G6OlmOupW3CRThUBs3eLfHj99wzGMQXI6QoclKbaMdNeTgD12cp
03kIQHLPpA8jwkeu03xmwj3948NbiTOVFFzUZ7WRvwT9NO6x8Kh//KdIQ1n+v5b6/wZ6bYPD+N9q
qa+ZaP5dR/3Pf/AvHbX5H0ieI9O0zYDZ+Ldc+l+sa/c/Qiuw+arvIWhmD/hfSmpXq689248cK/D5
P4+wsn8pqcP/cKLAhE6tcaBQqsP/FyW1yzf6n6DsAW+FkB0NVvyQ/jT8b1D2ZDHSOas9xiRwXwM6
7WsSsbOfvQEzb+p9cd5v8/CLtuKpjRrk0BrVNQ/hRxeF9Z64GqC38KpxB7NkT7E89nwdbKnao6u6
gSCC9brIhIlnQE5PyFiG1Vtr+dT0c4gQd6nsrUogM3BmxKnIopPKH5oRH+SqMSKe+VkUiHSCOiT4
6aVuDuWqsmNlMWpVg30G32PH/6aE/ycO/N8DCu3/xVNig8f2eFZsdOz6Zfn3uJ1oCvvEWiKXNUYQ
EaMoCLQvjQdGzCsuM+Pg1zY7dk7QWCoHCFB2tFXxw7B8sEnkJ/QrjxTEdbGdoppHk95FLZ3xQE1l
F43P9JWxahr5HyuwgP9DnpTFy/ffXtDQAQ1lub4HMin0Xee/ScYTkH2tPwnSa9Lko+oSZ8ta6LGS
vrmp4GMdVkWrtbzXIhgxWbLx74JuObl9+N6giz+g5nMIxCn9LUFs3TZo7NhnrDKNRYxclJUD22lb
G/Oq7mtukSo7toYThem2STMN6yMquawrfF/qYOHzE9j/UPT0fyoPCGSbjJeuFCWnr7ysc/ru2nRC
C0pEYGUfkA9fg3Z0t8CJTqbCqjv7J0ur1f3wlmYMQoZ2mvYiKl4VbaK2KJKEUxksWUSoAGIO+KsY
MzuMXAuRbU3lflEldwjd519am6mNkJW2RC7ZFVlgj6Aas6SFwGHjY5/MgDGWzA3CPFnJSUkh49gV
bDf/vVv0qaptmATqbnzjrdX2zBmf5qgNm5m2bmZ4ODFOrFvmCmjyk4yB1mTedSQvbBBXd7yXg9OK
G7TWtlA2DO125JsY2jIKRuXRxUOaJphJbVylyIHLbYTPtFhfpLadFvhPw+xESBTLwW68CS8ELYtS
WfUY2osKXW4V7tMy/1TKB4/GDrHpWdijJEciXA33natofzLEs56yD0Fd/9Qja6TgeBwUVvxp7j9a
baVttKm20/ZaKHITbtgdo/JLFVESVWNdQyn0y60oQ+eKRAkbpr0jQ5JY5g5Pj/EcOmHB/sSOozzE
0sWWp8TiXAXjV9ITPZwp8umVu8+gMxt+RSU6kuSYmDPUEaz1acjUizSuz2p+7RksbEuEvi2u4x73
MYOvOGdoGmhb8ow/ecCnbGvDsoVzudcWZjHN7wSZfCpG127CMl2bnaGkxWk47Txc0K22Q0t80QH+
aIlPutOG6QbntNAW6gJDmd5kHQJtrza10bppwnXTMYE08WArvNgFnuyVyTregLus6Q+jAXBQwk0r
+l+B/agt61NUvQ7AV+LUlD8NAMikBNAf5LGidmy0KZxpPSy1kiut6TYhvvFMG8iNbDoRGgndAm+5
i8c8LIKXshBn11B3eZuZcSaxsGV5CnmFFmeq1ussmqfcH342ONizcj6AUd9/M0QRg/4YEWnV0Aub
ALZGHR4HywJBH9F/mjA5A9YZCAdflDbOB+XXgI8eRcGPngqrxl9vDFm7RVtU7AK89wMefDF7Hzmv
p5Vn1yIhHgiv/th3rxLvfoeHP8DLn2hTf+3+hEvTHwLc/gmu/zBv78HlNET2Ao4yvCeiTOLRpYy2
7AgFW4JwQFUzVGPrT62xAqEGDMyQBiaIAz4qKna/3xACZpi2BhOwkQcnwUBqgFmANXdvaYiB0jiD
WQMVWggHjSYdTKAzqvlxDcKbkMVjDhGB8TO+j2hnaVTCqqEJAWRMIMNxswwPqyCt2U8xNjsNQVug
a/I+Y+ydfNke6WB19hytMIF8GA2thjWoBKURC/vbP36uRjokyHEANh1Tlf8sYT7o63vVEIieS6mv
xIk9QezkZmwxSVBu+jl3WnQ7yz/A87W3l8AEA6fIaN0SMov0F3LUpAX0P19GX/aYPKV+uRuAGmww
/IEiDH+EktYtvCTFKRgiwBbd/KFOq8mepyPEgVvvoaHkjEVkbrNuGjaLQcNttv6hQWCxCTRAQ2Sg
NNBwvCT4KY45XANb4zayEfDGAIHDcpcrYnq8U9a748Vu3kOTDBgEQe5Io/5SQPIYS25hoXLxJP80
gxrUh4BxCNmS7V8f11PKAiwLtYiq3bRT6G6mMXgZelaSpEGgdFA58J3Q30KGDxkZiITz680RmdZh
LjFiv2XvuKAB2v4tyeTND1gKsDh4s1Dp5JBMMgHSJIJt4sA4aTTspOaTXuNPZg1C0V8ia/OphZAC
O4czEGQKuvEftoSSrGEqOYL2TONVDBfQitTIFbxNG19DWHw1/5UO4XEi2sq0+vJNtqWyz+myff8u
WgRHu5DIOB32dvbqXVNGEfFaVYAmpxdpNAivzJX7C2fPavGYC6LiNTaGVYF22sJ+dbzPQg7OLk/s
n62RvPfZdO9odE3tNAjAUpSNrs/MCLU7Um2E9p5BpOpKOghROVG0uvetXRB2HD7n4PeNMPioCC+j
3YbJ/SNvxc+1gk5CCstPj0IEw8q+N2z6NZdlYCvGOsZBhGoeSKqaeCu2o39TIQ/QdPDboxcCmlEc
MVr1NxcaUWZqJrVIGHi0DkFqNtPhkHDXex8Sw2Uc0t8qNF86wPnswpFP6zc8rGIm2YioiI7fmR7U
s8Vv/gizhUNrgbuDDEZwSH7AzXYaQWBRuDhJHHovYyrSuzk5Ibpg/lUFNz1F3kTu8lsJZ6SvXlFY
269ZP9QH1HMTNxc4FUHwsvicoDCQbFhIKE5cyEjoE51Nwgw15L6VwE4CJa8OnsYp7Rk23hMu9q5C
lkBNw57fsO+W0X1GVsASsxg/9VOno2G5gZuHxWPi1k2/Fa08byXzYwn0Bg7Ekw/rKbWq5yqAizKN
Vjw01kfQ2+0+ADQ2uuXvuZ5NRpcA84QHTibqmNsZtwWpuqshUwra1AJ1yv/GT2kQVQeRiji+3eKU
D5nfnaCfPhn2coUyqzaieKH8PBuTfEky1tMMQLk1qehkRZuBf4Uu0Hv9fnTfeKy1QVYDMEv/WMd3
92xFn8Pc/zPkuL/Yz761gXiceYRkFMZL4R4Zevlrd0UlyS8OoiujMdbILkTLYi/R7Nym+UvNFVCU
AsAXphMSfpzYb2n8vYH9TbWyrGBhDFyVkbIGhXGrt1Y7BhH3uozrp+oC/IioyqXhkkQILnBje2sD
gVtgy+kFOFnVIS4w8qPhU/kgSSBQB5R8CKzVbavx0kTLrQxsOwYvhr4ArfiOndjZQv8c90jAvWlu
7wq3ZKMZzvtcA9MKyGmhRqgtlSYlqOWgoKvZGrMGJ7ZEOxa+EKhHhorCsz9Oo84MeLZATkHCjRMv
PxC2xeVvLSfqEpQ7dfRHsPSMaw17CzX2rdAAuFWj4AoNheM6rLcVnDjaevOp1ug4KxWPnYbJsZoG
K6cBc7NGzbXIAMrhJNMBnYbmEyU4y9uQqAhpk92NtpgXcTFPXWBcStcbd4RiMZmGb+dr0B0SyOcs
C+ArK0wtjCcvADsZY3lcHgaLPW5pfoPELyuPo7DRzpNpWu3AUVA9LX17nvUHMxRg//7rj9+fWat/
6WELHb6/CFkeYWJdk0P4P/6BcyOoQ1IZmf/+Lb7//moqZtmzces0UbBZzGgHGZ2z3TlkKU46Ywos
0CX/IA0irTPsdKVW5g3z/cHWv9D3N/r+YyvtW61dP98EQxby/4IZFlhOigXiWRqGn9+kQzBZyVYH
xsZBbhunlkijqscBwDKzOwhZu+xLIxeyKhZijo/nACXVBF/nhcAlnhYAid/f5vuz75+Gypaf9v0f
S6ODn+iCZhwSbkypUXTVccVGs7Eqk9erW+4YxsKCCZh9VzhN2tzSdijTvCSgAaDBheohj3TH5Hjt
wYGfHwq0MbxlsmtvWNlVhpm1Z5gYcB/AJVG2qLVTa8gfMjw5sVzsftemALqCRMGF4FCQyWg/kdRT
7npU+nsqGKq5spuJ4Vi9HbLhFpyg6z16Nv5EuyrwSrmdvV0ZdaGetXC/sP4gBNIgAjnsqNtRjg5F
bl6LzEAZ3vygHiFcKo3Encj6t7EyJFVijcfM3rM26u7N0VE3o6J4CKs6JnQJnC+JAuBY+fkDHPK7
ZfY+mS/8Ur1i3VdRpQ59cp6MfTkgSRaVByncaN2nzMrP0TqxYvWUuPMH7g91y1ExVojKse2VPxQH
Upizay/bub9Ag2z3bjgDHEz7R2Jj+ott9aRtLP2za9nyflE0U2a1DhDjagtayLrNYGpdLYnK1QZ5
QY/vEj+a5I9jhOgh5ZKh1Ki/5hFqM4uSxuUAGww8BDV57pu8S4fXdBWA9AwUh1ZgcKPI5vIjAFmI
2zhgAJDLfSPm9GVR9V+n4/69AABm0zCeogWX9jovn8SiyEOwBOqetwgKbnusacbT9OjbMzVmEF4W
7BgXMq0iL39aR/YCtNwfTGFo99povbr+fCuKPDoUU/rlNXr33rhfpQwyeMgzFlh/QEUyivxhxAj2
gPISzUbKtnECorqqDq02YrRdUc/cLUv7yYOZ8ZLiyjkZ80TIE8xwunr/Jlf8rWHBVoFseirWOg/t
u1Z/mE33ti7ejCeDmF8PlPurgEBGDkN1FJO8H1ajvUVRAqkXOETojEzQ5fJaBugANbmMBN4bqyoc
Kk+9xQ5FlISl4HzMaE1Y+CFky3vPOi+tizYFmR3hkfN+IX3ylMl03Cx+ase1JqKb3UdCNbLjEHNO
g5dHp3JuYkTY7UOrV+kuEaYnv0SV6zm3dIFoiTQgo0Uqx2M52P5mebEGBg/K9e/JPU2vth3gRi4h
Csk5ZZoLLjOrkt/jXLRP2s+SA8Q4rGyhEaJ5PGGW+px7WRzFeDCk2ZymurgAvGhwxQ5xP/h7XMiv
lcDhidz9FCxy2AdZ/c5GsHgKCAaxkn4gTYwW1CRhje1JuJs1Ug/dwiVlKoNIxSrkZqyT5cGTzEtC
H8jBakV7CIlkfrtYKHGXUAp5rbcbBxsckZEZl8S9jHPIOqxv0206AbBjO08kXfiZVM7bHFHJSNUf
Wh3m3fPOzbqUFBoCv9SknJMFRqSds4mUInTU1BI2cwjxwxHN/NSlaWyMxbmv6vQxX9sHNGVzLOqx
pgEhyJcUc4JGQGauPDqnymNXvSmzjPbwieuDyEuwvqjBsjGQDBQ2abOOF3cppgs+prp/9ER1Y1PC
4j0JXXnwV3bt4YQjJpO1ecmM9Uo9jbkf6dkpMQgTmiIih9uZs7o04jRYHzB22ue+RG5iVjb7qzHy
Hzx/4S7T1ysKL1z6k1+/Qln8YFtv3vfvmqH9Av10VzDluCUZGXqSgrEyvScT0QNVVenGtWvFHSaF
IqA6H/GeU2Qvxa5ygKJKL6l2gwx/pxoVrJapu8hS7QJPgdAePe1B3bdpyGjNd1/XqBqPM7a4dmIC
R0R8dGzNadbBa3d98QrmhoibJI3TcUnORAOGY3up2PydVTlc7GYwH5lZQsDlzblp14XtTdRFEY5q
Pnx/JsRd23EkG50R0BrpT2V/RwucnOssM87pnB+J5qyOOMHXODGZJRm9/E/2zmS5bWXd0u9S48IO
9EgMalAk2KuX1U4Qsmyh73s8fX0JeR96K3zurTO/ETYD7CkSSGT+//rWko54ChAmXvCUbZQSTD+s
PrDVnzaNitUwQCvjggp7HyEuhNHuCuP4uRlJUpoJTXrMqoPISc65Jn/N8GYxtZIYbqkvxtthTOaj
6bKAbzOsqlPLmY4hsRghFAmr3IF+k7xpuZjg78eOUkeCX1RGLCDmD+Se9b82k6KKDnTN1mpmYSIh
L5YtHeE568AWZ4nlOhnIkafGaeYlwFpHE7nCcdnKWYczw5dGw6SkEl7AdG25o4sCAVmPFLeWExcc
8MojqLaLcxJObMtt/jJ1Od9tc+7fBE3yyjCPp1viAjP+67nLCywXX247X1VV2ZxCaomGXCYinZ9S
OcxnyasnGP2fL4gZOU9ZHvi5iVYYtjhEVXt+9m8PWm4Uit2jVqHZ9fUvWO7+8hau0EqWwLJ5Jt87
rHw8iPTRwUqer+RPz/jTbecX1UaO3KhVt6WcLTIQImA3RxSpRWTMwDXouZsijMFluLsyBV/74PJH
xvVdRH77wS7slkUdF44fdUeKp+Ov60LeODZkDyRkImzKaWLxRtO692w8fAF6lfs0F99sN0OKJfcA
jqt3l5LPxiqmQt2wixdH2hrcEdQs8P16LKD603u3nY+ZP1Y7BTu86ZQ2mMmNNBYoAUC5xqb6irDh
UPfDD5y2hy2qJZtkz04vj3nmYFvdIy4PJ0tnyEAEwl5E2BXzdKt/MBO0j+RO3WPQ+oER6LWLqj5A
XV+gsrel3F5Dd08l9oPoswY1fjUiywfhcTyU0QeW3c+9lO7TKlhraPltKeqn4EOcAjr/Dr2/LYX/
6KL2SgUJIJGAWcIBocQEHAkM1JADBgSBL1ECV7vPB5NQ8eFbWE0A3rogBIQOQu5HVHjT4d0YLKL+
WBnZevlUmz8FijscA/vrTEXBmR16CTaoEnEIYR1oxa9D2AcnTE6ZEux0LXjV5d+s0K4gGkDXxMmx
0FU2Vsi7DV7L/C8mewsHapxWgvyeHJ3TAH/RSiVt5axyuAwdPiOiGBZSTIfa6CW9ITGOAp4DrRPM
MYCHC+mhQ3wIyI9EIiCahEFqqJC2bvYllEjK3C2R2EgpAZIMkqSUSEnvfzgSMUkkbBJCnUwSP2ng
UCoJpEQSTWFQM1cOtEotsZUBfkVIjkUCLRVkizjVEnMpJfCCpQ7jMgiMI2EYU2IxAXxMWz1MEpfR
WZrSSJMQzQRNU0HVaNA1tNb3IEc4rFUMk4acnl+pIv5mSizHKdx7Z/Ti6bKysJmA3amEtbexsXbb
116iPYVkfGB9Egn9YIH+WAIBwQKNEgoKJB4k4IQwRwEYkugQRYQ7IWEiAVVULHgRnFEvgSNDokeT
hJCGBUeSYNIgEaUAFxliOZDp0vJadyVNiIwYaqLgrHFvaByFQmhb1KlMpuVCxi4K36uyH6SEjAQI
SJ3F3pDQFHYwtBwkSDVLpKqUcJUrMStW6kcBdzXduRLCKqGxgHmvTYlnYVybgBZl7Iz+LaELKPcl
zEVJ8ZuQeJcD54V8apfDfbEowwaQCUwmkTDofjwRoMQiiYuhAIJrgiArIMmQMidwZQV8mZCgWS+J
M4meGQuEBo1G6oKNqzIiYQmqkUNIWDDs2oxsYBWDmXoO9Xv9qZCQWyFxt0aCb5ZE4FQJwzGkJPtE
AnL0n0azQ4E6V6fB4XvDWeR5clUc4qM1hSIIB76CMlcsb8xf8apPUKlwrJV2xqLlWFralfzvxxPg
HlNXCpzGhmyveKtY9Td2eEYaG/TBrcEekk54dUHJrkqpMqB6wSOaDEizHiXsCzwIc7IuJE6YwRVG
EjBEvo5uAeYwk/ChJTFEHx4Rc12MJdF1SlAxDThzSx1H3r40EmVsJNQ4S7xRlaBjIZHHGfaxhoGs
JQxpZGCRBnykL0HJGmIygZwUEJSZRClnCVXaDgU7+1WXsGUlv0hNApizlV1JdAZdx31vTq+N5b6j
8abI12ivYgfoJDMo0F7P48+WPmQN6RlBfDoDBts+DKhsSNPtwvlF4qHCTnf1UEUbW6KjjoRIhwpc
xCflDfAfTYtjYYA3DfHBEGHk5eSRItyXf37rRJ4AGK5qw6KS5+zSCj/EkMji1Wgg7WZ9sm4s9aZV
MAbt7eod78tmF+tTsKnUQ0MjrU6hLwLdpOdnfvSoGLPKOllE4oyyYN/KIzLvDiCegadL8DaHwCXq
4V0P44sEkLaW9XQ0cTHdj7o4XQo3INHK9VeloURI46D32/Lg69M7KWyipuysaNpjL3HgFi7YHz9G
iQknsH5NUV8NGu1dhdI3oUmzSulUtT8SSRqXkjmmIrNugZBDSSOzcqrXGYsZKGUBrjxLbtmUBHMH
yhxJpjlO3g3JOGOTRUVQcs9EHd7OgNCkxl6WKJEcAOlMktI6yLSSwU53mokJDmQqxzdePADWgySt
c8lc+8DXcQKFbUseWwBmc7Tz7duw2kwRwE/kT2F+o7FWEgEK1z1IwjvwYb0zoG8h6e9McuAtQHgh
yfBRMuKtQq7ez1qS45VkyDup/9ckV54BmCfpdSp582kedGSla0OS6F0nPWIxi026K1V6x5aYyOIK
fulKV1lT+stW0mkWL4D9Ilb4H4fD/yaKXtccgfLh3zscXhZ5+5b/I4T+13N+CXM01fxLRd/hmKqm
IfExyYD/JczRNPsv1dI0RzVMLBBZs5yFOe5fuBtKOY8tLMu0Ud/8Lcwxzb+okVuuY+iqZdm2qf0n
whwdpc8/lRzQDTg4G/xjlkab7as0p5yLRCcWOrxmjXvrywKTmhT5PsfLYpUp6mHOC2cbpwayORFv
0j56FY1AxTuS28d4u7Yqar1q3sPQBzEuIx+c26mMtdaLLto7s6yxfuhNBOq9hQRVoZTfIrTrKuex
sQirGaxrN6TUw7yXDk4ytd9n3BcKJyYcJQoneuXGC1jMe67n9Aey9jpNJvWW4cjLG7otCiZQxH6I
lWXPey01R8T3spmBTaOR3FTz/KhY2ZOBS/Gu+AiGYkOlYYfvKFF7nUlRpUbwji1Ztw78dBfwNCTb
tkVYQPCcpmAFuID/GE16jXKOK2oTfzC6Zyqif6TLE2vYt3FWsXtGgN4R2IzvRx1foM84gYuZ+w7N
EV5zU+DNg4nbmhv9qDpxouJVbF0L4zpyi/VGpbZd7AoaG+QtEJBnYpDDI8adXtJVxXnjqIaEIYVY
pCBMBswV/OX00boLOg9lYNlbW0kjwAXSY7qBwD6rCD0G/Jsw3eb0kq6rHMyxTCjMkIYGJODeA+nk
1FI4S/QoAzoF35k5CQv00PcN+8AGNQHeYGb6rNUYOlV6+qZ1TCJokBKQ4FpExJVAFb4QWyNukKRD
o9qzAYrcqUfdxaWkrEJKseYGnwl5Vqd9QgWt21HA/bHkh5M49koA6J09mzSEYtQhuYmuS/QYamMk
iJ+AmK6rgUS9SKQfcUKvYswENm54kbeuuUcaMUBD1o9OKWVATubKWMw3MCZmf1a/GUkxO5Bqy1Qh
LVB7WsQqhvZIFRKjkHgevDFCjYA41trmo9B2kZNtOVIuEVl+14K42+F88JrP1EQpx1mrnlb8Sr2i
PBWvB6N8y1oT0okupqJSFa+0OvHskqQymuPo6Y7kUsDZ0a/FH7higqR/uGpYHsKse1ajlDhzNJ2o
2Q20IeSZGjWN0dYOTq29b4p3LEAzpKcYEdukM+9Mw5ouVNVhlhTqty52kF5Y9/ldCAUZumDhVcO5
JbIGPg8BU3GmgVJrOEiNq3iM7kBDVJsFbWW+40iXh23nqfW1g0veNkCYsOLEFGYc347mwZyBZ2ms
FlmGHiZRPCGxDlelRXkpsvx17YI3wXS9ZTWlSAYwpCtwZPikbSOsCZuJSZ85WT+dfLw0VBLc2njA
cBlVymqEn/dYTJL33mi5NLzqtprVrnq3lGtDvNjwqgwwbacOi/Fj/FxZYjw4JUX9mpLZ2OWcd3sy
eKWNXx25GLUjitnMedZ5XbrnV0OKMeJ/rlYEksN+vxLU5BXUnchwhd/GAsCxfvCNY/3Y6topGW7a
tjjUmuC3beEdlAAGja7MyD5bByB1tr7CI05HbDDQs9W3RdONe6uD3pjtJltjIVIw6ciSNZXe4RDr
4XPphldqIWovFA65vwW7XJSQ0wPUaXiC+FSXeBjEzMCUrJy3qpmPOxlrrHT+sHUV7CeL9Dkg+wlj
8NHYVZ1/XaksT2Kqp810GOFXU5McLLVvt7qpvOHJepek4ZuVR9d5ZljXikNtaPAbgqaC6TbupssQ
p+gNigbk03HbMtcGIwlAZ4i526p2hDczEn4c+Px9bU7rgVQEglk7K62vw1hPkDi36AGgq1A3gA+R
akyixTEqUAynLtrhwQINcAP1dL5peUSDbECvjp/P+bxPPvG364jgoI6oBaBnJrAimYsBGTNb2mDc
zIr9w0j8XRwa2k5PmWVR0iqPliWrMfLqcpHUdoajo/nR9vMwryunGcleca81U6WkltDgb0iogtIZ
gutmbg6EYdFA8HGsq0LzQqYWe3bo6GuhO8oV1YKVipZ7HVFTWbsyu0y0OoukZXO5aMo6wduJmfos
U82Wi3zQsmMju3Xn27R21Lw8HKQPzuzcapxGgaMaL5QjYTzXd5Svj2Xm99tAn78VqFMNHDiuZmve
h02U7iezu1YJ7T4uF6XMXTOD8MBi2d7ltZYcmayzX+FDZ9k3dhA8tT4uk/QjvEAbcZMKLkUr3IPh
qLgQUHbP9nWCETftqGNkaQR8tME9cUS5ul5ua6T+O5V2n0P7kKVjgLTbE0kzwURG9IJyDHVH8dZS
kWpjozqlg/VRTJO1UYQd72KnuV6k7hhs/VK+q84VyXQY8RtKXux1mVIH++f2tr93poK4X1QFoIGU
rxYXYXmxmAp3WcMHXjY1CFpmvQVRawYOtUrNHLlFWerQBEQgkDmr0iwYcWFyMK6UX38rW6JGkiRH
fNKs8d4kgeOYFcfQdkYM6PAJ9TX1Ikjs/sDB+apqarHFAeEQEQS1VVPpqdbr62xoMHxH2sZ+kpAa
suwBizt7a/akbcvi7fJO54svt+lBhzsf2PgqG9pM3UQSCMgQOqznkvX08i3VUYm/YlT9XL6b88Wi
+z9f/dyK8e1yLPWuN+vuuFzM7dR4U8SqKsadY1qbeOVSngTFMQd7LHeZS+aX/DUiDIA/Lwwf9ggr
jOc8GdNld1ik/wH+VqwJ9Q/ULJRkg85Xc3+Hs14Uki8dvkMkimn92euWu/wS2Xe+SjMsz/ZLR3p0
MK4AxuWXyCrbpiu19MYdfJV/PWK5D+Bxa/ZNiMpvMvfnV0Kdknm2brC6ke8DLfar/f35Mp9vIe9Z
tn57m+V6l3UPYgCS+PK45WU+P875rc6PWW4rfPRlsMfBLoud1y93/turyx1fXvPzo36+3XL/5w3L
d/bbn/Hb5vIoX3QzM5AxGS+I2Ck+v87zS//28D/+JX++/48P/dOHdjKzWzmiAxNhYi5p8dPIOvJE
AXIMIKm0HbWpmkw87vARkpE4IzezIKI2DLUXnpbrFqF83cghH1r3DmZo22CmKi4IY+Wk/sdNQtlC
2C16DQTVtpBEKZGrY0uArSPL6AoMorpenrpcXy60MO/3aOa9Ueu1el+movXKZkQ7TKLOIP8Ic0bs
1+iqp3IaxbpPOsql2PcueZafAZsmJyKPwvk1ghWwFzIoCzmGC7nLLVfHJYnyfH25UZFhlcvWl6cU
A12lvmVaVPQ5mhEu6p4EzWVLtuE9M2Ye4GZjdlxeBHCTMMxls/dDf1ovb49JK7cum7/dOgjjObeY
kNgNwtfJdQ3MWqoXW5sZjEOccrtYSQ9tD+cLPOEqmzGhAd6Hb4GOCXMvj8blopVbMZPhlSUjhPUp
/Z6Tj+rGBmPfPJ4Ss8Qlx+2osTBiaKNOCqi7LkWJCWGBf6j8boz2RzYoFNjla7EwzT5fGiYVPyPn
YEeI4wb3hoRLgbSbb9RP7Hu/GpJtvgwIy23L18DY6xx43vnz6fKM2U9w++dvEbMu5ufUpRlRRGZ5
vkUFvtap+zBTeqZfamzKWfJQy0OWMNXaSJ+J7rDw5sAPjRYTY6Cq0DeZBIp437hDQLljSoC7F0Wt
LMaMepR223pXUQGO6DqvEHQB/sofy01amTljwJfwEZbPhaHgeGjx4DTyltmbcfv5wH/9tMvVvOve
Y7RNq7Eo0JgXcUI2k3yXTp6hermF3pk/bbmeYMlMvS/bl5iqp8aqIS9ay+x8PVltPlx2qmPuU9qz
RyHnPksSLPvCRxlm2efvu/wSzfLS//xhcOz/SUYg83EXd94wwWuucgz8Syg0s8rCCDrkXFrylS2/
zLJbB2pv4ETuhX5BsVH+Xct9y8Ukf/Lz1eXezx1a/th/uro8eHnIf/1SLe6FzD0ul0Nu2deWD7Nc
zciAxAROHqbnI/LzxpmeL27IMg9NftJA6WwUCNbng5e3Za2JYmrZpPHAofa5uRzfy4dj5vf3AYhV
Pm90/shBSdl2ZJ6ouN03U573Sd5jOqH4qPyXw4SyCcLJAGgADUC5c8M+2RdNiHh+efjnpi+/NWqI
aL+ZPsmBYdlTl63zxfm2CS8F9Ew6NDJmA/8ak5YvYLlAKcApf9l0l9nJsvn56bGzu7biy7FApd6z
3RTTvEU3lTE5pkRPJOl3sXwQ8EYdUuywfNmuHLOWrfN3f77NKTpW5gHa3/ODl7c8Xz0/d9k6/4zn
O86v9+W5UY7wXmkYw/hqloGzc8Ja+sZwfTny+MaTFg0J1z8//FySgRopAx5qcrdYftPf9sv5LVCU
/LDsrpGuwsksm2HXMZVZ9pQ/by4v8TlUjcWEIA6vj1RO3mJ5sYwly9Vla7ntfHW5zZb22//R45YH
0wMetDonceDvw6hfdtDzMeMvmcmfO/Nyq0tUGjmB/3rCsvX5qGXz6/XlSZ+v+tujvr7B12fBLeG2
aH/TZjVeL8PMchpZtpbn/um280OWe/VlFrhsni+W3+N8ddlanvdvX7VcpI/npywP/PJWf7rty6t+
eadADvgEjtSYT7JGl1N7KglGX8275Vg/X9BRwpV8kOeT843L1vm2GVkK6gn5mKqVadGfj1yG2+XF
zw/97Z5l0zeDfqUZOkOy3KNxaXN/jXnLEfTb9c/Nr7cu15enLsfZr0PMddZjRMRxMmuU9JgcV+/4
y9s6krl0TrAsDvBHzkt311YU39zhATN1Y602nUq/Oh3xVi2dW+rCdKcQ6D9gH3rAHUVFb2ZPL7mZ
Y69iKA+65rs3vV5UxN729wl6YyRRo7tR0TEfIhxrVdu6Q3as8wf6FPWQWl7MU0TcV9DGh8zMLmYn
otxInQSNAla7os+q3QBbofVA8coyxn39gz+HE4Ko8FNjUTVnI4HbRKlSpfv7RLucXZcL93y2/e2U
u2z+6eFfbltO3cttn+/wp+d9vsOQuIhF0XWhY5WH5nIhlmP3fJ0kHxYxlM4piy3Hr7yOrv/vG/94
/5en21Y7eY7t4NXdykFteXomnDy+Xh7ZJ1VDr7a6Xe6YlkPwz5sR8OHaoqGnRSiGtCICrJwGIjVb
NNsQ5Fi9hu9OftEpJT80/l2x6eyj/DnJUnMbNfWegp1D9rORrllHHXvRmo9NGd1otX0hRvfKyPu3
CCTrVWBrojeZ9WJ11h1+P++l7ltrOTxvIqb++0ETtONnEkzNCJxhRv/udWQ1eApyUK9qkKdXFhqk
LG6pa1JnhIbrTvUrbjbWVkfstqoU0fIWN0GqBnt/ACMluabGXLElZCYs5m2UNnscVNS1ZiUnjfPs
nlP8c2Jj0UWf3vIUxX+0u+4FulSBw810z8KPbaTORpUPcBPlbbOqhKzA+7AlrgNa7IyjQaVguurD
gCqFjTFHrhJR5KMEwBIh3UwlW1ZHem4wzBhtNFi/NPB6uVn8UDT32lRMm6Uybmyl8oGkecJEGieW
EpVElFqPqY1RiENhrioL56YP47cQmBUzTZQrpFE3hf/U2dWtyGJPxBEUo8232qfRWv+OuUl71U0Q
oG6lbq3Y2jq1j9dilv+YRHmwFECoIhzHLYtkkgSS/KYqVPeadd+746LNUwtH7J2CHHZyUUGrUxNF
K5gevpOrhmy4yqS8NtvSQxtzjECkmDGTRM2yjco5JGAFEwefaR4V3AK22UgzdCgSpp80EVxM2HCV
DEvCE7DJJVwkCShbaGaNixcVTyU37oeiEidrqkwIrtyrq+bBnX3DQ+Hsbkzh3sfS6SVRm+g2trrn
MIx3qJmVb4WLvfkstG9KkaNO11HYM0DFp07zL/O5Jjg2gJApEcdMIdxQXltYTvUaBsTYPAm3AlrC
XaKcE8yTRlOgNciaCwfLj52t5C+duMqnZqK/2hIzmigUyjXnIQOfZfXJqtJMtW3e9HsCKX3+3JGi
c06ZqYNHzLT+uz2kYu2axbFPFfuiMiDMnDJZy9EfXpZRj3oTYot1ijsYikFUmF2wC02tO7QDjpPG
ge6islHK6MUcA0KOKLBWXb3Prs0WH9DUplfhavXLbDQ/MkTJm1Szv5nQpjM+G4Cm4ffJUL/H5Zjf
130SH3Mk255dYAGiR9pVO1Erp9+C/eJwcolFuB9S7cIZWJ5gkL8thuBixBBqPxBbM5KKvOr0IthN
3c/AifKbZEh+CA06rRHlJq4LmnMtjv81doD2cK936vcZnP2SkSKhgtANK05D4GdTt9JxF93UVfWM
mZgJNUislILJZ99gPSLzjZMufJtbm5RvIz26BQmDtW8+F1sdhHKd2M2rPdBKiKfnYHBAG1v9wh70
V0V0QJYKEKfbb9Tmbirf88oKb2M1g4Yo85F8mZpiE6kCvVEjShV1u9bs4UV3bHYSasRThD+Vqzjv
mh/a217JkmsbIXdkG8RgFWgS8QfFnNjMPA3Tn03hj4B8uMm5DSMGdBocBLY3vewlpiU+NWXp/sgo
tWUjzon+BFge5rdOlZwox44bxzmgTgBWSJ/ciLMhoVi4z5IfVYM6o6akSLovdOqeWCjsTCO51UWK
NDS64vSHoRMJR5VzQI6rbabqvlBr/T1AlNsXT0OOm5gpQkKCZF5iyhepaOlpiHvUNbydF0yPutU/
uUMGCDHhS60z+DPBvMmsDOUbAynSjAJVFV6cwoRO0LD6WnUmmjDHsR57ixz5yn8iNAkNv4PApnk0
me+sdBc4zZ/1k6iVhCIIKik/wlvJJ6kIs1pvmMsT+hmK5KrCl1Bol6KL9mZdjlfmqPheZDacISbO
S5CqGOuM9XTBfGZV9fWHWZj2vsK/jTgBXB1KseuNBKxUM9etOeeHtsYYPxu6/ACNbq1s3exoaHKU
BwWAWqpPAwlU9naqhuHSx60RMVRtbEuaNpFb1pIckBkVyIwZ+TkCu4F+NoVd3HNiRhfHpCk7mq0n
3JeypWeq17SCAjX4UIL2PSC6Y90at/1gOAej6DMOKH07mkmyDnH7zdG0XRqz/oDxZbXKpyQ5dYqB
JdZb1ZSYP+gzu0uYXg6K0pFUFPcHmnKEzJKajAMRUh8GS4aGlYO/wLrvkTIiJzyJwMGOjHr/E+Pj
CYUpWnuVHTXHtbCDekDpQqQPNll3VOO9NiugqfjGvMRw452RhK+xVlzFosAZuKFjh6ockizQL3Wl
v5nb+ESSEtSGb39nxYwzEcVaN7qkKa7juoczEW09GqF+cKmjylxjf3Dlq5jlGTXixK7X6FYBC1iR
Fe7KFBMgsyBLL8/d01Er6QWPHI4nVXlAGgbLRJl+5SIGXRvRk9oMYpO+oYkaN1iPptsxZmIdBd0+
mh571cYcWbmtJLhORM/tOBk7GnMJ4RZbikfGSugTqCyHeCVcMFjZvRm7V7rbHKBgTOg1M2XvE2hs
ZdpDMoXtbYCP0UrH1FKEw6FL+YbIHNkSGxyfNBUPCwUDkvICeMLFRgmfSIy7CnxRNzoUKrOBfjVk
BeZE0oRHnY4JHeU011dxYN1M2KExjBsI4qoKAMpt10PKfLy3kk2uY85Yttm48XFsh7uI7jsSrVZT
ZjObrkirm/AZX2lKE2x0xWaSVlW4b984c3qVDD3yilcDi2UU8z2lLb3aGCEAtmpD2lghtvl5GEMA
YzzAbqvIpmWH2EtH0JicTOV5GhJnFxgDR31K+lsfNS8zsjbUZfM3yK6bqEHliFM9MKFW6DKCC6dc
NL+DsF4mlBoYTJwGJdU26UiYgkFy5T7qh0fRhHvNySucomqSAJ1k5iR38J1KobOP/4BrEyPrBkyY
o5CMduUmhILE6pZxMvAMrZzvYmMrAzNDTBLnQL1yFH+8AnfbugnNJ7x6kcFPb1TaMBi2wh9lPl+M
huNv6NfyTUTaNjwUDkQkGNT1nAG/GveoJASpS1jSji0n1NRGjJrUTDDL+chZiU4wIWepHk0rP2tk
zjtZjFb5Iqz+4CK2x5JQkOsbfmRT8oLSBIN66hKYD7d3OrEf29Dqrf0YiO+I0r5ZRLNsEMTgYu6I
dtuQZwtBZ92HzlPG+od2NDaYNR4qGzTzF5l16SivThDCBnasHSblpAzzcDHIXtWE8XhDBhN2ekzF
GE2LPAnvor45OcXsHBxfmqqGpHVNDMqVXqXepDl0fYd+LW0YiB7SDTKfh6F7FJP4qCtbW5cZcKyL
W0gfTpc9MoCkJg3aFu20QyE5hDPyhaQDi1NuXN2ucLnjXCz0+qA7HXxUjNtBMNoHvXGtCxYXrBlA
PC3/OPJT7VNRmFvlOR90JuqFW5x01Nt5BjVlW+Z9xOjgiAMjOo5WAh/EYjqp9U0yqu42zYb3uTM/
8HIgeAsJUBQjH8pMEpvC2JvLfh8rvbut4sKzO+T1heVOh8H3r9SmJw28OjiyVxjR75yjbtjlcVV7
5D3C1EVqtMkMOQIx+BnNcIMW8+gyD2JWle7mZiJwxQ/Y792BSXiiglEh2jcw98YKw7zNZg/RC43Q
cO8q4Us+1VegrfUVBttIScJauU4DbVuX+dYOy/KqZQGtCTW/SqJxa7ZyaTJU63gSr1kGO0nuTrsu
bVGx94sH8GoPhfJh9Mu72MH8RzN3Zt+mXmeMJcXYBqdVe7hIc/xFaEt6sa0/TpX2g5iqFKY7ZrEA
Hb0tLSNbp1m8Y9nwXBVthHsggTW44a2BZnFEk64B2lyBDdc7UrPMtetgdDANR33uHsgQdY55fNOp
hpyh45OBO+gbAMGFE1EAwhk2QRWNyqLTrP5EHd5e9cEh7dgLB4xmrki4uiek9N0S1vBcCBeYKSUY
x0h/RLFiY9hGYArT3f1osH9hAV0nlv6Y1s5Tg7KHBqm2abGaOM45Zn25ka+Vthm26oguCffnvZYj
IMfH475pAQAy+K5xRuwUR8pDjgJ524Ac+MWUbVRBFT3X5ifM2aqNOqbbUPBb2lbMnlOQ+FRPOKmP
IKo284F6gksVCNOwXzlOWuj1inE1GNiSV0ZK+NGEYjMf146CWnzQU20X4BhMbjhG0ukI0oRJ4Soy
mejo40hoOQm7HrGxyqYPbolLTbYKfMmmTznlJmi+NCKlKG8iVtGIQNGDbWH5Hacz3MrHqhGroMH0
oIOh3gxUOwHHSATFE2lIypZDv4yQ/lJ8TsVFouIHHHWt9ZSxXIohc9YFqrS1VddANUjY5h62V2CZ
QGatRe49bbGxJqgJB9SeQHPUY8yDr9sYw2IcDkJGsjRpjlBPFpQhliFpNvmA3ANB5SG6dRv7JK8X
zS7DoZ5ch2k/NfFthh3HJsRln4O62MR+xEdpnescFfRWjIYis7rXTln3tzFyYwuMDsTKpHNSo05T
YUoJVm054NgDt1rE6B/ksJZ4dodbf0of1RjrD+K8MTWylR3pbHRHBKmVWBiOQ/MoorvQbB/jVkaA
B0lBjOa2z2MbthHlQEMkAjC3G/DjmWIGhoddtLuKAxp1t1GoKZ7q7mNYNiHumN0tPl/2DkVZvnPg
4S0NJqKrcWjUZk271vQMOZ3PZEardd0bcIV1wo+U73JdKZOLEXryMxrs7/Tvd/Ij4gvfvVpUuZCR
pw/1OFANm9q91QYEpsdI7/289obuGfX+tnegTt1tYBlQf1VrnT6qijx1og/5Cxxxp7MEId0W/28z
wOjJDwwU6PykpdVvWVfACjfhVVc4UFcj3tsUhtHg1R2nge4BHPM50wL9quDbu27n+kodI9kRKByq
IHmDjJgcNLc27mMhe7C2g29jK2sQ03VXFfW20QxcASsi5HOAig18HE7HWrv6H23x/4/jHy59ZJr/
e2nx/62Tt7x5a343/ft8zt+ef+5fCIFNR5YxXJ0a+Dk93TX/sjXbtVnaOMiiLBe/vb/T0+2/GIc0
UxBPbZBsLp/1t+ef8RciZR4tuNkVqIH/I2kxEuZ/Sos1jZdTDdXCTh4VMznu3P/+dhflQfN//pf2
v6uo0mktd+bBSrGyJuvc9QgRPGEZ8piaTnQgZyvYDLb5bsxb/NdtQ7MPZGa9OGOlbji1RPvAnu6F
nb002Ax79iwIUS4qg7lw8OBqxmWRDcRyzWQL60Zkk8udeiKgbTqR165D3sU+FaC+wx1lisedi5Qu
NPHpCBIBZCdjcKHfketByyuZgpAYs4CtrhvJJpKGdon2XSIZsdpcqHlEtSdTGUacGMtmzYDoK5yP
pDfs+4Yp54Apv97hV5VaqE2b1udYBAiAkwciH1Vrl+HPxs/CXFi1MRifwhszd/VDSgMiyV4PdRk+
lChIT6RYTV6HQo9QDvMqE8V8E0cxPFgzq15zG9pDe6GIeF6pDitUmszuvkiPmEnFhwgx6c1skfMz
4Mxa6DH9QKIlKK5u27iLN660L9ZNm14wPCE4dvEzt5yfvmOku6ounnHDR0o75CBv8wkRrrVGf4rI
E2J3daX1zXAosAV1ff2E9c1lw+zR1mMDE7npEX/F+4wKKKBK+OTOVUzIfUIrM8P5xjbaejsPH346
Xre1f5PGCSQW+TbMckKFwBhkJXWW7ZMuMk/2wFBWUYp0XDTjc1OuBkhGLLq0J78gYK3NIUD8xN/6
AXa2NnapPkNhVilYnbq9uisG69LSxFZUwS52xbEnAHbLipoYpTQmd6Aeg52WCKBsmn2c+0My7yz3
W2nlpCXUdb2LhsIL7DLez0P+WqjJXdHUWF2VrzUFCtIC3fnKVxwHjEedvdmto8PkNld6UKGnSExO
ehhc4v72Wil7tyqDhybGBY/YhSB/j6uWpLPxrm0xSZvifZdn+Lla42sopOUl0/Ihw68Hjvd66ILD
ZJfavrXFs1pb3ZbEkmTTutoPpYoe3Gbju+W3mpn20UnBjpD9v5lj/GIi3lpjWDOuK6t4c3ooZ+wG
cs8XCj5miuLsM9b1GG0kaxqW/kmNvaRkpYKTOqdKXAaZipgvahn9nPUa0Tirp5VRmttBKcGU11nK
ZCaeqYLHE350Qxa89XpgHRL/RompY7nZ9EwMGiSmjWs+pffKokLRBO4dBYu9ofy05lC9Q5f53kcp
tu95sI/z5ocfhgNo9BTyheq3rPrvMRU3No9FLMotEcEUnJiRrtQUn6zOvqkTHMCLtda4kac4FVhZ
Ep96c/h/7J3HktzKlmW/CGUODUxD60itJjAySUJLBxzi62sBfP3u60GZVc97AovITDIjI+DqnL3X
btdmMp+/o+8UYCe+Xo/5gzCr2jC/kOEkW9SfUB99snaI3IYZxwnMDvhQ23LVF08lab97yFvzTiB+
izqWU4eESUz1h8jI3ipKlmXmIo5uz5z+Vz7pOitBQEt/5W8q+/Sqx95TwohrPe9i45gMGmj/VNeK
NSFSFDpUB0EDWp2RmgCztKPK3EdLo6BNwBCO/+QwWKAfB6mDnqOCFYn821AUn+B6PdRu622xkQPI
gLceGv019EHc5QV+rryeiVcq7RAO9380E8WpltU0WwSkOp0CXpOcPM36klkU3aymOQaftTOABxwi
54QldG22MTWVYUSK0tp/gg5PhZENwTl88qqAGmxQa88WKH3D/ZUVibfLycTZxnnG0GkBdYRWtBXh
fEAQ6pgH2ckompaEu/BjaeGzBnCbWx51LMXmP57cz74Yn2ie4CXOkv5YUaxMwJJcE08r+Gs4kpvc
oJQzrqHRztZCn54G+MCDG1GjyieqLY5CJ21YtKzyePjqR47FAjUy+bU/rfja2M2v1O4pg8Hgn7AI
gNSh6dBEhr7nUxvArlGXT+5mWme7MSVN1aEgvMmDRDuQqgWDU/jHpACMzFABRBZiVAbRdGlJP3KY
fQ4pxMhV9qsc3HSNqwTVrfdgkF+zmjKB+Tc1PDQXFBQrQPNkvnrnrg+fjJbCuKRvsAO6Rk+dMBHt
CjqPZNKYVm2M8zKsdOfkYhej9SAz1ErcGeVwyQN5jTxoIxM2go2XNWCwzIRUdiq2uo+DgnaKttaj
Eq9Bj0WDnu4bgETBYkYEFbLirRn05hpwBxiNKTFI+eI3gDnZGblBIpueGYehYF/uCE9sSa+6q6H6
xBXuUUFrb0Nd1ttBDh9al4nj0H3gfJAwTMHSlLPFWqCfqqKIE4ie4i5P76Q6W2cmAyblwjTp9PV7
m9raWjrMeD7I0CHdJ2ODx7fBUJeZNlnO4VsNbwbIfKNtEpuMafaowG6CstrFo+fQCbihwzf3fUae
WU8tZ2WE6Q9SiF6TsoHtAdDH8jHAmHG4NtKtMvtDgZHjgOfJ2rWFHXLPHKCBDFhn6nuhqF3Z/gmu
Rr0hTRbsCn2/zokJQjIPUD1MfLLxoY/7GL2h/6YctPQ+6FNwbrHj79F/UWGs1IVoKl5qF/LJTqDV
DBMvX8S0SwUy2yvyTR1l2Lw7GVlO9Vvtsbw4gY/zd+IHK9i/a5Vi2QiMU5GOzwTP3Z2W16gxkaBt
izWqacT9aG1zdWrKYWkwPlIY/ArrABwDPNCJDurZDqlClHNJTIzroGEgc8TZ61UXXYPEucRj3l4k
nJxWkFWAmX7Tx3Ovi4aqcS4CF7d0Zf3xTaC2+rgro0i+RnVzqhBICBThq6H3y00H0nHTadHdmFR2
1c+yCBl89mBeg8k8cIIDCsOuySt5QwlWQYwV/Pbb95y+zrqxy2otZqBfO4cxZvlRB5e11dzxwb53
IzdeqtdfjkhrMvxYoHuNxieTGZDECpIruLS0S+O9wQ0HMK9hbgG5y0CkvNF9KA72YJyrvdNlzmb6
cEX7NVLcvYjAeyjZvZ05z0q4H1Z4BovxRZ2ZBqbhsgPq05dE0+gUzqt2R9DU0cOWd0p4A93AUlt0
+wHIaPkxaaagF1ddXZ2U7S58qVMV7UT+26jhDZNpti+VPAZ99gOmArCmipUUQzjNTNiU1BxlcnDF
dPQs/9Ew/IGuOzvB2Brfx9is4Z7S1yZEIQMkJDWayFBxGWEjx35SxiByATXUA2zyHrHakU6wST0c
p96Ot3AVsZSXAar2KaYKAItn8pm72AV2K+UdB7xQxGpq3KL4iFcqNze+irtLJad409pkZ5NPZ2ww
0x/gkvrr3CQTSjcjcKJRT9h2Q6qgd2NdokdVmuMmdJ2WO5IbNCuCdwO39NS9qAG5KAh8caUDBFrY
nU/i5cYKjQ/brattQRPM8+aIj3nPlWrxZuw93upEctcGJ6kl1Qa2lm6DNs4951KZLuVKhyVwFIDH
oOEO2ybCiK1bHfslE5ZKl1qboKLpEN39XuGPbUdeUi2epqwiJqh5iojCWduT7hFbgt+AD6GR7bHT
zXfZteNRT6pqlxT04nHUs5WADqyp2uVY7qtD1tp7G3D3xuHDXMO09rcjkh4EdIKA3w8skIzsJGk3
xtCoqzvhZMvrn10Q1pumCH/GU7c1FLBTPfGK/UBzhLSD4Tx2IW1Fjhzr3FB/dABts+EJhzhw8NXY
u87WogTLtg00nGSrSdfjE2sRBak/s+NspGNVl+Y1NxwwNRlOragzP2oPK2VKppSVtBD7Y8nk5u3Y
InqnugRbga63oXgg+8o9GlhAOAx1AkXE9OTWcDiyHIaR6ZYnWw4vqaq6zVDVADVaq8Cj5pmcOmp/
TYQVJA+6R/jrHYiTyTOlDpzWbUtSdcsWnDzFHzF5ewWblXk1DFMXK2MGgWZwavSDR/eX54ZbW3S0
RFHnBWiwUxAHILHUucx/Tdg5V7aqoDR4HiUGX7zgR7GpNjVl0ezIxfpmr/TFTg+vXs2hh4ae73gb
O0VB0owdcLYBzIoR4kg1woBST1mvI80me9cBo+AovOSKor6qqOErxls8QpIWxwRT47ULyplCHnxP
Tl/uRtaczi3MbZHkzppAMOJKNPBYWbmiPxspd0cwRo58gMZfnrV3a64XzcW3xqbimpbaOWUAHhvT
uEcdhfEwad+9KIIeopIvHC4rN9EqOoDAO1DpUzO3C9JDu/6csDA+dmNy1SKfHFC35fbw+k/R9Usn
7dBU5p/MzJ5B+FZrh3ZphOZCYatZJ6W/JZ7lHkoSOt12bwXyUjgVx5jG9La94RzV2FyCODhS1473
Xm2+hS4pynXXl3vq+uT/9K8EQDorV50d465C9hKhME5mMTjrsKFyjpCEVoj2bZZ70bKVReVgEWad
V9uSG3lnBZQLNblPY+1n0oN4oBYQUpBlhbNN9iQcdvQtpU/AgCI8WVuq+Zt2jHAIIDSmmwUgAH4d
XUrcaBEbsXUaphuPxhPVQSDJeP5ghJjZH89zb5HEjaxH/r5Mq2Fdjf5nbBnvugjaZ9/VngRRH/Dx
wan71joJX10wBqsUrNMu5MiO7P1g1JiSOc37c6fWdQJnE+LnN0T1Q09ndk6c+jtHsstKJiC9VkeQ
Z5m++K66+MgTDmVnvWh+BOm4GXez7b4TLwl5anKgIoweg+RSPTqLLkbilU8dGVT1GxmT2IVB6BE9
YP/UCH2soEgS4PThQ3lA9gcPfd5GmTTRI73YQmCIoUYTHVOj1FOZcyI5jw6sHAkdta2dmZK7ocrP
VmoBFHuhdkb/RbpiSZi3tYkJMcA7Zzx7w0D4iFW9WPleCYRFseOYbBEeaGS59BnnFgOBbDZNfjpx
qPOS7yKM3hOvti+kO1wnjTAu1stB/+NrzRf+IExxYmc1U71HDgfhA7aGkZvGOtC7i287SKxtxnAE
6E/nNaIRAagyzepGjyUqlA9F+gV9NbsYM45w6pMbJrVfWMZhLPmbko4XFfIOuXSq1nbf29tBg0zm
WAXwa/yjU+vuCmfQt3mYKDBNN3DjwWOg4UbGf3RKDZPIaV1baZ13FfGw5fSmzYoqRqjnPWWocg6Y
xeagV8Jpa8HxdOz6w9hB787aS2theY46alQyKnak2bwYPaoKz5zec3dHnGKAZ4DJpQz0a5q3xqFl
x+Mk5OApjBGbJvSCVePBoZv3JWHAuQlc4lW3NahA3qgzn4q3SvmvjclIc9o3p/amnekY3z1QV0rz
3MtWfUFJNFvaiLBzqGrZRnjNq/yFZjchyXRfhOoYm3nyPEQ1qPWIssw6ycLnDOEjZ7Hx2taUhlp4
bNxOwngqpvgjNVDA6FgGVknR/5jsfS+JOHZN88MhwP4Kc/I5nqKXyfSA9kkmsNgiM2BWXMuOz/rv
w+V5kv8C5VIetbhNDjXNiKppWXbmi+542PN9a788W7TRtV4AOrGCB0Pg6c6BZwVR4WPenLRd0AmQ
8gJ9ft4dZW7pf8Xo9ujF2Mpn4TtiqT3oY3Zd9MTDJu0Oy2ESCz5twhBtVeRI9Rj19Mnr/k9hyvQY
6U6zDY3oQbrGWyfha1eeKg4mxztd4YVomZG/e+3BiezuZw/0s8582ljSLs6SRyTkENQG5JZk2Bgb
S97R0SdfivczbL4xEh4dbaJggQkYbT60fSaIrZ7jG9CN9D4PVygpRH9pz5i1abGI/sEM3KvWO+wh
x7TbxGF1FDPWt9Np+QbiYErylAKtJDkOKYDI2ifNhtciKpohpnO1vPyU9hkSp/5Wki27KTWir9Lw
Bl6gia3XnhAEEMKdQMpHSmDFrV15OT0ZotAEDmidqT3vFLFMGbGBo2c8ZSTibVq3+mR5QNLQnmoS
m+YQjYlkevsSgANeOVpq7ZtK9wG4ere0dT79ysDcnD/VVUWHv1LfHSTnVV9i+0U6bDl6t4dJOkIa
AwNAvhcFsAoyH1s9blrxABfhqiNcxNqFydxjCBmFjlGrljd3FOYBkcTzpG3Zkj0qWwMY1bYaZVb1
Qb927ZoA1fo8T0/0r49ZDAu7NknlJqbZtWcrSz0Fc0TpmXLCjSybC9i1emcrWHG9D6ybVh+G9zlR
yfj3BfFJdTLnH1m+ZtNiXWsmyjtv1vD3AxxJw9O+K2KvUGPjHuZW2i/PID69ytz7GSuqJrXMCO1c
1HrzYFlMZpbwDCYZufaIOzyVIP5P7QkYESw2bJla1nvY3OoPc3Yx95jWWfTmb6psGjfSguK0vHKM
w/0+njj7TTOeeHmprZrlcC592j3xzvtQpV+lNT02CVv+xR20XPI0xEj/z/MZyS8SJ/rrsFgG8V8f
3N/xbBwsyunHkpMRyfI01gmupbd7Ql0BohkFtrtrguYaSgOLGZai4sRpE02H974MRtOlooXI//CP
g0UPQz6V5X+ffzepbBRIQy/vzjW/BLJjvl/+YtvtYOYv78PyvIh8jK7G+EQn7KevjDONUJhIkk/X
JhYtiOoY6GJHAN4wWWynOI8JNChmwWEs7E+W3x77OIV+OttZlle6zCLL0xItC/0+zk2LxWR56Q3O
p5rViiWmkyefnOfOUdaBfkt7KIJy67lMv0i/2DYa3WMrAwt7aYLfbFiE/osuHPpusasL/+mvlQ1L
a1SVCpREy5yQ+351iJKJshTy7hF16t50YHLDuhJnEQNG1XEe8B6Tiew3xCyLEMR92xApni+usMVl
tPyeKYQABM9IZ+IgP9HVXHmyQdiVmjQODhpisaa4OFaHeYexzL8pqSEnv5DIOpePsJrtX5A1wzSq
T0HCZXm0XJY7TsTan0kM+XYkoGmurFBg9gR2iGWo/PtiOCMTZuW6f911XeWhKVjcMD7/mAhuCRkQ
tgN3/oy/loWDkM5koxdvARseq7GOOGHYv/OwM055Zt88KgU7MZI5tlxMtym3JNYyV8AJPZkVaddE
FYB7TPyGulEgQ+rdzDYgEWPJVp3DVbnusmCfDuT3DCxstDA59SyDcblU8/28PIpirTm0+OS1pkiz
le3D9g5rUN/LZZrH8DeQE1bZhSkazjTRznmFKNgel8/BmE0ifz8RqjkesTyasjkKOvHPuvfRJ6aI
kKSF3s4Ok2YfiumVCDx3Y8f5HY+xeRXzpY6jXacZ407K6I0wO/M6eOO/voc2bY+kzju6Q2lfMqLV
V5Mmtl7FgQlNm3VxPCpdWezslx8okKKdDYfkgvl7et5fpBP86S1k3yZKQaS8gGZTBUe2D2GYhXmj
9iYDDSxAkd+UZR5U5suDpBqqq6ZkggpssnNtahD2gIIWTwN/FRoJqlfP1Bao4KKYpqTNixYNPa5K
m9Q6Z6NxjQaOpZriqWZNP+Fnszya3aV1rbOSxSGd8mvng51k6i+uwfinRN9/cQxJDYmCGzqDMT3G
TXLwQkfskpbTc09c9UiIg6FfmTKNq2o6d2N4NBSsNLtEaT0dOnrla0Nlu5Yj1sr1tM86dDlNJVQ5
y/xMo91D79ZgdqwG+1H46O/1If8iHh3itMg+Ohj8W7viZtB77ztu8oc8JcBzlArUfs0eW1xiggS3
kRNfdNuozp0/Q3lHEMcONHSOJxE8HXPEKSUM4pn/ubgDUGfTQxVbBBdDuQ46FP+Rwi1JMmqss3Ou
4/ftppY9SEgmTMxS57Xlxh4N4+RJOLfLI2JxUa4aOBtFlp9NQgn/XlyPIqdvsznr3N/DCBEuImIY
3hwMkRFghG7Bj1ge1fPT5dE/3yBUzDgNQWEglqTuvHxDRGi6jcqGyf/v/2D5X5YftvT4TVJfxxKu
OSdlgbgxyoTAk+Wh7+oa2Ipok2l2f2rEevnqP5emL92//6hocL6UwOHXujLZog1ojlpEIN40ryTU
yU9w07zTIIx01+cCt/e4ydgREmoD9rEWIREk7U+KK2BQYEsCbNjDM4/O1ciI8SEQshTwuTA9hiYm
BhbOY8Ws2o9Mm7lmYXHPejJfwrTHAwKWO+lh6OdsJvWAcDKDea3V0hIQEDkopq1/25FgeMv3uM1+
U11Z403/MEv0yCaavq6UL3HKGRfO5nufesE6M9HGMaoot3Y3qHm/sgqx8OBm0drsK1pvDUKw3Flq
mNAqsi+9vyYIyOyUSppygG5jfP8eBMHmJm9Z1shvH2n6Cm+LP5gvif9hjRTGY9uCTmmNryzZxsrF
CAookEpX2Ty7Ho0vwBxUTlrO2XCRkLnu6yh+iURGFGXrEVnVeXCH8vdMJrvABCUNQo5F1jyFyEVX
UoLMa23KbajBUHESyhrNHbboReVfca5A24k7PK1y7Yn8Xhoa0so8eA3aebCXW2EhCU2L6qgXA9Wh
ms0CTn89cWGRuEV18yhr4w9i1AfqBB+gBTgQnuddP4i7P66GeslwD06dPJijBajaZSmF3PyTlaGH
hnvPNGR7WvIwlMO+T6KPeqTH5mcvLY1TbizaWeji++KlcYEWBjH+m6nkDmCm3Pv+4Kw4OtRrM0ju
E/+ZorpYDKR4opbby6qkYgyEusExYJ1R11LsX9mGjYOiGm85lLRD9iLbuNko03iYmAAZwSiCOeCu
jZr8eTGJax0Eny2yS/w427LO4QkNvD/xj4pOgJtHu7JAYlrSzdEeNAi9AX0Sx88e62CD+xAWT1Dc
HETqeuzCmPd/Kbe41QESv0jFPxBubIdu21WmYkV7hL6VrlNpbglORjhLXiuBKZgQ4G1F6NW6DdWI
TeepvU7Jr0y0leVXW9syLhQCS46qgvAZte96tp+m2NKFuFA+t4zhlv3RDIWXg0/Vbr6Harp6BQlM
fXiWRvjWOPqz7lxmnlJj3tKZX0n973noKa7RQD7WA4YbNKvDhqRmtLvK1M+Mdv28PFounRka59Fj
Ls2j5KuadCTOLpvLFJztDhHCu2EH5YoAuIJKfxTRWY/QCDIF0HMgvrHvxN5DgdahZfTYvQ143E+i
YNg7jY9obXkupTtbu9h1o0/0CbbrhjU0yBVOn5ozHDNvH6ag5dh7gIQCh8BxDhIX50xqFXyYCxyn
oWR6MqKeslQ1AvwyZAPSxb11xJrBb61PXVg2J93nHBs7hUdBgXP4cnFd91HmU7OrFjfowmIZFx+p
HH46s6cWLxbHm/nEoVQFgxTlZ1QFs5wADoEVsP9evjncE5kjjJxPL0se7LDs0OAdt+ucUvM6rxOk
J0iKk4SxUkQGPEpLZzksGMOp3gwnzRF88DToVqgc1qqYCOfLU3+tIrvHsTLF8aofREFH1+lP4XzJ
OfKcxJc577fbCQ8K5ika8fOSt/xQk9MwiOAUREbSnGTk1icOazDxlodDUgXHodnqKVpC8oDejZ7I
aRq1M9b6H1pQx1uztjpUGVrmmt0Z6TQ7zy6nFD/vUE0J9EJZJeeZf54Xun0UPQgrn/wXIBj//vXJ
/IjGHp1u5hbSw055anlrZ+aFL0yh5WvLo+WiGeWlZOizP/KHE1sV90BwxTbIpk/Tki0n1+LNVnp8
Zi0ATpFRZCoLlyZdaQYgsboPvGeUhNXcLMQg7nSiO1EK7E6ha06rkZSljXR0VqP5ginkBKxo2BfU
hk/LxY7cLdzZ5NAuf6GcymKTseWhEoCtog1RxWp6Eu/iynzNNKbF7ZCBPtbdkuiVRjBPd0rjBmCv
DbGK40bshFspZ+LK8sVMglHpW//5/4v1/jdiPdPULYRy/7Na7+X38H9L9f71L/6l1fPNWXUHdw5Z
sUFw3H9o9XTh/JdjEuiBKs/4q7r7D60eqb10rUGi+IjpbOffWj3D/i/PRFQHS1x4rke+1f+LVs+2
Zu3hfyb06rrB1O/5rmHxgkzLmANf/0OrJ8AF01ooxdFKGnWgtvZcKxAzbUjKVuk6V0KEKdwgUc9x
yaz8abwUHYGok71VIz9iYOw2g6lEKe7tbA/KmZ3/aCTKDk24hwoHbiTUi2/NMnA/eqxsDIatfmlK
mw4kSrOAmA9aoNZrqtGPS4UhL7bZ/ChEB3GQfLixhthIb1xHDhvrJz2ZsZUV3Dov27mdfJ+K1CZw
rbikFa2xoLYfIRPdbJpY67LoA1IXgRNqNVFRJMpvCzlht0x39tCeja4NNyGxo432nfhEGjqp4ZKD
4LI4kQoGNmvTcyiAopdvJ/fYxBEgslivth7o0E7v3nIRr8hR6fnDir1GhIf0kc/3roV0jYVrqokp
7+PB2Auypaou33mB/KqBk3eNdelcFwqBER0dl/eDbaILA685lYoIijir83PZa7wAI2SFV7N0Kx/F
2U28v8+Y8Izr8nX2VCZiQnH1XEu/TSPvc1HGc5ckNPkrLCSMkG/OUjOdzThwLjEcX7vjASWVziR6
Hp/RvqACjzufANEma4cNYQDiIYRLt6V8U/592pVB/YCkkUaSvzONMdrGdmy9uEpyynA5Y9q5iq4K
Z3IYFNpd+GGF55Zui6t5wX25AF/V7pVRPivzZ+4P7iGYXE7sGBqnWw7b/1zkxr6C9EogPRp+LeBT
RuifYAnLqZxPqSw3JifQkFA1Oi1VAdYGASqTJizYS1+47qUZ4cBoQ3W21eCiYGHOzPh/NjEe5oeh
ceNb3GeEynT4gSgKd3Q4sapAEn/wHaFdnXTsniUUtP0YxjjRXbt9xipsPeripvxjZOnNq9BKLuIr
pJX3vDwxOB5ZfalIJ0Up3ifOq8rpPhda/CFIHDqbgn4TjtXkY6pEtRkB824TaX4MpRxfArN9U0Gp
aJ/lhLADRX0EmMcZri4oQwViFr6J7kxkIUaoUPuNVIYbeKhubGE5OqAD3AoREgxfdPaL4Zg330na
myNQrxSN8Yzva/zlsR0N+4oEACjUSGid6BMTLXFg/r5JSSgCbu08RX2afOkBXZReL73nMbFpWlHP
poWMbtRDNnPMkjY8EOkWPU5BgWcy9ewvbwqPlUqDnzO/NdCGOwjw/pXMVKCGOOp3njTlB5THbQZY
827jwFiJvjH3g2YHG3/sw7c09axdlZfWFnRA+Jan9C6VHYrd8l2/N9jGWjjILYzpKeDrd1fq72Oq
lQ/SMpGoNDQAvMCmUCal+pWTh1sFT+lEygMtYxQgyr/JAb9kiG56nw2xd4l0I15bBIS+RA4HoIRf
nUldm+v66sUjEOmEdOfVN6yrVWXhj1yLa6wF1vRQ6gK0JpartZEP1ormTnquES2cBm8iWzLzh+eS
lIFnArwPHbmTlDHBIyfz10lonrYtwUm4k/kJVzb+oVFy9mHla+Xm42PaEEhEFbK/FnFM2Mz/+RKf
ZcrRKz7TxJvRlkX1Lioz309eqW2Xp+PIWa6KAl4VqU1Nr7J39Fh3ZLPy0SZj+HWkQ+Gk/dfcebr2
dVS8yCK7xYUM78uzIewhvkfQw1PGxDAO3gszECkU+RheUBiL91yEG6+x7Zdx6LuHxvbfbALnXOFk
T6VuZI+4MfYFCRA0BTDpzYk3VyD/2RVH87o0O7y/oMkIERjM+BwYL5Zh9pQKPdprbmA/V5bTrMYs
qH/T3u3qRF2QZKDC0Cow/llaXItaNnc+P8xnSkV7lyzlA3EKb6GlyWet0PNzx3KJjC8m+bJCvlU5
5h2qVfyLLIi7lwnte9h1iMwzNxzfNauwTxSlkN7OTzeliqxN09XGsZGW+5FxV2WRnr5bCGM4DiKk
QYjpffQ+FXfB7UXbnIqD64TlR7dlyW8+xNQH5yyuiauu2j9KYzwZjn6vMMe9OZqp0Z/Xc5JaAnvn
z8UoK9SCR7a05cqXZrkOWtfdeKq2HppRQsoVDOF6KWH5ebFRFLIODpmib27Jh0LWNQXPuLghkPPv
/URiGhSKkLQkPXl17YxKRDbiMaGsrlth/JyLsnuEroJhSUTPdU9ehh041cFmg30xkvaS1p56sNJK
Y5gn3Xtja7skLouTo3Xx6zBXri3SdI9VHcevRlOjkRf8Rct3Z/drqrEjyKdjGAryMh23mR7YOj/q
4dSd/35tfloo8LdVLt6CagL5NV+WR33B6+kxcqLkSNV5IGPpvDxK0Z+tU6BPmzwKhq0ZsvoOBdOT
aCT67TjGCWUYiJIJl6HmntcP5Pce3FT+0QX4Ql91FXYzDNqUd1kGsZjFBTQc3aP1MvEmcP8QXh3m
UPMjrGN+/WmyYz+mcXiIEJcd8UrvkDqzsPc2uxzKCpdZEktrM7kZpyptHnJwzY8as+wKHxKpic5v
fWJDZLEo7HNBAHdqyPpMcFuGtkA890GcUA8J9MMEZHhDeYcMtbQ6mmb9Gfr5Xg8VQV4q7Q923/xk
EuY0UWv+HdKYJMSke6/dNLkqa/hBRZ/jU9WtXZv1oUsdd12Nz7HKmt1cIcPr1PJrG6IkLAteu/vt
jsnLlOCgRVzba2gtZDM8AvqGWt7UfzAfr7uuEUQ3iRZ5u/6gtZzC6e/8MofxmDUDnUJXj3ctTUqq
Skl98BLXWtsW8ri5NZ10OOoEgYyuM9S7PgZeDphjU/nVN7FUCCCC4k1rqR8zavyZxDyG5L/E/ptZ
G996rl1bV9w0gXa9sz69KtpT03rsSlRxSdb/dtGPkEZJEEMcO69hJ99oAO6pdzuQklPczOPvtML3
ZWdEFLfDux1U36okasqfwjNbDdfsdWJDxKYdmlUfRY/hVJLxuBO9UNtABV+lj3+5+NXF6GDSFuFG
U8k9mge1Fg2qYQM3Qz+Cu89siUs6/DbShqih3H6kudLW2TdW1Y+JktVEOjr+0I49X34J9OxU9xi1
Jlt/L1vxHCCjKpHa7VAXWa7405P9149vwQjP0EixptiHwJiz0dp7MGknYnY33E04iSlkqYdBzhD6
HARJpD0pU/uR9vJRhMR60F7GZ3kY3fKQMhPj1R1ePAMNXKnRtE27skDbAJgFantJzT1V2VPh9i9G
POXko2F9NBN0sEhqZvPnt4OYhGobQ7JJjrVh0/ZNxHrocRo4JuwSBOyhVb+WLtxyn7WeBLaqvteh
RV5yJC/sn9I9s5oLdW816MPNKHp/k1m93DTYaAKyqHwR1BDt3bv0QZsQ8EjgZXA2sJ2v5213LJhg
8vDD7iiIZb76dPP6XE7Fd9GKai+18UUwHjctSU+8jeYhN6ZLX9UB3hEGoi/0NQcxF939+KCPveDl
gx5vvaAnskTtm6h7HtP8nAsyTAoPR8lo0nMPGn3HrQ60ALfBBifzmyipcBEvjmLcjLe1nXxONSmF
MuPvprCx9uNki2UBt5FUbzI3P+X8/+CG+gyb7GYC9l6PXkpHIfpdW4wRU6u/FZJlTu9E3TuvYOu/
XE//mXi/WAEekEjzUisSlWdxh/T+ePn403Ko2LWyXVPhatZR3D2kEi/ySLEu1sYfyvTeRt36rZz+
9xjXF6v6LaUl1nmZX4icOtqSj9yG5hvZ8WPbo4cvbaRORNxe3IigImecRXGk2cfVF3VjKmW1hxhg
OCADvrJh/tB79R7CbZKOc/Mq/xF+xkNJSBO2hOFTeN21rOXJqrUzWyODGnT0K9JNmBrcgLmFf5Nq
5051lDCnyrk3qXPupnFLZdWhsTXjG0tPPgQFDJO+KbhJJpuYAYQ8vdY/UAF5SCrryxbxQ8j6C4Qn
WpXDVO6U7C74WKGAmNFWAhrDyJLQv1EqqPbd5K6nkPYyrqJ76HRMWaSPN/BPtS4KN1BuEIZ8WaRv
rgiI+N15mK2atD5L56YRFAlALVizafBw6Trpwezju8wMIE26ekA/DqW9+SJH91hqbgLOWAe8hE6w
GOJrVxMm07a6vndmUbhVi8NY21uplT/gIXVHyx101L2afeO8j6OzathvlAa7Jc7HOhQSztVDdIWW
QriEjB5gNr3EZfMnHSWqREVhycx2Ab6W7/ApefY6kAZ+Eb+kpflOOR03qKy0jRb0J2XLfMcuSx5t
n1uq8LvhMBnF3arbdz2yskvf0FoM4jHdpaTdN5uaoxzO9v4q60Q8adlLTPOKRl9loc6PrHWn7pz8
LHAxzCahGsZN7ccna4z8HcofgpJUYmOZ9yLmbueNtArauF5xJ9go2Sm/kxsRuOeUT+2s8ZcibzpC
qwi3lcjumtYbG3D/97735CEU4HoTP2HT0vibSiA8pBXvrk1t+HIatztyTjzaURRsJ88DbW6nn3FS
ErSZc4ovpPilQ39hkGsUY/3yvxk7r+XGgTbJPhEiUPC4pTciZSl3g5BreF8omKefA3bMaLb334i9
6ZAoiWJTJKrqy8yTlAKYaCVGPm4yIevXFpq2bAjScPB/pAgOeTVwPgwTIFRYcu17tzXDwipgTTvp
cW52+OPjN6H5sIzd+2gMNhxriXY03oMzG+BwWD7T4cJy2WB90RpAA9K7xVB0TzUlQlOmn9pOU5hJ
A+/oa8ee5ZXaetjINCwsimrULu0MJlUkmRo/frWzLNs0dn/qC/1PhGuQpSwudlWah2tRWxysQ3/T
djhXmrn+MMlmsf738+uNpu+8pMbkrq+39zleF5ix//f3Xb+c6PGB01i9vf5ok/Hqpol5/89dXr+o
B+wIoV7cXO/yelNfq9VQEz6ePBbawAyLo+6O+OFzuERWv21Ne983oGXQJODZ/kTEGUFb6a8MPE7x
vqU8Y2Focl+2GGllg/neaBcx6bKic17tWH1S+vtDvPCnNhn2doTSWx8MVt//TCnyTllGTyxixxzb
tC8JuuTsFWzDAlJoGT8jgLDUi1ZYmU7lCGJFfU8TVTZZxiqgbHFTV8gdcUHDR2eSVJd+tARfJbhy
4mdL53/UrBteP5oyDGEKP+DS6Nxu14EfvX7x+k8kZb7Bjn+p04HwvxF/5BGeTV1mOzWrDSmyAxUz
wxK4kr/ArovN0Qr1lZglC5LaA8v1rGNcP6844x8q3G4yuy9toW8ZutcMrFA/MG5wXUAPSWdlxJw1
kgmxJJtVk2nWT+pZSQH38j7N2oqaVRZ9Vl6u/xj/8xEuUIutVMibeMjTI50rtH0g3xTIONms57Tm
WUPeMRxmcPqjRPTJZvEHHo6MxQnd+StCHHLjgcJSnvDhPGua6Ec9OpKhUXCKI0wl08mchSYHxYnK
wbUFRBYSGJoMFpmh5jyzytCpAl4bHFLopTCOwSxkIU5TgcNR343v1Sx14SWQjkv2UXuvRcjKgCYW
o41Vo7dHpFrMWwQb3+yiCVYuWlon7KNLdkvW90PYnSoUNy0ON7AVF0LX3mXQr5j9scWvad4kxttF
70BOT+Ys4bWzmFeh6umzvEe35p1X+IA5H4pZ/oNcdvYHg5nmHHzINhM6odp4NDZTRFTdWHqyzWc5
Ee8A675xa6AzprPgOCQdsmTRbxUHatiKyJLtLFAWdfZUAp6xiPBS48EQ7GkcyRzS7PciNLVFIOB8
geJpUDuIAIpF8JMoJzmfJLBXcZXdGTPARIqFhXqaViBuM+0A5QVbiOwOtsNEwCs4/Ax+ea648C8G
di02Fk5jlmfpL6+oq87XA9g2DQUXfPelrBwA6lZ6m9RuuaQUdLQKb9tYb2MQPGqzGMzSdChBhcwi
sZzl4mgWjpliH6ZObvOC/GGKttyjMdPMtB6ECfIjjpiwokNX1haJh+ajmlPALFSTDOkwUz9Os4Tt
zWJ245DNbtG38TpzHVEYObX6LWLs4AHvmAXxHGXcQiGXVlqviUd/JSU4EAa3TCbR00lH4hF5H4gK
ISPx4ixQ3i0UeOlEESZJRPkSdR5bdneO0etJvSyGq4CPkp/Mkn7QdU9JrDjKdBMzov61Rv1PcAH0
uAGENW7hen9Jao4X3dUwMFsHDDwE+fSYGY2x8nV8utYwLm3IVp6b+isrAh89drS5dTb+r22WxQ94
Ym+RhRaFHO9VWGl7IV8tq91p8qVz44NJKWnf1Xs9o5W0GMul7opzL7CfUiqE60/Zfyj6PGkiQGpO
bkua6Nihn7KABOlkgsMCZ9Rm6qee4rcQQV3ULxjuq1VR5Tm7SYBzvcMVzbblRvXRjU/b8xtE1S/h
pHuz1W4GmkiC8NnjjWiCXcM3B8fOC+6FPxDkZyuCCeaxbvUXy06O9lA8hgb101nPGp0eSTMt28Z9
zJNmb8nyI60JVeF7I6JhUnUj0+4tsnyAPJP1SUYtx74z0sNpl08RHZj5VFFIq7bGVP+pMIFj77/P
dK45rrihY9dlhPk5xcNnwEVBiPyP54uT7KoDHJ33EeJoN/mcMSHtWPjDqpLZvxIl1Xx4RkBRodZi
Xn9rSEzv/Gl6aj3xSAe2FVi43rRLqff3AAveCUbHyzYGAtN3NA65TM2w1O/88dLhId+EY3kg3ciL
pSr+SE1udYN8ixmYl4YloAvFreWDztM7HA9jsYHVtBnnttxkCk8sfRumbfcZRU2a/WWwhFUBHYOp
8WaKc8fuzRmLczn1ezmE94maHhyLTdnEpBi7ukdNL6Xfd1YJqiaOKW6kMaq1TZwQ1ikWUApi032s
E0zlzbi3TZzDReAxnRZvve7THFWRLYmNtcveUKeFBmuN0SxcSGrLMpt4ttOEecjIDjpbOyEbnqkc
7uenuMurJz8DLoDbm608eQ4ZfWmcy1Yjzsd1wX8hekvg22ArK4h4CEzBiX8xBnHqHT6BzINfouHq
mU82VIj8zou/MGCPJyuOfMIw2msWZ29mDCgzTvyVN6XPTYh23F/6guivk8e31zeSzHjpV3/YfNBq
j+0kHDLySCRVau+uhkyM5cdn2q4ZxtLVBeePRiNMNryAd0RjDtizaxOHRadjmUynkyE4FznpDfIY
94UhwOQVw4peL4kTNSAA9c+A4K1Io7u4F5+Z63GR9+u7UEje96QgAAnNNV88gQ3RaG8+bpejWuhl
KG6cSmcgmPpn/vp7VRS4x0PGIdoAKji0GBvNXtuQCt2RtWPpuE5D28HFrh36SGqmO+ISRAw4VP+H
Pe5zlz3aHYEmMrGroHfKFa8tyqJNpGNkJ9aVmLwSBMOQfeR4COh1Ir+c/rF7qBN1722gbj6Es+UN
dlO3qXD4Y5AwPsndUU1KCdNoBye7AwiVUb/e6vV5qiH0gtJOF61+xLwPoRBVfTEbLfJutBm5si9t
GT7pHi4Vgeg2UZNUk4PJADewohNXM8TbJD7yPnkekWAWeRowZ5ivkHX7pg3qw8HJvvD6iDpUJW68
jH1o5uXGgpcKmM7SllxHJVlB1lY1M6EMA7cagAo8/S1V4K5YInttUOqJ+dnY/VXWiTUD7pBJm5ev
wDTS8BaFd64WOXDS5Dx6nRkgkQcX0xW4daJLA26LK1ZDQZL/Munj1uzlV1dTdTpYuLM9O7x1M/++
NZiSSvNR1sNLZfpnFaJlwGV8ZWJr66BbB6AZu1xjROlEMessC1ocj59xNGLnJiTPMe/PBMl70QDs
SdD5luNgQElwWQh66jmYr/v7IP5kbO/yFpoYplOAbRpvgKxZsrP4eyCjbeUuf7goBTIHBjEU7sPC
aaXaREb5HBGPKyUPQEW6i2OOqfJEr6DIy/BGs4lI+3Mkp5zVTUVmsc4pG7OUvZHC/2J7cwknTrnt
pK3CboJEmo1/hkh+5Q0x6hi8ku6DcwsE4bUg2OiFWZ6F7J6Fz/mpa2/xEPPnPboh86Sx7G+1MjJX
nUIIbjHVZU16caeUYdSKzVJnEeGphyPhJKa0YSluSKlwfAgDnLEVpZB1D+8XhS1nQP5hTYDoQtXR
vK5OxWDFK9BOPHEzV3NqN1yeQQr2nNPRoPBQ+vAuhic9JbMbcs3zSw5oaYRR0K8+LAM5KQr3JIsZ
Yqkfr9K36CovqUiMRS/yy9Cn4yauqSxWUYIfsNoXqQ50X4znsWx/Cq22N1prbizm/KJ6FhJd2old
hnlx/FlhRKZ+ygNHolXbyE5uib1Tvz56P13rMf9H16PQd6Fp8xUgt5Cg+zUPLYdjAp8WrCdp9wKc
VgV3oDD8F2fgGW/omiy6mSqFG1CA1pUm3Qwo9tg+3HsOtE9R0H8YqecCCvPWZuHJrdTNtybHWYQ9
L1yqoYEBwXyLsDapM6Cka9ERUx3FrY1QaAd6tYw8rnymlp7gDG8wp9OqzWsyRU1ZGwFLOlv2ate6
PiJO47AFzbxdNbXs0e1hlSut3TjOd2/pnGBcHR+12a4CXTgw6wQumjb5rpHM8NYkTy7AYuJGMlo2
NN8vcMs2/GYDRWClkLlW0CTfbYrBKTVmY6wHxhorJPxDov6YY4i7dCAse6B2FPPOxBx9+OpcbrJz
487rqJjyhkOI8rJiMMatUFdsWhPIIHYLcnIK23PV+BOILg/yr6CMLje1RQXxFBD69DC2RPRHGk1X
VV2A74NBRGZen00FbCbtF5g599YQgluLmRJ6AjCkW7yVYbz0u+cu6ShRodFnBzlHHM1mKwq33lhG
x972ya2MOXwHIDQH4MnlYRMj6ztnrEfVEuXJ3CWuZi+00NKxZypz0w0sMpXTjKw/4ifm8AdKloXW
tyHSzr15ZObzbJ+O403Ut/0uz0AbZJaz732WOCgWe/bS92WH2APQ/aSZqA1xNuwJOqLRAXQIMzHt
Jo9tiAMV0CU9NPhtsNUIB9oJzetFyxbBaoaNpzo47bFslonDgXxqtdeycQ9xHaSUNa/aujzq2OaX
eshAxWw8QbdWYpBuUeD50olrUem3m1GOn1TrTSdaxakhKLOVnj/EIfX0teaeoI8MiLS8MUJ9XdKf
cwOv4DHoejYe3tylQ7yktmxAnpiO4yjdJKiT5Ca6B86xm474PkkilFpVuNlBFSUBqUNrFHd2gbBQ
cc5eaF72QGbcfwlwSOEarWztm+ncGsz0NqMFTowsM5bf3gaGp/CiqXjL7/uIFBlioWBzuzlyvFWV
G1MVn3oSARdJaHiNXK6xminBw/F0hcnZLgycdPpD5RLBdelgtSWJjwHD1+xtrKkFt5wlP8Wwzf3C
/1Ps7A4+Rh8l3lqwRjlla6xLg94Ee44zoUeGrvgstLA9dpV2W6fNMXLdizeSryNvmN6C5IGBsqn4
L+3CktJAjiVHbM8W+gHjEKwR+7TG8edYFEbp+d3YTTemCzQLcQfzZnuXw4TeShOaDMkoVgfY766C
ytqlnJgad6JxNXo0PYoi6rDotllc6fceHtYFcZRL7ZcPKpIdxw7C0UqZl5hi8smaCKUjOu4VEbkl
Bs31xMx/o7e5XAXFdJdpZwueyJbX3clMtTOmApwfQ3OGM8FcgjMc5p24PtiT9lFHycUDWauTJHru
rRHCMse9ngrcpeGz9Og/Zq9gdLXZc0pZ/TwLQnHoPnQOXw4FuAvsDfdKleDEU/6SE6Gv1ejlRO8d
yLio0S/K8JDfCnNDOWWNuWXaJSO5NDzxJJMpnif5STywdDzmSN458i0FfJLdnlFEp7zJ3LOWuscw
sTFBmSmjte4NoFS8HSt8wHoeMKggBRK9MR3kJCLJ9Ti48I2OtKH0iqXVQNKpU+s8Vw/3ZJJaz9m5
MEOXOeIyJGNHUbhlMMlmuSVYgWOoatWnU1okNqy6WJnqlWt7hT4pvkXrwRx16QjOTd1b5353yrde
oFZ9E+0CjbLVIWX/m3Zq62cAXmq2sV3MkYqhfG0C4kSzLEANoY36qRVg5+SKbdMF2igG37bjsz5T
EELNQ+ayZufHoRJqk3Yk/rGa7Cy3/ROKhDFXCrEbb3vFX8RTjrl26vjQYYlhHdiQlPwc4/7Wt7WD
IZJ1MOKl9WJ1kWXymFiMLaM+OQRTfxn53xhKvo/xh7QJOmX4UNaRDi/UcQs4MwWt0aPOS131858p
eZBm7mwBmPpCdHcBAeOCvxrH/fwxtQYJe4VWSAUjeCnL9NuIUHl0p3wKAmpeRfpGbjJZtCkXIr9u
P6Yk2rGT1oE97AhsoHeX5R+EqudJbbiU8/uZ2i6CsHt2xXBqRw9A2ci4rlckJIsyJ+GRfTgjUWno
rUff0L8Dh0rbgb0/+1vvCehUpExnUyb93TjWZx+uAi5SmOtT2K0DhrgQr4x2SzHnN+HvlMMnO+BM
d2tc0NYxdm1/nct0U4NJPmTCeJRyp1BVEApnq3EUvCBMNeSO2H9SvsnAyYD8RaXpMmfxtJhogB/K
3x3PletyXpa8aOC6DwqFdZyAVUL+UbVrjRUT4ku/qhziPmXe/iDFlZw+MF6FBSISc7pi9LNDSI2v
M6BsA9BZMNEEjKZ4wXHXXBmSloDp0XFrJh2W/6hFmY35ov3G2sUhKoOjQM5MbkfTbHHzAP6yDW1b
xmw2hXiedO27CQfrgF9/3+h++uDdeE9iiIpjG3qkUhOHeWf46Jg/DoxOADDTfdhBXivjVTBEw3mY
YKfOJ642bfDb2bS0OWCd9BqOTa5OpWybLUZtfRl7IXjSuVahbssX29P1V6e1HxrT/izt9DXMRbC1
klHfcFVT7oPNgHVrEpw8Yo2i8m9iw0l7vH1yci6QsxmZMRM4YheYbGiDZqleYPoN+6Aigqbb9WfZ
KmzUlbnsgu5OVqbkwsAWs+wY+FSN1qwbWa3C0N5G8C2IxFThuq6tRaFl5wD+1V6ocbwVbnKThbI5
BHEDX2PSbxkcMMNOpm1TrpKai7EeYZyXlmg5l9A3h5GaRT2FdBL2LRvsvr0p4yT4jnIktgF8S+L4
EHSpRw/Ql1a6oa27euhXDEfgUwVnTQtZs0xeBp5KzuPoPIqSsj0rK/d+31jbIRSPMVrUDot5yNY0
OJS2I7YFGW+FsH8Qnn/SXCNY6YO4CCaEtqWmTRro2jItenEwTO8jqRg7jo0FrCu3EQ/BkJRCcWqR
tMRbneT9XhVL/F3p0dfjZzG1Ecg7+dGCgdhGXGkKh4j+2DAhCyK5TU1asUVm4VlLAeDahd/u8YFQ
Kea8Q6ivyBUV2gbtvaGpGhmIj0bWMP0OJEXKqRsmTZd9KLsGDgvgq88/A91On7Mgu48z89POnLWs
co1hrCJoAZO89jdd1D/QRTk7amWzolaO06+2ClznWzbyRauJ2xEh2ARulCOZGva2Zl3Wq+bbCXM2
pj58TEtWt700WCnVoS/JpVGIvec6xWmqiF560Nib1MTal/vBdphPnN+xJ4uzFcdvVcm6nDOujjVw
NFmb0tPaljvTsw46zqS9WbO3prKkWzUAadg+jeH0bnIYHlxk1ypJ13qJihHL18Bo4rWfyrfWaEAS
McJbskP+6Zsq26YtkQZfUu/gxwzt6oINckf4iqqITa7xep36rsV023LlaniwBiUtYRyTbikSZAj3
WHGxcYk1Mx3WX3R29ytXqSc9bOSinsfEVhlXq66UT3nsy41snZGZk21CzegARnFxUrAlDyPks1XS
RpfCsPOlQbp5WRmmWjaTVmx0MgNYOiNyJLQuNDL/I9Ohwijl3pWNbm0df7JB6/LtGFee05gtYD8V
z7CBC4bsHURttzwrvWbGa0zDkmjmk67UtKtXuVjR4cgtddDalA2kwT6CQMx/1IqAoQ0573ISSr9N
Zf8ftxGuZj38/cbf8rTrbRVbITIOkSyOIinq5fXG6/dU9VzDe/2cOT41Ub9laEFa8aXr5/EY8aXr
D/yvD38f5t+vQOBrDW///3wUfx/k39/IetdSiHB92H9vCcmyrNza6rKj0xBzvN7N9bf/fSDX32ZE
Dk3Bv7+40lK2ENdvBYEyNX+fv793fr31916uH+kAQHg/8CLd++o9dKzu4JEY2hf5YOylIAIsPOK+
14/g/ZR/P/q9zZvmTtXfzxNMVkzV/uc7rx+F85X69zaanJZDkFg0SXH733u4fvXvD//+rt+f++du
bG229YhQLIXDHH0dd0Kwbwhvfx9IbWgoENf7+l8fli2v1fXvvRVwpzbGYF/Svz1oqT5uPBAbvAtJ
w8//JHMyKZr/+ee230+vHxUS4nta+Jt/br/+/PW26538fjqxC+XsU0jGLf/9e36/75/brp9m10a2
3+/5va/rbf/pR3xJr5No7WjJBARy4H//N/7+d6+fXx9W0c1duP/czd9v+k93e/0ZeE0Hv+3Ax5Hu
PLQF2zJhaYrTF5+6QYyMNv/zz6f637Li//PLPdHlydsk/jxx0Snsvv7Q7z//3KaXgHXNwbKXv7/h
n1/z+7P/PJL/9H3CB5KEq/O/Hy3+wvrQHKbrzdcfsKoeDfCfO/1fX//nl1w//ffLmp9DGki69X98
Cv7T4/qPd3P9xt/Hev2e620RDrJ175o/FJVYdNyANokEEtqi6CXSh8jNRt6Fso83fy8Xvfms2W0W
TKfIqC7Xq0HJCI+65rLc05UEOZ5xJQH0tZGmGiNFjmyOqc2LWLrmDfchSR1sUX+b44gN6WjPHzGt
ayyO2E61JmdsA26vzgYdMQvdy5/0oNF3/tw5NqinuosZOWqMNGkqQ0Zscf91TripAnXbivJkTywc
Qceeuc3Hu7FS3zMtK43wE5iJ5OyBDssMsJ7tuuNK92ocaYYebHOhf/vZ8CQqP91ENaaIfCgxFzX2
YhRUKYG3njZhCsuXMoAmJldeTBWRelxQp3DWYajnRgXJz7nAC4CIba98p8AQwFYYFb0CyCCD+6qG
NaaPLmCRSb+3PMeAe8wjcziuDu4LWxOONjKFTEzejDEYsK8YmE9joYGrnKM+z+mq5KzCSe/WMoSz
RPPR1oEm0XKZxxBqweg/XUwr2xdVBTgpr5Zxa73VfX0oyxHwQKfitc3azg7lJgpRpJKIsRsndhJ0
FLlG3Q1TCc4YCWNATZ87HBKx0M25GYLQ76avZwKbNHcBDICnEA1xqox+qQUeoG8O5q033qZq+NO6
PDGe8t/Q1OeGBB8CXJpAqeN+ikSni6gatmhnpPV1kuxmwrmliV5q9ScJ2EDqOjuCYbK9LdxNYspy
Jw3kb60Bx2I5PNMW4/Sq7a01e+Nn9pLDpq31ksR1++3Gd3mIaI8vkJ91GCVvTW0cHwwtxNXSa+zM
yWbTd/3eKj9aI99TCK0xIIDf2WyACPRbi05fD4/G2rD4j4f4GsEh3Q8zkMxredDDhOczJApADpY/
dLUxIxB8aJBASkOPfoeM95I0ONlH2h8ZUGfSDKf5FWQkjjxl0fRj80WIHcgDtfUuNTc4l0b3VecA
ZA3efiAS0UGHEatcFLnV0tJJnQaka5Ap+lVDNsRqW4CC2LdMK9W2U6rjd5YjogiNJySc5AtpbMz8
TrbAs6ZwDwoeML/LwUlGXRzkCHhL46HpbHx02oaaiuB+FHIx1d5nlQEmomLrY1TaBiCftuwF+zJh
npgnRMeoIMrlR3Qq8iyUQ8Rce5he/XrUcZ/shPbj+gXmk9gEFi/0fOkn+v0kgxndkIGLVk8jxPBI
9286j913qTF5TRUsMS39SmvRbaaajTGDx2qjec/RvIO2k5zkN+yflaUKZiFaeTPxll72cz9JLMRt
ODCdyFFfO/3Dri22PaOr1l3z2Kb1BTN9BizZXzt+9SakOqOh5UvPlNAG1XOpg1G12oTJeKDDLU8V
5w0x0IsVlrANR+SOhBoR29J09sniwUmsZy1hKEpsLcs4I7XUgtBcBePIo7ZBF91OmBgus2x8CX31
AaeSypi4/E6m18lIe2xq0Rc1TGj3xsWro4sifXAsYik2/dEXG91R/oek3AXGGfNXzHgAd+XCCYw/
RYafWnfekt4+48t8ASdyYxl8Ww7ZwNTx38nJgruNpUVW7U2AP4TR1LhNowhO8FREu/HTUVsVZE9p
0b2LrkAXkuMd4DZQnGQGHSaJhCS4dlsIYTVsH1HQV4kXZhXymlg2ZYc7LvlQPElQTTDCELPYQ/uI
ADGg8krOiPSIZi4k46gtj2a1aXI7uMeNItc91ZDLWUJ2hnxlFoDniDjjlc1e+7DLVsLPZmc844i2
zV8qW1COTvVqNqQAydJ+WjkNOfSUVK6Oy37datmzkxj3apiH0y/KQfWt45QoJYaI2PiGIPedx8ZX
W5tMOSjF6nSYxJ2bk5jp2K5RGLWMBUYaL0PVisbwVeBSAEY18yvKRz2pzzXlk3kx3lQdg86WgZXR
84AjY+O3RO90aTTgjGjYnPTqFt1qEZeOtTLdkHNrOOxLwaIACiF16HOs4U3a0qHjVewbVHW3dQkP
ZSWcAwZbdNfVtfPRxgAeB+su8rJ8ZYEDioQ7d7RRqtr1VA45Xn+QKOuhU1irmlV33ZkJvvZepStH
Q7vB3AfCxS6GVWBqX16NwBeoYWvGJspAj0fJhRM/NE+WmLauzK1taRlbe+pPaVRcigHWoMgwokfY
Q4CmvMU2LzONogK9TA5qGcK+tav6AQ/wU25nz+NMNLSa9ilqpq9ycF6MEl8No+EcRqkTDqeJfp6U
gatosbIKxzmVFTaakipIhmsuuNcWkj0OFfg6fayRLsGp9oZq/+6H2ZNTdTcDJNtE7zG4ZtCmMyos
eU0kkr7djr2BqW6iCQrISM5NbxhqpZVxB3QIrADvzxQ7bbbj1I37MEPri3sHi305Lnlvvo9yeA9b
NEE3wxIKDHshYxTfPP3q3fhi1qBg6+knQaRVwL8mFe87K39CX0WR08uHilRpF2uo46ngHzN6tCYM
KeUUq3Uq6JbJCbxafvjReu0+7IjlMN1cF16O9UO6P60FIxfYXrHoJBaGwkJ+0rFbaBZNSAVllsGc
EZLFPUTjuUMKMiOhqC1g3P0b3U3zgMzblwMyPSG1cKmNVrmIYtZmzTjWWcd5OcDQbrnGbvZR11VA
OaWbHqX9pQOmTvX+teNB7fXqJa5AQOtj9uw32pEr32PcBNWi61ye+vAM0Br3urGVSb8bymADuogR
csvTwkUCq0RM5GrRIxO+RyPCYOdW59ib3QuyhekxOqvBv0nL8jHrqOpFFCKkwru394KfLBsOZdrb
Mw7kBVfIjeHLu87Llm7X31cyfLdzzATgf8As9Nmb6/v4Dwh70lrMUMu0mA1PvDZSS3eo3WLbADmC
Hc2w9kz9hrfk1urGae+TTC7zM9kA3DaEgcjM8HbpXhzJWG7KIBe0YXmbJQxISPnwbFr4Oc08fCod
+DNzcCWXWY/1urvEDOJ3TYSqgqHHJbVAxgDfeRGqI9YtOm674J0YzIpLrrFx8pp+FXUyG/8kyypd
1QFe+iwm84W0bmr4CohQ5ynuVKoktYU52Qz5AagPLk+j65IgyHFZrTrD9RctGXbmLCir1HHlDd0c
KWYmPNQLu23iB6nWMnDkEwscO8l7/1sfuu5GjHJJN7oN50I+adbIac7v3vH8gkXVYuKy3XvT0oOk
PFQNCviEj2UuY0jToIpkJf3i2OZ587AJq/EE1iHyGVofhtQ8pVBLeXtvov2STX3FCt6pCh84e2Mw
mOQ6FYthfGORx1JhfwuehJdLHT8ILj+rtuO9FgQzR7G+CePyj9vGjMcBui9T8xK03hnDyScI1Buy
nUAUBSGhIPY2yL2nLqyPDpvFkCGb8sMzW5BF0tgnI06f2Ws/e45ZLe1Q4I82hi+mUogtnhrOns9S
Q/9h6nUfIb1eievca2HCeNypsW7TLFD1S6dhdmurHLXJydIF9Qnu0qF3OwnjP2rjW/Jol6JZoLtr
CzH0F7vs18KwBzZW9N3FLudgp7sjZDqX+KV3JrNxNNdPRmLFFpnttoZ9xYY2Ult8uSZg/pXwigsO
ok9OyvXSTmtsrwLF3+VFo/0xAuMjLtN94KAOxpE8VtY5pxJj6UeYibOcjehkw6htU48y+WSZTPap
6fynXOt+kHZM37qJh2CN5X01kpSG4VWtoQTeJQo6P1zwt4GSCgrrHiaT4Yyq3msLwv/gYxrTy+hS
WVhGhyq4eD0G2loP2XfOpC4rIQDu4eXQQQhgTkFemXbKGRdxYX8kXQ5grx+pWHaMjWWOT4ZOeCnh
HRjxDKdWHM6Wsx8bQ8kqA7jMGRGGKE6Q4X0aDug+l8zlXZrnfb3OIbkurN46h0N+Gokyz4ckg+0Y
TTip/aLBGLCIkWFXVa9Ge9TExtEHZACb6gzqEJXFcYyLFFW6ukcOdHz25uwuEPwqTbmwaeYRgMqb
isxPw9HGDei3R30MIC/TczGGGfUQDTtCmp4SIl0jhaYNgYcsStlQmSwWWPrK1PxjIlcsnKH7QdS+
XjcXcW2DhzL0+xh3/SKq3VXqo91rPq8S1zY+QOP+xOhLRAXLvWn0OzUaPsqDeKhtH+uU8DEVAybW
09Kef2Adxzbkc8PaDdBHLdsYlwJTpCuUxz4gqZbCx8KDueM1EfW+CeRRw6BInRik56y6JDBxIx2G
WFOvYJ50KxglaPACSK+TzZG/ZLUo2+nMKOC1sr5HLElVPiUrBCtyYm137xb9m9v2X3EudxOitmOI
d/yd9qoy+3QJRH8RDA2xPup7li0vnsp6VKl73yGGLsYkPykSSxoa5aJM/LfExn+C/+kpkA+dpSOE
cnRfUL0MzMkNKHYsTplt3VgC5TMN5dqZBoIauntbcepQgCVW1Ijf+VZ/MZR20f2u2ITR+EDCTa1A
G9yDyUEIT4I9R61Xz3/wmLVjMskpckZHXsq5W1ewwXRcckmJUQLGtw/YxhbA7rbSjfAPkXrOLjUJ
0IOeBFQKtUuqosz1kAhOYgBqFuQNaN816PP0Dm1I6FIAFqTwclr7tH8ahUvvhP6qZdnBazpjGww0
TA7BplS06YS122Gpkl9R3a5G29yzvyATzgajdwEktuRj6v5WT/fspO29NjtPVOzjkFEOv8ah29DX
yH34r0Vt4sHzkm+q8V4jGa3HkUCypjoTcqOB6Wp8Ka04WwfGNgNDsihUkS9aUi1OgrRnda9UATGl
Qe1cBQl/NR8SLwtCT9oRwrHv0t64TWbzlZNeIL2ydy0xtFY9Ww7lSCDbFEUhAhSYhPyDVX5XgRsu
0qg6yzDamKkdE3odjlVqfAKC2NFR0HFow49cy6+4Hy8pLraNVvr+gtYWFhHN5WxIDQrZzJbO941P
5fI4zsUiraxRvsBjamUQLutgbWVQ5RNCdqssYBYSx99lkN3oLp4mjmA2x3q7Wkxxu4uGUi489tlA
7Y3v3iTUkV0o3Su2GN/eXdws7jQwP/Hz/6LsvHZj166s/SqNc083w2JqtH1RVSQrl0rSVrohSok5
Zz79/1HnwMc2jB9uYEPYCpXJxbnmHOMbu0QrPwtmQK5ZpJ9kB9yoqAciK8LzvATaVHxZN8v8Xp4v
dWhvzbuRqymn4hmn8i1SfVfV+2+QLGffxucVsUYpZu1kvflkK+NhqkE3zxW7+EKrL30t0JUx/TOZ
XiW26klLKzwsp2Oqy62TRnnnRggYDYbNq7IcnjhHUYMQ0bssh4ZTB5PH7Yjl6YJNEoc7sMO/8KBK
m4jp35NQ0Y4MlX9tw097fK4s7Rn9zKOZkfjYQV3R0VmsG58YJkQdKJLQUprsFih4OTfR7BYV2WSG
q73Khor/Q3sas07iDa3vC948moLaVUqTadMK7aWH+6EECykcrRafjB0csRA8BrOxVRbdmwjChlJ4
RQVgcGTxcahozqoOoH9b4Hrs1Ts7DK7lFwvvksA4VNpxDPtrKpb0GDhPq5gAYrQsLwSgqatJLc56
OjyO6BRAwUd3MZB4zUZHZjGTFYxhydMB6Y3Nm3DqB+WGlPpm4lxuZA7MRH8yQ+OB7OgN/vxTaM9e
0mJBSad9U3O2BFinrXHbaPJL10KNN5GE8Lp2mKpc3Lg0Y2Ku/8R+aCtZ7XdVd04q49SwANgiytZ1
q7z6y+bVkoLjXKPVUIpjohozjbvmo6zGRSvwlHYVWoYQudYAUEeWoWsuWUMKVUyXF/Z2lnFT6UyQ
YaK956K/lmE3wwfQ2dN0D2YqDogsmjVDCmoqpPYWE0uemCRtRBZ/UQAoDGXUFtJi8RESIR/ryb7G
Wywn+mdo1fSp6rrciFQJ3JF8l6k8J0ZCNH2V7sp+xE8Cuawq9FuiNPuaBL3aXkJPEvy3cau9h35+
rSPd4SnAC76Y0BCaeTjmEvSbxEC6QRQRuUf3fivhzvC/51x6VBfPGo6dRyl569E46LO6lgIZHvWg
ou3Myo3WKh9m1+5UO3qAiBPsyFv+bP3lzQ7Tt0npn5Mcq0qu4TRuCl5zNJynZDgVcfSAheJGCXEj
Mw8CW9G7ejm9dWUwEMfKhVzKbHLg50KsZ9VE3tz9dCpHb2TJ3GgTrVk5Uveo1ukmhG82lqBlpnrM
0uCACvo+swaxMmXpdQ6Go1zZ+9DOTypLOFAUkpYLJAYA3QYEi8QWvURpLdbflV5+6Fr67pfEWXdq
cc2kaoWEjcXFwB3jY/4wqsOcD46P7dWgo5cmSnnQyPNFDLnKCbhSc9Qv04CFKVT85zhGFat3kF/m
wTxEs9AYUyOml4rAM6ocaOq6nUcCkMwocefAPKRFfjNE9YZ0/NJnvuVEHKecIc+4HUxH6jZ2Xpyi
zgo8lbBnc+iIGiU2UIvns+Tn+zztZ6/SNUfvIP1wyZMcnfhWlbMLFWW/1XsU5oueerSw2C0vqtTs
e6CbQITppxCNZ3gcxflJS58gyMCyLe7qsH0Je7SvyyE4TxXx1JRHbmBwoNDLP2P38+iIv/hme6Zz
e/EbX2aXoA6sToqjx+WBeN6HNlRfSYchBL4NKWuH0rNsYLGi5cKYR2Q5EbEWyDRlaB6XW3ZjD+2U
vZRt/MHu93Gw2nZn4gfR8hn6Y5W+6OWxLv1XyoNuF4aUKD6NesIehVOjo1ojtk9AManbWhK09eJJ
o2SogiNp4cfCLKUze83nkdCJzdyZbl1GpJ7pxsCeHiEOhho64yJNtnl9yguJAQF3AMNK+mDfu5q6
/lEAvd+Os3Qu2ZXvgiyhiWkF+z4a2DRKtatNjbQuY0T3JXlHU5MpeylFy1zNVcAkwmSjZsFLzXzF
mya72umShRx/sq01DrDsXpoaNDWQObyfb3//mZ9tY85LxjfQ5qMELXCpcq1qdbbxWeGlobUJ8vHF
EtGJwU/nQuGfMHtOZLsDkZUt882gj6xgoF6BEFzC2yR3VihUO+HT6VOyNVsbiMl14/VU6PXANayv
aUBG7UM5FreuBQEVGVx9ZgkCrNLbnul/m+YE7CVlNFTRN56bipAFHJtIX9NXqZtaLEyU9sagfOEG
5qShws58/12LBdgcgxY6VCVhY5EnGY3XZLAsWdUe58jSPJcQbVpb0zc/APVjfiEfdGIR9jufJNPo
KAs6Vq2tPtvJuUOKgEf4VC0PFy0TGM1QIO+Hb4NtPVkCIgb5PwL/zbqf4uMsG/dZeSljMAwoax7y
AIc7RibCRQUtTfOCh3FVm9ZnPRLTIQJIXnp6jZfRgS1ltA3H+iDkYMAFoXFG2PnkdGQEdD26xyqo
xlVBSjrF9cBpre3yXnzZMmkk5BgE6MRBxNIJNYi0Vsyy4cjSzJU6YbwDIXWp4/5lzBrKoTHG1qhl
30M0N6cWYntAe1vW2SlrAeRLDkrmAwTZ26H8Ek3myQ6+UUHFRMQvXgQ2nGVk5SyP8UM2PPkatpTe
Yo8WBshjC6zfY1ugEi5QZtgxe2cTWR4MGS+OZOU5sVmtkxZIXUKLBRqU7kF4FB3dF6MXZ/bYj4ac
PUP4Tx2pxmDQKyAoAglWmKV60SKFi1Fk8iEGbNrlraBzSJMKnSZtT4y/c8qsBEtzKVX7WTLOo54k
HsogbqUeNGZhrmwZtxlDYjbQqvR7hit9wK0APrMRImi5kDQIS3lqrRPDUBx/7h8V4meYd1U4iyH9
rDQaVnr5mcTVXW3nwzYlIwstE54RVezarO2Q7jCYamaaT6aZ3DqafFxtCmLFKjpmaRHugrhfCmj1
VTfwv9KtDDz+ur6TMzRLg4q8bRk9+W8VHRaMSxK1K/Fx9CxJyKj3QQpNj2Lk6oN5ATJHs7OTJdvr
z720IGiyrnTsXCc0FSQ0sr/B2nUVHT9YpQDGwai5thYkMDjqDeI54Hd10l3JVY02jd7w0ZArQV/+
FOhwFTr6NnAv6Q/R1qSWKndxj4WG3ZQXVgLsQBfJp5axO45SFjECKvHYRKdcyBe7FJon5K5y+6nY
zVWMQSPJnVAl1nsOuDgQUUh2Pf32xMLSECfjk5HjA5XbX0zN+Pxzks9nOrJ+1MT7tKCtzr41w/hq
HGqtd3NZq9cDwWJgj5mfVjVN+1IbpUPNUQwDDFhgi9yTDcQLMQFOri/1Z9HqYHB3esJKmkbFU27M
2hbPGVxyUUx70SwzoVqWVp2S4dsyk5q6NtVXRUdbTYQcFtIg1APzxqzlRGObZehPWYptzFRyf22J
da5CidCHEt8sp2hTWsspeUlHHiKZOIW1lAhOIQSobL064q99bg3eW19pDSh7CRoaTvtNNj6Rrdut
Kp2HVBMMZmNA3lbDSMaw+mfC0RSk4NnRoil5CIqrTAuFI4pBN5+KEyYNlEeQCA5ZOASjTK5WsYQq
S5VlMutxDAsleBz0W8HGfSVLmeSoncg9hsVaqJNJjgwzJOa06aqbbIj2PlN9p4+nZ3AMx7I3e6gJ
cYGeEmtFPjEimgEIjNHMH0nfIpN4B/TgvdSMbmNaIFmZodI4tFW7BmBB29woP9U25S2a4rt+cepa
vvVE5Ky1xafUOwFBJ6sWDepGrSpSeg91zpGs+7imOJEgs5QnMbUsN2Ou7kwVZydlhc4xJ0rlcwz0
m6x+9+NMsFF1tcvY0fXqbm4Med9EGMsb/4Z2j1sL1cDQ/ehDliIUgSUzpeIxpKE/D8yYDfxTcdg7
TSi92rWwkCpAVme9Q1IgyMkkl+8jTAQzHcZea5Sx1BoztchExcq+1lML1sqMTNcNl+1drPnT3sCK
s4rY+oi8o5gNCmKvS8lLy+ihlVLZrckwFRKFoTw99SOAqkamKzzWv9qeiYgx4LsjsQ4MkA1eZ0xn
nn1wCpv2NTUYkWnfah/dWez22QRzVez78VmobAc6/GorEt6o2bd1oYeXoMCVUGiMDahVhgY9b9G/
Ao9A0+2fCHrsCfr4JCGwo9qgBd8H0mNLU6BQU3sVqLlB80P71ftsD+O0zRy0IDeiOCAPmRPksEjs
yKe9SqIEQqNDtzFnwgULm/41IQftCmoczf8y/5K14b3tZSoWY9gqrD1ekpMvWaTvOMp9bou5RLLY
Gatmfc8rijmq8BXVJZkPoQbGc642CQTfTIYtVPvaXdXY8b5Al0z6AnwkvIAk1x44jvK1QvqGE7YE
+ZRYs0SNkGUEnRV2t2kqLlxhY6pgks7KIoKJmqMDKd0pLpojzjK6/nZc3slz+Rk3aEHaMH5QZdtf
hxWt17DQIfRVNE4w0HWX3FhHmfRBr314k4It01dk7JI49w1jtnnMP0wTPqgp2BrVzblanDmxIs9e
ANXuEi1fdLpvmWSb+58f4VP56HU6DyVJZFwKrEfABeM2QyC+SpBA0CBKXEuyIQvW/bQpK9Zhv1Qe
4y4CkR3Jz01JtrOiquY60LaWgWdMzPZzEIVAZWp62kWTDU7ts5HJhplaiFDTogIi3jz2Zjl7KgYk
pwemNCaCdNKc6RwskMrj5MFFbGFRai28vwqTOEo41lgDlT07r6RwtLrpzn1J8lfOG5rP+FVLpT6T
d1WSCAeSktsjgJdaxhvVEF8IG6DJT5sRR+H70CkwSU3G8nGnPGlGZaLueCur3PfCEYN1AbqsNi/k
7cC/n4kqp2h1/FJye0asSio1ZIoNXzGmLd/osYYX+6TuRjfLKuBh/hko2Skw2KuwLUMHW8KLlRL6
McCicXaQGx+NXyy5wNhM607R6mvVJbRhDEgcE/NPwXUpSFt2Angz/f4u9nGNR7rWb9o8C1wpBf9W
Kda3qfd4D9unsUVpJoj2WZO4tDYbrPiaNn+K0drWGnTW+Ns0OEDnLP2oRkgastlS+0mo/vMpOAxa
+atOEFO0HFxq8zgmzcGuUfjg03TQmf9SErgGBLZ/iL7GJ68poOVslaRX1TyqQbkiNJoPMTB2NpKf
fRmPv5QZC19QSkzbyfdNTPEJN8DrCB7EKZK6o2/FmyFOHyFEMDc1cfIjI0dON116jemBLvzX8A4F
CqvK2h9mpyNsXOrrE+Cx1EOWsZt6/1I2DIhNehGJMiLVMblPbFDPWa5/1fN4EuANqFI3IQESGJJz
chMMCUFQ4yYCn1ayVGfMUS5GHGLpThoMm722rfR2p0BM6rLxQZpm5QTGfKuWOpeBaAuXQqd4176I
+AZnDCtCKtqZPlfCxYD3Ta3AtSN6qq3w0DJLo+d2U0XbHtF/stpbkyu1rU2ScLG2RcjREl3TAi5f
wFpf1F5DTpqxZLonAJKdVCnfUoMgZ3/ErqRKX4He3RKRvLcQlTn6VW+o+FxENBCULSeuMTfgamlC
xnHmSFLMBE3Dz6cWIEEELjY6DExsdd7mHs0ywidW2H3cxr/4/O/N9xq/JLl2Oo9n0fRvbMJtB7ZV
evA1NuN9o5pfZUrY5dQ8MIWAQhpLAW86eZQ27rLKZzsglEW9wxxVwnNtCPBGcmhbqy6bK7b8QM2R
HWmHslLeyeMAs5SjE1umWXm7hHqmFrAwkiWIpTr09X7SJs/kDMpR72Us3L4hvWhd9F2rOLFhWY9e
Aah5IMQgrL9ys3m2y4BudF5cKvKyfa6crOlw/u1tJvrTCFAC7+zA8MTprAhJnSxKN6BQrUqTpOjF
5sLi82mqXww0LSec7dOIJG2TK+IjzYIrZuFwD0NoP5I6uxjKTyWAMAr37GgACkzyKvPaSSdoIaNX
1tL46XKDpOMxODZtWblBU93jA3NIBOL0T8S+ZlMatJWEUR70QGZXBGUHGMnirxDiGqaFdqflEq8b
nKIw6OJQ3rIJAwMvTQMWiNA+0NlYj02+XAcjAPJm/hiW9Z3WaZsRqANPgyBofLQbwgfIxqLnZwDM
XVWMy9fRBEPP1JJjbFRXcqLw6o4lE6uRIcZIZiXKKa9qJQAl5aWdZQVqc+/imgCvllCUlc22yEF9
dPSEoxzyTjvmjhXOpwh+NUHGVe7IZbsPrHjnBzJCdRRHCgBGB37Nc8RmMSU/ADAuJUAbwIGj6AcA
8Rkw0KtiwAp2QIqwNKk3o60uQm63mZ1OTqtQ76Yt7hDqamlN9Ces7eGuDbT3UhwCjVVzjAbCq9Rv
G41DIXSIlb39ZU7tjeaXqKwnJijemAfMSpKDxqY0DCgjxkC9mPF4CQck1UOH2kMhtJ5AeYX2gJEZ
d6OKGY72VO2VlbyHKwParFafmxHeTUXDVM/ArLR9vLZz45zP2oOvxfeCNcW1zM5L6tmzS2XvcyUX
RJ12BQMyA2RSTJyVhgUuxiKhVqO2QUbJd1ZAsVOii2ngGctttosKUNW94pptS1VCs9HORyQAUnoU
Y/3px/1n0jCrIBlSqe7Tqus4aSasMMULuvvPaNS/ur5wfEjnmkyOtiyNzMsmQIYVu3YjfKcly8Ae
AxnNM+miFfNjqJtPsTluZVXbYcqsNlKrHiNyMMHLotHpuCDqDV7b4zdaaqeSSy4Y5Lr2tnD1iius
PLwjWb9Lk3ehLYCDZEdT94olTOXzK55n397UoA+wOim/7KJGjWS/hh2ucyadRwlMwgqhXYdwdjzq
mfWA14oGd2b9kuv+SKDv5Qfl/98f4/8EX8VdkU5BkTd/+1++/yhK4pqCsP2Xb//2WGT8+9/lNn//
m3++xd9O0UeN8v67/f/+lfdVnG/ZV/Ovf/RP98yj//HsNrf29k/fOD95Bdfuq57uv5oubX+eBa9j
+cv/9Jf/9fWfpB4odDzUn7fq93dqeYQ/brm8hL/+tss/o1t+++2PH+4+//rbH7f5I/fAEn/huq/p
pmqjeRWGZf32X8NX0/71N8my/iLbMuxZWbF0/fdf5QgHw7/+JpS/YFg0Zdk0dXp3hBz8PfdAM/9i
8gvbNjSbvYRuWv+X3ANkBtzVP+YeCEvRcJjZlDeaysBe5Qn+Y+5BpzYh6aejhNPYmQWeZoMLlRQT
2eZPIVAYGzx02JnnJh4jppVocASpuPqkZIyFYs6YUXgiXSbBMnICjMzGvhtSL+uA7zT1rW0yOojM
HQ0T6YPIlWttqGLfJ9GtWgKRhyEEuiOs9lAUrJUpoaMLPi9YD0YoHxtk6nNBM7zKmwYU0Evb6clR
Jnig7LT+ADedrEOVMO0MIktmsuPQsuLItDJ0wwl89oR2XC4GoOSk/ei2oRJhQ0eyquL3SW2B4AiM
cM1IoomP9a9su3uppkVogxo2o97Y+JkOFHgCcKtpFuVcR8RpCBhBN98KaSSrB88TFMv0UEFE408q
rwgGTwrYK3UAl05K49R1QcUn8k/d0F8Bgq/NjJlOAt+pf4bT6oIPTg9dEVubCCLnRg11x44z0wO6
DCFVqsArBYK3mHVo3Sv6dqgVJ7UHzWHGzrauzHZyf2Np+EqYuFQUnFmaeH2uXOQgVb2K2n4WQ/Wk
Y44uy2TL+RSefGVszyLujnVH8w6G9B1wk9RRC/EeiLC9hAItF0rBalsE8oP0kIXMp1CtM5SA7Iwm
HndRqDiTmttn2x/BQnTfcXuxVTV4HkaroL3HKFgz1Y9OmOZ+MDp2hGxXRzuazwLZfDab9+gKEWZk
wrhU6TVBk2T2iB+MJB2cZl40myhSdlkr3UtarqwrPMoG7ZhVP2OIt3Uba7c0BIRNZvcFWEhGM0Ac
wijWVjH+s40CoKKxoB6mBhbsvkw//AJfbmzic0G1S0cN6mZj0tuDF/QLJjY9u1q7hiHona6HlxlN
0Bx7zLdjXs1O81SMhbFT0+m+1Xplo5EcsPNNpdmoRnmkHnYgRliIbysAOA25XTryzomknnNuK7bT
+QvETzYehqQon4tlIk3Adxp0GySnwsXrSRsXfuw6b9PFTUQ4tIkC1xJETRRkNLdS9JSUxUMz40j3
4dTvVJCrxAYxepR1Y2vYE6pOaiyXyo2eNCpXTer2YcZgFjvB2dDfzEGMj3BoVrZf0zAKECXEKIys
jgAzimevCRaRT1FdTEug9M+pJLqsqtn8m0elQF/epPpaJh14M8hZeIzk5hbNxjPXSZmmHHMrJvBq
3F9oYNM7iAALJ215L1kBOY7V1RxisnTjkGCwGDWXjvxy05tfSRDFO+jwyPR6iDSQjLmQBu9Q9tyk
mULPnrMPCX1QqEmThzRxq/J50yuj/yxJ04qtEO0zax3hrE8S8BSWokhrTaEZPU4CgTLC4YPeGXdT
LofbQqDg6TFrIHtEqG7Ct63aF4YPhxjd+zZtyEq05g+az2SId8YpIMZpk9OZcglcunZ695XIgb2W
1JZI9GjamLo0rn2zQ+QtUJ4bprivThpvF7g3H/4GPaZZYzaHmFJtzoGCJj2Yzm3VA2pNUOhk8zYx
fQtSyoxDtGQBYswO+cJCwdXGcEpIY9eMMnSAIewVWRarUikkZqiyiav0qHB07MZ83MaLhk4KjGGD
BfIa5hCVegTLqw5rfadrJ5GytEc2Y/mWXU6vaPdyab6CZmAHmmWHQXpOVRjBWZc8SwKCoB6FTH8G
ujZzIq6SXSHG1ZBjE4W8skf4t3Kbs0bACsAy8BIOo+7kSl9uZrW3vLGubkGlnvuIXFckVU/WVJrb
ptelTZjk23qIvhSgLVd6wuFazNYj0BzfFfhlHgqs8kFEpKG2hLLM3f0Yoc+lCVA4St0Oe9zUKxTy
NJ3GWLCnbEEuQliIMFSr3a8S+fRVj76sdsSPRBcGcQwVpDTqHmOpl6WT3czGC/3IUyGn99DH7lu5
+hSwylZRn7VYdawj8Xew8aau3U/jRZEpTxWCioNyRPkilWSeWmOxDjsvmNlPxqoGoPc8oBK/dIr5
Kw8VAHkKoiuMSKTdVq+5LKJDrEhHLbElNynmGwFdpTcr4ZcGUu4Ym98gdohjsHe5RMIPgsndRNRV
HisIvbS0WFfzhbC++V74rKEoSZxuZEurdPG0reccuQ4pXF406JfYRvuhmxMckzQdAIdZjdPoKy1Y
RnKj+RAM006VZOzw7eK5I+cySbtyI3XI5EJ5ro6NNd98kcf7pEyeDHLpz3ap7wKy+9CYj+V9NkZb
eLKpJwSrAa1U5v4BGscqvw5U0QsrjVGrTasxr6XUaeTyq7Rz+VhD96Bty+RNNbqbUbNjnXToRGTm
ERYIRYHd9BK/CFcjRWK8RJ+6hq6hqvNt/AoUyrMGLzquJLpQtdMJ+703AzDTlaV7ZqyWrp5hr8iL
/E7SjT0T42JPH++TsdR7PHWCpgHK0qrNpwOL0j5mD+yDGzzklk66iz3Ci5ZRYHRcKjqcRpuprR5l
UFUrKTN6R9cIeVdo0o9kvBHeOj9WZQIAoE3vgEiWK4a6hkur2d8ECptLG7jMxHLWlmN8qvGsxYZk
7MDaMXaPQ9KPkgbpQ9xmm1H5VseaiXlpnMxW3gYdwccTUkaMGbTnMi7QpPvNCj4njYlkXhpUX5ps
enHHhTQgfQVrlXXJGdMA7HkhoRstMIquOMITp2P/z6ifDpNJgtGkYUSYme+16O53Zq/e/IoBrQFW
+hRg9sK5JCmeDqQTwXX7qQT6CAh1AWKlbDd1Xkn8WFRAD5Wi/hzNrnALpfhloGgA0tBvmeVgvRIa
nn97PxVt+gAgSduwGloKcd+llD2HES0HE50YyvbSDXvMTPQQWbNLeMGqNL9HDSRcHNxn+uMGV3e4
LkokntRWUV21ZPeXur1dP9EE9pHLAazBiY+USSkV4VqAY1ZxnzpdwNhALuYPiCmg3aj0AAl0h1hN
oFiRPblNS8IJEdh75cSWO5sVhtl4F6asZmFLFo1KCsV6UheuPcLK1gdRpLCuKRW4BYnuZNfLjJIq
Ny00puad0e16ne4StkJWWqxKgUQNUszxk6VV8gWxZSjZD1HSSjstamE9KZMjKriBc3PIYmvet1OE
VmvumTdh2LGnp5mFfiQ4AFwtaZ+p5fYKqd25FKugrmJihAqqQHMkVLSu1F3rnzC0IBkS8ltICt5+
ospnrz3YkHuNaDr4oV4RMSTvESc8qCYaP/oeiNu0ui32zAEKwLpyKTtlmTfOmIWfYPsABaUAMcYO
9LoIHyN/ZERKQ4zmSxIQcS1IqG6ZTq2sH5/tjwF4cQq70o/h9+8/pMZWdkl9rw1LyjsDnHJfJSym
3DaGe8/rlYqIXHJdjKlj0Qaid8OvsV3Jro51u1oo31xFqv3P//7dt//uZ2NPp91OIlhby21TrAaM
ZI2SUSn39+9u8fN3fqWA/UI4jLIGYPk//LWeZIz//rw1SY7ZBkMQTY0/f/MP//3zIQKDUWRl1dCE
/v7YkqRiFwpg3svEx/5xv//pq1R+N/yQ4Msp8DZVDMj/fLTfX8HPXSVlx+GtSfbvD/zzs6Imi5zw
DWvdkES+R1q1rtpC2+o/h0Kt4cT8+UWxHAE//2vSKqPfyeXsz1/UNcvN0ipfEjqztdK27dpQfvSS
gF/4mFVIAz9fMNMcCop5DzVkuV+Wun/48vMzWxuxDsCVXmU5dBbiX7fqEjDeLTZ6JAtETIRRS40O
cxNabxW6aZaSvMMHGmYcoX8CHX73QS+AiX/5mRDWVo77zptM6paDWqH9FzZ87gmaMSoCqBBL6rmx
nDsqin8ep2b3G2IS4DEgpkdRt1KLgNnpcu9/fvnhQvy4rP/8WWHYbkpMkucroF2kAq9eMGPX9IeE
FG3o5H/+nNGg7U6FeiRqIdtj02HHnfGYPzeyQ+M+VPLCtXVBwycIoMtxrnB32hISrfb19ucJ/xns
/i/fqmiPwY4dOKKPug31YXkGKcG9nlQRa5osSaE//7M4ZX//Nix7pj1hHG2MJXWUSSJfGCAu5Pw/
vtTlwH64W3nJ7m5y5/0d9oO7uOZAa/eScJ9le0WCHEVWeF87gwu2bmWensd9vgp2k1ttmo3u9ZPT
mFu4XrHu3s3758H1ENiuDHy1TklATny0wWzNO//B6yG0HBm+e/5D7ehXfMLu0Vjhkd30azx13rxv
NiDFndflwY4szjgL7pALPBMNeBzXye45NzfPFgFNl+mDH3QbHhCixYNOm6P4JMtQSh44sb3s+Ow/
tCntg4glHf7jet5HO6rgK89N8SgBrh73zbH9DfpwVW2gfK+HDdxcjEig74gjtcE1I2vkvZi0hVo2
vETVSeQX3pY585r5rsDoZa+mRHZmTFD6C3qj8W2cLvkCg4vabUj6boNtCICXK0suXd+e8dp0qeY7
w6RB7IzzjpgFipwzjw3hug2clEp9uBvcRW/kOwNEOsBHyRbbbv9Nc5ueBWZnJWQyvrGGZ55HgrvX
42mIDlEaCo3V4KK+NXfxwMua6xVJcQBKrcDhP3xLp7Kcd4ChxpAOwYo5s7iEuSdjicWEucQYrBYO
sn2iy9l9aDoXXJcukIrU+K33QQBTNq5LMEnBpk4ehpYMy8XVS6ijC7+e4n95sPGspBs+hYLkIJf1
I+nWPHqBupxwl50RbACxamCALjPXNfxGjh3tOCxWQbdGnMXMCC8mICvHerAu1c6yLql/xxWLOfqd
eC4c1WO9U6/AfgFG++lmBn30hGcietIuqIbLtc+EfSXuEZEq6/4U7iVe6V5A0Xpkh4l9drDe5Q+5
w2uMS84L3+W7RXk7bPqvChTHG+9ORnbRPaviylbPaXiDouiGj/0GKd/0vm0eZZfc2hVEqV1Un1rJ
sbOvstio0g5h3n2yTt/z7BRjhMySJwXybgA5vjrJ992KaNENjudv/4NiUefzmtfnEsLDoT3nv8ga
lXbfzH+hObz2u5HgOXVLiFy201kxSn9trkeO6D4ccbphw9Y0HOokQ+217/EbBA1w5mN84xDoiLSQ
TXR/8yZ2uof+nH3Cca6flHhnQbLXSJVy+JziJ6O82sQbJ+WjknlBdW3yV26OfS1Ql/dDEGNEGMiG
Tx3xIQfvOL5J6aZkXInVekdo1fO8lz88ftm90Ct5U+Jtv+7ZvKckeGNaW6fzNv+20824npt7BQJV
fuGxUT1YNAW/+fhL8AecN+WaFqIoTxxcQbgJyYvjQOOTtR5yABhPvDjukhMi5IM1m3vGuJVYjuhE
W08L0gpqMvIo6CbI/XS2Km4zHITkshgwFJHwGrfdjSO5qXeqwnQVIgOKDALyNouVTbj8sJvIV8kP
VrNPf96lPNkn1q+qfLTLj077DKs1tAynqne07eVuZdLYIpBMcqP4KNXvjc/VhwGu9aDVbqYeceSt
+5TgLYVZ2LRVupvm3/XktXHKZ9UVzdKataLKX2Uglyh31fJEux/R6WL15hMZAMpxfmMqp7PCaBCV
heJxF2Hx+Zyv7OKpaZygphDbcO7RC8TYuKDLXHRR5g53Sr8WH5aymtyk3nXznf1mXfiEVbAKHavt
DVb3pV2do/Be96YPzmCD0fbSMmRDtB7qLQnmJrOnC9yHm3bVvJJcpjVLeXLES6Z4/I+Pw/T6fe8s
azdr7CuHEo/hKXvoCrxMNkWTw43mff6t843DUznmT/SZJlelGlsJXmlg35AIqA/SFzQxjh4+Nsxv
H7JbOuWqqbcioSY/T654MC7mKfxZmqLO02gYZI6G2Qpr92rcTy/tCg8JB+FmEbp5s3gh3JqJoX+Z
3EFdBY+snNGRDw6ENu+W2f3iKQj+WDfX+Do5eK3RJUsHt+kHqw9LKYoCXldicVn0t+TyesuVQwSb
3onWzHkyJ39isSSLfjlQ6fLFGP95DaZnRUeD8TtXUo566Zdovfxbeiu4uKOhQAlHfb5WyfvFHOFk
O9ukLl1l8dureJBOXzgJ5Q/eum7Ds5ggCy90g5+7R89mPbDs6tEOORhnML9lqf55eNIyJQQnR4wv
N/MNX8FK+mVe29XwYq3I4bpy+eNzND3eoPA2fPAfD8xAvVxFyPBKUheOyv9j77x2Y+W2Nn0rrT6n
RQ6nRVGBis52nSDbyybnzNX3A97/9tqffrW6z1taYkEV4AImc445xhsYhxnYRR70PBKqaGmvgEE/
dQFPirahZFesbVfmJTLWDGbT3cQTpWnxW0FA2umRiT3NoVqZPA6F20UoGe/nS7bFz3daHsOFYVMu
dcsj45d54SlZgMjsiZG43iBpf4RVxvkYD7Yvxo1p2BEjShuMDbvTKShb8SKchCfJ5SHx7yV6HuxP
boL+MMCDXHObtBN3nFWun8ui8TOEdu78nmqHwkFel8LfHcOLpq+1/Dl5lh94jPmR4dl7ME4NksGA
qu/56RFdFvfKODH6aXe8ZTiOQWN7R4pR5vmBFqMUveMvTluGMhPYOD+6t2gzNBbmpBxJV0medUMv
Wr++cTAxSkqTttIDXaW/z6ZdeOTB0/kkz3SDksubR73kyJXRB7wyuGunN65CuXE1qGUzhnJnqa+D
EN7wp4zbW1UfQwbUGwsyniPi+2v/kWaf7keIBnetQIMuHJ4LVGt1E7xn2qFmnNw3jrqml6SxUvPh
Bxhb7nBarZU7+n+OGuZGqg8bmlnyzc9i8OdPMBWfdm21K7xr/clr7RlbnkqGL2Zrj8jYNOD41tap
c4RwTxQlHDly1OFSwg1AwgNQx1amoR8VceuVe5LGA8GCuumvyTe5eJNoz79HC2najtPwQP4gIPHa
PjFuIs1qlrcKcoem9VduQX4MrxE4DWA1nZ3uOwiMTnbw2v2c06fVgzNRZZ7kCqzoLCY/tifhHjPq
cDdwi4GBFFZ9JPnRkSsJ6pr9qnYDOP2QBCHelUzh940BPH1diojQXqvKbvTHYlbul00nkmzt9G4+
MElfFdqKrmGYOzlZWll2P5x94+k6lq9Zuk3Ap9ywnZ1EsgG2Dz0SS1871Gy4UHvDm47zzZeyJURD
MuHhJUnJLG4ImwqHYdXsDvKDjMdCeqGLMkhL9J+DK0FZhaYYqdTvw+iN4bTnND3Gm2rUrSpGtaF0
oEBaYDSeQT1YbsFDpCAibZG0zzJMfhy1m5uBmZ+Kas4N20/+7KqC5G+1GccrkbnYg7E8BTRXImL1
oK5Fxcnp/IlceT73/kkDgpYegvQLqJzwzNBqPEXMKGnAvqPwnvprSj/ENHMDO5b0I8T6n7RZhnPi
bNpuusNnpb+iuw8xeMQiHRLmShK3ibYpX0f0EvbehgfdtrtI3QzqhjEwyw6BeW7YvBvMsyTacDs6
a43o7na7pZNrqnvhCVlHWlr+Sn9FCxhQRyenjTGudUoJhwBsgG8N15YTb/PenugF6FZGZJVsSd5T
FGSGQbQy2OIfM9zi+CSIj3134Acz46BtbQOEm5jvMLwSuwGGX5mPWQT6zyZIZ8SokaM5I4BAbJAQ
pxAI41eHEutpGHeyv06P9edQf6cZxb87qnuZxs1sNFd+lG7lmpfS2GKcFMNErQ4zn57QmA5ZdRVU
Iz2y7Ik4XEsy0o2n7owPq5KY8AdvpYzZ9jsAXpQpktB6SCJXa57jLQf6TFE3YXqPyCC3wtynN4Rl
B8PFyjOqnACUdWOnwMIOU3wJ7wSH2NLRaFw7AtvKoQE20KlTiBuz9sypfmt43dF0MW2i1uZe31Gy
SBB5EGxxVZxRhvnklcsjh5cYSDrV5RSFJNhsKwDFcAImZIqzPZkvDDJeyDeN5ON9qBGr8rP5Zpgy
DoDJYQkKJzoTHm6gbhE6yEG2CbsE77JTfyL5SLGzvhNDe0oxQVpBRtjFVE+g3ZFAnDVlBPwRVyKQ
ct0JUPMCc56vetK1+n4Ee96vBHuoKNTCKLqKb0CQaEKzjiLSIu0f0wpW11LYBuomhZTLB8G1QeS4
fe6pdGtuJLyiKTRV9oA1EcwyzR2ZeT+Dm9bOCCV7ylql58fnbXgdIM7ICEOsxdaprS/wkKvxrdVw
T95GKCryDdUj8DCodoKNbaGQXizxnYI6l6KHgBN3PtEzJrq5oyPZZJuP95Zdb4LzEpjMphor/2ad
eXGMe0vbpl/+03hlwEMo1AyhuhwiMrswz2N/15EIYNTF5Bv9jmOkEIZsBXv845Okv2/VdXzIGAZX
2YvQbjDy9B69HZPuoUXXVcnX6HO4YgS3SGh6ij132n1NYlhFb3eLyrlF6XNVlzeD/qe8ddgPNT4z
pwD+AzHsCvMz7d67Q+NG+YN+aPrs3VQUPMDSVPjHP/gn8rvavYVve/FhIreR7Ytyi1SJ+ICyBJBP
ujHp5h2t+6aU7LzBSaVyul2EgJly4zGr3T7cmvLRa+hf8EQIVzQFY8WZeNYJgEbjqDXnikI7Anjd
Xahd/f5xSl7VzsmDcRsEbwi+r8joIiWwmoXqFB3QwVGCiH5JPifMPe6yt/5WJkzl14zA9JKHYcX8
9QgnDjKqWx8ZlWUoSs2q+uD/4JJc5KfmSiGmRmkA52BgFt3F6s7AHjx1raJLQX8ROcIplddh45Rk
2gAevNNj1D36OzCvViUp2hq2gwPQ6FjskRFyuXd9CTrxNm1ABWHvvlKd5uhL9IQogBAevJvbE5Do
x9iJe+aWQeb43JFuj8+Kr99AL6xLJN8NdxcVxMrM9+wpeK8F8yoavFPFXrXzG36XG/pMBnOnfPbN
tXnSn0iyODKpYfGkaswwXJlW+4IXiyfBEllJJO6oo1obgNiw/ch2YPW5GjwUklZVcgpjkvvxwSeg
ty7C4TCme8oY+p1/KLf+k9zuSoS6t3G0hrIVXOhN1bf4NBw0jGJ3aewoO2Wd3lsiGrpHHNGRNQLu
fdAu0pqMN70CQN/dcMT+ictXVhClOrDqr9k+o/iz9t7KrYjgILpLTq27xVY9ttC3V+X1AaX6dXA0
LgIphZVxyR2sHcbV8BDuWgGCx9GQj+n3wPTuUqIU+Bg6qEGhJzC96m/+rX1qsJADPLoun1Tu+I5f
XCMJclwE8ewS+PSpeJHuYVXnaGmgNHfITaeqH3jQCDLRe6zAXWNlGG4obfUCtAGQGARb2xzf+qVP
nAGyrnIuwCXuDad+jV7oRcU3KmT+Fj5Lo+zBn0fVIZ8FsFYl0mvlrQgf9RDFmBXaFuoVZoCE5Ie6
N6Vvoi6z2hEjiNU+QgCJqDtNkeepFHH1xtSJ4Y8IQejmSUyaA/qoBlugJDz/n4OIFQiK1tHRdDJ3
cvzUrvfIF8T0mYdgwETeFfgt/j7VZzU+hILsxm6P/asBBIGY1nxJj+E21UBkhuO2egGjkPuw1zGA
X4EjhC+4TplVUdKh1IbEHMLw9apFrHE9npDq8CnM4Fehr8TMGZp91u7kAZYfUhq8rdET4SYz9PEV
7T18dwn1C8ewrpN0R6pfRJOROTtIEifkj+Qrxn+yGcJp3LzTCjDMIezFkpwJanSDU5bYKO6fg13/
h9Ifs6ZsFRvUTVb+U4LI8QMejS+W7gKxWIXPUFB9uIknlBvf5t7bf2ooDa2UzfAaf4cv7Qdo1Zz0
+1r61MierK1dDCLRwg9yL84O0rf6O4GGA4waA4PGOqGnAHae9+Ib9hN9HOgCIo6jVK4pi1OAkmso
atT5dlnglKtkT5kJfBDpAxBARAj08iA6sMeNXouHAPmEbU8FY2fuCfIfptKtbTxIaBnRxive87sK
9nYBGOcA/onkkHUOLmhhSdkueTEZq9Cl0FClWHl/okxy4n1qtkd4+YrNbUTTZHDDt3YtkClS5tlL
8NxJKGWuMcaK7gVgTEyfMZovnkmpfjbRHZGWsE3VKzrmvnq20CrGx3xAHyefdnQdsWthtYS3R7fv
z9KL+Yb+wbbcMr0/8koqm+6hedHfAnpRSuKb3NdsRiVt2GH5F7eg1zTYfav2izvALPA7Pcv5lwbP
v1GPCjTpg/VkQNTsTvG7zLwXjW6aCI51G5QAbK9yKBLAHcteio/iI/+0Thr8/TnDIV6AC4AWUMqH
hBca6jWKBA6hyldkzfmRPrxaZ+VA6wh3M197q12G4s4nv+A2rih9e8fmI3wqXorZb029eI+ZsvOb
i49+i4KgEQJy3ldZq7wtc2fAkJRgRIM+IXj3L2hikT3t/AOpAcOZSeQObghM0efHwpRx232gG7nq
eH04a0DR7TDsmt0AFsGe7+OOnsS/I7w9WWeEhR/RwzvHxivEaaR51PWU4fjndA/31tm/Ua8K8HMR
38QHcmzP7xSA9Lm3fQ5eCKEinjJ/1sjp6cxrguEBMQAKMvSzL8ZZy9fkxS8KPTkQZ5Kfq2gjM4/f
piftZfgD7za/Kff5k4ea28p4Cd3hkZb4VcJKQ8y7jJ5V3zXuH1WBa/ss7fAJcsXZA91Q28I5doVz
y4hMU/CuyRqj5HLbrQD0+7cUyOLqEge7TnZk8XU66LbuEpyR3Yjlu6b3dnG/b6xHIxeOjeBf/bkA
BJaWuf+y2itzLagaiSFFjKr9PldssenAYM8C5iPwfQBecEjTHp3d5TOrDA8FOJ5tPJewFl1lIBLk
e+RZ8juaesx4//1NOq/9bqp+B+5BfGwwOLdx9Jx9Mv9LrHrZtUEOktpCrKGRMJT0A/95fCxX0t7v
3VCksNMIevmz8OfN5TOv6AnRA1N7t8AMOVgVw7AHrP/vXf9x5PKFhizgX7vklZdvkrh+0DQT8B8+
LRRqd15JeWhZ+OX8N5ZVjYI91N35K2SLa8kxxCzb1kNw+N29+/ff/v0MTDv+xb/byz6QO8MdQ83m
H5//bv6sIa6BReB81t9vYjVQQMgwNP1+gcgof2TZziHYgOourPVyyF9/frkBIEJ95sojr1XtE0Dy
TqeF1Tkgo0h+zTncEGWcrrBI6JXpTMzdaZoBaSUyxa2slCc/peYVRuSuJuURGjHxaP9QS9auLZj+
xYq6F7pGW7fAJyod2kzD0K4H5n3oCx+wtE+1Kt8s+CNjBo6yEUmjwTJOW+UlUCrspShZWAIyfIFK
/mcUMAwGy5vZohVN5JrNbZdKEhnjTt10nbQTK2AFsWdYO0UDJhvEL0kfDbZea/tmrMDgiY/FgvVB
K5hTDk+KJdELYkLT99MBTRSQ9qWTQXGLpJ0cWc6gEluW8TVKX32fOIUsR8/kTTOtvVDD7cujlKxc
Um2sCmJwEF6COkXO0qDvUvzr9C5ivWDM6itaJLhqWj0VoQDZdbrLtHjj+R99p1ALypg30+Hg/ztV
yKuAUYECjASig0bhyWglEqATSR3PuA3ARe3BzK5AzXxYVAUWUEh3iMwAqL4yimjWm+8D1itUEjp5
3wmnIIFpanyhPSmvkar8A5LkJPrGqw8jei2303aIPyXJ9fvkM+vxxOozVDbqoAa/2n4HmflBGTk7
tCgjQ7WZgu0s+VgIu6kEmqhpTKcbGZhuk70YY0StXHKrcnQBk+zTlDrL5B2xtbuvqw7HG3kV9hXo
qMwdYypCFZYWYrPB0QbJBkx8Urp7rwLVqMpPrbXt4OmrEwY0huy02rTFgv7gk/NstBu36aMG9Id4
60WSow9MA+1ksIYVMvuIyNp9QdYj5Z4pkfRVRO1H7YsexQZkbkTG+AqQC3ds1A1o3TAv4asjLzyZ
mO5JcGtn91CrVPR1MdyVfqF+TrPjp4cySzO+pkVFHtRqyaYqCTij7EvyUbkKWnzf63yN71e2i0tj
O6SkwRBQAUsy16kJLKNIGPdBGf3JU1uVDXHtp/1TYTK6jg3qURnkzX0XR8cBPBAs+WFdC1WxSuFq
nMNafJsKGUlHGd/PTmE+mcrPQyvl+zqdbngn0KXIEliZGo87YxDWYAPfmOtTfcIdMwF5ibAclHz1
i5bkSFLzDPXqvRn1C0phzmQA1ZjEAdGt7tAloVPpJcjdLvXXkngaDf/BCDI3lRQMOizSH0ov38Md
T0noJFYn76GwOoXcyNh8qE9Ka0IEQ3Ou/BQV67uM024f59yuoewYZMeDrEkegt6c3BpHBq/OOzTY
wK+EckBXRXOlAHswER8g+H9nwK8HK2q+pN6S1x6Th6TQn0CTVwAxQd+OpX+aOu1dRxITPQjiaCpi
EzQqlB3EmQeJ/vGYOqOntJdYRDonns6Any9QjYg/kC3ZqL73ja9qdOzbV02imyvFwdUSXXckhep2
gGg0aHQL2ZP0uzI8eH89o7hp3lVeTZCBnVTWfaOs+gDaGSqXz7QQmasB9eTooEMNDFtmF6nczzJU
LWkYi2JHYpaxUzwnUqptG206F4LwHPBucne11xC56I0kkJEJxb3pj9QqdVRO2+g29tILQvkTw23j
w99hxhwGGuQETKAbZOttDxFilFBOmikddDiczGjEMy71RKq9f82/uqr44zXUeTQKkCnO0xPUUzXE
2htmGOY8dqsbtSN36KChATiHhFRcvDF0LbO95Ri64QBH2lOg79lViUfGbAivQVLetKJ+QhTozD0/
T5W8KwlohzaiaiqIL75J0iu2Hr2+vKbThNpdcQ1VhdwHvklr/OaQwEnDb3V4UJAhXvmKDjkiD2Cp
KzHQ4ISMvIi4hiXpKxmEqS1oHYgufVasmtVTuwRvYhMnoKn5hiGH1XtS7n0IkjGdN/aZwYdZTdEe
aPBwgNTsjvTfSYk7H/Q7wIhA4YzmoYZSiBbveEWnD+9iH7S6akETnEdBYA/5JjW7kPRgGzlRXb7i
JYN+SpNdlKtCJkQoQLCkX2igy/YfXaVcUAZvSfOhBxOvuoigEJ5l0MPTyQGo78rpneBVSEyW2OgK
qMGlNQl1KR9n0+Jq5/UJ1ZomfRaC9kOTlWJtyHOpa87VqdW6S5GJ7HM4aeXYP4XwPYlOrQuwT6T1
AM7hZ02+HgC77AhJ4QqDYUBMhgiX4YuAS50FA4QkiAm2dyjyq4JrOsqpSNCqXv8iDnC8QxUxmRyh
6myQazDV2otYiUTsyNw4RduQCKniR3GSP/MucPK6dXEHGnyStYVG9ISaDzoVKFZGyFYclYhMesPs
MyAj5uQpgg5oQ3T7TEWouq9tRXGF9mgouKwoImUG30O+oRiSHX4M3skn5WilgD4NZfy0ErJTYk3K
aGbMCh0J/dg8p23urVF5svi11EkyHO+JdCQS7UV239ZlvelUEaGFmhSAKbuiN9EhhsOwDj1YfRVy
XSHgMAdrkE8p1nf/n1L2f0MpkxVR0f5PlLLzV/f+5z8YZf865F+MMklS/5eoKLqhQ4dQddGC0PUv
Rpkki//zf/wXhUz+X6JoKjqEr9mZzTClXwqZxleazqemCt9Lk/T/FwqZpKnGf1LIRF0yDEOXZUtR
oFAZmv6fFLKgUYcuqwrlFDCVjbpKw1gdL3bkjJiBBuRZQgEx0oiEUgFCpp0iu4kD7ViVPfknuXry
ciR/GY6HjS54WxxhK4e0VyFU+aYBXWgDdiVik6t6JUjDuxTg8uz1tdO2NS8KZY9JxOmoE0gWtBIJ
gMF4qlJvhEbl8Y5I2dWrc4SOTLdCt/LUjXSWuYYldMXUPpvCCOV40GRKgBZA1Dwo7VAeUel5NBVf
2pat12ykSvQpd3WGE8ndXmwA1ErzCy21Q/3c+NWjprTPFTrkL4rVb5RsOFumV++ttqda2vVUioQ5
na+Wl4ChZDVqKMMgi/xpCBbQAw/hGki50sGDF5eIbXoVTGplEiVtC0L0odVLMntRgqIHifOYCiz+
KC+tYWwiaTpYaKqjxFm85Xl9DcXxBPcgWPf4IpBy7pmpMeqGFRAptDLv4h7aB5BGmkTtoH+Mbcck
3eOGjabSfITuMx6ZOIDZsgm129BaSmfBzFmrkSFoBvRPq6jrbC++alNYILmX1o6ykfqQnGOCAgBp
Ra8uvtuWWDcXQdM1dcGUOttM+LJtLPWPjq2yXaOOkgSKfuhjyzsDvNclqNq1dukh8zpZfFHLBu2d
bBzWDDXfRt2/QVgodwJIOD8KDaRCqDW3g7GO4Jmvq4jZfpglNYgH6LUxHbKGIZSN+hMpLjTKg57A
F187y87FBhZ+g7Nj7MiNCSylTSM4ZGRdlAYl62hSABgK0rWo+vikjNVsR26ddESm4ObHipP4loay
i+td/UgIT0ncVev53gD6RqTFg84locMBKHuT9B3vgTlCFkE/cR6pEjgDpXjwtLw5Gg8msPSdXxPx
6u23VnXeqZTyjwwS4LYmcNowx9KhLQY9EhlECuoMsEL+kNvjHSbRyvcF5CZyLSoCu51yVura7lO/
grRdrvOpV17iArdPH0GoSosPA7JpiWEph0hhXpZ5kKMklXopEtBPlt4DcEVj7Ww1UCG8VDzLwVBv
g1pOIUUP3aniKfYhE48glCExC/EA7kRJdiJxvt6Tiie4pkqQdQicoLfKhElzxo6cTxJnL5gp1kcz
z5EjVh4VuKRvZZs9JH72JIpklNHh1XZWONTraTgMXe8fKkko8L2pDHhaWIqMUj8962HIhNuvhHdB
CU9Sj+dKIlrE1hJ9CJ6umJwI+1hVxHMVtj0eNYKxMcP0RUZFjyoK87kix7/FMCJtm3iBcjZTDDFU
OQUwCX0JWQqFzLk/CW9iIp0a0Wy/yrYAKiN6x8lExxJ0M9lBCamMGkVDGPRUeUWhQbhRYLofePmb
rBXeAV31wemH2qemHJOLMBtlpY+4UEzCkFw8K653uhF6+7BQEwQZKWC2WWfaflV3a60RQJvWNY6u
Xd46pR7McT36xUIHBl+UNGlbddhyR2lPTOp5zw2JoccWnHJemrqNDrJKNUk33Vyc6XzgTrnOZlS4
E0CCITnhYs2s/IjdqP6zSKLolGkeBSDkUjIeuaAj3yb1DVxOZfiqERF/gKKnrtOocfxi7A4tVhaa
1oCkF/XbKBTq1sT4lr4fPSvVQ0wGEYO1lKU1PiUslHnRBjXJ6N/tZS1TEPKA+9P+1/dIJqIGM28v
3/9u/uy5fGjgngxMeN7zr9Xlq0HTx009SNflFMsuy+f/OCPGB7mrxORR3+XZEK+drfGsxfwuKHCx
+1kVZt+7ZXtZW3ZaFr/HxItB3vK1WYdwKn6/+j3m97Pl6OULA4saEEeaZ49GgrXd8uF//wuE5Xct
O/z8ueUsf63+HLb8lZ9VxYoOvO7oM80X889TL9vLOf7ba/05xT+uczlmIPlnDwYQl9/z/u5HBuNh
1Hxky37v43LYzwUuO/7+6d978s/dlx3/urrlmL9+6e9f/Dnyr9MvJzX8upn++oUFoPY1tFUsSNHn
nezl+GWhLm6Dy/n/+hHLV78/tLDUfZFoFXj+4c3XSCX/ficM1JtiD0+yRiFTHzcAgCvZ004Rqh92
jrSebQZhuylJ+S+cmoVsExVJjTbjQsFZPv39qqnkZKt7AgV4+Be/ny9r2szUWc7w++3PWWq/oun9
dUaURVZRodTuUMblAXfbaMkCdyYVi2VVmNOy4bI9hmQeA4Rf1399mHnxnJR4+dll+WI5zmO6vxnE
/oLtrUU/MGda/dTKISuOE11/EDN3tw4Lh2eEOvJD9lloP0qr1EhcJNFaTnHinc4hnPFZIrX6edXR
qaMrKOQzeRKZNzJHQnBiuIp5ZsTA2d6kTF7X3ZdRf9GT4/ibjbdEYDZHARNexTQvxpkgsSz0FkrH
f7f5u99yGE8Doh3l4MIw2t0wFIehBrSjFgAVxeEjCywA2VUNSceaApA7Sj+7lj8gBO2tQ70GUjqT
XRbuxcIiWTbLobGZamfIBW8VQhzXTFrdFTEbcC0jqm0PMxBsycjWL4t6XjPzmViVpp2PlCkKN2jR
snPSueK8tmwWzQQVwcz3zImDw7Loc/h6Por+do4kcA4K1sQBOkEIltDNRFKaGsOyMCZlJZPnxNiA
qsLw70UbCt+FpPVOkRfM+TFJDLf6oF8rCK2HUUEWehQG9HMKc60nHuiaYc5vTNleVS0DprqgKatW
z2NUiAkdG6az5OCwvTaMmpmrLyDb1kO9x32wdKNKRjyzJ6GodyV4NP1UEZEwnPGoouE+laAyB0WQ
yI4SMx/XS/ST+kD39mDKNESmXEsIANeqB0PtAc9IJqGfRk8e+TKLea1HWK1SlHwXzFuD3AEMlGAO
Z8xb3NRvYViIwr/WLD0gyMq1Uwd/Ec8AngEtu2wgYeL3QQAAfG6+/8a86BtT2pfJvTnxEoqQGF1D
6GAUeEBHxBJ04fIbRgTnYNlpVJD6eXXZTqaM0IAwb6E0yfMT0UoPczvJqnDpDBWs1xlj/+IVLWwi
fzGlVVL13AsZojYLDWghAGmjGcJRkkfgLYFlq3PZ6rcBLmv/+IwEA5Z3gw/gZ+4NLYNapuBvEJSl
XSsdlDh5vqS/trFiCB3mZyHog7lz0efr/rmc+WYnyx2fF1bRR2SAevJZc5taLm9pcOk0Kwz+PIf5
G9Pbq4Eh7hea1nLBy9rvYvmsiQXZ6U3ldaFJLcQo5o8QqRqZaje2l5TVZrYUTLJu1TUg7Ja3bmlC
y9rvYrkHyyajCeEqFrULD0qZyVB+yci4LH43x0R8630f/79RvDbQqScKqSZl02VVUQdcLExNtcew
LV0ZjKkbLa16XvxjM6+BhSm+t21KraIz6/9ejEJAuDN/5stohdAsXLNXwNHFvfzViADRMsVr3GUR
BHXhDB7Pqy5Lb6ciD+rX7XcRxvAZZorccv8wC/rX2vLZ72aTZC4O1dLeQ3pm22r6potRSRAmRUap
26gOeqvDWi1QWIp6mZKYr0n1dmTMWy5I5ZXWcuQterGDnFAzCcRZQE6grpAXTKRqcGXoTdGcdRPl
CwJa6lruDJBRo4qu+yiDiQ/E5DAoEa5C0WPfkz3EPj2Byq/CNZovoI1Nf7K9uUM3oQ0t1/NDp0OS
osugCyfomq770vcPrQGmwx+F3dI6GiUlRRdgmjfz6n6e9Lz22xiMUolc9SEbslmaEo3CYZ4bqcn7
IOWKa1WAnI15ITAZFErKLL/lTt/qQzcBxOhbFop7pbkLxWDTBe1zW8Dix7wK6HiCyEXZBRSFZEk7
hi0KyxO040OD6uXWqIu7MhYq9A0MBPXCRCCvrObrEeUp3FPAjwsmPUhn5Ag5T3K8QzpnJxX1XonA
PrcZ/N2lOrzUgtWljLxsSx4CFlbMUGvpredmmQh7QzJhiJiEzVSPGfaX2FhGPzppIcxD6Mvk7pyg
8OYYtXU1Z8KeWVWPFJUUpr1Y9sxFajXn4yRGi2L5O/1EvbsUjymAVt+oqLFD9oDrSaSjo+1Si9RF
Z65u3cPqDNCk2ISNdCyQqJiAW/PZ8u0UBRgZ1M1j0NLXTJP/5HmJt4kaPz/U6sekCqMr174EFRqx
HU43ZDFF7LJ70oQaLkYKZgu1mgh43FQ7yw/LzKjetrF8zK38UpEXcMTJAAv6HeAbdghQ65Jqf4RN
jBSl38ubzpyx3haWfUuBf15kwmw6WotfKoU8VM5Q8a9BNnhluKvcKG8apI5ZLGvtGDeuZ0mNi5+2
TkULbZSBNHcQQD+jL3GyCjrYzw68vftYfzcwrtlgz6atOjQBuiaEgErt4efaYFkatjj05qrU5053
XnRYD7nIzCTrpKWbGaeXfKyefaFB4TmcML40ALQZevzcBHrijLGHBo8RjqeoyUw4SdBCGuoOy91J
x7nfVUOIgRNeLnghgE5gspm6y5ppIj7/A1lYPrTmb4R6PKSCGGyXXeS5l13WfhfLbvrvscv2coI4
zIJtIfEA5z/0137LKnzFGAqF/v1z7PJZGvX7MKNkkWmfsZi24MUT8Et5469RuhEo7UUPWRpPJ4QP
4vux8qZd1N9HlSU4igzGqTLmFBruUIoHiNhHhlQbrQ+/T5+nYpSdKUFvABNVfVVAvKXJlTpy9MWL
32bb1IQsrSRYCQSQo9Feo6SkdMg2VMOhB2Tw6Q01ZoCFdcuxaKAqQU7J60oDyiJ4YBKpFTjveHD7
bhLuJzn4lKLtYCrqrVZQ92383rvgYVQhrSRIdhaH47tRhccJ0aAnmdzXjhRTu5E6rbvFwmH5vldQ
OtKlPnE7r/IeSqnFh3PC6yaoYVymnnGmwlqfs7oFOkrK5T2Q8/tM9sSjn6B3VNQhpfvZinD5sgZo
ObTxe23B02knHaVw38ieUMI8L2flrtHUQ009WWHeXzTywqvlC9xk34IIN4e+qGSXwmLspGPRAk8n
rs8BVYWDNb2V0mBADNCAY9bW9NwXwX65iLHpkSytQ+WIfo10ZfYzy2POPY2OFj0aegj7i5V3h02L
dGiHYCS7xqVM5BQmS49fUwHtP4O6LjzxNnjV0L1bfhV2kgOSGbp86I3EvNNirBR+7g7SdYg/hMq1
80fpmCFM83PK0VB30N/k5zGLQNqNuYWEUNO/pUHxc2SQm5HT1JRVarQuHtpuuC1nFBPkPVLfGy7y
mCqnSW96W50fhBTkZzMRS8CcAdVkVDwoPur+u4Ycx/yA1ZLmFFa1vu96sX1EPPx+OWFfaCnVZbM5
B2Ohn7ElAfI2X7WGwZwsBjXTwhiFlLaNXUmLhp8HKNYHK5D726SbDYq4ireTRUN7wpzguJx1CgwE
Kecm1s6q4kuzW86qluIn2Wj5XhXHEPYDImLLz89QjmhkI3/GBZUCGwSHsSzUfWDk1l3kk2C1RiX7
zFrVRfxUfhmQc94wUfZdP6qGO3/ASnLZo/WzvaYL0asQqtEG8mLpFnRIdzVSqbyDaf4ZIgGHduP4
2oaZ5QRKORGqkR2Vcn1nKTS05TwprPRBTYI3oi3ZQYfFROrXq69jY5LanM+jhbkT9UL3lmhkwgRD
S4kfsgBqjR/ayx5+mq99sfPeasuAV1ak/YGJgXQhTYyr8Xw91Szohk/DzR9lHrcnM9CbaXkRUUH9
OYcOmi1tNPM2lQaw/kKKjjj9eLB3JyxV598xq2R101S/myAp1lEC0iUdQ/GseTh4LH9loA+wIvM9
yc1hnQ2Ccqz1oDgbNeLyyyksMHa1khyXHcSirddGU4WnBtHbE0OE97OXgUpRNBofXYv9oEWF+RSb
zUQTRAit7+rkM/nXD8ol5GnVHnyB2uenhL+1jqte+iCv+fN7ShH0rCAEZw8BOzhVDYxDxDI/UuGw
/B5pKhQbPdDmXHSViEQkpsDelMjvnfqy7FCPUPSoZaISI43FUa0xaWgoMqJlyePpOtLUQlH9ISQn
Fdk34r3hBwVj21RjP5l195MJvqlDxhchY2vmZKn/m70z240cybLtr/QPsMDBSDN79XnWGJNeiIhQ
BOd5MJJff5cr+6IroxtVfd8vEhAkpcuD7k4aj52z99rfGw+fRY5M7NZwfp5LjhGIfWJ9BvH1/Nez
6filVpX/ObRyi6hQ9KbkgIkbJ5PmXFfhd8WH9fHQzMMfVgxJ8+xXYjxUWZgfvIpMoCpgoPHxkJLQ
i5Lm7HcBbWwD56W9uY4w58zvPEb3dfPFzpvHj4dy9bwOdtt/prWS7XouCVJcVPxgKk3Ksl12Pzzi
g8X9FXtsaldBjxnHQaZzoHgi3Dvw0hcZ0ZIuqfLfC85KW4/WW2qJcoPH0OqiWywnce4jNW2TgstL
LOL28fYErvo82m3yWXR9s5uiyTm5Sdk+TJ1lwymu75XRl49HLgMUazCCCPjDUR/M3GfbfkRWNDTD
i5EY/j4eRjjithJ6frPSutuMZGVdjR3FF4g0zMhCGX9dhuz68Vp0rb/a4+B9krE17pZS9afMhgnl
SMtAvOWEc8brxxvUsJODp7+0T2NnsiNEsBkhReS/JCOCmo+HhAG5Aoyr3kKbtVq52lylSw44ZOFy
6ydd/9UpEFvc30M6dd+TGFFoX5BuIUM8bI41Vceg1OopWIh6iGtP/ByKduvq1vqWDQi2TA/+vfSd
+OanJE5TRPY/CvVErp7/c7JybopaAmMtbPdUN8Ciw2ocvrRmvn48V9zbv600wt8y5hLx4TAdSFvD
4BfB++Ko/Z8E+R2mOXS+an8Zt0sQI48lzPah6CqbLiLH8/Hl48ch0sQL2ZxMzn1p+viz+99/PMKL
Tv9/Nv6/mo07qIj+1WwcwGycRN/Lf+atun/90f/lrbr/EI6rpSM0OUOu7TH2/s/puLb/IWzlaNol
foBCKtD/NSxX/4CBartQUL2A+TwT8f/oyBT5C8UKzsb2oB46UgdK+v9Pw/L7P/LPuFVXeY7nCU8C
dbWFsL0/ZuUNt1UEqJ1ztkLnhcF2dQV96J8qQu0qo39MoCRP9lDF2JmRfFZuQsJhM8dnKmJsIvxE
f1Sdilw/zcSbPRVx8bVh3Hf++Mmf0MdYTkyhUkc/RWH/Kt3uqbIscYmhW64Xp843WRkmJ9cEW2qs
4hxlgU+H4S7bRlrKbLpwDl5TNs8I3nB+ZMFZBiMixS56cNuSRGBGpCvgeR2NI0WmuikeeK8fu96a
nksyncFwhxWeLhsHQTsUCNjS6eDHbvcg3D64haRNuFH05PjDuJlnlKiJ3/Vs9E18R1kfCiaAOy8e
YVJOTvnSgIxczRDitslUEu8ThxiqpCeeFnsgmDkMHsfQhU+a+t89v7OfplG058S3OOjmZwCL9QVh
kNkvaT4wNgOX2rjzW2RD/tADxiOmgWjvi6DdCXc6k+aAISwn1nNO7fGliOpD1CiNg+HuMo6z4hje
RQZ8fJAvPE/e1Dz2GycEeS+cNL4oMT7UOKDasp+PDsM87p3TrhZR+Wt2SPAeTKdfFHrMwXWJYh4z
ueqy1H6o3DDAxBGjWRuzbBsl3XjhhvNCtHK4dwXaTzSb5UOJuTaTRYAKcj5QcquL6cDrxB5+B39U
u4qH37Ddj1bUPibu73JxrGStU3ycrkUHnld3tFUUPLLghufYj56UsbNrIbl5h7Z89g1S48AFDNuA
17O8nLkA2vYnjTlo9JkUxr31RrY7VVWvm3M405bL8YAVfXV2KJfWsV0/m4bMUl9W/WoeM0WCufTX
7iTxzaqoOyjX2Sp4bGsBXf2x0xOxiyNSZcnUAXYO53Zt/lpL/+Ix/ye5+j+I5wQ3VPYd+GXvzwtO
cJ1x95G2cn3f/fOCU2zf8rDF3GoCSYRUWBE+FRJT2U/Im4fk2tlDfPS95KWPI+dYJt03EabdJhb4
B52oCLf/tGD9D8fjOu79Ev8LsX3nQ7Oz4rp3HAlcXaClYCX4u1zGSnKvtoYqOusoNsc8K9Kd79eU
SrV5HrJCHO0RUyD6LOwcQ/BWOLb1FNb+uR0dZJAe2ZgpG1uUXPhgC/XY5Og12C9Gb0aYS0DXpBAF
GcF8bjB90uiVBGHtw14mpOQ8DgwMHF8JsgiyYF+mCvVth4e6Hy0MivxFVcXoHQLoCHregVtGeBbU
44Zm2B32cpdR1v6wEvd8194flge0zVdUFId6nuWxGUe1KesHJxfBOR6JLrGdPl+ngG1uwj72Xlj8
sMbF38Dxk/vAiq8tOubXaOgvsxNLSgOpyNAc+22WOR5cmuCaWU50DRyaBm6NFG6o4/5atJj7ZosU
uGh+Vi0zgtb+DNdKXCpGXwGdycelJagkhFzhp4a0cg2TMa3dV+7sFWk1Ip3sI0mpz1PtpoeY2IJV
RJ1Pn3o6OhbG89H8LkKv3zfp8MlpAy7uBGde4yFY6HSMj9fmMpZ2dY6i9BKk6OG94ltRwGVKTOnf
o1f7TV84GC463M5Eae2zYfgiA4IzKOOgvZtmUxc6P1p0L7Fa9RFamRi5Yrds56U4i64klSkCB9Jm
3vhUSkxXbnnkkJhwzBW+6ww6Toqu1m/MdJmWwd2Gkt12TXF4SImXcJ3xXWoDSyDFgd3HzNKcSGzd
Qs7okSTBsGl1JljmQCRvd44z0q1GPzuyIS3WQ99+Q1FmowewwXIS1LIX8UDHvV9ILLEys6kHnjS9
XyOtj+LdbvnzcEaDC8OVKL5dPwqcxP0MwrMRxGhPHRraGTtzTg3KLjxoViIW4uwu8yuv6WGR4YsI
Rr1NRTJeOye45Uuj7j0xvPKCONehylcSxPqhj/sEyatIdihC0R25n8dmxj3B1bEmMFzuJDFRQYtt
2q10f45t+1ApT1/8UD7FpKlg8CM+GT4urshQq0vkJw8tqoVVD8TH5xzI9Zxi9w2/+xrjdqRJhqid
GDpPch/5vkBMvauXJIQvBNUDgabPsPTioK/wuFZ6rydQuGSjwg0f1LifRLOt6u61653pWUl6eRZ3
gLCz5uuMXrMUU3m0BJyNqfZfvMkRD8uwq53FO3ae+9NqXEzWC68zS8JXT8jPlY+kHiL2vrVEsm3S
qrrMyEKdCedoMz3mQnVwNspbnbbWJiQmaRuWyWfXKUH9BDB0uBVnyKZmwvFijNjdPBLITQho1YOp
xqIBpGZMoOS51AKqLte9YoNUlOBGO+5SDemHL3TA20NjEeFW5U/UJEA/HFxjOmkiYq8nvVVd9Ska
5x+iBgQicHvQwaP2b+xkn7QzWF9iXdlgvGkL0vTHytMs7Vtsq2o7xpa7xjvxeSz1p27wLcSqsMum
0hIbc38fqtY/26k1bTLcBGm+uHs/fJVApTTpEr6DE9/Sd5mghBEW9avJ6xU7635LK+kwGBu4TwxE
nBgHSCz4F+okFzfvZ0GuGTVDsRkasxO+QzpjwbnYhch44vekS4Ktvl+MZQhZKWgPDoE+jM/QvQ1J
DGKNNQ7NNBeDoMjoJN2waezPc58wNW2sdeH4zUmY9q0yJj1Y7KXp3u1bu3+rIW5vWgWVYWlK3O5Q
sLM5tegyEEae3q9cV8yn2Q3A0Jo0WoWm3PnFs0+azI79HfrJyb/1pgREcr8iCw8UDoFwNymJgWWD
eWg72aJxGm7kFNZPY0vnQSztpZ5rcCv9DPKboOeWb3+hkurQDNOllANzFpfw7NZRjxrm9aNSMxjN
CMGgMNiCRm+4zHQYOLZVuBTeKWiCt2TGb6pCL3sOZuss6rk75xElbJXEeO3QWsrinl5ijZDKAzTv
uRccyrrYefkiLw0GwiZxNzLFKlxGpXsNZ4SZ3RJbGxNbBBSRlFKoxaZ3avzdPMjfxnD9xX22bIRK
7PNYer8CVuNDNqlmKxwsSIGO5M43PIKqJFynoV8yv8Qi6Q3Re6azkilNgqC8qr7ZoUhPrTc8VTLr
zyWLya3NffecDIuFC5jxBruHYy4meq42EJKu19sy6uudZejwlbfMBmSObo/8gfzU5cT1GQF7vBdC
7AIv/24tw7wTgdfArYZtLyN9paNEQZYH3WXE4z3f9ZW1+1DGqLRR3mFuthsuk4FxOOJJ5u3FjAnd
qW/GjpurUkqsQbYT4CrcTdNzEY597yIrFXCOVU/mjqN3amRE6/OO4QWYza4L+25TqPjOS5ls+t+S
12ZxMQqr8Y/IexhMpY1HGMI0XqzUPEFolZuPnwzRZ6Qs18meW0256bnFvuRufPCXxT40/pjsS6xB
2GKmFedYtrFH1nInmo7p4IZPEZACcuY8pcIvRY3kfR6bYtdP9gPdB+ycqau3i087TTIgHOdo2LYo
5FfjXc9TRuLT3L7Voe63jH30PrkvtQNw9m2w+PTjuJSOzjB/9YolvrhoAfGiOTvTucyQUjD7QTNw
i2/jeR3Hz32vfmUodc+Zazmv3QiFTFM15ffUqZJOhYNdTynp3GrPeeVwQDxlCUlkdv84Bv7Ry9DX
DFOAszlqPnU10cqJwEskJugSpumWzXj/2BPjJrfFTJ8zA2ObpchODLZ4X0N/t47V3Dxg4Pid2KQi
xyAmbM5VAYvzaYrj29hl3AwW52cU5Gf63g06EqRHXGRchBsOFJDQ/c2d0xTcaGk9c+sSwezcyha6
CcvuQRAnDFGYFMg2ziVIwOKbzJv23CTB0xI35XPdZtwBpwEGTjGQMorNPPH19JzYmBqclMXCy+F6
ZRYTYhUBr9OR9wkOK4lv6G511T8SighnMkiTXYx2+/zxZSjt9yrF1OBaZPxKprXnGEN3Nhbw9VHN
zjzDGg71ceiJFUBBRfhUzCs5TA2M9r4jULsP/Ory1wayTeTyXOa7JIGRkg3cl+tkKVbNsgybhGqQ
QLuwW82tJ7ZhXEyHeAHskpKKfSAY8SFv43JXo2PcyDqrYfAA1CjmoD+Q8PYrDAMo/uNoeGgG84Xw
3mMi+2U1uSDlk6GGtcdZWUTR/Dia+JLZPmmqTf0YN3e0weTXO9effsTskNZpj0i9am0X2BaVdy3m
elfL5ovL7m4NcKlbUV3XJ4IoAEyWgfjOkXF4PYS2iJp+MwRZsU9H0humfI6RSRuEXiz9veqgcww1
AbNudqy0CdiG1ig5TMh9y6vOVektG1nWQE3i6n6mLwcyjH+EiGJvKeco9oFbq46Arhs0NZTm3Rg8
e1aCoNnKMQvqn4Dk7ZNok18iqX6wxRXonxp5cFz2DaMCYVU32WpCXL0xGYRKHXvZm0G7n8+QGiKG
E9zkuJT5fbBv+7nCsD44K3InICcgHN9G7tHDeXoZB/eHM1PlRELDUSLbfagxNiWlWZCYaEjhSdhs
xliolWVTW/ko5wDKwDipRjffNrF6CoWE4wJIeo8MLLz4b4qV7WZK59mjEWExAseMVUZEvahj7lcw
rSp8ZmGJT31ppfcwTW/knW69p6oP1GEusHZWkwvFglKjsNAOI0kg0Ib0jJbyg3uFd/opncm+5SOQ
SaGbYFMGrO14Qo+JTXFN75NkNtW+ZD10ODXvB5RDlwhhBah/Wits8N2Nm6KAjtLyHjWaOnDoxW8+
leQEQR76WuVBP26PAub8rhrIvnQ7XAx+XDwNGN/D+9DGxR68TvFc7hINxYFR/7zRRfMjzDrv4t85
lJ2QZydLSZU4jGWprrlBp1HFGmlSa3UXx3ev1RBmBOXI7+G0yCc/dIs90QlsEl3fvpJYhLS5obaO
xGOPomyVdFi7/YbL2ysS8Zkq9wXW3ChdmHsl04MIlrDyDbSB7gFcPTk7fjaj/8OlJZv8hPUbQxOm
qTXnJvv//OoXbX02cEmJcAPb0gj/ioEJYcm9mmOcicUuja55KMF+B+wccH3AgqJ23xY2ijQ5d5rA
H3KZU6x7H18WfGhCEEofO/a2TV3SD4m0VrKyD0HJpjZ1zTsDNMOsln/CpbaCrm49m3Kozgah9b67
t92S+t74WnROrUDzhjDLNRsK52hV83huSSRahyqrWKcQ3CVTmvylumtIUQ3HJD9p0eOCrWroCKpq
LlRo6uAxiSLyM32mP1k++EPBDo2FAJRPNRPiCMVNTgN8zzR75FrJHiebDGhvYPOIgXUnI7d+aDIT
XsI79341OhO1qBXnZ0p98EuKm12LAGJNXGl4anMHkpzbd4oSPf25BMDesA0WzzRAnYMzDw4Gh7sR
msZ+U8idKMNv4dAXF3QEXFllwJRwSNVp8NlGjLIBjsjw79Ug2KfSHfZJNoeIEpsjgbXgFHQVbps6
mR9w6iGUz8NkjeyvOGf0HiJvyp4tki3XuQdm1b7HHZJ6c8Z7UjyYe9PLmrwbyGsoGWVAZM8QJa/R
VPqnsudYLOQ1r6zSy2WuoveLwXX5YjdSvsQN/CfLKYNjjGVm3cre3XMbT5+qOVsnLvlPdkUchduy
NgLzoa3bYMXEPZn4/kjPbKz2VlK4j4MKX0Z27DvPB9mIAQGu1VRhF8ign9xfdOplYEMwss6te/VU
61w/zpXecY7shp8MtfBjXUN8/2hC1ggbzmRbhxsRuu+kmyYr6uT80ITjAyxE7Izmkd0X05MMLfs9
MCsxaqZelgylBMp9BDTXuPm0yHa5tHQDrq0VPINmN+uGiaqoLHvnNFpcGsaFv9IlBmRoWJYkMX80
91xuvC2mlZbSC+tjIs+Vj/B+1sfB19F1xFNLl/AOKMLen6ksBNY01Ruspi4VPC/pbvEDDMsn1anu
taSgOLRT1h+6FqmA7Pp1nIfmWjB9wovdJDerA7eRl565ejZqMbvDIlkuBiRPknTrZQyfGcupSyZE
e8hZ0Lnb2tM+XpxfZaHrM9p/FIhkTK1zdKr7kPDFMtXFGcA7uS/uHIOw7eX544uoXKCsxrygtpZn
puoeJeUE0OdegCirPS1RW2w6ZP4nzyGkcVmcY+Xi4+5KG8p+ULFeICEtUodUBfOL/BEAL8igS4vQ
j6T6Hnn40BN641uXO9RO92pYI8/saHqACfPU0fLp/djpBO11GYEaeH5zCNPb0GXdZ503n9ravqLf
05/ANrtBPOKkSqNbUTrO1beSnT1ZyGyjGHDQzAraZJ16XO5B2/OongapAenIJbugJwZWmXjnpq0f
2pjZKH7Xr17tcH0zRQsSCTdzisTRFwsYvuo1RO72sZEkLJh941B87cmSRBPN5tYqqoMSPaCEjJff
3SVAuBe+J93yq4oV+IXuizXhkQsgiXt4ZxDDNbuZMTMYkQkgTxos+6WygvWMAOOwEJ4SdXrLh0yQ
Emyw2rK9S2WNT30ZJ1dU/l9j3HxUnvo7/HwgmPk6v5fSUzn6vMfkCdHVaIMQVHwN0vfc+SRsrlL2
6qJx6TeFnLRFFBDVTjt7YFSzY6HpdjnLOO7aPjqLBFqO9F2CK1Tj7hCuswNkOjxQKX9KSRJNHURd
QeXZr5FfRyuSrCGx1ZWNYYY3gNINl6u16HUg6i8ANkrQHQtboXxMdw54rDn1Ps8FRdhc5LeRLuhF
S8XuPnIvS854YZ4TAYy+865zqbD4GbG3NARSUbPJbzOfnonT1RdLwJbkXokNfmsyF5hhQM+GSnB6
7EoudItsF4gN/aYI5t/GDZorDsNVNyhsg3Q692NEVGhsG/9UkAwqVJEe6CWlm9iwELaDZKkE5jm0
ZE5aPlKvVo1YfEIalXXivQaG7cxUy3KTWhAkCY9pyMi9Z+zEe7YJ4OFaZu9+lraHZObgcIoNTKhP
XVjyLkR0Mal0ktPWc+zoCGnjq8rs5daK4Bn5VUs/L/rsx77PR6uBz1p093pEWgfRhe9ZOm7YD3PP
sguQYUkTktcCACksaXPBTsytdZZK7rsB7SVFZ/i3LJ3mYuWRhebG7MgwhgR0b6YMYfOVscdzPWXM
X8d8REmwEP7XojwPCCIqPgcEmB0j3iUSSyitRFC9e22CJN4dd4PH7gI1nzz5DYh0BzWCXmx2A7K0
DzEJfJRYDpBVHUN8IFSUamaf3zVeMqBtEwj6O/Tfh23RECQz1KaEOf+WGbTrzH+9lXFl+TQacmlr
/0TlJYDYpePWHguz/jj6FP/c1jREu1bf4340b7r3X/GerpeSQVQa4h4cyyfwI5tBeWits0azzXTq
b8q9YxKwMG7L3Ek24xhRTLmvfe1ozPl9wny/w1JuluDEefoVUaCV0AX96Nx7nNdSNM3N65PnLmCj
TULaY9WzzdUVcWFxEurPo1a3loBBnqRmAW2NRb4gxpOPjsTgsYbLlGpLpYtZuTkQb8P8K4q+pEkX
HCRO05USEx3vpQb7JHVyGIUXwuCi8GP5oscVxC9lBMPPazxYwphPV4E3xC/dLKq1Mbra+k5do+Tg
i5/Ia25H/f6jaInd6UlWkIl1LiPiOGBGkHZGbBue/l3kdCnHrYhjq0l9pCdQrZjyZkefHy3tFhd9
/1IG1uegqiTw+Ri/ujZIVBoNhpKluu+dp8zJ4k3n/VZW7x1KOb55UavoZgh2T41ctqZ3AUN3kTzT
Jn0MjcATkdXNpSNfwZ7r6LSkwZttRUQ5VjV5hM0UPnUm+cL9/0fV9PolY+ViXtLIDVrf6pAtZL3S
tclfg4VAyT5FZgcUjfaRdvc1c9NV7XGgrRwB9yz9z6xj801VhOwjhQot2mKCMzOYrZ7KFRw1hTjJ
wabsBSQutISCpRPJrItdnBpXFUeSABs6RQPz35ARa1ZX/idKoMOI6HhrRpIXltwOr+nQ0p9xkxPP
fM91UMsrrlsA4pqxgZbjwfgEq/dp8dbWZhcr231tyCBXNjDRSNqPS9pc0EHnu8ZNCpLL8PcJQxfM
W/pPgY+X12trmh2O8YgZqT7ZitNZewsTzQH1ZDQtX/MGj7Hnf/Uq2AF2aiDpkaa5dczkshWnQNFj
sS8YBp7srl6n9DU9194EVc84kintZdHiMQp4q3OItl9MA4skW9gO0nW7qHHa2SylX8vafY5SejdZ
SU7eYrix8BFZ+6ROuscRzD/tgwtXh3NFdzRswrDPdnFJVbskcOnyAS5LCXFpijSpU6Md7ZZM1bt0
wi6ZpvFXq5+jvRwbYC95nkF59qwTcpKWZhyrpO6pMAPMNsS1N/W3esjVWYcLcRr3/8s9k7movaaN
WV4CC59MxfBxXSM0OYthhdNhfhgKNmnpUO0bf34Mh3g8RlbsXke0p2kwm0euQwjDzDsYi9lEI/sD
Yd7fwQv1kKRDcQwVTRP2ROQS02GFvjnTp9bU8kMZk2AKhuWLX73PcZQya6togoewRQnjis/REBOg
mRZYbg07RqtRT2zfaMIyAlxawiqDYhHXkljt3ITpTJYgFiMhbblBBnmZZydjZDOzcC0pBUnTdg+m
KODxkWqmkVffx9pZSoWvs+E17JP2RZkvduA+BgOQQcR7y2ZO1M8x7+l+J+CF4tbrX6ag0fCip0dy
5d/NUPbPkbelgQ9VSjRm1aOFZFeU/p5YqDZt433HCP8aRAHwFZugVxRy+KhmbTXrOZoRP07eg+iS
XZ/H9j5Jo4fUH14EDv6Uzcd2HEIIipzmQWC9h1EnNrHl4Cgb2Eo0Pntyq7v27G15Lzt0nwfbDuRp
6rh84nvat3YS3jY4GRXZAwrp/V6aQxuOT/hCeyQAKUcyFu+ODXYppdxhlALKwJCYjWIQNeZbb1Ga
M3xXwF5JmyuSkfGBlRf0xAd8absqyes33PIulwylC3ivtPb1KjDNxS4ykr/iQF8/vosi65J1Rh/7
AM0XgdmEsqHv+Goi9clEdAl8DxBC0MQRo32+fHz38cVC+34aXetAtGZ0i0oy0qY+fm88LwPYmzfx
rQ7NsavGGYHK/XfD/XemG/s91mPofR6gnyAgh8pUsobISgV2+/hCLna0G9Dj/PW7cME92PZMSKSY
0ptN7vmN0h8qfFQ8ZlOZ3v7r9x/fYd0KqAlILVFyZycW7ZShVkCrg+oitGKHVjW/uJGzxDaSxAjK
3nVvleAtx8ne8fxyHY0kSnk0hMlA8UZ6LJl90lq8ubPm6nGyZo0T44CENqX8KgF+LU27dTTFr53M
y9ZSeBttNzQvGa3Jy5jUEJ/0cxBASZlFkhJWla3Dnn4fvfhHuMDx2mIR7FR+wzat1l4YvBl2XsAk
k0+VXf8uTfLZM/GBnf+JfnLPUGJm89zQysGkvW+9hPZ7S2zTxGilACilqv4kq4LxtHkvy29BMH7H
0rwaotY5mGbvOu06zeWX3PEZq6EqbqPgomeaxeztqNoCCKFxGT13zFEzXxIWrhswYnTO4GAyOtKr
gdw2yHHQNWM/XleZ/b2cdLeK3wbnh2RexE5KnCozSQzyNlObMYLtnmY3tPhqLUY4Q+WAt8VN0Tvr
FJnkNB5Ih5zAiDk2Telvi5OfZuS3wMdg4cVKPuWYGLgVtzc0dzu2rcNI3LJNb404McbR2jqGYR1T
rNKJjv3hKaQljsUBgjVsqpsFc3yKv3h+LdGtUB+kFI1WD7XM7/OLjHlCNAzfSiCz9lx2LLsNScvM
5pLFX6mO57Tz+66wO2TWTM5D9SMffYjKPgjrcSl7siCDdSq3HIe/8ZxsWsn5cdLwkkBXRtWdR1ZV
ZAU6AeARDfLH3TG1oh4uiEZwh46t7/1VtN47trhP1HkAqUb/RddykyzJ+4SQVN6vi9aGCZlgsRO1
/LkkDSG/+d20rcxzXoMDLsInZscNbHAXLBvh87ugDc+uJ7kKIjZnQs1r5Dfztmn8V8WYSEuiCETs
GFSz/i+dvWcD3FowBPeGngdpbaiJc0SOXUTevPHCch/UZb+eTVdtbdJOefSLGRuwmkNzdlPCo7oS
kJjJxUvsJgSOBh0pgWQHcI8mu9Fvv7hVtp98gnS5d/zypX2gbN+5GSGIhjB7Vnia8fHOLUs+gRJB
aLE0z27rN7ti8XcqZJDkWfJJS8NEIQI1OyLrh4MJ9LWM353Jexxauo8iLDcowMnc8HuEV8kvKRw+
yGTYMKxUOzmlBJB00aYPSccJZbt3/fKho8EDKQvuXVyoXZ/Zbwwlv/G+QsX3JgBxccBJBSiccr5n
QA/Qmak195iKNkoNcjXHzcHizucTIolAQ1syGsi6Y9x3B/acqFujO9+ipmmfjbjdSsPdvsp3Zk4f
u+C+J83A5taN1hs6aNxw3MoAiu3al8ClbO7GXZmKfjsmUFdtQapYN1SbBcF1gRumNVCn2JUDwJm4
VUSyuWDyzsC1kKjs0mzCPlY0oNLQ1G0T5E3bVJFMYGVP+BvEOvRJilosDdaOsc48WIKFsGRWVtLf
0o53YxwKxNDBYG0CcoONtn/0JDInTkNpn0GmKaBZra36fU5xgRU1Tfsl0JD1w0+Vdg95QS+ldVoQ
dWP6MjiQe8gxqsTPIsqZrszfUTZ9z1jR4KRB7YkR1ORdG+xMaL81My0fOhirZvI+D8aBMfxaDE6P
EnkXumo6SNlfq4JRbRjQiBMzpBKngjdBvSmM3x+TYIRwTBFvK0PIef3WInlZmz5WvD3dy2xIoPdK
lJRVEZ18jCubwA52osuObOy+pGn2A6pOtfJZjMsWQFBi4r2t9Os8nRsv/OayEm16xlE7NYlnm3Z9
rGguC8XON8m+VksTQ8Fwf9ZV9Bly5T7VEIPTbKJQr5a3gmwvOXb1vq7O4aiIzm2/FZjRN4s3MmpY
iBW6M0Zil2ZEO6Fn7v3daI2PTncn4VthcrX5LIow7Te5YG5ep9WFfuk76oC3qBrNMejV73HRv0L/
HvyYk+/SYj361/K0u9L1D3GalB7/OVpq7Wml/i5Oa6rCU2leh6eBBPdkVl/qoO7XaEYJnDCRB9g0
JgOoxWNWDiGuvMkwJ8S2MA6bAZPPVmTgqXOusH1EdfRvDu4P0JSrSIv3Acy6ASJfKbT794MTISaY
mFnCKe2Ud8RbiDVdJ0Q3x2JLi55+fq6v2huSe0cLfriK5W4hdShgMGs51GVmCdmiFM6lH1CiuvPz
vzlA1MX/7d0LJIenURq6tv2HtG+Mq2DodETGF9s8mFUt1URJlvmSWPuGA1+DQplg3zNxtO9mNYIx
PNerbv/6MP6bxpi3Sdq2w+foeEqLPz5DRwydFSE9PKGmYUhBNmGVBJuq8N9I5ES8dP8wawLuQux3
/0beeH/qv2sblQ1EWKNztnHh/4kCayJ8OaiDg5N3H0l3jAvTJFFb32jCBO6vmJhyg0KmUpt//Zrd
+2f/x7/s+KyfnLl2cGee/f3ccFQFeyMvfEZQCS5BmzwdY20wGDmHPkr2Mwah1umm13JRvyu5kFUH
Av+j2isGRccw+V1MebaZ9Uj/rZw8ZvDDOU/b8er71fcioIhH6/Dv5Kl39tufh+0R9aqk6wlOmT/l
qXNBy0dTGZ+8oaW/Yi0nc1cQVAwdNiCCx0fv7gFt2wMCPbF4JBK7S35BgNuiAB3nHarE1LjVJcqY
uVs9ERND9384O7PduLksS79Ko6+bWSQPDwegOi9inhQRGixbviHkifN0OPPp+2M4s9KWE7+qGgYE
SbYVFINn2nutb5EZbar7sikb4LTlulXo9xyhbekbIyKfvmW92277OqbhQGtikSG4OJUmnFfdwTBZ
1THqidjc0pq+Y+NtPP31O/Xn0+lKmwOZqzuOSZPxzRtV5BjWuNP2oaVuvKgZwAtdVOuqaz/Vgp0g
vCoS/Jz4o7ITffPXr/3n7MZrO4b0OJNIE0nw7w9J6ps96neiHgzdXufTUG8Qabbr0vFXoLr6d+ar
P6crVzqe4Uppex7T1ptXsxv4AKglMcWb2ve+KHFjZotbdT8xCI8o/e9//duZ8/TyZgxID8gVnjrL
xbLw5tYmVUbyT1TIQwIReR2BemdLvDVqi6iBdi52zC2CqKDsH2gPZalyZF6C1bYg/OHW8qqUY+1F
UD7cRKPgruNlLjhVAXmAumxtEiasqQnkJairA3to753pw/xzAnVtAIMON4zEcH6L39+gPOr8sU9t
azYQOrCRKN/HtboarRscBscbdoahfRI0wmyPbi6CKmyM2UCNbZYj9i4KkRLUuN+SFWmNHu0M+87V
ymczKoOnKf/gy2ra/vVN/zePswf50DC47az3b++5Z/aRPpXSPFBqoMAv6XYQRJbvUADuMeyTPjEb
HSiFB5l+/OuXNv7NnMeT7NiCAjQsyLfroUPxltfOTKAYNGmrfCIVzkW506nkaAi6+b7qxjujcUlN
iRt6XbOmVhG9vkDj173ztBvz0/Xm6cMgY7mGBV3SlmK+2q+vD1EezLr8/9PpUS5CIL6H1K6Yr2b1
0DRrfq48f+F2Kj9wKmfAsT/UHK14Z2Q7fw5tD5eORFDn0LD5c1qh1+WCIdIPpa6/UBMsUY6I8ZN0
iTFNH6aIFrSQGSVQf27h6FjD2OfTJAntz05k7vxUM74ow9lNbSEvnThQuV9GhipXIHKNZWDH3Sai
cXkZLOM6hWwxSp/sLK81jklXdQcpp0VrdjrUYoK2m5CWW4mm9hzMYWfUWRYYRuQmqxSrHzHt66hI
vRW264dONLu28vIjTYm58SdHMm58ZrCdVaKaNcYgXEKCQ/pVs033lMFaZuSfYz14MCe33sQejcLe
8AmPWOJHN1ZgHYZTEJv2th8q6IuldjJEN34eerHTYlRJWpY8KI2NG5vaU931E30xj2ZnzYkqbiHC
Wm7nnnInfWyC5NrWIfmSYW6887j8mwXb0zFCmR7LHgeI22T2y+OSR5weR82X8NUtl3AxuUVp8CUO
a/e+a/SjGyDDSEY0A7HBQaaWhE/G+VM7+HKvT4rmMkXWoEJXbLbp1jN66gRoGWmWlCSZVvIDqCK4
G+1kvnPh8s8R7+kOsyzbY88V7u1J/OXCg7RDtsIe8HCTiUo0JpM2/oDnJL9kmfrswrVIU+ncJdPk
Y32C0mzm7bXxYJpyejCekNBk7L+YsyL95JNETvVZoB4kS4dmp9gnQUFdMX4O6FatO7p8W8h6WI5K
eg01bS3D+ySwSUcLQ8usIxBBUlmRqR+MobzedlYN5/5TdsUxxcToDSZZ0RE1ZHrLRysT94NGLwTi
gfIRPa+GNKJTyJS5q6jg4Z/0NtpnV5SYUrJIQPygWzaxuxfc4UvmD6Ry4QbbFQ06L2n2L+9MaX/a
dTydNZpZxBAM4plo++skolc1NmwswYfU3XkUe86101Rr5Gz4i7xULIImGynE0RJMCgscUYUrfggR
RSReGWxV8s7sbvyxpNowbRk2WIiY26y311NFNY1LNU4H3t5+79RIKhwyfwpdnSOLSkJzD/yNYIIS
3eOgl5twQqmeOzTeohD/ahvh3H7nFs3z6G/zLJfkYh3UbdtjtXy7gXInE002xcODGUYCmSmYUOoV
fk+/IQkNyjMm8jrHhgVLvX/c2yk0cr0zjwLs2fKda/ljvz9fC1pjAyQxm1f5Zs7PcOeUta+PB3i2
+AJxJ+zrptpGtAEXfcub5psm0lf6nqvG1oyV03JtWl9egGLnMOqzK319AJQNEXNgQXFYIFE8TsP0
+Z0L/XN1stlQzIcSzE0cEN4ezVIRRrBAnP6gKRODusKOlAX6CXWsxzktcXcUYHummNq/+L63I2qj
KhjaHu7tkxY9iAkTSg+QIQyU2qsO07lSLlnkY38XbgaEvg9lNWRLprtz4zXlIzNEdqRjieGoL9dm
yzRcJHW5Gq1EkUDvvfh5812fkH8Wo/A3mt5k6KzK3FuFOYJwGVsUF2dhdVj52Qb8FMpCuyb7swFd
48i9BNhKkDv5P41ZEU6KWegogYKZKNM2Vus627ZOZxWZkwOdZ1pp2aVupgKubxtP44UxnVOVhLgz
SeLZbM1dFpbMIS7QFr59KJux2XRjYW1vB5CChh7qV9GcJtySuENy+zKNSBA6gkgd84Mxsp2Pk+BD
ZpYvac0RN4jSNYAlY4+D84fS0YN0YnKX1F7uglA2gG9b73KbRGOKhkfd7R5BJL3oxYQ3Qlv3KK1O
kaE91GaDEWdAS+FYwV1QfqThH+M5mPlMatzdTtKRr34M8HiwBgGsKlkJYDsHBvnyEWtc5u9qSw7v
7Dn+fPilwUkfv7EnBTCOeUvyy0JA/ItbouYi0z6BqpWo5W0PXfZrFw8wWCkaCP34Px/90mDYw/6m
SeGIt/vNJtDNphtCdXCTBHZVYd2lbecdYy1PyaAh321yyTxoIqo0qLIyzDw/9Qqytd3TXw8q880B
x2Kb7rgmKyFmMKn/MaZyrB9GBSub1rT2VDlufmIQsQRLCrbIfrfYNyzidv07zWrH1ezXmByeRFk4
3nOcaJuQHBuVu/1dFOVf2IhQODY1WPn6ctAy9k6wrlZTeC9o/5HySDz1VCgAz/W6GAbzvZneNf74
dZjjhW0LfhdTcEad16Zf3k+L3IbIQrR9IB43WrkzcnDKpH7I6pi69u1rLIvG4fZZkqfLuhxJMSal
9xA3OKEXt09dH8nTInWzdDMK7XkYkulw+xCxi0fiPrDxVHJ1+5bUCoqHlC4WQdVMB3NIaCg0DWQL
pOitXolVkmCguLTjXlUTzZTYFodIxoRuheXwX5/qKFO0gMIzznFxiEN3Dq8mQ9YbtUNUTAPrO6Ht
Kqt9STBFES6E3yFbSkW2s2Syi7WSvjb83kOKXNsHfDdlJOksmvnTEbMQDYlDPn+4febVEQdKPdf5
iDuZzarQSe1pMMuo+JHcWdzSfhXsOIumu8G2tqarI7MZwseqZdFiFkMxVz1lsL5lpbEKhCYMoPBD
mAVy65CstKKXgF5csyPyPMKnmzPzp/0KvSCWO6Kk5YAfqB1py5SpVV216NVowAeLrDpPVsgGXEXD
RmDTIhahCHaZTwbDgJbEpLnxEBud8ZSH7apGywJjL6FVkNJgNUaLSBU8QduUWXo5Zq57cjLyWnvp
b0rL2Ny2Z2NfXq0YiFhJTtAGOEy4azCK3a6SHvhdTu9938JOXOoO/OQmMckSTngaOL7QmUciBE9T
a06aKNoTSZvog+0Syb1pETnWUGtq8u7q+5X+FAe6Bz18RHLj+Y94/pdJxRgi3kSwLtWE+YUQvVD7
WXdBHqSXKkYwWyQosOzetvc3uw7LlgaQm9aVpqCspk2OvX3ELo9bC+gpRcohDxGvCi3fhrAVF0HN
cdqTQbGp6694Z3eN6I2n3iIVJqkCDQ8oJfmxkNkJlcusdpInmaA8C/BRbBtErlucWwaIJs5PXlXT
e/SJxUbQvI5R12yLDD9kAoOjcSON/k/wTI3ogtWKMpRh7dw0NPZmZu0CDvto1CcTho8iQbdf0vpI
8sr4lGfy2cqzT24dICxtwxmknNl7s1UbrXPkDmw/Vr4AuoiOxb8McfWpzvyIcJa9cw6yqVdWtKvD
dc+Lxq0arlzmorGxx/+sUOoJskNXPRQVKnWMZA83Y+o4y3KHynsy0XfRhKGWKdn6nfKhvRTGBBFO
i3PQc8iryAn6iBKWODqXx+jmLvZR2F6tjg6TRmbNV0WYazDZW6820m0fou8b9dRc5nFYYGvluI7L
gOd1Mu8nlDFPPRpxsuoJ0rx9mVbtHUYeg9lWt9GNUF1w2h5RSyiGa6TY9YsurjdZ5Ma7Go6fJ7V8
J+A/0i/GvDhg+FtD3wtxYfviAb0ALz+px9FMnZUuYQZrCWYv2wUZzMq7dBNansXeGu3yETJDsCxV
1dI8IaFTTHRY83TWH2G9XTWMfB3LKQKCdGcFMOisPpiXXvLbvEZHAqnCE8WScG8RY8MpnAGRC7Lk
lUjqVYNqZNXRwLqzTWD2rsP+qXdZ8B061F4hUOjhLDj22zH5XiZIRdH2lSc9imZlCoaTFGHlycvv
Oak0xPMO6ZoCpLesnFhs3MJylqlWBHu3I1wysYPqiX3tsnBz654dE5YVr77Lm9Y4e0KL8UQ8YNwh
r1C1zDF1PaXA/DwKKtbQH/n9w4Odm8tId4drLPPxioIq5Akgc7F3qo20QveqBbVxKRlMFcfZZYAY
80AQA7YUk01XV2mn2MVPHNAka/VPRTlQk8v7p8SE8N5jpl81ZXBBQOw+JslXFgY6rFCLDk3GqYeT
ZBWY2DYR85J/jcmi8zuEUFdvMOonyvLGRq9GsUzCPD0MaXDMCPdJIgdrSfOajrnaRjBKSU5N4FEi
SzrCKHuo9UFyS1/DNth7+GQOiYcIbkT8voloay/s1AgWBBVkH7LkQ1sLwtbM4BihJt91gAzpMsZH
TbLEKQ+4eZiX6Bodi21lyZTyoCXBpgQR5RiFdyka3dkMSoetncT3Vk6prykZ+EWZWytNx5PWojDf
R1mu74Mx+8CSz0SFRpW7rVPo8+oWQxL6tiV7Yg8L0tCtUprB26AlODQo+ls3NS5REVlufSzx4BJr
7W21qmQ06/LsxeJHEtirkdSPBboAXNJykITAwjoN6HcjnC1IIma7XJFTnFufSQgkHruV5qZxJfvm
NLmguudtiEsdbKG06AD3OL+0bZBiFMAtNp1pSVJo0ydvZeAm3oTYlte4YjLSCSq8Ep6RHJV+Z7a6
OHNsQasGn+bSK4GTH1kr2iTS41xq9tuhUSui3sgbzSTMRFmEG6RbOjxYbn2TjuRuJMNeigrP+fyj
aQpHS2OmtSDdcRkcw2PPLLR2mEJd5qDHygxiMtVhImnMSlLIx4qpMnPq/DqNRb7tOxh4k7IxnHQJ
Fh+/dZeVrxtr7mS8lo7ESznWs2UkOsHIRZU3DfGr7j3bydmKWufFhrdRyyrFrwXeNR767hGV2vKm
/S2SiDZLKF8zx0ZVSHjH3tOadeVr1l2WW+NaderKkfKbGVU7t/OmvaGvLLZSHIyGb8g5cB9m9b3j
EFWgF4bcWa1zTpOAXNe2vZj1+DKSKbdKg/Rk1rq3M1WmLyeB1DbAngh8uzeg1fXrNprsHRRo4p0p
XVKL49QRWtHSHikzNHUXcmq291lSGStyTR5vbZm2Ecne1pTNdeefhY6Co+nsU5NXR2sWWw8Bup00
ORWxpfZm0tJO9gOM1l1jIczrh53gVYys7I92XmyjIDROsrOPk5t+q5qYpHZkQYICz7aZ1LUaYMun
gU/amD+1h8ggzWk65qNXntGXISm2Sm1P5xnIi67I0OV2REAaKAVBEBjjh8JzwzuJfcIgqe1UKXvl
TgJKtt+/3pzlDVGybpWFpHrVp8ptXML7IMh4TbO8NUOaUmiLtiNarzKM1YC0dT1E1IgKCtFr+vlo
WvV+n8RluHIz476kOhK3X3W5qRAjWMr39hGakkXokwEmdQz3Vo713i6xvvezhRGHKD5hJWjUkUTm
OcOubMQVRWu+GmNVIgIAcsshD5081uilUbnqRHpNuY1M+Rr5QtzJqZ6NSvHe1NNP/tBbG/qhxiLM
MC84eH0iPW+OyrEfPXi+CSmqBz8j79YuOIEmZf+Yi1o/tlawook6LpsRxnIm6p2B7ddka/5Abe8p
G039mE7oVXo/2acRMSApttX16IjwjJxk00/YmwGUOCejbTCe9F10oP5orDFlpDPmPePALOHORc9M
4+rQUzy6TCzGAnnrXriQ+OomObeT9C6UTuwIAWVERxCBJW2/qu4+U/0r7+37G+AkSJzhetuHIpre
pJ4IT+z3BdM4km5IxmBKGfkrsJo66sIATWHLwzmRKm817R6RR70KhNvda16/14dAv2tarUYJL6EM
STvZ5qFziXVLbbWMPHl/QngHswChSh19cbpk2g99i2PVyx6UkbCgZdqjHljlNhYE1DhWjPhE9pjB
yTjxhqp8IGBpIQzNnlfOYOeXvNbQJR87UT9W2fBsG73/QLUIPVSZmJcOkzXlIQAzY1wj5kuApdcJ
pxa8TVjzuulI3uN0MVvAAyrrtc+jSC84kVpbc374IPsU2qpXzsPaSpnNCTjnMq7IsyybxNirBJ6x
bvFspLOpCgdYXeI86uy6Pwn8oTu7cr9ABzBxjh2rhi7Z5I9zYkFVri3pkXNkQHf6KQKugRMgHqWd
irloYZM3d4Dj86EimTT0yvweNXYBNY+8xyZs712ROa89A8ybsAW1aZ0fAsSRDyXZzorZZB8FLvZj
cgExqPvzmsFRa8gIkLc+2ZXGfjCvkSSXdWmsGiRrh7qson2YjdegmoqNZU3+JztEbTPY5NjF3TXo
yIqScS3OzsSqrJB+j1FoXn1hXTw54AHpgVOOeKm9KPWIusLjiLzvrq2sI7lC6l7WZX3fdSgiu3Ii
NZTzw+257dGEL3sFw6VuUf62jhgehl4Z57gV3jOrj7eWI3p4jD6bsQRI0KGPJcmwVSuvH/fE8oQf
OGE/A+y0jlqmY7DUzXzLO/NxgMdNj47Z1o/1ZemhDs1VFtzPSJlSIY4fiS0E0CSGx6wBWtAnMDZT
jN2UDd3H1H3xJwkAxfAee/ArP7kiDGu1rKeIZX1uF7QmtieeNsyLhU8bETh4WFvlOs4TtaBwhuYq
H/aZ3rBOKgtETdcN4AC6ddGyH0grAeAiTaatl/bQDdLCOrHUjPAhTARIZf6DUoa3pqtiLmuVtUvN
HMa9buCK8AcpNjEivTtRiA1inuSY0WzaN05zMoewOgw0WVyprvw4xL8xse1jkhCw5SHVGEgc26px
bLaFrz/m9ACOIwXpW3lrqsOveUcP18P5Ch/Tj09YrJmaTfuJFvxTn49npeHqstjBjXkd43gkUVWr
QxTqCq+nsdVSvV42M8uojuVzFOHBITO5Xvuzqwmrfn0pq67egkPHZ2W4RyYS8m6jwd0QrlSTw1W/
mk0rQJJ1E90ElDuLLpjnsHzUPkB6NQLC1hp71Fepa55plg3wXbGgjBviGm22tsPa9nvk7UGZc97K
63MPavxgNP4ha9Li6FbJl6CptG0aDDg6LLpghaAfdkMkNehn18i2QpLRiF2nBHWGibPJZa3uRcxG
0o/VlzH0Rrba6LLcqFvUfob306TvYkdDugKQ0hy7oBGHLJIUzArZHtgORyfosyWRiHdDFfYbTADe
QtEqQQIO5sSmySpD7mGOimpJ3QK72dDvW0fZu8gfzgGCy91gmj8cNcq7THdPo4svorbwpFRj3O9C
ZJkrXROfLRTHa5sTBYemblp23L+do557l6nBFCzrbd8/3EBQ7I10Bj7xjZDZbpgJpObGmRDSRVeF
6k6T7VOFanFZNypbl67tc2CP2nUXGOkdJWS/L4ZTL4eDyxniUIIAa1HWrVH8khxd2uroxObF6N36
gfM5j+dskM2ic+dmB5jC1gVf7rEAdI/o1iIyPeFEFJMm6wTQ9RsHWSXpBiTnVWW7TFV1Mcp2/Nhu
0JQvSj1QlxohuoVrzemm+uy08hh0Ie88eIgNiWife8U/vFkPZT/lRKTmlwSr0MoIUF9WuCoWoHGf
q1Y8ddiQsRnB+yaRwYl9MGEwiJbM/NBuQzxoqVnd9bzm3uvlMyD0z+xVFpXlpltstWxzKWpsU5Vj
oEnju6rOFrdTpspJ/ZhtacToin3uGJvaoPU6SdYufa5ael16rsyQDW+bPvriuwGMC3t4NbKtkju9
KsyPAGuhKH4JBjwzQGj9dWiSSJoaHPsHU7hrbJbGyq+bYIOzbRfgjkkmUa+tDnZM6IV3OAe/WS0b
OYfCwMI2KknaKY4gBNO41cynRFASM4zW/kYmdv6ZMIfgrghzTjuu8eSl9qIO7BcBZPxiRule6U56
jKvsgdg0mr3CgvviD/c9pHUUWBow2cR2l3VUuvuoMY91Czq/7oV87YxIrrVR7u0kFxfOoice+cIm
hJk+lbnSIjzGtx0cqPqlEdG9iFAd8ysRH2sDYXQI1fHxC24n3fkRGtSjcGVi9G6RBfQjY7VGsRo6
nF+LnmnHq8Wnmmd9EQZjsxdTN+Cs0vK1p49rpomIdIH+aI60QDujOv8EQc4CMuBPw4qMR4HBgarE
EFvpypFU3v2RZ7Nr0RnnBXaWhGJlFj969myvrBEOovbduhW8efRv5VJofsPO2bcxzMR3uMb6ReBP
OegdLELTNHx3bOB8kx57VASHcPYKzhN6/a2MIyJp55/KyP2ibeHy4Pjxzr3Z9ge7N/vlIMJudcN3
QRWAnTQg2w9M0tN6k2LtTTRJozg52BQvF4kE6EII5tZyFFVYjnVuXtZbq2fb7aUcp1iC7A49b46x
fNF0JBiSLHjomuS1bezojq18tVC2YO1i37QPi+a+bzxB7LHDkjKSxkjRlEre/D1djSfovMGKMPhu
E/TdS2+pZtOTGrJMEpvap+Ootef2HPSG2aLS9Ahtwlrf3Vb8toEkUZCKpzhtVQJfGM8kNlSgdkOa
9Z/s2twTRjd2jn7GRKvLodznAy2zEeAQ0JUlcNPhisTTWTiKTqmu1kNrir3PJNu6dk3AoX4/uYlx
7hWAkFZpOLb7nrHDQdSdDztp439RPdQEV7U8zRWQDVfWkH29ntwP0F/LybW36dxMhE5MuALXBhCu
2tI/EfsSe9Bigpix8yeMVYZffebvML+Y7bqJIuNU99XZ7Ad7r40YwKmlX71DcVlCbLGpFpVUp3C6
7ONEr1e1QUCSadePZWrWD6mKrX1mNZQSteyqzqQjWtDrg5Nyi6+6m7rrsrOqrYs4gUKF226o+BpP
hJW0+5yuR6GKa0oENbA53Hw+CwIG8z2S5vEhSsFbJKM76zeiu/ghrVxJiEtqrJg+ro49ggsgKmVp
xkzRUzjaJ3ai3XihhrwSCoZHDO30Hs0qTbrKHhfS7mtGYzJeBC43jMMkhOGDFPeay2RrmbW784HM
LMsWRyNnZUkrYn5yK6gwWH3bLfBTAF0yD2iE19ayYMnFh92H62wwnU1itKxrGumjuhfZL/34zQ1x
Z5HaxRHTHNKzrrJX38s/t5KiyZg+1UREfzC7Cbcp+kewHuXRlN03zvwhgYJ4SATq3wur1cqyzfxU
AyrZCFzbC8raMBUC60FJuZ6YOB8LJiMylA6STdMmHKwvZTVGz+gNPrlGuQbzq75L6p1B8sHNXXFq
Wz28s5iQDTRlJ6LIMR1RbtnJfPreR0WItSGlc0Va0rPvv3AiesqoGD0UQSJWUZhciFjS6WRE42YK
QwymfZTs2NCfejJxF1rsj4+q1Bk+zSjxeFctKei9XFYTNanQDup7PF7PJlugO1GeNDPSt0YOGPcw
hgkBclX1nEjw8VWiqhd3tiL4fTlcqqrQ73sjB7mfldexqH/kLTQys4/TbdJrzkcieGZC3aSdixHv
R9JP1sbk6LWrWy9mA6XVpGxfWyhIxdYhk1w4MaJgSmxLCCTMVVDyE4xJVXJSqKcPfgSHPR3Nw4RF
Bj8PMtk9Sk4KXV6qL0Izf+zj4aNfaMMmBKF78o3+KObSiD2SF9vh+V1lhRrP6OjGs8lUttIGQi29
dvyQtIF1JZtM8xcWl1ZVPbvdtKEJ3VbdY4hlc2d3OoNj/nIs/fZR9/aWneqXtAi3hVMYH4KwXzum
nr0ouivbFEzFRhVG88Gpsj0b/1Vn43ZfkAnjo/rSIdSAitRejXJ86eF/PIceNnDXg06frWTaJKds
QkbmZXLvNNCnOMW7dnMswhb4MK+NAyRZzC3pGL8D+LrWXm8f+PP9+5VkqgX+d/6wXq/RWm7hVh3l
2by6T+lH+xvVYLNc1MTtkp1G7Dl14XjVsIOIVhFxXiu59piFoQOMO/DG6tS7l6h/RMdO6Bn5aqhm
t9ZqvT6vzy9nnGWLV3dhLP3FsB7W5kYeqn10ja7ds/tJ/AB7w663tAELUs5Z4hHly/ihatatpPWx
TrKN+2WgXbXT9+lxvPZX86l+UYjW8ZngiXJgPy0pXPsEsxZrrdm0/ZZaPu5VlCA4SPRzOGbjUpbh
U9iWG1LUKtxSNCrb0i13gBC7rR+3FlZ85S1jMWp7t8/P2O4I1WjDl77IBgaqvaZvLb4kbAQWbGc1
0KCJswvy4kS0bv9alMAA2kEr7kYkd9e2158ngibrvks/8kmMMqkI2GNG6UcqyUupkCAkMqzwllvW
R9HZVMxitptxfhQYPnIu4vGjWtsLPDbj5tqQBb8xDtcEcJX/eHXu8VVWZW+TGklK4u1DZZVkGYL7
/PmlExKpFBClRmskVgcHatvBr2qig+Yvb58lNY9Gm2Ung3bagc7XSQtPGZXbTTUHBnpzMuftszdf
Kroju0l2q3iOsioyZw5RCyo+GvTLNkPqPtz+ZvJtuYykokI8x/X4sTg5NAg3t78Egp8fqjlWb76C
vje1X75f5g5FODw4eU9gz+1DMEeq+XMS0L++d/sMrM087bNmp7iWjfk165z12p/8alreLl1G5ClZ
9HSXgUGqM6i7g08O03ZsUlUf9dJstwV4t0nKf/z0eg4ru/30N9+LKwBOhkoV+bXphymvwo0iLxnC
SRg1KxY0iFBzYhgnH1LNsHWmeTxt0TGaTD1miEOIRrWZkiH1rw+37wWOSinpFUftloc6f6AfS+00
8gj0XQw2cY2hhkRC6Mz6nSRdj30QSX7zC/W0939qB//jNxx1/ff/5OuvRTkqKrjNmy///oRdv8j+
c/4///Vvfv8ff4dzr4q6+NH85b/afi/Or9n3+u0/+u0n8+r/uLrVa/P62xfrG5P/vv2uxofv3LXm
dhXB92L+l//dv/xf3/87ZH9UFS7Kuv/49RX+8T/nX+H//u+PUf21yHn/f0X7/+N//RPtb/8N/IAp
Ee5L1wHXj9zmn2h/82+ua9jocCyBR8ielTh5oW78fudvuitM9IT8DRtKwWX8E+1v/s3yhKMTB4Cu
j/nd+h+h/X9XLlouIiBOF7qJzAxpDkKS39UjpqGzYMvQBuvNKdLxG3ywzYM0crWDj8JuvuiIskCR
cKP75gEdv5wTTuQIfdta/d0vt+/6Uw74G/f8dzX2z8txTFv3LOQsrn0TNv4iZiEZzyyxo8qjkDNM
tAzhGphfu9EpL3r+6pV+uZRu1rAfLy89scrvcNd/F8n+4+Utm7uLjcwlieH3u+GBw6k9PFxHNfgv
BfawRzmweoB5PPa6n657G2hLVzaneta4vfO7z7f6XwrJ24vzqPCsSJIeHN3iPf9VyKPCPgzahLjQ
JOvla+GPydYGVkACkbuKVWQ+kQxyxCuQYAQ6aHH8zYbampCNfYwp0WxFHYHvCunoZn097d65uN8d
Pz8vzrAlz5ur47K7OfB+eWP6KulGfTZ6p6SmwxiuXmRalez0fGOT1REtl5pSbkBX4gb+AWG2TVuk
DlhNH9NCG/d5vah6ym9/fV03a8Wbm8ZoMPAw2IZro+n8/aYNRVpnzhBZcNt9a8vCM9CXoLuZ+94P
PUHXZ+nxVpjgmOLJ6lf1XIdOKwxXDET41DtK4uZOYG6102qkQokjWdP9FtFkEF90IlxhsFtDqx4F
KQwL4rp00JukgvX28M0OlX3fFi92VTs7L7F20QT5hCyQ4rPdeB+02LToIJdXBlly5wHS05vYuLd1
TsyBSYq3N963gf+jzi11zya0wPXMOT+MnRdcCB+pMHvvSN+M340q87to6wwrW0dGZqPFe2NUiQ2a
ovTmrGNUFPom8OFH2NJowFKnNTZEYKQTvdIlGEca17n6WpDMvPz/vRCEgFIYjHQG1JuBFsRCT8Nx
tI4EjpEqzFEm01F1TO2wLc3mcZyS7Q3UZcELaRoAMq42PP31o/O7DvLnvUAgbUl83hhg3oqAo6aE
YFe01rHzwx+auSOzmZhrtoKW511BJWx4j96b3v6cbW2dGd+Y3weDJeHN06ojV4MHmKJ/1+VuUIVc
ERr5WATutaC+iytCn46ZhDLRGJxrJwfUZbpQlSGelZLvDJ03iQ4/b4AA4Ih8kG658dboBfSaAAzN
EMciaVD59uIkvObOZQMDTcl70N3xK6fcCPmRE5GI1ZO91OV3RM9P+3pCkCvC0rgjjoYK8SjlAVxg
uvbs9IEOhQQXHLfwvBJ/7zbFKaPkAo+Hydsgk4vh1r5jbzD/nLltfBko7+fJ0zLfPtm+aZgQchPr
eOt451PpXwhgo8g2hCAFYkqpMzb/Zrj6ycuvESX4o/1ZFGX1UNM+oPhKy6ZN8o07ITkXvQJ+U0K3
acEFddLUzvCX1sRG4c/OjAwCASgDbQTWnYJHQIqVUJ6Y28SxV6t3pt/fNZ4/3yrLEp7lzY8rLtnf
Z7kk9ewhS0qemwRg1KCV5FLPxcmf9rfuUxsMxTumtjc2rZ+viazUlQY6WWG+HR9D6apCOZUgmQbK
8o0rXEaY2kpKKZ5UgAiBcm9DdFjH2wfXRH31Lany7J1F2fh97WGhJ3oE84qHkYFr+WOkkp1RpFWF
2rPxkd/CUX4kqQKDih2gUxuiYUsBQd/8P/bOZLlxJduyX4Q0AI52SgDsRKqNVhNYtOhbR//1bznu
tYy8WWX2rOY1QZCUFKJIwnH8nL3Xbj2PWVKiiTtMWq6EshdEt8iRuRe8r6RP3mpj6v+Xi7b9zxVV
PTcXz6JO0ccpDVnxv+qnFpCW6dCcYeSvwuZKNzJsUhwYEJBUmfgkR6rsEp7bXXdN+WAQcdcS1fmk
rivJTHS42bk6DAmhgZsFy+Ys2dkGrnY0SKthhuyf+oaPMSGW7nmZQf5Rlf01caBfpR/y1bYO5ho/
LMZo35auTO77gNfLnO6sMgpDiNUvkGXQfXq4uqV9HfqWKO3c008LfmMcftR9RQqhsSqWY9cj7aU8
QuuyAbZHcREZGtshxlz683zOjKb5X+yAvIX/ZQ2h9HW5hnPi4oUTDtXfPz/dsIUgu1cCYxpDn0Da
zkd9SzdYQo52dOoK/EU8c9GGEpRrgwS8TvcT1HKODm7Cmxr3JPDmOdcRLLo1dAk7RWLTrddKrGSW
MAkpB3pA9OPzI2XXO0Ezly0HXEqTrflLkbwqhbLvOi8LYQunsiiQyJBdHhrstIrCdK+1J/PT7Myk
m+YJozPiABjey2tqJQQQ+jGIms0iHXnfPedVDSPHUrnd+/0lL0UIXISOfq+g+K3recd46xEikkiq
legy9sFElqo2eNb7qC0A7szrI7TpY1yO1YM5J6RamJCtKA/4CDGKHVDaBNvqkVXhZy/YdjHrCxSX
Wf0ZHMuErrJ+bTz7lXUNfA9lUV9O72sGiL1MJYAUXHZTyqTT7zQsXPDLnwrbZWpUWc8DzcynWYNY
P3VbGjl6O1+o/08dPrdbJWlrtnbiRoWgQbujjoeEpiG874x3z1yuIOZiWoUlk66F8aheafVVSANV
g/nF1en0ZsmIDHNavkkuwm9l+Z7X+Rdhn8vNyCIEKYxEpmy5SXIjg23WPzdTklxGw2ZmMJZRi8+b
sOCV8Q5e1ZN0S0Zvrk4YSoUF8tjUpAFYbQaJdHrMRuHcpU/PZWkmIhKAwg6++zYnGwYaJz6iIBpO
Pt2J67pB6qyz+bbkAiGNnl70yvlVL950ZMzVRaVLp140GZ5DY8xDNx2SZ0jh6JfG7CywjrwX9foE
lAnddja9Yp0P97lUM4yvDAwLTHM4hRI7rglAKV3K+PSDVXTuS2pAAPISCg+MeNgfHZAhXleGWV3+
lo5MXhk+/I6BOtEAKyrCRkofcR1dIAk15V4nn4rW768EHzHVrtPHISaZEJOl92VuaYzl9b3LZ/cB
ekN7olDFTxu7MzqASYTJuvYfxmkEkd+eVEKM8OT66lXpCbXe8qjZgB6YL0dbq7ehw8f6YvgYRpib
kojVPprdVsMmsrcznzURNv1IPWPw3uC+ogsEb4lTqZzDLhmZC+ziqVqPhirmk+pzywCP56N2eYDa
9NMnt/Hg+1vzPHvNIyuZGbbphpJc5OScS8xa/sgcUsrvGqfGx1h8zev51S8yCKi41APBTvrUEoAF
OHe6ayNgm27t3qRITok1x88DVNN8lQQs55VBuMqvrPaGCM53f5TYIwK/mBq8VduDLAk4tQDpHZ0t
T17WvPtmiUWSSeK3Z9Tb3wDUIfRxfDisiPj5A8GU5r17ic34G5L39WGomt+ExMz3ZEQEGDfCC3Te
1YPVjxn4Vz5hdXaVRrZ+suK33iShJxlH9+dwAy+VvjYmSu3Wo/C2XMEEui7Czamqa6kz13C63/5s
aPfSlt8kHLony50QUGzfEwDO13pcZWQXiC+LrP+S0SLFafhZNv27kuGhGkyfnIZYczrKVrh6fgFX
lzCz2RX0CfmFS+NWwZ54Q64LV4WxfByhOZ50jXdLr4gk9/VUD2pXy29Np32CFFudbLTDQV8S4CP9
5kdFSXFA+HqoDKN9botEEqJGb7rJ4ruZOrSgt/pNX9L4SKrhhWS699ReRZR3q4sz1C0v3WSFMCLe
wUTmI4A6v5bKUn/oycWB/cBLir3KM86rhBfpL/JF+MearL2jM0xjYNno5eXcyKiXCjOsQBA1rdnB
TT6MGIoPdll97K18uYHNi0E1Wb8SfVkP3rYWbKN5JlM9ihfCJSBMODPiIL9oHkXMipS75RRi1Sbh
A9vBOXPxLPaoZpnDfSYZGYWDlRB8NY4L/iX/Q7rC2kEHd9rjkbQUy4ZVeWG3IK9Vo7EPyW3RJ6pr
S2dynuiPWeMX71PSBTN05qNhsaeuCG6RkvAN+GDPXYwNvrPGW4zl+a5t937y5uO+OavZGR/NASF7
3vd03Q2SGwAu19im4W5QL75t0gQoT6zTxWd1omN8GJp6iYyKcdxabM/10POSmYxVqyrrIz2XH2iO
uQ9JRbxRV/jvceU0r9UGjikfchLAZ4AotbmIz5NlTMeWPOhFY3ESTHlvDJp+bSuAq3oW04X0ofSg
sRs6zDYKfBSkCn0UpimiWcgu6AIL8yUh0j1wbPYSvhmnnLqFHbkO+tO2Lj+42lLehLytU6+d/aYb
Q/jJBHWMG9gis12eFSS0t1rSyPAKAQXRPuI4tw6xNqFkwwJ7WkbC4LAwcs3vydMrR9YUp2dCrGnV
ddFd8WTOBJgUOP3Nbva/dHL9gh+iPy+VNZ5Mv/uqdd30JVlxu8RG5UR6UlQhfLkYd3NMc0xtLjxr
lj/X3ITh6BLtU0BeOmD8Rmds1b+RwSM41Wxxoy3/Mjhd9eRJQ2O+1i5HWC63aRr6F+rwjV/nJ5Ef
28ey7dOHUmIjS4y+uWo2Uu2lvgLXty5ijWx9E4CJUyzNIAzk0RN6hOTNuczrwu5SDKHla9Mp2wwd
q2eL6gOpmDksy23qc/IQST3hfRxt6iCyL6VF/2ZXq3aedrWXpX3ISLII+m2ar6zDes2W2HfJ5BiG
aVbI0xDVmvPUN13HqIxkqdxKh8uKpvTBRHTij/3PzhTre5aoAmyH4Gv3RVrAlvLxkVyuLIyNwkc4
7ZP9IWj0bS2q8Rotsod8JMQvDLZjNollwyIZFivLYkI8IwPeivTxqsGxKM0+1HyLuYao4iM5Uvl9
3bVcXafZEdh97Z536XhqHQx+hf21TIz5lse+zih8IMwdCOAthZl+4Mpr3qzyKqrBCoYaFUmKvyWK
R6e4L1zBT8JBKboAa0BPpR25MuKShGrlQrdKFeZKwrsiKuVnqwBYnNNRrZBYUH++FwqSZSpc1gw3
a1IALR+SVqqQWq2Ca5HzeNOhbdUKuwVY56upQcVcHuCJtqfKaH9ZtvEOxYOzy0RoGuMYMJaMa4dF
p57JtTVVX8amSM9TkbFMN5DcDOd1qZblGGNaD7s6fXecB9UMW1KRntxmWdmlYDzdCMUyq++eO362
wY25YMdQl/kkREAiQ/d83OYsOSC0fls4ZSO5c8vad4QwxalaDEL/qgkP4DJcSvBRx54caSisVUDG
xd3qSO3C0HPXFCNNr4+1YqZ5HyZFUOsX8cnj39XgbZuH9d1eCgc9znLxFH+ttCGxJVPzTQfNNhpA
xlfjhx0hpKkPqV6+EQuVhIA1CSBqLQbdn7Qxg89boGrLbDwevf3TLMm3k4oMlytG3Ij+buHNaOCd
HDzf7A5NyzywJYdshX8VzB3ojbUsSNlCr4qhWuNtYWQ0YyQO0gSott4h1AMxa4ghigWmcNRABdn1
vDwEeinWHeO2W6fod4Xi4ElFxKtB41FFho1i5ZU61DxG84/o7IdomI6u4ur1y/AGdF6lksLcC30/
i5H7gq4D2J4crLl8ToapPE4bFBkHO8emCH4OKL+UiW6UAfcDlc5Flhm7prh/rSIAVooFuCkqIPyw
PoAGjZvD0CI2fQ3WB2rZEu0yELKDsz11xaMmiq+QRt8J5vWOlqIQIrAOkNk8aeAJoY4NwaSIhezU
QmpEDz4/NEMPrCFEuV/seM/AUoaoV+TDqbeQjItnatGf1uY0rElcuRNoidSdc2gBUPS0DNS6tI5C
sRVrIIuloi2KnbsIgJEK/bAAZCRuBnLowirn6ucWZOOq2I2wmU8sm5+xBCBnppVki4qyMmGK2iTm
m56yWlQVWsfNBbaTVzKoRPHGruK6KXKkqxiSPFG0oVAlHfCSvuJMIjtGrKvYk6WiUMYF0g/71wwt
MkixUR/lmp/Wxf1A7M8aFR1BBnEeR4TDQZtIEhjCojuKAfLlpBiY7PFfKgVv9OZX8ohL1g90JxYB
RpPGUjkpliZjHwxmy8HxtB8LYT1ist+Eom/qYDhx1PwUisspRhrnitTZK2Yn2QILCM9YsTw3RfVM
0B0f5IC6wRi/C5wwZbqAR4QEWrhRQkACukT6uzas0EpRQxvooYoiOsC/Abj1k3k14vZmwh8ActTF
GEfqkbw1XgIS0/g6oXoIHDClCYVgUAAuRTuKc02xTFdFNd1OQycfcQ9PQTyTOlla8gV4gow0RUTl
iVxsxUiVipYK5xs/Z+AAUS0QBz5WYFUzz32pJ2D2jsC4poNetZ2vdg+JFbLl8rROJFnAaBWK1ppD
hsOtzGvMR5ekG6CupqK79gbbcYtmVWShEfUUA3YyvmfvDbob5GvLt5Icj0URYysPh7KH6PtgBwTz
UufbBBXrPWhrDzQ6UCBskxBoW8WijRWVFm3iLVecWtIQTwXgWgHAdsEkqXi2JmBbgqa/9faX0hx+
an5BeTJc1SUMEfUYJtJ6kIqQyy5HnJrNQNs/qshhDDMaQF0LsC4ioE81oF0jYXlW5N189tkO2yoh
p3zEFRYRfpQGhe88a4rbCzkl2BTJF7gIuindf0V1BWYH2i8t0Pkt8THws7fYCKXHISYUH9hWpOBZ
MYMN4MGoWcAIC4DCMWBhOp76tY9hDTMuwKuj+MOGIhEXikk8KjpxqTjFXQex2J1hFy9AjG1FM3bA
Gk+Kb2zsqGMf5vEE+9jUoSADAc8f+X/yx/1WqWjJSKmeheIn/3lcKrqypjjLlqIwT4q9bCgK8353
P7ApaRUZhCtuKyA3j5ivDuiZh9O0s553xPOgaM8d2OdBPdbvj61AocGmp+dGcaIRFZwTHXK020GT
3g/2v285ijW9KOo08raPAgy1pXjU446mLhWlOgVXzcyHHpQ7d7dCQa1t2Oq+wZyACMiISM72vTwi
MUMpswOxFRp7zYFkg/P3glGBs00I2uyKl9BVUG0cFwEmblPBttFD/URHi19fgbglRG5vPvs7oFuh
uluolI2CdxcK473C8zYU2Js/aYLzPSrgN63tew8BPJ2GPCwZHrJwVlbowgm37R4zDy7BIqE/ZnOZ
QZz1lsMWHxVk3MKZx3/7RFMGeNTGbs43UMIfmNIWx4xEA8Rq6wcJuXwFQheyPfkNnwhPlAXe3FI9
xlRQ/XdpWNl0qeF18Z62vdtfpLWlr54xEVMg0ucRiY6RpXfU8qcloyMqpDPd1Eo5r9g+M1IgEQ3m
4kFLUJqRvK1f7ILdYLPJCpCy7z0sLZHLHubgA3GOTzgkNqK9SgKT3H45YbEAQZVn2qs9GmfLnM2Q
TbRJviUO0bLafq6iSd+YXtxdcyAowuu0c99q1AVr7D+RZbvL7/XC9c89pcVhqwz3zbC5mMSJMYUa
UerIWasnfJNcrJNyPuckApyLAu6wPg8LeeDknKwtpyiRe1c9QwO5NHmgaYjWyYRMSYZMwc6bU/OM
4DM7LC4EnspHdpZvCMHmz1VKugrjDfsm6/rN6bonO8ux5fWgvzrXQR6epUfP5CnXiemduG7OJ6d7
rsFiR2nsGS92+ooGpEODmSWfJ1k9emQAf29a7J8LTTdIXWHb2SLUzGHCujh/hTdanqsSf8ke1OOu
JQYL9+Pu+VjnZbvzu8rCaI79wnUggQ/wVuaXknQyqC3Njx2hb5VNdt4mD7EXWZ8uIYPv/uR+2kxw
K11vVA/86ekJ3tsULUsCmVtcKVSLE4RYhx0KkdtLXR9dxfu2/OQ+r8/mJvCRJ3MSMZL0D2iPxiCT
RhwQ3QOIzO7X15byfkjAPjdJ89ls8EriirBB8RbaDY7dm78WR19ruqPncP0fhrK6NRX9k2Ri47P4
yee+RfXuETXhYCJe0RHjN3c+GqVtgDIn1cehR3dtN7wgBNO+GgJw6+R5eCoNEkzV5hPpbXJBK3in
U5TAG0vSQ1XHLNQC//EeU9fqk34vrdy4S73EfQEaFjqBDu5uf3D/HmK3p7uHPYbqzXLkS2rp6ds8
F/KYMQOmYUUJgI+JyqSuhpcJz/eFSyEM+6VsunBsLPvWxIuIKkesMAWtGi3fwiRAjDPdkZocCO+D
0ZJBhXX9UWyknTV1A4Gb7c95np0Pfiz8c9dDp3KbHkx/sp3aGT0zqTw0U3K804M56xcg2iGgEbBA
duGqz/ErSVlf9OVLPsdAtkqcDJYAy6brE+9BimmnXbRAS+IUEDalJwuWzj40wkcmMs5Gni2LnFmF
KLmo7LzsPOfot6uG2GLRcFFdQ9Oq74zzrUOX2fWxsnwE1U8+G7LDvKzkBXZF+kM4qRFtGuiyPCPZ
nGyBsyc182qZo3MhDaidQHfsB86j183Kf+DsZiX1FmTV0KiQW9OjH2cUb/utZlE9/DaHUV3TNzjk
A3ginU1/6IsYAi56Zepym1elxCoTpVuDJx6jANXYdTNk9jBNaiinKNUDELdGCyeMnfY8YYtIyK5F
5oaDuaV/goDXqTk3dJZmPUF/6mMkr0RKQIxflhdYZeR/rg5waOcHqS8qUHFfX40Ps8odnYz2Ze7X
iZRtt4sWe3kiKYKeFEx80LFRD0nh0IxZzXaS9UsKcky0EUKMkNR4YoBSP/6qOmu5uJZ80LaZWRWl
OnNNG/sM3eguaX7bPXBWVn/UvzwZgXkRmisZJWz5Vkfglhx7JKat/7Hd3Owlc2O07Mmv0eqca7Py
jBdby6NpYHVkSwZ6ok/uhkPiIgHyJKdoZM21dd4cqiYWZ3axSemC2GblJCoqXq9ptwAq68s7jaYi
UpgphifbBFfe/yQmzSR6TXvDjK86IKSTJ0SIuDT3vYTAp2X2n/SCBpVf9u8Te8kLnofTbJQsUcoR
la/xdCBHdlzs7rBJvTiOZcXrjYFvnYsOUQttsNVcr2w7D9aab+BsL9q8yBNd/lPiWK8tI63A3sYu
Ip8lB754sIcM1xMeVNogYKQrjTmG3Vo4PXCsrmCdDRc7a6yJr5lh6tjX+jsJANWlXIyQ4W18Qsl+
YqTgBWnVEsW5/KA1p7Fbo6XnUIbSX8QXa9Go7H7qNImq0qWF26mWz1INUdp+cwszfUwXwnJX67wV
+rORkLOKckYyJvYes8oi6ctM43DUiEtv5jFoGixXupFHrdknEc2QiWjTCvEp9pbJGfnbvJTsN3TD
dev86qxqPLp+8QKik5hL6mbIFJ8dLgxYMdj1wEGJ7fhr5etz1Bn+jO9kSg5VQYhBw7oUbO2SRWBk
llVJMZWzTxRmF9pt8zJBfj0a7XdJM/zs+IDpUx/mpfOaWFMZDmb8s3e0X3YiyFmOAXxQ+L1n6HkO
GkbQwCoZpXXYYIDXuVe9a60jC8TH1KjedNNLosSJv86Vs5Gy4dUAHOgSzBJdQ8Gyf+pr5jRD5Z5L
XUR+LT7FSfLV78UctGJtA0yaCSDUDH8n7JqoZreaQu4oi5hhKmGKCDwJgqqhdmzs26UU5qO75p+G
VDDxKPrXvB9/bAuycP833Mjq3DF2MrO5fYjr1mWlIM+Kpgh+t03/svUZLfwMqzdcAJYhD2m+P2WR
1qh4owo4qhbh1/vhY+YNeibS+A7JV+m76gQihDIdb2Cun5gIc8UrF8RZBn4ZWhRHZGQf7aUmE1eW
n2wHPGhGZXWobIpmMoKzQ1Y5XQgm92XTrPdVnxzWA8+8NlkdrY7V4OLCm0rfeQ7XmGhvh0he5sK/
7Rx/ZN93ZeSsln2iOU3Lw3ggAEGgX11Z49fuJxIxTg9P/tRjaYbLAMJzyNM2NEcDvwVNoJn9uO9S
gG8TjQzdO3bz9pGAwBd/804+iLmzHGb92rVTFxFVvDxP+kOuCkmaX8QV4v08xnS1GcQtPRIwI39b
2MI/zA1QAjZhpAkUV+Hn1KSOT96KUeYhy6odaE5nXe0M+prVbV/dZBg+Em9hPznp9IQZO3kxZXz2
SWL/UAYeg9WeZLzbXLImxFqbn0yNefKsU8RXFuGrM7Wd6QIgGqsLQsv2JrtT7dsfa8/75pRNe/ZW
99wVg/vUNtgq6NMDee/zo16yscBFEvqGLJ+ybXqoRmUWZmR4KOvhw5Zo8UNq1d7NGlPqKyuchR+f
ttHyT61LodQC+qLlJNgHm+yOqtbkswiuSDqM81fYoswN+PyNxkcSMhdiOIqwLtqrNlnJm71lv0ZN
0MpptvpeNcujPXqgakzQ1npb/ai3iS1GLuVZaN43JFtkNrdC/2QmGyloGfG/dSHPLZzOsfA6Bu7L
c03BdU1rOi+W/7lRw47YTN7F0nyucFwfGK4lZ6rSH2bDX9NM4xR48KcQO0FFGHK3jpphEIxmjWc9
afVT7VZLSAU4nLNWOxpTVKZFdqx9KF5eYgVV3UJSodWkkjJ1RsFMiQi76z+Q+fizcccfYLuL0xCT
dNlAkhPZdC5Qk1x6r22DRmBzTBviAYxyjoTNFZoZkhfKtHWpJtoE3y57jbrwyqAeExHMuifpWY3G
CV3Md+bRhJHk3YvHWnwSnkrMdLo20GWP/rAeCH101seq1CBgoVWPerqXmd0y4Vqsl8SoTo5gJ1p1
BeKFnlBUVrfRovghwpZqy+rMiOybgaLXOI2Z/zr2QN3ihDzGZPGcCGFqILvqXttzcgLVfEWrk0ST
5hKMBbiVuHjtYKSVefATLrpxurpHkZlfcWeBuUEcUZoLvqiluOisnIGXMRSloVsQSXPZsMge4kNq
4aWQBjU0HcFQ5vIcd1p6FRHxZnrJPDPHZPypHUl20ylFyNmIAx1dajRtBf0Cd1q51OBKxWxlHE29
HwNMtLApN6d98NP8oXCHC5b7L71b1adJzQYtffYCO85/r9naHdpZfF9sEEKjR6BoubJD7xJSU+R6
6hKCq/sCZhSZF9jxsjSBvFZobzEutQJaSOYyMYS39eRgCQzqX65G1OjSWrdmWJwQiQpJEBr6T9ig
5xbnNe/Sk1ZTqsJ6OlWoZwILn7Q2uhnTM3wnKRb5lcnawDgO+HLLJzQdKAtlpshmA/oKQKJIc+qI
fENAeN6Izw6ch6IgJCYjcQ2dUkBvnA2Cm2IOJcC7T1wrMvvCv3o0jJ8RUX3QUaUdmsx8LGdLO3rw
EMOcwEEswEbkfDGXyiABjL2MxXxdW/Kv7LJhp1m+TiqR/bvzaoNcFSSDRnausiphApKpy4ZESe3P
0E4JNC6Hk8W29MmWE/NRQ97Mvu+D0kmQ0I7tbXL6+9QB6RDN+gD6C/fwRsCY3AyXzgFupwEt+aFf
YRc504J5JoFJtukrLsep++iunCpEtX/EOgZVNp7pl+sYI2Vqhg26jNCe7O1x5JVDTzNc8Yz2QSun
/rCR9RfGa8JQLRtx07bnxAQo6HcmO1zNCGhIAKps2bvmfTEcXCvDAA1ii9jLcTikOROUtU+C3Kga
slJdjEE2DluuOF7kjYQCFv0Q1db2rDk1+X7swgLTbBE2uETQ+tKqHvvWWE8TsLBDb7pLOOQDW1Dh
xddi+kRamNTNJ7fR8nCJdXl0FxQk6UTc6diJowmNkCweJjntxMzEq4BaIRV8q3zzoYCXQDWUx1cy
7gOi5yOpTZ8zXr5AT4Bvt0Q65In/MC8+6Of8u0GaLXUhZv4s/8/D/tj0zy/sj8FB6LgiiOXgkTce
4fv5vEi8IFliNtfcBeSM2Iab+4P7oXPJFZXSmQOV03pqkGj+8QJpmzGUXDHwBv15cPcL4aDkK/vN
3TUkYz5n6cCQvXJd9t8zq8UhLnpybNVPV/X2EJMGcyr0huew/+Z0fzr7Tb2qKwhJKReQGv/Lvw+E
Q5TlfzzortShmZP/0HJ4E7utabP1V4DP3ZGMYfukmfK0f+3PN+gdrujBbHGJKwfU/myNZJMKDIfd
aT+k6pY7kpDWZTllvTNcK3PhoF72mdO/rIr17G5xc2Ws+tYVojra6p5foN1zHFqh6t7+EKGIYAcT
6w2sZMUKmhSHpCgAqdBhHWjCb8ByxZqdCVJUrfzkm7PZP/cfL9Q701oeaQf1B2kJuicLxbHmI3nY
xc7/38LzYW0x4nz7WbEUZjAish/Df5pxTIuUg/2lwrj0t0noHxaep6L8ljbVt//LD/3t4PGtf1m0
xF3bRKwuSFtHtP23g8fQxb90LBuuzdDBVGLyfzt4BA4eWrDI7D2U1UgcEYb+7eAR4l/keODkcnh2
6me9/xcHD2aBf2qfbR4QLmkOvsHTMP5PITe0M3YgjtFdNWAXZcOQcF7bK70wyAZx+mnukRwuG4ja
YiGKTXsrPEMEzWgwhC6qA42l+WFVw/ZaA464rMVw7Qa227llXXygbledaJ6rpcjxSS+i0bykc509
jOLU6vTABcaLYO6H70un40+XzUws5IaUbIN/Zpz9lC6yBRP8uomK9RpCfpinlFpmQwe7dexPrU3T
GHVVceh1zblOcnGv+60/B/gBi5mBAwR5RngJ1071nWZiSIK81M2OKEdYRokkAbP45CvPb7smfx8S
2ZrXuI8r5mAuMHZ1t6hUBjiymODPN+9f2A9gSs3rfmv/X/ZbjMUkwuc6Mhbsr1X/m1QkzlWvwrWv
lxXufw66gVizR054tnOTXZFpXn3VkfrrFoLKist/gL1hwn5I/RMzDsq3rXzw2DfjffU1aIeZe2xi
rvEbEQbSwdctkvrhzwEQLDs9p/CCtYgZGaA2tMPJZ8qKiBvVhpPdOsq8SDJgY3rZSTM/1WSo0Emo
ns3Z++G0dLlQdiLjgUBWbpWKum/fQQbluG/dl3imHsVa6BFV6BGG3qBbpFgJPU/7SksAEK8aSMNL
47K8bOfGqW7IyEllIwEcs0xn3pPBNO4LzA4INgM7Mz9x9CMx6Gc9RZKreTAWTZksyO2BXxJDIBj/
3iefJCOezX2WNcQGTFi5QO3EzD0fzO/JvE00eZms17pu3juNu0Y/4AG3G3Fvey6m2kQuUFbit27a
cCn89cbABoGJjeov0ez0bk49n85hQxtY+nAELHEmiL16tFIfjkfVI9aak4mheTHRv+Mic4K7Rdbe
sMFvQB5jVjMJE7F1Y5oLBWSRD97S2De9zIgq8rZP+9f8dubV04AHxya9AfUNxDB5F7PXTgZ/+n31
VnE31LMeZPqJXtZ67Gns71/b1Dc4WfW0mvCHUn376CR5T24pumeSnwl5mvmzZifj9bAJkDC1H+4G
mQXjkXGdjS0/2et4Z4TJOc9OjxIgF8yuHfmPx+b+a58ynB6SLSjRfj9oiG3Oq0YaAEHF114NMSW/
HO+Jurk/+OcAbC3SKprQLIBDYO8yZ4vfnA/rw37PVBbiQq9X0qhcws5MYIJaFkdd/7LZTDkz2GZ8
NswHTNtwL3vURpwsnXCe0eeEQqdpC4RZOxbJ9EizabmO9tailOqt0GTWxuSptowLENMiNYdrm3sA
u7zqPVWu4NlkZNz4BCMPJkVyozzDf91s2TpDf2vOekwqdvCj9Mrpao3LfDXVYS6/WTbvnOczvUXZ
Ri2gqoJ+GkJJYNx5f8jvuxyUjTXRYjX6iCUBYLlGlkHWTuh7HDrD6G/UVk8VSxB6+yvG3Z5smfxH
saDzTglXuubqsEI9/OvW/hgy41NelPYJURjoVoQ74WaQfAkj5dyCk6SyI1/djf1vovdLyo2WObN6
lhsFhZH1RvTXKznSI6S/rQW4qfsr3KmQudh8Xn23C017Mw5cxmCk1N0uBxyCjj19oLMlBuzXmGxY
JtYG3QWNihqjvQ5651yQSVuZuV0l9OzrQKfhTOjAUbeTc1Z32Pz89FhplERTPnwU28pq7HnL0Wzq
D07Mi55N3XCotFkGOoCFQFt1dkkwmQ5o1n0EMRB1zFUQES83gMxAMgBDHe1M+1mLCRqjHRhjbZ81
W2PwgBXbqQgx/evmqOzVUh32W3PnHQSAZnThmp6eiFiqGDfxAcCe9Pct2TSvg9qboOKrr5nyrDs2
HaQACQSu9FFdvLCOhyj65aFygRxkyligKYuBVSMTECXaLbhbIMEn8wfWXT2yxxglywbcs5xAP85S
nEegMfKrLX8lhpBXaj4UF5vGVdQNTJsztfbdIliMVASp5/yGeEzEovpO4GwiXFoUFvt3F8AriP+m
bARKELlVThdppkVqi+HYr5cOlP8lq2a3PLAcRt66aqG2WZ/N8pUpAaiLf/7t+90p06FvFxDCVpni
QlAvg4SVYurxdt7v7QfMDzWnpXMrzfX7XBtA7JVFwprgGdstfJRm8/WrWWUkppIhXOp8Ogr1AS1s
QkHXzWUb5WOwUvmfKQaS6/a4uKI5k6ZxlAOcEK+GE2Gj5ClNjeRchw4qiA92kYbWMam0xivadTdT
9bvRL1cdf89iZ9fVpwrQp/RNH1ggaHahlMxnRgmLO551MARdt/GCq8O29CxgDcD3g2uXaeTTHfXb
SzqtdHlADVT5RvBDFp9Lh2tBS1O0VaQDR/EB/hz2x+Q2vkADG4778rYf8Fy01z93aT22bB7orCeJ
S7B5k3Bthaa2n/2JrjZV+8394PmQ16rYtdG4DDcynXDn6EaN9wefy34Y4NAgkIIlt+9MNpb0FHVv
XfsZ4N/pSYPBGA2W/r7/3n293Z/Lf93dYl070ZA7YuylIPQDIx68S1y09FqmbmXG7ZWfpU0vDXQu
mdrqgHjBCmXFK9KAyLwZbkdo82D/rqi/oiXV0gcTBtVWtwvylw9wVYCv1OqTiRUmaoh6BQenTlNf
pkAgLKevSELOhgDjHqszHaRLS/zolNISmpOvZVdEOT+I4WE+yp2e0IniYWwkQb3rVl9NxTSoNhQo
h/2mpe7vX/nzZQPc5jhCVPv31/Zv3b+BMBkQr9O7UJwFd87t8wyccL/nqRclJxz8+ufuX7cEzH0x
s7R3TmJE+2MN+UasWOpHWuK8JxBlDWhY1z4J/uLarHG95KX+P+ydx3LkSrZl/6XnuAaHxuANGiEZ
Qa0yyQmMzExCa8Ahvr6Xg1nFW9eq2qreuNIswwAESIaAcD9n77UvU+kul/bgX8ha8w6RW+CVb8tf
SSHFSWimoIxdEV3l+3ezmqbnaga4LqVqqQTAzzT17xu/9vln29xuGkkyxgW37vf1gGOzPYqGCDf1
N9aHv/z8us1RU9h1aZjgi2qaaX2eenVdJOPNehY2LX3KjTchuqLNnm4mLujDVO0BKyMsN2mAft1C
v1bXJYnmpAjWp9f19Tb7tVqYDZK0ZT71U5sEpdAnJQCkGKBuPihOqAOs66M6j2wLemDRjZQcBGaX
9cHTJ+o4Sit8lA02BrMeLteHyXWB/XNHpqyVdNta1FMQGi6NI59L9GmeB3mCERt2NEyz8DBH3W5o
jtbMp0EOMgTVdXHy1a2QgDVwIX956k97JUM66ruJOvTnXuVu0Kv6YnG5+uxWasgXP2RdHQqdgKx1
sc4UcXpdZNbSFMd1cVEniogxanxCSGZz4nT9+i1GR+w5QnCZn1W4N5IE5gIB1kau65+//M9bvn7l
yktZf/m6beoMD/QjdfO/YVTW59bVGA7V/PnM5+L61z9fyPrD63pCJWnerOuff/HrV+lpSYfdd/ry
7LoUbv/lq/h82V9Pf/32f2NbBfnAbfRW7pkIXYC9JW8t2yS0BQxUz7uuNpejPs6PU2lNmyVBEDSB
4rNSfdn2Y8lFbymf08ST9PZqTFSmZDBLznfZgqcXoXvbZVP9nanwB0P0t96Nm91C3WgLA6vcVwa7
i8rCDGggTUy6+GmyS52Uoiw8OT5xdPEwq9g+XGCdM+/yBEZSX/WPOMi40wA7DxbuKIEj5eMyeuN2
aPRvZGIsQS/ExpVYLxSZPobpkAICQGrM27QmZgHj0O1zjRuf4+57UGi7hvEprLsUE1nfdwhZ6YbI
lnYyQtdfoROThTCRTh3r8sXo6cE6zne6jlTN65S6pSuBx7T7eUJjruVNIPeymkgqb7yECG0Iku7g
nApOlyOunlNMkTzAkgB7X4nik+Ql9vryOo5/jvN7Tl8qNcswkKkGn6+Mv/VSLwPXJDmhYUJaVtMp
Ms2D2deANkn+S6IGDF40/HTCfFuDPDkYIRWJ1Cn3UcvMbWj7b5rr/LQBIzuqgFEQsxLzowHe6/ts
CvdmtkcOVOEHIRTRyp0dVfT3LMzvfEoTz7J41wcJOqoRN/OQvyHy3+iY0rdmot/iOJqptZtGwBIV
cJDIyFKHehM5r5SjobeXfndBMAmiA9ihFykmMKD9ZK+3Dd+so6FeIfmwzWnE+V7/plPl3qI0fO4m
n+aGBiubwkm/rZk+7rAeHzRSpoOpsHe0KfN9UsegtEzvDRubOCGD4fVbctnrcfK4TOIpdI2QEYl2
tTgMQAuGaaXtCIx/4WnUS6jJJOkcx0g8eCNdTzOvICs31n1ieQ9enV+PvmD2Th2S4wmdH+5V/KIk
DBga2GwCvUI+8kPikC4wAoqOiuESf0f4U5PdJf8xdIFR3XRjW20gGet0DYnsJUCyOSaMrYKm2qYV
MCMby4S96DfoW3USAAmz0d30UpfzfEOKDwJuLb+uG4xSSKZ2ArMmgn3nIJtmKyBO7Kxx5uAcsLFg
Zu43gz/eGkrUH1nNqev7d0MNskjknS7G+ptmeVxWZbXJzZqiuUWnCH4eY6LevvLg2wW5jJvAAJF0
tgxpHhrp3oNIokW913IRHko7+96Y9rvd2feWp+vf6676RmOxhPiY4YPGX7xB8tYeSLqQV7p+lZAA
goGVWaRlwEKdJc45IPth2E7X0N4RChPNnYk7pxq627n80JfkoZo758yVlV50zLXv0b1sUFHet3C1
m2iyKGBpPxchniGN7/M4PvoQo0lN9NCoR06PwBiI8wy1fFPK7mcYgxwOLf/Bdpvu2JwHOC8Hy6qq
oAE5EiTDBMBQy0ea9SGnm31aqGoxzPN2Iw3qoJDhJWFqVYBG6xeD3BQttDluQy5OVSG7XZ+nh2Rw
Ia53/gkv/7SvQE8AdOl3OOtfK9wNKITp/MX0Xsh2wvPaMAjtqfsYddnuszj8VoQy3bSOsmjmx3jU
HwiTIJCpz/YU+/1dD5k7093mDu+RGaRizPZu1v0ce787hFyjNvpcUN/vmeNaE7Povrsu0xEQuOns
B6JAK48UmYyqlIOIHVzPz8QxzvgFjY0xJm/LSOseEj3hJKjvOo4vGsPyKjTaZ4wFqG/1udzPkg/a
eJYy/6iT1fzRuscKpQvqGtuq3yhT8J6kzqcjshc/nI54Fh5FjFu7q7KfQ+VGm2ohDxOPOp0myyzo
zWOA8P0taZDDbe5edmbhHLoqv5dknCK5ckjrifp815NqvPdnc1unNRIdsdS7ZHojyuF18hDZLuNT
H2E5shlYTl3+4CfySZu5ixdGtpu6+Dxr001pOO+y3Pc4NvCfpCdfOuauQZJTuWT5TPrHGEO7GYX8
8ESJj18CBvVdiamCwy9BY0Ipc7kW6gMqvTiDPEMI1+Sjgs+sEOp+4dO6x6NdmyUSBMZHQIyTd5UG
h8Bwlw4SYjkdNiC4HY3M5Ohxq8oPuT9c5abu7Uw/ShBsWVBiSvFzhg8VpMl3mtfl1q4g9ladfB+6
HnKhX3NeZDEaHdFtOxltjVfpNgZ0UoXOo0JdyU3nDNZ11CVQNqKKYwPx9OxunJ7Ono8gYrNo8Ytl
Xy1FeA2egvL1SDK0FQ4viA9PFbPhfTva58FxnGtRxletXpVB5FvYDXKPoA2+trToJ6ZofrkdKA8H
yVzfNbkA1Yi2xO8taOeJuTPS5VsVp3XQpL2zk4A7t7BqhoCsSjKOxuzOIa0a6Ak1knh6swwLMAHf
SIe4po2XiTGj8cuobiPicLElzCMMhplL4bOTwSt+q+P0yVq0t95PIKiHAzBihC8XTFev57DE4BPF
N6bEQBWLEgjOTVGKW29p+23pp81eahO4UMBzCN2IKLS4GMdhsx+k+dQ3CC+HmPsyBYR7SzOfXHy+
JDDV+l2NCACtUwrXhBBti+gn4g+JXJaYJoe+SMh7tGQwpRNIVV8/LH13m7WsuIk6IJbLRCeZtdIp
VvOV0fC7mPGOb2gBWpBJ3bNWRvFFVdXEmrT5Hj0BBPjshpFfv4lc96nO2jMajVs3aTB7S+sdt1Ag
akzrFtKRBDrDbkK+NcWpt3OGIgtCoaNm7MMfIp4eh4XPUUuxGeZhSwQXmWzUJbti6zeMYKVxL2z8
y1F6vbjQxzX8WXrsEo/epdFWpDGk2fI9r8ZqbzfKAIrKjeKvDEzbewtTMF6+wRDQ9LsbWshFMNXm
RpruIQWgH9lV9Is5B1V86Lz+t1Yr7wlslQHuXAJr9PpWT06jcrSSO3wy0oThk06SVGaY+3oY75nl
cqPmrGuFxhXO9ih7qmaoFdF/FvMjk70H7N7Z5ZhgJ8zxbWklfiDLv4rVNGQp7kk0g6GlQ6LwsuVq
Nus7keAA0HqJelI700THd9wCL4cuksF9buo7XxLi0noIYyNUbEsEsa0F8UxJnEzOjNGty5xP+665
VOA65l5EjMzVpiIVjmpTeRslvnuDZmzqYZBzOWoCk8H8HiIk/OJhEtcqprvVdchY3METAfq5kViJ
hzyhAwPRdLaVznC+X6VaYOKQGBLuAT7AQSWU1Fi2qEweLSclz2E4GhGlrxKH0NxlHy56JAIg6SLo
Q/kDm9zPRGOslbuEbUUMrYIx16ebcRp32fhYMiQ8GBViSScfLuoRR1VViuWIDcDjgujrgKSnyzhr
jJvFgwpuUdvNkXGsOSu2hGPAHHZT2N11prQeJb82qCQFSt+tq0DTkarIHl9YQijOKFooYg5SsT6v
kwMCASc3MYri3d9XdG64d7wPTlHv1yy2BAwxMM7wUsWFMdCKP5Luity5fcH9lWEk+cpFfW86D64v
xGPYiu0Yjd3e91wwBtnWbpqXTlI4H3rj2TIY3PuueQeu/xv+ly0FvDuBqp15X9nvMGFG26kjfYv8
0fvK0JAEFwTg6Hzic6z1VHwi7FL1cMynsxzwONuuTjF5uh8c0guQgRZbd6ITHqcbqzBuexqd8FOn
H3bpwa7xsNvlA5u0EOkHAtxnz1XzgpAoHRNpmRViNhy17nWI6MyJeum3bk2+0ExfLCEcb5jIF5u5
24x9/jgXZEW7SfHThFOPQ891mI95wPITDWl0Y1C2+2XERU+ALLiSPiM8aPaPVeug50F3ivcFFR1u
e9JS3bre5X66Y5aD4HZI9/QWr6C4J0Fe2TWKDpjpo3mj451j1IUpMlnQyJFqzN1peB249m9M6NCH
OHNe2j4duOBh9iVtjZNpeIOv+ZgN/p2F6oZ+PDUG0SIwW3Yt0IbAnKc31Pi8O8P/JgvcfMD8MFs2
ToAhnekahFmO7HFHIe0MPCjmTEW93FEAAtd7kbWaepcI6ez0JqwPrtQPY1fIE5rbJHm3ExgsxAu5
gW08j+n40YJATu3J3juR/GXNy3WRqS/QqS/4zpi2WSVahXbej371hPMBRl3hf8sWgThQ/hqK6clA
G1VF1oFh/VuYxfMFDjEjKH3nXu/KqxiuWpbCHSLc8dTbw6Gs7HlbLgSWkh5qe5yQqOKTrTSnqyoa
TxUZjxSB3owlhAIzRv5uqY0IjQmN5qgolMeoEpeDbtS0KJvp3FvXtIairaOA9vFSPOmwB4YlLQO+
MnM755C8lZWhsLUzuvSeq7BPuUbvh+elNKtrZilGhly7W/jI6jmEOtCi7437H/RtP+IBSXi3UHiM
DA5tx3riKvGT1DOs8oV5EOAUODFQLfY+V+3QBjuwTNGl1CQ30QisIp31IOppLfi23Pla8+xEutzD
GYq8e86e0a4zZilhS3AwDb08+anIRIFb2C9YKbp5gWufde7WJ2aotSn6cUx24ApALQCyTqRLfWRJ
kFlRTOza6iNeGpBV8UySxvwuyt7YNKQohKF6AbosjyJuSWjGFtZo32F6DQE312vGCN/M3nzAOXRr
ltqdJ5IbP+VbKtKIUmox/jB92Dw99ycm8g3q0U2SxE+RG4qgrnx445l3imf0iOTAMkPGruIblTjE
BSEMzEIZAeQDwjK/QJ/YW1SYuarNwthMpUelFACzAB+KnQydLh8FJT29344V4keVyRgAujACfUbU
mmAIvsyoMCS28g2545vZdOC/tU2xOPiP6o6kxTF9nsVbbIiXqEhTBHU2duuZuzPG+wSczjWeaDcn
W8+YnCsDbNS5Rus1WWCskVOQPKSfqT5lpHD7EHU7vUHSRqbbMDwlsx1etZCiPIf7sGG8A/cjoAC+
zV5jGs/SeD/X7l70ur6TWfbht/SntQZVpVuCxEKNiYc7Z6xpjjPvqMyDYo0Nnd0tUneUvfb9VGlP
w/jhx1S9HfGkiBab3PNeNfvJdR3uciZ8O6tyj2GuOCsoWd2BK4BL8AjggDTZ0Py6QF56bdcYypcq
EpflLNmJkWqTWowcsgQMC2Bi0XEF0VGhFV53G8OpwPFicXlIb33E09GgvxMy0h5mXsKmFlz5eM2x
qWgd9MwFw9HW16/UHFXBj4GUiIYTkrc06dO3YWiJf9LFPtVIIwSQwfDbAZpUe7dJr6M4H/Pt4EdQ
5xf/KevaD0W0UZoSu0hupIqnYKYS8h13TfIcjz6wBvy4RH0yOte+m0lMIEJnz1du8sPKi1u7WOyL
ZmmtoGDcKResSkZjXpGJ+NTNgi6xg/JSEncingtsRxNTAS7G5KmIPv6hySjZN9lxYna/6Yv6kZsm
zPnlzo04PGEiqO9JZORcjNLkPeZ8gLIxkBRGHC3gagLNxZ8ZId6Uun9PLOxLBd5w7yN/MR2cTXDE
YtN9iClAB551ldlIDPKQ5mAU31KPGwMU4LeuTfsUmUXTjY/OnD4mcrmfpuQuSmZiSOrrviv2bXtt
Z8ZLxVsIZbRxmx81Xuxo1G47e+Hw0i4n3DNBueCTZWKqXCOcuAxoI3FjZtGbEZpPizFgdl6Gw5A2
H2nskj7DLAFohLe3tSfPn4+1rV/JwRdBm0gZVCFv126cV2uRdwbflhlapFJs9Nh68JblEY9PehQv
NBXMnAEis1LCZwiv6QuOGASy1caz222/gH3X29fFdV+doqGEIK50UXwMnf9qDsN7Wb6PXegGJQ0O
OJ1PtJHuGq3ZFE75YfBi86X+iOLsIberx5K09A0VSwzppfvuczwfumx4KRlgB3gkVI7DnAVmX73l
KZH0rfuA52SDaJVCwXRhzeU2N+oH207Pbad/c0X3MLrFPp5oFVdeeOdNkOHRcXxkXnbnR8+jpdIT
tcu4J1lZz3/UOl0lGC/nXBsIuZPuRo9ia9/KpoAi5WM7EM03Lbmtl+Ql67tfRXRtdpiz65o046j3
ripsi9UQ34QCwQIwQVfaH7bARBhZqlhlIKGVRrWhh0YViZF2XO/AvZzC/ptpdXDjv7dTpF0U/Xyn
YRnLXR0FWnJPEt9/BX3/DpMbK50Bg/FfM7nPbyXoqz/L+X7/yJecD4qx69q6Z2NBgMX6Jzmf8Ydu
W4YO9hu7ElDUv8v5LB05H/9ccN1gOMGlfsn5nD98H6CuR/w6Yj/HEv+JnE/ouoLAfiGNbdR8PkAJ
zxRkuXsGsN5/xCEivsZKEE3OWYQhbk/OOQ5y/dLtxwmb4rJhqO0cyrk+iHloJPnldDCtDhIyfW7a
k4PrKVckLqXOIU9p3QbJi7NaPSuV7ORrtTKKjexbnLPqyTJ8TVS/dFSd1xVbvy6Zqq/aqg6rbI5f
m7+eW7fla5P26+le9XBrmrnt2taNVYc3odVrYxfCHvcCwUcQBRlI1RNee0+ZnvUbZllcDtbm8bCS
99eWMjOp3YK54shdLWfWpj+W0TQdBa3oUfWkc9Wdpu7zIfuhObhCxtZlSxPbGxANLQXOifWBixhW
WpreokAW8NnQ0lVPvI6A56nPKCz3GrBhCDs09FcuP3/vN8fxa5UiwevSRdTFl+mGIUNKrpqKkaZR
v2qJBa372hHdoSGaj5YvD7lqs5MIQy4WTf9cdf9dpQP40iR/aq/XdVv1PAkK2QHi6VDWY+z8ehnr
S6Nc9PtVrau8jn7f6eMdVpk/BzV8pTX0DLKnMe+PZdqExwbLt62UDowjSRbNmwsP/BYqCcpGFiIa
D+nECrhcH3TKxoKExuNEwiuURYr5i9JfgKt7mJQio1LajEWHzYpWA5s5uRNY4ZHIn8KQDpbREAFJ
mT/fTQsgJovZ98HD+K6nI5O8wiQ8BG3IdBMppYivNCOmSOUOEpsLcRE5jo4mKGDec0oQmwilOimV
/sRalSiwBKEtJRb6N3vY1I149yuPnGq0PWuwxPpg0Bo96h6UEqVsAX/t7Qn0uEqrnPr+miexPqwt
zHWpmm15IfL7EEGNq5Q1ymucLDFd5EYg52PsQBV078VhAhOFI9NHouMrrU6qVDuzUvuMSsmTVWh6
NB11T6x0Pr3hf/hNYW7SJMoZGC/iVH/uXa8yoXVPq/s1dS/cP5JON48ytUI+3eGOQTBhsUpzBPHk
h9YpFZLSI1XCHYJPAqojwGmjl9jWNcT1gsrztgjbMSBtFanT7CFWaJT6Zf0Y7EzUe72uCeGmCfz1
3tfeaxS6Mc6pFjnVyJh8jbJoldZqXVrPTXuVYq2LagpD0YasIEasSrcFv+4nd914rxWXZPEweocU
gfESpWUTUzzvmgmjgdKCLUoVlit9WKyUYs4Q0/UY6kdnIm2RO7hzclv5lCuFGbNyWBWIziC0Httq
om8UIv5QupXRDZeTQ3azjmLNUEICmkX1yVkFbWSOGRtvxv3MQW7Q5rH6jac0cOEcAuAaTBEkadxu
GxA5R1cvEAqOeOYtg9RVJSDq1WoN8griVfS2OgVapcAzlBZPm6L3aOYAJTdkIeMLxZ5MvGMmE2fb
2YniMnX2AUfmQfD5nUz1kCgJ4Lq0bvNGnG0ZIsH17PeUbvDTb8EMAeKn0hXGSmEY2jpdkk4yWVD6
Q10pEb0WTeLnS1I6xQbB4pefAfAu3ElVf5P5m1A6R1M94GiTJyoq0JEQr9AIO7qNvSXeizLLeix8
LlqNi07ckcc1swXt5KtfUh/P4CGSs347U0K/GIwFRebkj9a2VzJNQwk2U5SbGJo1bF+IOTNUnYnp
3foCb+L6UZLzKpUAdFRS0BlNqGPcLYW2Syog2n0R+1v84swS/n7phbt4nqgZfl6XPVXZIlacO16b
EAUE4eCQReMdqQMBBLwysOr6KqloWdbJgEkwTIg2QoiwMdsq29Kni7bthCDSTttLzXCgaJDQfCIV
ZzitS2Yq6Pxh66JGXgdWxddBPRHZiY6Wc10NjeFno1cDs2mMhLP6U32CQwV9+a85M8WuSoocT6ie
net9NXDC2dAqTpCAmzxYF9cHV238XDK6dEdeDaXtqMI871DYjWdksIFFTmqUW9WFaZi/VeazQGU+
jE69IzWgZJZKMDgdsoiJNJeZqRmoKRQThValO+xJGIaMvKHe4p8ANPiniKNob2XFfdkN26Y3mTN6
3l05Qq9ccuNQ4MA8mWlXXbgoC6mOcy9Yt+GOokeE4SjAYTkh5Xfng9DJmyr16WQ3EmhZzxl/CP36
psxH9yJx8isoQtNxpLGKRlMySU2Zm4dWiExhXoLQtKMdiXkXnuFSVbSiQ8Ne57Q25NnHqd9Mu8w3
wDDX8EIjVJ2b9fspWv33N7WuxgyEDiZlTAtZXb+MByQF9xNxYKljXfeJjI5Do6RIGEtzdGnbnE44
PGkeSq9O92ZdPg9KKw00qTzlarCzPpRqyauLFAcjKgY69BQ11DZqZ1wWmIzmv9ppvCncerw0gFxs
8O9vMkPlTLXiPq1GA2SEfDNiJuMDlMY6x/oVVW8zrSOU5m1GKt6AS20GxW1B1J3dhwKi0EGMJuna
s3tKwnpHQPhzbseYjp0Brvj4bc6ou6M5vWy1mi5A3O48X53SGteX2MQaYTffCuk8ZuEEhFfrloMX
z+92XiOI4fTgZCQILbnqQ/TjBqaBgQSaA1XtdmMn/nMhkst+XOajQyRlPZsfneEQxsYEfqDoO0mv
2vYiWZ5bH6ct9nyEr5jb3JbKmUSqm+TPbj8VuF53GMA1eAKA9+w0JsZkca+7TL/UExIYmVu/ulUP
fSEFUcX4SXlGFbq6OKbugrVw0gk59poj6cUFfH14WRBPtqQPqfvAW1110UYDZXPRVwaWbqBlxynr
jdsmdp6Ab5/4yy4chZswGTvQDOrug5UWdp4TlOFEQdfyKXGFGaLaTHYgncaYElPxmCAf2NYJvvwJ
DcZzxz3Jk/qHYxWwiXPtRw8Ifg99YNu2KeHgC4mEi0pnm5yf1BoBEPj9oxCoaPpBwh2mkNmXUkCI
YJCBVcLZFUuyQzpziOi/N56IQBpdEPZbABQCkEaX7XXqzO/zPIo70ObovAzqbnhIHSOPzvP02gBm
JmGwvfDnRHUqQFKTF8AM2CwvUFPw8frhm1fZJwuPfeC6KY1icsa25q1TkNOdJVRoDTOvkc66pLjP
CIdsnTYCNQ+0jcho06vJKdIgZOAA5ZLa3NxHT0aD3ICDADh7CS2g99ILtHH70oK7hjnE3OeTRWXV
JTouLl9kBaQ/SbnlpfEOJSKlCgS42wJyI/Q/+eoNNFr9WH8ekVtxjt5TZS2OVuW9ZKgBmMRY12Xs
mwGeBUMhfU24Ze5UjVcDkIJykLQY8ODrptfvqU+95N54pfm8Uvk4RHeZk5xjh/4oVzo7aOMWGvUc
P1meuclrkkCh4VGYTarb3hQZXS+qm9bI7hMMejzY3avL/5F+/WaGm6YKOEvqPqGURLS1pJe9Dbnb
7Op4W2ugXEYUZmhe7+YoRh0xl1hsDDuYbP9nF2EkDolBVdVAgnwobx00KNDbajxOoXMj04rQ8WEY
g7xAygIdLOhdiMH1gMYL6DCYWfuQzzSQ9BAaThyFtxGg6XSkCVbIh6qwf2oa+FsgI4EOkNHMU+zi
1TcIX+9RPPCyR29QcY2U4vhi6OQCgnInQGpyeBHEiryL3nmTjdyNTJf3nhi+t5TEEJXZKQBUOgsR
BhRst/Fc49RE/QFeCD09bQ7UhqugXk608CxuG0yxbBIyCYRgh6+Hdaev1XL9yVWEvm78y9P/y23Q
iq98rU6mOd70JqOjSM1qTHXHFZMKfVvX14dEPfO1OprZ3552GDOSM+letWGJY2NhsLcu9Y5eX0S4
2trMuYJIgb5A7bA+FGqvr12/tq1LjtMpyffff9Nfnl5X14e0sn//wvkhk3gVvvbUNTu6mClg/mXH
dfXzD6yL6wNCVv7gYik59vrS1q0VI+dDmPfkHUjVqWm+peoeR1cVy0TYwUBpCTSCaoO8et24Pnzt
87WtmpUE+2v9L/u4kuygUutfcLqQY6R+/9fD174kWzHC/Fpf94nVS/raVg51uhCpp/b8p69s8M1k
oyyPv3dafzT39H6fjeldbbXmsqtG91Z40bgvBQNt2TG1/3pw1KhrXW1mOANjiB89WcdaslZllK/n
P9f/+XMoAn7/lnX/rI1hp6OMHlFIw47lXl04Oj0gvRJghZgKE/+XjTfr4mK5TComRNerG3q1Ea9L
Xw9/cW3rqLlzJev+2mNdKpX821FC8NVM/PXs+vP/bBtnDOXgr1//tQ+paHe1kqcT8S5OsZKsx2jX
NQcR+6Dk7P8tYf47JUyP0t7/r4K5/ZW/jW/trz/XMD9/5ncJ07X/0MkApEDoQDHAmUugym9HMk+5
nsut2vGFxRNE6ZQkmcX/839M/w/PZAMzPosev6nyfnBZrU95f1gWAHaczATamIZu/icVTMv9x7Qi
G9wESlThWbogLo6X95cCZoa7I+XO3ACkBl3kMQtfhFQoPu802nFIxcfudqqcHpDT4SPx1KSzG5OG
/qccp23RuAwtO2a11N1hOmiInlOoQ5UAojxnbnO2cW0Ee90FOVx3fXSWZbzTPUR95J4YtCaN/twV
SHqz+HLoGI1o0avn1B0T1N5BZOYM58SLkABovb4VTfym+44HO8a5Hu25uEgALON9sM+Zo3j/VmAv
UKSSufqVVcVysDoizz3eIoRUn7iA7rsFRbqqeVswQNohf7W01kO3ORymqemhR5FX78fu82zq0Q7R
5LXHxB/0TZlB7NFdQNNxzeRHB7NlH5jV2g80qM74jVT4PF1W8smWszNHAB9JuEBDddUKO9yR3xB4
BcTsQV+oWfQAEbrs1oiiV6S9yIIT+kuZB1yygMYAYRU93eMALJB+WI7iMW5R9kATg/LngrpoWsKi
I/1lIY0AWqy/WQwbEKFRE1uQZQ9h5L4k5BPnV2aL9GDEuQrtWfxaSndUcoxrkRtkaEA8gHvbbY1i
5rbVJa9DtUsizdilGRDLqhAwUJIefem4K0A4EzZQkKfX7zmGPrKxqoDj2VPQpv1DHcFYcUCX8D0b
/XNhkCW4TEpXs0QM8JyN9CJ04QgKy7BATBYbd6007uxsQKTtZ5gxh1hy9a2C/U2cGdcY+MYt1P6P
2QKP6p4WqRPaJariagDhUljOYxgiSnM7p9l0LUZWJCN7BHc/RWXj02roAWeOQ4BZWtzG/CHHZCyV
uP0VdVV644Zxx5WYirJ7GcrhSpARjsyyfJBoWzdJqHubtqdfPiLLzTMgjXhOLjIPxJQHmHIuLm39
va2L2xoYECRVVIthiDEKx3SQzdGr74QXc+1c1xot4+wiN827bM6YDGDYdqvqYSB5wfXK/DmT4Yah
HyLHTW3G1IuwDcDn0I6DIvQkRMaSi8Z962Yyw13oMofJQt65hOHj2KgRsFHB5xMolehxBVpDPWfQ
o2EzQw2OtHpHSPqmHUhbkZARmdKRCFLL6ViNo7V3Gvc41MQm+6DyLqSebSN4jhsxmeXBLPOahmgL
cV2nYZpGj6Q5TkHZMwWM9eIj9e79Pj53I/BSOLc3oUXYVxSSKtm6Dobph6Htxhs6A7QfnYO71A+O
Nvf3WpjvfQpvJfqcZ7OmvDwmH8LYhsjlL/LRPobe4oElJCelgw2Zzg+AZrsdzL2eFALvkQKwmzvt
DpzbBkhwQpGuHgMEKNWmK9JLJ1QMbRNxeFowH8UJR/RbB8w141KTtTK5qN/b3A5v7Wszj/uTb2rX
LhedPdK3BMfzgv6V2SGexm/AVKs90pJ7atfa1qCILF2s+8OMVByvNWRSAQsHVT4yPYtSKEmjzV0D
YfvSXCZG7z0aqobEewzEZbsrkdFRponKgO65vcj83mt8QPiJvtHJSdiHmTmiKeiXvRUjzpeLDyEt
GJuhwtQTP1RxQ50yLh+6HsV8isElT0Nx6FVI9RyLH7QztYK69PgQdulRkkGqE5pOWEXki1u3ETmh
3OO1nO8MMz33WPcD04ydDSTfrRfqP9JExZoY9vNCwDpQYXDnhgUucQids4Nl7pxOUlyUmGJwbUd7
ZsnENU/VcK6NpdiPvACz6Vv6WkZ7Jtkt2/Xa8lNmyH1Dgsvn6TkVTFUdwdxW2t7BjPr+OA/JnUu0
ygHbA36e0OO+4bbO2TAYQ9fkKrgFaTVc+A0xDVAaJkpnuSqQ6+Dllio5W0kuSEZCRsDRQoZ8DrEx
muOLHF822Yj2AS7axEWH6ygeVMhPVQlXKsThX5jdh+F2qKHCBUXm3GjnJKfgG0njVitt+1zKhKgA
QNpAjJuCsDyMBuQ4CwB0borucLnuU7TbWltdmdOsnz1R2Fs+ClSBKF3jxs8u3dL85qOaOpiW65+p
NdewkZyrKtURAJVzuotbYLqId5zPV9Gql7K+nmb5iN0U0IbaAuljOnKgfb7KMs6mM+JuGvRwGpFx
neTcAGH/XGwSh+jGZ9uvllPkmI+VbhpAy+PjTMDlvrWMu8nElIL7QMaZeXLcDq6vWiphlJwsjfJb
n9o69Gb5URDqsK9myIZGSq4KW0Mq9SS6LZvWsJjAztZtVKLTm/3lag1ri7D+0X1BmjS402Ek7aaZ
ADr9dwD67wxAyVxlXPivW+j/t02WqvwHJM7nj/wefwKcYQBKc4FEa4uut/UnIo6w/qB17ug2uaJq
7Mco828DUEXE8eit6+BwBJF/DBv/NgAVf5gGwcLoWD1h++I/AuIIx/xLYKTue9TZBVHFhg6Mwfpr
qDUDyK6bMuf/sXceS44rWbb9lzd+KIMWgzeh1sHQYgKLjMiEBhwajq/vBcStG9nZXWXd82dpRgMB
EmQyINzP2Xvt/uQaKfYSmp00DnkYhmQEVg/KQCcOjsZH0HG3orD/BbxScZZ+o6+iMX3OGzvY9E3i
pX91Mz2Jf3SazFGoz8h0+asZNs1g57bY/DA3xttpnTPPYueVSpkQRamTKjeVTYJCPpAbg+9hbq1g
ngiqF7iuJyqy/mbuXX4/aHVN6Xl+zi2Xxc7MntHCOeu59UY/KT+ETkON0Q4UHtEDMYLQFH01j67n
B71sJkX51DU2vxf11PuIEnDHATFjlA+mzV03wrWZF7+CDNMklrBTiUWw9ZhGwvyLUTosdwD44M3Z
HV2C6Vf82txzjavxaKubfnLFWpN3trGZBHw/TdMQd2+uTI2JgAYp/YZ8TCwui9MipBc6SvPi/KB4
WnMA2Wxi9Mm5do5Eki+LSRvw/aDZ038/0NwJbjD98rSikIVlwlnBOSoO4dQWd7pYqGu3jpj/WoHN
NXdePb/g+1V9pT9ZvaGsR2ZPGy5ad1JyYBjA+LEOs6T9vRS1RgUz+D9vVqPBxzRuxBmdQeTdLo3g
pBH8SPML5+d6N/2Qv2363vtv+8yN6aeVzUSElfAZ//h08bX576807+Prk+bF7+85vzGjWii5YuNM
5EqfutrXkmI2Oh6klI70vDhvnh8IcHxjkuevv1fNS9m0g3nJKhW5y4v46xXf67/fYNWUtApijCYb
NXpSfnkqozx+Lc+rvx+c6Vj52j6v/G+f/7areTEq4bAmlvHw/ZZ56Ws/f+7it8/9L4ux92lkfYFV
5+8v++eeUlvaC5rvzJjm/8yf2//Nl//tDb8tzjv4N1/ye/u8ND/89vbfFudNoPJIZ0mNjWMlxVJ3
mVx/H97z0r9c93Ve/Lk5So1898dKgMR/nVHSSbmH//EJtJMrda2MI39msxps8BE+Ctx/vuf71X/s
dt5gj7dhJKy9O7EJZjrCvKRNDf3vp3+sK0w/pmw3veW/LM4vnTfNS/PDvKN5l99PrVkoMD/P5t3N
i1bfsOd//+nzC+eH+WMsM3xQ2j4lRprvoyel3b3Mi12MO28dg9Lcqr2DZRddEZUccZCjh1j4m0Qx
b3FJWRghhU2b5lfNawlvQqzrjPRjKJCQptQocXecN41qbI/38yJonqxAV88HfO1GR9aOs0lL4I9N
HIuvfU1SH2SWFV7UBEcbYnyNWjowBmEPP6LKfPVHAblHqxY5hoXlULU/EqILmMoOBLClnxIHCVO8
EDkXCR1S5Cgr3OgooB0zx8IeQlepzQ6GE3wYY4cnkVsQDUiNgLCqdNa/fcuv/4bEzLmQURWuZ5xP
N13HZ5bI/PRfrvsGAH29ZLozzO/9l0+/2CR/7Pp/sBsoZy0GXHc379mbb7bzJ30tzmvn3bjzfX/+
gH/5TVDgHsJYFtvfvw0yvo2YzFPznWxmpsyNkXmpmf5n3+v+fM335u/XfK/7atx8P//vdouulvvn
/O7vXfzvPmbe7fenfO9mXufFyWtG6R6OD+OFYbp16dPddF6a181PuYNftViVm+/1RERhxJtf8rU4
b4rn++r8nj/2OD/N5jvkvPnrlfObxulj56Wv7d/Pv/YZIiqUCh1LWKgJ9RXlAlbPOmrqWzgozN9G
Sja9igkwk8FiaPsBzVFvMAfWPIDmNTLlRF2NvoEzAJvOEtb5j6QDP+8ycVxyf6b8FToIw62EcO8s
O9WeV+y6Rtt6Qu2Im3bfDDOY2tCHpH6zFXevJbTgKI3QbPX1cGk6dzJHQx+okJOUuvyIR1JyOkYY
68i4uHYwXgnO2NZicA8E4MHcjsoH1VHMbVjUL2mkfJCJFm0RkXjrYrQuAVhrZIi0yqzn2suhGUQA
/q2eKXsSbk2KBm1KrEWXUreyG7muy/Aj8QufIbG9M2qkOJbfr0NiijIx1OtuSGm7OOZOJOXVV6Jf
SU4YHTMOyii2fWKKgCmu92zKKMm7JK4Gl1GSHyNG5CsXJGSqq88Etg2XLBJQfWukNFMV1Xbuu75A
i1HSO66MZVmUpBB42GHNRibLro/ubG1EphegOHjHpECQQVuE/CXxOZjgdE+09V+KNHp3mtFYa/2r
Wt+3gbiWprUMyh0ZMtlaONN1zgq3Y0UAmAAMgH2WSpbl4nZq/RjN5oiH7da0010JZe+g6yAlELPn
y9Yt3kAC9oRXBhheSLVYyNCgRPKZdp4BQSNEw+Y4+K5DeQfWDd5C+WpNTreW9NJW3gZkLsa6QPwy
/KIGR84nCYoLS5CZavWCXndT+wvasahmyCDYN5KtiazOOezvvuGiWqpGTg0YlEDr1Ws301tKVt5H
rNFE1mESnKSBZ9YuyRjyimgfOvprF976FXpbCO40i03K1kKQGUGv2qT9uyZvOM0Z+6MU3bTUcYlu
6/dD777mcFBuOmILb9sX914dsIk7kcQqUSs/FdLGy1zgulefCvwNW7j5yBugXdSjcTXSBsnAJiBA
DtEY8PbGgmKg0efviHteEFeCsMbtqemZBkq/tN4TxINrHDL/qnQrmIg0wogPdOCiBfSus5JKSPMa
JO0vkUssHWXTEjpx0xEZsp6AMDck+hDw2CWefxFGYx/dwKeEQ1jCID4Vm9jKHg0f+R/YvQu1XTat
hkZI/MpL80rJStsIweFAgQVKkDlGYusl1zLuYMVUpKPaNVUoIMvZ0kC6g9Qyiqac5ZEfjpmNaWca
mPqOk2fU7gTxgxhFbfaD3IxW/mszDrd2QwGyxp9IEbk9zO+QgtJtqMpzXtTX3A/EqwtdIdLGY+M4
m4zzo04yioWo6Oo4vm0Z7S9EnbpHWwvhOxDPnqhthsnLPJSF1I56HPtL/j/B2gy0DwI70rXfg3q1
AimuQ27v5YCxpEo9dSXQSQzEJ9BGbSR23azjbk8V19Ki7Coj/hIm8vhlJt1HKBncwys1WIoWXjhh
htq2tMwHvR3IwaSEXxmhuxtHmg9RjNi6EhJgDqKCliF0STD0WXUPWRiSzmuk16Fn+tdhRUYeYz2G
SptvKlRIXQ9IeYCK07XkxxMzX68Fug/a2e9mhdZ26EGh1Jz4gDCqYmNQym90hBuKv22tAAhhMnF+
WvGIHBdLZWOYJx/LHZ0KIglIeTLqnOupSPGrUtO1K3YQdZW1DrAL1ma50dxjwtG4tyoyRMHLIQrm
713hzwrb9LmAkGH09FkE32yF/+NMeLAJ04eyNs4jaLhTcZRq40vT4Auz4n4n+OMu9C78OXb+z7wI
zziJdnY83Pt5ea19YW3dxsO8UjobAQpv1Si4eUmgfcDby0HhF9VCVVKEuYZx3xka4vbI2+eRm+Ne
HMCexxQijUjZdgkX3TBME6w+k7CnMMOl7ZAEhnIRy/K4DdJmXZbDxTfslwzy3hIFHAZ0fDtFMb6u
ZK7flY544uxD3lS1YtF7Kt4cnjWevyl6k/loQkMhoB8T6yVUnHqyARL0MmTBI1rIbtsa71qhDRRQ
yFvSygnJH433g4/GyulC8LVNuIcZOQV/2yd0aQ9ai8ag8bqTar15eLC2QgeR0pgtEs6UYMAquzd8
pFhBlaD/yhNQ/Gq6tb3Guqe/0HWufmxv7JIKbM8JxpkGBSaOSPf2nGUpRbuoM+8IIFRHNOW6BMPc
EquKNlVwTvY+eN+8VPT9YF2RKF3KIUEQ7HDsQcBwaUgm+6R5poiMbA9Xkc/lrmmSNyYIBWwYGLeN
58HtbTk+AOySNm3Aba1i3JCVua/UeNXqEqqCGwGoN+PbJLAgDE1dNynNY1QQzMOJt2oDBwxN6fZL
Mh7PxkhqZAOio2uHZUvKhOz8J1RncHQG70nqkxMYhB6RpTjTpf9etdaxQ/y86hNyw/LE/plVqbJy
BqxLnCn5zmcmQISHfp8PkUbzh6zv1DnqNioTs6RHQDaatqErQPNJg2ZABtlr6bZ09qoMHKPLqkqo
7k46imAKX7xSUcvIi2BE1NoRgjH7cejkxtayx3wkwKlx810a8Bd2agrFoTeeStdEp2HVD3mLObM1
RgDMRnhJXIIuO0myXqlFBFu4uYuCKYAIF99Ud2qjDxe3KTZODPG04NxwEr/fcCFpVk333rXROvDN
YRXZ/tXAjsHtRrc4oAmNSZp8XVGv6JNI7hADJ9s6jp78jHS3MaZd0wKj6IYNcJbgoLo4hWmgL7AI
VSB1ET5WSro1I4A5tjz50y8ttA74j8NkSXDl6zHYi6Zf5241o0c/hRaRAmIyUKijSQaomsWqKnCF
u4qn4FsTGPvyB5cCEZLU4GAH3iastf6c0zTBn6y3uI3zSxuqNo0n+tBSLe5rRg5libm0aZqrZ5QV
0cio2Rpd3Fi2/qTjiCU/arBbnesZwCcnptXdqguSRegMaidexJ/NuB0sLYUpEZwivfshiGYw1djd
5HSMlkDKQe75JRGi4Z05pB3HaLPp4/AzGZ7sPjlIffiV9ook1kPBPB5o+xpgwtIwiYOLCYYigK4m
F/UXqaKQw0vi7nTHfHRpey8NNbz4nUv3wyWhd4oFWeQ5ASMtARzLKMn9fckQWq2KkxBjDjYTGx0s
mNQBP+3AH2tpmMD7Ojl84nJsq3gZaWm9Msm+2pfOsBnxV+y4xq0zzfPPdh7fuWb3QXIHBwDJFZHL
Dxem0SZuFVJWvPaISNSmzmsf6aLkqYz2HnLbqR9r9dqx8cZ88hAsU1goQifDwyuEAdtYLHXzrafZ
e1Nr06UzzVH1DagV2u4jJ/IqsMMlv7i/GgP3YRLKMa3bFrXYSoBATFyyO6z6JG7k4hwY6p3eZwTn
qfk9GsDPoO6SpUrKqXDClxRKKdjoUD8pJik8kd7uQgLPx3Lg0hzG4VF1rEtCGRqkO4ZV7QV4tEdI
TWnTZRcn7oMMt5AchGibl23hIatloCBMRAamAUCKLuZSs4h0q4GmrwL1rSN/W7EAthmYhTWjuMs8
N9qmDe28HMZvi7FrpeoTrMmH60q7fFyrnX4T2xW8Zm7GiI73beLEZxF3Fyv6rFza7b1uP8N5WKbR
QSiMt4eEWvcY/5SjUaASh+Vhela4dq2RY5QuveLARHOhOTBEI+TXJUkxRPCxKnuNk48WooKGfxhu
Nb0vlrGvXxTBPoqGlnLgk4MckzQDd87HX5BSaUDBSec6OUZNSwYiKMY+kGeEFuomD9JnsAGoKaoR
YCLzH516xWNDYJFOnBanF6MDrbVWaU+5A8PTqk7C91ZGDzCJEIT4/S+90U6ORw9Tk90vO3ikHJ9s
+lr+6rPBeLJCPOGJgmK990hm7Al+W8QEgJ/tVawRpxeY/lGpg5NoQOJ5tNe3rnLOvP6HBwLlTOVo
E1mGiXqxPtdJBIltDPYBVeEdNfp3q6glMI3Rwsy8t0N/3Dpe+1O4QoL6X4dq9NHpCQ4buKsgHiJg
K327D9Pms8p8b1MOw9GV1iIqdWgdNjcF4XgfE8muiMmEq7yz5dRbkwxf10sbKNTBrVslT4Xu77AA
PZp1h12PSfLCcIDX+CQPJu0jBBh25neE66nJpVPrE1fpaFlCHnWreA2A7KkwdUIY+pNSOAtZdOlS
uigBEuJbwZeBjGg0wut1ZOiVx59M0W6rJlGuakxrXYxlei39o6l4Dg6jaVU/dPtqSJPz1zrNATo1
AjLZf78r0EmeBDdCK37a07wB3/l7A5cTxwO4n3C8r8v7OjX7a6/128ZBKMxElTQy2PyLHjoNXyR4
RGIfKAi9x0Ncts6668BHDdERDRQiRyu9dIQB3DbTg0z9W/BC7sSyIanPus4PlCNhJslxwmE7f62j
812S3xVyyv+9rh3dGL4B6crlHFBp+Tfk//k3SP494ZRXTgqdS35TbYZM16/AMPQrpdk5VQwN+vSU
Zr5xjSsnuoEQ+bXqe31tm88Rw19skLzUVUr9mpIJscp6EtHndfODofsE5gYWuUrTS37bYJBCwPDl
e42lE1WFKCrfzx88b/BDWHReQ6Aeo31sl//8VhEw+KNly/t5FfCb6OIgg+hRTd9SK0QgLa+NpkW3
fTn8GqLSB7gDH0DG6WkYLPM6P6BVIrKwsa3N97pUdvnWr8nxSkieUojT8Y2TobSHxEqsKyF31td7
28imnYOkRoZNvcwhofFHRXK/GC1BkO78vCrGclMVqbkU8/NQWDojo+Ea1+7N6HEN6Qjc5dxpzSsK
I4Vw3mMwPTGY3nw9MLV6beNwPEgz5RNSQmdWQ25wc/j7dQOisV064qGZd+SohX0Msuiaiay9iALm
znxEjSIKlgPuDC/N6htyGoNbokvRC8XFvfADWD7Ty+YHuwTn4ru52M1P59dqLrw8qwTcOL9rXqdL
PV0BwjhDcRqWnhp41xRX/jVI+MKG0b6Bk/Cu83rdybobu8cGELvEiM0v81u5F44enudXMAuEfaUZ
lG0miiairp0SEFEO3di5ihxUqhYSAMIcy7nOG7QmJttPYNman84bgkQ1L2VKFnmcNAoD/xAPa2bA
34oI80466/T92rAsnYUHawVgeIn+TgL3GhU/vBVEpU+AtWRtYN4Fu9CUYEE9qm91WUakafBgNnVD
uupEoBmQbf1/FcH/SEWgz9b1fy0j2P4sqiD6zzKCr/f8pSNw1X9MIlHPdL7Ccwz3bx2ra/2DeHHG
2VBTDNvRXDb9U0dAt/+fugH1H4blEB5joURA9KP/b3SruqOz09+d96bneDb/EMKiGtAte9IVfLzf
RXlQ/7//o/1fqDi56xduuqsz8bOIy2wxtgt1LH95lo0uT8cs5SWPUVaeEA9uZTihdcOuPaSjBk6f
kXfIyDlwJznNgA4/9fGaoFEIdr0Si4n4jtbT0xda7YWwVbVb0DgXl7yARVAY6pLay69KqoJCgvMT
s/tBtRXvGBtdRC1tannH5kWhS7WqTcgf2qBxMyDXblOFJTEZMbq2DJNXb1H4GmsZro3WvWT6S69h
6LAIJ6RWRG2isK5CUajpJlYMrqbG1zBxExVMfryTslYc08bxjX3aZcoC6eRnPlgBFiZAxsmOEUYP
G1a/5IX5plU4XuyCmJp4xE4Vq+9c9q5+OuGaUABQS9jLkSlSErfuWhTuTcfFN0qIznW0HLtb3y8d
x9K2EbxIMoHC+y7rbkkLDRl+FExZIvfDy9SVbg3Iezvie5oat0JXUl6zYusuTkq+rnhsm64/jcmx
yMcRE1S3ymqm8mMmjXUqzAzlbm8uvaClWzaGt9iIf5pkbsYBginL2BIatNHzcRsNGhMePPohGsC9
0UJ/z8mlSHEUkUM/lvsSeM2K3+oKae3JDb344MvyYLeEz2oBxJqqwRrVq0wUIEqSrRZSKLZDG30Y
9QE6ZotBdz+zLkKKqvzSuyk79lCoSLr0cGuN1gfxibs0z5/zgGJDYW+D1vpIGEQsFXDJkv+WP1ZX
RH3PfmaehJfDTfThaiU6UDOXyVc5mYui9nZUZLqKM/eub8xXBb0EhTJ0Yye9aT+Fg6C0aZ8pZZ+k
PkLPddwdZZJ6bXj6OqvNE+JDc11iXPNltVVk9LNJ5cZ1QsKYk+RON8Sn33n0wKI1RBWSgCQGqCI7
NLlJmWhICcvV9eBISM3adTVv1aRhhVi6hhwRBEc7re8tn1KTKj8M66fEUrgaQoCJBpgxLTDVdeLz
q6dJE20crTnXAhiFBOJBwyA9C7eIN/pUks1yS9/Ulo0AupB3cYjUIqr98Nyq8d5MZHvP/NBtknLH
hSVjUHGkftAcm2h4GLog3SkxZbupb4HHyd9bnv8y0Qzwh1sYNoFrl0T9uLFiHl19OHedga2RIbIV
19xynDhdG4EJIyaKmH6F+lFVWj/AHn8o/dDZoqD11mrL4Sv9+qGGMbAPidvEt9a/IR30g3ydNCX9
lnLgcmEXjPHVN6TD3l5K7TEeJie6Y28oRJIkMo6nWIlORcGxO2jgDrVufA0Bda3DrjrljSk3tT8s
baWXy8Y0b4A4VkvMjJPZsN2BXlDWPlepTevUt50bqTvtU5HC2zdT8UnTIe62EfnF1J7WnkzsY95M
/2kxXF0ovBtmNx0l4HIXZBAjFCTyACK8ba9pCnzG2l3qYR8wySbyNNeM8cEI+Wm88Eek0IMQQ3k/
SDe5sVUVMJWXHjABilvIHOCqBjiGcZwc+wZqQFzAL7WdlwSdD1isdoWFiBt4ZJ0qK/iomwQHUwEL
r4pshMb8sCH39EUZtNSU+86jBoHi10U6vCFRgNDpwl205AGAVcKrOujilTBga2MqZntMiYWqIAGM
w4c5ZtGDNSQ0+Zik2H0HYwww2A4Mcbm2XM1BAeyceqVChT4q/H8C2CRKclScI+rLbJONnz6K3TUs
iG5NQM85bjqHd+OTQ4tQ7XrVxB8Ak7JK7KfGNByAhwGhWbpcgMGFrhlWd9C/9gF2+bUqmAV5vY1P
03aOdZlTjxZhieBZ29VB/mhg0NoQ4bM17AGSp6z3Zhi9cQPNaEn4d1GfEevjDLcqjbJwNACQ2kMF
NYaSNyoMe6GMefbU5Pm7ow7neDD7Gw0Dw9L1/I8spoOmgkQnkCU8a+EPJc7rZVfDKratygJ9qD1i
TX/KKsXY1FPsGwc//YopyFXtcfmq4sblMNDtLt/3FAk8w9J2VkT4a9jlBJdP7kJdtiRlBemm9ekU
QFwDoxu+Ki7zAxlPbDoVQ2hXEovsudk2qIdXAK7FhZndUyebQ+8B/AgqBscidqdehButGl25s8Y6
xi6v3mheeRdS8l16dt2/mHo9XszKuesKCx0ajWeM0YCnDKcP4ahW496g3/KIm/zqltlwHEBJkcFO
jLbwRmbCY7jCND68hAIIbxrWO70yogOtkrwY07VMTG2nlH59tFt+ER2HaDL69dbFCXITFnvdx9eR
1fR2c7+4pLH1Tl8n2mcuATdGU72SMQVwjLiL1VQrW4O+O7VBDW8qkBc9EMS6WF0LN6L4wb3Gfh4p
o0n9IW264ZgCO1jnunePdYQCm1vBeUw/OsP3DmHkOyuOpR2AoI3drzx9REvhZda2Up1PBDkwEWz7
JQ51eLEiBg+PNoSwmWbstqGBCVaaSnIKaoDiQo5H0a6NXunu8m4iAqfejQt+AkbuECOwLrMD7dBV
mrXJxY3NM0BVcv2EiSo4lBc1BwdHqU15UDmhEcc1rxhMiAAs1XwLfqFZqVP+mZkS5WuC/QEoAM8k
GEPScimZL1ohCTcWOc00uwoPTKemAsFexpZ+HipQDYXCjM9y99XIPbBT0uhip3Rjod6WYMxIrfHW
Ohap4xD5jE5eEahQjinEq+ql7UWfHqRavrsxKSz+BtacWFEyEWuLk1YQnr0EFBsu9YrQWeJjKea6
9F6rIuOX8XRiJESGclmL3xIF8zOo8Om+lNKicVsU8MQ6rY0krA50uteKP3K1VFV1y/8hfA6qpzb8
VTdv8FAh2nh1tyWy+SFwdO8ubkhEJkB2IAt5WxQMJHTQwRSux3rZS6A9AiL7jZltaYO7+zwPGMgN
hlhAyXtS1frSdkQ4ZXJQiGQqzpopEFY7aOiTwnkPg7hdauH0N05ScSzjeyLPjz6TL+rc9rDXAw5N
RxUkDIv0J8MhD+tFaa7UhL50Qk45ZTuNm+aoP1d63q0bw2pWhgJerWk4VUwdMzzWkQbRliiig5qX
3S/dBN7n7DqiKF5MsClbO6MWJeiCbvqpmuf7ncLoqxvWjCv9XWQyztb9ni6zDts/yesP1K7BDjeQ
2OmthZKU4n3vLMrW6s9pfwHDJY+qn7m30yFDnKF1O3R3falk63KkbaPYDemL+ViufV8ePA62pUkN
4ODpuJ4kfonWsCGyM7rdVEFwhgXCFXTwt72wU+RsjrKVUzcsdOnCyTy/Qs5eJW59qzqAsTO9Km4m
uelImXCXjcaDa7QPGM/xCUtBTIIGqtpE4gEry6Dp6BE0VaSNBykb3ULDd9vadmFgtrEdDgHxAy9N
chxsWEF9xMssHHprM4Ram+s6YbNvWdjQ7hZ6unOyEi5CPbwEhTjJTH+1DK4ETU9zPe6oWyUN7Cw1
wE8uuUl37Uh0j5+bayG4FQwquTLucFNk5JR00nnrsGtpIku24xjfBE1K7WFqjVWtsfTy/cDQRcli
zCbeHZald7uo90oI27uV/lkR+U81M3dl+VRqHvBTjOUQxltd3ye9+8Pvi58hpTIrevXcFpy03I0d
0w2wERZJ4e+gIvZKQJRGYBDw5p0Zm94oqgkJFWOX39wMQ7+jWEvABihmKnhng0EEzSKKUNmywuEi
Q2p2MCdLhfjfsdo0SrNt7PHJwj2vFLG+Uo2QziucIW0cd6Zh3Rm1Xy5cx/lhtUhxguZEJsU9L1TS
ZUeZUBe3bmY/cKdtwAP87Bh4I7qtnykubSqg6vR7/WNS9ogZXYdfPAG20mpnqABW+TS9SBfJo2t5
u0Eid477u9L0T25mRSuyCu8LDc+FbqJj0Lyp/Mqd1qDLK+3bQroHjuxfLWkJQQBBIxGT4gB/UEOK
i9puBFjwcjQ3biXumyJ47qvbwAMbXGYPTXC1YtItNHc90oUtDfOnbV5rw8BqxweWRo2hknmHNx4H
tludhE5spk+lmeymz2VCvUCwdO4d7vGKDFaFeV9JhU6qlm96JdTX7mA7C7WHG+IY/kJx/XXW2/he
SnU6Qc62l9EL7VdUkgkbiCDAe0yIAxI1RLSTDfrzqtgHxoB3aXJBjySl4MBcjHp0zsy6+SjIm3Jd
i+aF99QNsIFy7XWo65e+qk9Duxm08r2uQI0u2zq5A2er44ATG2kNH4on96P7hjf12Q9DH9MaDcXo
DhjvW20OF4XRdZSNp7ASW3MId0hSfxhSvUKFPdsVAxbE7K4dUnJ1JK1Q98FGUbVVAv0FUuvZlsYu
1to9nAU4juuWIQ4D+jVYDWPRGxLcqrO28vTB6si8uBEVN1f4EICuDLlSKnCkSr5nRpYuA0WJGd8K
ulACu5tFT82vroqe0ennSKG7vaxU0mwaxyoXxMbcZAeLMaVT0L1jpndErkFq3bKwemWh3CGQ4YQE
ctKSJ6upC4ib65Z6HpKgtdBIbSyDuzqj7S+a4T5z5YOLUs2po4OdtBsiVDdWa136vDmYo7hRS3lT
UedbpoWya9zyUjrlQmMaZqNgsRXrRGngubOcqQW8CHsLtIWJiqmOXttEvQXf7EgNdDgJmbFl3tlK
+1IngHvoY3Vd/VM1TCr2+dmD+R6Pw4X/6cnkLo20CjlE9iYd46JI92KZ5c9keKi07FqqMLJrUnfH
x0att1XPQI9wA9N1PwUUZ9R1V49ei+LUe3IwVh4wo6KdslvAdg4lwQ4+vwD31DTLrtXg7gLDXAU5
Ibm+KdE5xfMlM0/NTZ3Wr7Wi3tkuxt9mZQMQi632owiitWob91lRH8ER/1ANawPEbVV19YOrQwpP
bzw3wHTsL8ya6VaW7V0zui1yMjXKkPD2+heu3Fu79d8o7nru8EYl8ingAjcm9pq69UOV2p/NrArR
3ccuMx9Vrf70GuVH0MhDTmRZ4WOX8rwTiq2V3X8EerZV44YJAwcLtHC4teId9sqlD81L1hg4tcIX
y3/Ia9qchlptq87cD2VwNgtxFF0PXKCHtjZanPYyq28Lw8XxKn/pPaccuVnP+UB9KrGmEXCxEo6G
SsV9zBJrXSveZWAwkQvrpSemjWvaMhDdpU2MtUhfWyV+z/mbIOS4R2K3jj31JE30M7hety3060ly
l1ntPRcM1AaKtlLEsPYEkjbK6Tbk/SwLt7VR7tRGbmMmFgC3IPT493Ec7mNT2wa6PLcWh7Y9AEm5
Drhp85GvCHo7ZkqkK9NlcecQ2jHx/VeDUh8V8825UGi8cXVGIxTHOu4+9HNk9BSVAgVMSnczacPP
Sg82ZWfeRImPQEGBXZIOFi4LLphpt6Nybi/MNrkrubrCM58CbmnDK8NnlsZP0JaAmbvQd5OYpAa/
v5V5xdUtUR4qbpsLPxNnWUGyV40NUL6nUXBUA1DZ5pG6qbATFpp9aaAsxOUtlgVE3CJ/rYmPdyAD
kgZ3HU0TgtqUE6He9R5FJ6PcRHb17A3FbWlUJYUvdHQZ3GqCSEGTSczLSt/vAgUfBlIVRClIGuCn
o1BD8N03W6Wp37TCvoV2gxrpApDpJmuyva2oW63pb/JOuckIMJNavdYSpkYDWLTk0eyLx9wWR+LB
Tq0Rr6SGobLOXzw5PsSZdm8iLiU36yxGwNQ9iTsLA6XNIouZEhXWWpIglk0DvZIOZcE00LR3DRcT
O/ZXul1sKeesJgO+7pzKrHkJDazyFXMw884y+mvl5C9hdqNE+TE2ueMy+1OBysk+2VVetWyNFy1t
GSabR/LeGBrYU2LAIQ5xUHXxg1hghtwGXCO6wTlTerxgROC0L+qnhuF5Bd8HjeyZATAjrT5Z1tYq
7+xbq/Kb9bSvXJUnQITkFtgDUDflljC5zCk+q4AgamM+8J0+2DFw4q+SVqveMn+qzGgDvwWW5Rzy
2lglY7HWPfmcaD0cJ2PbcqPQ8uOgg+tTy59BYsM00NGGWeNzVebnAWRJCqWqNbqrbYPrKRUBl3PI
UA/T0hiG0/T3wr/72tndk6c3b1mdXprS2oo03WKyNyNxpwscxa5KTc2eZaGfpJb9itAnNmr67jta
tPgP9s5juXVty7K/kpF9ZMCbjKxqwNEbeR11EDI88N7j62uA5+W7L28rP6Aal5ciJR2KBDbWXmvO
MZdGTV1GI49BylaYzObYDVqZoWVAFFmiuBGEEhvLgUf+KhW9gldcgM88BozdsWAlCWIPAhGosMqn
rnlaAsyyoJgyQeBC2heuPLV4wopsK8V+Sycbrw8WAK2Hp0VeqO42SGJ4IFwnbTRUGBJr/Qn6o0gg
8ai5bNCfEvWj1cYLO1cKJmQkMOYesmVnWMUTPFmWq2F5bwYFaQiuIjEMPU0vLqKg/+rkMrUnRruo
XH/Sdt5P/S2si3UBf80GXXWVDOUKlurNqFicGyhd2E4sjMSS+tAE9BV6s5Dshl29a4SWq+ryuVdH
W+qG8kqM0ankWIbiygY9Rc5mxIO5VwmZEnBdn+g6U9WVszfW+tZY6G6XJTVWQn0ES/V31pGFHXXy
trUW4uiEQDwurJ+6RGWkFa2vKpF17VQIEMRKQY9b4BjWbOH9tAoDogkCKGBkK7GqkSMEHYAszM4i
dSDrEMW17dNUonkczTDytBbBBokjdhuFz+wIvpZVl123oLb7gZZ5mCmO0SBzUswoPsmksdtSrT4n
unWFEC9vRhVS2KheCCvA1KcIr1D20TKF4fMiTFc1KF4DzYCC0KUtw71ecKOuVrdJlU6bLCsRXskS
dXPBdBy2v2RYkadLDWj4sX3t0wys42y8yWij/biYdg3XrUbV3zVBofxhqxdTy9lBEwqeWj9qAmrc
pko6V+4HNE954+ehSOBey37KlAv4A6sEZDAtJC1oD/t49mmzd2fgZYblWlG9a4JBeSmzb4YMn814
Vlevkmq8kJcDrAhEZ2HwEeaBJ8oC6XusaHO6UWJNP1oGcfb6OsMJLTbjKClQYhHdYEThuAvL5DOq
AKlBK9tpkkK6hFGpuzSTNCfJ652S1aYbEgDfBeV8TObe4NNAJGq15khzMPjQGHOvnKrYEdpG25A5
4PQTh5KSqjJil0GlhsKHoU0kzg96fiAm+QmF3y1BKlqRXeRbZFZzpHZc1PRr1Ey/c9PkcveWlyU7
gJJQd+VFSNRXki9EhzCGp3Y9kpuGsUhnxlwTJbUkKcWUvd7siGDXaW4UItkKhh+lHGzNMmqwGbHH
95HLTjWacuKJmmuSKM+TVL5GM/iWa7NUB6MqLozLvRR9sK0NjHfbYPw1S+YPrBLdzLd6BmKgFIKZ
6n+3lNmtF+nwrmpnCSA86E8gJVPxWo1oDgRtBieqHqqu/uISdxLHeXIkkR2u2iCdDtvmVEoyJfg3
XglZvS5m9ZXLaN0QK7g0ljkswmSTBu0j++ucHVT2igyM1mElge8DKkrG9k9WMQ/LFHJrKkHxYooE
bZuZlVfkpA5FAsJ3hTg4JM6cwLmFGpShgyoIm3Eyngd1+BUgsI2Aay9VulN1coVCshpjnX6cIO24
ZGvEvsdn4GuSzcBwK3dAZsfph20VoysyKPW0cNNyZFSUSUjl0uKXZA3Y3UZ3FKXHMSFiZMydcK6f
wkT5kpv5lAQptVYxfYuTtkWN/KrEbEoMw6M79CKOXH2s5lso35RBjXYBV96201sHW/SVljRjdRp2
PkcjcEr6spotmewu6jTZa1wVE+S/BIwKX0ZI9HNSPWro72mC2NGA4jKy3nS6hTbpHbcoah5iun6j
+cgMxa3FAEwUXrF5aZ7CKXuW8/4CsJzKI3oo++ygdUF1HDtxR4d5YJeIdJR+deHJYedUgr6fy4lR
iN7saE7/6F2wTadwzy7JNeLCbqyx40yQTzXY2pD63lED7WFMx80ESCgU8QeI0m7SR3IN019a0L2L
onbphAYga549hfhs9ORnLm5hQkOjoG5UYYDAtjsYuQQtUPdkZNWKAn0WXs25kVDJzcjNgSl/wlWa
CHcziKOIe7cSE1T+g/nUxqvzpvpUJrZaFhGyMu165jHTenCewnGYnbxpDxZq7w1mgpsQN0j0JFTs
8lkto4e4M35Zg/Wykg8WDY9KThCsLY4UI4jaMRahykERmzfda1gzUkyGTf0S5tMlMQb4QU201RdM
02Qv37Ki3klTcR0KwqWljqmsiji3k1re4RYbb7oytnXSSAPRGPb3Gwv+zZ979y/vefZ/e+xvX/7t
x+4/8ef3xe0mnRVGT7lJKao/xQkgd3HhLWxq8hbu+fHWStkumBUwYl4eC/DSuFLxff2V4X3/8n/7
2MTwBFo0bRFjjNNdtxKs52gBLmXwafzl5Lz7LO9fWobR7YzlBVLs0B3u6dcZSUAZykoDA0yUI1YP
qmxxYlNhX7K+XHXKzcW7361yAyX6/e7SrTgac/IDM2ZRvvvb7jfCGpz85x7GnFIPMENlVrcRK2Dq
Ws/rvb/MP3fT9V+5f13N3dqwC4jfBQBLCYcXjUA0bLrwBO8398fu9+5PGBhI+Nz/+TRy4WYPZoYU
81Ql/1s1S5GeJQ/CsVWnoWOiie33HlDfqRCs1dWdhsqn3jNOrff3e3/d3B/LBRj8Vv9lVgOWrfEn
wzq605sSw4GZHs2QdpyhxF8L45uzglqLAgD2VjyGxKBuYWiyFaX5lokscWZLr0oebykuHnap3Jgr
RqUt60MlzbNrWYI3LyyTilYEbj41BNClUrALzeICKGXeN+q8lRqRxXUezmkDqQV18uQUnD+TVrlS
yEWQ3TKxVNobSbPZfmATkCxaeSZsPXHkdpjRelnpJtR3Qpb+FqHRK5Op7q1+nM/khzyaCYpmWQ06
jEGovuf6q0kiaGVFkLK3tpMWCXZbV/25U2uLFVU/MGUocUEYXqkNO6NeKUutxD8jg6yCQcXHn+dA
HZhcUpMaXKpMoYWam7s6kAg6H7K4E0bxgfCZ9jxozQlITb9fSn0H8qYEzhjbL0C7spOI7SQsOuU8
yIpyBr3K2a9M+0DQL4tS/TbyNPb4kf6ca1h5C/XUxGRBcGCT2zOZO0NSgmMqB1RAihsI04dk0UYx
K/nWyl2OnYj6fWH40sP/Mvh/Yk4B3YKZdxXEhTtEDSu11X6OE76EUSmLC/jg4rLEv8seCtbQgOY1
6S4m0J28TudTIeWOElck4Zi8YHKgDSM/i8Iz06XpBKmLtOYK3jpOOfbvOEEGCagZ+3PjBIzVONEj
RdpaPMohdmBabPNR35K8/FuhRbAwYrP1Gg5sIZNxRydvNQFik6bpuLgpsjEGqfT7pYrtZpTPZwm/
wVxY8zFeXwmzJ4HpHOWNJJL5EBgmODY95FPppw5NZd5wJbIyhNTyO9c7cUub7pkCxBPXD5GJEkoT
Bio5Mzm+K4Kx46CwVrz7Y3+evj+j5Qapzz3QIfOwkARQKcCyx/xNscyfXl+OZb7q9VHt4YSnhdac
g0jfJ0LwggavFaZPYpduYp88w5U/pTlRtEp9GCfpOe5CgNWq9FoqKT4Mq/owZNivEgnkjDgex2Xo
D3mmuKogHrWOSlHSx2PJAGZLdFZdZ/tKiY9tQZ2XkA4arRY6BWG4sUKKIeM6pTG8qaUMoo/I8EyU
KzjhrWdFEZ6/gDrVEKzHOiRZq4wjQs5MAo1UaXi2uFYJk/kwxiHzpHG+1hJK8kXes721lamkBOu0
1zEYT+ac/hoFlTKVjaeot1cpRzojNftsy2ibsmSyvECrEdySamxrCkGnxqljjDoo7mARKdek8VMV
B27W07YaiB62lSIFDGhV32NNEWbk4kdfgZYwcssbSwVboHQwsZIi11V+a+zt8JKouY8N7BHqFebh
qaTTF7YOyVc7Sb8S0mQ4loZtRS6nw5guJtal4b3XlUd1eVzWBGBcf9dekLNjQtaok02BI5OiVA3l
AQsi/gDhLMJaYyFEOb7UJdEKwltQMXmVo4LZblpC414+SYxGdjM0j5BzvDF51PDcls2zBWbXTozi
ZW5yV5iVY11LOWHl+oMpRbuqS75V6ToO0UyTnJlFaXYfBYoPmIqzP4N7oRa4FQS8/dE9C1NkuFXP
SE2U5YOEF04Pq+0SBrhX2eehAUkuyyKqSH55G7J5M2kyARxUlC0QfwZhUyFhkOrghJVFBbYNibbC
JkdZUxOVclkTy5Y1DJwYwINBFefGLVC0LE9rjwYFLti8vhmh+mUYgWb3zCpF6CibJrGe5jaetpEm
50Tb4casw88hkuS3XqPhorV74mTDHWHWpAGmwpsknGvqs6pEgaI29U9Wr/5N4hGr6Lckse4jmaVA
zK4WxdkAf4swR7RiAnYmEO12U7KBFtBWZw1X4Khd9msp2SriYcZmTJsiLj29wdEEmIJTYW4/E5NQ
rLDCJxjAHgwtJuThj9nq5CcXGBgMNj82AKzyMtFOsOXZ3Br6Apkc/Npj01YvKKa+BjW5Jf0P5E3N
H+Q5IO4w3LLuqtecNyvXaOoVMnI9dvzMA6YXs4oR7FuzscJnO/9T1Irer2kvd7q6eETb4ZHopgvp
t70HzCdxiSqt3DRVtKP2GQkK8YzsKPm4L1Uoab8CTbrV0XLR41wGrNaYXkJWfcGE3m6I8/WWUeTc
7ugV6jJlM00PqM4hE81ewC8ZwO5WKgsZkErGcdDiaSEO09bD+oFAr9QTZHI7wabLXmPM2AzbbxnV
dShky7OwJDtWpGgfSsVZK0GJhaL0FGnUzHIOoBdtz+AYpMZHnUr9lhW3SUhHXKsz22FWNlq6+inR
kOiUAc5w9ayGFco3K6Mz1oKVLlbtlxaZniE3H/0sWhu9ah5oy1pbSFKXmKFUo0WP8PtgiTKp8BAn
PzKz3tIZMs+hAZKx7Spxhwd/wSzd5wSuU7iYGjT+MitJuIecj/b5t14vr/lYDPxufY9h6tgHc/Ka
9ZdIbX/CaXiu0R5QqJGjMULEaXBI90lwpcti+nVY033GLstqo2K8hJcXhNJXI0wj8Ix1t1Drt5IO
sE1ROnqT3PmTaP2I5K87Qy9A7k3Fb0KQ+BOMaqsWqkkMIxrHPKM9AaXfjvVa9Otil/KXYce1Gtif
EiaS8Fa0BvI6MyViXKjkQ8x1108n5k1pJJinCBTXacb/J43w90TyFcgTitMt8K6ZUTFZAaJBAkRo
glrt8DDtjYJeDfm2lDCnf+Z40H3JNlqPTkccGzLR6vQr63uByKkADz+WIneAtVT4uZ40rtHx6lMh
TpAehPl+LN8mAZ38n0fWh5dm3QVEz4rCX1iIPVl5iMMOelNzqQqrdvL7pn778yWak02jSuOW2E/V
Z5PNcHEt/maw+WkaHe73dJrI20FLvPmOls0sJJz3u0tDwzkn79xVCumV1D1gTuu33G/gVZd+UvTv
fNVtxTFCoyFmhzZEGhGt98iydPUuV3Yz/VROwWIn4k47VG1bujFOGbCjC1v7TidrUjZI4pD7WbWh
7rATm5aPmWxNlq26OLC4H6LCSDw+oGPFX39o1ptawMAYacLb/aE0MgP4iYRK1J2mpruxzeNdLWie
3uIYMsPWR83cHu43w0hs8VRpoD8t8pP1Fn9nA/ArKBJScDJAuRltEDebZFpVQ2IXMyxCPnH0gAIy
rIJvSAgNJfQvrA7Z0JcHtCW1DQoBp2SQEysJnbZI020fm+e+mRgu5ojmVeIpXRK62gNyR9Htoa3a
eczho4ko8WJMQAclBKQoG8k321aOB1Skh5HtiVNMDC4SHJKZNNEwwYZ8gJBZYVevqkMnkpk1VvJG
UhTi1RcrrQ8D4Zgu3QWLzmNfH2SQA5uyC49dQnXU52FzKLRWJiITfpvRhwxC7g8aSeFySNEEjwl4
r0SDaIw15MeYI1zcKr2d+z8Y03GrNTKrFCJ31zchnBgY9G18qkOr3zWxCIKY157Qfjrc7xHtgm19
5RC0c3MBOBs/NANnmtR8y6G47CxmviSQNZtyMIikECdfrMdDpOISqivqGWHpL13OC4jF6V1mBL+i
DI4ENGFyFQd9vWx/1DodsLbWCAsPKedmWf/kjfaXsc9OjLUr1zT9Ep1QKGgopUy6SfoU4rsKCbgY
oSaHzOHjRox99UF9DEZqvdmqyWPQP5ShfU1yhNBkWoPoQHI5LAVHbUvD3EiS3//fDvG/skOorKb3
t+p7+s/wVrqf3ee/3e4/ef7Mb//n33dZFhdl/D+jCf/80H/7IYz/UC1yVYw7OBHzwT+g3pb0H5qo
azoP/4Pr/U8zhCqvT/E43AiDX6b+C1SRXELdwMeOpUH+g2L8v//157Vd/8QNtn/7+t8KqBBlXHS4
HZC4kn74P9wRpiQbCuYIfBmGptz5jf/qjoj1WIVa2kZ7tX9pmVOzNBJENbdL4rzPaoNqNEcMpsdU
NbXRqF5D1e+ZtWiSNRT/6FP1e6k7YatFrAYoy8l9ZyEbY+s6twOSwqy1Nn3X4fS0EFuq+dGUWy6g
cU8GV0jvINFeWfdM6ZtYe+NpqrUjIwlKds1gO9TC+UWjxxRZEuHx9rNjTejq8zrrABMzi2iaecR3
1RFY065InPexpE8zTjPVvHzETSh6RZMRvZO8WTORQ6kZUqFlGPnJI6k9Bg+fAsAPQNNxuBEqTTu2
SfZqzuFyEBUSkAoKaHwenYxgClb3+6jvhZ7RAeqx5kot5MyaYh0NY9nlQcf2aswiJ1mVOvRWWLV7
+YjqgY4tBpRzRVzOEgylo632tjAe7dRKmjeRZWrtekBOVCJxo7CG2r2mQHKJNQ9hOmTDoD7fbzpd
3pl1PXvwn3kNvBuZPPpzL5XbNCe9aBAStrKJImyQ/aLHj4VH7LjJWePfa5tq2WjSeLgLWzBPoHFe
EIjrWukZFcuNahWY//se3bOY8AcuEkO/+daM845sy9HLWsE3zKxEqjld1InCKAMupBrpdG2ygRbE
qkwYym7dLaGCS9TNkgqKPSWKtcdtG8QIHwEGe4jWnnNEf6kwFQdyRpD0NEnmRzrjJWUsicRDlyrt
5aYgN1ds8aBD9/FUTWcvnw82wE+TT5AKV0vytzgKLyY2GrdkwZ8E410MpANjKfVBWMUtkdoxMGAw
ddVl7CvYIj4CLYJjpODa75FNxpYRezWQII7IpKe7hvsdHnjmyrPQntKSCkrRZWT+mB+nWF7lO/mx
mPTszw1/mjZHGTzw7JhWrZ0xYHNhnF9CufgVBECjJhopmrwOV030GmNQbfPajLdmzJRCocSmDdIz
iBw6tButCAdd7tyWip5KqD5RdT8aCLPkaOkuJgwAplLxif2C34aEkcm9QhKRMD7Xxhye8zrfCWlK
naCU5leKU5AdxjGv9PZxbjESR1YO7t4ApSNj25CSG0qZUxFIX2rEaD8IJCQHxTBc6ka6Cqj/7LKY
Zpd8QrpKIkQfSBCBK05wpXRrX3Ct5DqdeBPpPYxkpG+Yz2x32xVVTV43sU5bwbKoHIV+RmFMFvCi
Mh09sIEpVURjY5ANO0K4StLBl5TcSdSJatL46axrR1OiI5BnsEQIRiKyhqYoKRyjNezHIUYUJ39r
Tfpc9p3gQy/hpxu0OXNlviX0Kfk4A9LYVXNn4tmkwFneSkDMMIgo8+eqvIqAJa1i1b+UsUVWkAAv
nuopnA1jE+bVnh1RPY8uoy8/wPFMShSfO8bQSMf3Wc3jy1AWAkP3FS9D7iFLY0OAMHI5WalcQxq/
ZKV8lRlIgWrothpgbTtQyVHXhUln5la351Bozkr+MNHPiUCXqmSIOiNgW1BFCCEj86uJfuGPm/yb
npPkPWLWEvI1YMVWr11XXDIkIE7a1u+zuWDFNofYyZa0JIdVWsXDaNeR6Kp+1CcI2qLlKhbZ7zoc
n+qV0ANROq/LEvXhyvWeyCzsJySQDUHLSvRF5BOiSDWFgF7vYHgP9PXG3w1oKpTD5TckdeY87JNY
ead9z6qJhEvTcW+trZIYnRBaaafIk2u4ZhIkkaSioHiizf+bDhA/pc6aG0t6hLW7ueLs2ghjfc2s
5wi+lh2hm7CINWQAGrgIbrY1x9vc9me9al8Ab3yAN7m2+O+cUBfCLT46ujZLa+GT7T/yYI73FYgO
U5MxAsE1swfw1Z4pB05shE48se1Xo0VEF7LvFuY6NBj6pvopbhherrBrp708i2e90ziRJ+WA2eok
G9OOoQIzohlaBM0O18RA58hQQjYGLCBbN5U3Ocg+siyIHSOcf6pY3FXj/GuulMqvB+U9TCtGyXX8
NonSOYp6bSO9V+KYenUTypj+SDhCa4DaKGY2pentW1wmh6APRmcMGajiqmAH2S5PSzH87kmIXNXr
ShA8aBIZFgKDgEj+XS6wsDoS27f0l8qL1YaGp2dAkcfIsEvzXab7eSyNkLe41Cx/ikqFyel4ES34
K53p6HI8XIS58Iaq+VlMlcYAKQVMunFidKCW5XTAvWt+xnF8Is0IDUCAsIe15UVo2id55MoaJN1N
1ZqD2cBfUQzBn6zwEmoQOdatRsHKncRacIiEZTsWTejKshn42SAeFqHjOc6PKs2HHbkIoR3/jlvt
U+0RV0ax+lKv0q+0bOHCDfjY86FxrPdEVB9pEal0vQ2qC+S5sxBjQzsh0QzdVq9Td+S6QT7nobCW
l9nAIGRNYO5m/WKN5qcmDK+6WHoB8lqTK5AvZykuS/qh+ejE8vyrBhbsVqDYXIHuSsaYjn6T9EEZ
Ue765M2IEz6zhqtaURupOxvyrxxawpmXx/wPyahF6DRVBoQThQT0WCLuDXV5ao/9/KJyYrgjwfdh
/sOpuqDAHrkWq72v8xGjAKeUqY2N1YzFdlq3pr1wQHDOFmgobqOS7ax6hp4Sk4UW6OJ7G2iPIrqb
JqzU73p6CGpFdxed7Uu/Nqliqqiw1aJDb0gIB3XjWEHKQBGOf+AyL7TEu1AEQqewdCXSrc+5lBJz
jCvWUaTIq2J6lSoBsFGdf+G0uHQaLv6m+JI77SNsX6chOMixtCkM2dNQHxE9+Byk2y7SXga00F5v
JU6hG5uiSx0OdD9dhbVpfjIa8qHG5nOZZXZI09XK1EcJnaNslj8yaa9tTQ5uJ+0xhTu9Vr1Js6ms
7qWDWAszUqotR6NP9zLaEPoxbBbq9ENcmF9F/7uLWpRkrUyI5kgKX5iV3xMtgvRb6Rc0nzjIpNB4
b4vgBBXhRzdkxIaBcYuzczUOwgn7DBCShA5hplm/8CwEMF14x+g/Vk2lbUdNCFfYxRUPh+EIgfER
F9UBrnPvUiCcQhADxF9apsO7VDqGJV8iZXFaSj8OWAdMzwKbboGJazRkzA7di54Ie3OtK8Ua0v6P
qiABlzis4zb36yi+TCbxfFHb+CHS3iWRQeu1wq5kBS8FzRaEyI/zd6FKr8vSH/Mi8ARzW+LVkmoi
lNsYntpy0NrsyUi0Ekem+NJJM0GiEBvsidDtfsZlY+o7grbQxk1vS970a3EabM1pxfUY8hZwjcpL
1iT8qdZGwvxAstpIYyMl1A4SDbqLElTLYooOg9qR9o/0ljWCtQkGyast9RtCwoa55YeVdqckRJkQ
mY+atKwpH7oTYHVrwgU6i6Luhipr7LYEMpc+yamAgEbXnqWG7vWIaigYaGK1CbkWGR//oDfbQi12
TcpCp8bF7Md47nSF62BeJaPXiujscXhuOGTwp6xhqve0117AiB3VY8Mpst7VzB5t2LTyetcwWDMU
6n88c/86ruvINfuMSJj1u+839ydQGEWMaf/54F/P/PUYdAU/kOZ4e/+Jvx7/l3/+/uD9hf3te9I0
OShyX2zSvuigS63/EFfY9h93Wffbf7zO+1M1Jj1TGSOK9WCvlf0TDI7Kv//i+430z7jbvx7DANL8
icC9P9bD90Po6mhYbODYmJ/5/d+4f9c9I/dvP6mqe5E6lW0yHcB2zVuFxlUCJEEpQ8UYudo9YfX+
4P177jca+MH9pMOobPXnMlpC528//9eXQ0pqb98ZEQbsVS7w1zPoX9MNkpfDHRg/aVrORzpRJSMC
I1QUqq4xTGDdsk5xUnxjiBdb4i3WfMBoDQ2M8on50f1uL4TXosvBPm3qMToKp1Y9c7VaNHSMhyR5
ofWuA3m1EZV1NpJJZ/o1PihPpT1cGA+NznCgcqHR84ImmJbf2/JGRYpptPxGYe+h8aOS3sfPEi1Z
NX8y0X1uEgKw2QU5sR3fkot1DhDkvPWnqTIesmfzunIMvxUG3yUK46NEPewgTGESjzdl9Psb5y97
FbB0cunkH03nxIcSS6ixjT9HFp7cE/ONvsmlPe1M7nbfBSaUmeGnQ8OvHD4YegmLHXFpcZWv9hSQ
jeO0G+WNpcQuRh84V0vmUPBaPaeHlUtA9BJOfRxsSCufiJfpuaSdMrCGvvTMMRBJm0maXNXTzeFM
vNc1u5hXfErog9JN1/uiVNuId70IM0T5GHZ++UgCeZMBD7K1YxGhvFqinSy/LwWOJvgKsz0JTBtR
GwKtsdvbQFNNJ5idXzNMO/Y9+j7e5AzJ7VbYYqdgy0pkVWcXTbpnHWXSkQpbspXZWu9lpFEpV3VH
JRSJm+kxEV+Ez2tbAk50l63WOsohe8o/WKCzK571belkT8VT/RA5gq35qwcB7d/WsPEGxjb950/L
fzesy0zHNnQCcmmFYJ/5sL8sfd8hzgsjm9kbXiUkZ2wx3Sp3k098+Vua/O/qpfK+2ZiGR+vUje78
XuDs+iAb4RgyFnl4mxz5wnjg2DX2tK9odkLndNke2lngXGsUf1vTveLI4GEisdfbMnERhFyDH3M3
ICPttkC+n80drceNfo1P+k7/Kb74P5ybW/NGxP1X/CLVm+Bntfu9EZ21+puvobfYUBjt9Q1QthbE
2Q8sk8EeQZvu3sRr8ZY7+pWrYgkPaCd4uOXZjLrxR/Dr23oxrwyCB09LnZxwsV0Q7q3STWVb1q40
kfBXoEKs3MwGPcy82g698gWXyEcnOD4oXsX9KM+X8PGdnFUJRbFzMCRbujAYzEqk61tE2zj3oBOj
pTSJjnYmh2CLjfQ4M+57CY7a+aY8PsbDTnBuXeU1XyDO8V4kl9jD5m1Abnh5htWIP/6wkK6M+8yJ
H6Zok/1qFOQqNpcyujkt4bveyi2rhVv4UFxmrztWF8zpyzZ9GeG9HmJWnM1yYEqM+++UuRMjY39X
vhBWHH5AkvjvR2lo+OE+N72ho5fy2JecAX6N5L7l7Q33y+LWL/ze5FJv6lsONmhDzOQWo1gBE8Cp
XtsjOxTZeoUNCWzNRmf5zcH2fUqOk8+0yiePNj73p+bSPXUKS8h8MU84wB1sEdtpB0HTv4Gn3NaK
jTw37lzD+3Ok3FJnYzkZe1T6527z9p1umi2QhGd6Ply/C4aqCS8FvyG6DCYDJ+EcoEawJ5uDJ19P
Zz5MjrIDObnhfn0z29tO4unxJQXzwAAF4Sgq/J1Bj2Mf5gdxr31jJiDVc7c84DgLtj1WMX071bv4
HF2Zq0DxLE+MaD9okiTO8gb10c789CP20v1q+NqzzykfKJh458oNno8hf/CRChpfCVWKJ56WXRQd
/BK8guzm54+yusoP/e+id3hXGsHvmeFvwfjpucfoIT7jZsOAdo4fYS73nL3u2HzIP8wvRQkJLJoE
m/jceEN/cnGlivgo2Wd6OS1HvMOW+jn8aK1bdKe682FTWvbHQvS8Y/6OxUui2F/4lnSYgi548dpP
X8B/vtW9a8Y8MkSIFneLYdOJ6uzoEtHcdDgn8hs0ZQEDvKN8jbdC2y0oeEePJQzKqF2fOFjKDe+K
F+41jqaX6L1/GDeDceHdWQ61Uzopgowv00UQyd5ILlCn+wCZ+f0c6dF8RN+KfZiPqHWS93SA/7dZ
sBbZ+Z6zMCQjzc6WI+cIVqniUdm2m/4FfCrSOfOI4VZ4TOjXSD4iboTtfH++wQcx8dGPt8SlvFqv
GE/KFxdLLoG1g6PdDVkcxnBXfjAeSjW+5D2oN+ED+KvMn75mKlXRnSqX9g8LtLN+9rRqys98v9gY
bG1N/MFugRdXP0X+sEXmDM26dYT+Nd8Mwfqxx5R4ifxI4zJ7/iD9uvwMH7InmHwXAAyOeGue+IPX
P/rE0jMFuzjacr7tEtMOdq0/wvw4d9vB/vMf8u/lC7HNIfT89mUS3RjEgkuf9eyi4g4eimv5Ur5g
bYnUbTAC4IV1iaDCAU81IdT6ZuBpm7dFvWgUu5vE5xWky4ZwNwrwltDqmUsSHrpE2MgtH0N+48rA
MvJGQJ8kOFzPQS1g3lNtLm/BHhWsh3d+y2GV/Ji/9daHYIJ4VDn4HEIt50q94QLlcyXlD5zs/EH6
KnzkNqknfcm3fG+wnBMBZOQOAo6A/hyU1uSps/xFu8T7HWakwvcJBkKlwe1erzdu3tmJE4BONs5J
6HVAjoOHZRffNPzvSbvC3M6VgX1VfI1Whct6DJzTZzbeX92b+MKJeotcxvLhXjnUHwgbHBZP1gyw
HrKjfRmHkUF9aPvhof/U99WO0+A9/Aw+hIOyqw+hL7g0AExn8LnEkv9zrRmNUupd5c/wgKZ6ogPi
wFm6L0wui5M7GWAJnOz12tmmTYOuRt5uDWc+nPbFhFhtE+DjrR8iWgL+3sR9Xg/TejPQNbKrg6lg
ZfBYHVsfl1g377JPiOgLax0GYB/sQ+Jy5pvX6gD03WHTIEg0KyiHlvIDeQ8FD7divp3zqzpkB2wo
rpA6aYbv8Dj8P/bOa7d1NT3DtxLMOQfs5VSsapZluZ8Qbou9d159HnpPZjJBkCsIsLG2iyyRP//y
lbf0tqx4UhEYw80w/Xq6xZR+kxiJZ3Ef8Wh15O7VY5p40gPcA/vHN3VbCI6O6Gs7Ys/bhlpuUXN2
Qe1I3sojV7wICYX39hJ7qXVfB4brhx7VLCf0+p1uM8sfFNqEu8qdrvMlnC5R85kbdvHVwGCDJT9/
K2STsmKd8Y8rxQPEciHpIMTcSwM2rg1NxOd0re50m7lcBOZHlCLCnc8+JFLjIwduR7xXOxsWOVwf
VSwZEWnFEFojc7Nn40aJUwtPpbZT8QzyhfJLfmwhU6KSRJqInJMJ23QKz2Fgje+qQyUhZqaw7UgB
dvOX1FnVQPlkb+M8IZCWDHgy847lP/Dkiiuiwa3lEa40TxnH70xhbE+gysK7sPPEuwk9iZ/Gbp7W
HXtovSFqHEJQAup6ZPN46CADPjT6iXp8qR3AcUSj+7Uex5B2DFKrOBY4kuaPHYgNsJ9PCkub48rV
WWNOX17liNAYWlQd1J76o/4IdQDY7GfyFZMw4q2+sM6NF5CTe7HbjXsqJjIi2FzPuqO6siseJGgd
kw1AhSJx2x8olWQtFegdnDx6vfrCXmFXHVpHOxoqKdwjW7+BoCDekacjhhUylaDKTcu9zGqV58Os
XiiprDkwUU94CNO7CNDhOXs3XsH8gLaZRyRBd+M3DM2/xoO9L+dIyVyVa/Y5E+pqz2jnF4HE49il
+/pG6EL5UZz2jbqj/VePCPDwLF2W/5A9ZwfMzVjPS458146z91GdAi06IUEODPS8HER3HNwaXGR2
Px9Rco23J9Y3hwLchfgjqCcEs4vSecfKUpAw9XVH2Q192Bq443I+v6aFDV7/fnlCL3qSPbF6gATa
ZP6QORRVxKcOACQybVwBTr/oeOlnpbstwnM4v5mJDUOJzQUN8+K9F3dEhC89FWZC8HhXdbb8sF4w
27Q8w4LT6xJgLKhwocxyWI/IcjDntQuFRuMwcAqIhBgpJEe7OYfb6DGVqqf8JmSPNHUOC1oD0177
7DgJpvvcg0BLtx2JOHnAqcORgrEO2uKqx4cZK8fwMU9xxyGFs0sEI7fwBWXFHbLNPWyw6rMFBQsm
xSDbUu4H6UI4w/nYA/JGHuTH/KH931GSbZ108VAJalQvAwWRV49w8dmRvFqzm9AWa6wydsOFJm00
+qnB3mZP1U5pvTLDKCQwCqB5TpECZ/1DnjCxz96ohajQEsG9iTt6dEhhTRrFbwdImlj7qMuHlrsI
pxIGg+p2hlNG/mWbfoF1KemGWT7tmAztrK86fkj3pRFIni4datTHlt0WhHGOaA6dHuwvGlTuTpSj
UX6pp1OGeVTY4U2PWUYWOQMJidCA3BxtYkT+S/NrTzPziQewollEdACnJMs4l5vsHkmLBZZRTC+Z
dskxZh9UP0zjvgVGJR44siXZrtXP6R2mrPVZo/FMLvPDqYRq+A8ybErlLkMg3oO/ofl1UiPOcoLY
Gaum0l1+2GwgMVEJnpB9QJ2GnXpTCQ+Q08iFJ83rCy+2Ar3elS+t5BbxdyjsiN3tYgPE7VEh46LZ
c1C0V+pDRC2Eo4iAib1uza8zuh2PHA+cT7v+wroxDwotbA8w4I74taEe7hF39LcioH5lo4R1F31k
H/3pvd5Xu/f6Wwnml6+VTOwNxfH+u1bZwXcSSWnykbAxLWcewotBTMMUhZTHx6DjfJ8EaDJcUU0W
qLFTmSW9+xBuiGzON51B+gCUe5lRmP4i7ELTm2PMOD0iVSE4ecaGihzP5/jCXlo6DTQhkD5M4rn1
u5HUiG4SXWSiVP4tL8U5O3BDu/4G8YriAVR/bzt4qbp/poLHdkOmlx3KC4qm08P8PSBt11JoBxkv
BohZaRQjmNUNIkvv4JJwJQbKBSV2Rw6Fom3IzIRX/UT/cPsOHTB1n5injH7uPRYiyMdwkMw31haf
ROYOy4ZtrLoOPgsu4/qayDbZs07ljcXLisw9euXUC9jTcSxGp4bwaQpQbqAJvpdOiEgwy5YfgPnf
aORDujFcA2IDAqZbIms3f8Qn6cpy51MKkob73hmybzhtxU9yLa7GsfLBvsOLPf9eTzRe0i8Qmye8
BLa0mSC/roP8Eg6XMn1bjUMne9xUhO3rrigc1AAqSgiExVvDdHhSCKisl/SVnNzwJDiBgfxDgUn4
zNyw+DJqZ7jKLpEOG2TpIXvFcyjne6ZWfyFTlV4IL3W7f0MQXaVc4F2ATn6tqNRcqJVkiOLt1sQr
USUnomVwEhpStvRF4SiBWgiLN/fo6OchiQuYYfBKEOxxyX7X3zqkfWjwsf8Ju+xM0KRZjz8GmuOu
/DRPHkn7qLhV6ZhvlS85pm9UkBnoEKOmdGn1S1L8kXbWCx/eTx7+IwLHMRLtOE/0KEM6ceSKj4IH
D4YQftVO/X2EUPnDdJfHnrxH9ntHNAsfrgoD8U2n9qHfA3HvfphA+9DnHnC+Tmy2rMGW1/3oZB/t
CT3o+hEnIOErxMNJsQuAC4h7etY9CpyLaodUXhonOuml99J8af50mh7jY/jSPk0cmCSd027q7Mjc
xVcbytutNV4q0ZEq+2M+pCi0c+oUnrMJ/hJCOACpM4fDHrJA9hH+GW+VdaqYXiC4yx1AeCT9Gt1h
JVb6Y2IBs6Rqf6rH1+mD84yPeS98jViof3up/xQYTGnUm8jZVOFP3dFUtbP3/PaIvXp06q5EI8M7
DuoYO4EU7ym8FruyCkBcUGbsiWOpDnQ/+PfGOPHs4GWv4078UY6+9UBsfkRQk/wSXfSBGqb8Jr+l
Hg8S6e/obpngb3qLfMzo6K4noCKyRzLB8VzeiAWKd3nxHw26YczUxqYCQgGDSg/7NAIp1EG2YsdP
2vr48TjdGTIuPxXlo8AcmpE+sVc8YzbNdDc9dRm4t6AwnurQndR7iAf1CzXf2gANgxgXwX53LJ5N
pITaB576GW51PRwzZP7Ki9USCeSfFQdBQw0ujepdzasN3KZeqdCV+kHExr30tPWT/6jIWEBwtv/d
KeGxULTdVD9ZxnVGAm6LQ/XkftwpQV0FjziSmPF3XjgjJtA2Mi724Id/yguz/ovaiKX6c9DB9jRA
WjpsaCdy/K0+stPHIETogY01dHijDrWbo6nxvKDh7sI36nSE8CU1DyJesiUKlvVBCO09A93DY38K
kXsO7f6lf+F/W8Ut0F4gcJQPOB8dQ83W3wYhIPFCbnbXE6z4o2STvb2MbD9I/RGGsWtcyDTM8kOE
zM5RZZbcgDPnZ3ZUPobyNVkbizlmVyf8Tbw2SL20RsbLsaZn3uyT5BJGGxCe4RKRr1PQlY9aahdk
m7v5RbjjGKocNlVcO3QaPwRRwGajoKBq48vZXZLB1fdm5DmZz1xRN7GR0giDM71l0ZyIoMMSahgm
9kVcSnFmu72Rq9e3gqxGT+/mT0ZrfCHWYltDRTZFeJLZx6ZHXBq+DU/xF6kLcTG1XDZIRApqzwjk
9EhicfxBHTJ8S9QbIWZK0Y+eUEf/8ZPdbX4tJH/kNfpAHWWi6XSuFxJlihosLTwPdvm+i84LtNwp
kDilXySIpZ8QFwRbqSnNoFma+XtSe8TjwYr40DDGF3FipV2BVOA4kj6KtCnB2ieXznSFOwY5ATNL
rRAJf3o45+lJdRHFbnbE1aikecpnfwNLdqLg0VCtIQA134juc+rCEpzpHakQIYVEzYoYQecZPIMp
xRiAcwAYixJI6WUANbVDdOdPbqFdtMt0m5K7epgmVwupwRCWgIxIR9CiTvUzaS8YOoK0wqRs/yrc
qImyZfhZfKCkxGXxgMC+Tz8R5Zw/Kodis/h0JOCiE1ZNqc+IAkzJSJGyA0lS+LZMZ+WlvGQuZ9sb
wyamLyFxFvm3SYUmgzjmCOLnvDPfkvcs2rM1cDXF0/zJO7GtaCTsWFquhKmXHPTUo05Sa5uVZ1Yn
5VPdlNvt4T2+TXfJvM3A7DlMSRLc8JxmF0PzeTPEaNm1ZEaG3OKmBKg9PdNJ1pZTY0/PMZOQ19cY
NTCpPzEcsm7zkYVMsRok2J15ZoJTaULvyq1qKoruRi9q/YIQK3NJ1Ld0BOzG5FrmLrVoKfli9qy1
L8Xi02qjGUr+mj3yWgo7DcFF5sqax3PnaYwazSV3piREWt2AxbpHC40v+LtpcAjQA2gZZBITw9T6
vBVybXCZKu2F7gz6gNZbJfzpQccsMBMBtByotc/6e2l5ehQgVUDk3CnHQnsR2Pq5ZgGnjxajEvjP
/iwu2+RJtsyDLZvUGvALEAlmZUnv1+U5qLbYX9aRtM2NBcDNDkd7fiMwUZF0oVhRBVw918o784Ui
MZ+pp/N0Gwqk6GgxIzGiUp74QHYyxqNmS5kf+W3R/sqxoASGGnFrk3JVT+IM8+wx1XJbHQMa6xXL
O/6u528GdZje+HM+Z0tXHAa6Jz2Ht3RkWLkj7qsm3Bl5Io6gBFySRL+eFhi/XoHXbP0cY7znLGTE
GS8VFR3LS0XHxMCN/ApRCscwgTRQ7CEvrnmKlCjfmZ28pz5fOfdCIajEV+46p9jYZM+U/fmGy6ey
3m/hCPwyGJDVmZ2Sk4+UWqo5cLfbJEWptlnCM+NeyQbxJyBy5KFyzjOqMhdNQQPhUlY8HW+gLTX6
xzge2dwVcwvrQQuqkQ4cfHtE7ApMpVBjh7sK3Q0vKb95R4GEO/qKPfAJYxWIwh+Vsv3ZjJCG285t
6iSUKtHn3iat6erSK3OFbym5ytr23n99Mp9g9XsuQSWtBukG14r+OL6Iu1qB9u2yV3Oh3CuKDSSy
vOtc7xl+Pp6Dv7wtGGiI2y3QGd8eaGTzR9w7CjQ8Rm6HSa+4XBWLiN/wEh4HbP+Y1vB229wt4ptc
GsrODB1DwDUiZsD9r7XD23Hn/BHXyyTYHhJ2PYNTgmzDtWqHFC9JI44gCCMt3QmtIJn+HWcPURKF
FtscnOU8vfPB440ugUDG5PG53A7/rd2NN9Qp82h3PB7qwhlZs6reDO3CqtDUPUu+UI69hlXRQkF6
p9IEFh3wbzxE3mxbGPjFsRg0Z2ho1j0aR5X8x/R4sCwQPoMX8ti5Q25TRVrCGXW/uUZygC5Js7pr
cW02BU76B8BAiX5hSLKUbckKitpekTGlq2s50qOeHymeCBnFhBtzng8PQT0LQDndxbhPeztHYcy4
537Q2iS3URCrOfEYeC3St9tcBJhC+VneptQGfaXiTrjDXAXW+TT9aK0PbpRR5ip4HY9BQr5QgwAK
/2DXGucYxKTyxB/E4mmyTvTrmB88ynm0w8JvJGQDHXrucU7ADQ3W4X0K1zoi5gh9j7SPq+Ky1xON
DZZFVtv9cGSS9ffDAw3SqEXG04nQs3/MgXjOjLGLTDKTSIp8WmwwTCwPTrqCslvpc3WsY0yGiBxR
E+xSV7Qg2Ui2Ue4fVsthO7GG64g+LTCxDkJ5vi/UM5A2UfZMqE3yueftV28p/Urc0xq3FBfEWCa5
keaJ2gvPmMscw0fWntHd+Jbb3RBctQ2Gg7g8lJAog5qITATzljbXNrDR0QKiI7skTyAcV2j22/Dv
CpcKTqnsmJNm86TO+79GmL1U6AMwlYwPwiHkwlCjJ8Tzn+c9WDfubBFcHglrkfHROp8FV25dJ7u9
V5+p4TEa3eqiZYJINrMQTIEhO7LgMmBlF8SFx6NjoOhaKzFirF4O4JOBZQfi+80IkUSqhHNuM+r8
fVYeGFNJJdDYJgcLstvV9c6jJvfN/fFcmZYhfTt1q09O+dH6bK4h90TixGRMDgwsaR6XxP1vgCBM
PQCy6m5IMR9hqC03BR+ZqIe2eFrXIx+/TYKRUiaiOLY5Q7cHceKrVDnJyiAB08VyZwuPJ0pqu2Fc
dmiw2D67p41HdiGDBXpI9FcWo3WMv0CpFg/bfBVs3nk094sOC+yd7IFJRoJLDqyStVXTY2YhCHQS
ZwhvwosIxvN32Zmqp4/bSCuMAAavHJBXzkxCC6UDCoc+NY0xFE39rgFRgSoX+6Wj0pGybO05Jndg
LwfeRYcR9JSzsCiW46hcgfQ3j9TZQHJY5lESUOMqqRBdjTxE+3zbCrl9RIUE2amB3923A9qHWOk5
POoG9aqGpMKxaJyDYbkLnxlRUT6D7Eqp3MuIXWDzS70aAaIA9xxUQVvzc5vXypVnSaEV0bOWtmeT
IHdGpZCQLcc3yR06D8AllVx2oJIyKXCuwtrGbUE7lH1Yli12f1L85s4A3y8j7WCH9MjHQFP9oney
yGV7rtQD05C7GCOfBFogUGeBtm5KUvJOutukeyu+6yMA4Ai7sHjcPkUXNmClgcg00301fQhfIFbY
xtSf5iAgnGk+FJXbMaaEN9ar0V5rRIAse5tJwx5kuUL/lCAFM3OnY3hWmGl3dPbgaY7xcSkdbXwd
+8et60UpIXbjhBgBwjCceQrpD2ymzGvWIvJP6gdlBIs2jV83AROTR8GUBfFPSarEQ/mOFYjoK5Oe
H7NEyuiJw8isbGY7TbzJhFxHCXI7ZJZ4312FT743kelJ7Ch+1LmFes9T4yRHk1cwD0L2AAmwWLa7
4JVVbW/fbgwxdle/jI+oWvEEZivYImnWvQD2842KCB9vdA4rj3em48S5nXOc2pXMbKTpv2wbyHZm
51TS9uwkAJRXtGlLj2kzaFeWJeD0sEPvC7FVrx4PMm+F1lniotPKhKcHEiqoXYLsYbNzmFBx+jBz
Q4AdWBVC56wImm2agge4Jbt15IGBgRmOihZEUyAsnkjpPIKneuXpIBxfj0d1DSjkMNxCecUmS2dj
+d2MWKz1ff7GnGFJcWXsRCtOH1zB73bOZsTOwSOKRF/M9zw0dp4C0IoOx5X2EkAtp/sAEMIGxXkn
aHtePiDgtNOJl3O7ALNW2JV0YRsbknNrgjMmNscKDxo4c2eLfTj7KJbxLWNIcMZqEWdy1Hs6OJpF
2X5rMvBY+asigpgDZvxsSRx2UHLSecK8+FkAS6Z9bvHeRtfbYTzJFpKvyBObAIRx6tuVI7Mffw9x
U5oNqKflyscDmABaMkRi3L3xxSZ/T22UZJ18dTu+NxNl7m9Hsxl3JBxxO1B/e5AWFJM5nFsqTCER
eYvMtGR65oxWht2pUGItkc3jVxgmavTqoDT9zGBuQjEo1tItGjUdWaySDbZp1u4ACVcGJZwSIenT
3WrmKUyh3jhoKsUmJcVjJQPJuUxi4te6ek2wdDhIQ6UcrEYCRpYCoipVFFJF9T3toVGgoysfMoE5
hYzaHr4tjW4BUgvalqX7L22hCMojepKyzEqaFAyBRTbx2aJwhozEdFja7FInuuAhg7F63aQ+TfoE
eT/sDIgVKBPigqG4Y/zYqCaJVCRjQbeG1cFYtW8stD6mkEOmVjidMXH38XNLiWtgikOtBjS9m3or
dzNDus0mkpz69pe/fx7qKC6EmXn5/VGbKQVBjnj7/V1RZEswU7kpN1pQKeNPWnSo4k5NwpANI2ab
wESzf/4j4wkGgGv7voeGekDw3LSlhoXbqv8uzqN0vqZVHCXT0hBuiA//ekGqp1/moiPSX5Y0gbZ/
WpRwchQy/uv736/GjulXlNjwdKAoEwOjavh6fPmXFJJQ1SnmZ+tRaEB2Clm7YKQ1I9VioK0BfLcH
IBbC2/+9WlMQ20OLnyoSStuXvz/86w+3vwbZyW/+9cM6C/djSw7Wd9R6WgMk5O8n//7zK8eU/V7O
75e/P9Tq5sUS6STOCmylqIACPKicdPU2sL//TNu3/+Nnv7/4/Zk8xIGS6omPjOSpMHLJK0dEFo21
wRQpJZGLI4EdoHluRblDFQVKb09/Q466yUERRbNlhFmIWWG6Y0CQG5XfCfXTRGVmBSymmVt5O6Uy
UM5/uhx/2FAIPyMty4kImkMVWj3ijxqNkRVMW0oJLTVGAARjGV1KRMoHBXVWCX86NFYg8+a1CWMd
LWOUpsDxNyJjtwzmTlim+7rnQB5FzR7KvAbTvJAS5XftvLEJTQQ8u9FcA2s2P4vuBscd3b1WKh9F
WiEJ6bqYFJO3Ufp9Ta5phFAkUVv9itrofSMumxMQwNdmChFgITxZwBz6Wot8nQVBi5SA+ly1eFi5
pG6icqQhVPTQgausqVqZWR6e8anbI4K0mb/RhGtRppsHuoYmuRba7gE+v9ShatW1IPe5xcxIR4vX
lX3vtEMJYM/YnJ5bMvLmG/1IDuiIMEin2hbVNNNTIaNbzyGEqLZh01XAsSMlKxToyqxoBiGSUTCo
o+lMI/VRC53degIRUkhkGCiqPVdivwdPn+gTDdqU/LkyjGSPCDwoHKrMJgVCfcKlNUyH97Fi0NoG
bYFEf1YscodyJtoULZ1IanbGAkbb/A4/EGMRYwTxr+xiJX5tllAgsdyEWYdK9fMq/cQj1tOkTAtm
BVshNBrhD5U0YAaKVXpIP2qltiMm6wSmLY2gNA3luWjkm7xlXVAh9iYlRKBeMGgNkEfWZbYwx2pH
wfDFeHqrBq5YEDJAgYJ5GvpZuxM5u4whPpRztBLYA/as4+zN6IlGRe3TSi3tFA0ccAWePUg6RC+S
TmYIjnnYC/JyHND3Q8OvLI+WMkKUEFvgbFrl5NIW3ktV6EZTCfE8/zNV03hChV05l2jkQ0cHIUWj
FwrKepQM7bWRFaAEo+DXQ1KxgEy47Xj0RdF1Ki+dolsvOBuPq+Zak2IeEQbYp0nV74daw366ro6a
0J4NQ5uCrOnf9UjDIWJqwKqweO1GMK6DlHDuJUvi5JGZbJOIPCcxRqo5xndZrxM+0XDbUlX9bgTC
uahQUFEhHhHGsrQ3zTZXLbpyPyTiMcZEbj+BpEUFqwCpNEHeS4e3LMEuHs2TzEslzt9F/TZg0wdT
C7EP2sedMmIgrWTrIapyon98tjVFh86RTedujDCCeyywpB5VyTq1dXOCT9Mf4a0c81DCELmDQFNT
OGPLp9cAIKnXjpompb6QIqEgwjwqJLze1odehzzbdchHl4AjoPntzRE7EPRkSJJqJFXaXO8QeSsG
nEm0b7GoCh+RZT9EDdlV2u5pasv3CQMLZRwkf1Xyu22mw9RFAQbBE/lkxMunmdWJIyc478ZQ3iYo
Kig4+TPxt2oFgiIFU1JDadah2pQWWA+kQJNjyjli9WPirCFk74mseAMtAgMxGhiwjWbshYF4C0tQ
0ZMj41DUIweLES5ONsT4PUXdXhKFdT8p5XJV4xjBWO3IFCk+81A+YzZlyz2qOFJBHjdAc9MnOmtT
R9kwbt/Ubg5UsxeQ1wKmIWwESZxLI08xu6dFzOe9IiqnhkdDyRH0dxRb9jIoP9pEfgPjCjlai6hI
kpa7mf7utClCWom2XjRVeWktqaPysSaoPijEhBWFqHbpyQkhYel1Bt6sHedNtRvcYEwXWfAgwipo
okLTERv9tsB/PeDwPPlJiKnfIpflYUV0Uc+r05DUynVo0scQfyL8ITCQl9MnParEu00b04pW5SjT
z9KzRH7sl5GmDlCsDueZ42S8Y7P7jTZlEhRT8geBsx0Q9fgJw2Yop/vKfBeSdTxZdXUON03jFNIx
7AHxI98gEigbdvh4tSexrpNTJsXPpT6S59HJWHLpLGHI7NXmOHlCZsSuVNTPzFK7RnT6rBc96fk4
ETdbWu4mnUAXMNJuqoBT/KrpLpTSn3QOT2knK8BpCyzFa8JOFE37U062m2e0XRqVNpCZSTpiIeNj
n8rdPoKhQ+NhK5HAHY7aNDknWeOpRvGnQ8TRh9gfQlKHBDpN+05JUOfW5Ze+iCY3VrXZn8Za9wpj
3DfawlGryrqnTaRHRqt6hZg/S6MCRqNbroIR0RRTMFcuzMKxqgrHFNnqT/KsENuytQzqKHuTKA8n
uS7up2l9m6v+0m5a71Y2KwGSHCf0tCMMRmLMSvTphl9dhxKfzeBVPvYNCJ33kYH7gVZS6lyAuAgK
zGg53Msz7saVJBDdaRCSOp2iQtPL+SP0nwt6Iif8G+8ENOxcYy1gQRDQN3XTcKKCnZdSKiipUH6X
aeXiHOUSv6sfoQj3mcn+gJEIpXL8fxIi9KCIgHXo8XASFutBgoYcla1Fy8QsAXDj89qlQT12Txb6
ywAUqCpKOskW5uRfyUq0WZkDUBmdOlUrR3tdpKSZYWu/x8x+sdAQIjmURqAmfQzStOqpzZkNa0aU
Bl81KlDm6XiG9Thn5R+I+7uBsfio19emRaw02pyXypH712G8rKuVnJf4YmqYyrLbLuoMmHUhG5CP
y5oe+6adT4glieCGvyNNJzCP2v45Fh4mDTx6ZnWNF6bjd7Ko4c2isyTicoicgGmeo2j8ijoj9IW9
gnx0U9O6lfuZMgCqik1BSJ9JqO+0hXrVsu5L6tETkgk3GpMieGuur0kIEKOBJVwvC8v43eg6V43W
3tWkkXazFHIErRnSgudFSeLTUNNCNdG4nySLBqFBkkMa3m++IGsWK/ZcVTFUSeOtTaz9JA/YmEn4
TCAZV22KErU/sU7dOgw1DBzz4yytPWzzrcYkVrfZSqp9Cg5uyWduUobgq1GgVyyV9mCnwH/Gma5t
TloirxcjGZozwgSU9RcCFioEGJGi4D/XF0Xq9VNm0XqdIeJkMZLuU4pU+yJnn2aF8WMbDqCDUuzr
dY2SK8rTdKnEKpgMJ5YdciTtKM1C5+Hw8aLo2WUdJv0s5e0ztHXOSRP0ZgohXZbZcmYcDW1UF+8x
L0iPCEWAapKVHVoH9DnFqXZ06UrFrMfFmISiKZAJKM+l2qVUwHG2mHTUG/OoO2BX0Dx3wBa9mv46
6g5IOLeUL9RNAionoBtFuvSNVFIabtUS8h4K9Cn+Hx0Sgg6MLgTk8B5SLeu+a8QkGFIUAgm+qZwZ
3fhIalr7HTRs4MB8ixlb7+aZhhUXcLdYbY8TJGOKltJ7qzaXolIsEFBrb2+LR88Wl+SRwdV0dcPk
EpIKhVfq8+KpfavBxyaMENiZ8gE3ALTtCS7V94rY11UK8adoS3r24oRi4dTGR/wUDYtFWiOh504K
EzykXYvZvLQPRxR1laqA78Y2WU4wLRQTrixGkoqYm4ghU9mt5Cqoko2GAOCzlNDTm8P1ThRHKZAR
hwjIp5Vp3aICoOtZJHqzugJnBBBGQn2Qsja7DomV+vFAcz3baJFVheHAiunNSQwzXyoQJOqaJEQa
cd7rE/Qj0xhI+lBDOOT5iKJ7llGTQh9XlVaF8MQ3lRwhYnmJnk1tBG+alXDHKuk1es0NKPgpQb2j
G2t26nBQgQRXcubJYni3GNnGF6B9gsrZkyhSF9FVSbqvTciwKqHNTo2K1Z07E6a8ghaEakQeMMDU
r8O1RFOuOsJj/GkWIzlYa4WdwNy9D3q9XwVE9Ys+n7y1kg5hC3LbMnCkbSmjlRE3K5rRpVd4uN3K
/iyuJIaaSL3aFIGRLWAzhFTUvKrsXgUhWTh6R4uYBRH9dgGOThZByQkR7qxf+8MK/6Xr7wR5jM6m
mF5kdRIeSXcVzs6vte3Qru6Oo55QsTHpNQ7CQ1Ua+7AkUTAGuppiyPGd93TRS+OOZMgpM+VrymId
XDOacamKaDaUV/Bb/esYzs+UHXCmyUx2Oa0LKgNHswlRzFM4KBMNiXyfoXN8MOqWvaWJDx2dfqEV
Qz/DURtOJI8TSjOmWUW566dNN80Qx8PSKQAn0fUeBkLnEpeASVJgn0hTsTfwmrlXp3E/Uh4ZozDB
cQhfI9Vq8B02DbbTVFmdVENjkDiNcFsXvlEqS4+mlLzOCceqGLMamS0saEJY6EPIg7VIVHbAXjuJ
bXTR8WKvI9XkBe1bpUyKi4X8uzhpLU3FhCVaYzoQr69SIj7FKa3CdaQtb1pTCPyfVn+4YIIklM17
nDSSq8ybyidY864G/h83dD/ieCTtKrK7OVFugjGNvoj8In0PFEs/pwj49RLXQDUEHdlVpc3dNsZ3
Ynle1wUKmUUBeKiKu7Lrnta4DATcC2+59tKN49ecWoBoY1LJmjKHw+XWO5nardyhqD4XsENAkEjV
DF7BPIwmpjbtSZHE93ZFkqHABsxAbQCTB90Eezs+dFYxXjNx+lEmaCSmBitkTCw8GIwsu2lJ/qpP
z3VVad+reiuT7IqCcrMfypU2EN4cNJ3pBHUW5dZMPc8cSC7VqD9jY41Bb9HLQ7cGm7gSZ0IUlDIq
iyAa0W/5EFY6C2jIuuMC90wAw+dKGWZj8eghdAhSsmR/r8fkK6ny79qIcIVFj6OVwuFUgqUcOVWN
1fy2OlFy9U0aJOnX54/BlOY7cRBc7JoACSLd6Tf4/TVISeaJfC+1Y2BkBTnN1HslO7g9SPNpHDFN
kiOFgD8+rwXWytZo0Lqo12BGXcOelwXawYBwRKLvC3mruWzExKmliLH0NQXxoXHiaSWYkusLHF9a
Fw1rN27U19KyfpRCQPtv6D4xuAGAlIS1v6z6RcklKtKp4XUCUZFBblebUGlUATbgUDZQ9AGMzypK
IBa8LZ46y0eNnW42wHpkGFvN46+vBlQBIVvCu9GqvxPalH1f/NHCKQIhDwcVhWWBnSa0xA+hAE6E
nPXiLjl95IRmnKDqdGnaT6RYkfw0vaVrqn2rVmyvKqlcOMYvA/5o87iul1y7twqYxtkgoChfjiXY
RUSVBIGIuaOWbvEeQt5d+6yNvXjqhv/3vf9Lru1xqZFr+/gukhIN275Nvvq//UPJbf+NDzwqAvr/
JfQWfEzom/wvf/IPmTdJU/9uirqkyYqqGP+SeZN08e+yygmnSqaqGaIi/VPmTZb/LisSTqCaaKiq
jpzb3/6jQ7Yo5nLMv1uiRflRVkRD4jfS3/6HrNv/JfMmKeq/qbyplqmYGlpfuqyLpqmqJtf331Xe
RN3CnUOL5JtYp0KQL/nAblfR1iilc5Yg0JuXQFLrqTxK/aA+mauI2jFJ8yEragtY4frcdfBJ8rCc
6H+KEpgFdT70IpzwrBGoNOGEolMB9EerQ0a9R/K47vv9NChAMxstephMoTwpWfeIZ54n9th8qZhr
L6isHzgqJ7w9aXtYwL4NGcemQcL6Khw5eygYBIsEzMm0QNLnkmHYuVVvvZRJCZIeN6KlnIxAKcOS
DaXDa2tGX0TUq95BCCnzUMO9Nghm2quIV94wYdHQd6l57kmU1k5/+k/Kzmu5davNti/U+A9yqOrq
C5JgAINIioo3KElbGzlnPH0PQLa1vf9un3NsFw0wiYLAhbW+b84xi9RfyVZ1X2TUI3Q3t+HRaHuP
uDQKoNuRa+DWmtjvqUF9ArSkBC1vzblULsXA9Wy3NCK04a0Ia2wK2Gm7D0hrFHxzFUhy3iAc62hS
Cfp7rQ1PYDrLU+cZF1kt87u2LpE2DJi2iii5DFodky9oaBQ4LbSTNG2vXR6u1MKonyrT/Qm6vmXa
aiXrXsHEJqoxFzb8OSTYr6Iuqray1Qy2KFUwY5B8hm3XkMTnHZPebXehQZZKrKtOlvU/s6yL7rpG
eBYCERO8PF4TrQeyEFUeF59yXRsotxlX82NbesD38pjadyr+7Pgd94EvfoS1pZ9KI0YW34c01MQa
38E4gtM1KDjUfrrJM6OAkgyU5pfv3B8Aw1+Bhbr87yeyrpsGXw6IhaZk8m369URORlWFs17p92kB
u110m62mNJrt90xWXa0l+F2iyc3PpYYRvooaPdE8IXAqVolG8eXqrqWqy0JaMlCrZpsuaqWLkfbY
VcZWObMo1i3vJmU53sHB9JhwtZcgEsHL+OFAlaRZk+8VbJjXn2Ipyne5SrlaqJncI5Hi2mlsSKJm
YlBg+lcEHFGt1Ul8y2yR+PRTllQbZlk9cKYGslhNhlEevRntWD1VUJat0Xhs40a7+rlkt2P3CmHQ
47rPqWpRwWyIlLsLpeFaMSFbKg0qc/JMsdphkUfDiSFArxPr/p8PuCwyCv4CiGToUEUQRYZkmqKo
qpoKDvPXI56bugnSMU/vjSJqQEzTL6yJCgJhrhwVDyGai4jUA8QXH6izkxY5COc+b19rkT5ARA9x
VQwonvOm/NCaFFh93KZbRUrKw8DcgObSMZACNMfm5FqdbryCpBeJyZtd5Z3k0HnVkJY2uH9D5Szh
tWn8Cn1S/+6lauTEeftURZMsIg7OhR/hYguA949m8lhSGulA2D7IeSbtOUrpQWDKR43EcOKyQ4cN
dkgz3UePhPcNiW2EauZShxymY94TjNJiNPIXKNsHkJHpJmlGYLPmocqnxUFW1oBtemDPZv4SiJU5
JWw5lk46kjgqP1K9OXSljFaIwW1QSCtPWglTIEWgx8HrDiqaCi0RDbtWhRqIWrYAd4VaPszx4YQk
zKteZu0HqlBNx7IxmJBdceKriNwkGrD6KRZBUUiDZq0U5JE+WOAkMJZSO/ngc/r6VYiGYkrAHKkV
+iRI5OpDUmUwslQwWzVKhLiiEewpSAUz/1qbgklphPRroQstW2yw5SRWswnJfK7qtDykYoUTLRZO
rV/h2yOaY5/r0gNxzHfEUNHLrGiuDD1G3LgKsHP4ZgShCbGp5RsJZ/OwF0cEEXLQmKsc2UURR+qJ
HpNRDt1e8Cnq1S1f6bHNh33BCknJ6fOCYF6RQ9/sVAFzlWVCWonh8BYGoopUoVftSSz+Rk3V7k2z
oTTWUPAZvGPbagi7svxHrYOgKGV6do1M3Be5Jx+pX1FniynIgwSO61o8cl4xJUepJ7OaJbpl5Ydi
vm8YTGTo0MeuG9L1IElrt/C8dcHi8q4f0DskEDeaIAWirm16as92M2j5RrcM6q3TjQFQMy+awhn4
zQgAifJtmkCltLSaoHTK6GNnvkJ0JH60KaO1lIO4pKq0bVIKnAOqL4GQZ2Ascr8NRcVatqEX4Q3E
rMc0eqOOarUaRoPLU+Qd/I6ro2zm51qvPprS77b/PAxIyt8HXk0UTZmqoqgoZBgriIAmjuzH2zVI
Pbiy0n/IXuu6XmtAA4ipjnT+VDxPC4sleGitWm3cjZZaXqLCJB+JdlFpIN0Zm6Uv0Kjjy1IhbbWG
fR+M6LRSvl5J2j56ZUUmAZf3Xev1P0ZP1O6DxCHnLm+a/lAh+oi1wjFTQd8IJTUlEpgQotTNMvGV
+lSY+TOl1GhVjH2z6zTOZMEbgmWHKoE6PPQ3qGP+nVgbBqLQEimQLB2oMoLlqarahrJGIp2Sfuqu
0ux9jz6tL0sQDnIXnI/M8rOUKXl46aGA2rjOyhgZmY8Qp+vxjmsiRkiqKbL73ieEmieimuxLrMbN
xL4kJ8QRY0OmuMPY3wkQGjUFCXrOj8ehJsj2wBfroORUHGsRzH3Y0GfP9Fjd1IKRrEgzSdBSR5SK
UkHbF4P42Cb+a5sH77rgWRuqEnRJdW+fUO3IWw8vgTaQrcii2ycwe50SbGEbqoamJkg7p6wwFufY
AEe+wHvdkmU80IidgwlaS9aUeuxSJQe6k4hA9gbmZRDP94HHn7fuQ9CWfRwyAERQZPmLykG3raw8
OtY9iDsiBbGUeN0UKBT9yAwJjetwDQTLpwtAJVJUhOoqh2JziAv9pqCAU7PkIKWwv4s8OTQjLvT5
Ztu3zRe1+m+447/NFn6DG3PSKkyeDQDLuqxppgFH+deTduqCCd5YutfK7a2V1XrW3tVzaz/WcrUV
VfkxL5OtIIz9tdU+wtEajqqG3HrS0AZj8Sa6FGhTwICCGDMLJghzFcgZYJ9I7g9JxzJNGK/CUIVO
T3MSW7d5EbR4eDFTyiPAm/3rJARAxIugRkV1FxRVYpPPjdRbK1G2mWW7UtOkPxYZY5lilON6DPr4
IHuNRfZS56I6H99po0vokKOpZoZ2q1KObX9Jyb459C6RcHraoF0jZ/KquTESIfABtV6Kj5aPitoA
49sp1DyZCeoHasI135xzmPQJucSxsTGAmRTgBdf/PFyo03riCz89Laam0UJRp7WNRMlPMVit//3A
p2NUlZLvGVfAibXdhxQMipzR85kGs3tOCS/HLYNwLDO1dYcByBL8CePVHHKN9vbA8hwx4Cn1NcEu
6nhYD0Gk47DMH0VX1PZt4QnLUm2tk4Ccn+sKCCRT0k5pKQqQFuK9xMxg52ZeTEwSujM5q4xtJses
CbQWPP6gRDdJ1O7oar3ANgVX1vo+VX83PeiRSRVQrO5r9EfUtWOahSA9BXIRnH8+RsDV/oeDZKiG
JMkyEED194PUJWVQjmqnXZkjcsUMI/kukC4VzF2HCo244Wc+6/IkNmj7xhGbsWe5ElKZayXk6S1D
Hd082HBVUzP37Sm4ucQd6ip+79zAkkEAu4QaRkKtaI1H0aIopLhJybid0oXOg9aJ6uBoFOETnjZ1
m1UHP2kPopFTw8t9cg9l2FOmByNKp4drVcY7HUu8pylxwQY5j2WvWJRwYXiaVUCBJ1lJuYkDXERx
nDNjXMkm3TDJDIdTrDLIRQG8T8AT5BYOrHAsRKQFaOxDQu9nSphsdkNK1LEZwSAJ/GdB0rRtGjy1
QlMegkaFdB35R0NXMI4PvnoTpQFhXzTq+6RCLshEgoHE8bygXYZBwvoKbOnCbzuyhnvCHkXQ1BWy
PZruSM8LjZIbX8uOtY7dd3Q/StPHHZsRtdolurQKU2yA2U6WEPF4Fo4WgUnTWVI7iFJWCRWU7sex
A3Mh+5MyMdMP5CM212AU10KNV7aoC/00Zq6BG0L0DyQSPTdKxbBR9XQDoneZUNM3M5IpqVGtJOrY
3CbMCSnnG2QYKXBBl0M/VXMHl45AAqFYagg0mK9AyFDOJgPUIROLU5ALd3EnmXdlIRAb4sfkBiMD
TePqpGoAHUQs9JklkQ1F1RwYSKbRYpRDQ3ByX9+Jaek9KlGC/n8IhktAbRnV8JShIz6R8yY9dL1F
CGpJ+bgHuymqyBMHOajstqUaXwuEXoSmca7zh0ROwFkVrHLkGoOuZuEZqRh5vGSDzVvZVyAQkoKA
q04NLFgp3achNaRzZrq3zsk4IBwhiW5K4PiB4COD9rJ1XsG+mncJy9gYSfhBHyXbDT2zOL5SLHtl
+PSmhec94rCrqCGYLcXwLut7RRkw7A9Ioozag6jSe+KRg2t+1cv+10sMg9nv32JLUVmOSqamzQWb
31akxAsnTRW1xVXTmRz09CdXudZg6aaicuKidB11hn4SONU7MNL3sk+QklzA1Im7vtgMbkFzEemf
rU1hRAp8UyVUYe66ZyFJL6ocpjeciLpcjxdRDv1toAwWxQZffrAI5VsGJtgus8UYkck5PXlT24gV
1+15nFVK+jwQMbud7w78JbymgyPu/mjN9irGinXzvBTQTG2e2gg7pixB4HYpoCy5ZlK7zBEqy63Z
wzTUcKpZQrNg4Rwj0QSZYgi6u3Wl3F/2kLEZwCknxx1YHmEw98Jomie3yLxtA5d8ketFyg/20jut
UfagOOmNWhaq3tRrXox83IVhNN50CfBW7Im+XfQgG9L80qY1DHwh8x+UsSi2UcDPjYU+vCXuvW5N
z6bJc+xdEyKuWsWogSxQQC6jm2h4F5rv4pGS7LhK0JKELsHlnYnWlJniU0UfYenTPD3o5P7tWl9N
Vt4ghtiQjY9kCoHyGhFTFITrvaGQK4R9NwWDv5em6YwXogiOUdmt8pa2N91a4VpL6FSpIWwqC4tm
oHHlCtJmpyBoWtISZjZPj2tNq22TMtlbJEbinuQisxYCIRFLXwxJSaOnjRtWIKewj6hrdMJj0FIo
T91c3JQD0jxDb1hmMOlA06LtUxl9oF+QJDyBgF1ykN0MfUGjg3VUfKh1SQeau7G8tQsSk1ahXnLq
IJawzbyJtrE1cUS88MkPkecWvaiQygZNO/UkBHaxxRq2AmcU6sOF47DSquiD7qR0n+l1tNEyxXMC
wk7uiM0DtVdj3+mK5EOCbpjX7htShWHl1nwjPamje5UFqPAtd++qdGsC2HAZ2ccPhCu/U7CRjsW0
VxfWHv3MlaA7hUxuXb6hnotsT1IxaASPSSXId9WUp+D6irHMS/rKJmllqI8TkHS+FV1N2QAclLH8
VqOfbtm964WpX0J63ILn+BWJ5f2WuJnsEgg/AkQQy5rYnr0fQ0r0jFTZDK1mriQxMx/UMQagmWGG
FEJCD8gU0JZcBh4FslGJx+ZaGXlQll0E/orP9bevwEDIYxLc4gF7St2n4c7T0ofcy5pNIwJdysVb
q+B/yDIleDHbZFuUkIa9DCy+Zq7rrP4hKaG5HxIixYx6qBEfBGuPZIqTSB7JpfOIABVafe2pQsrw
mg+Pkctpx+TI92s0Gv3AyRO1yAE1fCYDo/iB6KGI6KmXvE+gRRErspVD7dCqUPCNKdVPaPv4nKvl
fVNj5YmtAtqCZsXHsSlaTHiUJ9ugZ04mELzuAb1OAxn5CnMofHoWMjWa2ZwtUCE0WfJxUxsIabsW
S5qWU3PAOyQSt+57ubXqAyQzaYS+2zJifaO2KM7rQFoHXm3eQPhqypXZyk4gduJgqv4DzSkBl+42
DmsohkMXUgbTkr2eD0wDWT8B4lXdbSKY1VoqAfsrodRepRzNEHkWYo3ANIZZD32pdM+9RuFUbVOM
YMCWkR8rrqNGCQBzLYA/KJHanFYB3s6+Q9NQdPeozmIw1EO/UdrBSRK4D/O0edDe6jgvdyze70d3
iJbDQMs9FQb5RDeT4DfUkuFHHHbxmsa+eJALEU/SpGo1XB8ZGiJ7fXAPQleMp67FSmblBc52VWUy
K0oAjyXlxZhoOlX1YkijvBXJpdzhQMAjWk8A2sDoTlJYvI4Ui20RGcKiNbsrPQSLg2ZBsI1KDJkN
hIwcbkiRKj/jgh5z1EvDkzqk6LPoZSFIZ0xTo5JINX1tWY+SVaXPJrVzBB34HBGT0pZj7v51pfw/
f7tUfnUlPrJ8AH3u17/t/tctS/jvP6fX/PWcua/xvXcMPsqsyn7W//iszWc25e9Uvz/pb+/MT//j
002xPX/bsecIn0vzWQ7Xz6qJ6z+7K9Mz/18f/KN99H/pLCl0dv6xs/RQv/m/9pX+eMGffSXR+hc+
AJPy61dzidbOHwlCkqT+S9RF+keSSJ12jglKqTvSPyJBSJRkKuU6umbJovn0V2tJMf4l8o8iagh5
DeJ/tP+f1pKsmb8vsjm1FNSYqqiz5rN0ZSog/1IZygrCRLPBHI66JNCiifj6EJlm5s4vm7qB7J3R
hGrY1+bvT1DjDa0io1kztxjRbBrjOfA1XL9WViM6peSjd9Zjm2nAjzP1QJJ6sEmpNKPF6rZlYx7K
UugI1sOlK0jjzz4TgjPrFBj3wxDgQ4+gMpYCoD0VoJ7e46tXEI3ByyI5Bfmz0/nhC+EEz74UGoB2
O6BKqgDaoMMglDQFGkXsWJaKqpYyBv6ghkIzdU7i7ubfxEysNINAwG8tSJk53s+bajLG7d4cs27V
ujXoFSGnhTs/FDTxn4fil7eZH/rlKM3Pmu8UdXMTVKNEQCFLQ3SG2Fgksmvb53nTpbMFb8m/aV/O
mNkew000uWUQhOe4Zf79PrWrQ/5W0yMs0P7cVFEzYlyYXjk/NL/8e3e+7/vHpPML5/1/2/znnz6/
0ff7ekGu7QiQwh3VlbkjmriY5q122p23vh+oIvGP+76f52k5U5HfXvL98PySedePUc+LQSwyZeGt
v99/fhRB2MhUbnrkl3f8und+guYZ/Jx5E39eO7Jkmnd++0zfP29+r99+1LzrTycFKs529f3avFc5
+vM+Md04CKdiPkJGlFnpfBsMY+p0dMEwtk6bMxBdTwrWdiWc2OmuryemE5L9+ylf7zE/++tJ08Pf
u788HFU+P21Gtn9tzs/67e3m3f/94flH/PIpvdqF64IYsluQAwr5WChSJ5o+7PxMCjrkuFqdkGOq
hHD1tT9D3OcnzU+fd0fBD53uOt873/H9Tiy0eJN5P57eft76fmWadBaazQkMP99pCqCIm4SOU+kL
d0ouFE4tEReGsP+vzcZNSyeRZMLGpzv7NMEOqFniohPQ8WgSGZ1tY6irThAATKmXREO0KKVJ5ZBJ
UzlpUB0MNOBM6IRhS21vSUOBD2FOKfNfmxJWLkfjaGLymfLqvzbne/0apEDo+Zt5b76ZXzg/73v3
l7ec75wfnp/4/br5PpeCyDILU3/NrMBkOE6y93ZAaTm65X6cfH4kBamI5lAOunH9ak7D2XxD4YJB
PZuHdn26l/ZdzowGA6zaTFFnVtA7quHq23QUV9FQnEa1uGXUQldyS4scO3ifOEQ7occedn7Ib29O
v/e89X0z35fq5CjRlG5ZbHI8KO6lpKYWIQN7qTypiFS5Tkj61i8LZeP5HUHqHjcxy8c1PbtbkKCQ
pWyFUMvFxk/C2aUKaB8inaudOqBWGGDjW827CTI71J5UCNsGK1uPGySUJ3FkYML0itqwwcREVEAu
9wyGZWGRYks5DGPOTmoeNaV9U8xGWicVJmRWe/kemQ/cFqvmCiEqEByk8d6NCdjJG3E7WzAtvI+O
JhiVM29VZqluDblZzs4+gmh8W9Ppr6E9ZEyehmD0SkAT583vOymk3ZHzwHJm+gbNN75G7ML37rxV
DnBrlUQ9tdNJP98wLaeSkko75uEsGHxdFB3BuyvEWtjoJe02IZ9SMYakkrAqVzCXIbGlZXOWrbb7
OhHp3abO9+k3b833FXE5LIyWIMzYoNCXZej/p29BTv/ToeDdoTf9a3/eKuSGcs2A0ITcCpIFjLZ3
WDBPf2GFvNs09TGszfu+yUN9gX+Wok+LDZVMWrty0YQNYgrI2+woTM2ilK/NugADUck7fxwh65Wq
45UmTbhc1BceZCDTTy0nyuBczDcFHUYMmY4+BeLWJe3lShlVmBb0q7NaAUHWj0TiIlRF9Or3SBGX
aFBKKKvBVmJ5DB31noWoghn8vn81/U2DlhRpHGyvRxAfPzN/4wHxmxz8C07F6EeAiP0ctJvce24A
CfSrUtwOzbP9oeQn1l4qag5/RSWk7eWlbZB6Jle25mFFMbakBQTjyRPPEgxG9UfjvlF45a1DZG0W
iAFUCqv6sfNXBL6K/luiYFlZpLFj9vvG3FLP9lPoLCs9e/aHXTJ+yjKu/clo5tC21bxdi+EaATmM
ODIGzHbdqQ+6ulW1naLsW+/J+ESKO2gPmmVnDXiYbRkeM/3RVzZFfHBxIBEgO+zViFCHY4nCV9ya
JR1kOyN5wd/g2BubGnzIppooBiQ7MOCofKzgSHe8YQWIVhpUwc8+rxYGAT5d81xSQx5t3tHN73DM
JHgSwcg2h8G8pjFSjKdEqCC547D8oaMrd8w9mpyCdla70cCRDEujR/u68wVtaZpbtXGQa3jR1SA5
BeCfePIw9pjbKqE7vFXeSN2Cm0fMuZPj7Imo1xKXt8zEEw6kinoyx1e5BcojsubkPGATk5mjbjDh
1D9lZL/P5aMpOL24VX6G+kJivnYnHRN8a/HWBTzqU9ij8r2Jx2X7GO57ywbWjCnjoT4iGDFtmIKR
u6bXH9VQLHY9hAJ/R+CWVn7WBl7JvZcdzWgpBdvMxct8MOX3cGRKzTAJdHM8iNYlA6atI0PZ+KNT
GueoATXttKPTAL2mj4dJ/WfmParVEbrBuIdhwfEOxwWJZrQqYzJEfqasiqHxACriNO19h4wLT7F1
/oDoYPK99pPvrKr98KEFIO4gE612pJ9ZeUmjXT4uFXE6YBwnJN0Lt3Y4O2VjW5i7ULCTZKnAe0XH
1C7r1wwKzGSyR5K9pjwpTJU0MAfHoAEXu+xUHPZ7sd6SKyIe8isFNUm9WbEzittJoblL6q1brnos
Ddk+Hu2uZOpwMCCNI1TIARUAKjyMZJ7Y/Wv/AH473EqWHWuXWt51PnG57UEjPDpc9xt+TU/H0Bdv
GzRrAOHShfQZvuqQmFvIZ9VGFledfO2Sg6GvxZsMs0J4wfIQGHfBswZUZdzorSPpzMCXyYulOBVf
BQ9WyDkvMX0E17FP8CEQhS2eyxCXbQ4nYiWp6ykLg4CHZNV1OOdoo0OXWZBgwjapN6him2ZRC4ew
fK+TTQQ1LpRujXlXx3BqkWegUVrqP/JkQfwGLT5bOQH0oH1ucG22Fi65Pq6dq+vuJcK0Y2wIEGzS
dQ67HQjXswAAloFz8iKvcGXzLhWpNP7Sgnq9lU6czMYRNiKM5JTWkC3Ua67jZrMgLQxxycJDsmss
+SSBsICsS4oVC6dJ57NvnjXluWhQvtj1trnKP1zFjkpKCqw0cBxDFTNPZU5JDRTwxkwOOEuoYWPZ
f8ifqLKpeL2tfbwXG9sV15l8T5sdnqPFUCx1h7Y76HiK3pvgBOynwfeKOQ6a/gR+FjZVcKJwBeTT
gB38QGDJkZinO/Um2PV4xbwywpcvXhXljt5og+VQT5nD2SLVpWKjxEdkyoJ6LN09eMIkfxgyjMm2
Ieyt+EKRiyyhZKLgSuoWdiUqvyHe1mfrKeH4f2SPxj5Wt4gI7fIeSiE8Nu8y7sHojZLdP0FuNUHF
pQChbKJsKMeNwip8FhVHH6kTywusCBXGvByaztLyV9FUnFsUfPuovt1oozdw10e0LZeORWn1ZokQ
p7gw4CwD38wfecnTtXCNzAHRu5rd3xr/Bp7LNMHbI9sOHcghhr5Jm3sv/Ek+YauyfIA6EfhPSQW3
vD7K3l3rg0liR1xDToF+HJtX2BsxlXf3oPfblpEloI65Coq3Lj9Iwr6Cx25SX6J5NuECAe0AmZsC
tZH9UMBkWwJEbr7xKe/850Dd8+7kCQHzgJmDYl1fgEtZFpvuCsIBTAi9YjAn8INT1tkT3wpqBgRK
Qgw3kLaQn90mldsSPxjBPBBK8VWuPoBR5k8knOpn4Gk79aJE63EdrghpP+ulrby6lHzpei1RgVBB
t4FYiD9yhoNH74Y1T7w3Tl1o88kJickX/hNCARdSPdyiB/Vs/si33tE7fpZPDVFAJ4jBQCBLfFcg
9Dlj2RFsgMwL7VoR3EJJEgAqPaultADOdv1YfOZ281Gt9dXOFxfyWTmlW/k8MCgwAXgA88g3Jn0K
YRGBdFiUT9q1dZcKCUPqqgeBfAM3zf/9+MhTO9qy7Q7MJjC6bOWeEfO38kMM3TOExwBJBQDKQsPd
j3gTRBtFeSRVa3TjOzAiiY+zZpm9VpucTJy+IYxg41VXlkvZFHoPhGuNHN2BYEmwDjUj2uvrNj2N
DpV2BKbvZJ4vx20IRh4e3dMOYFf3iklMOQwkVeASrk7Ch/gIJaSllfvm8TUgnuICy/UiApeMjhDr
4TsneDrCU4vI5gHOOp9qE1zMF1iSPCY9AXQsJvA3/jjPBv8PDNnPdhBKwa2bTNtwZXJswXNeQK5r
UPc57E+kZnCecYf4IN3w7bX38mN1IjJ+3Z61A6i59hztJwQrJ/saTZLKQYOyohyqU3suAQW/EkGF
/+yA7YV4qaW3Jdz1YPn2ka83JHOItOMBd0V5q12uGYv1yARhSPEs2tkCAvhpPAB4fKE43/KLD7bp
uM5r9Uaj99SviNszN8w+Dri/D9RewZtwHKOlYMcrFB6LZhEe3SVGslW6Ik5oba3lZXiud7q5JHjr
lN+E5+Dar5q38IZd8GYsxJ/FY2fnO22BCQ8p84v3RPMNVutNAQ9kMATgycLHuihX0pqrxhMjGacO
R1jleyUyyk4MU28aw7vzeC0PJhyBHebVLSiNg3YDZ7hyl+mGYvIyWBsvuD2RJ/pHvVyOL3CUyQQT
CNKygO2At30BvwiakovLC27Z5cYjloJ0qT2nw2N4qw/dz+hkbtpD8RYz66Hy9Sz+fE6m6B3b/em/
pD/QSnIkJr7PXts3kJ2WqNAZP+8buATLdfMqPgQXghh0xhaAyBN+/CZ+piueCJ5neJAWVb+4We/N
K9g0Agv2xWWKr1AfypfhxEDIAKm+lS/hhwpCa8aeR/toLz+AhjwXF5XMIuDSC3EjH7ldjivUI4t3
LEiMPusK6jm1Qu1gbAFWOv7zdNJthSfa2AxvINYZ4YpXkH/NMVigOeeTkMSyJZ53FThEW1FqeIBH
uhv32KEegJ4xxtRPID6zI1en6HM+72v4vCj3+K/nW7Tq92RBYXtBEUPAmUJybbbMRYILoWDBssd+
DQwYtQxXtwYT5t5kjcKhUWmsL8DPIwtHCty/j+/hPRxhlCMgdSFCYkVUhw21/drkayK8i0fGZX2p
reEvoxQ9pWfdAcex6/mDYKj/Ub6Qp1wtlDXne3ojT0758KC9L7NH4W5cS2tvm3FFCqVtRajJY6c8
RxuiTXbBDmUzmWfFerQVRzgqxzoLbOOafIJUQ2jkWz+iYVnA+JW5ZPbn6Mk0Frq19i/DVdwYd+Oh
GS7RsdwzpdDQ7gMff4G5ZUNRPn/SAeNQT9TXBQADEI0ga++Cy/gEe5cBcB4l6GEzqBBhUT1kn8A9
GVTI1H2fWKdz6ELG+MFl8L1DoLlUH+sduQw7iaXaW31HsOJ7EtugGbsrZCnzja3yxX+mX3aHHJ5P
PR5AgVVX8l0A9vF3b+8Nsm+AqOdL0n7Ic2Z+8Cq9F698RFTxgQb2uh0O49OEwn6HysvHg7bKYMzA
NuWWHMmdI2VIWMiYkJzBfm+3zPBYa16VE3lzwJCZRwN0LiH4Ak2l74PiZNhUD/EdQ1581x05rtFW
XNKk3DfkF93JDu14eMR8zV/FHTma+sGyzR1ffOK/wCTaxQp3AMONvrHu4Gydsi0IF+3mPZXrfDVQ
r0Iww5fX2777q9xG1+pzTesv+qGFwwv87I7PDcFWYpAUl/2a1dhTwRXn3fgxvtTdUvshvWh3kEJW
ECNP6VO+13f13q+WFhJAuwOJH9pc0uQz00HqMJy0D/1WYXgud4BRVsJeujcJWGOGyjtvzvjurswp
CMOYfnvPmbnW2+YTNP+4JSlhWSylCVd9H1yiC/3wdXddozGWnjDG820ldEGeYgCqC99Z95HaIn9A
9VOBkBbY4uPwNrzl5/IWXZNTfYAWdTI+rDv/Rp7NHQl04851SFA8mRfRDlfhyzsGumu/R+C+VrbT
v9AUfeST5VJ/lN/is6DZKCy7eAvcCvai8CyiA0X0xBRqymp4Jm6dK434SE+d1ETmxQ7RFgSNgWrL
d6wXLuFaQlw9nbVoO0gAXjNOZ92uv3mOugMpkxJSDKnX+BRRfpneJdIH/opo0Y1bfbOsledAS4YG
nd6yq/XEh3j3NkzwwxCz31xtxVuAkMRQWBuxPprLbsJUiMxw637dfN1XuTiUZZ1aAfWnmYc1bxHs
Sk9nuu+rGmVKzTrrwgurEIpQ6lROnm/mStT37rzlDR1ZMR2AxbkKNX8eU4yJELdy2qPSfdSNRG17
cK/dLt8pBJxLdWXsJPJK0jbYV8Ir2c++BJ+YlopdtHKwHcTMQxzMMeLjBwKMbiOChSt6dzI1eQzm
Hgvg6Yali44KClIgjLRyKuXNW1WllNsRe63cU+uvwqmqL8VTX6GsSIKdN6NahI/i4+HQ4yrbpfh3
5cCkgmk+eGaZ2KOHjLZLIbKPBbzHVGHBO4b0kwYFH6VKbTDQqThI011957eO78MmqYfoXaqxOY4y
VmAy4EEueDSoeiBOAYWIPoqPQ64zDZo+MVUtOgJiKBrg8QLUnW4ekEeXnWSQWrZeCEAYTMiKZczA
yWdSPAV/bfbUt5ilmglkMRPhamNqj8ybTa9T0gjUnNF06tbNNd65rjtvGXOzroNBmQBu24QK5e/5
BsNG4cglhfDv+3IBmknpexBah5aSitRByUBE77TTzbw736AHxO/fsQKb66DzTS4ImEbnTZ1I87pJ
2vVcl/2q1cr4nlmvBdx2Pgq8IIechVmFiudUGR7+2tIaj9rndN9889vu/Lz5ZZGQ09hI0uFVMkmx
0KvPSKw+xd5c0ltlAIiQ0ODj5Foh4fSqZdmxylNc5/xegFtKZ5jycwtJ6TdhNp4SF3+bh0cVXd8S
Nl1OxYizp6/o7M1bkYnSOPUjwET9ORP1VLLBupCKVDRGi5KouWuKUlq3U6rvKOeFU1BV56+hPxqy
2YC6mPbmByzRNKDSU7P/5c75dV/782bb21Zq5HtlpOaqMeDLJUXk2iupH1faRIn72p7vnm9SepVO
PN18734/WiB57Ys2RuHw5zPmB7/eRWnKclx+P6R36cVsDJJdC0MB7BBIy3YQtWNg0QVdyBWIYJHK
pturOoeX76CbcW4LKklQltS/ZDGgw8yCYv7XY/OWl/MsE5YPwUHTCxS9qER7fmi+KWSBPxriL0i/
eUsO/fSk+UVUr2uoV3MbcXrP3oh55tdbfd/7tT+/YH7p/KahEXEZnje/3+/rmfOd3y//fs3X2//+
9F5DYVeW7f1vL5l/YGeUYH9Latrfb/P9vN8/2S/7/+Mn+/7RWMDjjWxh1Z+P2/yWv3z6X367r835
le73Mf7lJ31t/jd759HcNrau6/9y59gXcQFrcCfMpDJl0bYmKDoIOWf8+vMsuM+2W93bXeeOT1U3
i5IpIq3whTcsH/hxgbIjzwTyZf94HMuZ/Md7shzZbaL/fni/HPnndb67mOVYfzmDn4eYX+fWfqFN
97lRTY1cLf6z8n5eXt797t2Pf/cRegDUtd59jbE0rX5+fHn38zPL1xaVIAP7+Zmf//x3v3t/mOUr
3n3tj8+4FqJh9Nt2nbo+b+nFBjEafxU8g1Zt5J3ab5d/ffeju3Q4WZ/zHx/Ex5y24vLxH2+XzxfU
mkzPAZamDvDuK5Yfl5efX/PjIz/P5j/+3bsT+49fs3zu55GW7/v5u1F1wRas/f9ij/4Be2Tqjg1c
5//+im76A7Wk4FP/7//cXZvm+hVE1/e2bX4FIf3xl3+AkIT8lzQFdFvPRvIJLs2/MUiu9S9HF8IC
SmSZtskn/k1vB4MEasl1IYiKhRXPP/1Bb7cNmO+elLrroRVoAB36n2CQFIvnF7KJ7XmGq0vXcuDg
e4YuFUL7FwCStCahJSW+jHo93Be2vvFrrAzC0tppSCPRy0Wa4Zeb9Dc05L87oqnrNmB8YZk/yHK/
HDHN7dyeR3ycEGXwKWTOXvliitvB7inT+WG3/v3hFILq/QVyIORnbde0/8LeD1rNn+sS/iDgaztF
+kxzp0s5J1dRzZf/8aHQCjBt3eGAOkf7873sUViVRT2Xh6lJ3pIUFK0WvUWYOCTBl98f6R1FSD01
pUrg2QYZBwD6d08Ni8a5CR2MEn1tkNipUD9uQnQOkxEhsN8fymDMv7+BHjA4G+K4grwZ7yBqtH0z
uwi5KgthNEzJ9ItX0STyxM2oU8kRlU5+6x2NuqVqgzCv27v3sIO3s5nf/f5UkHT465lAnwSTaRnC
9t7dXxcxKK2VQ3mQUkPNxb8T3XSegvFiaNNlLMdzY7vffQyIfn/Y5QrfDSGYAEIIl8xNogTx5+cK
l6awXHjtB0NLjjFyqiYmBnExnJGMPtcdCWoe3Mb5fIm9ilqdFl1rm5qA4k9Edk3n0BMfYpF8+P85
LdtyLOm6toB5+OfTEnXRmWmIJ2BrU1QLUpzeXY7WWrQ5dK/91sHOBeexamOf5qpokWVLn6aEchdq
CM+eM62mGcygCK6/P7G/fUwOYTaSn7rO8vLn85q7uJuiIisPGiE6vGIkdOuu30zTwAS3mREuOk9m
+xmScvUPa4uhCCN/eVS/HPs9ocSTCK92aXkYHeth0JVvY5DgWjuqQtF4GXXJrYjHwyDEl4guV40a
1++v/m/WG5bsn1f/7qkMSRaSTHEGc4jKHZj6ixjj61xo6TpmSfj9wUzd+OvdRmXA8xiXoCghw70b
nIWfOV5WlBmmO1h3Ve6NKJK3QUfFa0IBbWdXmIzkmz6NXroW9swUorKVgnx2agv9o54QR59uPP5m
Sqcb6TN2LE2Sb+NB0+iXEjkBmfRAJrqzbXXngpavSo9Z4GQUX4XR4APdj3T0ceUtbpGI7ASNalCb
iKHx+U5MSCpZaxO9iGKynkHhrUsASuvGuw3Q2a4EAxTBSNWT6CCud/f5DK7IdQzGirMu/L5ZJtTY
D2fbFsceanFo4Mlr0EwM6bTxRPM7N4wy0Kl4qVXTdWjGx6hSurcWedJ4LCTnmENIQYXtsXVHzOrD
HJ2prKN3GibHrAoOk2/hhjJf2or+ePMt6eKrguEklAPWGMsgNYRR0dBvSQze0A9+K8z4TY0nUzKE
jZxriPIny2m+emopVndGB2oD3RfjgKFcuaP5FXyOv9L78E2E0d503bumoVY0cF0otBzQoPqQtt3W
odSLvuplWTxaMSLV2GJWWePICkfhanBMu+YGmax4g6z5gmk6GxFGonp3HTQuzpu7jUmrreuxwfPR
mFsh4k73yqA+krk8lmLEsTUrTp3PAqZuv+/Q1cS/2SzolraoUmhF9gbYbCfr8K11gzvTckOK4Bk1
zFC/8fvyqwyRUhu5VG1g6XFm/dJH/X0sv48ebELHwyxsYJ8w0SJuJetiKU9VaDyURUfjWslt+978
NOKH6bIJSxhVUlKUzJybMOn5e9nI7VPSUHIWZXCF849Gh0/5NfpW9eONradXdYh8Hs7hoAZa1CHn
pF+iqXpFlwE+VXq1Zv3GUXeK4Od+LMW9m+gXbQAnhQNkUiRXI86uvUvdyRovFSwJZdDpFcGTVSC5
OtXGOQZ7Y+stYypw2rUfYJkHuWklLYpMk2R8QjHNtqja9jkIFumFN7ZIUTokvJg5o3UetruqjHA7
quJrnGB8x+74IIL+uxdxONPiYdUC4kOV3Bff8UYxHh23pV+PZCfz6nY5exd1mtUIP0Ptu3GFJ090
NUtvBaXrOmTMkcm+lS3eB6MBlRxaMR1kyqQM5UFtzhZiF1oHz332s0Ns8GwA53l7WK5r0+8vVh2X
uwZKwTGJaQhFSFXYI+fWpbhEoXCoYhjh1+Wu0v2R8WHBfbeUeB7DEWGit1hN3DljHNRa+skygye3
pffku6rDo5YS4HdvgxgvMmWuwAJjwAbNcLFC9ilDYy2ufGXiMk+7AB1O+hnhte2JI2x4SPyEafH0
3MzEhMuyhdDBxQjRRBtUsQ9xvPU4ArqJ2+liqAcFlV7/6s+0Ud0nfQZo07ndmSpe+OYWZUULj6Wv
rYOtWyYvbp1ctco+VFH7CtKpn5gDPcPFCJKrp5UtPd5xLzq2LDkQAo/AKzHv1qz98gHEPYJqYJK5
/cVTF9pqnNYIuWtlWRwKXg2ugh1QE826b7wKrVj0G6b2tsTiEyRH7ULLmuvxRq8jhF6kf6d33Bs5
awge6QdH9tuxxqgmt0D4DCnrtiYDvLfq8Y7ks0ArxLyIVM0ugc66WjFF201YpzDTxzrM1rVBx7Vs
Ae1ELY4zFTxY/252AgfBZm5M6Xn9FmYllbwBgGaTI0g4nCyrOrqU7zYNWqxoI4/otukclgLwB+ZW
tI8xmpg0YGZm29xVE9AxsIAZWrH2c4ie40obS1BCZfwyBj3tdPwucAjgxqUGbQCNeZWG3CsxTBc9
RediGZBL8AJ28E1tB3qWvjmBACPCrWGJa1vgzlOrf6t8/TkOc2pjxtPgI+7Sxbt06GnlC9A7Px7R
1H7sYFaNWXBaBn+XDcUGr+gOzXstYkDlcX41DMRLjZTCLVW13YT0JuoS5ioc+2JbTN131Jnl1inE
c5XL6Tj48dGQFuqqGT2olLoy4uF+s7OC+gV1kggYAB20KruF4Olu6sr4IjqsxPwZhoMhkxbwnglm
K67MjT4w5q1A21OWjniAHf4tuE55LhZICIxjvz2C8qlhBroD08fB9wCj8XbTB9gqdfFc4IKKA90E
kGA2cG3T4QhWBraugKKPUY45T9hW4yZzwU8AilnjYHCXl5gYeT1huzd9r7z23qScDJ1XB+DUfxc6
OppZxU3qExTEUyuEmoaOjuVwsJ7FHBVL2MFRv3VQov/x7IqUOdTP7Rt+LghaPIwjw6XNandjSfOa
hJO3SXRakCD7N2btwRNVCtaua1z5w3vTRssndwe8W3GeWGIi2xy/ytghSUKhfzPhhyITSxkGzEiN
OCHAspD8IhysjZ3hgo3yYrr2uzBed99HHU9WGqwFmpyIghbnvBUX5BHadeh3z3M+PKE3MawcqOS6
g4hIwxQNaLi6WC8AN+VxOF0GJgK9tRCpx86FT87eVjbOZXS97+nItLU8/cUdXHzN8hgV3rnUqf1L
cB4D73gq4L288bYiPdjZZXYi0USQyA4gnQXDru2628DDNLAN8g+tKOnn+i295zirtzb74maeRHGY
cSB2TYMZTmDQMZc3eTU6t51Sacyfzdbr0esSrO1Fc2fO3tcpG54M1xu+xIG3DhO6z8EkXhFT1BFq
bLXhQwzHp++t8kDyjZngEH3yGsQDIFcPt5rn3GAkjzhGEd+YVb+vaIjcoeWkbyRo7XVrBjYa3OGE
60/xNZI0SecKYeQcPGxkXGTAIj1BQYcp/hKxlW50kA7jXB2nSolNgnvSqxl/zhKBJXicsIcysLxV
rekbEVXTZjInrNfEsUYAS2/Apw0CzfzXJSe3GfZDnmzbDiWwBoPYACVPLIBu8wicRu2Yjw76dBuj
KB4SgeSXg3BVGZbo/fQ5MJ8QG+bJuxjRVBzbpNxgzAI0J+sedaPnwy4NU7MJbuysuqlsWEmdkkMV
qMwDmPRwD6/ab9og7jsoxuvRbHeRFSEJWmY3jrQrJkVylimjCAvlAcpvqUKGemRHpQ2irUsfnnNY
iG3mw1k0CPMc92s7sn1AKTTw6E66dVo81JZx67s2+BCtLqCub5Ddzdb9aH+yUVJZTQEruRYkBFoB
iUlltUx9oWzVpH3oM3DFI2ho1+KAsnKAMEKWX0cJW0APGHw1gLleI8reIbfmSGQH5kl6e3dCflUH
8xDUiQ4BtBjI+UA71Qj6HsKx3g3uVN3SWjsVU9CxI427bmr6vSdpz0O1XDswFvHPszdGm7jbxp0c
4tj+cxMx0+YZX5e0B/VueUgteJh9SjM/uB59OdcN68PQx9tGT5CPQJpe0k8BdOwAgfB9eJtIwLaw
6zeiBImkaUBUAiI/AxuZvkGGXHJT17Y6umjbfetU0dYR4ZtVuyfmYLpfdrrcKkgyMW5BvclY+2Ng
H+d6TvYBdQKWM7n36TCalW3SFwem7QXWoZPWJmRX2I9asAlGM7yT6I5afvCS+lW2m/rmS1pp/m4K
MhwyzeS1SFu5tdJPlcjp3Zt4hBr4JFdtFOxt4EFeKz5QCI92ZG9i50f9nZjQmfdQqZ8y5KtCOH4b
1weKS6MKDLd38MaAADFXiLjOWucGg2BWISWMw37fd/LGIX1YoWx5yU1UTr2JMF0jTHYii/W7TK9q
w/xRXWpnLGmgtxL/xAXDh7lur3T7Y++Yp6kwQRqpoCBx4YQYs3ZTaBX7u0mcJTAA72kB6wP6OXEU
yv0StqJ3hvEMFGqj+Zi2Ezss2Uzctxj6ZsPjKFHN0V2517CX2few+9cD/vXEeOvlnsyW96HIi0fW
pI+FF9wvoW4bk2Z6ZjvC+oNP7hG8JUF7Bq1bmN/bieuu9eoq0SMnUi5885Ir0IUJdFrkyAdGOgih
SPvssHawCOLf4Qf5dsZGTf0vTS46qeM3UNyAzEKA2EHqP2gpsDdUW4iChgId4Qr1QUK7OifQyNAr
MyovOmAD6tX1behtbRJTpaSxjm1gGz0iErNFdOF15HeZr239MGPi4n6tGdU21XiMsUq2OlVr6dRd
CL3a23SR++I38Ze50C9OXANytJKraXP/B9zKsow8TRMyPuHNsYY9CKqMjGRv5tzcIn2EwHE/u85z
5ol7SeWwtEuWpRbMa3Vf+GqKOfMFnp6Fe021KWKslqeuenZUGjKMyYdSz6uDVqXpzvAgJIumuLF6
ZPtcO6MZ7o1bP8rxGrh3TPJLtDKNxCfXI10JPFJTS91ZLeHlR0jV5k9uzDqXk3zhxjStSsRJ5cyG
qtJS0cpXsz1oNtCyyDZ+jNAALY9VLQFtZenGwx9pVWc8a3XanQd0pTCAGBpkCz3wDsRbH8QAGBPF
Sjwy0UxBI9p9jlKJjw07NarrZyuTA+hL4xBYw9kaphukTg5O53LjiexJ0HZZFL1pUo7buOvPSUXc
k6XBKciKO1GAW3KaRY7ssjyDLsr8LYSoQ9ipc1Dral6o3ELlx3oIzVtM1y5DjbWskTL3fIlBoKUs
wlWWbKWILbvaPbKYpCY6xeqZeWj0KYNLnYTZFFgAcbm5yO5UMMV9IhBXyWoZzzed84LYWw0vC6SQ
aSrpjITO8vRUoe3qutNNmrQPJmWIyQB0gVYQSop8Qn21Kig6Qf9lKF5ssIRlNwERYozkVvgoKelZ
wE2Kznste8ROSnDYxkywiwT81VIpuhK91/2PS/ltOXlD7TkoF3gbVGeueswmZUTmW4sL5YDAAoMg
o84ruyOVZ5XvAvFsGPBJJO79jFqKMd54mfE0GhFAGGu8s2J2TM150GArcOdf1ILR5eUnOKKJzmrj
jujdRRhcLmmbVpHoeGlzS6BBEEyu14GztqrnpZpcBdzq2nnVPEHxzCS9TOzpRu3LJrDLds6/1z1z
WiX1qHsUiN3SrXALeYv6JjtAizWLjzRvFXhbQgyJc+Z8YQTzF4EVbbNgb4B9XGbtrKpjuIx9Q2vX
waCVNMKzqpvyx0TDKPCUd81rMpKAqIW2RMCh/1ZX/VktJeqphnN3EIVzHdPwGhtf4xz7xUbgx5zm
LDPaw2SZ6EYhNAp1kRyeEkTfMHuCcTw77gdsgL5Wxm7OqarUwgzY1Y9+x5Ixq3vS+0/jPH5Slyk0
VVNmUSxbce94FDNRj0Gti/gAjhbZJDTXPH4xmR2VoFAx2Pimjxk719IbsFowZn6L0orvQx+B332p
tAaKUHquZLGbh3EjQ6b/SKC+CsL8OFbgE1UDA7VU0NqNiSoCRa8+/zSJGLRASt6hCj4wqt4mm6qG
GDjrsNGOtHr2BkGiq4b28hKhIGBEqyiDLoAHBZjEKTyIVNyPI0MQJW+OC2FFDOOjKxChXQoL4YfU
mcqVb3ogQwYGXhCRgLcSv4ySAW5M8BoUGIdIoOtQlrQc6uwJVQ90KX9UPCyZXaHd3fepueupnaA4
TG7NqDTHbN8giBg1FOfGpXwW7yNpJavQ8++GFpvihlVdcnNik8vkEsd6+ELxcFvVwzbtfGDHBoFf
ZmSf2t64W+YDjoA8wprMPiKhmjRvIzLxzZkxC0xwRiOhaXfBuAkc76MlzIPXzgzxZfo17gfLB3ix
pNo+kL7RSk8GNca+IGebxjQFNdz6Kr1nv0e57U0ELNwOjB2UTWECecmxHrozakj7qTQtiCYqPjAw
XMXNbFWqiBqJ3/OSaQWqVJaOrAw50Bg02L2Np/ZHGi6wqpjXGcwMO6Lolju3A3xR0FWsBiIgessh
8PdlQHEq5IE4KUOyQmMjZNGVGRbfYVQeSE/xMzawzWEL3VcdUPFatmDfp+i5EdA/Y9yuQhAdCb61
BgmyjpZMKIgm8xaNUb+5N2O+G+WNVR+/tAGsBvBu4O2c9Fte98b9knvms9hGsYdGScMtat3spW6n
2yEGeDT5nbZO8Q5DJcC9ukZGxHAfWPa9PWZvS5VG07hodPZhuAlif93zYLkBxw7Z2nJKk8tmR6gI
lh5rwcghNZaOKbdxTHg6ud/c0Gt4nNzHzIcDApLtu5eQ8taZxk6J3c1SyS5LqtG1xb1LJPInKTHy
Cj+YIs5cLBKxrlK9gFLSQwqN/KM9irdutCkg4gdQUEWIrPAtLh+ziS0kxoKNPPkTWmAPAL4oQxYJ
SRT6PivgZJQTJuUgFd0sOXNuMaqXvS0RhNGtK75XDSB0VayG3s166jAxkX4FdIreAuhAmtX43jTd
pg7kTsN7go/E7Flddq2R3fSQx9G8DpU7/g4BIXLUcn5YornlQgm9JhjdNmszSR6V2Uyqh27BARa2
tu8DM3oKjOrceOUXSYMR+Yc7Y9I/+w7hdkkTwA/SVxdRc2SALJ+Sg/GjJiBsouuhOhY5IoRq1I/J
ucJihRAYUjQjZN/k02eUrAnuXMVlehrcwOAB+O2NlZKHtsIE5HHXsJeylNbmIcqzU8ylnbAR1z1U
2f16glrlftTsvNyRnu+dQEGh5NStK5l9KqsWIFS2AwXcj3BfJ5jlO1RX12H1tUw1sQudB78vjppe
fsZACh8sl1wXRYLbxg7KY5642orlst84U3ozmJF5N+p99zzp2UuGsJ6GZvghwf6k1ORudsZzKUNt
61K+w3xaw7R7KvG6LLT60qBqOTqYaTYeDsNWdWtYafzgF/YN8hibbjS7nd5XSJClkA3SvtwlZu/t
BHxFFIA6rKurtNmlBmFD3I0PTWShrJNDDemVf69HZw7rpf4QxMOHurMAVUbNeiDcJj26Yjdrb3zv
xbGTnZPBKG1K7bUtpKqRBvFhLj25LfXkY1Yl9n7onOTW8Adzbzv5Yz54gYEssH4WVYePhfnfHrAJ
1hsnZ3aqY9xDgzNH97S8+Abvus9F3hsnxgLw/eXFKdxTG09KlF6ixBfkFqaCU/mUVqk4LS+IgYuT
w8zBGqQ4NkHJ16fQCCIRbNEO2CaexcUYA/WDkHqxCFlpjCrAjVZntfMxhYLMqzf4rqRfGwyBT12m
f85LGgppHBnbLASz/RPiGyX+Z/jWcmtalXMavfDXl+V3cUnkEVbJl6jAxBSXgCN304Y1i7718u7d
j+hfQcQH7BmhsH1j2x2gVFlSSc1juOX/fikHaNQG6ovbHhMMRG0xkTnGimCN6j7KVt3B0pKC2V+h
I7ZyWQUslKsD6zkbQm83wLsfrXGE0hzdLr7Dy0sXJhbytmpeUfDf/vyH2OdAaUJFw8D/8LS8UO43
f7zrkgS1mVn9izuo2qRuQpOsoupRajrNvVI/N4mhn4sqDnZJTmkw9MUxzHN8Ts3oxRJ1dWu3Leg9
3FlxUtChOHnWuWjxlR718lkX9S3/PN4LowvRqEzjo0z7jkJkju67J7GwzGsc4pGafUJQv9ziPxVt
pcxx4jacZmcTEbDoTBKiZee1DCj1I4X26nHgGMtPyKJDXdQBuQ8SNd2u43SCYSrPs5WV58nG59Ur
qFMsv3NJw1rZiUdbexixEnqaIS5V8bRz5+izrRfpQwSTNoeISQmop7oP5thmI8Lfuek03HOWt04e
fjPGwNwKt7FIAQzoi+pdr57CL7/TRbPrA/uTN8whfH0fspgJl0gHHTrKpLqxcxfpYmeFOdp46tXL
8g6rlWcKZxB4S3Zwt9HHUyDSt5hG+zahbXhafrW8ICb9x49AhWM05csUScEsPZpKXZGaJGL/r5zg
U9Izys2iLdnx7fvpSbY+BovqxZumr2xHwIARonmezH0x1M8ODuB+XSBHgOW0qSYwqFFxakH+7js7
vq2QemD4+VvsLNodFfdbZzL4jRmYxP8OyNTx3kXN+8axKIdbtazXEUvNJkRlcDXW26k1glOtpngT
1fhTtTA3B/w0jnb0lClL5D4Rnr7O1GqTqoWm8NF0STq5t+wqNtZB4kPMMIGh6+SU+3REXw3PYVqJ
5sFvd6WbeDvfam74LKQK0Uv09fkqoTvOLs68hy5uw5skRaswmkc8iGaUjWHBfq0qjj3t7Q7ee29j
yFyok8HdkRhjeavjBrtqvAAWR4GdeO5HNupAun1a3i0vvl3/8WPklOYukx47J5qubjntkXwB+66g
8NOCglfvlt85wcsQ+POR6rFknxspj6PbBmejjLB69712a2oObA6jeZ0MbmvkskVP/WMZRp/SsIJB
M6LXXiIgYQTti5m4PHl4GdOkbxMGM4WHIbj1I+9kdog2CGXRWUqHIp0IjjYpT57GqOuX+hffs1GD
umli/RAW46usysvstB+TkYjRmKzDQFxK5mvGp8kkhA8m68WJB/pzERRvRGke9JwaRqNp1D3sV93E
567vm28VQXlbp90ezkS5fUNFBsFthzk7eM4RAUqxNVxgZLjMewJv+iLxa+Vq9il2si+NwMSKUeIY
GJAAav+C/sV1smuI1805DzAnKmaHfsi4C7TwqC5AN4c9cZnHlBhRZJgTYr14IrjtvJLAyIQpEg4b
iixrRMMR30upoI6sbVgzG5Z7nwLjT2rxGqXW53rmS+o5fPNGtrkBv4oopNRoONnHAFFDehreB1MG
Xyy3/WLlBnUvjDKgxKQBERx4XHM9Z/WnQUtuZ+s0V0obwaTfK7J658w5yezUmrd4O39iFbpL9LA+
apC1Urcq92aH3Aji4Gtv7FDNSVHLrDV7a/V+Q32YDU65wtGLg5QJswdRa6LZGoNeKuC0ot5isx9/
VHlsrcNaT79RlxEuDgrxh95FZBNAIhF1uvTr8PiGdFmgvls/GXp/7FzSp6WiF8vgTZWCxiWh0qmw
eFm+bk3/hEIWghvOcKklsh8OLjQxcAu99UkgrbVDogMsnbJAXBF0uvVjUg1bSyRXlMCfLYJFaofk
zF4GMxujcK+nLoB6OSUkoAQdZaE0Sq9m5Wmrg13Jf9CdthXE7E/4IqxTwGXin0JX0DKUNNyvcMlm
ngO7axQ7qUBfeSJXKQ2kRoy5Xo30SNwy+0Kk55PGoBacZdQnVKkJK75Np3h7IRKjDVE3BYrIWGUq
M1huZUCZ0fY2qTXgCks6S8ijysLN/RgLuswOyWXnk2+XuAf005vAsoeeIDGh7h6iwoE6RbWniIWx
a6rP2GteRyfWcKNQpYN0N7NcE/LHKK9ptwIYy+9BSMY7LW4bNXbdA0NqoIqv8I/vcXmBGWDDzk2p
M+PSASeqE1JWdUrR6N0Z7s08HAKJ3MTYeZvfH9v8m2MbKGFyUAMAFFyOdw/E7p2MUn96KFXHO0NZ
EvruiL+vQ5lBMx0UlaezAC0yjcYF68ijHIaTysJoi559GSC5besw+XVayu0dxprH0abk8/uzFH8B
hUnd0F1HIkSI3h9Nwz+fZV6PeWKLhGHjcZZhS4LoNc2wYhkmmZxUeS03knUp0K4PJLgqIGPVkLwp
MEcU8RQzyCIgMrxdQUYM1uBqqVzOS0F/ukV+jevsmlIqZEzsbJOgLIjDV9S6CG4fFwhioKu8XZUD
28q+rz7Fk+vCZSYpXHAapAlvNILFBl+ildmTyGM8Wu4x/z4F83iTqLP0rNBExYVW3Find2NsH4YJ
s8bM6c9TFn7HK+HhsxTpWSVs1Hmuoh7OaF/DIh4/mqrIGAlcfXPi2/AK4wu1GWt6Tsfw8Pt7bVh/
Acdysx3DtBzhuug+vgeslmNUaB6lj0OECR10axueF70OU+FNarWS2crjcshggs9gIPDmzDZxitqq
0aOVO+oF2wEVZc+NiIxTfKPRw8S1odf2qdq5J7wLdnOWutkpDKif1LI/2z4N4NJAjxazwl2vz28Z
4qUsbm2xE9W0W4rNQUjFwkKIKAuvQQPHuDSoV0c8OtVQzCOKZPHA2l+To+hgVFZKfWoyVe05Ng+l
S/WNMkOBWCPqUpO1jdvHIaQxlSgV1qxIUTMkI6anfc0w7VlFOIiUEytP7buvaesSFap/D1Neln5r
p31Hb7XcUXPQjLbcxnn7FV0UVa7PMpNIwUJmO9qHen7tTMqNmaUjs9zS8tIznLWxz44tV7VGcGEZ
cv2FQI96FRUfm9JcYtbogSBtYZN/Q6Jrz0utvdSKe9tNjmGpfUeGOaV2GRjYKTifoY2sI99GPTBO
SLB0cGUNnpWYYiKy0Ax7LTPFqoqrcke7BDJwjIHU1bTi6TQAm0IT3bk4/CMdAkzphy/2gGqNyHe+
3d1ZpXssFUhAROwTtRQHq9Zeg4x5rk61OgZF+F0bxnOXFP3DJGAZG50OGKAbL5bvKGeekh5XW5/S
onn5h+H6NzsKvnfC0GECKBH0dwsYsuJ442pNcrDUJavdwOV3xHDym9be5NDdBZ7iKxA5CMsVqnmn
GmaFQtLZCsOAxcM/4Hf/iviWlmSTQIqPWcTa+u6U2kkMosRY6oC28+cyix8Jn4+q9J0OE1jE6egr
xFkxoMIE9ArrYBy5q4+W5/zDvfmbxd2S4K1NKBI2kMj3M7mL8BESeREd2nBEzKNjViG+EWN8A7IF
4Tlpfq1J1frZ+Spq+i8BkPNG1TeEwo+Bp1g30H02me990Lvog2njvUUlDGmAcvwHJO7i4fPnyMDW
WXNAyEsDD8H3OFwCbJs2+BAekEvFLZcuOsiKjd438drzTdXMJq2fU+FuHR7bTa7fhKY/nFzdrrcm
f0iB+nZKomHbITe+BT/hrk1VjYqg02IYEm2os1orvQGYV3TygucDgAd9yEge80LDyEY2xyEZX7Ip
LlCFABVrZnVAicNG8cGRF0kuZOpns37WsCTYLjXxQIvYfer5YKLFSKUPuQDkbbT0Y+m0aJxXebct
uyjcMS3WOP8FLyIzd/hZIJU0zXeyR64FguhRgwcc2KU4xTXTxsJ0fG0axryLpPaxxodgEwHfZQTr
n6YUsC7CF6rmuEBFc2pqntQ+hDRwdfaI0Awfe8GCPOdKJgRsVGBl0yaztKPUnce8C96cQu/2wjqg
uYpTc+NR0C7GeFeJOlwLfB0qWZbndML+SSSsVtnUjoc6QgBiiIof0cf/UqP+iRplODq49t9QoyI4
ePxHqftPxKgff/cHMcrz/oX2sgGTBR8X4UoBtP0PdWZp/EvQscOAiM39D1lmy1Hay5brCoejS1NC
LPqDEmXp/zJc6RoSJxhJl9jx/ieUKBPm1bswXzqOZBp7lrBwk9eddyD+yI3ggZZNckx7Vh85tK+d
TVM+a5G+wJ0eAU6TWdWjXDEm3iGO8mMwomnutKF+qE2TEKOEeuBOjwnV8BvAzQ/Sb4uj0MprOhY0
Cg3ga5lP4yWYERrOEsClwUDbx8xvm6l8SF2wI26QoHlDDZD9fz0F035y624bav29hfoVAluJSQF3
HlUaULuo+YU2fR3rrTZTxC0doE5Dlt44j52yA9TL5hWkO0jWrnJRbussLNRWYfc1CMH9tZ79LPKx
X9dA3TfEKBhzAukfdB9Ydt/ux64E2KPXZM1epB2EUciHOCFVxFc838V0q6Xmp/eJ5iRIxjfd2p77
Zh+NII/mVJ9ORhZ81WpDngDxWR/a1mJJr/zPoRVH97Low3vXR8mvNRAMcEd/uo3dedjWfa/TAM+O
dsb6t82bEpPkWNO2GGixuru47CWjal5ELidXNch/WuHB80keoylFlCvJ7iap1J2S/m5q1GqRlPvM
j4bHNJyfqRlAConxkPb0L8A/cUHI++91jI9e438eKOesMzmPtEz9bj/FlbGpBvyeonk3YImEXhe2
e4kArELxYGMa0wejzBGVaGq+iHSuomGk+As+PuDoWA/0OGeXB1pa4bQvxqQ4zhWI3VlLb6VREdbx
xZanWduoqK+A79bLp6c2vHeKWWL+ds789Mbz7eqklSBadb4wzip0GXWZbAY/wtFOIkhFlUQeJnTw
fNozGNH/F3tnst02s2XpV6lVc9wV6IFBTUiAPSVZkiVZEyy5AxDou0Dz9PmBzrz2/+etm6vmNaFF
sRFNgoE45+z9bf6TglbtnDvJ2fWIkRr79JtKbHnu1wt0v/95QU5F9sfV2623+93u8q+u3m6ILCn2
k21dbtc0NjnbQtEea+WAkuJvf+P2fPXtltuPS2H5uyZ2Hv/2MizpERG+DK8NantapH95obfnpKUz
M9duTEif/A/+ry/v9tjbrVZm6qEnUFXeHvH7htvVWMaq+nXLH6/v1z01ZDcOaBHgp9TRv+/4x4+/
XwRaiVCL7BoNIVShxKsE+iIuOt3og3xBZuCMs7iMMXMgSxXk/80ZQwvfzlAVT89lQYyWIlrlnxfa
DL7TNXJ+h3ZrG+dWi+SR302jxfQ72rvN+OV299tvB2+ZEeMZC8H01skeu9dWEGvUGMT4BSYWgsOs
LonWXNOpQjbpcyjpotAuxNlpl9tPpDOCSolI9+7pf55zdzqN/rgcW2mMYd8QW5FVxUboB6dYzAs1
r4mslAtimoyLtS1jAwgxuQGva6Lz/na70aNRcTuFhkqbz8Ty8VYjetipeoRHHzsIVtef+py+Roej
xQfD05l8wPQvL4tB8EZcagrgKO/h79+5yRCaA1iJab3H3EbfWj+hi5KZh3QcnXNdlM45oTmw0ZOs
2kGpFZeF3h5KudpD9oX+x5e7SKIOqDt7ARFK8MTtXrcL4eT6r6uml8h9PWZv7FQrFs/8Y0QoCHTf
x8niz4CW3QFbuG+fO6Jlulk0hyJZSRixSQFSfssi0BlmI4tdKfT6WrjZS4mcg9jUsaBj4zMqqgqD
4FCEDuZSTaAy3ekyy8Tb+0X1DHRjulTrxSSNjo5T6yOE5B5G+zCqxTwXrPSUQcld8pCOlhOQJ6Sj
0azsI7UwndIyucj1Qk3SPHUZAPeJ+UduaoHXIfEuXZ5QpagnHMSkV7N8x96aX5ZoL0Zr1YDYiERL
bbloDFQvImqXSyeL7LjU0SlZ+NXt98sYNwgPPbm7XZXrQX/76WtjnQh1rC5zfhw1L6F32rBONXwE
pT+S55PVxn1p0T6seyB3AlmXnipUeOynL2QQ5Zd40eRBGQgT+ic67BtSDqzLPC36ETH0warQVgc2
M/CwrKlQyKux97Vpv9wOrNbUpp2TgEVuvSi/NiQoXpcOW1lnze3udpXyq9vNFKoI0+bi2vttBVeH
clxriQjsgK+nMv6Ux8VDSxpGWLkelooMvlcGJmNrypr0pGzutpNGAtBQxTphBsW+Ms38NSUC8WBG
8t5wkLEZK+dnbc2hHfgncvrG+JkjOcIRHEH0oCwPmxs3Wa73GTtAJLeffv3y9/XbA6WogJPcbv/b
3W9XDT6enW8O97c/zTDI3dRp6tB/5al/P+CPp/71Y1nkn7vISHa/CM63e97+3u3PL0Wxtr/HCBYr
su7tHy/ij/u3JYJcIy4h4AqdiE6t6drT7cLT+NL+vpoZEvLwX393u3VQYI9JZoChvzc0ndZIJJxd
GWMwHuB2zfkUYhviC+d8bcr4K5j8JhBF89VZ3Hd9ahXptBLko0rzvVzebEuEEzzqYz45fIGIsWHg
bxvBJImGM3R1aKOMVKrJ4RGkWDLeysNpSXFI5Tm051p/Jbzu6BjJCv8MrEWHypQgabTd+lE55SEp
58deH6dNNBIxyljhnkh2faAAy2yE+HWlIzLGF6PFzhg6MToVyyO8r9cXeSxy+2ITKXpA2dS5URXo
+smX3bjm3DbHXKOStJSDnYSnrxwC5+j1A7U23kZCkQOw/i4pG2HRFuLqGkwkmr57RhqXldFrQhsD
2anTo1Yz52C0minMFu8OtfAuo7O3TQrtvagLxTgGhnA8eQeioI2gs3WCLrslDTxSNS5DwamWhRDn
icMoo9JJCiTbsYVqW6rOR6xB6p7PSBS9eERIMvJbMdop1B7YVKmJ4SxN8sBoHBidsUS45pnHxFYz
8wQxhTpKFSYyDbVuh06YcOgmQKX1yrQNMmhuIy823U8an0ObdvIQIbfYwF+CAEW0FoQjBNZIaT9q
hZVttvdDnABLNb+ndpWQa/Tk6JNcS9TrrNHEMoruDcJNFDiRpTANIDKcff8U5UV7XJOxwPJqPlBY
JLWGO22nBZdcv+CxWFR8TkTb7UYOT/ZizsNMu+1SZu17+eIOuRMsdE1H8ru2hRjeOifKAn+CmecK
ivypDrIeAXzNpMf0QWp6YwlAa9TYVEwIAEW2qrfrd0NIGKRXLB4PtVtHYTT4+VGfGQqN2UGNIPNy
aVtbr39dluhHMvjQD7sGgblJMMfggDsz6dxM5rUt42kjzoC/8mvP4dgzQmF45lM05CsfjUlUbtcn
qxLt56TbJX7BoLv66VotoMtooCWecPfyo2JEGXSiOrSkVyVz0V986VxEPSTXEscHigjObijAcS7S
T05VQFaXfzZTdbQM2sWNbr5PC/hdxyT3Msnaa4qdh9zZ6OD6UE/tngMUw8B9q6mnYjiBbNcJenbY
Pi82NK7I55Oy1jXZ/4xOZoDcPtlbKZGRRma+T5EtmSZ3FDYqpEQWWlCy6ARZPF2y0UXG5vj7xOZf
39vpBtzZxn2xZMtXKooPqhXmYWACnAxOenLRPtqle43nsgl8AfCsz8NKRy018xptdehK2J26h3uv
iOVwQEl60LNwMCN22TkTHFMclIzmFzyrnx0z/ZgcVBQTYT5B4RCfng93jQnESetZVuwUMWfpkeTq
OEji5tl2ibr3P0+d+SKzDutXnfshlpBsT/vRkby3S4mQhzklGmRzGxXUgF0cW2eZ3Ts6QOAmIZYt
hem/rXE4TxYK9jaVfC3jt2jIxRFr9NvYVE3ojf1dkpKCO0z1F68nW1B4zN/zHrL22Bvg+XztY0ra
fFemDPUXaQTFzOtGc86IrimQ0vrjtsAODPU+Y9ZCH9hImCwaNYpQw+f9GeY5nE2p7f28xRkhMOpg
vjAI5Ouu6xaHWefWsXMIWS5DyqrvnFOKW62KY8ysYl6CodZwLAZpxLKfaYA4e+js/Rg/Ro7vnatB
hXW+Qpw1gK9qJmTR0WHplrH3oLGTLyc3204fXrx2AzXPP9isIZo0UjZSfsKWl618aYAdi1r/6Imf
RuRGh9Ql2Wwm2BEDasP/fZD3uurBmQLJJt96X3Y59hCXdFaNT4MZJnKStP6Oq1L2Xz0TUyFqvgyf
8vROxTptXKXLLVGWKT7JSl+3dhG6KbLUrQimsjTVtaW/a8iVcW8hv9Y6YV71AUy276gjDjGyUjJM
zov7pVStvU0BAWyKdcXrFNS2vpFvhK70YR4RUcD+aYkbtJqxlYSa1Rcs7HjlfKRgdushnNKs7/Gw
Mgmjp443fRM/FE5JquAcYx+PrZ8JLYyN0aeIiRB0Q407sVKNycb/Yrbtsc0TynTG84bWMsfXQwpk
AJd5QwowJyUUPT/rFFcLKS6cAS1UrclajibGeE20RLHkpM+t21NZFMWDqUa5SUXxLdI5A8JuwTFL
wm5jF/Iw0hKsPNjh0v4U+xopkHj/8rHdz2oIKh898cB4dFt0UHn1UtxxFFxMr7gXqfdYjtk1Fo/x
OFxFMNHA3GhYCOOWRnrOciKsL7GRv4w2H4OjSziq+OPy+MVeFHhvJqN7VT7WVJ5EygL1IMQzqFHE
xQhDJIFiW7LoZDiXzrtVDFjqYUFJnYasn3wzZMWIl0wojFnpOXIbHLWdnwaq2jaZuR0H56FjFDZo
iDpbQl831kzi3kPtVTgfG+ep9MSnrOTrpyWIDLKy+56X8WFM11Dzie72kohHS/vhFeowdLH/ODXo
KBaqIWey92ajH2pbvbWSjYU3P5Bxz86/iD9It5ZbLQMdV5AkiGx7u4p5DLD2vO2K0NiWRmud/hgb
6wsGYuiwqBBIO4+ycJHcPYrOSNiQtMcGH6LmHnwP5i0nxjJwFMtubVcf6IinbeWgcahk8sVN7Q+z
JKfBBLJ4MszymTCDls5xXSyEHtRZiJ5/wHvnvS1OrR+qRDtExnJfVXyuCaLBmLJhm9rTe09c0Kbw
ZnnoAPom02Pa9Fs9Lr855QLBf++Rif251iBZlu99Q7SI3Wusiao6pbK9U55Mj12iyC/NmBA01rzc
oQRNNyKr3kt6NCSyP85j+a7ZtTykPQBXNbf7fm6ZsMfxZ08W8/a25TIy0j+tlhO0LqlO87X2XWyf
vBxy6t0GB5ju7crRvpq+EihctWrn24p2tNPsVs+2TyZFV4p265NTHpIm/1qVS71RDiXQJDp0YrV/
TwIcaR42ISEuY0szw+45wjZtUFDsJxX5QUcWo59P9/P40zb7djcVWrkd+8zaeUjRyIZIXodhtW62
1lM5wGdlxrBmogJ/Ga7Ync1zbJ5sU4zH9yxb0KQ7LW9zi2nC8s4GGc7nadUCz1bzxqA/3xe2+0Pr
AQEbLJuRg0Qc0ZCOzL+SYVIY1S6P7iAOjvdzQatD8+HaVRbVZ+KlR8s7WhjMD2Tas43wyMdgw9tf
2k+SeO4gTaUe5F61EDht3fXNiLK08eagqhfn3NTJZwZh1XvthPGSM1oYJQPsGLFeQSZywbyr9F17
X9Hq2BRwXracJyP219HBcK34fjTNIKvVtita54nY659GgUx+SmOEbf084ZVO1daXoruwr6sy/WvC
pmmIpiys3RaVV+PCBqYo3QHumZbrEDNf49t/Sq2OvgP/9VlOaF3d1yzy2V0bhQqGpWM/bV70nNwi
z0ari68/LIsxPXo6Jlct/lxWzHDtxWuZFedJ4DrFF82en3rk7ZxpG7GaNb/QDHeOmOtkv7My4xtw
Vy2wjSU99qbxQr4OQpzZD/TW9La2uM+RpiD0LznrDmdfDpwUtfjaxzUmE0VqC1O6jWVXCH/q5gKw
7oBxmggNYh/mibSOEav7xs5g7qrmQRnJo4A0GXjS4HQ19c8ivjh6qU4MyodtNy1hYei8+6jJtq4/
CFw+ZGJbk8d74mM7tYbXLupCvR/Xj4IKB4H3ndvRCRxree8UwqUL3GGJth9sC29j0V/1hJfDpurK
+4SDJ7o3EovRUu+9zhMG+qnqXmqfpLLaemnMgR1v7xOlpGWPub4GDdSzHeahniKVSd4Zuim0QDkh
YrLZV44f0drYz9P4mEpiaWotuQoPMM4ySCfAFFHIU+ft58zYCbMr0SwZ487UqWOc1j42upJ3w1De
5d0qmGW1qOt5zXCJzENHlz/Zjcp48+NGwgcvkrA2jbupFICjVx2nVSH/9TXje+1o7pkiiPE3zf+6
ZZe82NUWzUE78XQA1s5axuigiEAKxIznFL3rVyfpYaCa3rIdOP3QWv9u5k9Dg+TfjGNvT0LbY2pg
I59b1wsLTg5BHf8o6mG8NOvMuByw/pKHJNyCqFmyr0LMTGk4Ah/mUywLsmLSw5qLrjmSWGxtbWH1
B48+eUjVQ0Yqe2JrTUtvHL8Ph6k6RB3NBYelI8ICsFUJ6VFWdB+71jWTxBtxJNvHaBqfDUkegNd5
22jW5DZnoOf6cRc4AklJ1h0r9A0+o1trIiJGFqCRVuQQDBllRQWnVuOyDkY3WmfhxutanQqasNzG
okUae4u7p6w8Wn38MxIqR8sPZp+B3sYsB6ScLtsNa4Evg3WecT5rsOJcSBZ1Bnjcxx07VP2z7PAx
dQlFTyEN/Vyo9sisgTGF0KgLmUhu+mHXzPJZR1rFKbx/nNw0DmPFSLIbHHpxeoElCWmH65VBF3F6
H9yTGrpy5+Jc3Nkl+jncRkLHdk/0EqYl355DN4WAMY81p8BaNtsZ/CdaMINkmnSLT1Pg97V/uMJI
zwi8v6QSb1AGozix5C4Z7Pc+r1g/ckWJAdUkdd2POa7zrZcP7IOhKAztfOfTb8Z3Jq3tXEnOWLkP
ppVk+AhS9YzuSk3OcxuVOG4GZvZ1LwwoIsi0RfEljie2KqX3EkftwHtMiIfha83WHCieRWmcsqFu
IFwkn2p9ObJ/Y3gkBFEWzbtJy1rvXtocQRF6uOq6pNrMR/SWrYLJuNW+tjQp8NqZ9L2bJqQiQUW9
84rGfdRyG4NbYp/6kqG+iUOKNoT1w1/iF0LaCubcwOD5DqUbwxw/qrojil7IF0TXsezja5tgL07z
DFA+e/OwbF9KdNecT2jkuFq+6zHr2zmOrXgq9U1WSC9oFhHt1Vg8m3E0hFPPttQQ5Wtn0gNeJiNc
suU7peBiGyIsGRrVc/4p4ROjxy05zz+YI1voHuNgNpGJMfjOJ6uRP7PJuleFeiY71SUehpEHIpol
4FspKbhUaH50EX4zrXHQKqcUpAvS9601p885ldlRt/zHYSHbwiVDyTPI+4og8Rtgwj1BrZq+0DQq
dgwnMf4VeKqs/rFfv6T0IwMkKtqWuMETgvb0PLqb7OuioFfP4NUI+pkZ05kR2Cr8YxI83XZILLzu
CzlxxpqJ5M47v1/ZLIxU98KFByCtFzhwNkdoR1WWLD+X0ezCXrP44iOpbr5FsdqbyfjkMcgf4gl3
2zDtk1k7kQz3hume1KkK9wqWS/pXkf+zQAm6qxv7fTFz/cBpE1UyzkG4Buqew6IPi3VAjzmjxh2I
JKpbz44embSCwezGb77maMVbr342oSHv0oiAiKHGMN5ln4Swnsd84vDqIDEtufvaGBlDSKuc8eWF
rgCLkS5fdasiPKhpIWjh411sSsW4tYiQEyR1WY68zDCOXH2i0hmr+5pDhO+170L2IDSyxuzfQvIB
DKKbW062a8IOXVt6LJCPSt8/FAPZEqKITrE7HyESsLUWgYyt7+QTPqNZvs8RH5L6OH2UXk2Wwuw1
oWNuXQk5h/ZkoMUd4XbFE6wB2STjuTHN96Ivw3pi9qqnQwK7qRNHZ/rOHlM+uQ7TRrK4z4tXHQdF
eh5vN0X5GOJ4DzPbpmhLB7bPdME2fa6giKXujwWFhutY6JxdduRN19F5KR8Mn8FzYmlzkLQjL40V
u/aUd4fTVz/Ya2ZmLszvWUzeld7m33vy5w9JM0SBS7xiMEPI+aU8clk8yQkgIDxnQQu0XqMvGZdB
u1TFLlviq3Dm9lgRdqnpo7evvXjPF2hz47mjZkqPGm5AL7VSrFAph0Yzf557nHjM6/Pd3HrHPm3k
yVKSQB6LGVTlNftk4BVXOIg2qtTTi6VdOxD9bK+Le0t2l7mkeUhmZrUnSjE5mYruS2e+VtFoh6id
mT847V3K9tXOGY+Tg74FmPKgpbp74BtD16DPPvmD5Jw5ti0eS2gtXaHtcASgtjL9fl/p/kOfiy+O
LdRWT6qdUpiPTYcoIX/e5Kj6UKZ5BCKJIWB92heI56isros4Govm3Y+NfzfNdURbEDNVTS9M0SnY
z15hbs28u2qEh+NMlU042zDsq0TocJTuVPk9ndEP2ePR6DhvdqQVugqXvPKtb6kzFEFSPZn5wzjM
gia5xn42ivuw1lw31IgWhta1hi6t8DPt0UOQ31nUoXqHjTYrAppA9M3Fg0e3FNKLX3JAjWzqc/Oa
Ws6z67Z72+uHfTvngD/V4qJKysVhIHnFny5ORLtTDXYVmLX+qfTmsy1zcAGTq45pPhEGD3+wtmg9
2iSyCEH4o6bYok9paELNWzLjg9kUsWNHo5qnXdGS9aZnKV3oETpbKr62iR8/sjb/dJOIJorPoF+i
U9/lFEphqx9T1N8PeIwvlW5sMsx8F2RCpy7SiqO+EJ5mmOqByX/HFKcsNlLiRheRQyMnp1Gtmozv
YulfxaReE5xhIZZL3uBs8ELVT2Rn9MkLOxEzMDioDSHwWOXpceloqc7aO0yIXdRZ6s2dnb0GFeAh
7SygJU4PKUtU83ZSEBSj1h32lUeoING3tBFUPOw5i9P+7KYPlyOBgcShF4ni+OjQO1iIxx3jYptk
J8Rz9fk33/mGe7ZvqOrfZOm/saJ/I6F/gat/X7/99Ptxt6dNmWJvl9UGe7uhNFRKZOwi853mGU+3
u/x6ml9/9V8+pZebWPTmzgh+3en2dzgbMoT+/cd/PdKV5RkEjWSXhiQsIS1MZV7Mhheh3h9c7l/P
U/Y6qYzCx3+4xg/fnqtthzM1U7r/+zPfrv+64+1/0nn2RzJGKrw9dULr6T9x3r8e+E9+943Vfftd
UpTJ1i2jGWc9dO/bDbenErZe7lNThz+hfY4U+BDbp1eZyvo9N1otSISzYgLHluYdGEGVa1QuijPm
ZBhUktC1ekPXg0JRFLNn/nQHbVYE3mT4R2nKvSMsPYjJ+1mBrJ9zVjjZG4Glx98o+cn3qvBFc4od
Q+nMLPMIAkef8b3Rb7RokME0E3rrlOVnf2gOs4mexZaPufqq8hJv84JRwh6yOyHWkcmMDHjWXHwT
8UUv57Nq5Ld1hNHOeJLlUF9rc/nIOvLmhwYXuGHtfbQkaPk3rr3TSu3OLMjzyhed85OMx6BT5MPR
oEBOHT0IkwVVuigETDvlqB/xlCw1QXMJG0Af9CFLZKkG6KA4GKV/apuV2WRaODmc/cAsnqjV5Dql
i9o6Do7TGhUygcJfF1hm8E7cHULeMBYE0gBh/AxpsN3EGeMal4MWPsd05MR20GpvTyONDDloHia9
vHnU3tDpAGMxpgvSnK1JzxbyjcB/m7b7OuvGMEnMnd3NX5DlUDn0u8jrYgRecmdNXRSmI9JCYdUQ
Bpzv1WhOgWrm76Nb9BSIFgu3WcEDjjkH6kNfhGp5S2LjucrZ3tasZIFSdRZUrwNpwMtELJajh4Yh
0m2rpfYBMlQUlrr0N17LAF2mC8kiYJsagXwU11YUpXrQznQGLLPMt0N/o7lSbgyurhP3boGB0oa3
ZiQOxbWy5zFiX+HUpFz54ssC1IFGGjF0ov06B/GQf505qYUaEo9dD8wIhsd4cVsjSC37qaHF2Uxt
vDNcpvLFUt6xjIX+hHjB7jWgVAW2KZz8pKpEn8DB2MzIliqcOucFkMt28kqHUIu82fXzjlsZM/kY
V/yhuu8XHytzfbKz/qOY0odlFalayfBFTIMT2voaidC77u6meXJqLFt/qA8ffslw/1c5FA9VWvbd
//nfxirY+1Ody7jIsE0TZrTJVgldH7f/AR1PImvO04Hm1DwzdCkUiFs3Y7KQ6vlDLlB3pFb0bNcN
CIWCREkNLNXOi+kKg4PRt5p5hDawZ4ZCzmEcD2e90PxP1jTjFHOL+4wDoXK7J5aC+H944f/NW7O+
cEdwOCCfNsFw/+2FLzA5nZke7ZFBcHbUHBu5Bu28zQSQGgtQT2tQesz08+TelklKdg5m6H//5un/
4s2j/+GYQMCZobHL++ublzapdKakSI+INeb7OjeOmS6TIzs/Ha+Yqx0qaI4kRT95WsOWYRAn534B
TP3l37+O/2bs4L1AKmr5lm4IT3ecv+nSs2qerTZz4+NQR6AJiP8+DqCTOsEiOHbyTS0xlOHceYZw
01y9TJ8OKc0WVVvHOuq0q/L75sKGnsQ5b7zGCGY4X0GpSfRkDK2YZRpFKFAPDLaRZZ+8fuyutdaB
ZnSZh7caM+kyj+BEpvqH4yl1mKpmn/kVxub1Il0v+nx5+/f/7X9x7LqGb4J6d3VPkAmwfjx/HLuD
6L2kV0l8dHSj2I4YfEPprxTL2N3VNqZva2kvqhmpLdVysI36WEwl832ARUkzXcoiVodCjNYB/6E6
RlaSblSc+KSwRoow5cQ4DMb4NESVubu98v8vj/6f5dHrd+jfy6Orof27Nnp90H9po/1/YDH0iSz4
a2SEb//DddE+O3wN/6mMtsQ/sDnpLBMuFTxqTp7nv5TRDqJpyxAudxAeKivr/00ZbfzNbwdxCDcx
ywBGFdM1GQv/9WBsdWCmQxMnJ6Mftp4V0xsqe+KV12SzxOhPM0acvZ1F+9u12wXKp7AVQh7EnNVH
pX+307o63S68au4WTsNcF1T7W9Evd1laBBykNLz63DkgI3vvRUS0cgydWGcgnJjFD9hm25il8Soa
tvWKhv28zgdaNIs8XF7oSKxgv0A5g34fFU0KmzduLgKaQ9kCIiwp8sJZ58TmDcuTwryxrxcgXQPV
s5M5/jHSBG1QrxhRugRIizEjObod0L9HR2ZM2T28bGd0T+uE5hWvfQkOkgj2/FJlPLiMvna14wRA
jS+LT7UGT8LpaO3hT0BTw9x/a3hzGSAjd2CeT+PJsKGlRVEN91cjjbSPffOQHFWrQ/hu0Gt5zbgz
NALMTGg8aYddPfczdjHxtNeN6H6Kkw8d7d5maGW5nWrxwzSe/Q5WEro/A2f1nOE7ZRzESRLwqseo
r7KaOMzXZmytPtMOXMlZdht6xrwbqnNtIviWxB070oWrZhggNeMgJfk47E0X/XT84NXzsdexQAun
JhMeaaqFKEY3BtCRS9h5S3If030mLdCtVvlAdW7KlORVYhGuY8R+JjHiKGTk8uBqrk7pDTbGzzpU
IIzQU532m8p4xe7C+5FF2TME1gH/96hOlCynonqU+rB8dMZuasYfMBCiYxEB4tYJ+R3nNg+6XDAk
qPIne/SD2msgt5adFTQ9vRU/JlGYRXsiEjDq2XnJaFf0rdoQhYdcSSMoffo0eyWg+Rp1QuZaz37R
tqeo146W8q6ki2lH3pqz21T6ObbNH2qBxj2guwzwo5vg0LSHVPEyqRyY0+wnwf+uzenlum3n7PwB
+g8KYJRMllsGcc0gcCEE7shgJiXwW/+0LDoDa2kkz57mhjiNu63RmCijcsHWrO+1e2CSxNhm8ZFW
xJdpsBkSCKQQ+dp90J0yHGe0RZ0K2BIhXdbyaq8aAunLjl4CORBJjtU0E/P9wvwGFYX9mU4Gr96w
TyDhim1lCkLVadjD/dn2ptk+OrE0+dDI1ez5nnnI/44M++fH1Yo1eNb3PNKL96Q7do19HixYOzMz
FR0ts6UvlPfec7yUX/Ry0EFKptYhSSPsDdVjXM/prrK6A5xlgWx+mI+GY9H8nfdsaIqdzWBlX7iB
7418egnR6z0Yfahl0MO0mURlJmAqjWbiSeu7quDL0+BT6OdO249QGlqYuvGDOTk7w3Z2jgXmp6A3
xLZ4HXQYidj3iA5q12BcULGrqAXtaidjuspGuM6hsw6YEg3TP9p5kl0NPb1HyVWF1jYFxnlXzJ/7
Tlv2dt0CU/QORqHFTyZ3v0pPUnR5X1zlHbtxaAJdcy9VYT1MBQdyASvpXBv2V8g2QbpU9d7p+Iwv
aa3YuvPzBnyOf4zTz+m4er6yNoGH232KdJr/DmDbmD0LghLIhaUqt/mg5fuooHNR2A9sA5Z71XVv
mkpepQVAtLMqnG8A145thIeY52B0/xW9AD16B4N47oVGvBBHXUJm0nzxEdPwYhQQFSlMMAq5kM78
zyRXp8Gvv0fZHN0ZCEkwo9O4sTPKgnZyndVumgSGQFIeoRbaNi2EEJD1aiibrWUxaunRXW9zd0SO
lh7shZLOyvXzsjj3ZhrVzO7qOsyG7qtVMEavfP8HQQ5vQyPbo7HikBl+3cOTSLcJyOEgMUS9N0d4
TxaxvyVLWzCnkGZoee/mmYRSa6bhWi+HSLndQRSVgmGcXMl0ONOBMTkToapOaaI15djvvKwgyQ+F
V54aDy1OEzM6SFdU+5qpKqJ0qqI6nu+o0PrlxZ0oWqNOYChYvO/jjGLF4BSBU+SSjM1D48bNQVb5
90algAE9SWgC3eZKK9UOzqTbZ+AJZw+JBVTOdsYSbtnLR5u2fF9a2hSdjmStpp0EJSuzN4QQjodM
jD/nqapCjIbXsfPnXdqLIJdTs1XlooXl1ELMSumPW09NVdnf3fHFSfM3jL/Z05jC7fBtzpoW6oZt
LsYfvV+oT6VUjwxrIcH5FDOl6Z+7hUrZ0sV72l6oOK5oHk7g6YKJSrqdCmRZEUQgJ972a6BkHsV+
4Orod/yad6lX6lthv8ZFHD8RsoE7r2NVKe5mIn32Ypl1Wpvixew+DWabhw75qZvUH+pwwqG08b/q
3oLyCdtM7CHFmVPzSVRFdmckCQtzkx16eoo7F2qzNeEMxhevh4AT3rUZf5OZkwzi+2MED4sQarbp
Zpg402eGGW+EddYQRimnR2SCHB/vlQcsrxL9l55icbs4JDT3ujtu+5y8ab3aueZU8uV3QIfoS0yj
t0MbkSL2Rn70ZrqGPNuO9p2mKHoWW3RhK00UwR4zBpQhzV3KFBQZSZReRz8P7VEdwVWYD5U+FscY
pC2KB4aA5dpNl24WOBibnKxTBE8uMnQVw5Kstqk92WzkzToE7Rhgca69t5vk5NUtMHZk3ydh5BRh
mC+n2AfN4rbEWdvdoWnjcpuhRt25cGjpOryZ/8HemSzHjWRd+l16jzLA4XAAi97EPDA4iaJEbmCU
KGGeAcfw9P0hMv/MFLssZb1vszJYBFVJIgLT9XvP+U7MYGtqi61pM3QcUxA4ZWp/jya9YeZ9a7QV
sxgB5buycHAjFUY/6B7d3nhkmXM/cBpBT4cM3XIZx60BsH1ty8F48s3kLrR1iKC+uzWxt3Rzd/Jj
4KlR7C1OjvlrWnHxSoFUCmgYXeGi/cpTx9kV2DU2o8fDzHVwPTTmbID3XGC6pFVw2wzvyhC2bNWT
YdIWJ/y0UKdL61R02bAzjQJIklqG6e1rsBBNGnCnp8axfsBBPtfBXBwSo072jhvuasYaTJU98+iE
+bx18hKhpFfgr8ObeG+ZM8p0J/s8MuFd+g/QA4UZ3DIZmbed7zGrJ0PlJkWzv8mpFdbRV8Oyv7KX
07r1Z+7VlhE+t07DtNffy9C19z2Rp4QzwYlxQYOkuZOcuLyWVvZAKEI5H01sLqQOmOi5c0bwg2ff
SGxpKy+NeQpWIRyfOKUiHUT6UFaCrgkdL5Ow7zS3dvlshdShCsEaM/rWcg6tti3Wdhb5K7E4myNZ
D4Mj3xuAghhtu83sULH0zhPnp9iWhCKBpjPTDUaIk0Gk1jofeuvIw5szw+42taAH7vleQWl2YPoW
nX17SZTuAYs1hvhBnFK7zS00cExaNyOUcdgWw7FeCJeFdkAYyGlXYbfhmRNtIGw7WxuB4zbm+5xg
OqJS4taZuf7KMNs7u5Kvo+BciWVznv0cRknqvBYeNosJv9ATTXFzI3oej9e3NVMf6JBcjfiQeIL4
/n3SU5xOjnOEDx5tyJ4CgZ6Vn8xGFkji4/lmMJf7d+Z760pWeu8q6EJyKB9r26Etm2a7VOv6OQ/b
06gqZ+vU3URx3OKKM4tL0lGwk/8Karne1PUDCbfVJivcaOekM8ENLFNaVSdnVbj35PiE68BomGtw
yPOEO3dexQEnYfms61xd5iC+s/P5S2XIloewIc8Wxmmxqb22PEChGhgjOwYzwnTfBqhAfcwNuJ/S
b2MyB+ssQnOqxiHfZL44S6tTNxQid9Bbkd74udqQJcPsPmOk1tcXFaOqa+ubkLjibdrae9oqrD9c
dLRCtV8QgFNVYw+dfBxCkNg/laMdbK3IRmyHGowUEHUzpPO4bdNmL11+OVN74YlHkIMvoN+PInJf
prKkMQoxHFghAmto4+sEYQJhNPgI/MTe6Spi7B1H7OmlMWa60BYfxJuJVQ5nTrO2JQX6FTnPdGq6
dRKwgmHh8LXxZLJvBY9V0ek9t8bvUDLkA1Ei54YYA9AW5dHuRiibFWE50qkO4SnCNrGPQv0diz7Q
GR7s6yAi0x5fzycj0e+Z39a4YuMOdf+jRhL6HDkq38fRe2uM5o6osvFmnpMzc9uzmE6zHEEe9y8+
PROaWXc46mNAmAOqT5Ca1K7Fqmm0t67nr5qj9jYlSMXGtPgZbs1EXzjm01qZFrqKGv1P5y5sLkCS
Qguxy3CV0Bvd0dHnVHKOrgk0NWtEeGxUfKi8PtxywJlShd53oRgpDoagQaq4M9a6/RxWOCAcAtkt
LtKoaHxSQTiPZv/RjfqbAlP/KqlnngOudyylBZnMax8NE0exP/ryLYdBVCYlFFWjeBcJTD1tcWlX
NXQWMoQ4OFzJrIG34ZAyqxzx58V3TScyIixibtAOn7+yjOZkjzpbGyLAnmI726YwqZX5XkgWytzN
TPsa1ZdV7lOit5kN3VWKJlOMVIvlfrg3TcyA6YioKuexOpXd3TjML3aV34+m6G80AuJdLAjqQOdL
ckKxFFbE1OCm43K0ZsYA6KujdnoQ2h7W2BCec7cB38LifsR1sGucCXEII8hRV4oAL2fc94CCtkqJ
L9iP020UDMPRWNJJfOt763kZ1yn8K3QlUZPEF0vrOxDlKVVmatBoFe1RB/rJTy11bmQ3b6J0mX7b
7iakLrgpxEAxltcZw4CA0rIML1XV/kAGprYInbYo5NEj8mUnwOKhUlrmZqroAPhFVV/qJFqPQ/Pc
uCEgQ+4DO4Ke7R1ALeuCLKLpmDpqaM0YLFD1Z67c0qhdxW38BexwjAcbJbRhik9Rh/+i1e6JCQ/O
Idel1oEYE7tGuwrZNw6b/tHG1ud2DOXRDVd2E57NYMlOqFjCmNsQyitkXc3NpPJ7bDQifZSTPAtJ
ruNAuvqWHgQG1gCFiTUW5dlM2xMqPpQQqcnivLQgTKdMmqtOrJRTfBZl/GMW/LrchpqMTWKdjYwg
PFDMwknoOHQ3IM8kHHauNiSeFkrbSt76eCy4HR3U5KpVQfFWu1epFx+hCBnTV7X5RdEfiKqQ4n6q
sCQ0d4b3FA+ps0Xzh4rM6u8L0CaneoF6cp9yIews7+e+hL64vLpuKsSKfYEqXrXooY0HUkyQGxgR
7qtlUzu1dSqXzfUtN28LFNsAtibPxKlaNlE2SB5HTXRLgGSyhzGCjjbz7/H+BMfrX7tyRa+bCg3G
Sbswvv9nJ8wOxLqTiXY7usHMv7G5vvpvb9sB4GdhtEd32Tczd8xT676VZmEdr2+uPx4FusVUNz/M
xmLujroMneVM4bTs7PWVreO7jDJ/148BJM/rzwyGvpz24REOkjjlYf/n92MnhVxbAjaV7BPvhJRB
L9M3Nzn10X3X4cV0OyHJ7TE75GgF3OSZHJFlc33l05/741XDYbr+PzoKAAHxBEuRGtDjUM1CY7UQ
lNlt2OPALIcNkwWk4HMy9Eg4+O/GsWUBymFCTQlgQYebcmEizgsO8boZ0c0BW/zrh5onCmcJIxLW
uvdGk8L8Ml1NGckrf9n8/bOCav1QINpSIzyWTll/bjJDY5Dz4qdRLe0213oMiW7CEkQeuo6YzFe9
jjdibKrT3xsrI8WeIrs6oT0cNp4Zgt0rVUyKFLmAHVG7h4nH8ynrCbp3qdE5odFNycaoOULoNCm8
kCUub43UtDaMdBeFHR3CJFfDKeVKPFrqhSHUcDJRw+9rkK6jXQ4nvWyuPyfMEb1lGmscdd5MiGJX
LBXw1OuTj0r2VGd+z/mcAgad8xcruQwLtDIdnaw9VAu60nC9BFXUQEpjuNA2/9pkCw8zVag0CBF8
uP6cv5+cfB8v4DyYcC3s9sQ4sj1VhRnRxRugs+B02IeQfInQqTAXkLiQt9A5/94Uyx9tZYeO7/rD
e3v5DdaC6Y2XX1gvO9BPGbjN6/vGAIyDoaNBWFE+lQ7nXSJ9jJXYOUKX26QLEMs2WSYVoNsZdRMI
HnXPPmpkpqIp93RLvuqRTKskHeiLzOq7qOnOuokNQse4BLgIvYbMQyNYNONpB6bQSOf1UMLM1E7w
4rnlAzSvvTa1s+sT61Nt+1+mvBi2SESNOIn2wG/v4wlAhrTq7hJ1EpiEUu+J8QmASQ2fP/LXyvGe
Jye8sROZ7foF/+1HxG7m03sej9ne4zrONV26RGS3mSGRp4crc7HH4DBi0XBIZAC92DsZxDhsSzsj
x4PRuOzoomJT6np/ES+FiLWa7FNZeTay7e4nJV1/JIee9KT0OU4laPmE+yWq2WxyNsCbi7Va2uVM
JIFxB3rne25/R6QUXVISoelSYhAfMR8QHJbukqYA0D7oldktyWj2+8KfR6vNeoL0PvbceJEm50U5
KZdLq1jbwQjoe0APr3z1ZmTPbe7OG6dRxsqHat8JD/q1So1dObjHlmCwk5egB4ZYpC5u0ZBTqJ/9
Ql90Q45GTcLMGqsBoYdt3d+34IJbw/5cY90oe4rlfDC+lFhQjL6c90zzWGUWek+8kAN5AVcbMLry
RUN1WUGd2WWnvGi+xE7W43sirYRC8MiI/aUHPomKTrjbshjFMRyek25onuhkrZQYmP+hkfezYVl2
Zg9j6LgbmC07x+X5VvvWuHWt/qt2PMq9mgZUp94Y2GTflO5fkH5ifHKjb93sxqtqNnzEChwMI+zR
SA3FN77wLyJLtl7motgUBIna5T7U4h3d6acYecXidAvD4H4mdZI0DfqevuXsO58GCG2J1ajGeN+g
/Utz6XEHRyPeJ6W/pf1+VwyHwMTr7OjA3NulC0JFDsm6CRv0f2P4AxMKsRwU5MwWlu6aBnuMhNQS
KQLgnpWdWbkrq8xuJkidG7v1P7NCGAmXY4nZUSPE7Su9gtdhTCTRB6hjcSWxWLJ5lERxeY9SL6bL
0ZoH22MaMkWfdcPgHeAnjSr6q+u2iM65dd88zoIPnjKwpQR/mQEo7lQ1Ac8kUrhTNQaocrjYdgrI
V6AtaS5cWpxdUOmTKe/R1jsvEojMoSC8Nl/gheR9mlYud6HuXq8ZjYZjZqztOc3aJKJzkVD4lMYu
ioqXkAPDOtzZlGEkdwnqaeIk8QN68NAKIgKKac7WCJwZQuXB0zyxpwEu1J3lgv+xnOjCxbVaRhkZ
ioqt9CZ49rl7hAxQIV9D4uLmffIo7yvE/Bsb4M/S2iKHVNgns/beFjPUTUCcMMtz565aqH5OEmAj
o9U3YfhARfM6Sc84BRUMUAuWZRgjS4oy68EKzK9YRl9pbBerIMS0NADM86zwzL0VsW63p4jbRk2n
tsbI0i7CjQULGJktz969g/RysYc9RQxWWJq8Y4gGPxeB5NAjMk+eXhiCbbXzMuO7I3Nkptr82QzQ
44l2fy7jYd5FYuHSyPxJDZgIAZTQKQjSfutKQrLyYDTXk6b/jNiee9ZiSaLRTSBvXt0R1pwV06mK
1Och7cS9eWjrbVty5gVIio9l2Ybr1FBvRVt+LsZsk7odLv8auXTo1YfaIV+tSB29iafi0M/c2EUG
exln6JZccnpkA3fwPtI7r5tuQLrdcsMSCG9Y3Ai752/TmmRxeRtlz46OnbVq6mcxJ5BrbXxdfog6
0IoJWNUe0YcBjtZpdo6NULcEHNOiFSB+QCqTUHwjY/85XVKl4CuRjYJwk35ITqhpfNFpiJyZ8lNm
1daNpm+h0c77BCvSKtPqicLzixnZBm2sce/6PP/LqEGQCK8yy8NLHDft1vS/9MGUQJ3K8EuPZO4C
g6cRdjIHm8VI5Vt7d3I/QYnZzpO5lwJ+XMI8hgWfU7FULt/KTH+pmRwsfBQ0XvotLgfButZ6xPRT
0B0xVnkdNGtyb4cbbfZ3bZ79oBkoNSnMi2BPy4VlEdDHbcsgPibLz67/cN3ERl2c8oV5kYTZM31N
bA0kQ8MMYVPXFKc9N10vB2+IPDWE1ylvhwnvgd885jnMRxTpIFJO5MtBfCupGa4byDT9H6+moAsW
+UaMxS6wQDfgpfRXcSUYrfSGPk+BDPco7tYeBoY+NsNtTE+SMZ0MNow/ycRh5BfKcj65sh0PWZBe
8owHj+9Xd9HIY9xPLM9aFwP89CqTx9Q0Jyr8K3N9QJNH43aTldSvPCRbKhSKWIWxViRtebz+vEaA
tc+HhkW991DTvt/OPePJOH0cgk7hP8r9k42d+aRIsu7Ioa0gUlMFgebyGWUdXY9CSLU15pLOGbaF
QaoAGtRqO5lZfrZnLzvP+IXPMhzoiLC8Cgn7Qx6ooHASMgb9VC2SLdEm6FsoO9Wyub66boaEEIXV
9SWS2fKEnDky03OBxPA8LrikLLF+VL2sTpPHtZ1JCrgJcTpBSu17aELt6AxVn5wSsMf1LUu9aqWM
7tBMA/2P5ZC5Qfzn0XL1POwx3t/Uo1tvPLwm67mBII7kZaJhH+P6YPG3jpc/JceC3nlYrJYYX4SG
D2YeG3DcFTHGgYN7gLLw741dUCq2IqaVe315/ZcJA2YgWC8AucjPUYfIVBfxbRFVL+lyTk7mWM8E
5zUXoxjc3T9+1qn2oqFycKGy8lNzF+5GoRmocnZby396fcU8ujv2xfOQKPvEndM+5TrkSkhXxqJn
kH4MWmHZQCKpTvMsU+IBCHT17ZzezLKK8CvWE9dX142TjAL3Bimv7dDGZwFwNinoU+NnBQFLP+9k
tHvs8yHphw29PHsEEVnVHt3mpayX4E9Wwm04x5ZS/7px494n9869hT4gTl3s/SCDOtrwWD+6jOZ7
O6IMp4QrYs6dK6veDVuXZctI22DRdDCwiwEYtDBo+sp115aa1ArCJmuevzY+UsqDFbKELSC1kEQ+
5lv8QD+l5sQxkoilzLLx/3pl176zhn3uIysknoIIqNvUDoD2LwISBdklS1V12Ez43s31gOzl0Cny
h5Y1Yr6sFmFzs54J6eNeD0S4sGyyeULN0TauwsZInz2iSGOIT0lelZh2vKZAc4qCt2MERIMyH439
DGn9FCYz/VS/OvwhEA6rUu/7SeKyRgGcVwGMaL/YXf/OcKXeDFd8D9ntkrCA4aHzCFZ0XXI7cpRh
tiM7dlZLXHUYS64LIQOsg07J8Fks+0hPkbrEDnUrprZ1ggOGkHpdnOrlX69vJY7+PV6DY7cs8jT/
j01gm5AAZsmN0l7Wgn4EFpRlISuQFkpTFzF48jRNYbv/psT0mMxwoMWyCgWVWJ3AT4AmuL5fgpn3
cRPzXeiyP7tZHR8r2gpXCc5YjBGOgGUXy+X8bHBI4YrSqHzZuagmASxrjtc9RfHHgsgW3cVtOYQa
hA9jlOv5nG0Yzvo7oj7PpTkBeVGH66+c+phT6fryujFTLCDL32ZUVeM1YyPakR39+z0ptu26kPMD
QPjXKLT3ijiTfasnTjOxnF2cIcQxRDMm8nG5uSw/a6SqVy5TiM31E0u3R818/R4So/06Y9feJCNc
lOXriciWxbb5R05F267LAXbYHxfj8i3oqcYVOtXM6ZZleZN73wLk+NnSHmnrKdyrpZWyvAum+F2P
ud6Sh1GeAsaHaxkF7dpyNZfKslvX6+X69rqZl38Y+qjfaJ+e+3XPx8kgaNYWN37r3IYyQ13C0U1c
ZzkqU7Su7F0KiWqlh/6o8zw9KTJLKYSZh1fTV55gBqyTPEPS3IDK2WV19ckmCejgp/2tVVgsH8IA
2BdK9JFeywrO1UXH5j0VBM1I7lwi60gsJzWNaSt0PeSo/b62Iq5BgxgQvlVR6e8VfU3ywvJHrxJf
k069gEu+rSvL37CiRC5e4etyHecmS+Z5DwWTx7nZnUApnFu3enF6m3mHYz4CdmtXOVpxot3RGLT5
a+iTCNVrkZMgHq+LCAo+UtKVtr10X8fycz+d7Tq4lAg2IUcPm1j0t4RIgDnPuM/KSz/gbMX68512
fPuo6VXqDDPQGE2PWWAeOuoxZKFozafi6NZGt3E9PF9Npi606e+9JCBZj2Blgu4rCRxkVPHduFgV
4wpbljdhpRYsjClSKVS6AVBQ+Z0rcoZRR1Em4gAalIlNrU1EA9wd+QPTguI81Y5aDXZxhCjTfyvN
e8cN5PeI/ClGE8uIp6RG1Xm48QbzOSRhxqdxsU2sND1imv9J5g95RZF+GGvIK21JXtT1YqTp3B+S
BPF/0Zj7QXn7613EbwSU8OtLwjfEsZ6OyBBQFEyddWdls7Hzo8I/jblrHv+/1pMlaDf9Rutp+cKz
/03reVP2dOLfCiDcP66/8Pj+v//Xn//V/4g9vf8gZxZEoNke4GgU33+DcOV/QOYJ/udbUO0Rsf+l
+rTt/5gM3Ey0oDQffuHhCn6hLwF/uoT3wcz1rf8X1adl8vf/qZ5HW2pLYUuLpoUlXUd8CHiIp2bo
ET03x8JhFRdHrb/3mumpntMd8XdMkJhSbYso9fdTM66dMUesmCHnrDV0znq+gBMDm4Mnw1fpDZ7n
aV/Ul7HrnYcmyD9bScYcZAADz1J262ddu+k6jzMaOT4cn+iYW5ROstvXkK9PSjQvmSSmGUU+tv/K
qDd9k3Nz/uLdodNM9wjsSNuhqVOVXzMFVbVIbL1GdkbmGFiv0aELYgQuwsyBWKwZkFYFfyetyabw
egj3RYkBtWEn6vytziQhn7J5amooJE3IZ0U14hMQTJ8KmTrNGGcV1ESpWoXR/+hYBR/7sDpkMPG3
bk9jqjLQYOZut4oK8GQ5v6CpptNYT/jPlpEObPnxbC29pPJUIXG7aya0ShYQlNG3jW2shwPi+/fW
e4mshqxz16B0SBQBKKXgcbDMTcg+UuvBspG8Yj7ypSIW12LKUMQiRfjnzYdeEboUuu0q8eTrlDr2
4R9n9H+xV3x0CHCCSKmEdDhLOOdIXvhVFZxMXkMca0WHwfafzA423HWTeYzsMI1WuNh6H69uf2cy
U2LNS3Mxdv/8Mv99X4BGfzhXpeQeaUtyaDzX+ihQBhNojriCKlCTlM1xVbxQLErYv0Z/H4r8M/bG
H7HMfvcNfMD4L9+AawsL/Lvn+As2/9dvYCZNfm4jlR1bI74xQTasOLEDtENR0my7DhQvmiBoQ8Mc
MvKoGdi1Q7EPhu7Ex1DHupyf//17EEsUzT8sL9c9oog0LcUF65kmd45/2gYSU7Q8EdvseI0JSAq8
WS1NRFqM3R4dGYFMPelLSmZqS6PoPBRQo40sPUUJDc3RVoJENP+HHhlPKDVbe6KG99dfxWRrO9qC
MJAg+fTvO/3R4nHdaUdayqMMk4pJ/a87HXIFkNWYsNNYh3as1g9d4k3bThsu3CRlbeA9xBt7qF8U
49F1HXIdxkAhV/hLy20j3ms1FUv1zMzWKB9UDiAkrsl1t7f1KBB2EIsrUn+d1cm3rlwac6JNTzqg
xBuN6Zvft7c18ao78APvozHiBHPKgbwm8YiNFb1N5j/95hMvJ8aHwwSxhk/q2kBWLPnhE49pmEV5
asbHgqKC4bBcNRT3+3D4HHmzuEHSv/WZThE7L5OTJWdzbUCkxoKnaBmTe0m3iSpH63znqho6Ixgb
1nUb7IHDSoz+k64VU+fgtg9SvVUVNwG/6qvFyPLmVxYUGPgiKIwsc1c4/VtdjvOhMQgbZ6y4rQN3
HYdyK3Xwu+sFWPuHj+2g4nJdaQJud3nq/XqgM6t1ac/aybFr/KfS7we+8vmuCbJvRg9vu/5ZED1P
CJ2BvWxqUdKjTW+2bhuCM22bcDOqc9eGap1bdHp/c0j+275ZhHLAxfFA+YkPaT1NjfO5a1RC+XQw
MRyd5qz8WnpInepWPWGqtrHcoXhYHgdCYxRQ6OeKELWgnfV6TcCS0S2XeS9eW7r7ckZ934XqgdOy
3fS69hjJMR0gNOqnI00PDt3T7E8npzh7nnNfh1ZzMNAToNKAz+Vl+T0ed4lLOV5XVpXDt4pfsaup
y79/bOv/voU55uIT8bFW+S6m018PSUoKKNFuVXKcsXRvnIzcj3b216bq6jVcz4cC2LbE7DF09tkP
eDNPALWoTh+TXNJgR9+w+s0ufSg8wK+yG5D4ydui9DDlh12SyPEtHfnxMQqQ/WTmfGdGSu6bvDgy
/5PHCFPvIdTmWfies+lczP3uYKzb3PrdniyX4T8u0+ueECrE6eARyeF8jCJJ8k4ZjcFl2sVo9+Q7
MBkDamvY72KyjbBzMKOYovA0i2iNnH+DMqo6dHk1khcEtcPu3M+ZJ4Jt1M9q50C3KZX4zT7aH7w5
f+yjTQQm1rjlbrJ8m/80iikykVU5cith/eh34PYbVIvSL58N4bWvdr2ZQzM/E24QHKroG/04kh3x
jd46cX5LQfmeJjiJveo9dfzk00gKotkMyO28/F4YWYhsH4EX1C+WQ3Ouz0z3Pvd9VDPdE+0lG6n2
MFJsDLf67be/PKs+fPsWoELJkwFHlPnxilwMOiQydPHRlCQe17T7o1pP59jzwk23uJVRg3EZARnu
LBZpZYa9J7Cn/ITkGci/O5yG4uAi4vzNNeN8qDaWr1wsAwvFlIpaHHvVL1+5DpUuGb5hjUz8vdtN
Ceu/ksahMT0ha03WIxPmdZzOj6BKF98D8OCI7U6CcBP4rmc/5MHmFs6mHQPj6IAMLCvbRTE7WaT3
tQTEW2tFzuqdqfN652rYuzr2LIax6hBjaX0CIkcy2JwYb+WSaGVr+rRT9z6mstrCKEYFJ/ubRWgx
lE7+0NcAcSfmM4BeU1AmIpoA0w2AcLzuPdD5fE77/rYQqXVXaI4jMTC1U3Vv3pxcRpoeBTjULsoO
Ph2Y3g/9PXNxZP0lg7UAOfcJVKjx8O83gau/8cPBx+rA8oh8Nx7j6sPtmHI1GHCZGgdI0M1hIJg6
q/NoNc988Kx31L2Nkj3wAQt7gS52NR3R3ZyTBaUsFBBWKPZtQySaj8Lh6Ep740REGk0eCixdIiEu
ix+lDTRIyfBLgErwwPXsIV9sHKwMtsRrv6DcOjLVUfT4u9qs7irdyJcqeHJhxrByuinhmO6a2f8K
PEVtkgZ2EQl9wXFClHGaW0nZwTg9M2iJB9DXw2o8DykQpn74ObRut3EGp2MO4UqIWT6dvlqyfmqb
N/RtdzOhS+vGY71ggzcNWz88dKnNFMuIujXkpuhg193BAoC0Qm2mN0Pmvzoh2bhFOd2xxx0UwXI3
GyUolXlEPe74638/QNaH5yUXAUgiz8aTi1UAldOHA2T6RUcThm8JcViPSK29S4PCPFRjz0Ab/WHi
4I8mzXJVL+Ga+PefVJYyU/fIf3csUsZccUmNEu1cSlOoaNtu+5s9/FBkXfeQ5/hinl0stB8XBTEs
HhC9LWxCuIireoAzHIQhDgCe7WT20VtFV4xufTcE5UzqN/UPjPrXKaZMdpk1QNsJD3J2J+xoLMB+
s3f0Cz7c3TzTdT3B0oGIQNrlv95EJq91WjkmnGUNwIU4NlHP9sNrhjeACUYVrqtxmM4gXYlOyGMA
vMkBQIdY/fHQA1qy+fcdsv9Y0f96zXm2bbpLzKVps2sfqtIMf5vQtQgOI8aKjWO36WMOGWBjeUfs
RsZX/mnXRXFxE8ZxtM+rH34mqje7RE40mKsSu9j3HnCUAWjgMMxedJblD8qZHjTqUMD0xXQEFPw+
yFEYD1Ht4fIKuK41VwWTF3utUbPgSEZo1dE8H8P7Bs4apqm6OnIoL8nYvpdVmTBfL6tD2833RGxx
nYc6OLl8k7sIXt569jUt4ybG6BRFN6NTg4cpG9hwCVUwBI+Tnbj3PRXGKfLZTw37t5Xed3OiuYyQ
hqmNtEf/AFr+3Gf8qsQv250jXTxAZvjoqxl9bcTDP6dXS95uzvguCYa1Xc6wsXT7k8PdrutE2zsx
ee82YuVtRjz9SedIH0kiWRXRrA+mba4F5Mgzhgdr40YyeRLeC182VqVieAxMGezcIZohhKTMbllA
85DzrBtVdc42AKP8HLjoh9pWHv2i2cR7haTcE1Vz5oH6ihJ0frAxT8gFaOfMKBDIBHdO2dK5CKck
3qPheHEtYzzHGc7IIc6pZ/OATAstX3JMctR68Sb1IeMzc7/Mo0eIsNdnq5qn74FYbJ5YPY1WPwqQ
PTWB+jqLfcq4u4k0BtFc/JxA/Dz2WfLmzhNGXXcy9vRHlw7r8gyhdakGkua/chO8zS3Dv1iJg2Gu
C25JS0nx6WnmJOPAkYQ4KHyiEO0grzYNs7Rt5foDQDc8UHI2ovtK5EhRZAFSVlp7Vjdi3wmu6rno
jeMsk2pjG4EJK8l9DjG+0fUubtthNHaxImKpNsd2bToKIDaqjiQsytOEPQmZovedaCWCB90hvaHo
h89cZ80qT8bmiWVzvlM9ImeTGTYwrRISguZcBlPXHVUzwAnR/T40lLX2MAlSQU/hpi2rO5oXF+nA
GYnd9myPaX7wp+GznFEoUFQBBZ+ZDdTWojawrK0WrsNMX52l39IWGlq1aVqXYTQe6ARqCoJt5AtJ
Clp3gf1ZHSFTjmJdXOXjQcXyAQpSt3MX5F7a4/Way95gDhI7eLjykI5wfT/3y59Q7o2bleaDWVvn
SLNs7AS58UvR3RTBLvH7eVNbuVh5Cn1xuoQXu5E4llmFa7vBkGXMdN4apFWe2+Oiw0m1dwMAyvRc
vgRW4W4ZnaXrlOTy+4yh9gpXYocG6LnUdfzQIM7C65hZu6A09cW3JuvZDrggI/FZGOH4LFpBK7BF
cMKsiJi9CP8hiCWxK1W7T4MwuIF3x3rMU7vMZjKdjp90MakLNVCV5MGBKLx5r0Z55xsKQFn+XZuD
Ws2SlMcx9cMLkzyBSMCnWe5666jEbNYyMFkzlaTXaRPJDogBNHwkK+7K+9qOwlsxfVe5tZnq2rqk
ejaILi6xJkj0QUZSOLjOS/IbeyvcQ7Z5kjms+TJJCGOx5dY0eJT7ZnTogGdmhTJvtDVeAlr/W1FE
5oMx9vhG+eBlkw97S3vNVibEUnoV1rMgmT+nwDOpH40D8KLmzhPsXBrGpD7gUjRmE1Gj4VuX2avx
+C4BzSJ2ECTM9jN5otHaKCN91jarXJ6GcZQuAanBjjCc4kYhDl+7KAS/FCJUGxsl8HkSob0ujdZ8
qQMEgUkK1dqf5Z6lO9+TR38CUt6BKGscKZYY1tbofYeXA7mVyQZfRmeuafo8NqHlf1KGpNUxJeJs
OckrLutwT6XWUUre4uXaUmiw9MddIRtuPXWvNxlZEER0/Mg1XQNWje8COeauduz+aLeGvovnhq8w
9x902irOPqa+LLNZ4aAs6f3R2hTQjbksD44bPeXD2NyZZdltZAzxk9SSap8OF0C0HErSFobmG6ob
tLOmVR2znvuQNrR9S5vkq0Uhkztdexoi3KR5kZ1xjO7nrH5wIq7BksCZje07I/d6iN8N6NFTNoz9
Ou73djO8FaV87gasRdB3ARQ0br2ryPSKU3DadMZvr791bAF3AzQPtinGgK3p2dFOWq9ybLhXDU6x
jjJiLKamBYNnVtjvBOqPXG5gBa8MoXJ0JP4pk5zQph5bMKMDdsboPCdJgwyFmASvJVjcCqw9gu5P
Ta6SXRba9Tr3G7WbFlP/XKrHamr+D1vvtdw2sEXbfhGqkMMrM8UgKst+QVmyjUZGo5G//oymb929
z67zYJZlU4kEulevNeeY1qOgHR70qBKZUhQP4wJRNXVaE0FzbeLpI0gHT9QW7CDlN+jddeFjKkqb
de/RdI1rN8LoKOfLWLdvRdBQQzvDZ9GDDad5w4kFGEuIzURAf0fouRzSknFj6flrelDkALHkYpvH
N9FV2WPdeucKkf15FGVLuTbajOAZtNW5YFdjE5Rl7byIv5SR1smI5i3y8/aYGfV2rMrwrIZDRVL7
wZU4x7lij+gNPhcYmGeBz3edY6gMOrm1SkpAByvauonqjmNk3x2iKj814WskOD1EMzIEQ2FVAEAB
Ng+ZZIaEVh9BGfQ3Axm/Zd+eTNSuPrww8nFt6AZz4xwsBR9ozIkKjpbwLZ+i30EvqksEqXApaXIB
74XgWwOsz+P5tIyq3RtDBmMK7/CQYQhVbb+u/WR6LNwq2kfoZMrhr+rM7JYvxjPBYGKrSmYocy4k
MVgzDsQhZ4zv2auSFJN1kMHRLUgCDZjhAMbtxS4sa7DvuNqOUda+h+n4E9HsVPpwx1KdND2vZRh7
L7keeLCOH7kLQky7VIZeG78147q1NkYVBAfl8Fw7ca0zE9wwTLG70GbkllNsuumqnpNSj3UW/I54
3eFAmWn9MLETT3P5SLDZsuLkR9up3dUaIcXA3acLzYBE+e/JCGZKauCUBXkqgECFqxJdk4ZSIShm
vDklO1BAVweZJSNfnPstLKsMphUl9cbWkKse2lWSgr3CHU+KoiZhbeOq/2qSNlgPNGNm5fxIAiTi
GCgPISStltbIyoSt1Y9Y5wa2geNYAN4aNILL0zAugofU2tCALjs/tRrYVS7BPtcIL3MB2tbOVYTd
FsAXUwHvALslXQewzDUEDO34pvkYNRpMakhYo3FhaG5ex+XT1hgxAJzgmDVaDMe3s540bmyEO9aM
AMgqSGQWRLJsBE3maUgZeHKIfZQTMfyyGY4ZYWY/UrhmUgPOCOLeZyl5y3RYG/JySKaDhmZCoSRV
xvh0cXen8NI420MclOFeKI7bENVChL8roSFrvcatxY56ExrA5moSG2X7MBjE7ormC3DyKdDQtlnj
22oqkkED3TJ/n2nAm9KotzaLHqoI/xRxsumCGjibjMe82kYLkDgDOXMQlOk6RxSwMvvcQ6UT30bY
cp2GzGUYfze5Bs9ldP7R6otHJ9lPAaiBNl9NHJx6EZwL3QyKGvtX2jcXqaF24EvPrVF829DuouQ8
+27F3QgGz9JAPCq3a4cZkO0aKrKIv/KwePaD8qXx24M/NG8d/YbVQltjg2gJnUZ1bXMUdlVpHqKE
hS+iLbOKNaZvBKWHWhUmK6o1OH5CA/3oJVobJ8bQmRjR0Uf0ufmp6rJ6KokkESwFIDwIGst0N9Ac
bELRG/HStPir5thrL4wAuSXkRDrM0v6kOGLL1vhBX0Rvfkq0jwYT9lpmqfQDQPnqIdQAw1SjDO8f
3v/j/pT7h/8etJItvRMRh/tfNSaxg5d4f55fatji/YkR40P+qp9z/3jGdatXodP9o39PtDSgMZrM
878P/+tb6U8b73RHqUGPFonovUY/NrLkrfi/v7LdaVrkf39ZjZOkEV/9+0n+8zP8+8x/3+y/vgry
kZdKYyvrO8Hy/mOYGmsJxQYG2P//K/zPz/f//DXvz/mfF+7+b//10vz7OvrLJj3oRVgQhKhcEo/j
utuZ5dEj7+ORqfBhyFAHjMH0K4L4Sa3ag2IGAtpoHKihwaCzRoQuGhbqsaLtMg0QTaxhvDkhBX5W
jp+l6HciT38RvHEpWtqgqvEwlHS71gVM2kIoHTtQpZ2GlpoaX4p+p9taEE0T5B6XoCw20gTXojqI
uwTe+sjVsXNXGopqQUc1NSYVbGwJHkQ8KIDFZx1Z4AfN2Q91XEt0nPww31YORzAOIGIbahSrD5NV
CeCsGZBWDWu1Nba10gBX4hGmXXhcNNjVmDTbonjKJ4GnFGyuiczchwUr6fZtHI2HzeDEFl42HjGM
omIfzROax6d21nMIjZcNp3MHbRbMnXmoBw2g1ShaV0Np/aDdC9d/jblWLuY8rTFe1FuQrGIfGrfe
BrzCb41jBlf+2GDqgayUeGBwk22robhJrfG4GpQrNTIXbCzTTY3RdTUZ8CWl1Q3ROPgONW63g7vr
KHTc/nj0uXRWgf27oGazHV6NTow7C4bgNgvgt2Zxd0E4AYEEz+R+qvr2QmOCuodE2Lo0ruUkIzyL
R1mOF/oav0xowSRbY70F4FNqkLAYvRl73VvmxOGZcK5d2vLqOdH8A7XVzWOatG8zOC0dhOIBquOG
UrElLQx8cd3lT40GGgdJFBxI1L25BQsqXFlSx1H5+u111DjkSoORW+cDrSkqUo1MlhqePGmMsgNP
ueVE/RjW4y6R18CMUbTPuOYtrvrVVINjjjWYOVE5kr8543OxhbOA7ohXJ+VtNt9IyJhxFAN7WUo8
WFgmkAO6mM0ABFv0HmINhq4gRC8aFY0o/+IIJplzVAH1hE5TarD0jB1wFWrY9L1exFI7AP6x1Kaw
65iUmgTPtJX+zieiiEvI1WjixX6aR6AI4D2uwsnX1sBPjM5k2dgB4TRz39z41dSlZJpQMVe+Ghno
IYjZSqOzjRgMmK1x2pkHWLuHsF0gvtbAbQwjvDJYpa10OhEkBcPrjueefrumgvGswd14B2BF9DW4
A//nAJjv1AZf2fLSLktxkEtIA99RlxkewZC2+N+xl7n28stzqSSrdHyEDvGaQxJniuRqsLiAMJ57
mDzgLq1kWYDMDUJjLVzklE0SMtCNPYeYqajZstl9Tn3Fpe+kITWzH9M1ko9OhhqVztGKSXN+JnMJ
4wcTAdNDN5q2uG5nOOm2BqZnyxeexXBdWVunRMTQarS6CWPdVsDWpzt2Hf66UvmTHg/MPdFPJHan
OydVrznMdg+ikYN2jy7PrV3QtQiNdw8cQO/3THbC/rptmgyPrcbBFzaavdAkCEjCiieuiEXDTXD/
gupYafHy2h5LQl6b7tPKxamD177vneW3meHLK+cXuxn36d8+xi06TT6BDJHa+oH1lwtwXI/I9xjA
uO+QXXag3a19rKn3/Z1/fyfhL/MhdmwuQKQoSJfXlabmc0wWK4nMnYFSgRjxixpj0pz9GuD+osn7
KdTNSQ+fE7t9jghgxPo2vxPfAyE6fY/A9zc2CmmgLXBFM+tSg/gfQP3bIP9Lzf73CAEwUqNdM1NM
NoEkPS403HLfgsbDol5jv0SmtGyqTOdQlk6w7QkayGhbECL7tzTCpxAwxqqLXRK4F3ebPqtSSgSf
intkLp7IE7/MOs2AYYETWLjyHCBwXXcuE/kRzcQJZMDH4JuXr43ORsh0SgKGMwRa2BIIvWx2o85S
CHSqQokts3VpJljd1sfrhORL1TcUa8nFMK8p0QwoQplOENYQ31MbCixecz8zuibSISPawdYZD0q3
nrBaPmQVJYUq7ODZ6QSknbU5jRLsRuCcFXeAIDxCaYD4GHwabcWBpbXrC84XufK8d8x0OKN+zqZJ
ToUNib4r52OijJspU7nHVv+w5OS4UoYDr9KJFigt+71ByIXQaReS2AufQk/i5NrZOhFD6WyMcfJf
F8IyrJjUDKIIqDPJ0PQB49dp7a4FztF1XzInrbPpAN5h46OU5UAf/xKuACTndMOhJ6wj7b2fZC1k
mPVwHc0El4j4c7C69JRH9h8YqiYeeAH/mENiGkdrpVNBCHylWaaTQoTODAl1egiCvOZQEohTcd4I
dcLIqLNGhuCh09kjS0zeJWW+DBvaeWk+n8cYywjegYS8ze6ZmOKK3bV4Vf3O8Ek3cVg9OarCxMBL
cyx0Bkqr01BSnYvSEZDS6KQUsIDTum9IT3F0jkrqUvGzVT2YipSfLEX5D9wEuAQBLLCpioOnI1mI
ZkGoEuwpRViWdW7LohNckg6qnKlTXXSHatQ5L5FOfDGJfpmgDtYJcb8V5lScBiycftH7G7I31MbL
07eYRua6sqeQ0NDphuf5tQItc1ROOu5qk24ey/eIZcaQuJmCxMEYgUSa1PFD65Nc45Wg3XIYcYO+
Sc0oLrZ8RyJ2yz3zVvLmTMTzYXLICa7nhYWY2FsGNc1sAyu0ANaA7Jk2NCtaxjCrijEd+Tp/qpS8
naUNwm1mk8FDT+gZ2Ey4761m3gTTy4LV9Dd98UKimEZmgeeDAe0HIVgfvYs9Fik0xZElT8bEGL1q
jhhQqYGIBiLhcnkke5HcHVKDuIl+ezpHaAR89zBXJtA/QoYMnTZEwC1Lw2B/Jla6Cx8ScpABBvHl
AnJDS4Vj2K6bK7Cv7CoD/9gSt4ELFjymCszq6EtnF2ZgtAATbji4YZUgm+kU2dllFiWp8eb8PMV7
1HPGVrXt3s/ageOMTlf6aeusJWjdOnmp1BlMNWFMpU5lau/5TI37LqPxea7VuxSMs6XwP/oGM5yx
PPYu2moTr4CpU59c4p+Q8J3MxLkZquUVGIPV2IlHn9t/zcD9mnlkSHmejDeh7ncq9RH3ZKbWc7Bx
Jxc/1sTWKLWJBIEQsaMEVHkK0VqgM6us5FxP3StzgmwdGhEBd272vFi3riXBx7VQPMkOvoQ740PW
mVjYWg6L0Z7RB7rbYRoouaJFl+LyGpuNuECUf+4tvGQ2pGvJ5N0yHqcuerk71e/OdVq3NKWr1Afb
0tBN+feP/cB4vUUcZAc1g6ViGlelYTRssY3zltjMqPrEMFYKvTgTGWKru6WuNr1b44CIOMwffIHj
eIlMAsV4CBKMgBCzH3JtbLk/+JCvNiJwFjRcJrGp+kHh2QkWIk0V8VGruu8/UfoRb14F9sNYQG7p
OnyegI2JjfHfulQwJzCK5QfqXELM+oCooQiv29SiQHPqMxjU9uH+YGDK+/c3tisMQzSE1vd/y5HH
TeR05La2g4mAVqb+W4xHGl/hmOjMDO/oqlkCCcUGNN5/w/987PSwHYmgZOJaBk5/8kgqWw1N59D5
wXXkaz9FhWMFjcfYYTLpwuQDalO8pSU0E1V4vH/PyhGEWfzn26d031QJDv6OTaBlnaG1r5Z21y9Y
8LWHRv1g0Nw+CI1VuD9pmlC8TbaBssCJWaA7ZYRr5BslbH1MoA3njyTAeldYuAFBgwIAculGtMM8
kzKJUcBJ8Z1K7M5VysUI5g2uzd0RZWuvh6kfcgyUD8sVdGL9ULoxv86C7T9t8E5GWLj3tIMO//7z
HkWwmAwKp68ldBpmYNrmJDsCrNn0+E0Ydj9N+vx5f8jYKuCpuQyBNDwC64QEQZVtUPteMYWgQW26
bEMVBz8rqduHST/khkIyw7gcwx4+qLKb7YcU8xjAodD+kXtLdwzT/ICW23sI8uSX9KWxdSquX2Ct
JLxiyLo/0M/W+VKUyqMM1nOBFyLTtsj7f97/dndDtmHDJKWLBGpshp7CmNnEdW8tGKZ3VTSMcgjO
snQHxxYNxeVb7TvEMC7dD/a4H6yA39WILSVERDMUHoWnjVwgJzgM83FCvsZqGcanIjzlsfnuFkA+
6WvQ5TXfF861KySrN3tyPsCZaGOvAj9DGGDpP8fpsJuXCd6D3R+pif/UCXXzz8QDq18yDnUKvjRk
hMfAGJ9QYL4rUpCQ67xBBqETNfwyh4jvDelhY8ivwHV/Ib58mlqfw2ZDbBSapWMZVieDJv86HGmZ
27aDfbNDwE5ptjDQYtRXUjKyKuG9CuZzjqdpd/+n/zwo+lEMHXpxrGai0/Tzi0DKPe66h/v//c9T
00Lb8e5f8v7fZt8F23ZyP/7neUM0oK+//+P9eYvywp0p3Uudl0yFwJIcktnBuV6Zf6U3XtwCtYuM
0s+YId6mpdtUNrPxFlAB4GePuoehJdzCOJWQeE4tPtytX5iXKS79NXPBJ0OFj3HrYzPGaKQk5qcx
4Q0hCBCSc/zsOnoS5hm7JI84w5qsbg7/pUJGG0MqGRt3TfDCLWeZf/sBblQzrdNqGrdereM3svjs
Bw8uyambMBebORqyZ6esMyp6ipuqzrMHf8pOkyqnqye4rVrdu0uKijlG032BlGj3NZJPaZdkIdX2
wajlK8d+DWCQe89zWe46c2ejUd6Ummnn99YLMWHTwe0Tiu6YvTikxpjZrveOfyUJ+zAJqW7TUuyl
wgolYvvYeiIA/hm1+yycDoIjC6UiimuByHxPJ5Kzfmf9DYKJexQjmwIOCTkq+2wmTXB1l23Anj+P
H6YVDoRW58Cfi24HufFbFeEl8NVTJ4ub3yW/IXqYJ1MYmyQ5N2zlOOrtPdgm74jZcD2aFL+z2nde
OBw5zr6VbWgzG2ZQZ8EhqVX4Lm0HhqIeBKg6uHJ3vKWRQG9g4YMvnRATvfjK1PjJas+vWB9dx+Ys
IcSrG023wEPkxLx/AXm2LkHS7Lqx2Q21HJm5LDp0Lvpj/OacNZ6z0H+1fAhdiFCDDd6JVxwnGMdI
bl0bXSHWfhL8beox3qvlEoPKjZi0PTDHLCMDXXAbayLfi6sZMh5RzVb54fjud1BV8JXoC5JnDJZS
a6E7prFTwM/jxKnWUmE26xki9QMAWjBzN1q9VLkczh2xBbyGExSoGmm2O88AH264RCCa6c1wrJ+B
I25jMtwyxAAwnPrV6IpoE8dJi2hM0romJ8YwyWJmb+d75/5pbkhGcBhe5ShJbK/nnGxPr4nFELhq
xW/DWWy6C8apApu0hP0Fn+oPN6dcFc54y+vgqfXpVXTeszkOH+B4PyshLiQgHjJ69l7WAIuZy59h
gP5sGQjXM7gtYB2SeV394t0nQRxiu1+Ib2otuOuVONozcEsPVXnt/4aqfu59YNqW+6dnJM8C/Wsi
1D5T3sjspL8tVdmurQ5gG/aAc1DOX6UK/xLkQ0EMtqNtQUh21s1Rv9HAfA1AIu3XrlcZ7R0WykXW
37Pp8+qLPxOsS+ZJxEwlU3YVpfMDFhGtAJuZhRre58jGy59miAVAvLQguGfpBCsE7j+4LtNtZhJh
Q8F9nRPzvQt9scnQCdOHN3dSfx30Ii1FfQLqcspPTti+WCGuB8U0kdYJ9EHYvSu0OloGCJ7ON9cR
gYfMbvELFPZydgLw6zU/eK7MZmO642smu2ZPlDejfnkSPeTYwqwY/X+kISh4OJxkz5HhFZCFc2on
myxNcLiGB0bAkXurIgcInPI0oSG3KnjkozVdncGnC4a9fe7z/dDKsz8x2OBw/Uh8DLv6Y6NtQ658
a2nyks537mZ6VwCN163tQXSLxdEU7gr/ZUJrzf0eTWQ4NjCWObTAMCekgi1m/xqq7HlUI+hA5vEN
45MeiEBl0PrFycNqxQWYWRSw/GIHow0P3KVaJ3zMRgWn1/hFgvgzr/BMJcLePtzIR1/PZbM1Zn/T
C6gYfffY5/FDnXgHGB0cGKCMluM7DSYnMP8ifq76iAlBkD/X9fwydAAwR8AXkVU8DCnRQwUDEIO3
Z/DQP1o0sKz0G2FIXjhPTo5FBaP4lwXOZp0OEH7E6OxUaqKo8QYwtSmWeKdG5aqQkvxK0NKtoiH+
uYzmsLX4OQruSmHcvBiao7kgqGFe2TtftCZOi4dPyY2b766bPlz6OlmjAOPOEA+QobV+zOwq8PZG
p95F6r8xtaCJ1tNBBsf8p6shJwxW+GSmyb6XP2Izntacsq5maVwya/kOYX9MCaNQJoUI4rZx5wGf
iat3yGO4K6LmW3N1Bmo/Np5W7oYwtnaKxv56BmXluuqTYRJZYVnYHLAqYPMaBnRteEyxdYBIt4ff
0C9q1DzLrfXh6MaiNDfIZmiWV39N2qJsrsNT0sbclKgJZqIsOSa/LurbSLEdQRTnaum6kzXEXEQI
+ndF+VK2YOcriaitFgUOdgiXWTn8mpMgvUAd+EgqC0iLMqPHhG7qilnyl8VQ4ID7CZ5AWZdHwVri
GgwiECaUGwOn22YBZUY/3FpQg9ICXWznXC/0Wc0AqCrECXh/yOjNhjDF0LuGk+++yPnFGXKUejXy
Cgs1nhd3GXMKn/RpXLtsR8TWBf53TFFzkgu49HrEK9LH437pgW87HMS2QQ4zvHAArcQN8vXa53xp
mqaliaJ/c2s8FBGypzQvWV9tu9kEaBlXS4u0iqgh2GNQW3ZT2Mi1Z0WvcVg0L12W00Jx1QDQjHjd
qCcV0evy9FR585NknneO3C44+6kkZjWkarSkV5+tMtK0TvsS2cVXMgTLGYxld5yYiY1RIM+9fgjr
tNtOFm8v3j3/wda+k3kqTvVEi9xsluqUOhwQ81x3llBLPrQFbAdtw5yLktxGGTz6Geq5+wOpFhSz
ZKlKL9rnXjA/pMQgCi70VeKPHqU1m6jl9lCBckV/jK3ken+wZpR7BunmgbvcQgb3/ioatSsR0efK
6qJzXMRoRfwJZ2FWisOA6teWtXue2AzXTdyTwVtPxN71ynyhVh1egmMjzIVMMiDGJDLYJ7+vSeHs
mH4NkFFeO2si4LVfqBJJ9duHGZdc0nnGk1O/JX0d3O4f+AlZFpae4dcGQHnXG0kI4PbauDaK7lyp
5SoWwb7qU800psNOBwBt59uVexZD9Ue5Xbp37NY/FwvOKqsleZsJHawz8kdMgfiHaM9rFBA9i+7U
AMeNLaKgE7x2QQlsl9Hu9uRS0nPNFvzcQwvzMDIYrpcdX21gMAwsbatmk55LR8RjuB+dZn7hq2zs
rCOVTTLpzqS1cQeNF68gw/lQWvaESqWpdU5mtjhl54gZbaPhTcbKz5yEI4MgeXfuTTCXztGIsBgJ
ygmwLNmpnwY2LBJSIvncLY6gEWjthPZZYqJjiLEYl6n1+k0oqN39HuUd8phuw22GQb+LDwZUYS5S
OSMY3ZKZgLFX8cnEPux8XrJ949OINxr6ikp14WYcUF8gHsBE6T7AdDFoxylqxeAhKdxbPWSELSJY
QfGicC+9wwRhldOG3r4BMAoHETQUJ7/R6fHnsYFu3TDbWm4yH7EfXJJJBheRgb1bupY0Vve8qLLa
TUH7Ix+M36DJXLSk5apPtLylLjgQlLwQ6HU4usb5qagwH1MElqtwYoVZ+i93nq/LUL3U8PKYeU7x
CmxUuBHUcE7NtllhaoGMuvVgZm3DcgaxM7h/8xhYT0c3D4nTdA2y+KT/LB67bxaM61hG8kMgEmOs
KdqxOIWx/Up+xfwYjuSqDKz/ThOupln8IHDjuVbGarKSGCFLjsJrhm2RUqa4zM42acpS7dYuwVIh
PZiZiGS3693NECZfRQZIIHJmWgNzvVyy9LuovOjIYZ8Gqq8Ui9Tc7N0KGSbcgXRNLNglryQn4hZL
dhLRBGvzBxqvcMmcDORBzIzHi01mZP4HLpns1iXjpyQzg/CM/lAlHNiWMTtHGYjXoXRP89Rry3Q0
YTgeyavr6kOSOwnVTCcOzsTJOitN7JAlqQhyjB8cv+CuNIvu2bFswIRERESCGhzF9cRo9RRn4tZ7
g0FY+PDRJWBiUSrgUxLWSWVTuAHkhwAL8Oy2pEeor3Fz2zu0hpcol6e5s3ayYsOYp/Ao+qY9mpiv
MggSW39YwEIXNwFf+1BFUC2Yd6TnymuMVT4Fj+yHb+bU/OAWMsl1QesZLm10DCwdq0gnz7brd5sp
1N7vu68qy0BoeukzqmLtNiH2O3Mvfp+GnIKpL1Q1vrd5u1r8EdUJM4/JpznrgxcXdUdmYcaEZFl+
SnBVtBW9szKxD7gNJyq75/5mihxjpcweuL5SennNzWuX9SR7zD9Bg/u8co/9gpQmeaqawcU/7p3C
xoAUzzBYLd5HgSLC8Qb4Je2Aobtyv6zFMnZVHtJDZyKxTadmE0fd190af3/Fyqobtnn6CAlbxQpb
6PLWeAfTpGvXhMFJ8dJuqrZWm9qlRCysJlnlVFYozHF/ohChD0yTInSzs4q8p6EHyX23UNzNfubY
eSefC3wdexNhyp5H/BiK/mvjPt+f1XYtCs0ITyuYAsTeFTXIIBQKKCEj3nSY916HEMEO98HoR3ts
GFQFWXi1HFVvIumupFtllwD6TS+B6zaAk9cR4rhLHSmHzwUv0Mnd3ZppJsZXMpevnPWZmS3iwOzl
lFs5xSZumjr/EmNiHoivel7UYm1zL/2qXESsSFqgL2uvvTW4uxEkC0sDEqaYOwB0G+fOpav2Ysvq
INalRglgAMekiUzPcD08Cz+dZsTmjWx0W8850bIMOMMK81wS/NDpoGtOmK+Zy5csnIYQagkw2+EV
Rxf1UGK0AloUvfY+mtm0eHXlxLfOsRrTMzm4zXAjEEHBt+TTwbs5EMuarYrifnV/ZpBzoL0vqbkn
y3Xixj+yIX5NupmVjhkS8jVOu6BTN2Nk/HWGIYLbWcHpXpjQ5BioW6wh6KzWCxIjQ9q/WU+1hS2/
WQ29OHusnJUV8j1ymW2EQAox2vUmzYZz6jm/AqK/qKrbay2oqM0Gm67NOi+YHyNn5F7wHo3R5U2y
vWfJRTLzU4XKeJ1g062bbP7R9ZzF/Iapj5HyZruNuSUqnMLIQGWm1Ea/MgwjIdWHFHfwbQCTovCg
wbkPEBc6sOU2vSW+7vvJIoNjkQBayW6D7X2LhqNDE/Ep9/Zd6wCX4akTteRUDZ+CyNu1VRsGTs0K
OzQilJS372pnj67lVHu/mcpTBv/t0GIgUH037UrBITe0KefDYjRIFukIpbbcgzTN66JghrWy7y41
M/eSmekxyKvpqGtgvyASpnBYNNPZBd07ureBMtKc7BbDX7E1HHu45Z2e8CwbZm3VZoSaeah6/4dK
2uJ0fzCG/qcQRgLbm5CCok7PUEJNDXxDXm1xCDlVS/AhRgP5rDfbl3kiHyFecIKzjj4zbB/2i20+
Nx7YOdYS7+T08QkxCvXQpDYNR/yDDOXPqLDIw1HWk+i5RLvZ2I4+m6S+qEyNdRC9+2kEDBMzaHVr
i/bagzfjTHPjh8WlCcpveZ6iI8OeaK/P/PPUBSsETuaxCw8B5GGSnJixokVgcCehFI5me5xzHE93
2a3VD87asqEj9Lx7FAbDKqJMGPVJzQaQv1UMYLqa0R83YnKszfQzG1CC5mSVbKgfn0AMX4OJYDOo
si3uHlUGqE3blGtpNK7k0XRIHCiaCj9/cTuStcvpDw67cONDEGU3nPB7oR3iZ2vmdd3KrRz9dyBo
LccgyqUEdU+l5HtLZbyWE2vQfSGivQKwNHKiVaPYjuPC8LjZv5ZKn0b7gLN/mj52krs/YC7B7J7i
Vq7klHK4BQ1ETAV9mmCAHlU+libIkjGe5cGEEkGliF4EqPieKTD1XsRq3KvhwzIwXMeUZa4d0f/m
eGh1DfE17QOuF9S2A5vq/XXy/U9jRJtGmvCGxGB8x3rlbMihXSVUW+aYvC0UghtKV/Z6GCgW8cIp
Q3T4pz3DOtv6M89iAt3JAgEFeDv0iCXCMaZohYaLaAyqSM+9mpoe9sQqo2fAgmVbLDU5ch+IlT1V
D0MH0TAzDY51zhgvbcRDGwC+5QbvVPFVVlxNCGkRe1sGcQbadh4OL4nVvc9cVniUIKn8f5eg2TL0
zvB8J27/am2GnBUrn1kfqx1M1msezeyP4TG1SGqxKYSrESMaVAjKEp5Ud8F+Lj2OvnELdzs3/5gY
2OmWhRuwkqy915KcopXyxwut63kdgINZpyg/vQSRCfoAtdJtb4iS28QqnznHX40Eg2BgIZjT69VA
Mg2iCDT7rORq5sCX83S3peTDIEKr0s6+IjVf7i11bCSk0XKKRyZR04LLZiLa/XOg+5Qs7csubjTl
Ii9vsDIvKYvMyii/OquX2Ij5bRoT1B6EdukuhzJW5JnSPl8Z+n38tyb2kM6tfNxFY/YFuVCspYNZ
prCgZw3OqcgQUHhjBJWfuz2cHzmTiKtkCkVyST9/DIOQuEXqBPx5Mn+UeA7NMdTtjP5PSkPnICfP
vAGp/TNNL0lU2z9pVKB4rpblnLo+KRXO0pLmFDgbUui/a9MsgMPXx9SzeyjSw7EcOPxFlmtfBmqc
siAscajneB/5EfdJDCGlQr6Jtp/LuQF5sJJBwRcciw0AVMl8t/ryKguAR8H9qK+Q1uq/u2h+s+3q
AlPgOtbgQOJ2IDOEfZdQmCO9bw45PZEXNJQ38GWzlWdKFimqRFOvBFNEQnDMouKQa8EtxR3nJuHP
pZ/hxOFz9t38Q6+H3CeoDoJtI9IvEcSvdS6fqsX97GbxuyC5UowVq1rmwSAOvTWimYG3NHiRlNfO
SIfQSXVnv6DcdfVNJEFM0mKnsbd42goJBzdpxBqrL5d3Q9mB77ZbLeTZziYrclS06aYIDvcNO+Zs
a9onTHMZOGiv2GQMPPrsNJzsNvxqzPCYuxHuQPsIKxV7Vtd8xyrkmuXiMnvvdQqZk7vlGj9zFZUE
gUmW6BkR8FKx+YYDl7bLIIXNL/vyMVOvkiU66HsX0umyK/lxJtIXpo7lrjUBbxtGd+1NasVelxMk
OexciVs5rB/jhpvBrHBLEzTGPeVeCThSq/tPDnkOQK0/P8rQeOkH12Acj/2NKqJZoqutvcEEGaCA
DLBvdhGLnMBrNQVXmXP530FU99slyaIVBomLgXaa3iLvb4IJoe8zQHcNyxIpM1sMG+8kgkL0cJJp
NbTOBmMJqwP+2g3cVVmTYEPa8NWQBa+CG7QsYGb8N3WXCiqoeyXQRAcNliFpGUiFkAy1seSddJmY
zhd3jPvN/Xvp5yoWOPBIqzppYObo405DKgORgtxJfXrBEaW79Gw6olIEkjqAsW3aIZXBtMRnsW16
LooQT1Phg7SnWtIHr+LLLp2HNg+xj2lOVpZWhyKgoxgnWmDn82svUTZv5/LkhfCphD7bl8ZyyWvv
22s4qcQl+7OgBR2IJtoXhulvqXzehyjeGi2HO65+UMhYBu7W3JCQOi4g3Smcqm2cJyupOIqXBSVC
EBICB/yI4Q6GDGN0XqTtpSvkbT67eKvbFRA4DY4Cetvk4qjxpC97LBrGdpG4z3JcG5X8WfPObbM8
elMYa6zUeEoVAKWUxB9OID1HRshbceuae4tE6k2s1Is79u+dPmUVbXDqBvDUZIMuu9BkXC7GW4a3
e1Ms6ddoc9MDhtz30cKJLaeslbg4MCC1hwSJPxrLBUnJEtEy1tfjeOcj1YPLT/v3vnbjpaPRYKFg
n+rD0FUzdSNv2eQ4L6Fssmswu3+K8guM2fTJGNScgzMuOoT4BZpenMxHJ0//D3vnsR03km7rV+nV
c9SBCbi7bt9BJpCeSSdSZoIlSiS8C3g8/f0AVpXUOn1OrZ73QFBmMg3SABHx/3t/G2K9Jsk2DQSw
RDuptsga0tuE2sM2SyqKMJYNuignl1MrnUfaOdtiiIhmp6uBURh5EO47jSPoKJLMH9zxKe0mgjBl
ighnamjxq228pXg4eEh6fHXQghtl5oyl29MHx0ATxcGPW6OntVK786FvmjuNfTwnNkK2ySSnLR7q
nZxuGypeM7oloIjQ9jV5rLDloMOx9n2Ia3Cu4GnAjNBAZmM1deWuNTrG2JAJEOaGcutExbwb6/YO
7BGmFjKBHzQD5U3J6RsjTY+oT++Sm4YV/NagiFcoanE3slp8mBFwduhJ3pE+/0mi/is6oYA8/ZP5
3/vafv0dQ3j9mr/+4+8U1/4ZTPj+gN/BhK76G8w/GyiVMGyYLMNr0/7j75QZf7PIUAJZaGvg3qwF
91aU2Az+8Xdh/GaqlubA0QBDw+MAovweRU1KtWHZCyvCgqq0YA7/LSih7S5slZ8YBaprGExnLMCE
LsnXhrFgFX7C3Uw5c8vCjp1TbaQf6TsuITymj/CJYQeyHurbZ0efoH4qzaWJ5+YcIW3c2pP+VUmM
2FfwEMAYLG84Y/SXyvkSkeF8NOh2okCMZ5bNVfZGakp8mCb3+2h/aaWinUVmb6mCKNBkYv0D8gR/
rBzjXKnyEveTeu2Gp0Cq6TEvUsRGQ/ZBV1XjfsJJoTSwgKoB4w3MhC0u7WFvFQFWtsF5pEhEV69l
npTmez2UziWUOJtkPx7NKg13YOkxsuK5Batr+Epp56CgbApoqY0MPrM+Rm6i3pY6BcHMyPwqCWda
9ZqXWAGlqkoY93VhvdpWhuY06l+Zz2b+jJsydtvxKJzmqR7ncGdnJM1irqdCWRrKWYgJQU/7eYgN
5Rp3ktwO4EYmHfig0Dj5II+tDHGj00Z4MVzrXDbxISzn6Z4uF/7QjqHQyEBH5elMX0pPSBxwTlrb
q0QvgDKRpn3k1Jl5GZ58QhJuh9kvYnJ4apccl57miTGZ8VlWLOUIx6M7S7zsmV4oxrTj1LKcqbVm
P5oUeuzGJ2TOd6m0UO6eXiwl0y9UwlUfx36wgcZ7FX1HCrOVbUdZfBGyeULs2dEvEnumYPleC8zv
FEYYZAj9JE4hycirmGx6iTa8/iG1WLfctRTDTp1lDL42P3S5Vp8aZhLWBLXbdJJ9FttnNAN05mgn
07Xx7baHAibEm2EUZyA27blAaIjpjTbK4OysZ5JlQiSpeF+okoJHhBU2QFGSunoSfYoyNzSvwizz
Hcuj8RCXrwq7t+1CFS/6mCt7NVlCRAZYuPNE4ZbAIa0ITHqD2nmoEXw2doj01ZBEgkfZEgTZGKAO
zG3f29+L0iRrVECJU8Pgu2bFw8FIyVpLARx4jFWxBzGXIFDFvjeLHgfVUC+LIFPbOVb/hXQfePmi
vUnDuTwHJKoY5dAeie1FQBW651m3fHRxTlkGH+HQVGGD7iA5GL3raREIjJQfGGxhwSzJ+WSiezhP
TFL6JU0u16t7KXvjpi+H/pJojL9jdhOBhfMRLNCYVXAFkZW8qWwhzxbW5jNH3MiiTz3nouqOlSsL
rKbxxw7RHks82OGRnVsXtfymjLQosOx9DifiYGxnMYRIIOjMDlhHm1dVDzALVgmhbov6dJg+G07u
7LNWG5ZI79shFzaHNlk4cM6TSEXWpXpMVR+LZcKJAgC1tmUNVKKJmq6YsOIwIjrLae3d0gYgewg+
zkSthbInzY3spbB6sScMimnOkIXkDaSfWsqlgd1fQywA2+kLGmKYvwUNrch5kAMnLm1CiT1jktSd
+GxiWNrUAb+apPiiUdQ6DAkzWhQVXq7rma+WzT2KhjcB94KI43MYo/t3mYPGpvrqWOHRKilW6EEV
eEvNAWn2N/bbwYZE466Ml7UAMwuHCRORhiWdkHlbDtMI86OJ9m38ebQM0tlBUjT5UqmYHX9UkRFx
0mYF0aK0yOAnZi1hgLKhpPIgyZ3HT9khjaGJeMWGVS9YCpoBepXdUoTud51pfespNm4zLUHPbtXF
zqScvpnSTj+iCZ2XRVlEbtEdrVpoLlkK6WoIyUMlDiY3ne1gEcSdiFsLjCsKTg0nZBmqWwiIiT8p
0Y5IxmDb5p+qWaY7Bip870yfNyoNNVHPl0YvBhYO84zE4bsZkkY/pgvdOQx3uaCEOVnyizXy+xEj
77JuEYo31N7y19Edsn1ayPko29xLVfoC1BQvLjnhXhcX38rRvaiBnV5TKguU2FvFU3uEiUF3jCN2
uezxwDLbdI90duwNk+hq1ymvs0ueYYyIbFOOqgR++ZrarNmn0WXhFBvhM2Purh3jOzobsUeZTnrJ
NF2SJOKcVOQvwlKeFDUgbBTxSYgKwQpZarYK2R9j5yvU3qRGuklG698viBaNsiZ8dPP+gbRVczeP
hvSZPKZUftCPj1Fv02NDgReozc4pKQXajarfkjiEbMdwglOXtPa20e0RZRlpEE0FASpoRH7FXU8A
lE75kqkkWWF20fglbeYglS2t9PqisSj1qSiAV0zs6S6lJMiPHQxFnMyXtmSREIS2e3IEBJZUYnMc
K9PwdJbC1OsUKK9ure/JEIDUVB0IAD0qi+lcdR2QJU0vwe10cus2CQpFAhxJQZmvhlUhQbBy3avA
4cfBwJjgjNXOVbInZ3LIt+zrJ1I/NM8JsT3aPVXxZhp7r1OXtZBO1aKd+dzkrKUbsy+zK0nrnHxJ
jBssiSGkuuRWyIpfSuoWenOxGg4T4pCS2yFr6bwa17lyh5OuUKGM4jV7I/T1+NAD9VmSNDR/dBHE
MrLXp5F6iECbzYhOPhFQB29MBosReSZvqYzuY1RRXkNCZqrU9dluIcrUlNTIVyBCShJPTGlwryyl
Eib1/HKTqj3ClvcyhBu0QEA1SGdAcqQTF1wJ/SAfSbKALGLQSJji8EPAShES51xT2qWWOUQshaiZ
MeQSWmNa2gWVTUHyQmLi0OiJfq92daWMl9yE95th4OhYfPoWVd1lL/PbJmYa4KYmnYd9GGbKoxNH
4VFtHSqa4FkwZ8/ZpWum/VSHIUBKTJk1fWJOQFoOphbcnJNlSffYUmSyWVwfiGsiDqDPpKQMQpxZ
UFmNh21uRqpd1adOOt91atoUVI+rFn29db206tFtXHI27nafavnjGsDodATA1SVpmqSVWFA10Gia
EeaUfI2qqIwvSTpJHDH9uDEo5UlOYgcyHQ+mSrlo3QA91ljeu1/TfGj80Oy/KXNA8AhzA5IgiJTw
9QwUlFjyBnJz7g6BSSl71CpPRGEGgcWlDdqlBbhFp9q/ew1qsWTlpTbjADlHLKnTlg67Mvla2760
zMFp7pTK+06OpNdwOJLpTUKPOI2dSburT9UNVn7AH7sgbNRTqMinIG0JdFtiGMCiklriNpcEasN+
vRZWzoWiBO5kKPjv6vL10io2Xy/92CBs58OI3UMHRuW0bpo/L026oRwhUdHBjM+RQ8pE6T6A+EmI
TwMv0XM+KTq6fGaBVrpIkCaUJvpHFuvWDuDB3bq7g22AKEjDw+oOyJagknXz7hD4cd0K8VCEgfVx
lciLJbqlr9D6HoLlsB9j2guStQxjq+yPZNnJ/Wr6FlBZsKittnrBx5sirIPjzO9N1T5qvVYfHS3n
qXqNAvF6MTOp3NRzTdF9+VrTJdbDMTuk+u/b9QZNlHezpWIz1MfP4ZIlye+zPK2XfmyMJTJG6nww
QqV3pM8lrrkBtMbiHzB6kiTMZbNelVP6StsN99yfN6UVNAThdsyzloCW9bMwV+PE+lk1unkxCSvY
6R+IGZlPkSlRc8w4wiE8Yj8BUHleN81yCXFnTdMWJ3I5MZ4JzGYEnL+Hb45IWBwmO6TIEaz5Y7Om
a+IYLXck4z3lSqUQ5BUpMHCW31zM8VlT7VwzIteN09sAbqzmFborSYHzUM/QJ+yDwrzj3XCy+k+c
P50o9L1xWamzLqg6osNcLCfrZmlHar5D7A8TR859XUPEVOmCmah5pxYpM4GUICPEjO4paOQD2gbg
7Msf19xVox6jbUsdlnrvjJsEqhlyizJnQr6cPazFwiKXV1svaZMDB2K93rfhc+wMaCGW72j9LtYv
qk9xhJIM/tgYCdViRBD1qSbG3Y41a79+M7/8fpsBZGhFiZCmM0aA9S42rVKmzUeM7EhE3g0faxAN
mbzNQTIheP9AGMd//rzI0MPwnie4BVhOvH8E67tc369Y0oR+vHNO2wVSMkj7E1CSHohrhI+a4AgK
hGMhDnar3WusiG3hkIauS+behkvo4yzoUIZbR+8tv22T3UQ4ilJ08KZpgFPEpNbmOu2ryrdC1Pdm
zIbpk0whfiBZdQnnRMaTSheCwdSmNz82oys1zFzxucEA74qs8y10IBtZHlS7HPEEmg995BD27t7U
Sn3VCUCUFms3xFJejbs8TDDvKrqF60g8lG35CE+TEbNjLUbR2cahvtHydDe7xc3Y35Cx9E2ztWc1
pLqXKTCwhiH+mKvPSYQBmhiDT2FffNLtwKLpyCGg5clVQvM/lGK8V+XWJOtzN4z5JQ7JBMtVHbFu
b3zsGlae2JY4tTfNrrOp6qqziToHCgTtPaY+NpZeMv3O4EduyM10DpDAn2qN9tgyUVVFStZwGttH
TWV8DdX2SPus2GuGTt91vHNz50NiQEuiEHF2XhTqBBR7sTl2zvBg0gAaJrwBjRAQI76N+r0zP1RZ
Fu+CCGNYnaeXyBxfWJDk21hRrkoX4hwSOf0DwWrdccCIQSXYWAGE8RCKUYaGOgnN2yJDM53isY/h
jU4RJ9As/NrgpMWSj9WFvu7FMTFujnaPf6J6cOQRbcUeXmSxRUlQ8nG1d6mNRpteK86XPPODIb/p
yrpj1tffqCM4Q3TP8LJvJiYZrZQcEtqE4Et6EXNmfJnVk5Mx1oFV2ZBBRtpKGh9nZP0eXkCRfm3M
/kNjOV96PoQ5qsHpDch0SEJ7lODtnVx9qDPcxMZk+JWcv6U6a+o+cVGNo3gWgU0PAueOzAgFDLP4
uRsND8vl0xTQpwtdpKa5+SqlIems1wDVInpHTXeXV70fAVoV47l1EyzV2RsFa8KS8Tt5iK1TfTQv
NYXbBtcn5CVilRHY+Ilp80GqzUNeKdZmOugJJW9yRF5mHX+pOwH+Sa2bbBLdxkmLC/E0B4NsRGzP
51R0u5QcQeSQ4zfyLZDRyycMqo+p5n52rS6gZU6Kckk6IYLIJTXbuQPTtycs/TqkA71WPJ7SWiyC
+QN7ifDUnag9JyAZIhZe+Hx2o1HM3qQC5QMjvMlLxjY7nr0lPScc7saMruWY+uhqepBGCNpt8GQS
FUCPg1KYNigs9y4eiV2aAHOaWIWo2n8CbUmmfZMeWx1+Uu4AF5tlaANOSOlYxXWM0F75LJH0ebAK
GAqOHYseu2zsXeBgBI1qLFd6x8lP6XxTx5zcghj1cOLQh83au4449y396iilVUXOobJTsvhsFdqH
xinQ79T0D6Mk90jqcbaG7CUvD9RzpCwn8344086ePKcND5NZR5tGtEhOBhV7ea9tcQu/ZTXd6t6q
PpHqCAawd/1S017byW1AS/ZX+jXIiNUA2U7mZhiqXXsb9jVZmIjo0/gBOtd0xtAfb8J+bwA3pacT
uXRBLPKLbOWUDLVyUfXwEqmIFcMBvBeKdDjN0tg3pv3gRjLbYiHvPRvsCJQme5dM1hszi9A3wMtv
OUbxB2lAHZ+nBm57a80XTcQXUpuYWVvdm9G59datKUhI4+tokiA0S/UzvlWy42ZxRrEA+qJGu+hE
NM6M74L2ij8nsFqdEAgTKYAjFKXYcG5MhPw4uziQZwuqdUI3Cj0qfWmUunZQPMHUvWsKqrE53Le9
2grthFn2mVED/lhAIXAqLk1InhWcUpJ01AcXAoWlGsWNTjrbFuyzdW0z8xZQLTmkSo1HDEOexG/f
pwhA8oiyQJvTrw2ctwSKjM8yxNw2Stx5iU1SZW5qfmRWnxoq1hdOa+Qi8G2aoXyj7DHtJII5QxDK
rQbBY805CD5V/UakO768gOEzl68ow2GdDm9OQiCBUlwQtrZ+KLL7OCKIOe2BmJq5emlldyvq7DtD
zKXhRLbLmQdacfup651XhnTalqhCsTeLk5ZjrkiArFuTP8yYy62BsTFhTtbB+dIbZ8m/2SVggHjH
lEFMQe9PIVt3QTbiHJolZUmUQDkgGce903oYKabCWYZZLcYfdcC7KpyY+ajyYndgrKsJq5dqdZwP
4geZmvnVKshstnKQ2WQC23Bh8KHYdxkLa8C0VYUIYTA8JIiyuynxNWhCfJGjXTDP7IZ9maMgnF+l
wyGfazg7cHtsDK01Ib0ADGh7+LnUz7dD0xHRHH0u1QVZQPBhbW6jfihujbmZ7gOTdn6Yx7NvjKFK
YODobIRxK7oZsUht84b1nBAKLdv1uvXQJBUmcSdNwJEfDAP/mGI5LwATbhSrYsAVebUpxIcinYkO
S1KbYikntLDr7xBOk5dbHYY4SODsjliGenFj8KuOSYwjY366CANJvDLpQJYAywEWGpvsHHOWQFgL
l07LasxLZUg2tJ+3jThT8IbhjQTP1B6gmAlwpQYJzaY9fEuN9EPZ3TSFY4LsA4wDU5e4IBLiFpQs
SruZChysrwK/Sxwo8d3U70dtVk+UySBdqS7kONN0kTdY93Gs30X51HmZ+JhS396syV/rxu4tVCEF
TK2i+iA4sQ3eYCMXtludihfFoYo4T59acLxPZOBPccrgH77lY1Cdg4EOqh3AdWs6azkZjgfFyG4Y
5kAgdu5CDyDTeywek/4lbs+BXpt+y5RoY1cA+ALDeJItyuuK5NnWTr+6Aa1tehHyMGX951kbX5g3
+VqYfVlEpgOxmvdBUnpGz7xFxvdGxv7gw/o+RuJIpfKi5I7wCQFnfiy+muZUndqislgoH2eV5VXc
Zq+dsB9K5KybtoGVbiQvlS5eZioeXtUqLecilpodvzrHUW70GGJiWwaYrSApbvlOOA2nSB7tkNm7
0pE4nKH+VtAbD5NGOPNsPsDzIfi6zgFHGH6rucfAAnmkZ6hV53kpJQ35s9Tw/3dgFihmGkfLQIue
mR1C6cI6gTS6tbWo9nMnwaCQu5bXxBB+2yzdqaksGBgRmtp9xgxFpvUlslxkkzCMKag0u9j8WvR9
AZ7jW121gefyPeZVpEPyJT28Ut2vCyAkIfcPhSdVJ4yLKqZ0ZymYd9qEWOg6EHTpu7JEk2IDVFAm
YK9IaE/tlCG7rcIK1+lyXQULRqmpa07PWUM2q1zrCORHdaf1+o8NAi1OF6jptsAd8aJpBAZrA3I3
Cv8eQKbmpKg8Ybyu2Rx+b1GcnOTyQsVY3NMTGXdMeHiF5aYfm34YiKez4dusYaPJaGbNoRfk+arJ
TTLnnx1KGX6Vud3JWTJNxyXJtGiLEuiDM5vbJO4ZV8oUOtCajtnRdTgNy4YduMxaWOzX21Xrc6KL
6Rgv7v41MtPpmAjOk6l5w2p/rxsiw1o6I+tVG1f6VikrQuwX43y8FDkitc6rQ8V0JkRucKTdhZq+
mAfPXsoj5rKhcvPzJmvV2Jv1WcM2wcJ+DX8dA+NBazNmaqh7CduQO3MMhtO6qatiBLOd8rYsEixl
ColgoTus2aXrpR+3lepw18JOICxCoyhf1P0pDKb+5FqaC3xiuf7jRrykHpkEGqyaga92bn25JKoq
JoujGQ8gozt8Bk+aCT15iVF/TV6tC5TqQQ00gOwXU8fUWPpKwuOgkjSnCpfVab0klqvrpeUetQ49
AH+08JpWSBAM2Ibs5GS2HUpbo0uck6oDBEosKbZM2PTTGkVbLZf6pA6PNp3PHlnnKUgHAfYDofLO
luntelsScuZcL2njAqwCbk3rp3vVDGP0C5N0XkeJtJMIeu2Y1i/rlfVm0WKwIs5k06qFelo38s9L
v1xlwtv4SKxCxEvslVKOCGtA3Te8YbUrjffNevPUtsFxLO+xT5kIyKwo3VdZctVExNU1CHTd45RJ
AlJPgseqZR+xMBMjvGzWq+vGQhnl1fIhrRiJCZ3uTjha19f/aSeW3bEc084xbLEf618mfgiYPjjC
hxT+u4NkXN66/QShKCKkwEQ2W6sf85DFChAktJwRXvtkZOE12RY9DiM4wBQyZCWuc44tJF8i5BQk
phgE2oumE0w0OsnXdMxemAMhY50GkuBzy9PK+NU0i6ey5VeSQs7DQAG9KAUrZmGv2MwpH9dYlGem
+awlyILYAlnI8fhMpJpO4tyyomnHwtynPU8nlch7U72R9eZ+DrAI6TI8U/SV3HKUsfZUav0rJNiF
S4euLEwUPgUbFBczRU/22I5aC6FNrz6Sh4W9H5Hvey7Df0QjfyEacTWDBIr/+n//99v4f8LX8r9p
RvCBtRIL7t/Kt78tUTr5S/xPGpL3x/8uIbGt3+B/Wq4jHAvnP7+fP2Uktv2bRmAeEXWGYSHyVH/I
SAzntyXrhTAMQ1vFIvzpdxkJf3KQfhAH41imrcM0+HdkJMvL/ywiQTqimqowSPsSpmGRefGLiEQr
6A8ilj8oLPcRFufhmzmfO3p9agPnn5mtKlC7s3IItFezWSZhjx3sNXX+rlNIgfGG6waARJ4chuFu
YCWxKL0/aXQ52/jup4/57l3a8jespXdlXLTNP/5O/ti/2FvDsji98fEQCfpLLEdpWqDtHXwsyqie
tIjjosmrO9XWid8Rnya3ujS4ZsFC0a09KFQ6bCdF7H2lFHQg8vZFzyGG09mZcxUUZ+qLLLiJSSwY
DOs4wWMfmFjEZYRTB3TJrW280rPFR4U/NkCEea3puqcBpoOiuluebrLyLSiG9R6pHFB5lt+W+/Sp
s2npoi8vV5ouLtcAiovCU9OoDKnDGRdwmutNy12Wp6wrbb/sgVMNu+WpBhOAntP5avVtQYT9sVP4
gbxln5YdXHe4XohgNJVQxCz3iXm6sJ42wWDR/eG+pQKLVLIgQXrJ5ZrLzRBsIQFudGqATZj6saPe
LvcBBeRLcw+5ylv+TIdqE2Ijq5e7QsAPADVN2ESc9lakI/XYnHxT/snOXx4taHioefDFaurMX54j
xq1bRxU1bGZuPLZGgBdOewZ9b8jdm+XpdFycfXMQRr9b7pHGw33Nvct2SkHU8XW06pvuMAFBNmCI
W7MhRmXX8IgUqmvAa6z7xYvXmr37460ur9coYBld6O4AI4v+sPxJGNH6/0hvCsAes7u689c3wPMg
myDHON4vH8/y3pcXX96DUBK/LtLdcnn5CIPlMn9D5Ud0sZekH9BubiejeBaU2HQZofzPhM3npe5z
BtROcGjoKC653Jd3if4hsOjIEqGm4q92g41FNNBydblzo8H4gpE2qXKjKiy6s3wrWEl3Sc4ylfQB
bg9YYfYQVJP5S8xrLM/bpP0OD/c25emWp9C57OI6WerQy15ZFDP+eKjD8ghC0yYdEj+O0Vlweflb
vTytj1RnfbZUIJIGPvKoZqzjefiyB8vDhmxnuZ81vGKpFRz6etr1LnHXSV9+zRPgiZaxFZaNxQpm
dXVBMLCFhel9ReS+lV36MCrBB4jFLRqt6gsoKFBS2KunJQYnex4qK0GUQeKtY+7DZvHm2TfQCrZz
iGaElqMd6SzSKGwUTrcQO/dDC7xJd5wPKeXpJsM0E7PsScnL5D0N3woRenlE9waD4oLLie4yspZY
PvI7A6k5tPfMXrd0SP0O4D0x6LecxH7PNvrPGPoXYyhrdKLi/ucxdPs1i99KWfzzyPn+qN9HTk0T
v8FO0GySiIRhkiv058ip6eI3wbgFHsfCHGHajAN/CDD134D+MDpqaCJhIqmoIv8YOfXfTGNJmCYC
izm44/5bqdD6L9F3KrsFKctyLNtQCTkTy1j1k/wSy3lZ1V03XovBcH0Si3dVO4pLr5KLgnOhf6I/
Uhw7EWN8iU2YQNKUG1iYUHaC7rEPSryaavYtzEuiUNyIKIfiGkNyqYG5mHqBEcqFeStQQCk0vql5
9kc0CofGrZ4Gxxlvi2Qab13gL7ufvoh/Mcqav+pKl8+bvDmbWFIVjKm1BOv+9MYI6KlwL3cosHQj
3w+oz/VWfJuFNA9RG4LGtu0Im1SXAI5Vlgpa41zkMGrXKhKvcA2qszv2tyUOwhtdo9mMeLPdLT2y
G9DxyLJld0f+gthiak8P2hjSQ3GC7CZwgu99OsQHJtEPpd1pH+y8BLejNz1JL1VP2iHhm5ZavLWk
Tp2lxWptwpClgOs40qJKsPQNyTltWdmONtlA05SGPkqCAFXicBcoiuM1VMOeutF1NizYonOEok4J
wYlhuLBmEioKgWkjDGX8F5+p9UtE3PJj4cxHNKXumrbq6L9Ms0RsR6SDTO01nKd2B8cl3rm96Pyw
tcMPWCtwZszTSSGI52zEDET4Tr605fAdGnCzj9H1nJu22mVBqt72fWccYJZ2PuI5naF1T+CD+ZiQ
KfeA733DB60/MXskfiEwP4VZ22MPssixrPriHI5MfIQDDXpIZkiN6vCBSDDM4BaBl1lUUPkiPmef
RcCNbT0vr2LUon1tBrRZmY9tiHfKbnsz8NSOUAKSG+yQ1dGgfYDRaxYuzIzIouoemh7C0cEjf4Zo
Jq28nXoWeFWcbuNpbg+Rbj6ASp8PSdTmz3pL5jDyJ8PIHteCxY8NTjNEw6R0vS9t3ifs/+I3rv33
gxeFtkpqvM3wx8R8OQZ++o1DZw4Hpcqaa2G+rBJOJ5UGH12iHGQElioJ9PjcC9OiQyrifUqyiBVg
CUcU0NYyOemFee1aoV5ocflGpOzdpb5bq8//+7HINP/n2blqa6jPsYe5OucYNsvP6qfdNInyFlUT
FggzleaUpOZNYeWmb0ZD7HWT5f7Fy62xdj9LypfXQ0yu0simbmI7vxz6Fb//uZZRefUaBsxbRXut
W5rACvmBvoZf5UqjuvBjY3YfgTYrrA0az3K78uzizQo7wYT7wZjc8Lk1iABQB0b/GvY3vc2sjZVn
mDo9qm5AY2UAbLJxGeLLOZe7SqcLyFrC+ot80vVc9c9viGNNZ3FjiGXZ8Osbsm3qxiGmpitK+i92
FkVnO1rg7Y4mOV2F9RZ5IyppG+Zv01fKBQFfdpZzp+8Sq36gAk3cqBpRFOVB5KnuB+R8d+smFe4r
ggv7aMQcgoB9Um9QoSqNQCoQmUu6GZIzu8a7s6mawdllohTUw6l2JHP1vNdOMxC1k4rze9dIO0Mf
CKSJpA37o5uXgJ6i06QF0VVLOhttf+Z0Xk7ipTs3nAKqBi/u4ODTS8cbwoegkqH2LjR9PGl2ZWyV
pntrGzW6LlambcCAirYF0IoDZYm+dTofQtJyz0EJULKiWPQXEdLmL3HB/HAdexkeWdjqgoFkOf5+
+uHSbDEL0wyUBfPeBiMKccUc7h1TfoJGxYm3Z7o/oLbzCGD9nmpO8moQIaYn2DXq1Na2MhXWbQSV
/pgOSr9vkR88JBOz+ni5b99gPEKc2pFeIlLjOOpW8iUpmfjlzhTd0l+c7pg9I5kwM85EhSW+Co3G
tls9iJqgZNJgXJ8cHJtFwHSXVPlwmVPi5pCpKUcQT48DbrvdpNfiEM1Ov0VsXFA9VOtdAYD3EBf0
o5RiOIxzXPvCKrJriEO2D+TnPh2rW6a38lkAqyOj7SPhlu0NCpD//cSA+no5Fv/pp20IgzOC5TLX
IeDT/sX+YUknVmXUGjdtjl+y1jLt7DIzPqvNqIIRjbU9GenOYf3DuhmdIMCettxHKrBHdz8eowXK
t2qu5E83/XQXvFoajc3lgT+erW9IiOrtqYK6ujzv+ucgS/64+H7P2cIRV8SO8PilYDpb9lIZZH5U
dJrrPx64/uH9JdcdXChXO1eI5/fbqKiyBz9eHG8mX0YA8vdIGoX3L9/Tj3v//rza9zx0Fg/asg9/
vplf3tb7Pq33eX/RrspvE83TJCmGJqmVZzLxfv8cAiHJIVjvu/5l3Uzrx79eFByyaX2NGOP3yOZm
PyAgQDGCc6zp7sFkhdx0N73Gqa93R8NPlIpQ0b4DO8Y89hl57tucoUmc2qdJGd76UmgoSI0LPu43
dWwtrwej36bRV3RaM83+8aXKVdNLuh7aI4UPcHtnPCDVU9DZ1wS6EhgNC7+FLD7qwHd2pTnfFJ3q
x5Jovq4gGFuni9hpLPqSAs6tHhjUPUprU9EnoKrANCEN9KuuD6RSjfcDONdtiMExhmPaDlbnDbCc
aHQGoGdsgetXZDtc5oStqePjQOPE73qeI3ZszEnJK7OzRQs3Gz7BoaJAMz3o1sfG0a9W/L1O+muf
2skN3psjX1u7Sy1Jq1e/7UKCzdIEZrZKo2ybWy308U7Z5xwGuHedeK8b5UNEahmor37H4ftFZF+c
XBKlMlHgiuFrkecq9jUEGiKyiPcpXZe9IvkqtwilUFDP0uK/4Ge2/CaOXCRY2ieAAYQUGKfUsK80
76Oz0iLLzEqA9aaLFMOSOK+kfjHrsObm9BMM3k1ENWqrZeP3xKweddo8HjlHD0lIsFENu2B284c5
RHtYNRWlBwwFtHwU0i8CFztCOBLkTcJS0fXf7HH0JIynfavRfR8Jp7kl2zQFeRAQl71vJzA5kTHi
kpXbUbGKvRNa2rlUOTNqHieV+EgHWKmJnoos68SIfUaCj4AnQhCVOBLoPPLtHq/tnIzf4jp7yO2C
XqLDWbIUxqEilyLUFPU42ViGlZEfWOFIcFDthZyPbrPA6ccIDhDNuViGxDEnBGA2UX2pTfBaUx8c
O/oqnNXJA4uBgW60MdE3ehOF3twlzG5yTsWp/USuKGV7PSwoHtIVGOVW0ZvOt+cS0b2BvkoiXZa2
Qp7bQHN01sc3HE6nbHwWZvLdKrtdORJwa4I8L2hzIcWyT6WKdqQcCOuqUbcnev9i2NEFRAXt7fih
ZZynXqddijp97NWNAwTRiwV+E23A2CSyQ4DrDQnG84h88XaoSC5CRs9X1t9Jiu6E6/RPhBc9Rkal
E15n0bqVMBFw+Psl7ToiBrThBkvQrq9FeHIDokyT4oPRV3vVidckVLnpVFF6bZzVuPAL4EPo0LbJ
nH2fRY/vomqXjFdcpypJyAUZpbVGLmneonMd1EuIiqwi4Ov/s3ceO44z25Z+Ih4w6DmV90rvJkRm
VV16Bk3QPv39yPovTvcBGo2e94SQlBJThgxG7L3Wt/b66NxsQ693mBBXwosMpOVeCKFl3BWJ+4Ni
4s6AlZ28Jn0bWy1lZVeOh8IwT2MwIm1I9VMeGoTkuNmcfRc+WkgfOLWSbRR850jxYS+lHAeDt2O1
rk76WGKFCsdb9+Im2d3sIzR7tQf5twhI5aDwSv0SZzd807axgLy3tMcSu3mpOtaDYhIXzcUbM7ic
ykNRHibml7ir5SuTrV2S+K+9Eya7IoMfSCkarVT1yTGEbq3wPKxaiPPsHFxT1U/UiCr7U/P4/gab
+m9ZpmhxJLDQvEV5PyDJc2S9deEEgoS3ng1mqCsu28Wh0w0aL1pFFKzv/embSq55hwU4HvfMcujH
pgQn5286tp1pC83tTYNCuB6d8L1zrT1LsWFdTvROaeLYMRHxldevu9DVGSBnCkHEQgkL/NkmZIf+
mL2ZEiuB0B2TZzs2D41OaR0mA7CXmB/AJHLAIQ8PjGBKGRJo6AQre1AAnVqVfqVdh+eGOq7j4DZR
7xEKMsL1PFqiFgr/Ia03fqtuo/0gK82AIoTkNJnrW7THxSZyHtVkeFtzZNGocv8MQq1dETpPcZC0
kSHTIS/jUYaorZ27O+RL45yXa9dX9nOsZwAfU9JD65R4r1nvZNT5cxFkzEDnoAvWRQfIiKgzCQDx
u4uB14hwXPPFNjw0e/zCk4qOHqrV9Rj4KfKA6dmocD+gRqrWhhTDrjO/OcE6zGDxa8rAuSbdk7xq
o9pHM6s0BS4PyUrgRQr3OcW+AWLtZqxJYqgT7tZu+Val+tOqlNMnEIcVtPh4RQSfWGum81FXwy1i
6Czzad8GKF1cF3OGBGnV4piiSYhUAU0gBINY2w9g4CgHDyONCq+gPusfexOvXmuaz0LLIgo4khHA
oIM3kh3SaiZVcqFhvtKqmZPtn1VQAk4tqgc3GdCRTAcpoytepz9tkf4RWMfQGlKInlAJCQzzeiGI
Z4p0zjsMkPDwkXUlQ3utiObb4PFHd9nimLCLd6cG1zxxkK86mxiWmlVTZFfHKIdPhkU9PMWlCQmX
Wvw4BuLDsKGP+7rVn7vQ125FA3NvecayWe6mUxHedScazoENdWF52fx6wRfzy4NAueomwjXV0A4H
JNUu8Rhh8hJTmV/20fTjVZNd+15xPd1ZyH9PMD21O9GDiJ7mfRTeY5dn6sdJSHmUtohug5LNJWvN
YGP6tfbZQedf9uVOsDdcruGPhgbom6VYvm/Br5yTqKC/6mbfLqjY30Yuzg49ug/NgtLmGZq8UHbp
r5oOp8fX2/wL88xueSpfPTr2NKQ8EnXECzR9CqB1qh9rzBCrv3tDAT025CO6Wr/OwKPedcRJJy8C
P4G0zHwFOIBDk/+LtveKLSn6oNvbYPMLo0vfKvsaplwySssfvybspr1wKtzSlaRnXbVwPOrzwKp5
O4LNOWCZEI86WtLV8jTdekdRbf2MDdgq4hPq+xgO4mQ3uCMBQ8VvruG9Lc+0J+sGb9R4BwA5bGN3
sM5ksIa3CK8TLSGBIO6ryOVGVnb9G/46HQQivZ9BUmvk5I4GEnZHe7QqoliXz2IBxEMQ0PwM0keX
gHz03rrSp0sfpLtOrxUreO9l+YKQfz1wuareMXmYW86D/lylVY2/uk82Ujfqb4kofXlqickA77S0
n8qUEFEHQgQYr7h6ykzFLzt/iT6zXS/ygm/Njv01WDPr5ptOetbwZW0rT9pvgR89L08N2/CpT+ay
QaV727q05TnnuLvVZo63x2mtb5X5/3yRnkZQzVR0TyKYGhr8UXkQdI+eAtmRUDD/YywRqMI8H4Qm
+7AbWvCoh2gYQvq/qRFma6Tn8ldvvWtTZnzjSwSIAcn/IsluuBlUB/8+odDOtWllP0lM4pym1cGl
07ToBkYPzS2doF/0hbK6Fz+5g1vMgj5+HVET4uYFSr38C3LEOg44MALJJvMUNHfHba59S2eoSkb3
x+tXf99KjYSZzAL/6tGPvoqybTa59LgmN2Z2CbrD8iymfPZa8b9uctDMy/IE3U+871F7Wt6PA+t7
XYyxfksxLF/8Bs9gP03Nd4c7++8bgq6xltIPbmMpkgs0IH9TKNv7cvmxlmdQh0Bm7uXVncHTPkcj
fA0lR/XVEBm//Bfb7xEFxkLckVj3SMDdchsx4n1GHJXLPhpAo3OrLHqAB5Sf83lomhf3n0Qh8lS+
+0nx8xh+0Dykoemdpkw3tqOVRZ/F2O6W/xKY6AoN6RziRAPIbFZYV+LC33IwjR/JYO2X/cAdF6vK
ddJHe6yJXeGau3McLfnowOMt+4kGSglRUg+PDbHqp9Gbqp2dcHoxPTgtz0hD1a7w5/mPU1VaRyPX
hx0ppeuWOJs3CfLRHqbhG/g5KBN9JFnLlsaTXem/epSq35w8OvUAJ7h7EbN9PaKkAXJ/QLadXahL
2q+ZgRAFUoTCkGD0X6I5Ly9EfjJsFXWNE9fzbGvqCOQcr3hd/lgS8UEBtXRuve2pG+5PZH3zXpN0
eup7vX1JcAQf7SqzthIL+7fTM7lxwm811MSV6JE8+plevRoU+Ja3rzuqJ6cwN69FGAxkvgP4W3bY
dcOXst30uW1M80TbGqv8/I8KYkmyRvWf5SiZnRSgffvBNt4m1zosb1GaY4jCbBSXRMXmgx1GCP/m
Vzopilwc395jnDjGuZuZan//EPgbA5XohzcosQcQMO3RU6Qfemxtll12Q4QafYpZtOt18KhGYmt9
h0Uaab/+Q1kIBYqnEg8lXuDLpHqNPGw+OzKvI2We6U0WNuszMavEB3/6LHWm9u04PdDmQLljBcRd
lnAN4sTKn1tP+/z7rtAmrIJY9nc9tq2rp9EXWP7QRNMNE1jx2k1OeVR+yhp3aNNvOs3Lu20nEiWr
JraPUQYiUxoBNWJDPv39dpq2IFSrbBjLA8IkooZowPnbqUX72lMYfXZFn50Gk7jF5UNk2tngQv/l
hVW7g6LAITNI59WrEbPPH1IT2H6XQwysYnBfDjvEztYXtAndiH4NHZfuUKTDCTkFNmamBCrAXipL
uPCqzUpwzc4X+iHS1ky7usooZGpSIFV3LOley9Sxd547YivqOq6q7ZMP5e6YuKZa9TSHT8IS+16H
7Fj7LUp/v/PuiZqeRlWTngLKRvdAKxWsYLnE/DhjqsEcJr3D7GcIQ9NbG39wRnj92pfrQYBtRIwg
q/fkK8LuY5z0JIEGlXkaOu9QF6wBIbK6VxcyOqhP4kj9mMbbZHTPWmZ9UcY4ZIlnv2FJCddQKMik
c5Sxi1zO0cYuh20EmPY0KYi6QeUiBJ43YW5AGaSeNP9oxcn1YqyPy83BtvNT2xnEGVQzfhD7478f
/8/nLU9eNuZsjfx7twVbGBbTeXnZsoPl8WmxVy43//0gw7i/lq5toRlINNZOFmlHSPwJsCEcuiM0
ZjN5YPPYF5YTAB9bwnDfCtei/hKzAoo0Ne2lp97i6COnw8WEmNTbeo7MaVr8ktW8SVuduW7ZMecv
EFviN0c9qsisRVm3sRGYwjqrW/Dm367SR3jbBJDIGnTvZMkS/ztEfDqPmKm7u2u1zt8ndCMxSOkc
dwRe+59b6VmnOHUwB+M5xUyAbggxrv4H3CgfKJqtvstm9NGk2gjV6cYYMPoUueT5uI2r7iNuQnkm
xyM18CE0btNvLbu6A8+8uGHd7Jevh7Os2RpoGVYyrdFSaCwYkqp7XT4c1dHylOcY0sq55Cink7J+
UsVeNVYqO8A5r6LDwdg06kVPIsILABacSO3iuxL6DNBS4hJDSN0tjy1/LRqm6I5ZbiKSnTYFdsnI
rYkuIRCQiQJSX3O9vLHITMD7YlpZySznE0+JFvKj7ZmOvTQpD5skNkbwx7bS6G5WAnOtZWnp+uZW
FHlzwhHUnMoRgbEMufAiOgbMiKEJjWgEOMJsYDHPx8ffvds1OWHL/TwG24aomKBTQGwiSA4NLcPD
BDh+GzJU0WJBmDnRtd44NiWHJM60lY3JZO0g1l93qn5sraLd6xGNVKzQw95o3IujjTUKJAjxML/J
Eeigyu6mun+LrZiIzApwQ+j7JxaLFlBUdMPEnwlfr0/geyhCdjEWfW8QILMRI5dzQpxIjHErItM5
aUPwq2+a3yC48rXX1intNRNYTVHua+ncs6kKN8bQv5E1XJxwBuSnxZa83PprXa7J7dypyCLAO3Um
0pfNtyn2nWuQkd3cug/kF0XgWDLmh0npHVteeoWyAY248a1dXWms00FpE1oMUy0WcbsP3PqANQAW
RWA4a6NLx70tMDmZnWhvWjwlx3Dq3hQBpWeVmNm5aKzyaRoryGYjrj3bkSY2caLXxzYicMElOymQ
gXnqWmGeoCMjeYEWHQ+kGrtcGtb+qJl71ATF3WvtXVFRIA5TZtYlbh99fAmh6ZF94ydbM8vk1taz
6UkrqDLyf3BKt9Rs0yiJT2Kkw5HYFakUvRCHMs+MU2T511GV7m7x06YutINVW8ls35jpOZkD1ZZN
PpgPc4I3y1njshi6F7f3vzepJlCKS7/m42i/QgBRUCXgqpsV+SeyfXMiACjpQLOBgoirk96ja5zy
bvdle6nYjQNODhNNudvYLMHJYIzADoptxcyf8xon2JL12Bmi3qNmvyxBbP/eSAeNwIQnHPin/CHn
A+8sXMt15Hh/338PFYWLRGbCrCL2spwF/cuGklNL0PubDxD22HCCnpRK7nGR2btslucvD2FH/+dW
5yfoMFz7bXFmZ8MAsT6cjQPxvDFGhE+6O3yESCb3VGsechHrnIlhic0lSCgHA8TM/x7nWP9mYbnm
o1GH77NW4aQfMfCMZzsfLmki/RWwHSZHs8wfLjBWoXmz3NXRsJABN/9Fp3yOGUMe+/mTLJvc1CA7
IHan2EUMxjRvyrDLtnmBL1zo0ZyFLG+y018WL3o0y+SXjTc71Zdbi119ucXOkFzNYuwlU1HBE/qb
rmjNMv1/311u6aW7yWdF/H/Y9dMqfw0tI9lFwPCwWrDJK8axxbn+78e8FFxIEhH+/tfcPkeS40Mk
08FzYcWYzmsbgusLJjiGi999yVSMzAnxdl4Na81yh+OE0cUVZXkWPokkqyEHcULXjdIoDP2zAdAX
i7JbGrupl29WN1GosfTHQEHwyeGGnHv8Lys1Ml6Ecw9WUwRjZPXcKOWKuGwcZus4r2IQNrMboc1T
OKYZmOFh9n0sHyetOYcCluu6diAUvt0Ncfqtt3ZytrtwQ3hyf2hnfMIybJGfTeGDmiGNkOCB8hpx
PxOUsjDqhxPgy+GE0CWgG4ADasm6TJI8PKakc7BEYtDOXU41o9CBCS33fdiWYdBmR6MHWQAnGMgT
0Uuo7koQH5jLzYBr8QzoUK0BJwN2bbGLgvZl8dOP87myDAfLrf94LHQ4EOekN2VwXLRK+tsStcHs
TSEEPAIHn0psuPQKge8IT660yPMwe4bD3iURge4uizFDWmjy0mqnD4l3HzBGtixzv+nBkMjiIwP1
U5AkeRD0x9nqWdGTXpR9lIBDHjfhWrhTejFR8ZyCCocQ7J8vPzeuMS3Wl9yuh7PXmdkmfY5sf3gq
GvCoBRoDmFrdKfFpCJoRvSWLljjiPyBpwFvGez8jrR2lFdi7Hbx1SHaqbWP0tGmyLqIWa9gXYct9
njrRQ96nucfsPVebKEcjWybzcgVCFoqX/tGgwrsdPPjdXdb3j4D/WUYJPThEzrgzJq14yHHWjI6D
tNHD/Gf4tG5qHGwuxZcP4eOGyqt5tE6ALdh4mC8CndhKjKbcOUaWXtwynOjOeAaxiKH/knXJ71oP
yutyj1o8U0DJoJIlfgp327beoRSsR80VX62lOeCKBOoLI4/fB6vaLo+7ZTeHq0QC71Zav9U5MX8y
sZ/8Xn7WY2hsoP5SU6qUczBGBDDGZL+Uul2/QzIUxzIW2aYNi+ZdisnGtFDQFJr/6pFsVNnkbpml
X+yaPBxJZxGRdtQl82i3G+t31yEby/P9n8oS/B7mtE1zme51XUWUcnZx3g9P6pY6SXNfNmZTxogn
oKgngJ8pV0rxrbQa8UBuvxBOAywqYeLRwMN5aGm3s/Z4q5TmvZmYfQ9Fn15ppMB1kpHxEM63sOqT
LR3PsB7SFFa06tNTQ6zgY5SRTmBgQ12PE+ZWtF+Krxqu8pAlI/ZFrF6inDBuT4xAWTuSuxHZBtGy
2Z+8xvHRFmX5RngkvY24odhmTbC7TURnSPq7HfMG8BlcK386cFJpdwhLU38bvPjUDGmEISisXlxj
yI7FgAMbBRf1ZB1YrmbzJrC8JMIZ0Mg1E7K/QV3JshyI5ckIaEuwluGrbx7x7LXnQcjgj5mqfNvg
8mUG2bTHvq7Kt5oGBzZIqGJTguhrMG+OXzzRmTJe4shULw6OYjfBxzyq5FgPbXMv+BSOO+YHZari
spzpsQPdMS527kira+Q1/Gpc6oqnrMhgWBs1Qm7uCRfRnqZXdG5c7DQmmfdmMEV3hPq4N90h29eT
zH+AtmKB75Lw1mXDZzWU44W2KLVv23RxQtnGoz1vpm662Al19BwKBCsWl/Gv4iDzE9ztaJ8wtAKp
FXUN+S9wxkfTnspjF9FtC8wU1iJikWKkoW0EzD2DrjDBV7BKiAZoESUhCB7xMlqAWasu2k90Vw6O
18Y+BX4oX3yfsoVTeV/hXEqgVImQWasAI2Fr3JWpDXauHsdfXuZsMQBPn77foYiCobgJPbPdlADn
dpo1qmeVgyVuqyn+NYRgGUvX+aORk5nutA5YG9Mz7yRLtWUgiz4RQAJX86L81Le6/9iO0Ivt4V34
ofla2XpMA5ELgRHpxiuMqX/uLn+lw0mT1GaqKJugenYGBudhtD4ss5n2FXnZu2K+W9XDR1cLFHdG
/1+NrU+3LkKa3vnZHRCkPHuJzwTXogJsO3l6p2pJMEUd0isl/QEei6vpzi8/p32PxINsy4BGAF2S
8RDqnvs0CVhvdQLT3zKn/qXY23Zo/Zeuuh9JM/m9KMCqIN7J7xmhWavYxxyf1+TG5WOafPRxvUOb
mLxa8fCpp5C7OT+8b3zgj5VnVH96R9KaCeDETfJA8YfQlIbMW7sEyYZghhKpDWkkHcPmhMPLeSEJ
niBqZgR7zZ2MTehqAot119/jTHxmcQh8d2qI4J7cDWko5VvJyJ4n1msHuPCZ+J1NYVrqHmthQSqR
J44cRBa/hie3cE1JXWtadRotxz6XnXomBe8F8j2pCub0lRkEgQAJZ13TqPip0RqxgQ+mweUqu3de
85HWFrCGihOjplW8rlxAfKOivoV1hSWaZXnvk5yN4M06bUznw6TDnxfHodLF3awaoDkRCY9W0FIw
jQ4mpaQDZaaYBMfeOhQE1M7XV1yLCmtcRGoCNNOsudMVZsHYGSTxpoHaysJwn+vRmmHFhXPKUlIQ
oWy6J5W2IcxSeplmZl+TVI8+oxCc+ZRpP5HQ6NElA2vXEILYyIj8qxl+W0NPD5asr6upwcIo6k7c
MFe8DZAsoV/mxEa1zVddi/o5C0vMIHN90/Fq+9v7HGQZ7htli5ee/MWzr3LxBPgCvkjcZMx8yVme
Jvc7IbBbi6TCbugY2ykwwqMw5njrJEnIQqUw58lKHTvbJHW59lmdKQ8MoQaFy9DD8YJUhrpCLN09
3S95tUBgr2yLkEJE2lv6xeVTCcxk5ylprP/5BZWRbcgJeHGIlN94ftp8N3GyQ42s7e0+yo6enL8V
3Xyu0tiEqJ+V5xIw91GIZmN29vAUTYN2A/W6X+7ZThfQYE0afPEKCciEeYfm1sZ2Y/N3OsnftS0s
2IqWtw2beGAZ4X73SGKnVcpUjAiGqLopRSOjqqbXZkB4IbzY+vS71yJKRvAJ3oigstGupm7l5xG2
DlIi/dzk0/9sarl3tfYPnYyHPgkQFpK5QvbiNJw1AI1ZJJLXWBtdZFFYF/FM+Hdgk/6dsxLwlhIS
IngN3xGOHVxxYPO0qZLnLD/WdeOd6tHBjahrz40ZchTOWXQp3K6bLNJrgcWW6x3BCxORd7u0zaad
ERGLtSymm5z0wiAzjn3f+M+Z0BDAxPFDC0pzNTh+c2OIcqV3y3qWVeX8CdE/adcqYIJV9dukf831
sb1SvPBujcICpVWd/VZH0T73xzltUpRHmsblZqpw6sYFr1V25Z/Y3Wuq9+8xi6o3YwjhZ/RknwdV
+Tl3Hr/jCJ+TlfQwXJuRGVpOA4FPk4H1w62qqC+ctH5Ue7sEamlQd81i47GHHLtLKY9Bu0n0fevZ
JO/2Dph8iLqFVTVvcD2AH+fEKM2nSdcUEl9WNTymo/1DUI4zL+H7RyT2+dliar8OSCuAN0g8cVfP
nzx4DU3Mqhk61l84kfa1NhA86RE3Gltr6T3ChXDJY++6H48Li9P6ZNpHaYY8SADH7Ob+PVQY3Zja
Vy1ItnkjYy51c0ovdIc1vrueHNU0udiN+Wy5dFmcWJvuhkaWdI8I+xD6Q0B2BklG8ylBzmmybev8
v6jR0FUTbn7pyW4/GU78VHmQiDMrkQeClft1YTJgT46dna1cYl4zQ/eo6Zk8NJ4gnLJvkYtNWj+t
YmMwD1ZkbUpXZu92oVNioV5fEDG5ppjr/+hcLPQozJ9LN7nXbqNvrM7x77Fhqn3pRt15lEQB5SJ0
yEyhn2q09LKc7jOXVUjzNs/OA1nTja+4hsXhhx26sCedANU3QUiibK5xYm6JaXS9VWV2xYNBfsWa
t0D/SbAU4mPzpkzy3yeSn4rwsQSvuuWtZ1sKWOIprxL9iRO4HlapojNqWSz8rPqySMWJtK+3WgwU
w5k6gJoEdO0j8k32XD+QRbVGfTYrVZ/LmKu8rMdjiACf9EroQ4LkzC2xEfU65S/n2htqPJrOTXPQ
ZGFlfx3q7FqlrXlkblJsCsugzJdE5plpFle35pOYsORhaO3qrKfaFbt7evPSTHGFs6IrlS+Aopke
XdIs21swPs4iDuBu5Rq8wUmsCI1KrxnVsHfw/VVSEDoQ7kB75TcF4pqQiEkclR09LA/lqUBOm+Pu
K7PxVhrpSxjr7ksHmBV5qf/eLWyP6r0bQNGF5VMy+xY1B3RpN8gGE1q69QjJObvioCLJCVMSWwvD
mcRbpjq5vTdoV3yZDh3fRNpfttNWTwnhKFhBc+dHr8TalGH4TMwOGSMKG00YfyVt5+8q2ykOKiTs
VqFLSoqBQIgclramWc0zeWgwb6Pw4PlhQwquHVL6y80KtUvxzLdBUQoA/BklDCbGH9XOy13zawgJ
0kuWIFMw1ifyAC4jbre7rD0XeJmsvxWy4k5PCyR2rnFuo2HC+ME3Qejx8I7xBDofegoaTO7wPqOQ
FG2gJzg4G6MM00fWELgli9rfOtKpDzYFjLl2EJJrwCaGTrUh/6Xb+KEi3kG5L8uGLJ3NaBDCHefD
e58jhqpIkdnHJJSGoeNjwdH0UxC12bUJuBxbBQoYMaj0kKlIPxEBaZDg1ZRfVKoe8MB/aLZ2YC3e
MbViKEhalq9e62W34ssYGe6SNgTy5nhYM2nnIEjJyOTLuoycIR9THm2fFzXRqCEH772DqsRVStyC
UgMgoJGOZsb5i+an8qxTrU1CpNvgS/74qUZoa9v0a6+sy7OhEZ+K4xENeW+ZR4VoD9ihuI4Ny0yZ
ueTqJVqyR2Rrc0yybhv67LF1LHVNOv8SOkPEklIiMstpOGuIWshQ4TgoK5iWFL79hhMt7cyTlcbM
rj16VBQx/SePqG8/C78a0/XfWukClGQ6gkZUBm/TYBe7Nxb5Be6WrLgjMNl2rkGy+17oMryHUZW+
2hEod6H318qYu4F5I+51aLnHyis+RB2JOzqWM7iz6mjCdnh1CwFApEpoyFThNh7BMwVeEv8MEM+S
fe8ZwUvVj/2LMUGrq8HQVa66anbYPLICzunv+cGcVEV5AVQZZp+kuro9jVe96U20WS0tCB06cdG4
8SGVY71i8MgOSvk1Eww2TpNSHDOHM86g/GKTPn1gDiTOw0AwWC5t2sO9br9ESt3Dwsq/fQOyUmUg
SKnD59KcMlA/qfwsypAGjmv/MWmzO4VP6rZpM4snjBfIRgLnVYorZSr9mtNquSLHU6e+1i6qIF6M
stSnSwrStlJRfJZh8K6oCR/o4FHuY/lOzfkhrrExVWb+EiijfTQ1b2XnpEcazENzvda/W81Db6fR
M26FjriNrunRhqiCHDs333TPjHfxqFH+T2leE/DAEDe62XOfC0r1XgMaKXsF92OtYEtNLF8h+dLU
tnbU9QDhBJdGdN4z0WrXKM23FK3s0yApko31eIhtRroVRQ9mb3po7gyqOveh00PWBM07EfPWfXko
ioA9F7IrD3YpqRly1cxi3PRcVtO1KnuqmsgsLyNRfhYlrbVstfe8moZT0FYQMKxweBB2Ge58LIB0
blpERHSTE9tD9z/o2RsrvhtWpWpTxy02O1+HL4fw8kD33aTyETqXxKjuLhII5Rnhtceu9aSoZ+Bo
1F7dVu2mxrZ2WNOSnamZ7tVpSXmG7/vk2JxMBdlChmZBTvczmiIjxcmCourBE5G/x9tobMh/fTWm
jJNvyh8qnClbCyAMghfx6sRxdQjDlAmDkGgZxvJAVwwxYh0HWxlM4TWz/H82hG4TEVFMec44VX7n
ueacl43WKMQQ+AIpufgZRD6dMoKsnhH7i0e3lelBj4ngBXfr5KAz4woBRMysffCsR9BNkVMrOD1s
yN+sNAsFkls5G0VXdSPEOer19FNAWiUFSRDNPMNLYA+LU1qZCSpOsh+U08IRyZPiQC9aAIgE7wVP
zbjHNYHDuP3UodMoG449SRcws4FkU0nFwFN4J3JtvJ2Iq+fWcb0zJW3v7M9x6E0yVVugWwS/po28
xFoxPTfJizWPu6GIvf0SGY00hIV8o4y1pprfuYPMxBphf5b9AJgnQ6zheE1+QKV+8stZBVN8N0Ee
XsduEYOO7b2POTED/dXsWnUNUqRXaWVoR02ET+OkubdBts7LqDjfY4xif9fVXTROazrS1KjRwKn6
y6+66XPAXc11yUygynMXgcgFZhgacUoEK10W0ckYhHUvTQzblpisNdG0H2ajzIe+/933on2YGuAC
nUQN1FKCvbKW3KUCxhFzzozVqV9tYNcdbCsK3hNr6HZpT5StEbcPnGh08g292wQtelGnDty9mA/V
SJaEY4O17buq2Qbd3MAmdOg8LJvhRtUHZC6tVbmKkPMc0NuenNTQb3kfq03dF2+50VdrhMbmp1OR
LDeZzmMFhgWR1JFkJOe3FYboittkeOqJLmd2AOMhJro8kWnySjsQitgsJ/fM+mTXzK09y7eeCDtB
qU1NLzWjE6TRqE4CIIEJWkizbPfFONDjN4rfcRWy5ImbW5b01orjojsKCiont+0gSxr+E7rpZC3S
yDosdxF7gULEmvsweeIylAWata6GZuZxrpiafkXNLLdUSsF8AsS6Sr3Tr1lvMKInXBKFGTbPQ/uZ
a0b8ZLhN8yyZImuh8Vk4uv4aO3wVoVb8c2t5TOuAMky5uXeh6F8TTFfPZuZfKaNAQBspcZVjh7BJ
1OtiqH0wd5IhQ6BBwowK9sINxy8Ko89mXw/PcdX0lNFTDAAOguW2z2tAD0a8SrLJXE9NZ79aHmLN
UTrqg49EYwxO43ervNc6DB9jTvV9ZJOmNenqoZ2wn9BmYdmuAgd0YDR4P7NL1khcFNpRmB0zHc2T
XiDeoRoXvIDIRcwcOSc3yoabqWM2i+Jmdg7I7IjJtj4ZughO6S4zrf6SZIDKPNUG38oG/N+WzkcH
wXQnlfO7d6n8ijZD+QIDYltluvZECRmg3VSknwgX30Oak8SUsoue1fjRmQO9pa+Fj4yfyO1TbHyg
0G1qlLQKMmjMz8tGGyX2m8l3T0afV5vJ9adNX7rxZdnELQ2OKjK/lwpuhM5SaNDiy7b9YzBEHqvw
QTF6HVJtaA8J9Vf66Z1HrARtZlPTtpJOG/JqgQsSIyNqdpHvUWLhtgpymrqd6uhnpRoLPIvCtnLV
Xk/AjkaWZpPfY3oHm7LvOq1p41WRzxKIzuTB+8GD5j8qClwkynj5nnYAjKlGmmtpU1AWJpQkqmCV
1RurxRn3/4kL/xfiAn0KAwvg/xm58PCnKMjb7L7/A7rwzwv/h1dk/QvLpkMMlgUGybPn1Kn+zxJ7
5en/soVPnpnhGI5vm8L4X6kLPOR4um6YYs6lwu/ZEEhBIpbp/8uFLuS4whOkIBGJ9f/CKxJ4kf93
36PFaG+ZpgvfwXIF/IX/sG5nOZXtvNTHAzHKz31CalKQJ8/E3UsKJtDDAYyHmgDUrFNq0jG+e4bV
UFzX1zRuSEsig+2pxEDU0PpALmjt/UnVW4cZ1ZaoCgwQA3EETtYNgA6ax943mm2uKWyO0YAJHm5B
dMk7B9dFMKuLQKnTsAy3VGaehn6QpHm+F0GYbIIYw5i0ADdjzI92HhlSRhapk3WrMjt4kD//zd6Z
LDeOdFn6VcpqjzTMw6I3BEmQ1DxGhDawlCIC8+gAHMDT1+eIzFZ2WP1V1fva0ChKpEgQ8OHec76T
9xO2rKKZdo6g/CGD9IRXmRDC0qXLWkNdEl2BghiHR7R4NgVPEukCqzRY2DrjZQxAa/fUl8D1Di95
+pjlfRsRSBylQ06zyfS+0fPtI2MQ4SKSn1K4qD6MmITpLiyXNri2G7hhtJK0nVaWUPKg85Kdl0XV
RJmvcy1xFDOUa73GlpxkNdXR3NYJazEWsNKFG+raXJw9s3+3luxnSqNzTwP2xfWmDlauTlIgyM/d
VPqknFLRgfp546G8oonj5+fMFjeFdSPnwdsVNgiGlJwBqw7wlLnrvB9tz8fbQtyWF4zdeaWtf+iD
Irtd0gUJAWojMpBvssQergz3HXUZ3eIJqum2UPUw7cw5trEeI1DUA94PdcoL+2n2iqMlWIiSzEwO
WjeES4s/KBjws02gMEAeOVpk5dkXmCMB7aKFZXeC5QhDBgnxayXD1RPPkCKupl6up6D1TxDAC98B
xK0NH8CaGYUB9c6rezcGhBk7NoBkzwVprgFMCOF33qxlqZ2Rht45DWhnQBjmbcBUPDf2N8+ohrs4
aZnDg/ZKm6o99hzjpOn0uuXqR1ajLc8xmDs6JBjEChlcLasDF7boSf6m4hCP8QshPLRuYHQchJ1W
hwVRzBGCpL7TilTuTEpPoZ/g4iMWajpVvjmfxrIhstCTCv30vS8bdgwxILBKTBFFvSOIjB8kjNKR
mKHH03KAEZZYj4N/TKXmnQmPI7ArH69rkZANzBL0qLulcc1TYCyjySIOmgPnacjlXTu5H6dkPZD/
Op5pipDUMxEsl6as1mkGEnJM4IXA9oKNVP86EwURTqbph/bc3ehe9x1rGU+ZxVPgkieciPit0uR1
pddPa6qyKWviRP0EdwWg57oo3AOsA31vTNbXoC+fxKoLkFHIWUfRq+hmPmrZightxg1F39Wl6TvP
NUCLJ+TyLKBr+RBo/lE3utPomuZeLFVCzBkB81L74dPHgvwlcaQ5yxlJW+Sx5ltcxUEdKCq0Rv2z
IoxiFbQv0zW2OF/whOoeyTVJf+34wNH93kCtIxi3llpc8WatB47yO8rXS1NnQD8ZkA6l6b3jlYI7
HHR3gNGe6aZci54akeuxCnGDargaipeg6K9lrEd2u7LVc9fqoXgz5ul7IRe17RkHgpv8MM10bSfb
AelDM85EV4MBAfKaf407wwkT0qMaclhXgpdqn2BYujiVa1/FPpDbakDENxeF3C+d/W655XoxOraC
8wSLyUNUGlNMOMIjf2aRiBLJy1CzsZQ/6uRqYlrFiAODNENdCYsAqNOK0VhvnIfeSoCGz2l1Mh0G
I8P2IrlmJwF7HF4YQKugRi4vgnNTdVEbYF3FE0aFVUPhHFJSsH2TrB5zpRecVzBou6+OT9STLK0u
aqCxdbr1pSkBmgyEGR4B5aYnaVFAcQynP41z8TqhK9lLgV/QrXN5mMQZzpkXzoMjXlebgU4Oz4OS
CeTST07GynCxVunV1BlxCAmXDqr94E3mUZIMFkKbRV+dLy9taUnVuvYfv64lvakiHtfD6p9ZGhdo
epxw1gs0JVS2F0svQl+/WHmpX+OQhVVxkbLIb2HFQJ6nh39DGDabU+ejU8N1MFpQcqtiD8/8Qwuc
k1lXcaSZuKcwrJgHMVAN7QqtDhFcai7SIs/5blOepq5NGkCcawcoqnvXXRfCfUDtD5ZK4q2/DIch
I6w9J0aJNIh8bxGlxTraP8cnrPbv+gTuYLDSCE4NjqfWIO7QZ4eCJENLaac7+coIQ0UvsX52bv1a
OAwYSw82xgJOuRokZBiKPzE6bJXSAOTPWjyaDbTedTBVtK31ZJnZjYPBEL5XN560muuYhUg06a4N
fJZlLVEiWIaXo7OE+mJVGJ6GdtdWBVsz8gzy4XaY4oeuJ3GZxKjQCjiJWjdqAuNbh9zjMIslPSYp
CirNnM6DLpdLahIGDFgQupn/pDfGEFbwBI/OwBZ51qfz6vvm0Wo9puKSegCxeNwPs5pjnLhN1BUs
PNw4eaC7fq7N9ICt/GEu13NDpXC3oMmj65K9TUp3mmj6IR8LPoqjjAA0cnYdcL8ksG6roD5pogBu
bBjkf2GhY17CCRRI+eFPis/sR2Ye/5ks3kuwADCyuh5IdDVfdBJyim75KDQ/2Q8W9B4NsDcio/2Q
FB+Y8c6jW9Frdr5ki//hpHA2xv6V8OKI8O977FxfkmklM74Td1oOg36OQ8PDwujmdyqDa6hzLbTH
G83Gvqu51k2XkAZJaQXvyTRQrutskuWoGophOQy00HasNiKyyM/ZdHZ6UHCJJonXWfCa7fyKnY2G
wOpC9MC10XYsR+zkOJp5gujTusOt9VosFa7p2b9JBk6uwbJAsKdJlCuJk56TXNU0X/qRsi+eDqZx
+rqZIQAeoQC3luK7iQf3iBPqrq0xZufoJ3ODJJHAGfZypgSfDEvEyX3ANYFrswV5jCt8zbtyTzzI
Y52lL3XXfdcm91hUNX7C2I2SAMN36T9D4ch3XHNRrC8HF430zko5+2ySTunatqytWgtfSuXUXE5u
rhJvUHDi3kl8UDgnZnbSnFR213YjB5i5Y0nGW1HgF8U+4nJtduU5TtAF9oqN/HmzPeYqSeb2GCcA
S04XGygq7e5CgOJfN1tYVY+v6KwlRyqpfwl8M08pf7efuTjL86Ts9f9XobkC8T+MpBQpx8tyztun
qhht6LW9tvsUx25a2UKAzf5UzTotnMntg2iDieM7VuYHxLb1r3iyZSCD02Z/uj2+CYu3e9vNpi4W
Y/fh5CyxPx/a7m2v8es1P1/OaIFtXkGvaZGGva+5a12a6YnuUnB2PRMUsVbcQvtx0EKqqK/tD7x1
0aPMj89YK8jQwapKMtVac/fXv1A/xyM4yFklU205Vb2KsOorDwvzdnd78PPmt8e2V/ztsTjDqSes
/vTb458/+jF+5jxfBeMWA3maarj4bVKWenWzRbK1rmT3vP1sI0ku2yU4bELnz681T1Tylw5WCeE3
Ym6ACf3Kal8pPBHNV6jFDlRgeIyaCyV0crc/n7zd++0F+yJlv+Kl2cFS6VmfNyiH21+ZW9tjmXCq
PcyiZbe9he2lfqnLtxf8dVcFj5lF4x620KZR6WG3ewVhKLBI0EcxmYzfN41sgAZhv0rJ1UpgFII8
JfV3KcEg38zpOhBYTEKX+tqSpOPZv+5vxz53Gc0bB3K8jiODAUt9fa0KENvuucptst3I4aaAkHI2
VxsxlT7j9Ph1N1FZZEQyRU6nFXys4ct2GW03nkfliDwPrqjaATXiZ2xqjDZwwlVZHCxl1yAfub9s
P273dPWjPeUdFAB1N5jygp0oifO1556stvmmAZ25ajJqqTOPLIXo73k4FPhUnx06QD1DCUF9b6KL
o2JZ50dDXNtLXzz6mRM5ffy1jwE5eJrMDh1L6WNBof/YUko8ZDRSart9rhvLQYxQPdRWi1cxqfMo
bRamy9Eq1HjJZs7NlkOzqpUHzTWyHCiWpwoS3/klvpHV/TANIz9No7u3SEnaGatnXZxcv+3G0tgH
hJ+EWJbyszGzikgK7ewLgKOCDtKVHC1lcI8rWDENM6S7snbxNu6tW1xij4aMk7R3ujNjQ9Hpis7T
t8mss6PdktKLYRIBC/7IfZcsxcWV9U+u8Gebif7cB+zLNC1LTyNOlmM1jsu+lPsUnPC9wl3tYpdI
14Wu9k3gE+/CrEAAzpTdmhYrQgSDymlAef1UmCQgqUQXVhQ4Syo1Kkt1zi2bOWu7+/ngb3+z/TZQ
hrDPv2uE+63v/TbsreBm+13ZuQC6t7vrhES8wQQBTae5rH5GvKC62X78dcO2hE4jmX+9MmrlbGfI
f10795xCeW2RXTEJBXSJuAy1Kbif9VWxbXgNoRxL271eGZiKfp3P7kwp+O/fKavAftIIo9ge69QW
H1bI1fbEUT378yU+f6wF2WOkh1ewGkymsiJOS2Q/FPFUimC72Zq2u583NB5EJF15zkvc77ZTkxu1
nf/KzbSUGBbYggJwUI99/uLzR7cnP3bX10kLjcj79Sfbb5Ni+dNEU8NA8vdTWwGIxWCdt2vV8dqO
CxEpxH1Q52/RG3BGuzaUF8Mnbo5vavse3M3dt32vSdUES7jdNdWkpVvOFwOq/i9Gf6/I8xtz3kwx
E04Y5GkSe/F+rPhovZNAOchb8+SzcHLUAMO6vLls9+i4/HXv8zHbNPzQlPTK9o0N2UcZJGo1/QZy
+8hFf4VdOcsP8frQVFl21lagQBmLSOgKphqJzYlPud2bqmqJSk2eEmWosd0Wd9Jknti4EirJpQF2
IMvI5FHvat0GxEa9t+3N9JIQgUZFWGz/fXYX59i01q3Va90lLzUBouNtyYHxy3GJ2lY3Iwz0tZL0
AJfwURipV90SWHpkCwOsSn6ey5lMYhHjUMqRupb4FvAkeZAuLwQnzWe/+DGowX+7QdVrVyf8txzy
SuvFVUKuEF3p8iLVY9uNGAoF9OBwG+pk2563/QKDBUNVuc0f+XY7Fv2CQp9z6x9/pV7o8z9u/2t7
+r98zBcpc8rnK2z3tud9Pvb54+fLfL69z8eUxJecXmpmwstf489X3v6YLitz2K/3/vmctPRTXHrm
4fOhX3+imZ6y6g0DxiZruqwqDqSdEoTIfXG3pW80i5eRy6ISt9SEtgVvULxKmxPdVgYG9WCzzi/A
ksFz5Ll7Qh4bojvFPZg02d7uLYNcCXXKbGfudp583syef9vHmXns17zVD/Iht3D3bdkkGSF0O7l6
zX6tKyJ6a7KQd4Oah9vcYzIx1L/e3oTeT0+wvYhY9JdDklnVr0QNr8ZO5PskaPkYqS58hC2Lw6q6
7Jzafe6Fmozzc0Ur75Itxj3oqwBaz8qmwMByuiVwMItD+JCrM0S9UTIupVOUDdVPtDrd/zYWfqAs
QbS/tD/+z7//+b3K6r+jDf7933796vwdCj87Tmrw/7qxcPtD/tvlRy9+LP/J0/5uK1jEINAEANmn
ugOWBy35r7aC5/wB9xlxq6mGQfWLv1HOxh+WC5DU53w1IXXaVPr/bir4f9CF8HS4uiZqId34/wpB
MExPNQ3+AVMkBsGBuuDjGfP5peH/xuc1u76urJF6kJiZAtJFu1kHkg5RPKKpwGcQigQVOObS4dBV
6bPWU1XRsgo7Kg6hsYi75yQYHscES1AOrJxiqKRGwEVHwGcJwwlUQZiXTU5JnaqAP7pvNmFUVzFU
jr6ZnaOxrBbiaBfRHVSnLnDbyPqa0wu9Qpq0IByi2tBUBJ0hKq6OaJirvWXiEmAdtjx1f8ZG/t6j
Sn4QtomjUni3dbUSKNcXr2YD1EpqQXdFqnO8F/CjKeRrmqre2hEIgHuwysOtP5XPfrveLM4kIjJI
xDkB66fpOunqpnZICy49CuI/gdTsQaiDtkl2ZovtDg0XzmrBunGMRZQgfpsA2z+Ptf2hyfytswIq
l5jU7rscslU3NOehRN6rGTvKOMXFgxKFEzLLw5u+anBcWQQh9Vq2F3ov9r4gf6yYm+q4NIl2xr/z
nBM3jgQe3Y1jwcO3uxX1W15FfSJfFuSoOIAiHzlvZEpeuXUx/pKyBioqQyneNPoFENpXNIUVgZqU
Uinr7lLvuYG8Ankgu65SEV9YBWt1mrHw6llj2l7YKWM1ZCl0/lPMEt0TOw0/GWw+MpkMvCgKs0pn
xWCVEPAwB5GMFkJdyqSmfyrMNzvDekSuX4i340TXiTuYLndiGPDUM2U2udwN3lwdvZYXx7V9VVru
tyEY68iiaSqH5hFLIsetmjCZ91RepoQ1DvrnnaueIV1POwDfpNKSGy1NFh6r0FNSNGRpPCwn3eRw
9EEbhGImAX2Cjr/2r/Rw+FLSMzv1aW9ZFNUVY3wd11eUHKwi1vLg5x4FqcXrn3B3oymMb9gKuNd+
MVyj32iO9mJSEXZixDDGFITUhy9mMR808vIiWGPmbqpeTG9+xPzuIntsLazkEFdIbUIDPhxWpN9k
SEK5Nqxr9oJsPeNTsRIlPTqXJl3RZ3OqwWuKOIfno1mapFfAflz9y1DlRBGuaOfQ1eRQvanUVOtx
7aimG4ATiNDdmyQq0KjvKYVaUKmy4mu93jU0Ga/KLsPXMpS3uIeIRBT0UWYCNIugI00HgQy4CPnu
ul/b3CDyRPviGGuuvtT1Yo8aX6qrkS2X+9cITcpDsaZfR5FrFwu0zg5DnXu2rQaNtYk6ITeb147e
k4eyNJozWZ9w72Wh29XOucEZkXAqXPsxaQRkvx+x7fcPYENQiRtwOKrhoelHFmJmPO1mW0CrqGAG
lSXGqNTV9xCeWqyolAtZvBpZUWAFaKwo6NyQ3LTIQjcFzQWOIuafvmqvle8pnQCxlRYC2AUfzmFg
j0dQ9An93h6q+psxqKI8A0lG02SRK7W53iDD836ptDFs/Vo8+QRPYAnDGEus2yEel4bJneWtLsYf
bgPSJffposIxRdFqSraimhtgrG/DdZb4ULHgZjOGhrhMhaJ4MCwKwtWMqY6ogjzMHoUAgttJDqzK
92xK3bBa8u9Nwv7IxjZXCMRFsYN+mY6OD0IPEyffwggZqSAds561I0WgSTPGk/0z8RtSfyXfsx/g
XICvtXo9GKwsKK+XQVghuvECysn0VKJtV9kU62FS3ZWy8V81FygFspr1Ae61pOtT6MULK1t/b2jT
2aqmAcingLwMF61rfvhNjZqodvAha1QYs3dMT/XOZes0FK15doWB5L8p3nuhHTICs+WUWXss9WRJ
D8YEBJ4LqDeLu2boCO+gbhyiJgZcOuIsyOYrYkirg6v+aE58gkcx+KGuw3KEdxyhOJryGpyKI3Nw
BifQgQh0LVOE1LtpMC4d1sykevbHej1Ka7kOLE6FGrfQGWUSuSAZHdDe60aA7cEtrCd8Pay/9qA/
YrpBsDiajHjushH0VrLkBx4TYgfVoJp9R6N0k7TdFGoacizNaA7CXygOa9WylwoKJmYbF4ONziwB
f2EDOQ3rJrktdOiVLqToo5v5PzNPM1GPmVO01u43QdHluqNUcWSzidEbuejtnHWRZVfi0FdWsVtU
n5E+OxA/rOQklQzdPVtW1efHc9W3D2Bo2ztv0rLrukyiVFQW7j0yFIPVe5hHavu0rbRr2qGXyuiL
h17QusmZVbRGQ62WaPHDNCzwyfLuCq9OcQRk/J3S8iXB3QRXIZ2jbjR/rpgEruOKD1GTmagsHQJM
S01JqGBoGrg8a5O4WCfLrENH4Uc0+Nyg2B6L1VGnwalKB52ONa02dPahreat0a+PQS5u7WUm4SDm
72hXHxLvAmuM675xb1NV9rJmnY58+s5sP0EM5c/manqa+z8nHWTHVKx4zqcZdp7eFcexn6FQNdkj
gofikow345L0EUszPjBlbwH4/QhFdwwTHRTedjGuY0puwGAiiovp4MFscig8twUWIBu4B9L3NSRh
4VtpJkHklsEt+czLMehfTaF5oQzo8ywJCM2eoUbnZTmL6UVm8+2IteNkuPGHb6MpQAdP91/68a6W
KnXK9k4Bx5MuWa6frAlKK9kNrjU+YcGObLck4BWlXkg9/k+Qls9MQxPAMtpti6/A+ONMUK9d47Qr
pgnJrzbuu1qaB18YP5mYbcNYbvNx0Y69O94SXHNaAKrBpSXYDVz7N8saODEYbYsYPJxRLGx9eyDg
C0y3uPjS2IF5Tcd2m8osSk8Xk+q/1rJAcmTn7Wdmc88oy73H9rm2cD8bKbmFcsB4js1v52faMcu/
iUxH7JzPxnEY02d8vrfIKNKjDBAd2BzcsIgJwlxp+e/L1v7SalNOi6BRikwH2q5/1yNbuWkM57ik
5kVPU3bgkohFQ1NDZ31IAwi0AJ4Mk7Y77pZ0AV0tOM4Yj70dfY/mWltcvtBRElvudtbB9gN5ZlKk
19FkzR34TbzG6xI8Lv7w4a/2k9vGE6Lj/NiL3Efo9URQk7ZzzUxcFUYmryQ672B0rhvm5oq5ETef
Ze2wJgfo2UsrSoZjpucB/j4vu2/tjqT6YmVEVfrIvt3jw5HPvW8F14hsv+cx2teiuV5moT+N8yUX
yfS83cg2f4HXl99KD08CIStuyIQ70V8hecrF3nRM1liP2h5uagaDD9vH+jTYbf2gaUz0jW3iwXMM
xsCMA9HV1jluB3KUG51J24mfmRLJvYhjnXhmmvnkxHvPOnqacwGWI/RzTOn1OgD+B4V3g5nzmzs7
2BvqBbncKI1H1sp0iTCr687iPMcFIai1IR5+PRQAXqylTprT0u6cdICUkHBxQJ6dTg2Yy72QOGEW
+OzgXoghGNNhfoEtWhyNMs6PTsVHSGf7w1kgAaU4NVxz0PgUH4KaNNI+s76p9ZbWJCzG26AyLz0o
0clbr0knJPC34HKl44y6GTu/E2ZTh7tKP4PkXnHMr/4OGkPqPxoGnVzbnV7KsqSbbfVLaLXGcabR
vXjFnTcSIaat2oV0UFDQmGCQ59MfX2mUW5TGg07gdpszD+LzGf3/dJAj4td1BGsd19lrmSz9yTYl
fXCtS09McdlRSpRNWWN8AXy5s1PZRaXJDiAem68uMMmDZjGVpFS6BhOtJ1HSCRKAHClAE1zVCANm
Zq2zgVRA7rQ5KqBt4O88KctDBfRhZ7BcAA5kjrdsOB7qZDxWBrqMLphQIzDZEbCwQwI0HfJ29I4p
xPojamPVTfCeq7kuj9iUPfrUTRc5VXLsswCSvGm8lwwU+8oe4JZZotmViCVGrptBqSdgf7VHXMS2
zxFBXbEonUWmFBe90l4wsHaUQ9BjzAgzYAIN+1xpNXREG/mbUAoO1iIeHEE9Ip7k2rGeXScQV6RV
5PtBrVAmrb3uTe+5VsqQbsV3nTrvLM6Hg007gq96vBSBfBeEez4w3Fz1nZKWmdIKAQ/Wu0DpUNhN
zYars+4xLQTrBIRVeBYDr/hZpZKcBaVncRG20HqNTIQuPmuTnR84bI4t/4fjcm3o7CZxyqKP6dqT
j2BGq+TDrBQ0s8mli6IG3sCys78mDhqtJBPR5LoArxHhGAlqHKS7Ah9T/uSkxle/5RuplHZnovlv
KTVPPCU39TqzXJzKJwqS11A330A6qzRz8TQpTZBYhu+omm5W6RE4UQGGnzzzq9+xQS1aNEWkvi44
k9AZZQiOFqU8mpQGiRbRCi48uXeVPilQSiVfaZYyl12EXvo6KWZ9y6dL0JEolVOG3ClRuifhH0ul
g+pYmzANInSQPmvZJPvZJs3RFCu+PqWjgmi+b9PvntJXDUppVSrNVa7UV57SYRlKkQXXS6KvQaUF
e4JtmlJuOUrDRX2YNDdkXZhLwcAh9JqV4itT2q8eEVig1GAmk8TzhEAsVkoxX2nGYsRjUqnIAuRk
rtKVSQRmWNN3rlKcwWj1MAAld4tSowlkabHSp7lKqWYrzRr8zupOImPrlJ4tQNjG8uCjoMu6M9g/
BO7Jo+h78pDC6UjioFzIkCVcv5e2BiKyGEkqQUy6W23tlSQQtAZKXzcTnRNmYAx2dUWWid27rFo6
A7e+wSApSlwjiSjCmqCgyCiq8eAaaRXm3uDdrKZ5I1b8dU7/7mJPubJT8BOdD7cRWkltuultbWLr
Y3XYnYOM8QH0ArgvOWKARLodEq6SkfatnRqTVV4x3Lhad4MaKj9zRsacocZNrHnW3jPc82jE/q42
8PouWss1OgYvhm0hvXa0H1DE3lelfGQAxiLIFbtPJ1ZhcPTgv+cgjapAf3a6D7+HzRevY32qug7L
J91+reXN6XUd0S3qo4mkB5eNDNgQpe/Wv5m1EVzmoGnwDVt09VKm8mRk1WjHtnVV2+I+MUcj7Pry
W5NF7eI2odY3IGNgpPmPyyjck60j9S97n4zJFMKpnha7EfYYDGcxwJVnnb0mdF/I+utsYvLEVQn0
OmQVZuiUCYE/mv0+m+SwB1a/80CkRWuQJqxTanwfwrgputJ4uMXNErFxfWXm+jktfISgCB6AedGG
1sddLri442SkRCWpU81+TfAiaLtBVnqo6fZT1ceUoG2W5KtOFrM5fylTHcf0MEeGQQWtH2oWDOsP
26w1rsTsLWYBXmt1QKLJ8ucEPTp0LCb2h7yJ32BhY0esScS2SjYTDgyUnbXaH1Crd/T1gV66rQj1
9B0mjrEz/VnbjxpLNL+Z4auK7IgG2Dyw9Ts0oKSO03jneOPT0DdXbjnnJ1J/4eTZYjhUhnO/zug9
cgSrYdrlr5lgLzOyNEB4WMQXpyBxpvHeVk/vvxV3ta0TF98QRV26yk6lfaQDZSmRvBkWLxCwzo+U
jcqAoHAIrPXeqycf01e2W2EZhGiw2Rwk+XqEIMS2hHLWoUcCUM/YsthRitBYWTRZwH3ljI4/KfP3
NWXLbOqUYpYmv6oxTIfViJiK+hpltDZ+XuBIhzT1vmy7uLwbiaWzbmMms2hNFgJwBlzbHOdtK+GL
mFdlxZh2L0MP/3ZuPCQIyXxJ1weJII/E8FFT+n7GPvQkgko8atkaLWnTR/ZAC0ut+9t85Szq4iu2
Z84xBgTuAUaxVA1NX3tMKJRqiJsgZl5H0Zww9aMAlcYO0dJ0Rsr2nmsT23upX2w0nmFt4o7yqzN2
Pc1wvvZLSpqIx5a47uhHuAA/VKmSNm6KwC5JcHy6T8hQtX0h8YEABEK1ZnfPi+8lV+Ra3scLHb0y
JWe5IUt2n7XxXcnGCV7zguU4Tj4kcNpLLMone1zKKzPPHwZXXo9Tal73QmVTsvE+UCUhTm2m6BKQ
PvRYWdmXscOuo7YapWivwDr4V407IvRsiGwdjfESxy3SsMpId3aLDWb14fRrHyIP6utkIQvbN5yr
/7VG/I86GMwt/2UH4+bPfin/rL//P/2LX0/6u3/h/KGTY6W7rm7ruhWorOa/+xfBH6p9wLqWFoJv
qITlvxoYyvqwdU98bLAq4ZkIp78bGN4fPjAmwyPD2fZ0j5jKv/Om73/1JcRvP/8zGFn1Y35rXyBA
0XVfD/RAuTd+80TU+pj3VYorsF1HuR8nVu+jTdOdIIpi0diAz2axRw3khF3H+nyaZQz3BciB31Hy
WtzvAQkCNlvoHaFH/01UlfFbUBUHR/eI29Qdk4/pYwTnzf8jCwxIezrQ0F7QN45oiAiZpfBbh84g
7xZIKxSx+9cF0a9dITivPCXYtMSv5t2/DPz7z3KuWfiYNJEc1zZM87cGz+AIfeqwg50WSmsRdFqS
gVvkBkvLQfHi59ZhFEoYC3v3x3ve1O3BmSxUol/0grdYxmyHAgNnHAG/+YAQ0c/AyevlWzm8seJB
aiJ4z9Rmyv8mqdB0HE6g375c1t9mAHiHFhlfMLabfx4/amx+Ni3ecAKStY+D8cvkle3BtKxTGVNc
yWdgyggrSbbL9X2i986e/K/JXb9lOp9y0Mp7OUvyNNSxXgvGUgCtGAEG9rKmfQIo4TNRVy/Y1J8B
xPXkEuOcg9zOQbJOOeJyj9k1xIz9MASTPLWTcjh0RZToY4cBxgQR0/nZiagM6hUnw+ttOg+jedAt
eipMRHRhyoJprH00bYsMZZvFnrva+zhFbL1gDGDVDG9HZ8XN7OSDmpiz/hDr5EcGMRhVY1qOxEIh
jSFDYZ849dke26ck0e61OWkPlEjwzVUu30wtDmWBhB2s6glhAJuaGDohPqE3D3DCMDvd3puqKCd3
lXqxA/gkkBcG5Y5oG3Uk1V/32IXd/L5F58nfjChKtIQuXgtlX9jxgu8yuWoVZk3Tg30qXBJVyq8J
5dFTCjUmLMnYQTaf/IQllp9lNaHx9J00MuPxLZH218Znq6DMNcBlfU6sTDkzAmsKA6AWMms4dsWV
57YfJeizvZX7BeQs+Cqpc8fTF8C+zhR2ZifBeiwhAXSIvNklUlF6tWk/7qmhnuIAbqndWNdeznpd
rO09+z50U4Kyu5+7ETmdlM8DAq8E4Hlgif6dbSOG7cQSDbLFESPJyGqZl+El0ydrzR90l3xOJbVa
9YmTjim4b1cpU/NPDRiS8PknXA6J7zx3NutW/CRfhJu/OXV629YsM4LirQdjbHUWRoEqeB4tmi0d
gNzWswU7HvIyyHUnRoFrsk+uJALcTORIsK38y+wUb9tvALtU4STlkUXQ09LxnQcj4dhr2eKOWs1D
wcJ3SicSw12N2rYUL7aOvXTJ7VcNimPHcvs4EQhe2HWz94s6HDqO3dZyA8r102uT6zkvX0z2Kq7m
gHcem3JHqiuLAzJhC/Kw2IeInTfcleRPUS1n8OgzLYXA293GZMOEtfR3kgiQ/WAnABqprViQRnay
QXU9gTjfPkGSEZva1MuTLZEwUwrWIVdBlkNgf1+o732d7J/SnU52L6+tXD7LtSKtyuh2MuGra9h4
rIKwnZZhqUc1/ohFNyWsadZS71xLOe5jtz/W1kieldXei242D/TZ94ET30B94ghTHsVZ1hF9rU6M
yWMFuoIm85JqwsvZwKaS67d8WggQoHEYzul0B/XIp47P3ycHxDBdZHpOe4w7AikCbbkjaeU1x1KB
SdV6Nw0MvB0BvEd0Vi80/kJGjh/J2LeHttSscy7la704mGSIasAc4wAFgTCeK8F5Y3H24q2R+zqr
XoYKV2xW8sSqXk69NpS0UwO+UnoeHC+OXKM7AvaLyQ4SzzmVYeJg8L8T9MapxNfspQmFYTX4dcB4
Qy027xLt1db9j9GxuQJt/7qnc5H2FMeVfyUYX1meUeOA7YwAgP9ARUhg1C3fllWn7e9HjZVHNHUx
HpCWR0uUmiYcVfSTLjA0ozXIe7Tf+4opoigX6s5cO+PS9gzVXM753eTJAbw4069dcGlv38g4MDBL
MrQgh/2AsPDYz4wRS83QDpdSESlBYYJXaEd6yny6Ol5ZCtN+mktePZVFVJF/lxKeQw89/9m022mK
TdEdOCgtAoKd1+/n5mWV6XebKhO1QDYi9LC3f8Qqhc8Jjna0zEPHyR7hRMYkgOEoZ3rZThPmBvOQ
yORxNUWmGMPlboJEbgR/5jK9AFj6up0iq2Q0K/Xkp2j8sGJnt8vWBM8T9Wsve2SHQvBOW78FZU/k
klH8NHUmoFbBsPDTzztD5ddPRnnnOHWDBt05CHjLu1l9gZZb8X73RRPcxZT2QxtlG4D3faDmCtVr
GgzzI/kPws6sqW1uW9e/SFWSptpbS+4NmGBI8I0qkKC+7/XrzzOVb1fWWV+dfS5CwBi5k+YcY7yd
oBtfYgYH8twXQc5CYGREaJW8oY4q0RD8fzYEvbSZBkYwBcf1xAxmNu84TL8UGf2iRMV2FkjZy6X9
6OQgx6U1rof+ZT2LhMuyYoTLTxGlT03jYP/ELqECgzDw4QQHh8w8Y8nx76Bn6Wv6cAseh9MvnLAN
53aTsJLh9HDXMzcDzkt3zWC9F3x0rs6iksslumwWjHgsDRfwAr4gLj3r76ocmmdYfxaR7Xq1DL/S
YkgLY711culLl8We6vKeKp080IAig5GrJR95Lisa1vQpF8W9YltltAiDG0bDgJ03FiqMbqADMmcD
jtioJrthJTcOd6h3XUaDA/d6RCiSAH4uTxp+HBhwJL+MgPsMVf3a8t4Gjmg8uyfouzb5sdPDS8nW
Rz6N3xDV6qmM873Ytf11x9YMFjt8yn4n5JzAKR8BXaGCmLnYGYH5CtcRawgnv691gAKLBkUO2ySf
CfYDOut98TiHJaIcXG58gaEPeCH9uUSC2vQrrfr3yrCvuakw9u8uc8m4SWN1WZL0q5hukJPxeq2D
uzJxcs12JUvny1BO5Zatlm2Q2XE4ocBCcoCtb34sVFKCqFpQLQY3oYY/kUgc1heiVDhokEiYKexC
OBGITd04n9j0xi7qJrlyLiPvaayjEmS1IT6QN/dPCQJmvxnqnOxK1jHCnim1mKPNFUZNeJxVIthb
utihEHA24Vi/DN3y5lqniQs6DY1HIfOYK7vYMPmhkJ1Mqnu3PhgEyTPWc6AHcCL1ATp/zMMCM31o
BFlFyi+akoGrk0ulD7p0z1DyTIQV16AxfQ8ZIPnY+2KxGrHFglxDyy2ruxuy2tWCPySjsy2xgoxI
PZbvRdsDKFQ5U7MS+oKn2JJ0Q30lyEFFr3mKJlsOOblkdTLWQlzqaZu5lpWQgxn2/AuFjAxjYSHt
aEU8CjFCjZi2uRB9NinRYysjhEQd1kMMFULMUMnVxDGTdKgx+1rTQ0yX86eMlZxi44t+Y2dWbuQ3
bMFzoWNYcrBnWD8oIZ6lYBiUs2HqIet4WBUAn9mtUnAnFDMvEmz6EPXzsdVZlRXTtvxULXfS4AaC
CWVRxAI64CotzbueSgvrGcR3TDXb/LPt+296zUy3jrnMBYqjKjG/M+fBsnp51Pv3Vi7sSaKRZ1/a
KFth2vbjG95t1qYevoKMS2cxAN/F1J+5BJkR6N0TnoOFZEt8OfLx8wGICUs9Sx3HLf42177J7klS
XCvlIwMj9/TAfUKDKPfR8tphGnqwHU4RK70jFXL8omQfUhpcwpNI8RJCvLbQnM4zgI1qTOBeGudq
K3LM7UtKxLS8r6cfifWl3yqEUOGIs9Q/8yWE5uM82HJRXeu5cmKgIsugWH8nhSDw1sU40ZzbWoOs
izjK7HqjJXiyC0JzepwnNmra3PUQ7x8+yr5HzNXgJlFoXCJ4sNyqPL5ORXtPKroafT/Y0+MUvYJH
+eFCmeGG7M5IgONN0Kafa+0LAqJvA4U9XCjnfKAGB20sD6wHEn7NvtSK814W3Fmbvru0NxttoIS0
1ADLsfgr1tI7ekbWSyt/rgPDGwnHKA3sGZsrDoe7EmW7VxBuSXJECzMh7QwUDemd4FIm3ml6QFAC
7JPLasNp0Hho74S/0Vo0ZHa15j3N2UiN2XrJ3PS5YLhICZDd7dYYN1bjAZnSu2uoTp1bH7u3CfdE
v++sczeb93V3lH6DNHBg12N8quV0DPcowCPzahB1G7dUNaW9/KJA8W1ZxWd5cNNDXrJ87dMYXdxw
uA6ybnBzg/qz5aIqky+qRNoQ9j3TwAVs5gVpcgvAmu0iyZPsYgy8UPPI4j+MzZ968buPWSSW0joX
mX5dBVi/13N/9RHAqRdfSHmPTPKM7cAbGLh5Rd++5HXzYJPjualSkouL+IesFxBo3TKHpnuIqYeJ
hvCx5WXLHpeHWNGnjTkNH2V3T2s2zPVjXqLntJ8tPslw2WGudA0156AY2WWMWHvqHvpLy3NFnY73
XYX/K1fDrmo/paHijLo6U5Iv2SIhs5cL2gt4BwY0si+R+3BtGAd15mnlTEnzNL8Oo4Nh1fOsTmiR
EkqkWe9/U2reDcvqd+0gdrmZfXUCs9cBL7i5kX3uiHNADI68oeU74br0jaQL4zh2l0rN4wcMCs5K
xQdhlMTTWotyUJT6XcTma6c6PyMXQkVWXjOL66vU2hF4MftVmPawTzhzd0+pyhJTDzek6zIEZBz2
Bpk8XPaq7FLiUle9AM8CUtZNUoMXN97odiEFux6p4ilMBT4OOQPAMhwTUXPqPUML/zSdZbiz8oip
6kJBqFUxYt7gh41ZbC+w3HKgpODXE7xabJCAhYDSbcomuQREGIDm7msD0mKtIyKItUtfub2vBtgR
k5LpHqJQ4M4BciCVQJje+Elqpjv3A6Zqtw8Grpo+DHbToMbe1BcXNutL6FCJMV8+6iFjcLdZuNjJ
WUESPEGO1eafasOHJM9z2x6O9ZCQDm1VLnPi7oWLEUGGJMN3NhJPCmbCFkpJVldX3vokKeyJJLO7
MnEjFRDcx2uRRaUKBOloO1exiKRG6PD3yyov+yM3G3UMMoH8sPiWpHryJzwDdfehjAsI96QRCfnQ
65MIdIoVlOrIMdYbydKD8w5LcatLrjzet0+1JPfjaTucBgqxky2p/6FABPBHNLeK6NYvKmqBWMoG
/t705y7OqjDQpXBi/ZWyKhBAAOiAESWkUp7w92/W7/7e+e8vBimi+CvcW39cf/v3NgKrUU38vfHv
ff6ft/3XUWMp3ADUnP95efmq6RhWlcffx1mfXivlIJ0Uhqy/WL8EqEYwQC6ZGkolyXpwyCZSXyL1
JuuX1P1VuvF0FGU9nzQVxy9hKSmAEJ6+W60RBRJLKRgUwxhAY3FEQWwRP4e29dxXDiHzq6Q1aPX9
SB5S3RU9ZJt7jxHSjvdyRDwaVt7UBpOXRfiV9baBWxPwunXieZun9cb1S11nEdL4hMSlUCgnpmAh
XVy6YNs/4Z9MdNlp/Y7l1CbGVQUX67SDqUHfxYlwVxLSQD5JRagPAxlCCodncoyHHf6a+rZt6s+U
dasKaDiOIWhIO/V0X5IuqKGz1JAZb0Y12XPd8gJVWhGMMwi5xRG1dKHOELKCm1OaejE8mQ00/tcM
xuavft4mszg1zVz7YQK+HeKcoukV6DTwzJbkKnASWvmjay4qFgZBuq91UNMgkDWIUu1csTFIDDCl
xUVUKBgtt1BSekdw0ccUEC1d52DeknR4rgYC3rS2eCTIucVJ3H0M1BJTqtcQ78Qx6xQSBfqEBc1B
k6YtwUE4ym5WIrwRxkvcxqmf2dZnG6TXShjWBjsisJlhoaXJGHem2Ln3JgSXJQifcPh5Fj1+aUrV
+oBYEJ4hKjgp0kUM4tnoYN8J2A36bHw6ZKzhKw2dbRjzX26LCVtbd591vh+mYdpOhC1SIVb7Mu6u
ZtI/tpVGFUzGTxjNtCtwMabaHPHjMpwjMMFD0WF31pY0pWKc/LH/lWnz8K1tZbaqESheldtbaVXA
ENI5OZl9KAMtO04gwl6HY1GTifJpym2MaTUqwDm0D/CV8LaotPSQJ+6+s9At4HWZMtvBx0Fvom8T
FoEULalxJrIDsC7LJc6G4WKEB5I3Oi8kYpAWns8/9IiU1GIQFTgBYcROC2EX+qM3hsSTTPn8OOSK
drAJzPXHGjvfnlB3bGd5vPC9rsnIMtrhjCNl6ZWDmI9DBjOjGjcq01uiGYa7ZjQQh5jiju4LnH8s
aqmP9XHAPjEdL1UnnG1XOSoRhPWhElBcc4smswq6XzwD+hUtgOcqqrOZhn6Ban0DxQL/EtwUN8q8
N9QIvouKMUzUdDwN6NdxelzCuLslrl4+pot9GTq/AHjDHab8yTwOP3Nc13HsNI8YQ/li6MgTaKtP
WsNDWEHbZ2vcp1RiRT2qW1KtK9oYZohJw0PVMeR4K9pFIYaRquM8Qt984ARC/Ip/K28hOSbqcCA6
3IfQbOzMFupMb2p3xyRiHR/YJ3Ukia7Fr1VrtRyvg/HN6qIrY4RXK3D2vWCxgH9zLS0Xp1T7FgSM
RGRWBB3/U4sF+U1p1Q8aV0Yq0ghKKb9rERija/fEYU7MsjQyjY1KcnQHBMxu/ZGNYNp4TcHoFz0u
G9aj3bmJBzjK1dKMph8i2BvEB6Ohj2hJHgas2pQMNlVcPFqPxAb3uwbay6M2xmzG1R6Q+ILVJ+sM
JEiI189tnv7U+oqBbBty2mLKYGmPxUSCV2cxrgotbL4LFVcu6vJDU9vfccbMnnTT2cnpXGEt7bEu
69+5m28H2fMu+nzBaftS5su0Ddy4Rj2HEdcSWNdGVM2h7sVu1qNbV+UPbjIl6B/l7NHViDAfHlYx
48LCLeIUN0J34ULFg8pMHPTK0IICnMB63Gak/YHXDoa3MFs4RiaWBamKGQthFw/6iCcCmoljl6fX
ESI3a6fWb0sras7P2E6ZL0pMd5ZYA1muwVXtXIZNYZZtu9l6Mw3zdQISD+heynbYKj3kGn18Qxl+
pZLzXahQ2IGY86Zw9kvc/gyWBzNPbnVp7FnqbvE4esPC7K8MvtuAe55t6t+7gXlvbR46HBDcoTwh
kfPEoOAcg/4dWk/qh6J+qfJxUwEFBfOhi8sdIhgQDnrEHKwvgqyiV7AnHQvPSfuqYkMJ43TyHHN6
JsbsUxCQha/l45yDGfQzDsIbzAhzryYICLKnh0p8P9bUKkb/SXois4ma/IQudy99bX7AzJUKmRTc
xQYpUXwCsEHJHpdWf6jK6kaaGHHV+hPYFobR3RG60ocLQmjKU1oLk91lcJTo0pViq7R484QBu3R+
6SqI5e27Bh1wspVrXDVPjiEeMFq+zQrLBtQZ/J59Y9A/Ip0yGFnXoVC1tzHUn22r3oXY6SBJmBlr
mWSVaJTlbRQ/Tm19ThMiwyv0AgNiQ97zvCkP8aL/0KbqqmXhRY/HJ8yziI2C4uwvpX4q8a6Os/zZ
VrMLSSknu2OLTTwCM1CWa6h90ogxlZEsfpvZ3wQ912bgusyWCbLRtEVV9qao4pwzjygM401+NPJQ
sT0ealY2h8mY3jwkzg+DjCU69moTN8M72VWfU23foDG7PWvyZL9mfBz9VL3PXEPQELaORkhM9GFC
B8ImxA8yE8QLXwcts0kutE6Vghxa630tReFlGSMG0trGMLQdblQcqDsq032ah9IXjE6xtSVEIPSN
KfzJPOXb/G0OM3pGNTF8Jp4wk5BMDJDrF/ebkoNQsCx1+yyraVXPEJuwquSNnzNWtth+bp38Z7GE
mK9eHYY6GQxAM6nvSkLWhYiUny0rWYeJKihTbvgLBgRoaTJ83cx989BN+oUYXfbAhLgZrU6/Teb8
m5nYd0oVHyuXzyYmyIbTsGC78pgfHOdSQw6Xn6ccLmIGzxn65AIXZWdp6UBn6zzPDDig5kV02GS2
QarckoCAQZ5mX425UL2eVpKhaH4JbEx4VMM8W4zXpIAbw1plNIiAdOxtkT1SV4f+bLULgvDgXk/1
72pqPauDJtMQR+CrxB3mikkYvHpIqoLVoOgkylT5nTNB0aw/rJZdH/OG/qCmQKwmQ+XqkmvTVmPK
7RASE5X2ZWrHr2io8j2Oyl5rQjUNCqiNqRm+jwrn2rhoAKuUB/jAbUeFNLrcMRdf7bvG6+1ICsXq
o2InrwILwE2d6/t8MmgvoqLCtJeWKm+yN2MU9tnSmBwnyjcm3M+WgggtgQps4iviZzqUK2MeT1qi
fZspkuTkJfXhPzBQph2MbA9Tp/GQ4CxKYoyBHi/51LTgzQyVeN9Vw3tfiHDHfGna4Fp6LwFQo4mP
NL6W5fKuovyBQMuejo3sxRjzPalpAI/GXsH6Z9A5R8Yk/967DE5TQUJxEUM/shi3sbk+kNLIOT/2
73MUYflMahQRpcSPQHzwilh5DTOUb3lWvyrD/AAZ8jVXO9/W7WkzL5j3dGN/TnQTHwNSvWb9KQ2Y
m9gqJM+xjLegZVjdL8OX6zJX8U2wrg2h3LfadK9j7rwazORE+mEs1NfUepbNVGrO6YXTPH5OJnzS
AgPic/UOzQyjKdPRPuoF5JV/M7wI6nWvH3UQuHFnmQOc2xxuWzXuUGRtwHilxyqGZjkpwbUwNuqY
ko9uIPHoPf2f38UkyhmU903GGD0Bd3Jyr+UEUXkIi8PLo8nAhbrCVSv62QxElv3zp3pUsRpBFpF3
ccGuJpyxebjSdA/yED2xNeQwebNNphqHo5KXP+qEEIiYqJ6rPG5YYxvB//LOAY/Rk+2ILVDKSsiz
mkTxtqS9F6c3B/M9mFwVszPS8TDD1r0qQofG90JJtuv38nf8q3DxcDlzcEmG1sh9KFI1gt0abHsM
9WM8NCWpAiJa/8f26UBXAR1H5qPwd+FGuoDIu1RwneX38nJ0OU5SuA/N0B5I3TPas27gf9UTrQN+
36lf8olhaZ4CUTLmjUeiPsiTEMOu4y+05Ozy45C7jHAKLhxka+ZG3kM+XhVVp6gsoP1avtkiSljy
4C5i9yAfvGr67foCAK5FOh3BkifSZuTh5POSD4v8iMFn/ue1c4za3Id0W/KvI0clQCDdajkTE+6K
LseTb498efIt/J+XSpyUr09Uc8zNajIwLYR4McBaORlw+oZdnXC2cVsLAjbbxDLyvbxPCd6vkqIh
KeQl0wzu2qZ/7k76wl6NEV9yuNTFZRmquMYciwlFHdk7eRNEWg+NyUHepepijNroUCSdX8s+5aFU
3JtRWnGt5t7cNB9jWVzlIeV93PIxW57kPeRzKsrf0eP/PKmQG+UTDkvzKB+Kh3gYh4SVetkmLWRn
Hk4ezhr7A4cRmC7SoiBzOowRXMEeP/RC5nf8UEtALKcorggZ4ByEy6kjwc4vEjQZPVb5qFWBfEX8
ZVNsC66qZJQ6ZQU1doR6ie1+JvMVhKbqki+225sycbrmZr1bovwWJrp7VnP10IOY4/YBHJyonEvM
otWCU9GJSKMIgmkPHeGrctvDNIFmL8h6d9BHN9Zo1gez0aCHJJc6/Jkw0GOz0Qk+zD7yYcoB3O2n
lQZh1JyoQ45Ij6aol6AIjEajJNVOz22Uxy2WdDisFsdiOUR6HkFxRqwzFAR4OLB1ECvU1DiMG7JT
Ww7P8h8KAn1bSZqYpIK1kIb0pF12ww6eJggWm4g3RtGXGgzlLpaugwRTNeb8vQuQRnUmI2rc9Yma
pmIzif3eisZ+FUvyLgoI+VbdeBkNwxixQ1T32exe0pB6aDEZsls6aJOY2TMMqQtXj0QJmsdZblhN
AjsyrJlSYoHD2hWqt3Xc7WBfzFUSY6vqN3l+USReqUkEhoFdhmcWeEwsDiQ8xAe3KSOPGSunN0Ph
OSdepMf+CTH+Q0im4wbxDiHNHQyKtkg/jSZutyXOJq4+8vyL36VTAtaK7B3+xBaTVyomwP3jSNi8
mgMg6TEOSsQ24E70vcDy8zIaKea/Fd68wtgtGkBL5/QlDnrqS5Ux0wZMuwclSb0LURgbCVIQcREf
ahlisYKT1M4HLLAYQkcMunV4fZsuEHvys0BiM7ZhEgoh3M57YZXFDjPvs1plxrFq1HNDxIrk4gpv
lGCmqZckmjrOJjvmJU9zZV6VUMU2ajXC/xt26CeYlAbMsgm4zbxRg/eWlS9hQJG6nuiOjeavL6xt
o7nmlkxgdDN0MrM9xHvS0AlBz6uWCgvcuZenfKXYFv04GjGzvlizKTBj4lPt8c4fU+pGxXEOhTmP
D5il+8Aq5pNqYxinvC3B9Bk7i7aNXZLW5DVWT/AvrFSJiS0lPwzBenFUqa/NovagM0AimUT5+ItW
UPaVNjxGLlZobpIOVhQk1saj34bOOY85L0bVessmp/Eqsua2PfnPg0vdssRPAcaRe+xFsBJMTA87
Kq5EBHlCMjNG1ugk3nWToq1Mhn1h1jdilh2UV7aCPVJwwoEfc97hmPV8tvF3MyhJjmK6YWFMsiu0
qNiP0ycVZ7mdk1nfw2k4dy0Zx5P+Q9UAJ6Ixu9AHIg6aFiSaY3EVUfkJ3g0VH1Ig9ojVCVfAa99G
F+IKv5zswXUpjeqskYmvTJ3ltRD0nNtKPr3CdUGhbbEGaKm1wTWIskztLq4mlTb6dopgb+WFieaW
d/gPnCoBxZUllZc8H4o8D53F3RrFg0a9b2dQRLqR8gi3ggQK2RFlHwKQSJWJUSqY4gjUNVDoZfGp
d1CkABetoEGTgctRftxRiwL+SlaD/Ek1yqu5mN9yGISAPQA3XMB9pT92vXgzExq4QtkTnXRPh/Iy
yIhebdqpiQXmM/Yp6dwgAmVfbLpylwb4YPUMcMk/WBZ4cYWgKpMPMoJEF4H2PavKe5uZL2kED6iS
LB6Ju6Md9ZeuYDrEBZxbMiLZyXZBrv6W+NlKzCGgS6ejz86mgDfBrPghnANwWno0I0pxgbvQezBF
kn0unkc4nA7OGYeLO2ZSeLlxLhRu9K6MUbGB0b3R+8TeZSPyQX3aRl2v+mbAhk8sUn8hKvJxUqfv
Udi+R3IMZA4weeLIbDaO5MhAQrlpCzMiXCU8AkYmehKRksMXsmUjoNyhOfoFQUwAqmoISRiRKSHC
GipwRLPNeBgxmdwYSMQvOdqsytQvRjp8W4C+GR1yglgDLyKWHxJZV5QRebPFM6QlhUu8VK1bnwDZ
/Fgq1pDjuHjbmtkRo/cnQfpWYumfVd9+qAkYslioAQqVXPiBj8A16C9CT7PtPzAjvimEj+sNpLph
hKVP/RumBIoOjuRpSZipb+geDLTuNphUDjjXhO1bOiFHMHnnGhtM2+6+isS5/SFPje3PovpSxue4
PBLVcia9DF6shPyy2EIxpJ1USetsJdMzjWy/izXmJtUAoaZtII2ExV0idpYE2SfAm+2MkbkEBS2n
emv18QVJIcMa+g1ELqbHIDgmjth65rz5VuC4oBIbs1uxsx6WCA4KP3AF/4EaI8POA+yzdiMWYa0K
/SFL9v9hsfMPBfw/Kd8Cwvm/WMEatpZQq21HwDv/v1nBjc6FBge2OwQVHIoZO3hAUZBfxyEUnB30
ZYEceshbxoiGjF1fXG/lLmAYikGJAuou6VGqtB2Y2NglVwkHgNQvm/KqSAjfDimLAuxj15/MADFk
AQeO96Q+4VO/16POepgFHQ62c0nW078NwJGuBPBqAlZoQL8tIe/b//7CzX/Tyf+8bDyENF67K9+Y
/6CTQ+Mq8yqpSTLSzUPGwjEt2oNrQx4lDY9qrcHl8aucCVPRiU3Z1I4msHqWnIsy4YKgk4MVQLlS
wr+bJc0nggmwBVn6ogj5WbeyAFvcD6eWahxn15u8e+suyoDNI36STD22NT3KX4Ym4EKAghwo8Zcs
myJ5nqaSijyRSfQP114SHIqCUVBQz1eqrPexYcWWK1xu6bRExLs4ak0eV3Suftfx8tQomfH/edME
+Qv/Olt4obqwHHLN3f9+0xzbSe1BEe1BiQUEOKRACxilLUuiFcudcHfRgcVWMuVKjwB1ORJfcFPk
1kLDcrFLklyQ8r0OhfIY1vpuJcestCYMxNk+LUxAtDg7pwQl+YPFKYT+7Jkx6fsfNpshXgcdHHeh
RZLkhnCMD0vaPHfDxKYaHZsSZ2aG0vIK/N/PGfvf54wwWTRQYTgwGf8lQcBgJdXdOGwPqoqfBGFK
SuAgQSO0gFluCL5F+sBKplf1hJmgQ+6YJOkpgo8yxnYJpxdOlGAOnsxquRCzuWXxOywWS12OSKmC
YrkWDFM9P08wDUq5qYRGfifgj20Jz/YCEwtsARi3wIFg/VHOQT6CERFGu1KHzCSCMkdbkVVquMnH
djvaWOuFDkyqZILhkU0HWy0OyTKvPKRkNOqT2VZHy0HCbcm9DXmUuzdjA590XpcTDpWnZcBAgvFR
TAu+dxvYn+ldDeAehfNrCjVhsVsLPQC7K3BVRUFOSOhaKOuJ68PjZgBmHGuYWP7//okQ4/HvBcwW
OqIVoTquwMvrv2QhZq8IAiLH5pAgvPMHitV95ySTrxtwdorx0Vossek6m60UpwBLJjg0Q/TFnky2
DT4eXfg6S05dJXlWRV2cIzd/cGRuo0L2PO5cxfdGp/kvwK/+LEqtdjQsvEiGOtkqmv5THZdfdhze
4Z7tsH+/4c/45aQsHLnywuCDDbXRwVBglaWNRXxIaT8kRn8nfaTCjgNPdNV6ryWP0wiYDSkEkGMB
lW1zW3kl7HbZ5FU/Prn2tCUt9KzUnbpLB913GvxhEJeaZxO6a5pih9cAk0Qc+jLg5x24A8bBxDoe
ZRBjnNdPLbO6g5iylMKr1TACa1XY5HBn/Wpk3Jip+ZalDfFGeZccfLu2GHay4Elm2EpnEx0MdFP8
kit+k1EjySLNarKvzA13ncPaZBpUgSuTav29TiGHKeSzOoRfRZ5hCS/gxLS/1oIyzCvk0iCY5GiF
+JtxZUjiVmObtyVoLrIvDqv4h500R7cMXlkp77I1pYsW3ixnQ1HW/Rhd80egVn5q9lB6SYzD87zZ
M4a81AsVl0tIOq3xgC62fJfEICp+z1AiyjQz/TKGidg28t3VCO+HBA59vEZkuL/mInwLm4x0OZiq
XfSzDPsPnN45VkQP4RqEKSOJMPN8ot1UtkPKmbJEIHZqjxFOSica18WlsexbqsDglawuWXG2WatL
Mgj5hozonSw6OqFJgNofflsv+45i4KJT854+sqkPMRxShyECVsrMqljrjQjYKcUTCV8SWJBkM+/A
nuDeY9bba/D565ZgDtkKU8luW4iRu7YXz05Q/gjkKmQvPLja1W9xrf9YL/CoqSJU89NzlAwwAKoQ
AUytXyviSE8YKWrgKpKubfrIsr874Xg1BSbTOn0P8uIEr+PGc5SGUi6n/CP3B5qPrX6b6vJbFZfX
WeompAVeR3vstmz+aoDTbmwEN4XhuR9oGla3uLuvbXenMDgZNOmSQnmvSfpjqfCHyXSMYsSS4U8m
/YqynrZRdNa0ht0DzIhchHNlwfBPOhGfcRzBuABNa1gUP8Z82dYOQrZ0BLgGGX8lWZI8R+hppoKj
3ZjGV0SxxxnPl0Opuwx67Bwz92UIdgjSGFn06beyGNhPVNfcG0t0xfIpOeI+j9V7oAIAOuMFX9AP
MyXwI0UgK1KsBSK0YAsils5+daKa5ahBtWx3TJxi+J5qJH2vq47xFi5KcRcbuyLCTZk0tWFLh+74
5AcCrWd7q1NM4H9U0CWxyUxJOzpVA+Cuk8QeSJrFwW5NUixhJ2EiZRAUlPBJkEgeBSdYZSeRVjW+
WcVpWch+aCZVbCZledCZmu+jQYHIUhTHvJv10+IuD1FBbi4SmKvSaxWHqxYvX9L9YiwqhK4fFXkK
bN41llNm+zXp3GoqzBhKXSNrIkrFybbbf74DNtRSLHMVXX1eNEuXNiiHSiUxPLKwoHDL5eR2b2Md
W8yXoKKMc422ff22Awzqu3hfRukEX7FWzrrdkG86Toc6WJRzjJv2qVm+1h9aecv6HYo6QNDGgGZb
zMmWfRzTEuE8LJDXD4ZBGgHZGcneKcT3uHbTyxROJIou5ONouQk0hbVN2JYPPf3PoRyXx9C2k0OW
ZBrKkR66eVbn50xBTF4OJMowRjTPOIlcIdHhySCf5foshI33UCHarzKAwxIQHw35IQZScfD1C2hD
seET5j53hj1uzdHRyjLwnTq9YMziembMw6klIZmq2h2qjMG5Bni4FRo83haG4NnJ33BN9IVuhsfU
biwy4ylCCA2CTze10x6x2bMRdt1hNJ29rTFSSak7AVqmNzdRd0s8+5Ou/xJjkm6TXm/OhkyLniLt
s4acvssJbTxH1dRvYMiEu9KayfwbtCPRUYA5TAnPo46VYYKjgFyLX4LQeUvjIUZkp0JnISVkICai
L+ghhUjO4/yM3/lj0XK5kOt21RVaCyYm8AeVNjlML7ibaCcnPmFV/dkvYcFgKND2kJyGfYsVa9gT
kK7mFl1yXS/tyVTslkmGtCIARME9Sbuu2QIQ7JMjQn64xygXmBFKb1fawhSRyclhpZZkTNtfjxFC
5T2MyDI83SbBIIujxxiGuK9LjQrNWLwpKM2KVjutDOC0RYlSlh3MLLJQEGszVrcx2pXkyLLrmACn
w1dIgroksV3WVauQZR/06l9ZZL0a+fK6Vhf5MJc+ONl+Vb2HXftjwJp85wD3weTO7s7MMoU3gK9K
PYNZMmhPjI4pz3alRmfTFO8jBFWzDMFt0o85DM8rPRvDMMuzKaSB6xouRkRro6U8wo/arc9yJUzL
EdES5Ncp8iE14ialPWoGuSaAKt7Su8Bf7W2tk5qZ7WMMcxwHoVtlgdt4Sk93xphGY+DtmcXyLLfP
lUOO+AVWf8Paz6vAiDL5tgRMf/M2vY+SGqxCO6dMb25Lnd8lH1ayzy0BAx1hE1Di5LdIAmJEkEFJ
AomcmhOR67PrU0pbHKkaoeaU2aUNqC47RIgiBYeryAqss1PCXHHTE9O76aA+pzWkM6Wvaa24ZRXJ
LGGlbu4rt3+I6NzteGdjUbPNU7JN+vG2dMSLFPjEbIi1fiDkq8RAZLdqtlaC8NQgI2hUetEBnv3W
JvVNEim/sMOHU9Iy58wF/W09Lc4mtvKT1qF8TUqpQXX1w6TUj43q3kJzAavUr3S3aEOs8WbC3M2z
+GupM65VIKheuaUTEweLOKRdM98HB4ZKh7WXPtfX2jYOxWwhNDEPawNtS7Zx39pPsCWeRiIidkML
i6uzm2O2TtOkHtDF6DRormrG/CYPZyQR+Mj3+G67lU+S0EsmB5qVVNcoCfMYtXbPY9RTtIiLqcOb
otMfWpQv/B+PzCpnu8AwE/Q7UbGRqgOmaPp0EoFIAWSQZITB7yEaqYvlGbFEglkkZSSOE9UjRfS4
WYctU0B/gtfjd9vt9knc/ECadgzBV9AVp6OvJiNKIp50e8x76CrGRPWEMRSeMggGBLmcSHTze4tT
UJsp39cHCM0AQg/rgyimbpOY7U2KdgzWB1bb+rusPdf5QWBQidQmJifU59jQvKRA14hkqH1zhjZJ
QluPVcqFuJLKc0b7WzaLx1rpHmKbCz1oYDpLq1dy4CHVgt9aLm+dq1YIZ5JHkguZj/PU1N68jWaG
r9T0XdXgQ+uYuAEH8/GEJqlIzcwdNabP5A7ZvxhuwecfpQgsL+UnZP12BrfcDlbsXjopRSXnigdX
BU/NAKdbW0SFQ7h29OAM4S8lfCjRnDOtflVF8FUpC4aG8CdL5Dv+ZJfU5ONyHQueazAn+PhF/4e8
81qOG9nW9Luce/TAJJBAxJy5qGJZkkUvUrxBUDTw3uPp50tI+2yJ6lHPmduJ2LtDFCmi4DLX+tdv
sKsSfXGVMm9l9UHqgoFJpAXfcB5DzkuVyoa9wcHneR6q530xeV/1LPswTMQC6r1tjfDGcbN935bv
iZ8cDAWAZCC/6Hr1QzLVbz3IqaU+40j9W8qOaHesAvmIHsyhnO4jmwv/iOvIIbNM6GKO0Gk09oPG
q+P5wj7TNLIYegtxY1cJzKhg61pj/LEgIi5MBxwV8cYDCDwTDN2Xv9bCCVsn485N3Bd39E5gUBtV
L4V9t9F7HAHhWnEFlHSoCJ5zYoA3c5f0gHrniVK/f1/LAm70UMTP3pi8uEH4nodOBRpdoqTusN2T
fr7FaG8K6eQhibMcNugmJqahFlmwrbUrycUA3aIHajQojX0lt0q0ovpx1ZLYE+01NRkHScJ1BX9m
KrAAXfT1sfUSJROCQaXwWPqjMmTXDkJS+gpMxWTv3S/CqUWBYaiHqpq0h9yEmoScegHgFtzaVFWz
bBCltAPqGwwV4JUGSH4p/DKFM2MYk6wtXlRsLSOCy7AcG5Pw+wBg0efo6Byxngfylz1UWtV1CMLz
omY76Ifasal7qex7QxNon28c79TN7S4rTIKz4Z4cosaAjOW4THGi9IiFUs7W8tAJh5thn8ekNBrC
tNdWI9Nt7Dj0YxD/Eelqp352btsST09bqcq0tgf1tl4ntcom9KBDW/s4JEM8p19DT+aUvET5Xozb
MoTSqkeO3OBmZrbcxUURq0cTO1HubZDTjqmB1Q3mR4AidHvLRxAxK+7gV19FqH/3cdZGcdWMObsr
K1Kc0SxWAtW+BKDVG4qDZCCR15+ujcmAgIHqopu9/GCVulwVE0IixBrHRSA6BHthYxfsYut9V2n5
1TLgXJpcE8Pa0pIXnZYwZwd9x7D6K/6e26CYT83Ai7qobn3JvNKuxm5rfeu88d7TVBqxQPsdjWTU
xzp2Q4nzViCD2LaZvChzCLS46s3bctKtQ+F/E0UI9qCT0RL4+8WmY+o0giAExnk2vsBDj7BEIT52
IND8NW5+ATZ9lB7ag5EltJ6Gj4K8360tCRDFh2CdptdxBEvIpWoqlMRw0SwvypMQ/2RWNBwoq6/L
yA1jwuHMbaevs2dcxPp802dzvIIKDzDmJYqlkJ9VXvx1ga0WyDkIu2/Sn69GeNtDIe/bavwi0nwj
E+d+8PvLurB3rupfO6AKWGNotpSvgx9oBa5KDGTUuNmpEMvy4Zd+UtPxaxi0gJDsIgHyiQoI59UK
xQER2mrni8v6uumYHjPN3CoF4vJ2JRZenVVz7uYm1KXkQQScShFjCNbBofPbVarKu6pleV5euUxN
ZJahhhoUdf036RgFCLiO+eD0JRX07i07hxVfR7b+lne8l/ivbntC25lp4HagkGNXwnXVPWgf6oO5
SfBNw3hyGWF+H0kb9YDF+NpRwSvdrF34mn23THqXewjVgll9DOhcM8yvy/rQSWYTjbxn0MTOomqk
Qmdl6lzkcvCvD+NIeLgaxmu69t6L/qn1hxvgMAYOCcGzxMg6vB4lAMbyNGh1VG6W92LBEDQGLIx8
+IXgk7tJl7eqZoa0SeC6mlwsA6zWfvHd9m7REhF7EpDcUmEGHje4eQUTQOL8JRw1KA0++Y/Uw2CP
fFYBaLhKU2IkJ8WjSICgcL+DpxSSebKAmC1VwQKqjvNFoB7IsqN3VrV0Z+GnQA960Or82iPREdZh
fmGkLL4NNVMUaDAeYHtTCI17S+14LpRPpNzptarHrGI8wy2W2CpwMJvFYilBAVa4v+pNiUPxOFB3
uiOAzyLxMh7kjNFhkODS1TUauxgZO1Q7ht+dTyL4ULO+KISfMlenso93y++y1VR3LpmkxnV1T+P/
kWsATaMmjy53fr0Ii5UXr1r1ge12aRPtFgwIS9brBW8eAwPCKTMJNXWBf0a8JNUeE9xyG6M9rIZ2
3qoRJlQzZl4utyWrr5E3PzU0t3OFE90M0DSBZcCoNy+TNHxa3qHKMIatHGsEK1jABcW0wciQhxJA
UEninLHg8XeD60VI6yoBvlLzSu0tBaRYkU2zQ1tCmaHeTLdPnwGO9Jk+eFkpOgbaxjRuEgqlESNI
LsaXZcQxZ5gSlM7dFD507/ZUOFiUs/f48oQu5zmnpV55QBf4MzBeytMPS+bPUTZc4ziG3DIwlvm3
wNDfgnu86Cc1l+rWLNk5sya/mJSZQEZIwLYcdwI9QCHoG9TDOik//1ahU6psYUYWqWyz7aIqVPVc
pKwQrAz5q1IgLrQR2yKBXsRAxhVDbehTqDW1vSXJb0QVtMkjH9g45qlVLxZjn6M9ihszYF6ma9Ow
FYidh1LsraD4WAgDUOyZmeYEC1pBe/Zc15oBozy7juaOAiVwntHC7NUlY6V70jF8Vu1MpLS1osmu
Q0l1rIbfatWLy24D2z+nOQqs1TCmbwqDHDpqyEXBzf7xJcBLBycH3gY3QRqso/VRdXoJ9NuhE519
+zCQcLReTiHslTtkPhPwGTrwwu+WCcbiEz26BNgqX4sEmTV7JOzfNtgXeAIkpd6tE9t89ibapZT3
KirA091gvh01BmcV7kV8H28B2pDSRK8aNJoDGRhNCxZ5LOQpUdFGdTulDhmt9K1kgp1heow+trNX
vYaQmMdiKVZQQl3nuYuONvxQV1QdLbRqOjKl6GhM/TsmneHWy/QMr1ybVA0Q5NnGjHWB+XUaU+Ms
r7O3Lo0uVeU0J5Ro1LbbNI5QFec8O4xVvugGMIyPRjQzBgJK58eqQ4ArATocVUjYpiBTO5jPlzWj
Ubr0OIbQlKCfXKFjOffrcQssvuHj0ugxTP8ui6eyGTtJ6+yC5WIWua4dYNKCPLQ11QY5CD3dbpAR
P0wuDlHem8U5Iqvbd52Bh4aNydrEb7bOPqCOAu76JHViALl0YEIJbu22P4NLFqMBwZDOKPtXJ453
6nFf1sQkjjhcF2+XeYijo/pPJSMlSrClzNRDFyq//eoW3XHusotYYBLturl/ZKa5HirNIY1K2yyW
BQTLbemjTotVgaFE8eEEylvYiKUyasjl/QktiYADmHeVkcK+qQkGUI2VkMxDy2A+jUPir5uohsUn
H6aqIRrTfVjAhAXH0JopgAlk3i3mGHU6wbZNGtie6IH6hGXU9UJ6aEsew7S4sUKeHEwJd47pBtvm
fhZs3UmCMitzO+QaH5PAACnRkJ5Wtn0XMgFf5dq8H1uegTxnY9e93tgWyb5TNi+ZLC61DkdOxpQv
7vC+qNT9KoFeQpr43IHVuDSpdhldhCh1XbdnK5jRdXkDObKKGNDSEQHDk57Ss8AXPjBkyDpk+RXb
ddQyVDiGSM6CMD9T03ddgj72lLvjUH5pWZIVspIV4DFGua/ojKQH6Q/y8MfSQLdzc2dZ3Zd+GMXa
5P4kSYrHJ6phZP/tk8bUdiD2l4h5LAQryLcDDYZ0kvekLA5TqlMCOvNKSEX1VUA97LKvGD2+YLaK
DgKDxPUw46UuoWyZEnKGhkiHNF9RQuQaUuc8ItMUSp24yRTjIx36U0WkMvOa6CRcOFj1DA8uU+Qp
8gT13OatBJzd9GwtweSQLDCDvlWgpGe6R8qMoly0jkvnaQcXDkUKTsusx/78Lils4eagesklOanf
p65z9pRVqDHsGhegWvL7xtjGijWH2IUT8EIeCh24dARrsMr4LEoiTZ9Gm+wDZlqN0b/EbbPuIj6y
rJ8tk4GsDSV3rXZyNRNbnHcihwFIZfNLNaF9aELfLAAKt7qiKnlczFWipLrUiv5O7ZsVHHSA++4c
hypk5KqFj5kOSYPXvAnS16J7XJbQZT3L4+fIoSmwSriU4jH1oh0xoAOl1lityOC8lMxet7T5z1po
b4ysvAmr997tXkrSftCTc89Sk5ItglW3HiUCTCu5aIQiJ7HQLFYhFOMlATBr8Ndn1d3lgbd3o2HV
Q9SxcgeQJ9hV84XZh8oeoAGvgb+8FURma5q/y4zk22LKkWmscJmCptEQrGpF+gh8995rqcB8iwrM
ZTlX6JfEFGDhdAxzeBzc6AnGIeDeiFE2/6Zk1LNGT7jzehntF2Oohek1VCsLm03wPJ4BNfxLHEi0
bpC8Q3miMiKkfiWq5H0xFrIddhSvIMo8tB67WLzHTfqgDIzUtqkXMSKNon5zi+YSEuXbMq6D7beb
mvJxdqmDcN0p8XZRvg2gnIoz1LewLRsmu6F6+eq2uEeieVgGwIZkYgdAsxKed40X4JUP3W+DKIOl
NoDz3vp3qn0aR8r7AkMmRpKAeb1UDlZUh5mi+HUiu3QSz1zPufa+gMOmo+TEYw881a2ZkEBktbnv
RgMTPq9dONbKXKcP4Mkwn0NU1G17yG/r5SFlMErsR0++iYoGYRB/24WwZ9XV5+GG18MAMmtLgnGS
C8VVQr2wX2q/pXcrtFOU+ZvZZaZJnqeNZkSi/6ohPkLMtjBogqIb7UaR7NrYeSSoCNlJ4H/DvJYF
3qg3XmMyIqUOsWr31qWnPUZ9+dgabnXGeGftOe0JrhlEeGUlprq0UVkiofcTKxF9VZgvAS1YB2iA
nwpeL5r7Bu/q70TWVjmNLWPUrjPfbJHnZ539ltojikJlJ6E6G4WORuyAeYMfgzVKZIm0bCnflko+
q6ggAmpI3LtXU6dfhsUMVcCiPxN2dcStk2U0ly/qhYgzqGkmuhpVRS8EuKSh0pJz9LW6imsaikyd
aKgqgLa70vZOneUbf3RxCTGam8W/i7yMjHHpFt68Swdo4t3HuHXjQA1vCivkXfa1bT4hnDYZWa3L
DuGm6dwrdHwu5Fuu1S/K0Ur1jAw+HtC07Ku0ulaeIkVkX8yAHoDI1IyjYHrq3WFb+oSKEB0mKznL
HevKdTbr94v3Yao+vqddjDqp4VWChrhRbnQ4iWQ734Km25wDYr4sKIsxsnKEDSmMev1QgPMjPCUH
nKy9M3UJpznBJTzub131ThYYQjNAgQRDq2Wl+ZdUX6bqC4VSNZ7Lmzsrdz3Vgy3YExjF0aLgTkX2
ain8VF1lt5wvs9I9ypJxHYGx2VAhk4Giq2cfk/I8kuKNbIwbdXss20m2IeNNwAeGAQ7PIXdDA2Ri
ZlNJ6kPuqahukfCxoTPGU982KdFGVBqrSlVW6jIvFbGC05f+eiQhjiEyUw/10xPucLDFKZmXDrDF
XgHlcXI+qYVC7eBojhJyaFfdGEOSKGNM2XDeRsHLUqht7Ix+mK7hGV3yV1slgpDyRsGNTw1XYlal
tqvge7wur5wRvZpiec4djOu6cm+XnaSH5YPdkU4pz3w/LqlEeES/OhgWZnN2FNheq5Pou8sk776q
tWbZ+21/PlkQjzbwRMW0VVZsHXSclYmZvI8PxsrWo3OjxNswysuntribLPt+cZBSRa9jzc9p7p2j
wFP2g8o/Ogge25PehF9LzXorb8Q2EYV9VpfcUFVVLJuN5qIGnaYtlEji0ihVFXphnhrMElai7w9x
PhyQSV1B0f/SDN64Ql1/nw+3IW7mShJxX5mmxSAxZulKnpf6VsuFRvT2inToh6LG5nhBHQwDMMC2
UTaagfWdBfk/fvF1/e6E+1qUU412uv305f+C+sH//qf6N//1M4t37r+/uoxe66IpPto//tTuvTi9
ZO/N5x/65Tdz9B+f7uylffnli83iRXzTvdfT7XvTpe2/HHzVT/7ffvNH8CJm63/KZIT2CF3q/xzJ
uC7y/P21jV679mdP4+//7F+WxsZf0vV0Raa0HJhYikH6L0tjC+NisFod215hQLGETvjD01iYf+m2
Il46MNslzvlYDf/wNBb6X57rOTbTeRsmm+sZ/x1P4yX58RfOIv7IlgfJHUdRaeu6+cmy1zYnx6Pg
QCWe6vuw5eXB4PRCMArEMTJn4t62T632kdTWravTYy35fHmH5XgS88bmLq9mpDUk97r5Y1mgtm/d
e7d3yT7KS/+8rz7GLkVorHYJLF6igqhAPTqkOouCjPHQmDBDgxTl8aXSNbLr7ZakIkothJrzA95u
yM2N+WSE2k2JQm0NPPzSjMmDRLaTGtTsejBcCo0sJiTWG9vHWN9UFpEVfPoA0B0IOSNFb+tbxgvk
hRL1AszU8cF353htRuLGm2771LtXwnxtzu9rTErDGjsaO/7WDd5V44SXQ+2TQZcfE70+JQatSdlm
WN93MNaIuXiaw/I+9IvbHrgcgSmI37hpdMIuMl9+EVZ43RH10ZO4uHbs8gn7vQ/kL6BTBZdZOuaN
U9rntW1cmAqCTwI+cyDrJ1FsStKKrIxgOp+47iE/tV69QRqzc21x6r34Ke39XWAoNSMuH2dB/mZB
u8Mq8RDhVo1itGA4xD+JfRtfLw+r+RYKu4SwaDlg3cDXrJ3cVZHsXQZoCevOWq/4DCnOOFRK6V7H
wzQwB4A0THhLCD1idGBrta9IkmLsPymWCbqEtJGdR3nG/ugzX3CWJ0Ujr9KZn8newNuffI8kTIFD
xuDg4KRFzIa4mWVK7LtlQnxxD7FgB1nutt9gnVc+0vKAIqUqDXR0HyFjEC5CiwHWnt40xInZFWVd
RtaFcjtISkal9lAhExlXbOoZC+RAApZHoTznQK/E3CybCb52D0nDUutLMFqvyD8aa/Y2acx2GAWn
CHtarDODHR2uveokHmFtIR/r1sVzIw1efdKuV6r2iGVN0mtwGVgFiAwhhyF+l43OYCvMEFyIFtjH
kNO11huvZv1qJJF2ayKzRwOE3KorYQyFQPwO8xz/CIEo2daSEt8baQJqLMIbNr7BlgcMnA5hnyOc
4WXxPQ99ddhv5srARgEBpSTIxZism4yZOKN47540lkdqwlMScX/ZsDPdvsFBEScCI7jBWQeHXcIk
mKiC11Y5p1luA0AL7IbL8WCmr2OP2BF955mTm7de22Lze6sPRI3onjyZhcpuqcDJU+/dJ4wzym5L
01K5TLtU6B+O74yrWel8gyo5pOEIy9a2T+NEwe8l1so0uSq1WTzawx78gWTRhDdBfzTgZ/GMEtdj
aFC7agTJPCKyL8p1lnGvgryGuzgETwbakrO2QHmhK2inbuqnIca8UztkAeZ7UBuA5njpsMnZVUpQ
bvE4RNa99Gosz0pc44yZyLhvIIA4DWdrs+Jad3wK3Qg+RK0Yn0CQEWZf49ZIjGs3DBl3S16aui/J
+kCsnxTZoRIj3LDMP28tPGDSkO87bvzNUnkLrI2oXyr/Ka/DCVxEQg6S92ZtabjMdhu+kyO2pUGK
ULMTW0HeqZUTQhiENHX2kG482TzJhOMuGQ6stYTqTRcuq2fiSGxiyuu8ZAVCdYA5TDagAk0y+JeR
gOBXHbKShSWXmbdGkpeasN/KoKLoYMBZMhlUGNst1Be67KDqkC7EJR4VA7OOmsrTM9U725XVCpvC
E1VhSaxc/WIW3ocJNZamOD1rFGEPmj0OyaW/A9w6dxu0uW1gXWPGcKxDCCRWxQl54ZemYTlKJG4B
YMwXJBtSiHbkpVYNmXdgw9s6jnI2g+TS4kKA7riXgX+uQ/lTobt3msDYp9XwK5/phejGoUAkjCEy
RtdaXmz70D4NGncQfxDcjAIw9h5UahVO7oPeYQ/mGuHaQJ5wqWfMh4DxaP+yrjnzZMHylg02Zszd
BjQPBZlPszEm/QbbfB2ozIX+KLxr6P5bYV1pWUUd5ucXZum/JiY5nQbIXVjGb12e3lngREC2T0NL
1zKrKWNR1t6umspvJfZxWFbauL8ya4QiwKuXuqBAZrC2BI+LWkuCxryZaiSNAfnGMg3v9Lp7G7vx
oSaGb+W2LYuFE1zL5G15ykdv3yZhCBVE+b3sBjGEPA1wG0tZXEVWtMWejOU2F/Whslzoz2rDgvEY
rWeND1rg9gF5pcLrUnmix3b0zerLq3FqX2SXf4RU6PHcfS0qHgPDSN90jXcxs8g5CcxsB1Zsb6Je
HPwGDNT1IGCmeogsi/BjHLp29mjvKlb7ye8O9EagHaZzmgd5OQxMB2OgMeSt5roK/Q22hRuKI/ap
WX9nRPfFxUYI4vJ0M1vZBAuu+hp1s1yVAZuRZjAds0Z4CtLhXZ77umZzSk8axTQ4AV0AI2HY5slj
XepHYyYPCy4Z9uM89vo7lIaYEnx8bn3mLwmxOGsneBECzKwvL+zha9jix70wtXw4aqt6JC1ycFhs
vMRhssm/lm2bI0QiDTSLiM8htktLAxapgHxdTMxybJa0+6afWSpcxgt+Z970zLirbhyRqLJAOsR8
rfqGnVi3dNz0+3NgeNRbMRy2npNY2q44HILdhMVBapzg0Sn32HabwcpaLdshL48FXF4/par6iiOM
MTU8BiIWRC3Q7uepfRqTOTlCUxTYe7HY2uJGR4kTGXq49XDhgdJ6abeFqt8oGzDVutMGziX0Li1F
e0+KVD8LK6DOxmDApYUnVbpEpQn232graRonDLqflifHs0jaciHAudp0xHjM2cgRV/qOLW4rckdR
ZfHpxzsdlyD/MYqzfQqisApOnrQSHiTyme1Rtmcjhj4m/lJnbSy5/zhHxkYZbooWh4Uof3cHozpG
tlNuK91/aTvb3vR9uAk7H2BiVVTyCwOrYpNolFn0vzb6OFkgpCTDNd62hrjlkud703Ha89Ycf/yn
mor2vB565vtTTehPvXHG3jviS7lz29LYU4F/DSuHXYKpU9MgOKc4HhCxeMZmKNLHVB8hHTXqt93a
oXwJyIvbumUJnOHXcDaDRhE3l691PBUBcmOkouXsY1qQXsWxQPFr6Xeu2zXHcgIMN/KsORYSpUAQ
b6LOYCgo6u5od3p3LMnfOi5fLv/p1Df87RQQ9eGIbwuZU2owPx2Sv9cOMTkKpA3Pk4zMAfTB26Rx
2qPn1h6uLgbSDQtUAxb8Vmu3jjuY+1mi/23EychCYwdTxF6FiQ9/CAm8sY6TzttlJqFKoqVfz9Vn
WUilY5Y+2KihCQpX36gSHrkWfhiVd9Ae59YIjlMHRQurztgIAt4kf4b/gmFkVyfnIa7SSUuorxkg
956M4AI66UXZhd26TvFQxJ02uPDb9EJjQrSzmB0eXfS/Rw/3mNAR454wOcQR+Z1vvztj7t81M47U
jde/FkXdX4SQZC7mGximp7IixtZSPoEc5cEJn0s3cKDmkfIZ9OkhbeN0U9U8MG6jj8cW+MlYL38k
iY0Sx0Gvor4REbBBxS9nRhbxXZw5wzE2ajIz1Z9SXFtywo6kI8vzuIg6YhzlV0YlpKLysEIhdZ5Q
sjTbf3PBHd2CT//vr80xAAXLw7eFbq5Ho2QSq5jnZBWgQpYJtaPPcRZ7QkPzidBIQ+8cFVN0RpkD
R3N0512RmRdV0WvndYyoWTHplq9MIsWxfwiwzB3dvkRzl6KxU//Bl+DHn3pmKFbk49tTtHJDowKN
JWuH89ZrjY05lPCopNOfZzo6LsxvRnjkyA4cjHBW0K3RxNfBCWDNPjdILjyvstz5/ifCOuSZaDXs
utXfLT/SVf4xb+YjamuxWf6G4Ghsf3JYlLJW8ttGvzQs+9If4v6dOIPzctQJ/Kr9/My1dec0+ERu
9V7Xnw/VgERS0y6wLFvLWQx3UdtopzZDADQoZw5rSM8r2Rn4uOUeWeUOAL760p7Dk5UpxuVAbVYO
unmfRrFx0cwQ34ceN/uJCcI2Vf5ObWQNz+Uc7CTchhumt8m6TsavWSezL2WHaj/NKRCS3FYxr+Ha
6rjaIVjOT/jC9fdIop/1qIbqxr//9eHtP//DBqrEVdFCYYeUi0QM65MeNfU0k4FA3e1b5vbEnTAx
Cj9gxuHtACejq6lqLJ22BCo12DG71//L8YXh6hA2dWnpn9AC1PzYYbZlt2/k+GBD2qglxSSNIM5v
bxT7ZgPLuXOI8jLmf9DiKqXab6cONchhUOwB5n86NMU/RhNz3u3TiT5RNYxNB36fTgYcG1JRoUnq
YRN813T+QJd+XPJPYNenL/+/xL4MA6nJTw+HQtd+oGYKvvvP/9im5FO8vfwMfP34Nz+QL1f/S7cM
l1WMPBJHRUX9wL1c+RdImGPj3mQauofC+L9wL8v4CzjM9VzH1B3dFgoS+4F7meIvGwjNc13dARFx
PPu/g3uZAGi/PE0e+kphCcMmUsyx9M/C7gAi4exCSN3bSUoOI+6e+BIR59eU1VWLoOPMScNwF2Va
csHQFsc2s8Jus8KIv7xG9hOem1130pis4xxVK7/AGg5VS1mbInPzurw5oPm+bOzK3dd6Xu28EKHz
T9f7x5P582LwSW3M1IyoKiU31kH1HDpnTvEniTbeobPXo4fY6dyqNRwQdEyZSZOC7UluMgScK2wX
PfkmmRz9w7E/L0TfD+6x0upSCG7Jp4PXVtwbyILaXV2FW7cvkKSQC0lO4CY1DSzC8H8tHfxgEtKa
fCvq/kFq/bfH57YpTSvPmFiE+z+d/GyMSYkrF8xat7m2xAAdd8CGs8kdSAiBxuJMyDaMedy8Nq6N
fP7P19749Pws529x9oLH27Swd/n14o8MQBOGbO3OtltSyuv+Nqgx47ImeD66CCFFWW1wBl/qtWaX
XQ8TPigZ7Qj1TmY1jDVq7R8uyd9/IlpG9XLhE/NJsd9SRPsWPlH4tylj3ngMNzkKlot/OPFPOWmc
uG3yukhkSI5puYvg+KcLj9eLhbTX73YYAhQEBBXAjaMTfyElaZ04bXDUg1xZUNIYmL2x7wZtuJZ1
jXGzrEzGpSLcwYVzzuNIuP+9HWL5aBBZddMCF9cdBZr//ELYVW9aodF2u6Z6g04JJKOFr8LyGEv5
95HQGUsrg9A/X5DfL7ttmqZHfeMawmDV+vWgPvT7wbWKbheD6K9zn/FQSTDM5s9H+burbgoT9obU
PWFb6vs/XXXdbczYSBJOLQAAnV1Ooy5oAFOLydKfD/Vpn12u4s+H+vQcITcIqsBOu53LdBGcjzC4
Ln4rY4abFhSN1QRsGYXT5Z+PaknO4KftfTmsK13HtlzstpzPC7LK+XWHgRfalISUhBrptF6mn6NJ
yuCCmoJa7wob8u6yLIf7VuIrPlX9nqUBrrIG3VT5RWyGWNtpg0MuHYnhfG4TFjHrrosXymoak4tK
jd/6jqh0ZSZRB/hxk1R16U8AyXlNmBJY9X5Krmu3mPBNsQn9gZtzgXYlaG+MTnsWlR3t/+HMP0n0
1ZlbOkkwBi2lNH97bHHIdUyEcvh5mi1OJyOu2W1urcKAs9LC/qbFt60aeg1hEHTXFJpVLCY0K708
G0ebkJD8LlWex7rmGQDW+OQrNy1rgkfMaHpF48lYumfA2dQIr1K7OLmSDEtq3IoYYGM2laIJ752x
ecUqXlvjhqDv/adFsGYSxq2Z8eOfT9kwft+7OGf2LrVY2fz/06sae5h0zXba7ujes03XzVTx8ftY
ULY2w8OMOSkdkwt/zrZHxF1cDs3+mLzmpLfRtpxj7SIo3vAQ1S50Ep0jopDr0vga+srayoI+49nG
1unsYm21zjawUpj3nb/39G+x5mJGOUI7GST7pFZBjSY1cNf28NyEsqHU2+w88why7jS+J+LsZuzd
G68oH9ruwoBSJvJJZZ7IS7PVjQPZYWI8j+fAW1uhNFfRUB2Hrr+BFP/AyABjnRojLQiahbjTdfsB
n7m7OrbtvYcr6drJu02LAIdRI1ZhiOdrocntLEvrrDAhUXQi+gKs7xr4qbTASG7wYMUR06T+qiaN
Io0ovdFFvk4lceJamU8bI6gyrh2D5ORoutcSt9RM2/dldy90u10PWkvEYXQObSPbjuVDFdHPTgJ4
qejTo9ArNGJzi0jKrk2GQNotAiYoH95rWNuvhayvbXHvFExGssrGhsm5F7N4klkIed0bD5kB48yX
hOy08KKBzLsHJ8A3KrYxP8NQhu7EqNCP1kT7hdM/PFW/L1wu4bCWyVIsPEfKT73R2AR2h3Kw3XWi
3ZbZuHP7RFsb0Xjvj4q8EAI/ppDh/vws/+1RbXZdW8f8hI3g15UZ3nXvenPCtssE3xpuYI98dAwP
x1l7wPfpMfGcpz8f8W9qH/xV2AmwC8BjRnwe2TaBhzkMCvBdLfBky8lumsb4Dl5Gs6lfbNnPG08/
14kkRSwxX//54L+/uK7tmqo89zzdspxPL27Q2X089AWnK4unEucO/Na0A6RtbVu2QBXtHrK7NgBd
/Pm4hvXb/sCB8ZShzrUs5TPz63XOdF8Di+A6i06ePN6wjZURo5gG03gAh3jB5sdZ2z0+mWmIUIjF
E8Vj+uL05CV2xj99mt93fT6NaxguA3yDKf6nT8MsbzYc3CV340gVpKtlIyiTjRc0RHS7eLykQ2Oc
GjAomtMCf1v/LE1drPLD4b5wwNLwEzn78xUy/+7WUA+jVjdsyzDEp0qkwsx8jnrZ7Ex4CIiRtE3p
4DfdR/2XMpg++mZAeFYV+Cw5ZsC+lz5mVnE7QdfDecP4moyY++3B+I4hcC5xYAZhhg78He7rWasH
90ZsXraRzhAwNvrdOKz81s8uVaJnKPxxYyf86j+f0lLW/FoUYKQE/4GO0PLo1T7VIoHQ4FTCFN5J
Qbx5ftYG3Ql+YbbBcYJNmYHQuo9J4uotVAtxOmKN2YhqldrqxYf+d9bozoupeFlOn2O9TqBCWbZn
jteQMZpZBAak6Va3mfckgW8dOuHe62YhN4ETzmejIH+s9i48IOq9XXDCgTgElpLnpHifcI0KlX/4
51NWadWf6iBO2TMMywLqYTlT3/+p0vONmogId2h2PYTHNgz3ISIBGWoTshSDYIVqHdihOIQDCpIu
J/S0CD/iSDuDaRluelzI9pTnjJf8Ec/5isE91waqfz8hAYqLp2ysOkTHNLMts8A2/aa5w0Mdpu4x
zY1mw3yA+sexzrKSqZppgyraJnoAp0+OuJsEm9LHVzGMppe5yRj8JALPUb9BVqg3d0PhvP35aixV
328PwE9X49N7NrTpIFDZNLugM5L1BJt9bc5Q4wuJX1DJAHfDulCuByJyHBQAan5prqW0H/q4vfrz
Z7H/bqWnAGeTZhUyoEf/emfcqRfDZHfNjtDinqGbO50LM3nsfG/jVMZ0Edm9XJcRxFuyG1gQUuMK
t4jkSnrlAc+4/cwHv/CxCF1h8d7Sqk7n0lOD5RnCdKZqnBjTTWik32yTXxJVxUtrdP3BC0SJrZmD
HmQQ9/za+xq33bNZwpQOe3JwDIZcm8zFVQ8rZVIazas2tf2tnTlPWWljcOgxSLHw/sT5hwRGSz/g
268M2sh4sfGN2o7k+64i/dES/gu6pgeni9nbSw9qc/XYQfm2qjC6iCprLergzTXi9PgP1/b3h97R
oa0IamDs4z7Dmrbpgm7HLKeuSF4Cvy3g4ejhqpip6f98pL9ZJB0KbuHRKPNbP/thNWniQCVgyFMG
OXqgCtkT9NEKp3zlYhyW4SrPIEOIXNz/+cB/U/KChcHXMj0hQG8/N86VD+eDJGOW59zedD0Cqc4d
xQEft1fTgjAB0/pM/m/Kzqy3bWSNtr+IAOfh1ZKoWbJjx07yQtiJQxbnoUhW8dffJQW4fU+fxmnc
F8FWHA8ait+w99o2YlcSgvASpabYVJpOPqGuJ+G2WbdB+AvXrNgurfJXOuvzTSPiBGflvxy7//BC
903X9lGGUVzQ2P7nC12myHFZ1A7bOrvhWbtjM+TvIJkeb/rXSojfQ4A56X8/PPei5W/vdCZ+BLCj
5UWm+vcrajRh4BWCd5c1jRf2o2vO/jWCGMCz2G3CRK5uYvuYFO8dU4YvdkLQz4BKZb4ZPJzGRTTd
y3WWySnuEwpNQC4vwmJ5YfxbCfTf/RpPpMelE0kfKtG/l18CzbqXTZxJc9gAI2lh8WIfJnvOLARb
9n/D6v3jK5YWCaUf4zYmff/5bPgR6ZfVqIatU59naZ9dl59q1/6Fw9kBqoAxNloUOuN/e8H+d0ce
+mxY2IHfnhA3/Nt5B/M7bSy3HbbVIt9m7T5ZAd0h255ilan+SruCS5n+s1CZwTKd1A/oEmugSfTh
f6ABg79yTIDkiAGXxW//5VJp/fdQhF8woHk0eTOH3t9PjVkTNZUNBe8ow33nVCESy5V5XLTDmb7x
MxNUx5Mbxr5Nvxbo55ZMggT01SbAdMOEDKOk5iH83y9k95+eLypknim629D9+wtZplNiO7WJBnAk
YsWsYBgZSNPKYcnXSlO8DjKKAB7DHksnM11TOO5bmyHimIfVoyZzwvbEs6PU54gW4HlEtZUlw3BJ
62NkOMuxC7PLwklz6qJuXPtEjW0Fheal5roQ5dZZhui5RcQ+f2m5TNQTJRwMBZ9FZjS9Dd25bukQ
hGLCsx+kfC+V9w2BdbM3nDx4tbv010LkUjFZ2XauM3UuLS5rTr+0p6ZdDx01wP9+wP7h8ULP6vsc
xgG1tPW31zfpQ0J7td9tpxTswSLyzQgldzPXRCw1o/cispFkjP53Tobh//7J1j/UWkhzIVthEyM5
6u9DbHZ9jPv7oEOZQQRYbo7uThhJwl4N9G/Y+NZ+7vvDNFXsdxPmm47TeYdMO///PRW9lOea2HAc
fpe/PQLElCyyDd1uWwh97d1qYpVumhsxk0MVZNa7CmtEF02Nt9Ae/uXl+k/NJD+caS5NTMAs/2/v
cpukthytSLeVgUbvmGZbO2w+8jZNTxX8UdgncEnSZcEdkkKSAC70v5+EfzhlCAvzI5fNnuWCTf3P
441KqZZR5sECuBFt2mjvJCsy8CCC5hUsSvNf/2JaoX/oJakpzSgKIqi+nOP/+TNDhPpjulj8TLIl
Phr7LqqT/qNiaINBqX8u66lcW6qLXgwvNHkZJr/Q4mTHQCXdFpZW9Jgb73VuZpuxwm4JtC4DfuGk
j6Mt0c10txSF0VhJTOnYbBzjawiSBeW9hwwPj5FRqABpnEQumrTPdla+DXrSMCb6/F2qKHb0gMK1
BBHnQEDlCmjS9tZKfK1lO29EW6U7wqict8J1PyYfoxtrbvyQ9ERnLBp8I9dK3ovA2Oa3HEHT/MI0
x3hxiVcnwtt7FVGR7xl/JedEEJHWIOF79Mypf1pw9D2Ms/PEYqP7KhHa3dwQavLfQud1XKz8k0y9
VT/jZxvFS0AH8dTMnnETRyOIrmp67jBLoi95EGlizPURFMzjsmjrdagtkVF6Rt8S0vC2uMEZEdmu
ewV2/EolM+6JasfbaptHrx2tg5TRD5qg4txaKj+FC8JhrpD1q9L5i9mn6KrnJYojC4BGRt1Waane
cV+UnB2YR+RiCDCQ5YyldGyec6IUiF1ZfpqF9YRg/busBA4j2xVnUlbEeVTyV6uHGWb2XBJdgX90
U7WCJHaXqFLRYHN9IJm9X5NuBn/JqpSPAA6tQYlsZ0Hpd2Ll9ibJNdlat8/udwXZEq6WxK3WjhmI
C1d2cZFg0g6aMcn9LitsvYMM7W15k1Hkt5vGdKc/H93vSwr4X/CPtyg7YgLXvROjR/90/+ivm7lK
p007M5MLvbaKEW5y2bMbgXRCi3PqKmadqe42aVI0xwyjU4PhSTZIIvofZBHRvZB6cBDpjJjo9tFS
VeWmLLFlF1O6XGGQLtexIG8m6a73e9j86asoc3cXLsWu6f2TrBPv8a+briZ8hlrlElQD9MyhUEj6
ac4HXStq3Nb9qgqCZGRQbWdJKJUksAflGS0VQWvdq+YZiLMgSDel5SX4tyAe69p6M7KmOQ5YdhyD
MtlsWwMejmV8UU33NJWBPDdQ7R+tntlxJAi5VYaz9uBfvaRZAU2bqDwciHxaUeKfNZqscVB7snkq
4wFRx/xImdDPujQeZC7GxwGvmJkfbfJXn7oy8nDmqXI/tV2yssBJxrnp509uM+VPDJimjdJADBeN
FLn1p+zomGI6Jkubr1AIR6+lzkv4R+S0ydpOXv18MFa1K1FTLuF2wOj0ql2g9Hk6LefaSJZXuwAN
iRDiqTL7/rX6Ud7udIeMkMqx5s0A/rijffkKiF4/+5K4rsDqvnb6ZqIjhZMZuUMgSzOyoqMlvvqD
cK73jyhdZ3qNhyAcRGzNkhqJ8NH+FHRLEAdd8eMulApColWrW9TqcnMhSjLqyEZJsTPKfutZGenk
bfD1NqMk9BM7ZOalU5yDe3k2q7p4MKbHsSGyIlr4s6Mpib5OWU06lwqDrVPwgycxlmtlze3Z0PZy
VO0AqvQIwwWYBpP6JzlN449Uud+mcT6i5ayvPvDPSzPwOmnsUOGqq+R5mFG5+G32K/ORi9pu6jGD
MLu4ST1yDRHt0VHL6hlI6ZMOlf+9ysN6M6DjJnzNGL556hWPTYXmyd04rcHguM6nbVJ14fcxO3Q4
Y8hRMFUMjkTugMUW3zySw4fb/b5DlVu2cllNimPVwTv71XeBXdm9jeabHLi2X/LXWosfHCQljI6E
Ly+ec7sh3ZzUiNcsj51UVK9qnMcnJxTnTL+2bme9oNJrriEpEymk/q+eWIpLLo2f98+A5YhzPZT1
A0w2ez3jhdx6zF6fuMigZPaTZxReybOWLnFq2eICWzCyNYlJPTSXkTwGhku71rb01yjx3bUQrcO+
rdFf0WUiYw/MD6zvhII0+fA8wrw8R6740g/T8CxvN5ZifqCa0F6laSHhfHqMnetoPsyAth6626f5
KPNnDHRr6Dg/oqqfth00mN3sR9+UUxf0az7vRRuioOEGOystxMfwyRM97yZjHrn4hO5j4gf041jp
4CpcWMsBp1RFuA07yZpi7js8ppN/8oyw3XhSZGsFZ/uahp2+3j+aMgqZpsCbvhh5rJXDPg8X4KOq
2uzql69Rl6ZxNXkRo7HUPpqTYx2BsqAr7oJl7Ru+ffAtrr1RR7ZRpKvg6DBfK9rsEuigOaZW0R7d
tjIJScyj7azz1Vh4dcyKdniyCapZO8oNjp0NGK3yXV6lwZJd7xe7xuVfs3ym0U/M5XK/8dgbWEVE
6tPQpyc36jZhatl7N0neFyGPfiarTd59NgZcisTimsOcjT/gGE3DfiyzPqajjtYN/GvhyvRomQgt
wVqTtdRUB1svu5424sFzb+jsaOs47S8ShL4UBYzQsdRxuohPQ/dbJHcPHkl7cD1dfgvqvkmR0ROE
gDzR3k9Jfhqy4U12iLXt/ldOZBzXcRqYlZLud/THX0xD39Bn4xPl/LpWSFKCguRtPcEU7Kghjco9
haN8s7V8XObbVrm9lkF6u+qyWUpclCRoKIPiLbSTnbt4P20727qQfRQ5zFPEsWb8ridx0Xb4a5GK
9CqnQfOMinMMwhnNqLVSJj51VqECU2czbYJxgc2puwPNUH6wmuWVIMzHDiwTJpx2X/TL3tHlExw1
l6gTUbbzXuWkGuVQ7Iis3g7C2OjJ3uLHgv/NyjHQn3ScT3i+Z3iPRMNUrcsEstLkGQ6UrB5/VltT
K5vFcZIT2sj2a1F04Blz70vumshyB2yn1pRQFXjMa0lDWQ8i/BlaWPmFIIRoKeVTHSVffL10JJ5p
azvkVCYG9HGGjMFqZhrXNeG1zMdwsyyzhHtf7UFIHyrHn9hNGleh1DtZ9bHXkFJo9po/yCEItDUv
jEpQ7Ifb2rTXwULvGQ04+GeBpXyy9whfrRXXJCgSBp7yvkcgrI0OF5GZr1GENKuudR7NHh3n4BF8
N1kgz+xv9hhe9IDwZ/J4qRbVLR2kyAfilbsLivg6NhUgalZV0H6NCQpCY188gz6i7lsRDxNxXhqO
INTcT5h27boJnd9G7RB07aFmLJboUkzLkzlEdMiWZ5OmTSS2DZy6qAHqFMkNUasAj6UZYcqTMIjN
AxfT+ss5AG94AACFPcBB8jk3J9sSX+UCbdGrvQOTwN81o+SUELhhrD7DnHCKgVjMGePBw0hlgSOx
jwscyxt3Gl79yfnRWS0CAxIMvS/uVRgso9MIp9Q8q7UygcsKG5NP2BJ3YUAXaXMirkLoKEO7xkJV
nqckBTnrv6PiSB+gbeL58r30oRsnLruWv7bymdAhLU9O7pbr3FTfPMswtsE8X/t2cgCDI3ewuvk4
NlyX2inYV7bot0kN3jM1l/3QjT9rLoB5q8WT1P11yssMez2xLHXXqmMxa3W8fzTcLAxpNO6ngUuP
6qHuAoNFZOs0RxHQ5jJn9Ky2PZahayAFyY5R3TUPnRnAMxBRvW5MZsa3FJSpSvtjOKY9KoMhhdkC
NofYNO4cc6c7tjI9OWoO8QeBnrUMNOgzebkATIruaNPfEPQ7t8CuzPEc3H5g5+obURIZdWUpj3cp
mAjVMxhvXDhGt78iq2AQOkH+k9WAOOapEkef3h1l+jCup36yOa5Sc42raDh6RNoh77vJPnq1bMDU
XhoS1Oy0NzZDUn1MKYTSIC26h2oaG4CFPAhFznIhql2PLYoB7dkLNKBPDx54DgwSGnqFRJ8l0O0L
aAIPYe9Dc74hWMNo3OkW2cg8A8FwIKMe7zfsBWMAxNGuNzyE9pXY99JzkahVZQ03mf1/14f1UXjG
W28kczzcPrvfRQt+EjXMtaXHYNkQwLBUWX0M1fIDahkglBFhGYOodjMS3vDQJAsBufntUe6GoVlb
7VIf+fXqPdzhdYD5c5+HXPjh1RwlCP9jcfvImrPt4mVyh2H+W0hMQMxnMEhvN80SSMwc1mtdgm0w
ew96xO3+vIw4Ku8fEkS2YUwX7Lpap0ddkLFy/wjQEEkoUPeT2Y0H15p3op22Qd+5Dc9G95aB9or/
fGrAYTvykhpXruMtKCno8kIkEYbIYYpzow1PHFXzVpKd+OfuULqQLfy8J40VEHgsXWeg10gQAAK9
OPRd8WHRmG5YZoB5H6eSc3y6OAUGyywYzh0Offwx7NDMmY0n17VbBt+6lI6xs3jGH1pizXdg4Fyk
7xC9l5JkwtAMz2CuuVFt8ZBDhog7o7V5kxcINoagJ1vlcwmt5MiQryduvSder97nfmfGXgKIdnTC
gzaihZw2jJAuuwdC7znACvPnPBozUY8crNokYsGWsQpJMC4SwatJQtaOrAz0hNHVB+xdUUE/woeL
cEFU8CauD/793ig1woIopaU+3O8Ful3jlLWg9iWMKgwNPc00s939fierLd4Ut/9t+pgCEZzcvvx+
c//294/M2cFaSI7vn3/983P+3N7/a2NY9aoajX715877f2rvv+5f364FOLS255wEg//7u6n7L3//
mj+/CWlfb569BH9+pb++MEsyf6OU+9bYk6Dmvv3CME92g6e4TKet/GNIuX9UYvH5fz69O1Xu9/3t
65BylPE41l/v999v5rSHonD/H/fPg3Tw4k5l1/tdiyiXDTTSj0HWtMqERjxUUeBCgeHTv26WnEYa
xDXP9v1DzvTx4EbEhIalc2gsavGsG+DxYAQlnLU7TabhntFQEku6eAPwjLzaqspK1q0CkWPedoEq
1y5uRPlb5QR6ATeEYFT5P7kQ4SXjcN4WPfGTFTnQ2BmdR6mtIS6TWp39kE68Zcldgfd76AfyWt0b
9W9GYGUX8ycuJnNLrCbr03Bhfr8mOd1ZCfMjpHW5Zow66LOfq+A7FVu27jnI8XAshNfB9Ubnytnj
F+XnoOSl9+wnBCvIPhXJP0S0vzVM7EFXLEZsLsGPKHj0LDNuVPeRqLQ8JJpsWdxkdP+J/FoSSWOM
WDRz2M7QcsU+6xd/S6bEcy0RF9VLt6O1ely0EwswQ5ChkuRhZnjikI5a9qVchaOpiaDBCeEnEw4/
9QDDX15FE5FoQ8rAFFQ9brruQzzPU/dExgYIXgKX6yh9BGxJEidoC9fbVGQVPXD9/JwmK9lmksYj
dOR6GtxDDpCcvF+2CAqFBY0dwyJmLEzEeiokSVNKXLXVNOGpctrvaryOZv0lAbq27dMQJyGkiEc8
zR9TDYakCLtfbTq+GLLTm9Gc25Wo1THNs/cqj42qJzIyvMkSR3dt91m/qbpxGzQgSNIebYKgNrLq
2SAG9dMnhG+XTV8z5FtfUnxkoIWTE+kD0dHSezLGUSM55inCuLEpopx4tbERa8B+oIKEsLg8X/L2
V+OmMAtogWPLg7AFgLBcLQJY8WROwTZKe9jABaFvOm1WFi5he+gLxlpWcTGMPt2RM/GJxrG4BG7b
HNyeSMhJkcvsTfOTg/BMVO2bUbYDmK8Rd08+Uu24XXMuRbvzJtfc64Kgqqp6NfgVjh6jj4c2wdsO
FEBtFrd04ybIk91gt+90t9OaHU6zTQN7ugqylW6EwNpgLQ8tCPyLCvr1xHoTQXrHRrEKaAgbendG
YNWmZzrAP4gXGhpCKVkTPWA9H47J9ISOKaIyoTZAanD0e//rZGMsLfSDNkokLuY6H2HDLgjqV3fO
cOXX7akWhNcR0UkdXDCyhe71sDBJRBWVfQ9yHFfl4oi1k/f9STIfGkKUWW51i8n0UtTpUEeV1UJN
/Siasb92yTZP+hwEo30ZUyYMgzLILTObi2mh/pg8i6M/ywDN66kiwHqItmhfo3VWuGQKYMkdXAxI
maDeJx6aQGLKX0u8OQpxqahHb52T7bbKGorUPq2xoXZlbBjlwPRDtOugmcHaadyqTTs+enbZbzK+
ScScaz+OMDVNqFujKMONrnF6lqF9uQPVCkxq69QHAp2QSbMrzfebBqwlaiE3eHTo65jolwsIqvyd
TNnvRtMCf1XuYSR1kQhoou4qH7lWtYAjIA2KtxH/PwJpSIhU9jMTSaxIVtlQcjfrTETBOQPOi/4Z
dlhXI+cEaocwOhJAvCD6twi2uXS6Sez2ShNZ3SzbXAoSdez5lxCNfuIERAgzjeNDD0X6IMijj/U8
YetaKn9v0M1ZKL4xq2XX1O+aozVRgDmm/eqCF4grfC37xho9SiAj2ukpOXZjTuBilGfPUjm/Eu/c
tJchZ49jTB5AzcTNH5fGiqBrOYTGeNRmfcVb+/Yump1u3nfKugZpTxMXTaDjgmDrOxpZJoXyubvd
zGA2Xe8Q3ChRMojcrdH1J+IKivOfG5uzUTrR76TLKLBYQmzMaGb1B0iTbxZ02ampkal4Aisz68CA
FSDDQVzg3gzpdEA4f6ShJIsnZH9RpQnEBXIHGa5zUt2qSXvr9ek+6pms2KJCj2AQrSvTeVMHwc7X
tRH3otvLZOwfVP3uWlhHW6cFfBhm9vp1mGo/Jq8FljzgeQLLM4jefYrMldPa0DmDoWjeueb4rusl
2wfJxPeCwpdEw+aem8S9m7CFstyOWOfDm+vbDGR5FE7RkOIrYl+kw8+5mn7apiL7nGKnNmF39qq2
qBP1Z2OTk+s7W11on1koAH6iDE7+AOyTCvbRwhee07bAb+AVaY8QErgGfYOn5MZACt4WmZ+zhKVG
Olf5ll2OwcsNo0c1NruUqVeM8qrXL0PCKVtmEuyCm35n2EhmSkZiUQkA3lCLzTYnIqznlhNnb2tp
c0aNvDMjvqfD8XjtePh0dqVMneN2JKUONxT0p4JU9SH/ysgb81EUj7VzjZYwQlkLYiywBUmS7XyZ
02agYojCzVzdeqyw1IeoNFaBMarHbCAsCCqELcNrQQWYlkb/1DvtT1FEvOjcqTirYvhWdLnYaoYv
cTNOscfUbEOdnJJNijCu120Yd4V1zly6kAb7+9zMxZEcHVYGHNrrNHUXiFTTYboR9jST+pWH+vkK
cGVDUMwXa0nRz+VgztubJWZqhbXR37F0VF8mFkjrHGoB8WF1TaSMMcUN9NsplPFJoRHfT2nxa7bS
duVYwCt5T7DgKZ2PsozsrTv3nLHMunZWvyQbGcxgXMjDYi6j997NcDz0wWqSbbI3qoUs81B9GF7k
HIkfiE4K1HxcoqlEjWWzbFNR84DTU14YBZinouxWFm7zx86lh020fbWiRhGOPTb54xNOXfAzrFd3
qZffrL6WCcnCV/YO51b/6CRfpt6pntsyXZd5aj+iUaif0cYTbVNLubbG7/2YtC9eno9nlYnvvN26
F4kv/IjOpIbi/tue8uqbGKeOEGpIrMB1qm8o46q1JALm4EwNAWAlM4YuIHlKzdZvg4DIsJWbPlLr
qfOCb5Ue0psIkClJQK+qG3UNYVFhbyBMymCURFJuvrNt+LCBNS9Xh4f5wcvdal/WlJCab7SNjDLW
XfbDUwQx5+H01PpZemFnepGqrV4IgdoxgrKQo5W/pSfBHY59GruV+buQ1xwR/6mbPxhIDOcix6Yl
icqNsjrCP41v3BuhhuRC7U1rGHl3mdg3DMy9OcssopjSbYWoh90WZeedxxxNM0sSmpf6lut9B/sk
lCkeL9yDaf8U0Gs9PcH4KFNr44qEBjeRP2yyrH27ai6exbgwqaTae8OyB0sSK4FZqdBLbLSZ/zjl
hJlpx9+ztN1Ncv7iuZ686Lw3uYJYU9w22n5IK66uCXwXtHvZFrNsdCo7ati5/tbbGTHxDC9RVUa7
qrU/AknsQJQ7Z+Xc7LLK2fjz2G9NPU4HQMojwB+cyGPoniqVfmKtYyAaBPOmgPmHuXjelmbj72Um
6jgtJWHxoz/CnoC+miS6ZJ6gYGY3MQwtMov6Ob9OnLqWsLwnITwPXG0VEJWYuzGoY3dtsAJDaKI3
vnCdlTkP427Bdb9HyrNfstJek9WMrIqTYu792GFUReCS2e77wiPMPdGvWWd5RwfHwkNl34ARqiIi
KewJ8xtE+2yV1WbwGSk3qFvg64LSZ1ElHlL0jteI8TghegMxRizeLMJsOJEU0g9/YvAxZV9CN4Pf
26wHL/q03GTaTw6T4cHxHqQWFH1z3q5tuuxV6wqqhZDLqFnBWLbd8WwVho7JByR7hnb5uNDOIneF
ZaA88cNmxLp3w+hHeg9MABCb5dljqjCLlCP4JBbtFcVFwESlpbujowUxgljbUQBpZ41Z3abxy4cC
Qa7Xbx0Bdh5uMFRQtU8KEEvdEOh4rsnCmYvHPO+CS98RPWUBGzMH4Ce98WYptjJB/5STbRkbjvqp
qRVPdUPjyXDtFObJsimQ42x5YpJd774lDQk+hkiMH/78iwAa/83Kf7YaImnkKX1ywync9yDIbSTM
XNSLjJQ6HDCWW3+tajWcE1lYX6b5pS1sDBDIEs5ZHhaXSnKSMMrfFghOnqpsZDx0C3SeyosX0sul
IappIs5AvFWDfEqoYH7rsg9IK9JMsD3Eq76DajQ0eP22jBcmD8t7UC24iW43AyFrEK2gt1A2RpfI
fGLtdaq0uUt7cNH9sry0mcxPrCj0l95dVga4w4eJ3FZI0+63bljCp/sNY7tdXtifLez0zWCSnA5O
AADBoDEDpRoie67OXA+mL+5kHjI7+zEzJmZqPbGhgdkBdi4azsuYVPQFRr9GDcTD6tRPjVNYKyMY
Z0bDIzt2Up9WTYn2OWzncE/F0DKVIyLKXiCqxhHaxY1bO3oT+GYdj0C+Tg6oTVmEy7FmULwRtgnR
zWTmaRoT6xyPdXPnZVtLkxxRoBuZWVJ2AMxOeEfVIUoRb4t2/hQd1DJHLWSntLU6eDSsjRDDeso6
bLXwVNdjZqexBSdnto5FmbbPtSd4lFYOpqWTBpVOQHQW916bPNgChOmSZEQ3GUl6EmENlMkRwLZg
7FIKQyBqv7F85xRxQYGpPK/WvpCanHEtV+xH8tguk3FTjzkZ4pplkOV9oEU19l7WhltliQN6g/54
vzH6OVq1igembUT1VOlm4yO8eZl4xx/yaSBEZzSngxbh9zpJPw3Mm4+l4yCVrNs9YqqGLCZnpmQk
wmaBRbwGEjWSDGKzOQa9Qu5iqoD3d1AXlrHbee0sGP8zudNaMXvNbjt+eDGeF8s8GbZypjrsRPht
GZZzOTbI3p2Z7L5AtCxF6m8YYyUviYgAWcP60K5J/avL+SDpibckEXXr3K+e7GXsL9UkABcnzVFr
y17ryvHimlNoW88FbCgf/JDVZW96gAXnyHLYOAYCviTMKYXyGWARE4mrl75H9u8umIBeg8fb1n75
nZQnjkhX5d+Zq7erhJfY7Pp7Gmuf0xvD35w5hFc6Th9n1fxSWXl/BuO1eBWpJr4EYc05uscCw3Rg
W8hJ7PDYv9RAytZJZDurOQDw48nQj0Uhx31OCtyDjMzuMh7NKvgMR7gVWZd4a9vTL65fuftRjg+h
OSBWuFHbqhrkYyslfUeITmBE8IbURkJKMfyUde3yy3dR4TYsx+keiY+xB91tG0OSqQLm5UajkGnT
xkle9hgWAiTrdEWFLBDlIMJjrrUAe6nBuzg9mVGFsN67BDq8TaVvsPaTbbQlbRw4X9TsWvcWCNgA
hGnRmW7LZNlNdduuVYvoncydGWR9FLZb323c34Qv4R8BLwjINREO6erWdEg6Y9eY5aYoGVzZivmP
n4znvjK+q0r9TG1mIdWYjqt60eqhXVxr3xj6ukxBdG7JqT1ZjQzXqKkqFposUUn/iGvHFuTaZLe3
LkESqupjR33LG5syJTh0knTHwO3Wvd91XOrh4LrE1+wcyimh500z12onHRzyfmIjuWQkQy2Bvq6d
wQyyza3IGH4o8uxbN95yLpjx06Si52k1rZwKL2W/6ENrFtsi0cEx9WLLIvV3gWyyDmqGX7YXyZ0R
EaUmm9rZJv2NksI16tB48hfzcHMbOh0Ztk42b2aWbGXRvLMm87c6dRhrGVhrqII2qU04kvDNY+UB
0FLgTL50DJe0Yl874l44GpPMaPPkl67IoAwUKXKI0XCfZf1ORHh5QAYLm6wi9anLWm833vp6g8Ha
BEhlp7H3rgyBa8FjFI7nNmeM3lE5VsFbZkQh48W23nZmptZdS2Jblagg5jQ88mSRt1T19CZm51yn
2jpgv4MT75oECWhE4r0dMuvBlLjKssE5uahy9tVcPUaBbE51TSp4P/T9JQioOX2pThzCy4NKiuha
CuYggtmayDsyZQf5QgXV82J1EMtkw94J7Xzt4uVn+ZnC0eyj7UL0G0bah7BrgjWEuB5W1vJisSm7
TaSCA0zeipzaRtNT88DNrab990m6l4n10hWLPHDCHVztF5hu5vdxtqEt5Y2xGhzGe9nGTaJsY3eU
b2ljfWSlLNly1L8GmvatuiWBGc1nXQzZCYldGAde/mv2bqMu0lR2OZZ7L5wbgOkWNK4w+bDt+prk
97ktg2xtsycbMsy/I6/qyDD9vVVnhBlF7F+qhpCpVLbQgbycQhZr4YrwUZdztvpkz0uTVVG+JEvO
dXtiWBQaOYOFVp0d+YMZxgqOV/EWzHst++BQWNKCwpfz7IQdW1EgoxsM/Idocd77gNBVYWYQy1pf
IuSHNCSmcd/V+UiDzlFCHflUJ7+toG+eTNfTqCHCflO3hHT4Ke/MADwkM8eIhhqBaoRtJHVuF9Yq
2hfl/F2WvTimUj+1NdC+vmtPJc6CVe43bAgX+uFwQIY1k3GQNtQDomQYpAv3Z2IxonELybM8AxIM
5unB9+BjF1PkHLzQ+CgxEpt4WmNGjjccnQ6PyuHPc1VIbkLdSdivbr9OWTleI52RCoGkiwltuna7
xNkGLFuKzD+kVUgIl7aaPYDHEvCeh2nd/W6SuwQeDuaeJWYBQfLSMGQBU1Qow3hKLSKeSBPiFWAP
vJHL/s0JoJNh7Gu27WL6q4b1k3J9FvpO16IiaTn3XQm/+nZTzt6vltkasz/RxQwvxJ6dzGMStu4p
650PakrzZ9m7T15iZpdMd2FsZYS/THPO9XWyyAcNp7hO6H9wnPEED0lJr+nvmLeItzxq4P2NoHwZ
guXtbT0m0xeJnJWCqcwPdg0/sxgIrzXTfl8r78mpA7W1Ow6tpehY7624ZGTpRNyFVD8l5drYh29J
2VOcz4DjVOEWqyqCOam18zUP6v/D3nktR65cWfSLoIA3rwWgfBVZtN18QZBNEt4lbOLrZ4EaTUh3
XMz7KEIM9dVtlgGQmeecvdfel0MHo7LLn4ia63eMy1B4jEZ7LQfxxKFKHmYS7PKlKl5gEtNe6Y3D
6Il+gxE8jJycMq1JwPmlkwmWloapdDHYk2S3SXo9OZJUxuSOxJyt0loYzLucUmDBhaHF2bEFaHCG
LbZdhexhNcfurUtqaHxzo26l9N4chGswoWKM4zPeA6xbg1/U/b7Va+M0y9jaeNRifUb7LQeLQKNh
0shnoaZZavXiLRr7oNPsyphZjMwVkHcUuhfby3dd7VHq4C/nGkcP1yIq7G3mEapptjzlXaPToUmq
6EKW9V6dTe9YcJY+jKRv4h0na8PRi2sCMXU/x7DkLOpyJXuQtVOht5HJ1cMymGT4J3QyrHYlc0pG
UHN3WBqTUlm5ZKAIfUs1s8DQlubQE0C9BSKsBS4AP+wgIy1N+1fBs3JfasTQ6F1yqFBQ3ZWNci2l
GA/Q+roreQigD5qkuEw8lwmEx6NVwhWEjQgIAS1ckl+T3hz8rrDScx41XJ6x13eiIgNtrtTM/1n4
3ZFq0lGAlNW9rh/YO66p5Kiots19HWd3hk7TdzHHFdU/nriYDrdQz0LeNOq+yYcLXfnWF62wHyOb
4UQi9Me6WnMtJ8RHwIqBDqbaR5U1JJY5XTjWrfmbzBbC6mXHW8LfEVZtabyo474fv/qmN59aQ+3v
3ax/qjr0U9TDYJpJ7XixiuSrtu3xq67p71mShCyBHtZSKIXTRZ5HxTYOnT7nF1c3d4s3N+TM5hUa
RB2aql0nx8GAdu0N0rkC6ou3UVyX/jwOEPqJ4VAYpUep/tSl3kNSLtxEKtW5rA1CPEYcgig5jWsv
2D+irLfuxhUmmwAiqGnl3bXrD6mWBW5ZMd+bM5BIdVLN5wXVOEFiL/jkvLXGBasxFfeyMWZiSZrv
sslh3GdOS+iAiqCIQO37ydNiEn5VYjDqhyqi8oXv75ws+pyBi5mB9j1cTV2tklCJByegtLYObSdS
TAB425aGc79AS5ut1MqeljMHeIo6fVLw8cb5m2Zpd7iTlR22zWSrC0RuLPdvDpFCnMjr/pDW04pu
E3m46LmNgyrp9iZep8e8XL4JmPNTd6yeTG8w9i119CbnWV7UUb2bZpafjFQcnkLgmNDN6kspVmGL
6Q6MVpfoVIqGKcuSnjE05lddO8eC4XbdGyUCEu/WFzHhw3YtjvnIXYdjqDu5dqReRrPqrnpXHNS2
fjQshfYzzpyDKwQHmt7ydXLYNpoXG8+z9B5o9vfH0YXFiEVgI8kVeUQj/GJOLhj1vM1PrR0VN73j
ga8NLw0cI6VDRjfv4mWk9Y06Bt050cszM1pqrGbcl54mt0PW67d6/jEFW0E7FPZ5tuPuOqhQ91gz
AlIwdNIv2EWUgtatHaco79A2TQywrGKp6QsO/QPZkurNS46dvcNsVfzJaU/59qx29914Ty5rcQbn
rlB45tovhIkYuDWBwJwxwyv14jhdosZ0fxtZXzP9YVPUaP9wOnSYLsWxT89yeK/mDOmi3ZjHUuve
qAjUky7YE8ADhyp2cGeS9alHT85VYXHKizG5n2bjqXY565laQodk/eEyoAK5Mdwy9u97bBA3jQwH
AuOtI1l1qIgyLT2N0nP8vsVv1FkT8UnxxF3Lj7in3laWadoXw7Abx1w7tJ6VPUQI40gECx3WRQC5
43KyaWDspR1PtGTK46RgC2w8I34RKW3XuOyiM1e9wsHY0oA28+qtiDiIAOtIb2U16LuO6egLs21k
ejc6e7aZ3+klgruyPzau07yUw1o9QxcQ417BNnQxY/U5YqD5XRstW6Bj3dsDnb6xU/mtkWtcmQrd
8onDkNtHMpRQooJ6KK/1QiQVV3xYKc7qRaXXT0rj8NgjUOZ7rdLXpKW907r4xSYptiaMcSpazbc4
hI7l2FyavBBrkDnEHYJKfS2zontR2iQD2/UuscdHXYnvBPTMlyGv5l1kdxRtES8jzOJmSdc9Maev
mQSTZWK1RbSvCsA/oynH24S7ZMJ38MsWND7zPL1puA0ZlOj2mlSFyyM64P7b2p1uf5KZk9tRSCCP
c/35kVmaczVjU71AYwrIgGMe9KswW3GySZvxtbxSf/ViJOmyTNyTMSHvG7rE2RXKWF4graLdtqzh
OeHmptmbvyCmyna0Dympltg5NF2sbbzJaz4kIyKZauo5yUAfNPArj7qxENlc2+g7YU2ejNL44yIV
egZ3rXMasFqfDEWBpmKaH6S065PSR18z7aCHNAIa31QIFbyfflWFxrRqEoPZDe0rW3Tl2ZXfjqPM
c2AYKDuByhDmY2rDru1X10GaGRAZIUGn+mgcu2g0nluYv3//o92w30GLk+C/x2GvwvUNimouD3KS
mAXK+E0ORvpcNA9e49Uvox7FD5MxobnIsps3Jcod4INdk0RPdHXkuTO8BHme59zyKkpetJ9ZxDA3
xzGqfK/s7KekWM69Zzm0U3L5lNd02jCZnUSBCIMyxzhNDpao2BPtryVihIW5oIGCjz5MCHoOHmo2
wAKDt80HSmgLEXa1yssXS8y7rpzIW56K6mpJfJCVwSRXIjUPR8CCW6a7KCqtrl5h9d+0GtxdSzTb
ztMn48CJnEeCw8ZmLhnwR1JhmeGk66v9TCKoRy3L2VpebA78pEBOI+c7Rdt7mtnfjQslb5PH+guA
3Zd+cIcH3ti3FMILFuQh4ZAn075ChrYRfR6dkX33IVNNBqyRsO9yFMVu7vfjQCpGzIG37IZvLicN
wrjruJEGY1uVhG6jyTLuqXTNe8rKAcuPdSI9aw77uc5D81VaZf7Uxop44vwWb1SlSHaksA3+RIDj
dlr65WrNNMp66bwOhjo8I7GlxHVKeWO0o12XqA6G3MkuWDgsJpDyTdi9dvn5oYxk60k8kPQv+GeM
yfai9cadmy4nrlVxRK2nPUQWQWBDfmu6iNjGcmZN0yhrbMd4WrTHHkbpq/an6IYrUePxSwLp/A6i
yOtse01QWE6Nvy2Z7gbRTXelu5xxwEbeEeRNZpI0i4+E3NkVmKsRRZJU6rYjuuGHaHBS84Vd2eh6
Hzatfj+YxXvmob2cs8Z4RSeVILJ77EcqkszW4m1tjOKSdNWdY47KHQUDIqBkpMezZOKkxcqxa7jy
QFNe7UUb9iYJa9vcGX9TWWgHjGPGiZZdvJ9nrdx6M54ZUZAk4aEDpXGSm/ZMqZo4oR5HbVDjncNt
Jl7IJit9ht3vhaknz8twb/dJGWL8n8KlG77Gpn+QjeYGs1lPF0gVR3LlLOBx8XPsteppKHsTIrWy
BOwT7m7SAZT/GC7/n2j6v6T5aJ67InH++zifyzss8X/hmf79b/w7z9S2/wZdBybpSiwjfcfDKfuP
JB/tbyrST82FCrKSSVdoyz+SfJy/mSvWzWWsALmIEcB/EE1Ng5AfrrCKLMpTgfs5/xei6Y9P+p8A
CqCBHc9Q+UUrKwcz7V+MvD2NFKWfyeYc5MbaNES04c2CTzBs9D/aUbyhNDvEASHjBNjG/5uL+C9O
al7cBd0BeQhPrcqx+y8vXldW3doqfhl868T7+EtPk+GKjc8GT5puZkoD+4uu5z9dn/+CgPpXA/d/
etmVEPBPsJzBjKxRpLys+DW05K7cDcouHNiVsQmg/W62MLL/55f8CxvjP73iX+zKOeKNyB15xd7w
hwUkAjEzOCuJywBe//I/v5YJ6IgP8C8X1YUxZTqAxVTazNpfOXldoTR4Aluxj/FIHhPbgYRk3NEW
AjVacTajF5GE2HSJ3PHg1Esj5+BfTjnsaURutZ5fHFShYaZElPEgvfyKWYY/tfScEZRbgeYa6+RZ
HWDOqa+Rw/i+zpBpyhI8SWZ+jq23mbnwaClps1SkjSMCLftdXvEN57TucTPdRUqrB2U2Xeg3wRpY
uiywZhrSNn2jkf9AYToQr6AezFp/GOJ6Da6ZNzO9D/DVZL4YdnnFxgE0uhYBoRUw0xixKun8bLjN
Gl/nPM5OET1egNrTjGzS/TQtKo0bHCwxm72WdPD6xXsn59Xq8Z7g7dzUlXyGE86uSHSNWVjUKHAM
NKO7OFPt65Z1rJLhMOn9H6P2rnpEm9mrjC/EKpe0ad8MfXyeJMCDrrso1vQq9cnxHQBkiHqx4XR2
FOSa8IdJQQLbzYSSQ8Io7I8h7aD6STqQy2iCnRim57kjYqVpxBtgTS6MXvsV9mMpFcIdaoe4lRk/
o1ETV/tHq/QvQ+HvTQZXQs/TwNb5VXqcE0JDWo1WLbdao8U3FTIUw4TOJU2QkMtflXK0a8SNfb/Y
wdBAvypQPaUaY406DWGGvDnoNrM0xxUlv/Jlfmajwh2LUkrMz3LCwF5EzQ6RFnEhzvJlGOVz3Hwy
+30fupZBmYsIzFttq/jaJQ4Jip7mLZoRNTk2mgLX3CL+eMaA/KVOdZj2fRGsv6c0GH1L607W93br
lQHcQRSQC6JkiwYCXgXXTh5ii+WqEXOwVAr/Sl2Hpt6dl5TDpFMS2TooJJGU9kz+pmGMFB18a26D
/9FWvzudz3iYXXw7ZW1+KQ6aYK1PfXQnObmY9wj+NJJBgNasMjYqMHOFi55zQ1Mp2bAC6YX4lRnI
helnfXo10wQlcWYOc/mxREG4URbjS0WlCgOUe05f1sBOzAI4vf3W5Y20JhFOSwW8QB3jMFOhpBWe
s29t0kdJykEr0FU3TxMP5sJtUmjauc682B+ZBIaGStZkoSSHvliDEDRzO7XcP23eT5sEl2ct1QD8
tE0cQyu4ZfgLI7SK9UJ7LotOG72DTrvnd8V+3bPGR3wZE0P9htxdXp0WZTJd4oZ0mTVobL19K93r
oUnVf7TMHoPZLW6xzIhGIq9ig6PiAcI+E8qCT0cMAkGmC8JNLBlkq9n5Yb1vZlk95eWED48Bt1H0
bxqjWnwJI/0jxG6m4ykbxcMoP+oqLwCeprKGr0KpOKQn6n4cyi2P78mBunAY6K4gwrbDMRf3yJ9x
uw2E0Db9s1IBS8gGvr6fO09lgMi6S5Z43LzpOp+jSFtiarIoTEUUo/XhMakdlRuGjh9BJyNzgFny
zLamnu1HCzWHjvo5pq3j9gtPZ07jVSjqV6n1j/qUXXNmL4vJk6qtPwxrPcUNrPGmwGJpT8/MBPmU
Ft2ltFpFBMNNUOfjAWH4UcXkJSkJnbWXaCT0fLCYAZd92fhxS9A06yeknGIJoqE8rLeTi7QN6SWL
WdzTsmkovIwX0eomqBx8JYC7blatbDObBzLJLdo+8qWHewsLiisP5XT797yb9XrifJPdykbDDz1Y
+PSHIhmYmPGhPMZQNi+SxeZX37FQjZIrUoA992eKSz16IFuU/5uLai76lygm1mLP2y+G/ZAY5NXw
xnoMwZvKq9HLpzcxTrtBVM+KnuPoSwkc8lIEvutNsfRbTvavFFnP7Sif8Rl3gRLdkXjR+GuUhR9n
8/NQxtvYSR+HBSEvqtNNNZlfes37HKZ1jRHlm0it57YKsWU5G08YX3Umn3WLu5G17KDOxm2ie6Cp
iA289ttbnGDEEhjr63OM/XuzzHxdnUIe87iGgLtAXS0kFEDR5A7h7jFausug8lWU6BrpPWBq5WvF
0+X4s8Ia5DCMgWuB9i2HmhtPWKpS9h9fyPkiCkyHC0L4DU6Er5TSzadZ8FRQGVKDL/2LzPewMmbu
fj5a7EL4mhV56Dzxtn4lsmWL4TiPFIqnqcwLctXH5ecDakpBRhWe858b3mr6t7bLjpVH299bwo7X
9KXGPprW1s7p+t/syLFf6kkIOINtK5JRqHblzTEBH7XNW2LEv0SeaBuUTDvbWfKzZBsfaFprXhrt
PFzcAcLTcBDFx6LBZcrWVY1ZD4Mo9FPIxxYYigvJb4yewmiafETh+c0lIWyPqx8sYRMRQ+Z0iJgq
DH+e0EI8cDstsc4Cmo2vJUL62lTeQKJjiZ+ne7MmRyjCdVVZymYSLHrrzpf0xYXm381UIG5YdfLI
Hn3iEkZBNtZHka863+kZG0y5hbOEyDKrKx9AChqDakf/VQ+SUm0C8roQ1fMRUMchDreaUGFwjrTH
i48uoYQMejG8k6WU2akassoqu6YBLuOmCbJWSZBOdxLTE7HEoerkWLWRJRd2uwTu7P7ClYxTWveY
x0JvQc0RltoIkZEYVb+PuyJULX4Vm+pnZy1hU5rovnSGRMyWc/5b93gzGUzvG+atrzRSSC8p4c5w
rImy4YRDZThhD1uVQtuxIrsFFRTugIEk7DQ1WwDIv3HDDxva8rzUrCNumo6YVP0qaTqy2RYcnHaL
riD27hYx35IlgfY7mO9zhCgesVDljxNxX8VKvmX0vwRJ5fJ1EnfOrCh/GpcaKwfcDxBzwCBXUbxr
L+wVY1xvkkFRWbSFHrQmJIsaWOG8xOax03lH49QfCBA06FdNth87t8GOPkxJSFzeK29KT1o21Eq+
DTnuU+K647bzZzo3Gxa+B2UVrXmIKzIdbElHtHGl4AXMOMDxUZqgBMTBDH1x9wphgPrSoki1q1O3
5C8xwoztOOtKaCxZ2JDZZo3qHnoaZgitwX8ND3R2SAW1O+JEW61MyeuB2j260x/AytUxM+i9YqMI
R8v1ZT8+uT3mUVdXEC/TkOwT1SWDCp+ewZ4uzEmhcP9ktZvo7iIYoPdGKwZ2tDsNT5lGDnpqRe91
ywb09zeR4m0epbU35Z2uLOBD0zetpDXfqlPMqA4qjZYknA3qeh0seLpP7OQ2U9RXzOz4ZPqGOe+s
7hd8Wj4OQ9obqCyJwha7miKUobH5JI30Ado0w+9+jI9CJ6NT9JoWGh7xOIhWyEgdDQGc1r2uaOcq
NYjlU/dZG9WHNENnajmHuXY+Ite0GIiRL9oISODz5+jwUEWJ1lzSjDx3YXAowJ+1dfsUoVXMqIwG
8UNV5Cs6u/vT8WiGNUgBkDmbZIS2r9OnlQv2yaxQG0aVS0BPrQ4y2Ufh3AS5NX8yYNHCuSqQ/Sc1
6/aS87Sw5LbIVjjg8eZ/7igWipT8BJ6X6JLWdhZ48zZyxMiInqOYPAMPIVALBCqpinq155uALm2X
2ibR5BpuGKXnWYnuC+szLrjYnU1SgVVVFytfitAcuNM6DMFzbaUh2dVtiJrzA0VVEc5lSgWyTg9A
dCOypOdEccvJxoU0GFVoo0jtFlvMgez0GuxTGszPqaEAz9KBaFB9+V7ROrt8st7LciQqsT4srhjv
y1SyDFglFJpoF7GFb7PO5nQ14esTbMTTnH9QFa3MJmCgTQs7KC/FTjEGNFlNzI4u8T66Uxb0RkMq
a40oDUOKhWzb77XCxdCNiFWrr4gvFDy0hH+mEbO9JskfGhVGTDZGtGKHZOdpUGAFQb8MZVtiFDPW
I8JLvCRnVSzHLMC7RwZw/pFUE0Kc5TA4KLSGglCR2TSvdm3RdncQ6gPG2eH860P8guCuHfIJ9e8K
G9VR4B+j9qCb3upcV2Rj3m622wOGpdz/iUlV8+G1sMcHpyEFcbX7sAUlh9gV3AV61N9EIjFxaVOY
ONmV+eA3vd8otBqwLrXMnonQS7aKPk308zCiVQXCRbtjoocKWtPRynccLXptq6xM83nOs5AzJTjN
hkTXrBsoNhgAJTYcGiqFrS1TILNOtDUAevtF5/5CNguCxFQe08Z50JsRbZlSdjtiTuzNhNDeTEjU
jclBpz3JIVY23S7K9t5opReDNmR0KSrLeugYSZCJmyfguY6kvvmmWjPYyUf+Lrl/GRObwFr66sCf
Phw6zIGm2NvJG82QLMg2SGTGajPuDPPVc6f+fS68R3xB/YGTVQ34wI7oLid2kHkOS/hknTkIl7tx
5rlmRnGHqZ+KnJYBaCu0n51Asma47rZX9SdLN+8UXBCmKCSqf53rG1+zyZsOleC0XdjTrmzmD9ey
EJMmPGdap9bhhK10M7twnfh2ud17RG1ZZqOSi70D8ZdUdCZWwd6eqeK6ntDk9XHLxLRfp+oLMbUb
JL/eWm1yezJT9udYbCfHUrDhrHcaMbKBZpH4BnyO195OCRWj0LyOojj1/IUaAzmqcRywISDvThCG
uXLLpUpqpDW2tq9c1SI6ld5DR7+hyjFg1aw1GaO9SoXoQlh9PTUXppNy49kS2h9nvrSBzGIuIiAl
sZlnlfRb43elNaHQQB+PZfHhKCiLGb+T6KIuR5NTDXOi9p35JnUBooVcM4/kE54HvUS3N++UsXXo
kZQ3dWm/cikPJluw74mq2SQZVlViAJlZq8aewRhynxjaYUXbuW5udaq8NzFTPM7ZmC5VTH/Yf6uR
6EtcukC8be+hT8YuuNNqW3LHik9iL6HkNAW9gkqrdg6yniV3aEuvQd11/TBYVLJwdRNfr/OPzEDW
rVYm9hmyjNAQ5Y+Eyi/7fJH7KApHaIGBPRjaOXLck6jU3Wi9KLNT7RbbSraRVl6hlS579BVBQkJf
WFYEeSotnLyU4ONm+Cq7BjtP8uhU0UuVxZlvFy0lOwyoTQySKHQUrHQYqMrEFIfUql+b3sJzUIHV
itxQpx9F4oVFkBKsUbEKrMFZgXrnHfDtnmdh3LrUvBg2fgOh1tkua7TtUBjzwTR5N4Xt7k3LPHuL
tezRflyUiE4K3o2FU61x3ygF7zKWCoKc1QiqmDuTCiVAn7XFH/ysVvRP5gTQzcxILu9GM4ib8t7u
aMVrdJNC2VDe9SNZcgMH+409sQhGjRLa7XjfG6hMO5tFfFBtkCFTv9WgppZImNCFDvbJcNVDeq+o
7sigu0dxmw3fdmKjPd45VU2DruHr0ruYM5JDPnWxuEAeitVwBpiFQUsEinImnAKgfIkkxMaV5dN9
fsaxjMaD+i63WhHKlnlIngOewQpasbxlmbuLVORuZsInaBuUiqvIhUnLGZQM2X2mcqxV/QFu/S8c
hvhuJeHo6MuvuYPScZzJwjBSZKJruG1imQGqwcqfMFcFMmUJW8NlsW6RsZ3gJc/n8TLD6KFqS9pN
TktwL0s5bZG5zXvFYMZp8Ke6YGwzZM55aElnXxRR7UxzqU91juAgW7yNgd3pwNjvgUSn8lDrKMVa
g6kMhyDGyXj8VOeoQqtQZngzhOJwYnVg2HSSzq8RxzgJlNjaG+rcBXIxPpJOPE1dc6c78FCMSHi+
J+WpQBW71UFj8jh7l6lcxGE17466fle0tXVaPXtmjIe7KdldMTD4iBRoOLUnFhwK+3Wvtgdk3RNl
WpZQNXkeG7bVJRx1I8IzckdNYFS0r/UC720wOWsmrOwMlNj2xDD6ug2I23Gie/JUUVujqipVHqRG
L86ioJM5L5Ctpuk1ypC027oK3F8mx8ZDkFU7hji008+6mD2P65v3NDrFdkfXVdQxqcZj7486RD9h
0mptLfwkixHqeDCFLT4bpNBFzn3W5XNBLja7Al7icFq/QN0SB63jWKHVLsLKjEAcaQYT9JcdQBJm
aay9WhJZWybdL65FOKxl8p0iSO1Cy823OJyDDIcv0PaTbZW3RKFrCIGAhRxin9+TpUanjW+m2k62
w+OTz2h4oQrXXmdgNFZs5GdyK0fyms31/uoZUe9UuOsIhduCsB/nXChKR/kGGsukXWfpL15M/7bA
KBIDBstFTGn02xbadI4DKu55NwtxqEtNPfYTzceKSWAoteK7Qo3l50k2bC2LY3k09DgFNO55bu75
RMf30xpamoIF70yAaygMBbaO2NrzjKpYI3Fl1vN7s1E+KqJ249wBiN+8e4L8B6ASxZ6tiEjYN1v5
1hekqk7BAhx3st8kdeLtQAqUG+QjEBGBT6UQIaVMLviD96Sdpz4fhVPWMN1SozorJgUEqkDLb738
s5pZ36XXZrvquV7mEBo00c7WmhjkwPhvZ05sOXGJ80AwpaGNnt855dnyEtpzFvcfmtOr5bSg5/VK
efpRkBN0afm9miQhnmV2RlGivLDpBOEBZwGKsZdU5ubnN6u9+9S5koxuxr+5nv9ZOUg5yDQYYAQE
IJugi3KxlYqsdM1jNSk+UsUrfa+aNkq3aHhnobDpztoEXOiN11N7N8FN40hs93451c9Tj3wI9EC+
iTR2CW1Yz9Y6IeaafTcpNKB79VB4tV+O5ZPyaUURFuYeZV+B3EEm1q2V6bZvjGm9aFtrTLZt0xDz
0L631kGKHKBhS0neWdGHHcFSz9wrh6utZ4pw8ayBYwEYgth2cc8bqEe6zejIZVP1GnQF2thtty07
nveJT+HW4h0LGKHcHsspvdFhAz9NjJ+eTks51YqrnSc+yB4O7lknw/phts+GLRVa/LMS9lbJEdFh
z+tFtG3s7hxjQQNqQWppo7LCd3EwrkUG1pVAtZJbXCUHPO8anYGk9tXceI3WbKK2fXeJ6OSCKzdO
qO+NjhxskK9Z7J6ZE9w6WFzo50gUBmq66OJ9zvE5TU29t1M+mpjrdxqDrykKqkUxn6a8AIg7XRRm
jqjjvGITN7jvuOPfO3t5NJXqtyn4B7kiTl43qIG0FM5aXhPaSvOwqjr9js2SrCeQCjPsEqn96nHc
IlfxziX3Aqq1+o+hqBqfm/VMGPyQL6WmvbXS5Wsx8f/37Hd6TvSYU7OSYyXw25XDUeHn/dl3REoN
jC+soL5SI5NdpCWkw0X2v4nn5DJ6UahR1hbMh4IS5JxvmQ+1bXqPRtRv4pQiUGF1QSmiIvt3851o
OHNbjFnsDCk7WtM0EAfJI+l7UYSzCzTRZnJLwh6ybLrVY7t3nPlNz6KAQvuuo78UIps1/cae7ykk
Hfrn+1UsHaS6fcm7ernIznldLPuXao9pgMCL2WVST9jLULpOI3s04Rs4ZbGvxgOHTkStds42k9hD
hu2GJaHATqCZENV6NUN5nH6IXM7XzmLZTzFWYN/PeA/Ufotsu6B3HNC/Xv2IKBpdWU5HT8YzbHA8
bgddb9qtHfXeDY+SWn4hd/2oXAw0Oo+55bW/Z4CKXB2qHfdJETOvl5G/XniSUXLcEbPdETASqYXr
Tyl3vZHhpfkpbHtjj/KlhLSOb8XQIFSWN7fouYQZC+Sc1Ec3J1neGziWQAZ/GrX4QRCXDj6ULHDZ
HH8OLG1Li0gjjvdkKbeuykSgtM79nFX1eWLicLNV/KHqSzlp0OSEah+tGQ360MZHRSvA6UBFQKWY
nGpmdRsVpIfVTua+MO9pC6Q7EdlIOTm7mIyY2rbR96LMH0ZnbK+wcw5oGMVu6eJsZ2q7zF2US14b
T4mcP8EjMRui6X/isCdOlpEg+S69oFIYwURU82AE2E26mk035kLokc1KxXfmOjUep1E8Ceu5VNL4
QAxMvFdeWxFIradVINwjXmeVfgjn1J+9MFb4BZn+gAKA3WC2r7HFlu0O+RV/PRebpiru+0trECGh
WJUbKI3zRPwpQiTwd1xEb5tGiJSXmTGiysX7WehRLFSbbgK2aoGIJ+Hj4+fWVTKfEl8tLHR17XoC
TWj7Tco37ngOQoZ3Vkv3XtUq/A35eE2XeNtiEGUcGA0buxnfzNm54h+gobA+59Qr32iVb5hnPkSq
0VduAX/EoBwifq3Xof/NcHYGERCjn7thLLwnb32P9XrcwiQTECVWscqtJyL6iG1WowOu4EcnkkYo
Bgm0bTwflrn/geJ4DbtZkqEwzgwUXYSH+pig9aOeee8ewNRjCtGrKVyJqZQTQEZ2GWbjYV2IgNlF
Jv2OYoxugwmC3xqPDsIeXKEhy08fYnHHZyso1VQ39OAwcGvgm6VZScmufGfj6hFGyBVUkJhIKOMZ
NMqF8wlvUqfe0JdJ2fcKnv4VLUrtxclRVUJ3Vr9TrdFCOJXOccQ31NufC0bFo9GBJUUVYASJ08/X
n/81dKTTcqNqDPTndOvB8A4GzPx+wVEgVdki0FBB0iDbYzNxOgbC4VaBIptnCxveQcv3znzTFZ7Z
rC9xFiVdA19V1kfpslrH2queRifmlcVRGxWe5IQ2he6pKK1VIz4giYt9eg1gTGOqHvbHvVDmeyjp
pCZ5ZXrXq8VXYbLLzLYYaCm4RBToxa82M3ZCBUBamL/rPJlviyUpJdP7hM4MFNLss1IdxqS6y9RG
M3BNRW/WqGAU5+37TfkmJ3x641RwanQuVRIsy+BBl+qzK0FleKeXseSg1L5WECFDl2JKOappRx6F
lv2SvHOeySE7WYLarom9IM0pWtm0z7VFZ0FvjT4cWmAlTg1WiwE85Bue2SatMVHF2wpu2W+nbu+n
dUNbrDvyW1U2vCzeJCThQkQUaLZT+T30IAt6NLroIu5H6oiNlXa/KwKAaf1/4l24EGypBYWh0npL
LMLCPOYaaQyo1Imj17hXlDdn3DoAp6iAnup2xAXldF8ec/lAAZ5i0u9tekdAhqfVYmYjB2RGq4GZ
pcQ5OWTypfpyVPOaELiUch9w1p2WtucGFBAzwrE7tA3m76YFPqK3wDlyIukNBlhaNL4rU1U9zQgu
OVoWO/paz5Vs6sOUkpHIidUHpYuVxWP+mRrqMepW0GozXp1cZnvLiCWEPZpD/0bYeSw3jkVb9l96
jgh400MAdKARKZKipAlCFt57fH0v5uvorlJlZA4qQ5VKiSRwcc05e69tWmO/U0s1JE0Kn5bqX2WO
Z2X/i6cYXiS19l0WPpNt4KRufP4r6vxAd9zzdXgngxFbXpCb+0lCRVRm0hu4Ayp4aSqtBkYjJBX2
cn4SzOBp+3pFRDNljDzZKcn0LdMQcTvAcZ5MbWmFwvqZDAtojvJIcYgu/zIcl72vD1u5sjZNUPgr
XWvZHcnyaiQb0hbnubmbw1I6tj3tXaETUZuAzCmDu3ZCWmiqQaF0yodzKWJPxb1RbtjYWE5Nr49g
zerRUBdhV+mrrrCOgxxT/CCXnq6Lvs4FoB9t3D8k6iB55ZyZDhXXRT7jbI04DwWVhtMqNR5KI5A4
dlhh4/36o2AV9xT8efICpcH/+1IWGWASkW0i9WFVX1Y4C/7nR+kf8q1f/7Zq61l5/vUbIvESQz1L
EStwsoCh16p9hCGSvI/x/mvjDKCpEvtXqA3aZs73lzwy64d0UAKabIGy4mSTOT7IVhQos3WyeAIc
pZQmewxLa43PMBHywBnj4MEKa+HtUZ9hjDSN5R8m4577KL/jZ/hKTlMgSJsIS9iynPyHshngUFrz
kc8QeWLZMa61hWECxShFYl9FuSTjxgwwBcjRKY/oHqddmCCA+dI05rFMVA2EbQn9fV7vDH0Rqrpw
9mFxJUBGoBqT0tlCbC/LlyRMWioJw0ucSQ4kon4v6mG/AjsNu5aDFvsaZR/UJEhOKfdQiebrWA7d
kr5+DtAkSrYZyZKYDwI3KzMOL5nW7yvA8yhaxnVZcNaT2TJlEEUi4DJ15CfsrJPHLCvqpZAU1xEK
Qxj7mTej+2JuxlIoZd2tLfydnpRnHF60aeX2qNcJ5BN9QHPS1FtqUjl6s77H4NJrniALTDFSom4U
dH+YsMb7CatgQmidxCi+KS2ySddSjOeZm0XGctD8ktvrEZ1ApbSyCynGEH5/0lXkeZYyRo/glA/9
YMByp3K4QJNseXTxN5VId3mQiyWGV44++GnijJTxAGmVqU+swhZSsCEa8J8aCgaSmR1U0LQHRZSz
1TzDxKWMZq0a2mpUH9DVo9KB1YYSPYzkckMBEM6gaK2H1Gk5kXoYsL+m3ExuCCpsE4NvHwbjJkdR
a0ch3WbIoqMzadTychDL8AbkbpnkDHbUWnaVZtUWMT+tL4TaC93X8SYLPP9JWX7OoWIsy9B8LMuB
ykRJF7eaaE3HdxlSH2rxVh21JQJ13ZtkFPxRM3zLMX7nIks54wWOMRffsaI9acP00QFA4Xio7jRD
29J7cykMUYyUFFAOfn1Dlhcugi6/MIi1gzpJeH5rLPEtUPazfsQ31p060FwxVt1FJkp46MQ5d5vC
111dGoxNnuk0sLNsASdA9mr0qDwq+P58Sx1WMJ8omnEgX9dtZm5jykWbsBEsrwe1v6kgyXiDxsdg
+GebwNIV0KpFwxnEknd65884KGVlH/uwnBKl1w6FT4c9DvdNpfoH9FDyopZj8WhIfo6nTcnXM90e
FC6kqLZFEzxK1CFdTdL6RyqwnTsImvCoQF3DtxY5JkbFc6vSWieRNLpUqqA6Ql2Jl86q4A+pRnZF
slM7lVGwAcYf4lg0yjcSgBq6o11EJq5fPw0cY5wsTuonqwaGp2Eufgp89qaj2OVPbUUTiRS09Amk
BF7Qgb6wWJfA7IYmfmruv1Se6vCJWiiiOSkJnnDLZw5QKP865ogI0tgyr0xMFOSb0rgirwJq2Kv1
ESf4IppAVMsm8iizRpH463/jcAZbTXrfYoyesUvpdjnQW/ctXPpNJRzDWNM2kd4MBz9Q+0PbRtC4
8hJ3dUgf8/73bTW0i9LKevpUhraHt7atYxD4nW4+ARG5tphPmbDfQRVECPTv7QVBSsj1C17iGV8Y
rHfax0GDTW5UJa5SPC6LIaoXsKuprffcCGEsJBet2wf9ymkZ1TXEnF6HK1LQG61FadrL7EsojCTK
ImmzN2GayU+WimOsx8NqLg/DoBSrtEqM48w7FmJ9l2NxteIqfcw0pmM6wPhofYv5DKTmkrPtGu6N
AVdaJla0oSOIEZvaXa7dBTuY/EEaUAAXFnUU6ugCjH6vqT3dk8E3PUQ7ipvX3WMbxNu2htBXNQPd
Gi051lG0hgYae+Nd8+XPTPJ9Tz95VFISFE1YCTNsB0NfUNhnZ8d2ikWgfc3FAlZMrDYL7KWfph9T
cMOad5+1g7QUbB0/sNvlGeejGoKqfz/X0iXBkIJCS7nv1vK+2VU1S4MeVnT99NUcIMRCCAYLh/Bf
KreKBaaKgD6laNiwpwDwWwMTg6Lp+j5ms8mhyVqaytRtJXWASU0J+MEo4h2dLwhk9WwDtCyWpRnJ
GyYEvJOlofHGHoR+rBCxAk8jsHU/Gnd8HTFAMIJxFGEYhaEA+DxWCfoRJ/Yh4dxzcohpLKrxtdGl
6kgSrmwrFMWYtueVUlSTx1FIDqKnee7nx4AyAikfaFuAq/v7Bn6io9RA1S3R8pDEOXmB6dgnYSRs
gtpJOugd00hNgA85byDazUdjlmCmznvz7nhs8NpMQ6fuCKH+xQA0PbXXozttPLNTcVr1AZxLXSON
cgBWBNPkJsTlF26ba4iQmZE1PeglzXLwS8pemJlxwwZoRMOstU4DjaJlQa22q+Od6DcUBeLJsEdr
eEBoMUJ3QxsBZYa1319Mepg74tTfipH+CPjkCcQpaHd1VIetCvOAkIsHLMSF24Q0bLpSJlwlJBG9
D7vdiLxsQ7jnYMcmNF52Zodg9vtlx3ijtZ4QYRcWF451EmojfVuP1ugB24KdVvfESKrdgnZst+Rk
knqaIdSLYUKJVwQvgmghe6dkTBJcdZzGjKWhltQ1a+izLHMMChV4HYRz10Z9sGRBdNQmjZd5ZaYr
P1GqhYUNsGj1wOvMjMWzrE+Nwgm4Z0PgZh3p4EIeKu48jvRiCfFlZzMxGPudAbF7GNN6Ozb6w6+D
I1fSxpsnrMJqXhtpRrKOhoKg11ZoUvWToN/ZVd09PonPs0xlY68ZyHGJwdIXicg5uhJllOFCcJgz
udw1M8cLQZmyBQEXlHV8iyohYjxnyNCN93H8pAR+6mG43xBUp28tvd1Nsdau1Tg+asVElSQNyAas
1G5jRANnoTZIpW1QdNJ27ukPlvfF/9ff/fqjv3/Xny1kaVo9UazOGrA0+I3Wtd5A3TPELTI2kxTC
Ol6qfpVtlHESwanzjV9fyTlt/twiDx6kgu+aexNH46lvV5oM18JFqaB75D2hEjVP/fOA3P1CaMUm
cqVj/my+9h/WjjQANbxJwhLkD4VduB5PHBfUE0ZOSV0MJ3Pa+2+4cNvh1FQrCy2hYN/LKhM81mUI
tf8FZ1O5itfiOl3lC/2Dv3gozjo/ioxe4rwBTvpJPkXNYYYaa/NgILLTjrllg5Srr8YuWs57QQQz
+QSZs4AJyQb/ISPz9kKLUHw3NvIhVhzlnLzrxlIt3Bk29AqCSuLmn+WFbEqr2hslXDhXPwVParZu
qnd8nEwIsAEV1hFamfmWEOCJNAHZ7QAixna3RxkN54GyNcPMMldRyYkhXcY7P10hhZEfq3cMrN06
S/emcRGEDz464rylciUhBmkPNabhs9ogLIGQFL7Bnh4PKjIt6LdeuaqSS3Zm163mG8DkInJF5o4T
HpJukz/FT8IrUgJKSdgeFsWqw9X9pL6n8lYmAWl05vCr3StXCIIMVRAzaI/XAc1Eu99WO/RtIK/i
1/4t623lFLrmkQ83OerHuBpu5ej1z+Gle7qjFhyktnvACuVsT2dWNSREK06c0gK5SH8AVleSLoIK
w86vYuGiJhEuMeS62B6xHLauDyXyASpuvMPqF6KhxJEw2MAJMLaSD3Ye1thfiiXNHiFe0N3aYgrm
3kxevsuepAftkg+Oqp86eZ2i8N2rHii4nuAK+hBn8WRcZPAxDBxhIzKuK/e58/AGzNSGY0fYZVtz
T+GYg+Ql3qSAnBXadGt9Wgc3GnZ46b7qffUinEYPgrKyyjbzQt1eEU4uQgyAbnWLGgdBDdXkj4Yt
71vtUvs7SJ8j5X4bZzg2h4eaNe4VO8SNCZgAgaJcSFBd1RVKjJZF9WBtQsTXjQMIMbOhHMZXMvM6
TrKjZ1Bk5lF1u0u1zA+cw9ESTKSZeOFTetdVu9yRhhZL7TY72Y694Dxeia07aCuYJ9c6P2rRRoe3
Hbg36SQf/Q17U7Ia8hs578lXvc0cpsGGYgm1VYhmrDt289K4xXO99SkD3rolrMPHiBwodGx2uw5D
nMx2eBjfUq/eG8dy9TaGTrNTVhDIsDu7GPNuySuGkLMBx4NfpBKk5OJUUaEnB4vQdNrv+BvmH+IJ
INiIEAmrPbZraUvRZ3hlKlPe6fPdBfUowFdUv1NkeQes1CJKzXV+tt61xKlei6vg0DIpV+ql3eLl
r4a19N68imTI80QvhH21ETsHFajljI75XG3MsxQ6wwd0BbdedQ/Z+e7oQYo72+I6OafDWrhQK4pb
binlIPEC6PGjeY7ffNpUC8CYp9mw61uZuuaZc+L8Ld0z7dbZTjwrJ+sUxhvKYD4pEa5w4ApxWI89
gP/Nu6C67YrtRr6gTaR7oVc86M/D0nj1d/U2WOXr8rtZhmQ2vhOhMHXATLaEnLHxRP2l2pizfUBe
r/62Mx7TE+l6ZH8Jdnqlbv8sKk7yAIySvAxoXs0aPB5iZKR1w3cg7klhhpRy7/p8ouOcJgwwhwFp
jeKQ+FJf8CxUrDUMGhk5GC57pHkuFB+C4Ely58rb5VP4JhDcIDrNBydWDLSTjTqRZmwKW6lZS8cQ
9fEqTlx92+2impvNYMol57403bUPtvlQnsSWKiFwNXo7W2FYGZqDABp5nb5oPP8Kw02dHLF+RBA5
zkfhLNN3fIyv6LkFSsF2mq0wBkt70ttpzq3pxrYOs+5HcDD3Zez2rrhod8J5PFq7+UGgicqOYW/t
Am3vf2FyjncCcCQbH4ZyYUWU2Ls9axfjaLwEZ5aEF2OjfAq7Zs3zF3Oop2AAkbFxwnX9VHuIgSKU
oo74YC0wMzjhi/4dbJGJQ3yl5PlCfA90XToSPT3StQSIxY5WNHItrwG32jkIgEXFtayFeYa8U3+L
wULw4lfAAv6jtJEgFb/Fu+wGYIyqHQHs0WDfqV4OMpnC5X+K9iFlKpv8dcV8KA4rlXwaF6rftIy/
rfaJ1HPT1QaWTHU/8l7uthE30FyeLBV1rdu9ZJumhK3M0dk2GOcbYU8LFpX15MJPymmArOdTmK9E
2c4XcD6IkloYSLNPymTLy/bJ2kviqtxigiS0pFqNO31l8ZhID8JzsmjXbN3lY/QVALJxzU+x3+jM
qcdJstEudK6RrdAJswlSP/J1u6XHSUhCVF2BsU2DI+cOOTTYiRfFIX+xntmjS7sKAI3h0AYU3qjz
I8f1P7UDRHj5mKh27c/oWez23cI7jLtH3Nc+04IrnHSIHid99OZt6jYrTPEYgFbVHrbSe36TL9Mz
9FTzndJP6Jnb/JCpi+YlfCqnRfNxTy0hSGirvAuPXN2l5EE65YIZwwMXYq4cMJLRJQnXlnWKwflJ
G5k2Gol/YKr4fZCAb2Lk6eZi3GjJTrL7tbSaEWk8t2sQSpZpk4euf/pQrwiidMDB+aJr7PvvVlz7
1L5kakGr/KlBMOj0V+Fl5kr3i4HD2IMJl5t+0yKfHtNtmm/9tcXZ36524Vp9V61T94AwEQCJMy2b
D38D2MqKlt1jrK0F4m+ukOLwL7Y+Bho74+JtMShO2K1pP6+HB63b6eEKN4a8M74h3zSRrWk2UCTY
JCcIE4pwnthvkMb9VJ/AtxTvOZrLhYDT4yiAz6W35NKBxESpFgsezHxVrsx11kIlfWCENcesBIbm
hqJDwwr5Q7dNW9fEipR78iP/3oBYj9ugX0yPY781kuVdW5nYzFX0kfSQ8LClqXmc2SP9xE4hLq66
ugf13JgXDpICrKHALr/qx9Y6t/HaZxv6Gmcb6cQEhfxJjq4UBfPH5iF6yPFUegPZnefuBkI0ofGi
MUdhHHKNjcnGpfwQDaBJTvCkPYwKPpUlp2KUAfo6KA5V4lGcYzuHCik6BG/mq7xnkki/4lP/Smx5
uO4XymuxqzYQhbbti/pYpquJjjCa0rNSkByFbUpxiPEJMxe0prG2XoGlmSiKsi0Y+yl/ANmNBTB0
TP8hmM/FZ/lahjg3bI5+kcnW/CvQFtg98m+8XZn6hbdsesa7eId76WTDoZ3HwuiwZ2yXxkMt26JH
mfRCpDVE+jPdTv8mCPa8n7+LnX4unmPT8dfmJWD75eVPeFAdhTwUvHn7UnNLbhbWEd2peFi5Swy2
UyU5NQoUJ72yjwNOGIQ2Mdb5fqSud+N9Yg7FPMDy5ZEEjkHHfKTj5pc3rT+BrTrjlBlVm+043esY
qeg7Ys/5i4WtwhhBFKBNjdLfijd0K2cQgaMHq0Wj134w1w2CaeqKs6OdtD06+vhpWvrsUd8Z+ILX
px77Vgw/LgXz/DWCGPnV7RpChxcYRlA+Twjyn3Kmas9fs29xs1OyVWpXWxZeujQ30d7clXjBTHbB
DmEID+wcgleemXTbF16JBQammGiXZ332SmLIOTMnKNihtF18rDGMNs3TDkZmEzmyAMSeq2sfB1+5
THgiZKc80/4NXiUmLHZUhF0xz27JYEyffMmdi88X4bUcX8WC3FW3eqbqHAgbf8kOCkxpbCOkZns2
1peRXGnzsSsXfsC2vs1puzlcOeuTm8GqmrCN50CzISZmn13GqxnZPUExbu1BgKbK/jlptnbB0EJ3
UlLd+UislbCsbuKa2+g/+kiKoGI2QO1QjC8pBJvyGuYCEwvK8SXEoFOwQmQLONf00k26K9560w62
6SU4gC6Fs1vdOgQ7XxQCHtV3+jMcRNmwmgtsMtYOxTIxKIjFveiYg7+0paP4Kp6UC8UMXhZ3FGeE
F7w+PYrk2BG38ALfA2GbvlK746CQfjX+FgHJvct+uaeqO5ngoahqD+YNw+57/F2vY1p6m3IBbnBn
Yta8E7nYI9vF3nrEy0hdr9wNXtY4mtssws8MACVrFIAxG5XMc+0R6lTbjJfumVIB63X3TOmDkBBy
rTg0uMGD+ii8ZEvxQ5yWZWBD4BGOCfMhwk8uefsGsEr9qKHKYAknNdkpGnfYhL2rLPwPf9vcAP3G
iHk38k5wDS/D5ha6VW935kZcVi+WzkzEE8rF/kZCL0Cy8/CBGGglQIkutZV1qk/tFTHnzZwgZLhU
fXnSOZYly2kXvrGrjr+Z/aQUBLGbvk8U+AIbRAYqyyXbJvTZrPLtrTuFyi791J4ZnY/Rm7/K1pZP
BI5rbY2DhL/wk97CHRk7P8EHLMgiQwpvq6/CTlwTNKAsSKOOXGZ/fUvrxA33DCvCLeNN44VY4I/S
+T7Z3EVinOGMjXQs74dY8pDyFfW84DBdpefnSqIt71L2oWmL55yFsXpN0bI741I9MHC4SeFJ3oZf
2F/Nx7Swo+/40n+wCAhnqLEv+WXKVgXrxMlfjRvjzBzFQ2F80nXbKbvJizEKvxA0A9hxPvPLxpc2
cMk8IMmV4u0UO+GGHbH/hXKc4zra2/hL5YjBzkhFOWmHe+xV4iOzfGDDRKYWiQfmUhyKN+To1u5e
3xTo+iz8x+AMYquw/Vv6xRjun9lCTx56TPEUPTAdkYIhYDmzaXc1t+amvTQ3psfwUdxiJDhWy+HG
2VXd5ztpaWw3yUlcGM+E7SyJRa6LJZMnk6X2wt762r8Oa7oxt/KKQE1wJ3SkwE5c7HbPHNiJNWt2
JTpJAouXIi0/mn1Plsdoeq9PYDTnwEkQheXucDGfSS203P7gfwzjLW5IR1pp4qpQOVvaqPrXgJ8o
/fPY4PDhEAeBX7LFl/sDNB4ISyy//SXpDLO6JNV17JZitQ5W/MNipW2nQ/nALIjm0PIm3my9qh81
b1xxBcSdAi2aswoe49BOqAeRPw5dlboQCyXNrcN9+4yX8D1nWxYuxoX4CWwoaRZM4DeBifwuXLDL
tbEv35pn7BQyB0/pJFwjzQm0tudR6tSVgQh6sFLfE2jNeL++SkZSYLSkJPR0BjFm1DzSiPcxNL0G
cH/JZUmGmUJDBLMMr2xI3Gj06+8TRFhZ0lYMFYvAC6k3F3HNOo7nyYdri2FKmdNngdzypdFqfG4d
pKAnajlfBmbi4Tik4xfjLonYe6FSRiE6dEcCQCuSDHg/YdljdZ54GIb7HzGyG6ejs4HHe1aQwTU7
VRrZLo3F//1jNOt9p5b6KtHD1BsHslZblQ0lgGxyWb+sr6Kx+p1FBEVHKFlBERZ9wgJCJCeVX3/o
8zU1hGBFc4EiJgLjctHWRDaRmnhDZFmvw5KNObpHLIgUnoG91Sg5KNFO86eoxRchOQKkXsALNBEN
kE821odBlT/lRARtH3OY082Tz+f1oor2X5UBIK84c/kC528Ld3cVTF/EAcDR98k9VoMO89hzrMsN
j4qI/5gb0akyyTVCZgsDYK55PBlNl6xmrBZUZmic+SXR3bdJRb16/zoyxwq1SPMpxPHFSstzPTaP
rTAnzJGqU4zp26CXlFCn21QKyqpVRdhEOhnoxpFUm3UpyAeFg6fV+4+5pJ4Nn8ORIWtg0CZOLLWy
huB+8mnuLIbWfCq7WVsmAWogf5yvwyw/cDvYwBSqT52o/ATgHxJ02rm1OH6YsiZ4lh/i6AvXPrHg
DRECmw6XFfNMSsyEwdbVGNeDCCC0FjCdYMaYVn4FFk8kDSZS713MxtibUAO3fc4mkzSjpVJllIOE
WYXUKH9MFI0Xpmz4doQ4A2alj3/0NnfatzogfBR8njoiEJZaynaBXFAPA/shrkJOw5L5PzSkj/F/
B1/F7xAyIIB+EFYQLxmabpH7IPGiP4Au+pjKeS+Y9Zr0eY7QFpiCnvVC9qNNk0GIzapVrcZeqZAO
X9bT9X/9f8LQb17+v3yX+6tbkiKaOh0i9Qc3xxi1sdUKg5iJZPgGkOmKTUDpgOAVW7gLlACHUe0S
8Ur/+XUlsEP/+diSTPQ8WQ6IJOT7G/sHOUeEqjzKBPPSacngtuMUq2E4GsNx0vHCzyJq+qzeY8OD
NIuek3YyJ9tC2aikff/lrdw/478ZNyCoZUNWCK+1eEc/7oCUaCIpPrwVn9wEN64EsBDCV1iYqCIf
SN8q6U/egTAM35HuWX/V/Gp2LHbCfTD9ZTgYv3kvsoQWVTFVTbZ+vhct8iWihSN65RUxennMAn/H
CqRT+RbiRfMFU/3LnVB+NwBlLB4GFhNRV/UfdyKhYzeXBKWt9ZxynzFkV0PR0Emy0+pmkorvl9+Q
2tey9AHG5CuiI9VqZGuPHACXSeopqU+gDEU0ESstQUTs9VWNH/KTJbZbHFd1/WSiASknlKltxu0t
O1rgFeQIDkSIwxaR2Z7+fFN/d09lRTGwyJKOKIs/xvUUqCWrUtCszYyFUAcPY+vV8JeH59cg/Tly
FJlnRxPhbxmG/O9BPOJ0nlpLrtd9rV1g05x6OIEDab1ByxNTUoI1hvwEVBAcg8UXg0nAN8FsBAtj
X09PesiIIjjpOOx81dxx71elqX4B5Wc9K1/Tqt7PEwCNUq/I8/CPYhd+FzXE/z9fLPk/9CwTfoCs
a7J4D2uX1PsQ+cfDaGnqKAWywnHAYmsaGAW0AkJ/OlotU8Y9nesoW2eGshmhPYn3srK5zOv0KZAG
BI4JhBF9/Aos+ctM6mtzZy4oAbSCeQiOfmbWf3lGfjt3KCqNOxYvQ9Z/ff8fb1dpLL0wIt4uI8vp
JKg2GK6c+Y6dkrL+mtBSv3v6X0dtGyvULgMEcNRk7NQU27+9l989PQoTt6iiqEcY+mMIAHQXJcEk
pCnR6J4YVTK5d9rIFFITqmRCVzSep7anxR7QxoBd/Pnne/fbx1ch/EUV4bzpDMQf9w6/yf+MwRFB
kVtLBGMkfYRIdLqC+o5JWijs5v7k4ctKAILcb04vn2OTutIdJzPeo+zlbvyCEMidRuzvtLH01RoJ
BddgX6Yl7J6UU7bVYu+fCCXw3+FEbLFRUjCNe+9OWWrvGKo/fzDp91fW1A1WY1k1/zMvoUFlAIn1
uim2GhkGtq7gCkS1thxBzbQxWuJZsjYphfMY8sufX/136yIj7E48EwHuKT/WBHX01U7NWBOmO6dH
oDQxzHRT+yGGlmlcYy2nQDK0f/nMv5u1VBFikgrfB5LdD5xcMnZ5TyAMySUj9xLBzatuFq9//mR/
e40fnyzSWhmfKAMWkd9+1uuVamZ/mXx/OyZ5GCTF4rmgyf1zTFoxrBa55aGopKUy0AKYmEWskQGm
Fflp/IUJApatVd0ev8wJUxPNePTDd2CzX22jut/3Iv5QU5bcYUrpUhlUDMIpfI3KYNk2KIB7hZHc
CdM1LFmbpzswKjAeCZ59vwPHTB+Vxp8vnHR/lP892xOhppmKydxjIdn/saaoWtkB9bY4vCFOt1uW
cVslZ0xGBOXEGY+Z0aRX3N20HMDdBEJF16Rk61uSVv/nt2L97p0Q1stmVZMl4+ekU+kGoculUhF4
/i0ENNtDmfq1QcqFqk+nsW79rQKwIlS2f37d/+5OUE2aCOsM3ZQV89cV+sfEawVSOxO/Wa3nOST0
kWey4WI7RdnjR2PSrf2/7YfuI/7HNefzwV7FOK8p6s/dsdVE8OgnE3eYasKPQJnNVva5rOOnP3+y
376OKosSN5jZXL1/8n98Mp0znGLVRrE2qd0QVb8SSJaKKv8ve03zv9teRTL+8To/NluCkuo+wpEC
fLjdCpbqovnmlK8TzYksQCpU+oqPaVRsiiYembfLFzXeGFV84eNTa+hJxBSsu+ZKyRYKeixJCcVl
zE7IJkSbd5xPJt+DfDCgYKtUADdwfDm2knlHVVnMV/BDhcWoiSh6oft0cOtdyw/OQYYPTPY55sfK
RquaYDkTfpmF2W5Q6dBJvVE4VqAigC/aRVjMH/jMhc3AgRLP5IA88p7H2n30poi8gOwMDsT4xQCK
vA2Gy/GUVlsAAN5KzRfJQCkB9rHE3DS0brFBhiRd8DF6ZhC+DJkuIlyFrqON6ikow28RJp6b+HSw
Dc2khjmTRFpr2rO4lOP5yKG5WvlUWAuLBnivY7eJE8QD5hg+kY99CaKHP48U6TcLExtKQ2MyEFGG
aT93S2k6CwrHtGIdZwAB5HA492l+Ugb5bNbWO9WI3han5ISd50aq6rGxQpJwtQGr/66ING/K1TPm
9WdNqsj/K6+zkL5KupKyUre1XaTyap5CCjuV7kYi5PYewPAc+p2DKXE1+uJn3eCvNpITtja6VGr4
VPS0TgWAoIr1ng7DWWutw9x2ZxL57KYngjjOaYhkFmGAZPpgI2xVfiBOI0cZOyJN8HLGp0xWd3hJ
TnLbn7HMBfVnPOWEpEmfUyCtfME4wINJbKWW37pcWpUjrceIy+6T96hGxFDQDajqGXEFngXn/j5l
dUjcxujOoS59/vq5Xt81RXNCfes2PYQKGTkfMZzeSNKgRluwq8W3Ju7X97glVVKfFTnf4LPw0ijf
z6F8DDT1IUhgQ4T1VZiLPW4XmDtheA2H5KUOS5DfIUwePxAe27zZE1P2aWk61XyzvhXYEY+E5+Dd
yo9Y44pHzqCMKR/D1V9GyG8WCtmClkrxSUOVafyYTPwMaqlcT6ijwZAVQT15LeRSR7eoQ2a1towy
6zNCwI4ko0bOInLbk2akCUoY3fov7+W+nP+YQBXZUMFNWLA8rJ9HFKosfT+UWbEGB4I83UsEwrwx
qmULE71cpxNShvBedIRyeBuN9kMqxHNTo6wJQ1NdFH1JN9EUgs3Qjn9ZxKT/njoUTmiirsuSCRXz
59xeB1MvhJ2erwMsA9S7ShOpLI0XxOXB1h/rFz+boRNCGV83BpytUBg2XSf6f1nU7nDkn5cIvi3r
mWlq/PfzrNhOiTn4Uwde1rxCBMhW+P8yYfGLG4Kpwx7jcdrmKeJEpdjUd5pGe/ecq72FrDiNcTTq
H1q2TbETUJYfj/D+5n3hC8ifMJbIZAXJFspZv27JXhaOSp/yWSKCxdkL2WC456Xf6fDgqZj/5eb/
dwutcD5SQDJo1DZk+cc+rEnaMk3wVEFo7Q6tbNF6r99gUNl9Wl+qIb+kHbFulTIDiyne/vzi/91B
q/fVVDJAQhsW0Xf/XlGTnpwCXB7YUUzaTfiV3HGaLlTrlpFe7QY5e5wFxEN/ftHfjCl27eCuDYON
kSLqPz5x2RRFF/Rdui4SJJ9oCcukeZv1DuhH/KD56KRzPHLjWxYbJ1TUn39++V9bwH8/baqo8LFl
SZV0Xfu5MQuitMxVAu3XswZGHVgqo0MneAGDFKXVhzjVTz3mANrbGj1pAbTFQHWi6lV7FM1b3SmX
7v5tMyICp8HLX44knGfF2zQ9Kt0ejJ8XF1j0iSL7y9367zTBG+fQwaZd03j79yntH/sfEk8lzN0Z
bxzTfajgBp7NzxgTPgjK058v0u8GhkLRT+cysRPSfrxUiFTYN1srWScJXAMDh0dgrDKt2xvovLGM
caJsrdufX/O/G2Y+HsR0Bcj5fbL5ue1SS8CagpmgBOLXW+VbMUkXkAyuWErXX5c88bOFKht/GY//
3VaqIkdyRbxv1nnhHw+B1lDEaH0jWQtd501pv1YJVIl0cffnjyf97ppqIuUuxYQsKP8s47LtGqOI
370Ocu2k95zhCx40Cm4slcVLJSi7RJWXsagtTdgCasMsWys4rbppEyEKBFKlwYGbjZvg/21k/Wa7
xDWQRPbvpizqnAj/PbRGQR7/D2nn1ds4um7pv3LQ99zDHICz9wVFKlqyFWzZviHssos5Z/76eeju
M+h2ecoDDNAQZLtageEL77vWszLSbYjcxQc0hcFZ0QbGAO+mCZtd2z1JXoTIJ4IRJX13qWnzTPv5
fpyHPkMDEsZM8+m9mUAaou+aeG1pwCVUjH5UQGAtiEbOuJ4T/QrTzcagCa4BEkmm+MzSJqri1L8N
MMHbfedNC+CD+w/grSlhBDS5qRUJ7/GQxhBrmAl8ElsylYKZJFcOzjhEIUWbLb06OyUqJvJhJsh8
QMcaEqPp4cCBAiAzO9ouHywDoSQAvQde9PHPAeJZsJOAPmEip9QKDq7vn5ta21YdSAZS2WZTvL8M
TKJaYR+D5AhfqeuhfBuA+wl5twbEZS1kqXwB8Lws5m3ANxfcfJP+cmBNay7NSKalfr7gpgiGa6Ay
0I298OxF6OUCzdXHbVqhRisBonhauyW+TCV3W3jDneMqRX33+w/x5c1F5ADtC0uG//9pIEnVksWD
nydrPJ1IqvjaYixdTPKqfv8+X9QbuYItnX0vg7pOre+fVzBuNyUryixZ9wpNJ7SJhLsPMya1Lrst
S6gLzAP04JybRtGOQSvfVF5305vTdx/k15XKXKGXaBOZFD85+v/8IFMkYiMGzbqWargXLQ/OUK1q
/yVOx0dttnLWdfJaldphNsKn5uvvD8RXB5yjoDKhq6Yofq7IcRvoXRwwmo2x9zYf7wp9WVp53wzW
8q+bZIpgjIz0GSjfy5/v2qGOM+INGTH0mBaDBeffTooEdRZxP6ME5YExK1Kaddjplt03XOUAye0O
jYlcQRGPMTywc1hPFkveuX0XqtY1hZkje4QNDMgDaxK5nO+H4a9GG2IoVHb41hdlGVOvTBB+XYyy
s90KfbMViuKFQ7nIZPlmFL8d9b88TrIC6w7shflL5ybhIBk61a/1ONwKUgsSOS5eWsqmICFNlDVJ
+Nomryrgl14AV9WzItXLbZghgPn9hWHMd8Dn4YATRZNXlRTCST7Nc2Q+Anjyy3iNyRiXDqB/E/AD
BErS+OIQ7Rcmqbyp7wJWEywJjpZZr0TzyTDVS4q2Jn8fiHeyw7Rb1yyXIiZIUNNEHE88dJaEsn3Q
9prl7cdGvpgDxYyCi0FUihe1iR8spTmnRf5iDeINKYA4vlFOqtVTZWouQUWoa1kvUaqmBGmREFSe
FGhNhRXO4OH3MKfZHpip4uayfoPH+NQpIGAKo9oFJCJZnrikw+94hgHwVL9mIdtcLnsRxekggrWU
bwIuBzvWQlg7zx/PDT11P45yUVJRCfLXSPxuVlW/PPcGFVbGP7x9n5f2lVfPJYWUma2sthmwJTPu
tj1NTme+Iaq+Rx8UjGtNais2MK86RzqypEtUZS+RX/1oA3I0RfUihKwym54Bu6zKMyyOu0mtepal
1iKugh/Rq2SBHGkDRAn6eIfDa53DIotnzpSR6CijBf2t4+IyC61edAq6x3ksVgz+JELABy9V4Nbp
cBLk/qmp6WcZwjfTwFcLDElU2UZi8CZj/PPiLjFaIvoAiKyFhgjnITv5g7cVI1fyy/u8Gl/EAq0O
IYVWPn6zapa/GBElBsN50UyzVvm83pcl7moV+/Z68qQ3cG2PwP4fDClwSys7R8VzKylrZT2+67Ox
TEO4EzyKuXGTe8qL2TXnrASoZxZ0/Yq5UrWqBwQUspctqfdgqbKac1Alm9/fq1+NrtS0JJ31Puux
X7bdHbTVofLzfN1HKNqMbFO21HfS/lzFGdmq8VbsjaUS4NBCpTlmfDh0JHYvtuekQR1hBFhngtvE
mH5Eg/qYmuLbBAsuMu+ldHyJa/GbPdWXp1eSaEvSi2FP93n2VQUrCiuzztfY6Q6l3hOJXT/4TbET
xfDos9jKksEdI381mtq3uUJfLKx577nyLEuaxVj9zxmXIa9varXk2iI8ZSFzNUuDesNdsyKdmezM
M876bTCJb0UivlGnXkJsW2W9d9Dk9ow1344bExkz8GlFzPa/P5NfbXb5cGxnFNZg7Nw+jbqpV6kA
5zmTU5M/ghtbjpP2SPogCdSBQbakdiNm1JZ8TTvovrVVB//hm0/wxb6KMyNaiqmzwTI/LwMLQw2b
NKO6VI7deT4/vW6t/RqIefOoWt1ZFOOHPCXbMzZJw11a6DzySHmM6umtMfyjkKmPGZB9QcU1a0jf
3J1fTMeSgqrGUlTmpF+68x18y2yiDo0SumVfnb9rWnlJai6g0C+PZpt91wz+6mJRiNmSNUlGUvJ5
IOLK8HK5nrI11YFl5aOGh2diQ151Cj04R8HIL4dvbuf5HH+aeenXi5qi0IFWZWseof62cS+mfqhE
j+IVjuXrhI5xwBtuNHs/z74rfBtfne2/v9en680SojhS1blQZsHHqkMyJyMJUhc7HCl8KYccAJuJ
rFFVVoFYHqYiNzDhmDtztLhpdQfL+mUm+qaqsfTp51XFuBFz9QqoPqWTTzoJuKVkWhVSG4LhETe1
UFywxAYg9JWGYi0UiZ2xK9rq8kE+RqKZ0n6EzVe8q5m0HhXWhVoHdiWaNnVASGpmuFne3Y7hmy8b
rlVnKOmMrYkHm5KLPOTrJh9XYmntiqo7WCnQF2FcVVN9EPryEgPwaQWsphhAk26fduNGaXGple3P
KGouXc2n9LMDEdBglLzprCV0SmSLSKMck/YiNEDYJMNkF6/mJojZnuWqBfPFEx+JsnmKa31dgSwT
RmVcANK2CMsVCclRINIsS/xoH4RLi6+yVFFJ4sZTtzqaICPyy2U6oJQW05cCaRaVxZocrGY3+WMC
CzVjHtFLknxyrkDwAitVmWSgSH645Q7GCUqrZRX5PcLNpodNByiqHyMCItr41KYsEhVLBQySiAkv
MVP3kSXCStAOwWAEK8hCSMapYNuEMDx6JTrryFJWGbFAplCQ8Gjg0eGqn8zsCOrcUQrWY4Y4bOqM
qVCDGhfjF+7IDrLidwt7kBHWF9Mzd5pZvXdhfvSr7CjUDVoKD82TiqU9/1Gb0lVO8C1mcf4QDZs5
+N3Qwd3SOLgawJG8ApM3kGIrWAcarxV7e5FQqxZwgBJoy0bYzJfEoJdHazSIQR4xkfIh53EASPoK
fetKIflS9YKbPmwfc8MfnKwdV78fLr+8fyTDkBgcFGQrnzaselmXzagzIMn1HHDJiBz0BFiTeIFK
SB11t52sHV/xm3Hwq0UK9Q92r4gp0Cp9elstGGGo+CMuMto/kmgdsjilnp99MxJ9OR1prDDpcFJy
Bnzzz6FIRRwEvN7K1v1ordu+xRMFCT7FrUs1JUdOB3QzOFqVvA+JxSml71cKX434TKqGzjGmCvt5
42gVaZkWvUZHAQ9HUqI4bdG/94J+w68PCAXY9Jm2508nBn+X8OzYAYl4I1YAkk2Kjy2BPE1T3cUy
kVqmTraoTAdLA5bsEUTTQ860UynjFqy9tZ9kb7nfnNrA38IV31ljB0yBtKlOq3AoZFTzfYJCfAzE
ad86Y65flBYMXMxw2Y5zjzARFnIFrTQYZ6eTOL4o2bTOJgJ3AmNBtu0hDUSE/G9yHSPM6TDgk+tl
E7B9KotjZZKu7amYBsRmepnPZg4ZDP/XEBNtrj+wlYpTHWjDCD4rOlbwliD3shJ59oQe4cLcsQsY
NxQ4eo7khxRqumhvskglqyACp0AVqk6NxpGjzqfKAMZRAiGceOGKyA9SCBCoN0nxjpEKMKkIm3vo
wPIjjOh9lUgD0ueLoS9JfZdco2h88A4WDm0JDgW9R6PTt7WIiTKpfLsd8Nh20cOcDm7X6SwSx/MZ
erzBjBX8/T341Xypk0psWOjduFTne/Rv82Uo1lqaxV0G/ZAek3yf6slu7MVVLBFX8//1Vp+3aF0B
bzgH+bgODEiKGXzhjBo7mMRF3wjffK0vV8k6+yp0KcjR2M7983uJpVzkpVrxveJ1HZCm52duMOTL
ed0eSeOTRHT2hJMd3PA3X/OrVQ9VGkpSLLXYh31aIusVsoIsYXgZaPtCQE9TLC9NczACaycVnF9+
/v2B/fodNSr5c7DpL9UG4NSoW+AYrquowgBWXaDKvEjeeM2T6r1hDoHq5P7+LT+Gjs/rrFkfS60T
tbLxWfwz1QVUfxIU1tFAOLBKyGGHxhGzpUXQqFjZU6Ofa9hMZMH1ydk0L2UMxbEaWSNU/dzqy/GY
N0eBiarG7IrPNG1YkYbTyhqRNmhCDnWC5BEj1XYxojcKXR6muGmjF4a+mKpp5XtFszBM7rceVxpZ
A9S2dx0cXYd7ZReG8KVo3tYLyTtXCca4BiZcainrPJXvB6u8y4RstD0qsQianaAJoAlbQuzI5CdQ
m+1xHc/u85Jw4xwBICFh+YLdZ7aA4/8UmVAnNOB4vz+qX161XLMKrSBa02hQ/3nV9oNHVlpgpeu+
LN6T8cGCNhJ70wZ83UFW3aZ1IvyO03eFzK8uIHLOKWRS0FV/2RnUnTAGhaynawjV79HE6bOm+mVM
mpd01mAMVXGE+3P5/Zf9avan84TiXZwfPlbXfxt5RKuKESRDPoyZQnJwNQsLndY89Ve5to1M6TbJ
y8u8Pvn9+3414v3tfT/vn6NJTbpcE1OMzcPKTLjGIrM+9LJ0rfLu8Pv3sr6oUJNCrCMSY1vKqPCp
VN70JoEehDKtlSw6DUPXOyGydZ9qrFwlDTEuxU+NMDe6T9NqFAO87CbMDOqGEifa82rD1uq14r8l
OfQjXR9uI185wqocUg/AqZIg8hOkN1/Hi1WrwPI87SlCI+nKMrK8gdi9GsZgEAHO0ab7pgVpMsVn
xkbYvZCnlkG2YU2LLRq3SY1bm+S264e5RDcjcQ6+x4Z1iHPcSKXAfkMCf22z86JgnLPWF7ILMRs1
lhDqzp608juNjLumJk2PYEikVG6m9U/dpPaEwLHtkRpthdzr4Ok+JOce+CWZJkzBDYyJeOHLMIRj
ZTiqSbCd181lpVxNVsRDzbVBpILrB8NV9SdisJpLlLcH4h4K14iF3RBrbg9+NhSCn8JUja4WNFsy
ZpuDVgWkRWF+JaH3mynmq5vGmgOoaTxwt34WdSZJUaO7LKirF+yucuXagaNoRPWqFdqOhu+1IaLs
m5Fe/uritdBk4IYwaBV/vp7YX/rkFjJA6IlxkAHeI7v1ZEeqFyUk3HBOh5LmFlwdWmvdi4g0TL3D
EEbR2o/Sc9XS1ixk2r4pqR1y9DPzikf09oRbddOMloh3sHjhJbQA1cFmuUmHBVjSoEH8/r74wimg
4rFA5yEz3FCr/HRf+MKYoKlMYB556RL9FA53kYr3UEkHNeVbkb9V2CGmPmGEvx4LAWF7loUwe8yp
kPsYEQWrWXUto3CTnUnVQ7+F1WlFagFOXPjtRHokD52y9HQFeHwB8bIRCKBIxDkaWiT3NeyC9e+/
1K+J36AfEQ1I82LKpPwzXzF/G9EsfTTTRlaS9SBHbklRHZSaeWlyoiwqeVhKllc4eQo6PJWlSwBf
gT18hr3XJxukyeJVGLMNgFppBuY349BXQgxE27SO5lWC8Uth1h+0qfA6BtvCDG7aMHkRkvIY5Bij
NRUjckPGSQXHu9aGC/DH22Bo9hqtL7vz2Hk2tfHQL9Mge29iThSUemRu6ftIWoHR8xJtZu4IrUHt
owo/vzmm4hcjKNoIpAII3GjsfO5qipHn65SNUvTZFUFKMX6/dmTY8MQtyc9oRDi6w5SHmz7YWj3o
gTyKp70lwm7ogzdxLOVbGmh0txOIQYo353O2Jao3aXzxJ26XMXklHzJz+6y5hY4K94RkRaugxpHp
3C1a2AlOBFeV3E5uthHquGaGJwYrAJVZbqyT2FJJ283YS5nKNpdJyFEC6sJz5wtuSrAFoAakL6FA
0XUz19R7x6d4utalEqA1tARXLAuUp4JyMrXwmiFDspVWley+YK1kCuZNbP0weoZgPWrffE10PI3V
TNatEbI5pf4MsfTd9/zt4MN+8iPN8ZX8OM8nnXFPDObzvChsEuVaV9VFats3mV4fffNrF8oS3X9e
WBGbS8Cav++7jVU0NMiDHdT6zvHD/ufeE5WDxWzgq1G8olqIJb0qiUyxjCNxyGwfIQIyxHYwv4pm
PSUzd3QUn7N8/PHNtfDVpYAgTRERrbCp/dxVG2kmJHWjpOshyhOwkIoN3veU+vWwYj/H8QmtY6cK
hHjO4xc+mziVvlGWfLFowSBoojPX5hn9c4GXuOuyTOcFmpVz+vqkeNANEMOdVXJskJOurbF0J3yk
dghr+bu7+IvRn1IJPR3KuKwQP1ffM3rsbZ+G2TpuCZEssmit5jDMDED3jlJir8oxI92Y2lnjHlim
XgA8tF57RU7uc9CYKzmLDl5byhtlnCMAOwsIIblcorbp2sHbQ8t0CEy6hCbBoawtVqxqWBNW1Z+z
2P/6h8mz/s9/8/OPvCB41Q+aTz/+55Kn/Pff8//zf/7NP/+P/+xJbsvr/Gfz23+1es8PL+l7/fkf
/eOVefe/Pp3z0rz84wc3Q1czHtv3ajy9123SfHwKzKrzv/x//eN/vX+8ymUs3v/9x8sbpwAaMbbn
H80ff/1p8/bvPySVBuXfrvn5Hf768/wV/v3H5u0lyL/4P95f6ubffwg0N/4lAkVnu66i5WNE/OO/
+ve//mT8a640sRdDIjAbZbK8aoJ//6Fa/0KXjULBtAxrbsNzRdd5+/En6V+WhaJAlBXUQKwnlD/+
57vf/bnV+/OkfW3cpWo3707+tidkbkHZxedCEURF/5fOVCxhO9YMTz9II6LlmFpFH5Cn0coT2Kki
TNB0J4HcbD8eirDplrofnHTBqLcJ9muZjBqefjxENXKsOqrNRVtq1fbjYRLAr2PYqv/8MR9mpHoG
TyTp5XCtVEK5/Xho/bzahviD//zxz98JWcqOsaKciEJmdjPT+J8fPp7J9cAv1cokZN2gRS2x44HS
gs2L9hZPvZK0zb4Dy6Hm1zlsFIlRRd+bJKkdInxC34I7D0+BS0LkASRqSOGVirA5E8WR6vIyqhUW
Wyq0/bIx030Ai4akKOx5COKXSkNOT5vpWEgtY1OP8SvpAmifMtQ0ga4ilOuDbit0krQs5fpO0PhV
1WTtVhUMZJN+WZxGX8EIQTSU69N4JL9lgw4WOpaYbxSZXKe41kKHEa3YDiwe0VvOT+uq5qlMLiwo
e3KiQjyvH5+TTXm+/XgWhrmxIW62TFCdfzxIUxmsxD68HYjQWocV3s4Znh4TcBUP/rYk5pXlT+cm
hd4tJX1jAjUB9xvEFPhYR2zkol8UXl9sfJ8ttmoMG9VXz2kKcAcC8rYRymzbzih8qVfgVA/kEyuJ
mWGq/Z8HX4vzv/04jlO2dQiEOA6mBHqcmXn78UAVpvjzmTF5f/1u1hERNePZlpRm249P/vFgzD9+
/A7uLY2QVNXtCIIzy0w+TxNF3dKPV7KwTs6Ag1gWxcRD5DbJgOVRuZHABJl2eS9rZ/IRh7cKXx6E
PIvCAYGwSwppnbCUHEhlydJbkUuzIOvcHF+aZl0K7MYAWrUnnlntyiJr7gHEMhl3NThf8bahfdPX
LGN3NVhnaV9yyT/GP6EaQA/M90HoguZXlEUdbwCJ5oOM0xEi71kt3oijReFJT9SuYgquMPkIM222
bIj6RbkDuFTDCU0hptApIrrzVcQ6ZrfTAsJJeBKxPne2ZQdkeWPiJdSHhbWoLy3ZESqHCHNDvYFB
ChdTBZ76Ht1ZbAERkCCqV+0GWlBjZ+fsrERL/YHdJaZdDlsJ0jVewFQg7TUkiK5fRewUJ0rP1rrE
+RujJEfaYpcEvIMEsl6Lt9TtOHy33SU86g+CZVs+gL7mTD4uRwIJSm1P7Youjmy5sbwfwVGpdrjL
jwWhtid+Xzzh1nZf4g040Z1wSIeFiljmqc1dDGoIz7MOawxiRLYPC5G8ggU0MgK10Z93qzG8I9Ob
sOfxHUF6X/2I0gXkLt5TjzcQWqYfRP/FzQnWHke3kQkCtTEdiS+0MKwGd4FbH4ZgVRGJDaBf3tJh
aU/KsMvu5HvlmlYLadbjEE1iU3Ouj+yrfR/Sk7edNl0FqNVVCFb0lzr35qkwCTOYAbakLYupQwxB
coYGDkbzmr0a99mD5Sa3IOX03jXanVU9McEbcGUWFNStFgvXimJ9azgmI1L3Y47MiO+Bx+5JvRfv
yA1NG3i8Djy0G+FRxxGDEaWz1Rf1fbiEWKB3+rbYNBuTvOPQFWSnI77rLa8JirEjbxX9gIwkKnYY
OeleVhgp1upDvOvhcVLOPsb5ubspH4Y7+Zn1RPVIyQU9DRdbd2MWB04qiZvJVp0W2B6s2uWC0ggP
ngir4UrYNaB/4FE8Vzs3JGXXzS9ArUPOxGLAzcX2NHUJACdczZl+Wttk0cFSXJq1ayzirf7T+hFc
FKKH1Tdlq72Eb9aRcWesXSB/bjEDpe10uvfYsnW23Dv0U4u7WlkNzUK6kuhZLqytNro9kfWWrd5m
a29D9xT0JtMBuLTJrl/klzR3EV1ixZqIzwjBQhFDR1O9cN66fas43b6YiUu4iYhPSpfd3nJ0V04B
SCmxgzjIe6RxHLnJvoe1CRdx1ziYEfbNtAth7DQLzVqbPzNSix7EifWKqzSPtfLE2OGNNqq2QX8j
lzoxThpeJrCQN2K0kV8wkOZbhGZMPZigL9ShoY9UTxKAr3X01vgrfSGFNnWmk4ThrXYxBVyipfSa
v5MZgnnKXI9EKNGCZYiqFiT23Gs3kIwYFvsV7NVNT5zQjIvT7sMnQFpkh64YLfvnLlpOm+KO9qnU
YX9ccS6D2vG8gyhuiou3lbxV1qyTO+EHgBjOL2HunHruPXJuWE9zJ6IHhph00z5Q9hyI/x2p7zqW
sDT5HgAwEbMRdT7stHZBHSNjoptLT9vkEnFRVo4vuGD1wC8BeK4w5lF5X4nROvZcJGpufEz30SsR
V9YP1FfeVrs1VAYQ5d2U46WszWml9vCYd/dRuY+llXUWiAUVlryMV8zw01G4MYTneqT0Buu/vql+
SOfm0dtbRE+MsGCAzDr+AzupNH/QgEAVFQJAO1ZxDq4a6YFgP1E81sOtIf4M5iwmh+SqGdSZup5K
nKGbJu8pQGp4X5ItH4dHeANmwMbcNs7T2eue5RqEWWlz95bgxFAlcQvB7wLYG5FirJOJS7Szb9ni
4MbtksHCwDIBMQsOKfURWtQWZ8ZJvOegu6odTL4tJNf8Jyi2DenvxLkPLl+M8R8q8BK27A94HpJ9
EVz16CePsbqX6ZVS4VtM+36z8ACe0csImfp2YrlM4FnR9PB/4Gqj2UdPlUiysF2Sdiun6wl7Yo6/
7y6vdkLoSs2+A97K1ATWCu0p/Lt8HxsAtPmwUrsBm0t8u31fZhuaNtHMq1LrozEnkha7+In+0TY6
6btxrR6U2+nWuze3XNFUKHfCo0GeLkNMLIEoXRSPfAQqklV9K4SETy0z5VDUmMnRw3nrLjxk8lm2
HFXbgvDyTshCLznh1QgdmR6ATi7Dws3Ch7A5xAPezz3gL8xPbrx8IKSEM6i9ScEPleQseT0INr5T
qihqtTBBVYe9Z8PfmsKdfrI+uHieuChfSVcAFL9AOgVIb9AWMcbJaFVKLg1hAAl9dJnyZavtJXb4
qmMme3qv/Hu5cP3kSHo2JVhwt6ASixMD0f38Ur2d3gaVDY2U6sameM+hF94Ld2q5knT6azYIRs4S
YNjoPYyPMvqAFJE/eQYrEsML8N31Aqal1jqxvsIEEpduWRKVtrPiB6NfywSuZTY1t/CHei321lNq
2tmR347VytsFu0E4mKw0FuYVhhof6STv6B2PN1TXX9Vr7og3yWmkdjIPp81PgVb0wbc2ZIau6Gd0
K9khhczNnmkGrbrj5Pp3grRtN/Vtv1OeyvURQT/Q7Ofh0EwuAGBeY3KDHdj+lU7fho5Iv4ce+iiu
Q+9SkbwpLcwdx6jM7BH4GWEf5y5fIDCQWa5a7BU28AS7+EG5o4VDgkdL3lPsUHSpVuKr9UT9u76S
n1Ddd7HTHYGW0/E+jzvWSnwKglpsbVy1+goxZ7JN9mBHo6O6S47jtb9W9xx/3gxWZgHD3wZslaKK
dRf5pr70F3yrXLEFHPhlAyw9OWRb40G6n96DwVXCdYqn877asg3oC6fhHpRd/0d7h6R3WdVMrTZl
JKrhwHVjz0Z0HpzajX8mJPaNC6daSfdic0VUoz1Iygq8BWgPNhG6eDWnM2lYIp/kBca09ABQNSSZ
B7hqd+oDdHsrWHTlzlAoUC7imGQl+6ZacJGKtNZItMyeoyPmrdJb1q0L1l1c5q0rAv5Dn9Gt9LlF
vexTaplL5SWhBKHY0gsRLLf5G/M0AaUjuKmHinS1Vf5GSsGqObTNhuBbmRwyEqFvm3vxNXUm69EE
rUx00FJi6TlAdd5TmPQoY8BLqO+6U3VCKSGFi+5EJooVb+KnkNIjvM9deTfKWLeX5Tn+wZcvFbe/
5Q0QkPiE2YTb8m7mPA/Yyl1wyB2Fc9ERwi1Fovp2glnNQl13C4LqT2qzIbc0Q78rgsGCVj+SPXyI
b1HVDKgUem7mRebfdvmqy5yIJJXBsX5qLM+FLd+lUI9xv6rCs1G8Dum6fSszEmEeEwpRitNuxmnJ
akK67Tcc8xRo300/KbWTNQprzsAkH4OqnUpMdG1utTYytwpMt23RbqJcMjG68WAEmbUVQOObZvXs
KUlHGpPVbqe2/evZx+8+HlAddFv606wwTJrOCUFBKMUgaTcgLataxvmjxHCbVLbL2yAs2PHNz3pp
+OtZKgh8rmj+S6LWRAcn3W6wxFB0P/7hoCl0nP+v/7daFK2j6T3rSG1tgIktY+GRllPnyhkrRa2G
+irk7DPh1eRb2WR7HCocaiRQq1SCxd8lxFNMo1N7WbW16MNi5pifKgX7/DFJYT7f6Qy3DRFIV0oY
76G8i7n992zRaobHRegvmmqlEUjnLyiAhQYGEXvgXbmTya9U7f7d3GS7aq2oGzIeIQ5mr7TAzBt2
PBHZAAeRnYRqi08aM8VCRqUsLzGYmIC0tzE4DmjJeLth5q94UVU/tPsO+KF81s8KUXnLHIGJudQM
nIw2Wrv0PbuOdwToshYlZZf3YP15RQvr3aBN2LdP8hMbpGnHtz9EDihuXLVrYG3HMXCA5j+1+/KZ
Xaffu6bqBBPgVjs1XdZjBe7Vaxk5+pO/Fe+kZ/3cvAqj47/D1+dAE2uyMvoluh3O/YhxRHPl2Jbf
u7fojk1qkZy0V6jfx4GN1rSOg5N2SNi9vWbLbMPCgxyM4qa5UQEhcxf+FORF84i/4j1YSs8R674n
44j9nENHtvohemNRzE6v1xfeU/2eP5dIWUnvaxaBsZJ2HLzyncUl2Pwnn9oHMRIwqx+qcwc8lAmJ
5gij643ySrhZe6xXnJGG9fA+JcGFVWyw5HQXdEjvkBVma+3YbP09rVPlACK8JsnBsBUIgqMtvvWY
gSLbAkN4C88Zom5McZghz7FydyTdnG0SvrETpMtHb0lAd5M7DV5HMFPkDEY0Dpb+DVcljQCosIga
ere70psVew614P4YFgPjWHjjXYwFSbUbHeuAHe+9JZ3HeomscF3RJmVXv2peZU7BG69aQt8eFzO5
HNkPgb6SLZybwJ2Tbtf84iSc0MPEexVGCvHMwon9s7KjjiLtCDMvztEtsO5OWmiTQy4xGDT1qUZ7
fhL7BdcKNXz1rVgnV5IcJWY1yCDsHGUCN1wk/6otOerW36muf8w8aIqs4csTAqYiXHIZgQLjV3q/
UFZKZTPYWntxI9OLW7f3eIRzx7iWW2lnDqvkNn8OzriPlNwZ34yFcoQDRNydfz+Dwcmx4pi73etQ
g7uCuAmWXbzTQ1d+I2AOrYYE9ZkrGHo4DWKW1GcSl9bDlbNBPsuyuCUf0HySVTu+J3o13bN7aedF
4Dp8VoulxUYgZgzOl4KykU4szo8AFgjh5rSj30hogIIUX8cf5PEsXoO81Qg9qJcDoCT11FJ+YuJM
SW6yBenYtgvvnAdu9AKqmeQW8+egAmTda9VGYO/+g8Uf21N9VWzmYhkU89auArrKTl9+VAyoEdBm
fBB/mij6bthH0lHsn6cbMjsDj9bPImSeqPkQK30WmHKts+dcti/aa7pGlzJR9KA6GS0NGRLzOUsu
2nUpPgyb4jakzDSwiFkPBAqKDrFKcEMG7nHqYNfsCaaHP63a2ClEh9jF4VUqHGkHL3qut9SL+nm+
ip7Nd6oIMKTPXBho5bgNKQBxwtsjVQHhkc239spFEjxO5HgKpF8ok6O91uMxTQ5BNMfMRI/tO0Nc
8FSUjg4Hk2yZdtfdIQSWWVM53ZVg5qhikORzUZzY6MceBRC5LXf9M6JeShm6v6CONWrXuKAyiZDG
Fd8TQm2ex2IJnPKm35MBMjF9YzElpO5nTf0rwS5gp8/mVkRSRO+Xsg8q3X5vsZk2nPqViA2RS32P
bS19mJx2Fd0awPNbe7qmz9ZpxOcXIwRwJGmREG4RI0+wsyv2qyBedNXK7/f1MJdZGEL16DCQD95Q
HPJvPGEpn8XZtWGfECbNGweKDjNzhBrqzXTt7iDlrr3z6DScTtI6jpS1FvBbOLvVW3zkJvGVs6Ex
he7BrirmMh1XKf3IEK2yrTj1veyye6GSti5re7xPj3gSyn3RP1D1YibytLvAYqngMuVUr4ZrHKig
hTvlyr3bADbfF7f63XiXW+irbPJIspuaxUJukyi4JHCK7SgvdwyLE+ex7Dfj/TxSQCg+c+a55YRr
u0/MIyoAmxEWNkzxyqxRj6soYriRFiNupniX38f7/s54Vp3WIs/cEd8Hdd1yy8U74ZWUylhZipCK
g21aLE0qoeFyQM7OMsK681jFGNiJWS9ucuH943hzYsC8HDsGAfPJEQnZbFYo1rUd+2xvVdzWxVKT
FiHi8NKeZZwsQvJ1mtMpdyU2n5h/yUsjtYwSlvnOVGv2i3BcCcmjHu2YoRhFubDCfm9IbDXt5tKf
ZNrTi+7M7abrRBC6lMSp3UUCIJ+lpzly7/KGqupIBvImG7YjzWwG++BAxjd7f92uoR4TivoCthZf
s/cIsi59HJ/7PXcaAzYRlxHhYp0dSvskuhe1XaIsQLBuFKcY0XByOeUbdqgcK0G5Z7XQG+605q4V
oAitVOHUzQO9wv6Wz87xVs91D9fyf7N1HruNa90SfiICzGEqBuVkWbLsCeHInDOf/n7sM/gnFzg4
aLtttURu7r1WVa0qVy8O5NeUe+VDG10MtvHQQlFCFjD+7tXomdkZat38iVzaY09LPClwk8xlzFaf
XJxKcShUGpdsZxFLiW15Wz4zO0vlgnWyHFcssZAvNtpXSp2CC4NEYuwxJMgD+9poNxHm3dBVcmwj
yMSQ3LejgiASO5XdSLeXhaICp+BFdm3ZYLAs74Yjx0aNTSV9sk/woWed2H5Xg6s/sK4NqaGwwyP+
B/7nVyI1wPSanu7yJN45FAEF4eD7n+LakF69jr1Iu3BTlDf1HlyDu/qjUf6f+n1PPNAblk82VVuw
sc7Sgv060nd8CVAM2n2xzZI1zygG7Cy8AsvblY+DzL3gwYyB4vjt4Zfaq8JDHnIIEz8uvhrY9Vn6
mnoXYHL+GrkUlHPX9nVJGntMbjQ4xI/514aNZIGjE7rFYkvWiDe8NHd9l30mL6Krf1QEDYeLuXb9
D9Dvhq30phGTY+HBONuSR1QOoRNbYfwui02zDjbmJ9uvyrK8c0hifC3euLB+tzy7zS+1ODP0LV0c
TuvlUfjkSE92ja3uCKV5SmgP/3QsFGtvJpUSPUas4LFCKjr4XWDY/i4BCONb6gKsikCWHZhOdqLn
/yA9lmdF/pXRdzFBQTTofXCDR8YTQIE3cPB5GeM5mp0hB1rpfyE7sLVKeRmNUDVwYHBMQrTk3XiQ
/9h1CfaOZls4B3tWGfN6P6qbI8usnZGVgDf+dG0N1/8NeYGQHHibBNAk3s2QH8Ov4mCqfqlegg2r
9Zs36Vde0x4AS8vyzE2udv5WpXRba8lRpm3/MB/VSXXHfbROPVyAmWRWCCbwAXW6P45lC4vxV/lO
6bUoRF3ohAPhXfOFZCL+FgW2Q3H+wh5VY8AseSkEWeGM2lJm+GTbmYewpO/xMIkTiwOtXf9lffFw
4hrdv7FYcKRuHa7fqjkOD3+Xn3l6m/v4NjFjvgodLt/PR/o6H+pbc2dTjMFPwG9eI8oEV96q7/OX
9TYTNXhPmMr54FzCqyntTuH0zUFD+e8flA+/ckJ9b35TnRDZkefrOt6GLxnlw6t2LQF0bonMW16l
LLeD/GqwJt/6TffLZD1N2Tk5jlfxqWGStSXIKTvke9XANAnuBD3lEviEdpOnSSbQwDoGl4qiZjO6
6hmz2YGuJn7InuLy7BwiV9lYXn6x9uNmfBme0to81GxJNEunqV0qh/YMJA5REXrcjRrZLIWUS3UR
mivpi2n//sYeyZybStDal1TbU7+hfEeRIi6Ys1mtGroxdj6qydKtqzUrXCWi+UAmwRqYYHgVkSiO
jti6gPrEMJqzZ4LwdnYx7hkTE9zEwmZgWxC1ceu6Vb43FcLxED+iGLSNnrEFRz7jTLHpjN2k3Es2
VmL2FrRh11Eio3uUXApEfMe/pV29az8G5pU8bXDk52jrDjedirmTPVI28jNdH4XpS6HY0gcuDtvi
Tse3hxDY0lgYd8wMrWN6KsNtKtrgfDPPSLJq3kWQVjb9YFPQ5LaEDvmb4Tn+MQ01FKQ7VE+h9brv
9kHitzVs0mvV2l2+SnCDf5h78QvgirAe9U3Y1dI6fBkfQ+1qrQd0UfzEVEi8K9B8knRLcdMqO332
4nklRxAAgJvccJdBgY6Q43LVQOPleOUQx4PRDkb+xvihhTZD5JzQNzJmFQLIzFv1DECUoKAoxo3J
zQBjgEle1OSj5xMhqHpGeKepHhEWWNxjDC4fQNK/N40A5tW+cNsqf2X3KcDbqvNXpuRMQORsI0u2
lvCDOPtPeUB6IAHP8PeHYpM20UWZj+RLNCwLO+jsyrw33bpsvJmVTxtM7GKMWwfvhwPaEdbqhtxF
kZAw/EWhVtfmNxOndvBMwceI5wWZlpfrj+dpUqzGF2lyGIClVeMpoIefX5j2OLVktPHAXMzvxUmU
R2Lxj2Zc202O7Nop3Q793s9EMl3uwS1eqlOwNxjOcWWv3GU8PJTKHCTBUXNLr/jsHtpXe4h7rMid
4FMESq6X7Tf5K6ZV9te+m1jLEn6Fvmbd7MhCOcKxBn/KK9NYr81usHsa/ulD/SMVArIDRy865tDu
wg1Z8zxp/TZ58YULhpIdbiaERvm7WrzM84lXDEkhfPr5fiRFW+dhWnKE4m4t+DuyAgqSbdTDktSF
eWi0Sntbmj2IzWg5s+7SlzjbubnBqAXSUgnWvuEMpF2Z67l5qsm2miHdbGgi5N7dOg/QClFHwIma
NnMMGvf6hbgLVVv+Veup9DtY0yzwGLppULCBzSC7/6Q49k+oAxn40bbDjoIAvpDGz0H4Jnzn7yRK
5wRPhLvcujJmFqUPbVPfiKmfCMIhLO+bBKzlyHKSTfbZgp7Xq1QkGYq4xzMEx0DUL3Er2YbGpXIx
2TZOsVfTfB2DD7zGCqp7V8a3Z8PdowJOcLRyZml5B7O5yq6yy8VBaRpmHseZ2xHSg/l0028Nt+ZA
JMgVJGbNln3i41IZx0+q5aw84LiPycyGGs36NO6ZYuePBMm1y1LPDgnhgOY7SACxAmxGH8BM2XU8
BCfoU1TKvW2Sa2Wt+1d6eAhF670eWBm8+FuVnHikh4JP4Aq/w7f5ziEna85yIPUbi2LjY/aX45sT
LtOJIqe2HU7qb3atKHG2xjdy6cpNQm+Stz7uQTQHa+2pOKyJnBOWJynx4PqJrYxyt62dnJg37gt7
NTefsvfVqWoPNhm+zGAQadV+c4Aqdvwz3QvTFSQKfy5pljjiY3Ax1GA7kmGmiDeKq4GIejcmXk1Z
YmRQ4c6sayLv75HX3BJzJUpu0uxNRn0+kKhXl/LOVLYhbJbwwsRFZtbi6dNvpfgyDQ8rdv2C2pmN
gmKDt+J1Xwk4z1oH3llSTlnrZKwdp2O+xXt4A3TEWlgCeJ3+Di47RQ5JocnNuOCOoZ3lHcej+lC8
2mveFOx+hA1ZmP1dJnkqBrc9RIDGhO7EvdtSi92Cx3yTlFWnfESm1/IGoSGgsjYmOHnmGq0dkxsm
FAtTZejbIPRmIoURpIQf+mkJHSSRCKuR+hkhNojvGHyobvQ5pjbZQfyH24FKxOYFwhzCaOg83XCA
LCk3VEhf9QB5Oj+WMDRorGcHTXmXLsI2OzOZ/cKhvgwK7xGgrskVZNHQj9YrZQvhgMXuJrmJeKjt
hrPervi30l//TXyb6H0pvLfVe76Od7Izu6A6yidgd/sB/l/uCsHuJFve1x+5Swbbtr1HNz4OUdMk
p8MPb8NthMCA7RrTw2NwHo+YejIAAKi0MHSMUrFoqO3S1/qVR3N8ZZGx4cmVp92Up8nGfR67lbS1
WluRD33xLgJhPHTAmHaNu9uYe+kIJ2szSwfdXf7myr5OXOakyVSeOaK59pQ7KMOnTUh/1cK5eJPv
amwvg0O2W5EwHLI1yiPpi6Gx7cp1aLjktswjXIaHiizzPT1h9a+ItIF/GOW1yZRZ7lrJW0pMUGvs
e+EkHTlYcKKE+uLqGf/4OLSzIgOJBnz0Snmvf6Nb9jXmdv4LIXzl5Vkxy03YEYdhDGx1dvTW7Ovf
WmSJcKSvjEN8J4rMfDHF5dMp/T9mCWirWkEB9thlg/q9cnf4jGQGzZRhb/KeaMOjfkYmRGKV+QJ3
ONau8aPFrkNCIbYqBkShutLivb7vP6fvROIZXMV/8Bzb9lSPq5YJxXg9DI+gO0mKi4o+TNz8Gjxx
+8GT4WocjTXpUDeCM3n8VCKmO0chkZTRazg7kquk1fQVvdFU+Nm6Dh2UEA3kidvtNJ5TJD1fJlMB
hCmV95Q8MeLB2B1Ej6TOujhYhTeTKsQwpMtjUDkVXmGv6iX4lV4m+OZvMyVgE1nEPf0lia0sgCUc
+Y1/r/f47GBWx4b0MOUOpSg4xY2ko5fxPYg3BCNq69aWvxtKlJ/O4aQAiCOGcNva1hpu8W5Ma7aM
5lbvQvIV3oIbm4IuLkI0TXVLDFbOS6bnsIFnKHXbYhJdsisvukjr4Tu5tJBvwqVjkgXV3V15VyF5
oluqOuXd/CIZWAP82XevkCdkXHM96zWDENMrr9Fe66v4pe6Ts8Vnre0GgvOfHmV8zB/1Gsc0qNYG
oAFc9AbJzGya76J+k5+yQ37dB8suuImAzbZ5hvIpJyc7fH7SVicgDJtxzdh1+2sgur9XgEJ2yD/E
e4xuKhveLb7PN7QBOVUtO3ixyrut0Nuk/FZfFr9jHf5SLqh1SNeBHbBxol2AG72RwgetDHGLbspN
f6eb7oXXZr9UyCMH7xLOh4TkDmC5b0/ZWT8JzEXCfpU8WPvIq1/Kq7XVLkQuXca1+qVAGDKyZMd7
eaNdTMttn9Ebj264i5z8mhIrDLtIRJQYuehegOUpO6+OtCVFsLdlT0DSYWzQ4QGzAMy/KGwe5fIh
ujdijU86nxb69meBbDExOcBSzk64J81s4jrTrofkPqub9EUP3IP2V4V7ni8dJTRY3Zb7jD/vKiQa
tVl32gp5B0I3li/CG1AHSERjN18VeaufKTET5st24j5j++ToqQ6sy3KX3gtcVj/1L77XSSvlly2C
hSK9Y0CdUtm/1UcGbqjYIioip5IvQ+vGMDXTKkdhldls2XxCNVgT6lQS4yUzh7AsEfG1vqL7FKDc
6Kgz0PJPqvdSeSWSsJ9dsi6wr7O0lfhdHXglxLImRvGdXT+Gm47yhQchX5hgc8+kbuhon91r9hrv
WZ+Q18S8CSDbCDFv7VHYJa/kdbsaiZKw/HSNL7gyTUTJLRYVbH28RU5MGsRwY75BYVc4CRyld3Dd
35Gq6hA88sMiEQscc/zwp611rj7DLY/WDJ76RBMCb8Ngd7dKycpNTORzbmmdcYys0MM96mdDCz44
jD2zb4/PCnYXdGoXPFB0CAf9CirQAsB/cNK9JsnOvCIsuyJzvbbvZAk6NXV06pWf7NjCCrFCT9za
VTlzgnDS6DtUQ2qFDA0g3KbQlEhmrWwE3lhBXEivJj66oDyur9Nrc9Muw75epwkJYbZBZfuo12ww
5071hL31mgZbnXBt5czJDPwxfwvROnAQxezjkdQ+og3RPAKzUPViEq2Y62ltEfZsPmvDGR9w3fUj
flh3mtLWBPFfWfeANojyi/DbbvdM/WOOLTx1LYgx37VW1CdQqtNfZNnWkzQ4RIPcSKbHaZrc6lKf
YmoO2hpsx4m0l6mU3eyn/aRTjXpCuK2PZZQVowmOhW2bkYe6IReaetIf9nl5isWN/q1/JzITWwzR
U5zi0aUlG2j06ElP1T3VCTrE1SGuxLNBsZvZyWX4ETGxusWb/KTwYHa28SlcOOky5ZwF7xUaFoXF
pdJPDRtxOrTDxspfovQ6KBs/9CqoVgrT3wr+740agmA2ygxsnUGbwFbuwfeYuLIPzGHz+LAaU9PF
HmcgvFSyR/xE6jcioOnVOZoq4DQJtSwDdYDboMvwroBXcE3k6yGIOhb7dm2nH7zWRFnF99laelfX
d8Z7JrnleviK8i0BYgiy95puh+PSUCs5VMKyIc8Ev5LzlrkZh3W4HMDBbdq0v+Na3kc8Qf3CLWiv
zVuCRDXYhMXB9G0N9EN1CqaG0yO+aMio2PkEaH1EfNhFh8S0T7vwUIJlzEsJS3cDbhnYZHyHnFVk
RV1jQPPhMbZnAmKhTfuNoiBDPXBOQ0t7ARtOgEPESzA7yrirEEHoO5IzqUh4w1n6lHwko4TUChSi
/bYrHIlDBTKC2lpeLn9FAPu5HLaZsO/Ha1u84JUrZ8es3ChMKI02IsNZeGAVPfSXfNqZsF1wkAXE
xG7sjwopjzp+4IjFHpMJXMM4Y77IEKmFKBJUbi9gCCU7ZbeMCYHHXsntmGO0eqTErX1EdZMtT4SV
OjjaILtLn+qLdfkvyTVhwhXCGrcogdmwVV56UvEZEIw8HjTiRJMHG3Okb/u7/tVf/hH73ULx/4/n
//clpm+IXzJJ+E8L8O/nQjNY0JEaPRy/MOoB4Uk4Lw5rTQ63/743+brqGa1x6f3M2jJS6WYdwFjc
8CSUAqCcPmMfHAVDB5TCn4wSRf0wSdq2qg+moNIr/vvWv7+U5xzBZgu0/e970oyr8cpafuPf11at
embFUFSroqvPYrlxMaD9wTUOJPLf9+rlL6oEqf2//00Nowf//vS/v/j3c//9iompELt51LdOr0Jv
/fuhLDUVdrzlhf79aBsUNCaxnOx6La3PQb8dS7px4s+7qfM3Cm9W0iNzXePT4flBy3xxZssx07bj
oE+OnrvRPemmI77jV+bOWycwuWtFpmhnPY/OaRp+Wkr2oqjCpyz2raemqmpb0BuMKW4jxo5qntfO
P4/5iL8RA8ugvU9fwBDIiNPRS9HTJQGu9nNLekIWFzR5IAhWDtWYIoudlJjsakGipTEN2uQOnWiq
xCchSp5ZjxVtH1GfMnHC0adzbupdBHHVdOMmwxIxjYZP3I/kveoji2qCzYQ7O3dlG+dcI03svUYy
tVXXAo0OF6Yypb2lwT4wMfHD6CaAgOKVBvxkgtNtPX0wFdKs0pmCo+sZdPaRpAkBhRFpOsssLQww
aoumr8jm7ZA1NgMHYdIANg9Y+aRF+OxjeVegTl0GSXzogc4qy42otQBzcedxQXJbK4IcyXeF8NKq
cIOJEHnNaoyYru+PgS7/NiJyZmIZ6d8lb57hy0vG8mx5Nn7iTPvMLfCMNNJ8u9ASRzNQJowm2pca
+CZGTaEaUHu9IkmOJLhseIJYmitdGLDPq89ZiNgOQeCU/5hjHmPeAvcWvZT0Dw1qsbqnDYgnnE3U
eXAIvODXQyvdR6RG1H3+4hcJgqdQvmL/F9qaok0HIyzydb7EYYlNmu0a7WvEXzEXdrPAHjgVDJ1z
yd1mROIuRensRhmxuGJYbsvsT4xRPvg1gnVjJCdqTrSdBRfQM/QQSWAOdRvFp7jN3K5d9po0/4wq
pi2kU8zcOqCJiWhhbunIEwOPSaNdy77+ZYXzcZJTQClTQnmMu/MUIa9N+ESBCrYph/p4yjSyHtOC
gIXQpOjlUdsaSoez/zhuyKhEzR1a4MFwiopePCpWoisNEjhktWUiCnEkiQGr2Ez/6iGs96U5nWfS
X4BnJzbonOfDH7B/0WYVkieldjU+2ALLP1xHf2K9BlpLOdsSCYhKZsm2YGhyJfSH2Zx2xkxSiR9T
Dahx8y6YnAUlCFrVQhDVKjklcqezGcjpp1ZlQF11/DQiokRaH62zUd7EhJagF/Bx63pYVWx8LkHM
0RYr1q1TA2C/MtGcmq0sLjPtLNH9y8PFZyE5fg8YIQemU5UB6twU9Xf+NwhJd5ASdm7mnh3GZqnI
oyxa6/hL7/BmQvofjGt/LgiRRnRbyCo6QzJVxjYV1zOWxxyoRZ8W3qTpe50L0Fegh1nHMuvJlFkF
Q6huCELYk6ITM5VMoZI1VH15mVyH4DNqRlKm0X2JiAzYYoMN8RL2pEJDRMnwky02mkkUPMMCSrkw
UmlVyMl6UprOjupkXhOekHuNOfGYoFQNemZ8v+tZjWiAk7d6nh9qchlLqKkWDnFMJsTPHSs4rM1V
KgBiFRCfkSU4WTKJV0PN2nMh08Ik47doiO8jDmXQ2dbkClPiIsv+agp6+50fytzaSTmbKpCjoD5y
XeKs/icBmiBcYixJhixHg6vVL2MmqO9Ypa5kBa7SAAsOwt5LVWE3UETIo86B05jtjgSzj7QzY5ch
ur2CHxKqyBnWuocgHQPGEnxUItGEnZfUrog5S0mDhyaOKyqHVlJEp69wos2F6Sy3k4uLY+Akpk/b
Uyu3tEtzxO9ghsZYYLQ0RrPXzTXjN0Z4zsnBO4ly96zlDvNQnpNuLtx2JAVXNsAnwqAJT1lJA6pB
2s+auFJFgtsLujljKEtel/1NFvwXgTFuOGMh2aFFrFptH2rUF7EFSW4dfLbIwnyKCTCln8UQ+Ewo
SIQlbppxcJl6vVs46pGn2n1gH+lvRYNyeNC/Up0p9Fa31to49LYugsETwY4tL/k4SEtkOQsdxt+k
c1cgNbekAi8olX6pY+5blgN9PQfdNSqb0LVC66EWzN7XKTgFjxlKuWZEKGLODsPVi9LPbgLme2Cc
hzzWt6np9QF6w1xscswEhofYvUxD82iKl+Ut7nwjZFGFurBWJn8lxYrGOkkfkaWEuG5o0k6O4Gjq
fBqgcdB4SBbIiNnyKKbF1GJ4TjGdQ3z0utAhgRbtRpoIYQ4D3+t77Zz4VKOGphauVc/bjtwcV2/S
a5Zl0yaH5hnMZk3u0uyI4YywYR5S6IqJzOEsBWM0Js3LkoYBEV5kpMPpYkfK6nMesORx8+qXMLeI
X0OkGnFPmabPGEtAuyKU0kqvAZfLuTdtYQL7Ir8AEqLV3lIR0CAzDzPRua5aoZ4ohqZFuTRvyrKP
d8XIJKUWpG6RU0JaGaN9cQDKX2o+Ga++GXg+XVgikNRU9LQwCE8GJAuBCWqoTHXiGfVVkUrBDTUc
35WRxj5WQT0and6v54RdGRBPoWFNTCCmcJiEeMAfMivR96tKb8p1kCPhM3TtNBFWjq4VjzK42A5+
PzJUW2br98KaQZlEYFo/MLR4E0G0SyP2Xz4C+TqU3yQTdFlgfbstgFoRTxFNonC30sZ0fDOD5Bw0
4A81uzFs/RCqYIMDbwvV1Qzg8DQjYi47XcDQS97EzC1xmGS18dYkmvzI1NOk1MSJGiUBCQCYk5gw
sdUWP1xxWnbTetNNbXhOnfntp9ltlNv5lHV9sx+CrTLCB8h6NOw1OVjsV2jq+wwUqrbMg5VnnxrJ
RHYvwuIX8WUMTWOnzN19YgWyWClrqO7KoVkz2Qr0CtMY+6JhZ9Re6LhmZm/gnzIdg9sMIgvXADs2
fBrfCAxLEclDnCtCjRLtUdSV5Iyl6I7DdIh8RJ89/Yuj9W3qlJK6zhOkC2HzMhvGNtIrR4oQNWDN
vzarAKgwYOZHCfQPpRkqui8sSKIREEvIT6U2svRmBsYgD8pM9ixBEs4d799ptaA+FVN98oXwfRrN
cKNj3TQ7U5ypV7UVN8EEmpTJ1ryujN7tcbWmaIHZVsV0PY5NvPWjeac2w6VKi2idK/g6RqBXUoiK
v4grxpCijmHFpQUS6tQNqQWanmM6sk7BIE1bA1/MVR0XTiL0lieWkPRpGDu5etSFLLb1AHpV0xlk
FKU/bWi/Cd7kx4ILMuhpT33HBSvvpDOY2+pgja16m2WduVtpVWaMpM0UJ+v5gY2P6jEBPm8saVdG
kDmqz6qVZu0whBpkSiWsJAOtkCHX20gDpR8buaLPuZRBxsDtxCgpYbWG2U5oa7MQIykD3dVwHLH5
aQe4n6bSJduaUEMO3YOwonibptkFIcIo1wxcIqivJG511I6KKwo1SSVA7L1RGdvJqPbqqAYvZUxQ
gxzaTY1UkeRA3VOr9sOwyuGQWdYel8tdb2nluh8/cu0ol9GhYVTYFcgjgaGK6KONt1DSbm06ZnbH
e+UyxagJMz+hgExep8D8irRe2yiTYuHu2b5gVBccMpWtLJ+Sdy0RfpOWC6qBk1pavw218r2ukBgL
WfPM5AheQyxOkV8RQUrDTb5742R6vZralqsQaQJNScpIk3ITM9Epo57AY7A9idxxU/TMosemisqp
yufDoIU/xkBcsxB8+QnIjp9Mmksx5uVtOZ0UQ8KykCBQAf8hxVOlEslxCajW0fWy+VvVVbRgVHBo
a9blouyNq25rGRW+9Ar6LwY2tbkHxAioPRsmRCpteqgjoTSjGbUMHzeSa2nVvhIzt2jMd7xHstWQ
Cnj3gR0VeYJSqAF8mybhUjNa8CpCmg1R856NcWOHyoBucsAPVUOYn+z1XqaFlvu9rnB+tMTSwIpk
/GlCOycGSo0zKfo0TandKEKqUUcEOfXf4jzHNt5zfNJrWzEDPTBSFkpT4Ooaw6EDFqYrfQpiz/dp
9WYlufmhHjlpB1fL3SjsTkvcPhUbXDFhjOiiwfPNxIloO7aKoF8kowLvarxEnHYCuokxgx4yISkU
ulQkzBn+kAjUaOS3PMnWS1Me6tQLp25B3NAK8vCgccKx3gqHrVLI69CvoZVJQbmCKdyFVGJuIxM2
is8NFKQaDGTsPpIuJ6BMNV2qecFuWvHgT7C1opahggRunBBLa/pVpxvaSdp1ECHE4ukRB93GSmKg
g1BKvSwga1njYZdNNx7eNEkg6MqXkNVay7xs82C4e9zLJXqrs5rnxFEV86ZK1Q5FrBauFX289r1E
511TzPhKDBRamSdsfhbXr+A4E6jiYheCG4+cI8hpjqzzzDEDslgm68tcjJanNt5LQn+JA/nIB8dd
vaFhE4aGGfa+Ohli/JEoCd4lGleoy9j8ihyVoJG8yCPq8V5pkZZMXF9xue8+elJF8veyb6Vvou4D
MwrtPm6XOcWsh4Gc0nyVVcI6xelrGEV4l9ECm+ZWqi3EhpbU6XFccL6mFE51+NVhpVtPbbInAIHV
YarQOnXAlA+SVpO2IpgUSOuZadtBMbZh/FKkyBiwG/kORTQVNeBA1dL0WPDqo9o6osFsfz5wdUvA
GS/oEOy0EYS3UNBc6BVTWxNu7xtOAQagiQTKJvSIeqUPx7AgkdvShgXKYMZbRhQXyX7n6qOCYHWW
821Xo6/rcJmi21btQUFNLvqlue7QuNQIH7VCxcK4r/8mtl7NCqdD1qUzy6LWETGiPhoszXdU3x9O
TRJi3zMfZ1FO9rmJ7m+cy73VtY1T1j7aQZ8w2Ni/JjXia2GW9yTZLVZNbExq1jww/4KCEx19eJuD
QNxhCPLoVQUxV49jHG9KX3E/w41KKCD2pVDuOYFsSt4xKNWinZ4m1nUmeIrGXMP0IISTUVRxHu24
RFnVcBwErPqBZB1vzEPfoQt+Q5pRirX8PVe3UI4wMWXXN7ihDJjaTXSSo4jZYCW6Fgg7ShmFYTlV
myYhKFkS/JtYMyEywwvzwVIpfUt1xVvMiBtmKwQl2lMWXkFMZsQWwzoX5T82yp9wrirbyOnu8m7A
8UkhdqJRhVVNtKMay6mNSVHh6pFFQ2tar/mSeh3rLFQDsnCghz/LbDYMZxnfcxShCUH43jUi3Y4+
vDNB1XIT6/owaXzYEEV1VeajJ1QxPIfQhtdJ/zKDF0YcSjApAss7yzUG+UNsIVMINV8l09PAashL
9eZDFmnrSq/x1adfMFvKCNZObNF5pF342YqAQjGeAXERO5FM4HsWQ1I2VfXkkQNg8iXmRUT1vVa6
YYWrH5InPZeRuYtfij7c5hpOo9VPSV0gBWhM5HwSArIh+QmNKL/MSPXlAqoMo/HVqNHCSdRw5RAc
BAYnyPIj5jqVDv4cmTethhAZIK8mwK9AiaSTUUhOoTFG1fRINZNyzG+zIn6ZpRR+0dv8aBgNZpL+
mlsaqKbS/HC+vWc62IvWBlRZ56Lq6g1wpjYGoxdU0bsqquiytt3AgRqpDPM2HbAaW8MhQ+Ey5czt
t7ITKVm11gKKGAOvhloZPI4uqAm12BlDSkaM1H/5clzaMkrxwqc6mfzaZ+q634RqKnmjyfaWT9Jn
6lv3fI6ZX0n/bVaQT/54isb03ZSaYT3rWXOoRtWE7xLI/4rEAkFO9dkP6nppMzAn12Z30tV5b1k9
Ug7qlmKuc6+X/CMbXbwnLB434DIH3CCYtbQqesNsFJB6MhSndU8Or+iajO1kk6V7M43Acv3ZR/Vf
NXczzx19qlRnLCrGUgvlprbsf7mk1k4alGtDEIU1GlW5ZPzJxxCPcw6MZ2Tvy0cRu+Sk172sVnd1
kesbA+WBQr4H8aMUoSaTnIqfswtlIvMIVEliVDAnT6vXh+woZqtuBbWLbCEo7SSPrY1CbbELCvU7
ygTrHMXlZRYZ6hxkZfSsjG5vNpl4yXIKeeK79Fjz/Er0+qmFs7Ty9qR8DQhPMjZ+m46wQtubOJnR
wDr4b0qeE6GpINLv4TPC+LPG7v5iAkfTNUwrvTceFuK7jFE/Zl5UPBpL4S9Xu/VARi2dm3A2uvon
AHhzixqtxFBiYWahxCCCA7dkn7J7Qe1xuCq8wFBI4AgDY0NQ5Yn8G2XlG3Ckmj9RyJEQxowKimJf
QIMwyewYEvhVMNcyUtZRsI2uew8C4REXhuakOl1yWOZPAsmyjawle2w3RXsaGD9UukVk2bZONjHH
T4JR4hYSYLPSXGrBxIohyMA5AhzVm49O6PZ1M8EmzQNDHXqNX0HTNRxWAs5vErM8Yo6DnIZH46qd
gSNGTjg7lqx0ExOv61YyV1UYxW+9016UJtPeLQGNlUlqSqyPn2IrnORaP3DWXgbu7KP0td0oKrhW
5w2KlYZnMEtVL86fI13xxq/xkRFQM+SHZGCQP0b6ng1s/i1jWRwkI/a1PeezXn0v7ol2hG0g6P/i
vPP//zGc6uvQLgNV2JjvRksr4vO/Hw8qw5wgqpcmoh8mh8Y/3/33Q8tP/u/LrNL/j7wzaW4c6brz
X3F47WwnkEgMC2/EedA8lKQNolQqYZ5n/Ho/YHW/1W/bX3zhCG8cXhRDFCWSRQGJvPee8xyYCJf7
v768/Pr/9vHfvz73Ne/r933HZcI47AwxfPGSIR4JxTtebi5fXW5IfMvJhsPN+vvu5avL9y6P/v7h
f3zvH3cvP+dDmyn7H0btb6YEq7CXjdnRT0r+N9PyX/z15eW7l/uzGnlIAF/fml7xSH1SHC83HF04
bn/fF7P/131r8dnio4lenWzW+2QmwFzIxlxZtDKPadLO/C9Fe7D8jPCvySUTmDQD12V6SryuPoYy
1Edicty157Kludxtq/nPB5LlR0AsMnkQav/7Fy4/drlLXjmCuyE8Xb4Vacs6jibxXUgfEgv/Mtye
y89dHrncFBkBOUjSxEMcKYzbdo6hK17exuXhFoTeoTB/QO3TCIa9HnerjVYggiJ2YuMAZWuhFTkV
w3w/5VpclUx/rbh9bGMGNH091Su7sNvj5cYcWwQRYVHP6BtnFCJQZ5yi/RwFWovc1XQ/YyM6JVzA
rZqJWdg0jAuFWCXAxvbRQnGKF1BUfjnAl7uX72XZgHS7c+p6Xwdkbxs99obLI31A5trGL/Of6UBX
/vfvpU3IBXXq7CNcvXSXXJ7h8txlQKImO+L+xH8n2v1+vV+vcnnaXz9zeWhsmaQYQ44r9F9vKvnX
O7v89OWBvz33f/jw72co3bjZeV1z+P2zf3vNInL3UVKfUoMNMMwslj83A6SgvXgdBt7jYCFcNA18
ds7UnhNaz+CkoGf0bs4wTES0Lr8nllHtncpnKlCEBychFdsmtfEsuoGpUsIcvw32fdhv4jY9iADd
SlWA8gKxsvY98b2v5ZdthdmxrxjE10RZQwUv8LmFmiobUoGwbXpizCxNn8rTy9UIAQYGUe81O5/Z
h7BpBSzwvS3JGWzAiptkYEnzKol0VhKW3ib+ugz6CrMSw/o+rxF+utQi5P2Q0gLDI89+9kEkNnWJ
Boq9wLpLpruOFt0auzzqIrt4am0GCFUIGYRovKueLtmaTTfz7ha/YpRawaEajUfTyW/Z3jarMZUI
EaJ4n3IJ3ve2UV+1OQweg7pM+hFyKhc/V9HdpUbBxSzyu5vRYLDUMcE0FGO6blGDp4F37ItxWpPw
N2JcQ0sMtnXm1AKK46BVhvsBYvbKLUV9VzBb9GNSOeeUDHgPCY3RfuogcTdzXDlrOJKnIhw65Kc+
YnQi0gMXA4h0vG/EUsDQsKJ1EEQ4iDoUPXlD815877ok3dZ58yGdbZLCp2Yzz0Q/Se6aimI71iUa
6hC/ro8a1GS4drL0u6PVdzPpMM82NNOsydhrG+14WCAMKG77BLmhk1bfcBlkV54L56Rug+CqcumT
GkmkuQQ2M0AO1gdhFeOhcqgdQL5eJW1Un5xB3DAnqPv2qZLsiw0qU1C59+bURCuGwTdDYpwH5Wr0
Yx2gX7e4Fq2qtoP2b4VpfYBTpW/L2xEcwjRHTHEl4g5kYI4xJvHzLyeNTqk/YBwPKnEd5vTQuJzB
FIoEn0lq3gRQRggurld1QzugQgIzlYFJ8orxKlv1007EPg8wV/Cr17QDOGHC+S4T9mNv1+MdvUcz
YLOWaBRgtna8vQOPpqIZchSWnHBNJcmBnJJhk3vi5PiPidVrcK3mlzZx8Ufpc8AGBUd9jm7XeusJ
0F177fwt3IvAoEyYTRigyaLrtdsfDAOXwm8QG7ei1msLTHyqSzdlzKqmMmNmuMKeVeWMtJHANrkj
14yxzE2ROD+Cvg5fCLFEteyV63CIttUAuM2nr7v1MwLkkuhAM/PZrCz/UPEJCU8JWp2FfjaK9pxm
Hho4l0XUygZsdZbe9yp0923pX5O/UB8ti7CevsiOtASuJSassenfqrR+lyXvICsRwWb+fVkYd004
Uvrxefdi02u2gqqbPo3EFtd1hE/AbGjhCdKM3BAdVhIhA4+1/0qCOHPkXMLUCYlTyfAAt6F/Xcw2
vV7OD+gR4gflGooKecg9DL5Bd7JQ2A0Ye5oapBLL+VYN0PhKQZ7OGGfVR2bTNmggJK6VDXzPQt9m
0NpD/JI0Wwew+WPW1qgMY4QyfLYImNtQ3LCnB+BnILqd8lPrRMGd03FNJpuNTyEKtqMy3t3Yk6hh
cvSXZvI8WVG3axLKcCN09A2Q4B8tLbTO0CAxTORdY8f7qrr4LmpL8IGzwj3rd5zdY98ji5muvJ7O
lA4QTfWDv9XzaG5Kpx2eumJgbDk8VU1DqEcf/jRVp1YVzYJtq9H8joZpsIfnSZkSo3HpFifi4Hmr
Gs902mQtvJPY3Ij+lrdorknqaVGM0vqwxqba5TAqGeOjhCVv8JQHQws6DzUpQo7dLARU9hhTBTSg
LEFpbJM1cjAVYCEtwlvIogMarYWEwPRu68due2gDeVvN6MIYVj13c4qpqb8fmmZemS69j6k0sBfK
wDoObvcjhpRKoy3/HGOQhEMd5uzS5IuQVcOnDpRYaEiZRAydpHYxtnXOto87WviFosGjnAUDmmO2
qMbHsTXRg1sR3WKxnsHjn1rENakOsutFZLbETBV9dE7KOdvUWXamT3or5EWAHlmbIrYryg6n3nUt
+v9hnJPjQsXdeiRnWUEEnKbsfdoI4xv8asaF43ib0Lc/DiWDlczFxjXGCtNw4R3kmLwNCF6dcXxL
bYbp0o6vu1mgj56wWtgmFiZZq1WgkcJP/XSGvpweyZUZsvu0NFhTc+97mTc081ssvnb9krgyQjNT
PtoMtfI5giJqc2XOhPNpL6eqbTLCSbJzPXAC0bNjtzePH76sbgY5lUBz+N/HON4NiSXbzbAgV+GT
4TXaQKrrVQd0OVmFEAEKKE+XHQcbuB1jZmxQy/cuD8wubLzKsZ6Kpg1OXqhfoxSyYVwTDNstBJth
uTGGBDNFkD+HIgyPYVZ7x8kaX0MBqKLJ1XQ02O0hL+GmFjrY6Aw5QYwO6pRUOelm3rw2l+6h35i7
cakBpENdUFFHEpdo7OQC+bzcmP/66nL311tcfqEhBuiYby7f6FuT7dy4vHN3MJ5EkgL5cQa5dvGW
o4v8lo3tqcwnoOR1PdNwmpL2SCgMXzJIL64KO1drg5C4/Vh7uxwmYla/qQDtv+Gh87xs6S83lsuh
YC43l7uhcOmgU7Ctrbbujon/HljdOP96U6pphnnTTs19uBzhicX1oAX2fGVztlBcUkRUJuiSYrm5
fPWP7/Wux3XTxmBUmzHNyaVyEqJkSxuoDvVlom+CrqOgy5e/5e+bZtmjdpEOVpKJ88qqGHbujQXK
ekGkBklAzZLL3di0sBKWm9jRSJku96MFyjpXdGO8VO1t0Sfo6p2+RPECmTWrH/rWNQ62A7HIXW7m
FCGvaKt0NchhIVUBiz12Ja4zokGuQ6dggbBN8zh1hTpevqqlMI/lYBc0M2jFBgsjtlJq2YtpSg7u
Xd7D5SubUndtW0i4wuhMcJ5xbAlUO6Jj70PbP+gKmomZIPoNyhATfGpY0yFUD4xFimNuuNUujF2g
bM3bPLDPo9YjaGaBD5tuAZw9EFh2nEYdS9NQx0bF9brjGnrV2qgPlsyXqwWdDOvSI2o0WXhiqQ9N
oURQWjKtmxrLXKmeWoY55l3pky9lZA6Hk0fJu2kj8TUsdczlplu+MgYfMf2saAz9Rch18sgl74uG
SF27+SnvDexLggsaVK/SQ4gbRyicuaG/eija2diNzEeP83Jz+fwvdxUtxTSjmcPHHQDQW/4G7Nz+
vPFGGCouWoHV7AkUuCkFkRkqRKXDruhQvFRseL0FJPz7ALzcnWI85cU0++uucR+VGt7KEk9dPy9a
yXiOm20oxw+FPZ513zkMY3n6b5nVN6HVivHGBEY4eweaO8A3A6689KyBTya7ItkkGwd3mHyfP0MK
iJg24QZ5NTzHjfdUfYingoArtIRr3OnesheEuRyzIV7haHLO4fP8Bl7sc7xlYuE/h0+Ehbk7Z4Jw
usq+gCguJ+W4o+3JBLHEl8QoYLpS1oYhCHTrGHAk0/DXfAGOgSDZsqjPj/Ck6wHQ67aTO6iOYb+X
D/Nt+6Pg7oRskEjqDZmQFTPAN5PT11gjzGlfeSmbWRzyr/pKPmBGY0iY4QZHeGOfow9Q94iXS49f
mpEz4DcWJ7xTbbxh51yPOxwhprUN9Q/EMOBtS0CjT8bbPQCrTXTXMY67wmaM0OJJ0CkVW2zn8QKa
cs/Tj+DOPKNOA1ywwR8LkSBl9PpJBu6UruxH+1PfmI/iXR39R/rx7PUa7FgK9u4VQYHsGVhWzLf4
23Trf454w78NMLDbXXA2ooOFgb9bDSzaNoXk1qrWgikWcvIz8Nm5pOi+Kl45DnDAz0wnmBqd01P8
geOyXOX+xrC2QY2jAEcseguMvQAeOnFVRYywVsjjAEUNd+zEWDeQxHv3Z9QWu/EjqK70w0+v3bYT
UvnzhM/brbgY7q1q7zmPIv1PEg1NF577vzHQXakl2wntuEhTDa0XhP/fMkDKahziVBkYNeWxFEhW
NsmXOBX75KM7Bg9QTlN0C1vp30XOesp2tBWds3s9/+AIYV+LRi9d2C6TvSYx1WfbdBDpwkklzjd0
D35+B7NzKGGorpXYCY/YaZd9w85E8vcK0QRl4Mv8Bd1vm22zNygc13hA9+VLfx8/ZE/lS0vHYWWu
65/xEWLta/qdnAm162/SI9d+dJiSAxZj/V7tJiYSO+eexQytwR7ZDHZq5NP49hXGpmlnDitrzdmx
AvOGsnS2cEe1L841GOaRbvbZ7jdet/1Z95/2U3YGxxt+YUzA0OB84YDS88o+UaWtAaa9xR+IIeUn
fWvkr8Mjg4Wnij86VhtYxTzCWQ2vQSDrR0pGXtHWP+t7DtmW8eMDYrPqGxIL96bY3mCUwKtLbzjl
8zsiiXpzIjbZ+/QDrf5W3KsXKJhbgoR+zh82xm61i57ShdNovrpqE527g9yHO+sGX6j13pQr7FMb
rPftPRhABM/ZtwKyCK4XlE0b5M6YIzlPHdwAH/FmFR1yDa71ijNsul0QAE9Krn4CJoucDbuDdbuK
1ntglsA+mWCHGAhP3WK8OOFTAKe+MR4YVhohO50zLXLo4gu9gcMWGd/NtGaXsRbVHiLDgf9isFV3
xmeWHar9+J0SnLfKBXynj9XbdPLeqCt37Ny27M33AsfQegEt3Lzpd5SEKEQ3x3jn/ieBcOY/Iu/l
5cC3TWlYtmN7nvmPwD1A9g2KLnO4Md3+Bs9SuF7WGA6vZ8d7NReFKfGi6/wd2wzKJoxGzziSmoX4
vWiV/5aacPcrcuC/5F12V0R52/yP/2r+Iynk8mYM8n8dVxJq5vzzLNRxO9q11w83kUmvkH+tPIT5
ZuIjAtGGw4brxxqfXQwdgznYbdneBgxwsVk+4x+JfiUF/5ko8ef7+UfAxT/u/n+Zd2GSAkFGxH//
K1Xif8m7uI7y/GdTtN//nnnx52/9mXnhen9YrlKO1panDFK1WVD/zLzwlsgL15PMh6TShrZ5rd+p
F2T3Ku1Y2lSEtThEMf2VeqH+sIjA1kTOSld7PPP/SeoFL/OPBd8zOMhMlnu2boakqv/3BV+RZEy4
Zy5PtB6KkE1P6fS1gu7EQH4z0UH1T3ZJo8gfQ5TsJfsrV0HG7kLnqYrNLPhyDDXoTxnahXjGzVC5
L0NZt81XMFlp8X12VC8++9j1a3ZHTX2c1QwJZyx7ZtKV69qoaorREfG6KO0UO6x2JnMtddO8RGbe
JxsML2G3H6u2Ahkb1AbGezft/R867EboYLYZmKcy7KHJCFcxgxwE6uK+EC2gNdmNpEXRIS1O9P9w
CEg3nMrboKt8tbNTV5uIrHu6D/xPgmgtURK/S9dF00iaeWKzB9V2wYxJM0Ct8sCKkP6J1vhpTvRP
aM+KCZRiiDgNQtXY2qvet5iY2VHX2Ocp7WhXoO+zzFFshjb1moZXiyfZQArRFKVZnOrI+O6EdUI7
1i7Am+FE4HJRUUfG5EFlA4Di0HqwaJ8hgp/pfxaFY+BLn0yuzXXhJx9mM3QIOi0vDa/boM8ixiuO
T5UtcQBlu2wOx/EKqY/nv+UZRRCX7kUW22jFZmWKIJUSOqUQOZKWjfiZKYp3182hMzyrwUVExg96
5acdjuFz4A0peqlxbmj1VE2yjuuayrbVluaptGrf7TABAaC8wb9BDFWsTNNXT7kBuyUydB5sqtgB
QNvlsnBXvKx5TCzTus/tFOeeISsiCUpaSiQfVL7z3DnkbGzzvmzHe69DELsKySVCt21OEgZOzX8V
gyviH3h5jWmVG4vMTibCI1khkL8mFsa6akobp46JHBolZzFtwy6c2adEoocWlFbC/dLOAHZTeEjJ
CNlqE7bWWcEs7MqJaoe6oY9otZ+ywFY4nU0bUKKFzsOFFM1ImG2L1wzOVW86lruLmVxpkKQpjSNf
NllwE5TdBGgwapB7km7WyBuUxMZjbJUmlvdED9U1Q/8guBaID5yXXLMl2k8VCXoojTVBOiuktt2M
dFCW/FXgBSfNcGMPHe6JqYo3ttlHx2QOxCsasOmxJzntwagb3MM+nWmGGcOddKbgzBnA9b7V+tYo
JcxzHA7RZ2qZ7KFrqtohh26szSH6qHo72I3C1OzI3RLwhOVvvGXEYpbgAh0EGZvZtQsm7TKHT5+2
6mTVRnUdBZUEC5mrW8Hob+1FYnxKa9vckSBfnDLENucxlMnOQ7cDmdhh+lRZ2aFGG/hoE7qCYUbT
9Iyh5wSdMg/SD/SLnCoMlATN6ZsGyD2N2el716T1jSV6i0TPwb8f+pletmHk92Xeo9kzG5hfYd/c
u0XQffSpUR46GanHMEHkQL/MCa/ddOQH0wq8zTgYrxmzp72qYjCoE6cKehdi1jymIIkbZw168Nzf
N1GQ7IUHHrUWdnAOCh+PfIVl7CFlhbyt5zh/z0eL0LzOC+5su3YwhsY+Oh6nRTVN13deVFt0aZu9
1ZX5vadYXSKnra8VhyK8joZUeExEd73lY1eL8HKgn2TfG5XtHX6IjqmGmLapE/e3cxykB9QSKWuD
TbyCjqw7jFpspXVoZTeJK/J1GMfyC1VFTmRi1twYSIrBqxhcna46mYH3ambxTZZzc932DuzRYZpQ
98owKe9CBBr3HqbDLUoznO0qI6VEeRhq+xJ+DSYZ2IM9xD6GCi32Zk7zzmjHh9mugIP4ioYcogZ2
LFOJqzIw3ZWZDh5zRnaobqPpHmUV3tGoI41o0HP+ozPMmCOEwpZuWgjsvLbBQujmpqhC7ET8ffZm
VGpC4pOR+J2W4iuJxbYMlTpWKDn3Scooxs3M8VogquJqRUvLbcnZwzjprHNfOz/qAUlPMlNCkdI4
IUhBhU/yOZZbt7DXKvIIXHTs+gZNlbkepjJ89pt0ug5pJG1ME3UKTV2K55hNtIfD8KgJSlxhAdNo
LG2iRDiVkNFZznWaTe6L23TxbnRjfWrDkSSMpJcXVcW9n8n6hs/AYUnO2UcnQwEKXMIOi0vDxkU7
mxvPd83dVFdUkCakdZnhQ8sJwdkyMMkPlVlMa8P22xtnCZrX6dQdQzIyr8JUk83EurkZUZcQBNIb
+9nu/evOCPrtpLDDc0Fw6W9Z/pYQUn9XleAsfOwu1+1Um59pMNQ3OkY6UjrQI1CmZTtXIg0sE1p5
IpvxJeNkOIiEjnE8g4xBalRtlAOMxZ4AZ4Zi0Ps86/ItymvjLDAZHZhped8cJ7Ofk9o1b4XvdABx
Amc3eGSSZ21rHX2RQKifoQb3SHU3KC/DVanDaUuP3/0KLRmcjEgmWzGL+sF1JxiJujPQozaQMHuj
WgdME9bJzFwzm2wCbDIvxtw11+u474ZbV6TgibqsvzFYOXazHycbojv91Twiq4wtlRKP4OSbTM7d
lrZ+DHtOReM+ClS/ipgd0AwsQbl7abTODEZ5IS3W9eihj1LFzOHQ9bhOSQ2cUUfZ6XLBlZvK8aBL
2X2x0YaNvSUeMK3MmJmdNo0RAMT1hrmFu8qsBWqUEUk4Ik8j97mut4Q1YWDOKTLLWHa7cMiWC8hQ
nCaudyS7Q9/D9MVRmhG6k44+5K54Bos7aBoocY+4t6xleo6mrnuAtC5WOpsxRRuFfWinqN0KPfJn
r2aIxzXLTKM8sXfohm+0R3xGlNvdbk5sovUsvKXfixqAbix7fA/FqCC4jR3yP1GV4X1vpyU2IsxC
V77b1N9KBN/MnzA4WGk80OawLNMh73kYzG2TNI1/PUZWa2BFCNJuG5J5rvejMQ7z2eVDSldjNdvt
E/7NMqR10NVM4upyuOaiDnFGGSGbOIRYkM+yyuyibWx5BsrqvO4n7WO4DzoxyXNH5uFHMPdYh/L1
ZWv/f7sK2v2/k+enlDQpB/7j+ubp51LfND9//r2++fO3/qpvjD8Y+zrSoexRbEls8vn+qm/kH3SQ
lEN6tOEoJgdUuX/WN8r+w3YNKh/LlJYhqX3+Vd8o6w/y96jAydTWrvJc6/+kvjGJlfz3AsdC3ujZ
hmdJQzHPYev07wUOgmwlwkETVGs4ONBG8vCM5WawFAM7+dItAX2FMks2MBJKr6jwOiJ3/jO17/Kw
yKYeJ7wx/PnN3yl+l4cvD1y+l3dA7scuxXwAQPjSOm4W+ZQMAoYJl/u/vnRVfTBTMoBz2/8V6XaZ
VTjLZOf31KKLJOqxjqoBXa+6vUw7DOqOBAcvg4/BL7wZjd0yJbrIxaw4Q7ShShNnp6i3dhVxeRjE
obLAWZtjkGwsNwFFlBNzluGd1vCYCWpCC74ZM4Y1hmR8AbJvYJJm5oik7fwUzZRoWUNiD5dJkHqe
uU3C4LsxAt6dxvK5pv67apnAi1tlyTcW4fBmMuOjRqrIIjD7ezwkgGE7C55Mmd62sr8bLJhEzE+L
1WRgnpuYf0YdroYuUCvyhOWG7dNOUpPttUUWYjBGp7Z1tt7Q+cgQw9eSCpXdSbyl9jbQ8czXToAQ
QqjufkybHesMLrQdKwoEweE5Cftwm2moksOIB2LA1plZ36SdPjUDYSw23VoWdXOV5SPi4yyjXRZR
hDjwYy1RkkKHKjYA6hzPAD1nw33NZxOBfo05wmfuOUnvPPUSD2QGV1riHN9EDd23ovOM7VBTpaDJ
3rTtLi7k/CzCh6GN37D7ceGZwYiigq18acCn7g0mrh1NRRJ5Y8TjuCAF+eLOcDYD/Zg5uLglLXUU
qPgnYcA4RiqugohEJAMTkOlSusShe2015bi3LONLELi6ziPTI9CsvFNJXd1DW9AoEjcTdSwBI4gI
sByAaGamEaA0XbOVpgMg5gcuCfU2xKAhwGpAOvROQbukS9UUmJ0a39iSQWUvmMaiA63YZdkfw/Is
9nSdxONr7jP2wnyEzcWd3yPfpI/J0OhyosyPTVpg6zHHO0kI7BVDOSIhogFRfGj9CFoAjL1yQAU4
HDZ+XB7yKGdLlNW7pvNB75g2tupkV2cpYis5PHgSithY+aSWVS5cg8Ws1qgtibHMpBIiBIOerWdr
10fZR1tdD4eZtICytsdzJPDQ+/eemRw0ecFkBmPDrfWjGfUfaUdTYpqhK7cS7sE8XgmG7ww75bas
zWWkNiMAkkBeygr2PixMJ2oe8nogq3CMMG7iLRBar+NFiMOnkdt5g9EUkOvIbD4pK7KeguSpluhZ
IjrEEu+MZX1GFKuQzTK9twt5Nlq8kI2F72OMevLSVPHB0UHLrxuijYxs0EJBAc23mpALQDUiGPeK
o3ixH732ugtOVrq7xGEaNCn8JLdOBr3wDhHt1mg7g34CJmEN3ig3yVlkYLxpRLCLZm+fwuDERgpw
SMLC5gC6LwAbldP02oAFwc+vzM20vLEqLyhTFdMU3L3NIbOekNu/J44PLQU4NhkAVfZuN1D1c4MK
1vNxw6vtcE3T7GdHgbSnPzbz5/BzOq5Wsa6T5lvKYbanc4T8eIAPMDNBELSofDxQmybDNuVdU8zw
50GS1bdM6jVDIFmA0vO8Zi2QI+y8Gs+wMxif1XQIsvqV4G29MkpFPlke7rCoM0gL8X2H+a29vEhR
Zbu5HwQ0Prtd+/JaGiJbqbHWd520PlPNmhp02y4a78Y+am+mFGl4X9fBofEe/dELXhpHYwae2DzO
7NRrjjHZwSGY04n+kCmQWEQMHvrYgfiaY7BJvPXQyx9mwr1MBt8ZEWBKC8AKRWsfWqMLIWDthw9T
4IudGbJy9qgAS43Nvk03QXMRs9E5qfxo5Vn2ixol50EkoL0GBAeNLk5dEl6v3ACql8idACiPU2xm
3Hg22gD8CAwCIpQAp9BEZkgbQw9YJPvB/WmNLC+9PaX7yeM8p4ie+uQ9tfMDE11qgzp71dYXCuEl
FUNDfEujg1+QWFOUX26R09jx+72ojW4fDOnTmME6HUVdY57t03WchjaoSxy4hI43ifAPoEL2svss
q2De+7N68SaQyGNiMDlshhwrIAorjup+a7JMlZZBLhKeVechXtLlhM8g1zAoYjV6XtMFFZRPELEy
IwNLEX/MpeJ5FJZ9H3aQbb5jHHtXdbwMspFMVp1C/Z0wcvXi/IPw2+8QR0uaS0Saj7cUvdAGpXeM
Q1Q5yruVDpqNKU9SEmr9t7qQAzqujqsMgi4UVDutTWtltbmDdG1O9yKd/F2dhvtBWxIg2ZzdiRIx
jKRX70vTZ+RZ0A+cUKqFLTlB46lBVrwM5WmJhPH9NIJgbV5q5thw5/jwyhkw66CmHfiGkSZRBRuK
hEUVA0Gmf5bMChs81BWSEsInNIvxZsbSuEtlBrQ/Z9EYki9cKxQ8A9r7qZmcFWWGeWi+9Va593qy
GrqShWZCTT2n35hPgLQEvJ5a6I0Q/39hSkTarWvcs2HlUppW90Ez3U7J/FTbTYvYM57OPZhztg0V
fT9lPQQGKa9i1qcknE+s0zcRsrStVtVLzUgdrg/AvnjbN3A1RSPxdeAXanuIvozwMS/SoNlRZlPN
6D1+USj/ZBMs25djARHADrIT2p4bJ9ePnDmv0k2nI7XtuKuT8OgtcozLTcJGImlil7r/odRMHa2k
WuuQOTCKRQwPIeqimIIiqwbQ/LMnARJzo0LzHfdEvKYvfD12ubPRCYv6nKT3YQmmkcbKex9mRB6Q
gzcGWu38QMLlzy2QYlGmn2RPKEHoT2/ShVEyWMBZ3BB/F304AtLc/DtOaEREFruvPhGIxNssI72W
xN6pYVIZ28GB7se+Qn82O0W19b1PfwLPpZEJgfcgUGwcXIgfY74fhPhgzW+Y0FbkEPYaOxMCBlsg
E7SHxWyASwhJDzVUXWHesKaYwxTeEg2nXayb+xxAj5+J9MCsVGq4fnJZv+OBfl+9CHJoyFfbqqkf
aJCxgU7Is0e9TxvIj+g5YEYjsFg94LsJ1ujxGRNYZUUWih8ccl4T55o8Zqg6MwaiXYNqe7iNEGU5
KjXotrGJJfL4ScVL5l8dXQ9eNB4dZfb0LOJjYONSGcbwdlTFgKwKcqUxtRVM99TcF8xb29CpyC9J
q62Zug950+LOix6n8CWo6aDIDpbC5e3YuHQ5TlB+e1kEVZ/cBaMa1+How2VFRpkvwpx8ovGRCYM9
oQeQR7TlU3zxxWKFsrfdKK5nL9G0N8yBdQ+Wz4DYCLlNeCUnUPlGbPystGjJubBDWvv5qnKWiKvK
AIjsw0jE01lRCDcOuG8M71PUYRtWZnXM/Her8Z/jmc1yA3NnzUkilfuQtarGlSRfFF3kLcKGPkSS
NDQpMpQJfETiWO0+NrrN3Lfhtq3tVzdo5BGJ7ADUzOoRqpOAXUhpbxwXnH9UN7s5zRGjdc3RYR+F
HYoAgPy96h+z2P05RKwXIUbzPDbErjDTo1ep5zEoYU4mT1FFkFa/6Jm6hmm1iu3vdHxRjGgkop7L
X15OZANESJSsgtPJCNKX2VvkWYEFwc57ZR8YEsUcn3GFoYPHp5ma/c8+8VHH5Ec/SAhjkuFXO6Yn
NOZokeRT6ZrqELSo6KyliLAKhtt2g8jRLWtilaae3ShimNyDHMRhhHQy2OSSPZgsS7qAY3IvKo1j
LyPKw5XVXqADO/opaGU2fSQ95M10yLyHerKdY7ncDMGPFCn1YfZR0JlVDlDAUBlaXBDkIXKxCL0j
1rSQsMxKNztF4WYNodo6afnGjgJaIsgtxwHI3FqLN5P4lRpCwjoY8+eKxXZrK3xbU3+KouqxH8IU
3ZHTn1DPraYZOdnU7Z0ZzV4Ttd/ZPbykFVxPYTcn7Y1kZMQWCJStHEIYwLZHfpdHp6YLtXXsJtDk
VTruG82cIHeIEiuz1DyKpMDyWnyLhD1uGD0xH1lOagvlpUmI9+J1RqixHIXmIgezLWRJY4pR1A8K
Y+v0705ccbgvaqdMCiIWu/ScYhtEfiM8lhWTQPFs5Ox245wJGh+Rv5CfvAnTRg02IOtgL1FZXQMj
iY7TXQZHbTW0PJ2jAmCSgU3zqw1PXTbTq0KGKPJYHn07zrZe6LzQ1mQEtAyQxkU3BjjAxjZ5rAAc
pxGv3cF5arspPgT+xQnmvdAdZr9gqObXYT6F8GhYeJKNtwgrzHfa3bAfp/Icg1ezFRQtVc+nFFmW
HjRxoeXSRJzxINWSLbWjR8zCw7kiSPAQWu9ZDirOLLJ+XblfWdeJ4+VGypAdmK/V/ZDNHKNL7fo/
2TuP5cqRLcv+SlvNkQYtzLoGfbWgJoOM4AQWZDCgtXAAX1/LnfnyxovK19U16EGb9QQG4OoL5Thn
77XtqPpzktfD81h1005ozp+rGleH1RWPyDnkJHS9dlXm0XCl66YapG8Xy7jnQtqdDBAjJyuj/Im4
8LtjgbAK8C2vJw3LoL44GP0QNJ8SF91wvmCwBDkErJKShFvY/S7Om2mda824619AlxincNHtU4KP
5XMuE+RUZw1na65DAH2drt2CnElWpYYoxJpibYNldjh0Dco0gboV79NdgHtgr7uNd1gad+M1AR4Q
+dhlotblKfoYeAJ4f+VTmgpJvpumD6XhekA9gWJbyb1JE4tPDOd3m7oKuU6+Q25kxgW0coObRotQ
Ebk6V+aAsKK+MckhbPv+ZLe+v7Wz6qswkLDONrhFUSH/pm78UR/q0PpWD9QK0HBjAs9bQnQ937/n
Vqw5UYKqPyehvErCIYrAw2NWUxMd7/6hRDaOz7vgtFExjIUadVITbblvADwc1WXtshopU+1wDM30
U0+6nCxD/VT2NsoiH8I0GIbvYYd42AhNcV48dqp04eS7cCo+RAVZTksGDtUd8Yki8COPFpABt+ro
rsrxGGEJC81gxzkAcmURk84VF/admhSa/qYP1aPTe926DwyCPixEW264TVp8pBmCSbzCdDTNvt6T
oInU0bH3XZrj4m0W8AoQQW0jKjdWZtjEcHuIfNPnbLaib1P5QGhnOWArYvQlueVG8t0eB/jTudOd
sQvfx2XrPdZEeAVELtRxzaFO6+UuDBLOq3H+o29xHwWjf0pqQrkaewGSPqXQXDMoVD2jiKchRljv
gaDNbG4MJizh59Z8XfTi6GfB8A3e0AiObVXVqfXS1Sn4GolumqwE/bTe8GdF2VqknVgPPlBDutIf
/ZA/xXoRHJxBBx1reZTTuT0L44p+VZIcaVh+D4vCeC8b9L3QCGazsB5QnkYbJy1taGZmjFR/XHHz
NN3USfNDDwBqJQu3llVvy0J4Op4FsnenN73rUZexAAXK8cIXAWklb4aAd1bfTnlhP3AHgnKtKsSu
JRjdjjkjIiOtj6nJnW9UE5MIzWvcRhHjiRn7/K4VOKW5u920TdkQAd62V8BJwqvITh8c8X2e4uzV
tAEgYtTfppP15Abud/8lj4zghqtiJHuqxhOOgFXRByZ0TckbiUsYuPlCYIkWOOhDu+AKpxMs/47c
hrYAkxcV3n6Mp1Ndo+cc62zee9ZPzAnL0XVS/OgMR7gB8bVt3oVP1TIzitUZYKSePV03XTdvrd5F
K+qLt1xLulvAbC8xvMN1bMgLrqZTQg0iGgM+F1N1EdYYUZ7mJCsOEZyUEBn3OgQQAGqT0z/+8eUE
CqTfVVr6pFYxFppPkI5Q3KvJLHW/qbCwtZuLvhlklRa/KCk5cqJVWEppb2R+0O2secnWlcEOmBs6
udx2BEKUM3c7QmaJQJspc20gpfSz2d5xVy8+V5mq6Fqb7pceHuTOlOJvNdHlnO82u0rKvdGYcKmP
77qkmo/qcYsrvVRRIw4uY8YKhT7VWBY6BteQWUlBktJyNTGnDt40u6+uj91qcOMWnC8VhJMa9IQd
P1rN5Qats6w0ntWdTsVtjVfESKAnRMsTO4prGD+Mxo/3sGWOxegGB82tg7MZdUT/IcaNAsoqoWFS
bplLwmoiNt445S6j3GA48PMoigx7DhggXGHM+UO7mwxSikZ4TpuFegGiZfdjnCeZ2+iffT81KP8t
YGkF+crVA9L/U2yI8cS7w44OsyfU3QRVeFSPExNzjRUa5D9WzW3a8Fljg4aTzXUXmVG4HUO3Wzuz
CK/ZW+tNjiuHux5875jnk23rL/EtvvValOO+IvQ58ukN+ejaKR+JTVDLU010N1geBGg72w4ZLbLG
NI9e6j1kUfqTohbMZvji00QDWW+3+YJ6eq7HL1laHLhng4/qkxtCWwNMB5tg1Uo6YjKX2G4g2O3a
9EueWB/DXEJCSxAjiij+zn387QBJMguQkMQ4jHYtIYcmxUVOj+NuarhEe90ERo8sCIOoKo2oJaqL
wJ2dEPj/MIlTYOB9s/y5BNkkI6EWwEdelyGStjDcgXCxhX+FXcJFje+9lVlw7IP8qmjwIC0cqxDB
XhyBjz7DiD9lt00Anb518dPUXdysYEbUFHk3fDKDm8zl1YM8hy3LeZiNbO8Ny+NkYKJg8EoXMaF6
3VmopxurvjIzUKcItIzbasZqZWrsoH5yZfHnoCjgVO6aYkc7YxVlgbQQ4g/S0o9Jp6YrYNJP9APW
Vlu8JuBjDmaB2krh1kC/GZ12ni3kZE2vPVLof9w2If2X2vg6dpR95TC2FN917q5XIAa6h2JJvkaM
imAk8bO7hvwouy8oODMcTPLokRuB1KKbXQiq4vEjOidtbYdc8RYHTF5dPCEWu/YYE4+gkK8BcKBA
m+3migjYqQLvaLvmu9cQ3eX1z2WAsDYvvC+0fp4dG1RVDGFuTwP3WniUQgJcvAz86huwWsRHQWvh
kkEwTBx6xy42zEMZGqQscjUrtSzEhb7z2+llSBPvqBnzk+/nO8Odg03NOYurWgs71tngWxCHzJp6
ivkGMaNQ+tE8hQdkaA+mSUMgGYNwqxOivBguFo5whSuOtklRt6eio2kPHfE+o+c/kwK7mK2x1ema
YFYEiOjaRFBpDYUAAcrRgWakoySzac+uisAKEHp8aEH/wzLjG7OsJKGpyhkYf4viu3iIwuMM6oSq
IXpmhgdITQQFLMejeOyi2+nElVFY5troxNYrQC8ykG74s3ROKoQ7ae2r05IY9V7SJVzBa7imV+tc
FVH8Uqbv3Kki2nGAU/SkPC9w9nSXznFZ382JRc5xQNXK1nZT0dVPHcGOmrc8NiAUuV+yNnZkl+ch
ea2GniNNyMa++zU1cFQbsJf6brZWaYb0fsjdU43oBsPnvBsFJQE7NgDdI4Lf0ApP24afUqSb1vyK
EG/cpJn1xe7Nt8QqYb0LEqLipXoGFzysDQjSpI7EZwBV1a6fADdmVBNhuTzBuWpaVOUhx1w92E9h
QqJi6I1XRZU9ZfYAgDqlMY0yYOMW5ErG6Rxzoii/RzCMxxpvAfhWvK50TtZG8wAT9oADcdX14GXc
EsNFwgXLpj2U1HDOq3Hje9qDrof9Y2ybL9UcfCsh4FB1i2F5c0rvYvfGDJOfuLFSkCCRhfca5aGP
jA6+NVejmBFUGsGo7QBgcfQz9ujIt+pyegoEbWtQcKgbBzOoR9eqkrVWEdcnjACO/Egqcp5obx1J
FbAZgSPCySZuvYbDathbvyWLFM4p44/3pQdR0gIktMsJrr1ucnMNs8gzb63iPBocaQ3JQ9yfrVyo
K3sYKSgUI+PZy+EQSKogerurqHSOdjLJAl5WbeyqvcqChUgeYGnlfNvBKAMy6a51K+54m+uFuzv+
iOyxqa2fZrsc6Kzx/T3xTUBVx/ARDMeiya9jIhy4bxRn1ynpADXooLyAtwBB01yHGshBLX/VM3jK
WtK/0EQgZtcyb9Fc6PCQtHPjAJa0JU3UAs2K6fx2iiF6cYEnnaAAyrVsaweIXG2b2oajvm3h//de
aZEkhHCzaardmAfvfUjwZ7zU7nWULsdRHlAdNaJQIx8swGSBu3c3ODWHCNeJzqXUW3K9XMHKJDx8
4h50HjrugQCx+K6/ESXkL27L2QtL7BcwpqvuvanKdgenYzWJo2cE+lNSebSDcgyicpAYWe8woM/Z
XBGfvWBqmYqjq9MjCrxo6//w9kZZ6OQQefgZUlkyIhStQPIf6/ptbqbf6bCRT9P3Mh2Fc5mtpY9t
lWHoxvI+Aoxf6RMNu5JDetMvc7nNa5I9shL5pttNT7aHka5oUzj004RGiA5kXOubAlACRxc5SR2E
xR2IhYSsioW+0SlqPQRxyIrtmXGlznC9mYoDo9+vTe6wa5oyMn00rkGjgmYqv9vvqZNbN2Y9ftMG
SGgtvDPMcmAkhedukSSQNlJ2SHYmeD6D3/3kHOOtG92D5TSN5z6iuzBxztgbI5XXeBnIfAreKkpU
3kIrGFsY1R7/hl6uuzNk6bAa7QrFVT/aMemujHEvE7BJ7Sk10/+07vIUbTEIOOF2DN4CPPW1sv6V
vRURYar8gHqFooAqAil7IpT5MwUPcWWrTspJ98vz29Ck/13kX2r1cvWcX2Y/306+ZyWLCa7J4aGc
kb413BoLKXyXZ6jXXhaBUfElLp/3y1urJ12e/vl5swCsGhkLp+pQEa+w/CkroDI8CidF2aA+2nBj
41AsOrC3yPyiL1ay9yLIZ3bUv1MUmw9DX2f7piKbAa9wCiKA6JA5O4zjSwIq+lRYyTqe4+rG89pT
3pTf0kXMrzHs2zL2cCyZg3PQTOhy3CzRdhFIm//TbNkUHYEW3OD0w/Aaynoh46c/J6nvoghRy6gO
AkiW8qHYBOMhwTeEQOheeoIQkoejfayK8++Pq/fzAEj9+S65/DT1JDVxzfQf7/S5El0UGc94MGuu
wZfnXb7W53tdlv/uOX+3ztZ6/+h10EIooDvd3JwEpcaVZ8/WRi3Gcj+F2f3no2pOrVOPqkU1UW9w
Wfy71/7dWxVY/Bm3sS1a2Ryh0UZdib5BxK9lB5fLf7vSqlvuOS6PV/JFyeVFalk97Dbc/Qz+ERCO
OLUDuzT9ambDyiNtTs2qh9TEAe6pNdrx8vLfPkItWrqwVv9X9GXXyXtbddXP/n9K5dp7VUsnftwr
j8pl6f8hFZppudJs9a9VaDdV28f/Y/M9+91o8/nCP4VogfuH41qB8zdCNEO3/9BtF6uN6fiedNz8
JUSzgz90mh4BD+sm1sdfjTbOH9IRY3m8zLdMBoL/HSEaijfvn4Roth94NmI4y+QbOj4maew+v1or
7cCvO3fyzCty10BynNSEEQ6pKD0ef6Re2FFkY00JNkbVXbssq5W9HnHHrJXEaUq9F9I24kIocgDK
No70K6WFsiVKMROMe2mBYLvPuQZxXyd1ZW0Gi5oqLmnV0gwvJ0L45JEm1hgcwd2oE3nUAss5qNO3
WnbM8GxNTbwfogKfSoB8ZF08lKMZgXMvnvPKf41n60GPcv1QjjeIUxdcesnWlVk04Ygvp5w2ZQo7
z23qL120PBW6GK6EKI6aQO+cJQz75qzeoV2SBmKfWGTbvxdJSjhKTPgvqRIrKvXnJoB4HWKTIiPa
PvSGgZNgbkCkF8nIpbt5tyoK/6br3dWW+7Xxs4euie5nvX/JHUkUcugSWrAtAbpHa68wuj2odhOq
TXjFFZYOYhL8dNHtIiwC2JZSlUx8surq/ppuy4bb52tkZdqWRjYwoPkWtcG9YSWvDr6lTU4TpZR9
JjPMAVw8uJipSIB+hRXNUNk2xWaKuNGa0mUv37CPu5fJiU82dxIziFJ6RXgNMjHRJY2CeVckdbCn
4bDgMiBoU5QPlVZRFqsoL9HOsVPrKu7L1xomIBVpmYPlIjm0jOUMquZb7ftP4dw8Gk1753felyA2
njvfg+Ai0kNQuNcBAGjamSbDSiIekClh2QXcQyWhPgvRSpZW86PpIVdVFnkr9mqq0KjkC/JsJCC9
EO9CkI1ohbR/qcxFGUiBcrt0OQQ45zREyW7S6p2lJ9Mm4CY189xjq1Op7IwY62RJoGBlNz9N+lYg
4pdlHw+EXET3ATcEOfYqJ2dr5fVTMXJVhkNlrOLY+cnwhvRFF1xv1CCKQ/XjCoDRjE/OGiCwIJfA
eW9gx2tjig0NEcke93qt2dOTk+F6OYYDEbzVDgjwViCTKL8KnSJkUCc0k9kfqBNUj8ZLZvJXBeCc
yTh1d/pI0vmEAor9qdarQ6X795ExUxvXuW01l/wuyY+l0G6zxd6MhXvSPPfWZMC7thYHOmii7QU6
hVWXzT+QgN/kLhfXqE9vqVLr+z6zgJk6vNIo7lvu/1eNnj23huRRBjf9gNaCStwWC5KzEsWABq02
f9i9fqcNJ68noqjJDMRTfnpwLDNb2z63HhMJtH5df3GE+2NAwbXJChPLBsiiuM0fUXSAQMFfFizT
reWD46JD23D7n5y0UaybhvCsobPvSgRcqyYPb5wcx3mUvTRBSWk9O7RWR6wyAGnDTK5bv38SGWL1
PCi4u2NPZvi4gCDLn+s+ov6F4gZxZ14x2uvr9NA+itFnI3MTYSPzFLNz7SxNCcEMaJpwonvQ7Ocl
188xoc38qaQN6Gs/Ix0ZaOBPPuBbgd1FixuQ5G3yZhfTUR+Lbdi1jzQK35gn9kG4Bzx8wWrCo5Ad
uZfG0ROmVyTwPAADHkF2jrDJK/l7OoeyqGX6goM0I3DchgrqONammGNa3WV6SwzTuIman2mvHaLg
pgzap77VH4II6GtvcEyPqXU3xNd56zEwz7t78OPPwh53WoestOmHo9AEnoVK3Jnl/EBFP+cqwe6V
vo4WeUdF5/7EZImFoKd4SIPs7Ob6Y5CyM5soZDYwkD505yaUoRCRf9vlyUdoTID1c/GAJoAk4LJ/
MipSEewZQl2wlPE27rifwWfJcRU+QrJ776zqQa/H16nmS1pLeWOb9Mt7Ldjzy6kh2CR1loTDC9Ax
Q/Fdm9ovhrA2o2kTDticOnshFxHJsFHivs71h5CLgDfOPykiPwnR7O0k/UmMC1COZadh0dkOEVcT
+t5YIhlJ0u6Ar9GvDLQCaUMueXWjURPlB6JtGkqG95iEYHFs9RASWGbpoEDdLR6APXTJ4N1NOVcM
8V3qO+8LQJ0t4Q+8SZJc4wSFw1py/lsW+MxA4W6S0T5HeXnAtPIS0v/DC3mqKtw/8WIPWyw6V6E5
7oJJnBn7hSRMLHfQ7M4TtWDbHkmLhcGsF9N6hNQXi52uRw96mIGo668s6zhlxZ1dkPZM3YXrYO1s
2yE4JQggzd7Y5znpoWP+EVGFXFz0s8E4ffeR5cF7r+5GEgMTeXRNS7OzNEriRhx/LMB7R8F9bdjj
dUsDQFBzDhwBxWTqI38LUP40JPJRwsuykhhKy7vBkvZOpkVJpgrovXJ5683oeZqShwjuTTWSP9MP
jXVIXFqunacjxu195FYxAbroGaYG3YLnjUezaa8mLbubY4YTgqxAj5N8qcmwQ7HXneXBKAZpjR0P
Vdiskcvyvpl9rZeTv0n7bC9S91ALcEyO9zJNaLbk3h6YtbHvfOwxEaL1aKKAKNAFRp31Vljt/UgC
YZSgziy+lsQ/evP0QV7EViuwTgnrCwCox3IyIghEwzcCOvr94osT7qD1MOCBrbTuoYkomXFqoP59
MDoEgNNU3cPFf7CX+OwHPVG+tNPNJtsFrXtnmC0wHJ7kl080nnddnX23JSMN2OFzvbAj6pTuarc4
d5oO6M+pOd9NpHRXXgNKviJAfUEwWzrsNyP1rzbsYSwTmLXy8+arI0ntusP6WmfPpXEdXjGkWItK
5+rGHmLZBDeV+cGt7ZNLr310+cJ1snwJpuKMKY005uBbArXzmC7ujzgz967XoJAU2lsAHIBO8q2T
xsFRZNS1kU2uuiYnj8vR93RBoULBvsiET0E+03ciavI9mGPSIGk0DgOSiDopn9yaQ9wtmu+WnT6V
M6ectm0+rBn0id98sTIdU18toEbm+VXdMx4KKWoB5v1SjRyuce0/e6Qw1/6XZJSFfC8kX9KNt9Qp
v8E0u50xg26iKn2AfoebpNW3msys9lLIYPOL22NkTQjfJI2E843oV1Yh4TgkqJoRZljrbakQ4KER
NYIaGNq34gbbOWMBA+V4m3NGLOzuybepXuaF/qJp1GGtkT0BiBqCQV6ClfhlqomOsQxvhSOR9JBe
gKmbemwTgm4xdKPCGh8Nv353gju606/C8X90hL+tO6psWeebq8BOr+cY6ldVfUFjTEZgrN91Xk1t
lLQBX7Y6zN4VWAdwwmWTCVUrujXjw2Dn0l7K+CiLvuVW9pY20fcmW25iK33ozfTGQEfszS5lr0I/
Wx0Upa7YtEvFjmiCwcFW/TyXsP0KqPSLb70i2D8rZiUxJY+UrK8qFMvU98IKwMyuSMWdqKIXpyIF
tczis9NYnHfB1nL622il/aSZ1FA1197SgAKWlkxfnRSnV9HXdyEDa34K2fGzi7dKIEMO4ui2wva7
moo9vmMnz36g/yeZYznRBOai5c/vKeI1PfLohnllvvOhFs2dc2ZErtkFAkcSy+VxTgXqCTUb+Rc9
YMIwTq71IKIFEeMM98b7ykL3lXac4OY4fwg1+gZBT8NFdwgKzsaQTM34yfUXhiklhjZnhrNud9VL
Bm0U7fx72dkPqYY4U4Y6Tr746sXjj3noP8yFir5WvSWoUFBU8l/FYfowaGjZ86E4gdDYj3ZPHHc4
PBhmsZ8d6qotRAOTFMI5al9RS9LNdtpdUu3RIdRdmuK2876aaXEOm+Ynoly+tJG/CtPfOAY8yIkB
/WJm98YAispv/fe41whHLsW1oZOpbYxk0sTuG9X3dYj2artk8oJHHq/4qAakEZFo0W26iBpcDVeD
3nD5Hx7tyn+zUmKRES/uOeFOBVA9w4OQho+fxmrnrWZ/eueE80CxFhH9vahN8inFusT2F6J22VYJ
NHMva+4FMX5rK6jaQwxi00m/THZJ7kzE5R/IowPhqViIiRco8mNdY39J7TMDgl1LbXvVONMx8Rcb
94p5CwfgVoT6rVnX9KabjkDYiZugziUjnEBqc7hqKvFoSiA/1eDDsJgbXw/e7Wh+6KzcObRDQ8Ik
nera/xbW6ZWWwgIlQhHPweiT4NkTUuay8woCMjSTxEyOqT5zf8ydcQ/OYd/ipCL+MLmKS85QTfAM
2jfakRWTbq1E19d4V25bKn1ZbzxnXrzFUrhvQkLlRlEcUq84T+FTKiChubkc1cJwEm7KBTAhi0JL
roeujXeJNQ1rq5oO1sw5Kgh6EDvfQmH0xwHnjhGBXYmfNN2lye31UDhnH+FScWUJYFUh/UHLjp/9
cFxXwrup+V+x/K/7Kv8YTH1vNONVab7YaBuTOPwRLeIr0YNvQ+w+A5M4aYGPukS/s2vvZ5PV96Hv
T6TU1PsprsN1xwgpDrCKGM57SnyHYUxXLaAdjFfbKKz2fhWMVBf3mFIPjclggWSdkk7kDCYLlvUq
qmiXNYStpi52E1qDxKA17Xrx8u8FJE4OTlDyyxR/i9tbO0NJGdVc5gMtvuqT7MFcsHgHc/yR+vZu
iJ4crnumu30nyAJ6up14NDiJVUkhJKpJpsoMajbtSR53XUTfarEgJyGu2denpZhpstdiHYXzchgk
K3qURYgguo3RFRx75MXboK5/qNdh08dl1TYRwFhJMlQrldC2JNVg67jgnC7rptoc9qk2xZgyhvrz
O/my6DGOBpywac6nrW6230O5Tk0IadgPwIJp+rgprQxwsWt/aTxU8TG8J03CH6MgoaRAVsvrKCvX
gWJnu7jsAA12j6PUIeIwuhXDOBFSqooxIsFLJGgpyQIN6knilGMsWt1fv7aUv8txugjKCfD1Xv4D
aq5WCHs1C3+iwEBnEoPLTqv0KIFjB0DZpTRFLVcaSq1M28NvRvBKmAaBlfK35Z1mA/6+zKpne7Mv
yeBSZP05uxAF7yK+PajPm7puIrNbDuteQK+e1D/3+S8lWo2ZMJ9hCvCHqH8l67nmoxei6iLXqW2i
XqHm1LrP3UEtq4mVB5gqhxiLU7DpxfCgNjwEBDas+msue4N6pJ3QDiNiWDbqr1Bf0sS4xv8aVSaj
bcods9O89VOHMINupXoTu/RIokfItyuC0GGvowRS9kcp7CkX6KO9OT9wgkWoKydF6nokKC67KGqQ
PujcAx2iBbgkComSkA25DX754N9nvZw8XsOMARrLZ35uvURqTMvRMunls3PEsqsytFp1cDtrMz3k
eZZ8/rmTcnb+ctSQIxrOyNn/+YD6/POa+IZkI19DtmXFkuuO8eUVU7u+vfzDHCIokvySaxx7lfpK
lT7eFS1sWvVdULrf5u6Ce01J+7uCA12YGoI1vr16H/VKNfcv1wVDTWgml5uN2hNGpEj8xJD6D9+b
vE/vYIfm6rL7yCe4mM339KfXoo7mg9qDp8ERh7l06OQ1KJQpS4W+PNL+5efSCjiCwqkRhaFLUZ99
2feW9Npn6MbQsHLb4+eeJP99tSepxcu6yrO38ozkmAsoXq8Ru9jL77xIou/V89XkcrT+sot+zqrH
F8qgh0DWQeSf/fmSPnb22nPflejZZcm1bCKAP1F7vBzh6uepl6h1ahGHhwdckcBnuO+YzwDqyDOC
rXZ29YzL63/fBdWy2mpq7vM1avlz9rfH1eJv6z5327qR0RbqoapgFOXk9jGqO1Bx5sGAZ7bWR9qj
6neagTOsIhPpM2mwKXw73yHVRW1xyLne1vVuy6W/99KMcqV/ZeYMA3VgcCK7L33rINrh7EhNHLXG
+7I4o4UeAMqamFirTG8PlkZoXYMUFrZSf1KTKqj6U2u0sOrUMgQqiJU1MpiNV+GyXszQWPsloObM
bXhEPf/vZ0sfVyKUt8csr5dj7j7NdhqfhZyECSj+lVoOTZdmvJodzLY9JK2+F9YkEEI4boTqjadH
ERcK1wd5UnCGVuBgNVHM4MviZd2Ep4sdXF5VPmfVQ77a7S/P/988fnnnZPKqgw3/VsbQtwtZulyT
f3+7z3dWJOBfPuTzo39ZoV52eevLW/227rfFyXVey7D1o72FtvK3By/v+flxprwYXd5ZzWGBjHZ1
0n9RS7/8Ob8975evenkbAqOnlTC5l1LPVh+PnhSer/4tLvNGkrGpW/0yO0mHjVnMwWEAeKr/1X5R
JAA1UevUnOrLqMVuynZDqGt7gs3JRFP8VwUlVpNZrYwyjLKEGEdbiuZcRmJ5jVWW/F+Ws6J2SfuK
GISq8/7F4R+oHSCSp8+grVtwpMa96sw4KphDwYmhgnHD3XFTgy+D09qSUtOQ/ir1RKBT6Wn67Ok0
aggBcCY62CQpcL9MR6jsYpgkqqGj2uz6AKsU0Af2EilAtUnsXmVShqqW8WDh4pKLc9C+FvQOtoZS
u8qDVs0xktiLeGmpVBJKluhLsou4tSFAtNQREtdjhIxm6U64bLpT/dfcb+vaVve4CxX4F5VWV6p2
sQW1SIPo33+uS3VElUVFTADWDiXrRfu0jxvGknJ7JtKrouYUv/iyLhEm+4BD5PI8p+WxaztGv46U
+k8K06u2sFp2W/M5rCqSxCXqV3XbEmX0Ulv40n2b6zZbc3dNxViO6xRtQc2pLf3bOnIDOgqDzXuq
LgSfHbjPebWhx5KaWg/IWm1OtYkvHTlXXYo+l9X4cmHoVfbN4VNlcRFc/CL4IETgA1QUyiu5RaFj
wae+bFG1Mi2hs5AKfjtoOn/GEmMAcznLq242rD+ijUer/LOfHs0pyCMEI6qHn4949s51lfbH2f32
fyowoAJzQP9t7GMD5wqCxD8nfUkZoCMAa3tZN0tfSxpRXQ700N60Ud2fluTNigLivLAzkcsyfnWM
hWNQbadIbSI1O3AKCUkd3xlKoX3ZEmrDXLZO3CKm1Lx5RuvHsXaZqM7oZVEdmUEPiDubsw+1GdQG
+rtNpfjVojLh1FPuUtundoOdXRfuXh1pn5tIHXl+KqOaZ0FLRCopRllRn70ZWX+Z62slBZKj86OD
z8JiFEozIavfQzoJWyH/u0jqVHIlOlHLn7MI6dFxxtw/q79Ql//j5/8t59SiYY/cOyJAU0dLkqKT
6zL/RZ0g1RETzFOwrNXs57FUuSRlVNTPap/WtFv4E4JE+HGmPDPEUtmEZgziFNmPCM7Flv4lhWb1
qIKihyXAQ3epn9W+pbQcFzGFWlQPqHWOptF4YABxUYto8mzz/6UVZZ/089Ncf/z7v33/USTlJpGZ
Qe/9r6ge4oLgO/9rZcX/yr+/fS/+iV76+ZJ/wH3sP3wAPOgjfNM2uXZAC/oT7uP7f9ieYZIB7Juu
wRSszj/gPg6aCtB2ga9btusCgr/AffQ/TNO2AsZJruvoVvDf01T8hsm1eRvfkl9DN6VA43e0T2rU
pt1ZtnbocbjsTJ+GH564swYuC1/DDuZFiVkt0ldRh4YcL2OyXkZ027/8Z39D6zX+7mt4kFgDvo3u
m+ZvhKHF6Np5XEbtgEgTM29u+uc+HN68Tv9B6iDdQzrtSOo1/Ai+t+51uCKxOVmH/+Jr/EZylf9G
YBgWagLSVF2gm/+sL0FyknbBaIUHvbUBoebA2WeDspoWAuSHRC+qr5kb3pE3+jWfyQmOK6xqBr1h
bFDavrPG8UYkZbP9L76WbUtm+Cfk+Pjj3/+NuoTjWSCYHNjKvmF5uvz/fmGKw0olpMBrwwM9Q4m6
GKq9nTa3RhX7V4VHQtM02dOmimOMOAuwY7pCRLCnJu2RpkOkP46cjh0QAPtwiE5jXQVXZNq3V563
z6bQv+rMcjk4QUFx3LSv5r8mee21m5hizIbAOSrmgmIamXvTLSDAmQC1+SUEI0CREH4MHMbqOpoZ
LoFd+dAa3z3Z90700DgROQCEAsxEhoIPp/EEh+8nlL5pbVvQ8powJc2rO9C3uaZ92W2B/RIZ02b9
NcyFHyM4fmcR8I/0obzWU6D6FTGg2vweRoBcgZLuJFgz4vIr+r2PAnuT4QmOZKoSJV14NL1LMk6j
NTde+iOYszs7JeUuz/JgH2BUXFlNPp9LUzyF0Yh6lj7ZtgvOOuyS1DTLqxzl047ADliB3gFpsLiq
Epr/+LlQoXOVyWbqe6jtqzAHZGEcsCz06JZ/zg2+O66wDeLg4KOXG6SMp2uRvBAED32iH4rNEmFU
csHQQVYk6qKz8X5b/QaFLh12A8LgnHyUhRbRDnK3RdD89MrlroKQ2VjWOpWFgmls7tNHRuxvwita
xlZo0tMqwCY39LcZoNalplY7jcGmi+CDOlbdr712vIoKjIsazA7gqDOtCHtntebdErYHr8yo2gbO
IzQwd0+T5TgOcbqPxlZgfps3DKu/+GTXEEfTDFuwq/mpnpo3F6pP6N0Zi/cakeW5q5FTrLQ4fAkm
cH+1ATNPs3TUCYAXs/yDSA1GpAU93LZYPLwyk2wOjYjmvW9G/ZgY8GMD4uBvU/0twii/zpyNR6QC
XhY6ivqk761MfEykpDo1Kt8OOs6+LCiApNBjcaeisOIqio/D6HbgWyyazuWywbrKXjHH+6lFFZ4W
7vscEQCLOJ+ks1n8BIZM+I2B2AR2kb8yXCAi3QDXxsijfmcl0nVn1841N25XTibCTdJQ9gUm2B7I
NTlhp3Do/eIdVsFDtiZjiNWsnorhdJkUlDo2DVL/lVr3H+ydR3Pb2Bqm/8qt2aML4SAtZsOcRVMy
JXuDktUWcs749fMcuHvk6+57u6ZqVlPTVU0ziaRE4Jwvvc+rUIcbw2TCD52UvYDRYPm1uZmjuPmu
zq9Iy+fb80VDz5+Un1l4GejNT5mvxfLnP27O1+b7fnlexWAUtV5zN4dnGQzcaQnZ6xnZhbX+iJzn
a4AA7TXYwGd9LpzNsVwfirw+fjxRw/JgkVe2tZofni9yV8PDa776IxPjT1otM4WRm/kHf9z5U5JG
2oBDdG+IHz/0ES/OrzFZrQMmbf7Rnz7JiFp8543auqlVfyFKDU6YTPE+PpszpwM/3me+F/0wH35+
eZQ2lITnq+X8cVlCsmXkoUdgiGRhRu731hAcXhhULcCHfusR8y6YcRGEp9j9Vn4JodR3sJXyrrVH
kaNXsQhFLVMNVX8Ihu4pFPXvafsAIzu6W5Z+yhhwylDffbLL6S6M9r1Bu1aA8wIJoyQLrwgauG5t
upsp35wX6h6qOD1533cuCbUUGrc32Ev62sR+eNHZ0S0yPMyljQePVjTs4+aT7jvutsvar0mCYzWq
4AWzFKjJXNobpg8wRnPEBc2Hd8qyr5rqnIfCiVdNNFK+UeJ+gf/bd4m1ZQqp2mVG2KOYrhDFmBFm
s6r26CJp3+ZdcVEG9I1TkOwFlfwn3cjxJa7fantcT6HQ11XWD8vUxJnF9stPFLVosXj1sCoCKj6h
gYEJqFFzBWBZWYSY6gELS3DIgQPUhKC8e7Ve14FLjTZJ20U81NCdRtQrIfzdKpgeFFP7XnL+finb
Byto8xVAiWnT/B7bvnWyQOSsKto4Kz0Y2nXbyE3LBbULwQUZpL+BMYsP3yIf1IZiNyZfTLGNqzgf
Po8WxREj06tNpzC6xwZXD4F5tSdsjXWAObowzU3Y/l716XcxTd86tfpsKhUK784ud7ri7tyYrY6x
jeKB3IRhCr+2QVlF+VG8E+9hloLGA7lrhkYGX5Uy7l7rAbGFzWg1AwIhluYW+6ha6Ud44CzG6gGC
CwsAHqwd5ftFN+GZNqXaImW0B42G3i28dlUnV0fNIThpTOsVRfAe5t0hLbWjWZW/077vN6PvrIvy
oRyCl9DVjZVuR2BcyvaQ0me1+9B4ttrXjC7iUXNQ/YXgDig3K49aa1T0gdOtodFTgzjwTU/L79aA
fSua7nI9TiJbMraAgWpx1KzhnDgCi6h8ukwKwwiTWaOzAerQg41cqljlME7cLvTS2JDH7rXI3I2m
foqTcUuIsVOBKqw4sB8sHYqt6hNvCssvdnq+0XT9WNIrWjPDYtNBiZVrTjSz74bvE60QDB3pRkQe
HYmm/xpCC0TeBjjHDz4lYfrGKb7vTOtTGNvp2i7M01Slq9jOPnsN7b4gr54s85J3N0eYa2dobqlH
l0+p9NeqK3b0DVKKHPh7hE7wghfU0lIdDBizaaDlhpwJR+Wyy49METKmygSxi1dgp+iQZCv/qgbY
rTMR1FnGbUy7l94znKWNcfWRfvtG6Xx8UKwrkd8+lgN105CT+6MMsfzhVmkipQfQsuVOxrsrHX99
/TjkBo03O8W0qii2Tqp+Hcoazx23eBNZ3Cx6mxG/tEXrgNsolLDwsXd1H9pbZ6zabWafLQNdfVQL
dqgS05LBXWs+hS3mAdOGSp9zdezyWtOFhDwmgJDEXwavP6vCvlcxBgQuvKxOOZROB8u8H68DbDYQ
iM4nr6phK3VPudMBPgtxEK78ZFg6inuzPeYEvQD70QC69MCw0CKqRjyxc31X2N0znFxz6WDSGhlV
xcmRMJ1XbppM5IvSCE+WhZucv/KtLtwFw3iymsGnD62esoTe0NThvz3Rdw2QGutyTMorvhYGY3et
0O4MvaYLiKVP9nR0kPctQi84q2ryNEbWd2dQoQEsIalBl7SA6gNyJqQNovzRd9MKm9XxxPT571mP
A0xhoMQKd+4R87GOwSA7WFFnSS42EGuM3cchvcBGx00mG8mm5CPzfT8eRqpHLGWN65jmcskms0s6
/WV+llek1Rq0g8RK+vVFIYjZ6iqHDc1bRko8TdlEcZpdpswdTzocTobHR9RY5rrRlXRN0baEVsJo
wmqyKH5UBWejPvmSKMKUD9SwhYirpeeo7/auy8vxZPilvQ7C7FZh6JkWtX02Gt0+42nWI2zWho0N
UTREX4vQni3NU4vhrClPoW3zG8pPIlQJ/6w9SG+WzZ+vUyHDMPPUV1O3KuQwhIpyspkyyZziYsCw
TnTdax9U9MJjF8OrfCxWsTOguLVH44xxWzzxLyYN/NZNenYL/bvuyukIZfiqFMYq0T1aJYZ3iprB
2adqfsWxz8KGElNfEz2xPrUXJ0XprhrFu6JYD7FtDIep8R963TDY9BrjAs97YXtJcv6mRuGCH8n3
KnBnPe/aA5MsZ9Fr9cUf1E9moqt7O63TUzGmABmUmp8F6hHIL7FI02jjJ8CbVVpngOC0EdfVzmPk
rNuPEEL9lJqRMljHVpTIxcuivUgY32UIGEf34kuNMGenjeW3MPcPhvCaoxv1MQS76eYxhHARgyOo
F6PjSeP3wOIzujHNgo63STmyYmatL70Zn7VulCE4M/XACSkDqTtNL1d5Y3/BpApOQwUyhoyjwz1e
3XexumNfGg+Bkz0ksebtM2LhpTAzbzVNmC/g0LwutRGrhjovj8wv7LPG6S+JvHD1/nvv1HCTVA50
a7onLvxIcxf1dNKthshF4AaN3zF0dccIv7n+0O9Cz4lPdpWvUnoGe0+ffnfy4Wq636xwNaPI5otO
yomYGURONF+tZ5HR/JAhlUc2qIIYIVMhNUrztWgWKn3cnu8Us6RpvhrMj5PI//H8v72zppkeS+VU
JjVUjSwsWlLANV8LpWzrP96cn1LJn5ivffzs/GMfN+drHy/lSFUYQBpc2OQbzS/A+g3rzNnPbI8f
WC0pgJtv/vf7nFn+9nfPKVn4Q6l286Tu7eOlbF3K4j5up1I1N9/88Vofbw/29s9niuCYeqjwSgNW
Cqq8+fk/PY4/JQK++d54rrB+vP78ei3yv0rqAAmVGnUJKbQ+xCXjGev5atLVewgenxMpV9Slp7XC
yGdmGMmzZabbJve1h16pQTnEqAJ0Urw9kmuMaWOGHDPb8WBQJrDi/PQKfv4T3T1/UU0c1S2908BK
QaKKHCPXFjAUvIMaKYKXnJ2UAWMlqKEHy5udryXnUIFoqgQmeKmiFyiIjXsEaXLLLM+4SEwPfC1e
CcXKstpdiK/43nEc42QnFS3a6hHSVx+IaNd2Fcr/IGQeNGCqV8WOutEQLU9U4fdOpT6g/mUSajLH
6jTy8WAIoy+ltWY3Uw4J+fCZRHw6dZkyneZrDq1KMCouO618QJMXmeGgKfSifV2GfzzNR8pxMqyx
2sQaI8CZgUUBn2Qyv4SplZ2jkGncaSQnqMH94GHorZxmkogDf1khFTt0iYchn7zQqF3UkW/uIYwg
HumFtUowDVHOOpnKwc9KA0HgNWFj42/EC5LOs71M+XBiNaWp6qdPpW7arMs8o/IVxkSVvgeh5Ovr
GgnMQrGLlDQ9ocIwhHdbr4rzJJEOkUcHED7vW+Ca+kai/Wq3LndOII7MEZtHpWt2jBXC3UtoBudu
lG6tIXz1ygGQQBS+VK4Vbn0H8K+aOOppvjZfGD1we9dUMRJOMvIlkzEBAiqDr6CbYj1fzc8qRjfb
UJlBN+y45rFMM+toGtouq3AMHTX7zSWdP9nAOw+Zz9S1vNXKI4X8gjqlsDp2qj/vA7U2Yn+Kkr2/
FRlRL5gqcZoPrPmawyz3JjIleU3TRwLH5tT2rbXDb8A4uX1jbOMoep5coTMgDHLR1E62fGh+HOmO
cXJwRg3glAQgMKjZ9tAY8mlvFmSUY94cFXVA+I5bBqGW4510NVVO87XEB3gZGmG2dtPiHKYnuwnr
XdiaSrkyTAVpOX7tU6sfYPBOa73sRyZ6uvhk6Ul8MuzmS2VsXTFojK5wr6+M1coyaDOCCopO9v9+
5vz0+cJ2jpHVPlHopB88whgzuhSEk0RiYG+jnkBwydFX/oaNPOjnCygRObBwDWV2jZddYEZHDHz+
uFBCH2HEfPvHVZwaRpm1M8CnTPf5AVh+0TGPWtBrPz1xvjq/2vz4fNNWwwDXQEP78TYfD3y863zf
x023KUFntIS8H/d9vGlh1CnetM9G5MDRrYIw/umjF75FCiDczU+f7+MdPz5eOX/ypJNuE/QC0Ary
ywMcO7kiUrcfz/t424+P8sunnZ/yy8eYnzw/r2vCt6QtzxjupFtf0E0b5IiQWcSP+P2cnD5o0fQ1
2EnQRbnmFJx3RmG85CCgL1EF9xCQgLUmSmeOFDLr2cUAqLfr6QJc/2iow5taYfU5xS5nQ2W2q8xM
tEOe6PqJ4uPVNyca6RDRxmZ68KNn9BZbPISMtV7FbzpxLjwG12WRItNlyBeRHmen8KnHFqqB3zrD
M18Z2gpzMAzOVDvrHvttdIG6umVqmyNY17aiZXw2G9Wz1SYvAXnNluoG6agBZpyb+p4P0SzsmnDQ
dCNno2hXfxr98+RlX1N1dJ674LUAC1pUg/Zgh3ixdhV05u4Tzrr+omnCFgw/Ze7J6bD7zOIvgcLc
7dRP/UmUFJL61nhrRf1Gz1DsZaVj3UVAL5ohujSi+1J7zjU1oR4owD2DuAbH+0yeZh6TMVlPfEdr
1nOPIWWNkqqDk0npAHHBNvvRM1UwCUDgFCV1aAAMAC9G/0jc7y18q9hMqD2ZAhTfzAJqawlrGZsU
ZlPz2KSCDkG68Ss8pdQczFFfP6BBSZdZ3vRUg4elJuAGT60VL/Va/daX9ddGNbWNQESaT4wIhsXL
BKn2Ma3jrePqFq5AzbnvUfXnIkKtA7LeroYHhHOXbqSgw6kscB2dBhGTgikLYHjVJ9XFTj4Oi3WL
KnfnJVjdm0D9+/BBaax6G6neIYfNfRqYnF/lOT6SZtoWl+Zr5FnOqQc++dS4Ie6lA5CALhKLNvPq
JcUvc0OnNQJYnlsP6HhBzGIWw1D8tIFWat60yN/APmQmK7fOvdJrZ0/1thFszkOSobdNvMA5Muf8
XQeHv+XCWBNnoyFj9nJN7QxFsIvw0kt1ZVF7LbgT01f2BCQ4LgXSKqkf12qqYnJkK9omkMooamTK
p2IMLq3Tt3tc1alyIMpZmm0BgXeM3kXgxA+qyDHN5Yii0mZQ5Ou3yQg23UVbCH8SY7Q26b+R9S2i
wZqAspn6vkydfawBXZ8bT/+3/Vr+39PT25b1X/X0tyD//fu/9nXymv3+c7dY//GDf/R+be032VfV
LLxYcHCZRfN/9H55yHGFUF1NtjxlU/hP20r9N36CLh/mLhZtY+kugx67Cf7n/xC8nKAD6BJvcPef
lpr/Zj7qf8//pt1q2b9YtQqiUhqttJEFonoEb78I6cvKb6vUdakx2TX1Qj/4SkJoqU+j0+hb1cuv
Va0269EgTe8yfCB7d7A2eUbXi/7pBhzOBWEo0Tb57pOTT8dQN8ElY4VCkcapGVw0YerE8WvqxWcb
NnFPAcmJzgFwzjq/GGb4iVz10kdugRBt2HaIsl1sCNBqO84WPugtHCznoBWfmp5kExDRasqZCEe7
AOAzuSTIlFaNw4SFbiQp9VNcsJMWIxpcTCpHrMKhpa2oCFjaTF4qUY3GDJlyp5nvTYlPp/IVtjtO
dYHKhIV1ocWMTJwNIGsybRGhKM+7OAQPFL1HI4V/FOCXIunQkw7aNU6SHeDK37vRXlUuyKew7imQ
1GLnGulZl70/XEAMpd+WVfvUCN4bIZFrp9+xiLspZbXG5OH7SDfLoEbsmfhTt2hBQ+UR1wSMoPTu
HHv50a/5a9qDsspoFQDPOodw0/JM7NoMPDMZiChpDFB2w2PxooTqkSmyY+6qV9dT7wGdHSMbr16J
XgMMZqrdKzw0zLhag5fcIms8V034ztIIByV89urxFjrtkx6YLwD/1umh9uq1nTsXaifbdIjPVhy9
auZ0HHt+zTijRNTdAtXb6/6eUjdIpHYj9Jhu20RzdSTU63GPiA8AyA9VpFCujs6ho3JUhOdCW4ok
BobcbhpBqzO3d9jbbYGXHRCMX3rUyrkNfGCsN7YyXtXJgkf3rCbIyFwRvBspx4Fv5UfE/3vP0tAY
iV2PM+YYSZsYKlIwALVdyzvntTdBdddopxYrrTFe4i559c3kBP3NdbRrEZg7NvUDJgpMofsHtYrP
8hvWvP7e1lgXT/E3ESfA/oP3sqEMy5+xILZEx362xfSklQDy1bcRzz2QO8uEUbsxw0saBkOSxfsy
bpe+gblKhii0Yv5rsgo2ZVwGa8M9DFp/HQh82jEEtYNNMoXnCXP1gL9gMRy1QOx8fzxSAn53fHJF
FY1NOBgbVcRnw5xwyLMvlGt2KiIeYYb4GAxvTqGf4fgO8fBkBeOtL8RLYMSHqaepUMTnqoxe5/cY
mQgYRoPKmQQaSHvx0n/3aqBNSTZs/SF5tVVU1AIcFt8KhesVrLtMcPw147WjCYcW8cVso3fqwCwS
tE8oCahjcsYR4IAk+5yO4c6j9JBX4x2t7jJFqwS44RpO8Tnumw3cwWOuVI9xThyEzUDZ3UTSPlVK
eu7kcuB8A191x8nn1ht4hgw3na+kspLXuvsCwoLNfrrL9pn8BhH3H5UkPosgfZV/GHk8oiq/2WG/
UvLpXo8taAAMcXpAFfxK0FFXg1ktDFvsTJ2vBnLvta/Va6P3W8RyOtAu36AIGFQrl98ndm3EAvCQ
e/OlRivhTuYuFM43tF9TwJqAYe1jqxCVcGzH8XCUny3xWcv6rnnCXHGJ59EWRzqyb5YCzFPBpOGW
jlh50abtJq2T90GIdRi+9F291sLhSdeajTyY3JJCRch0ZYOJZHpv+EsxhfIyFFRhYnW6q2JfK+4j
U+abyoxA/MjZ15ZleroSdl0pYsAJMUmo1kU6gDsY7zb0WSdrWWXy8JW+6HPn+p9O9WBeRKW+BfRm
Qs9HtO6HSwNLCcMe3lzT+5yZPf4w0TsgiaNOhwrJGsY74boZD0AfL5iJFMrV6/OTIevh6JlHvdmV
Uyyn7S7C7J6mUr3CFi9ph8pjFuz20fhmRfEnNY8OTWWgvkrOSKo2+cDpMQYcEvylKY4vq681dhxt
Ox3donmqCd4mwvzIG44TJ4L8HwLJJgdwZHB4oZ7YmL4GUa59qz1sZjg2K9FSiuAUo3GP3ye9P9IX
uVgxDUYJRmuprzPCwFzuk1ywxVBJMe6Dy87WRNNdi9LXpiw/6969TYcnyKt0DsTwpgff69Dd+4N1
kaekXBNU174EEd8dJ1GtSwaqFobLznde2rbAIyFjp3HFSwk4iz0xWHRqc2MI6aKzUKHhvAZN9Nrw
HknG6ua254ChD1IUi1MtfY3cnvMjOFXBRb5XqtuX+YyDh8H0gU9BT3xtFOWiZV66VpXgoQsptlsR
/A/YMp8n3QwXPp65h0Fp6GCPxg51mIf6onl2ovJ1dJtuB37zLfKxyygxWLAbrzgZrQHSobcOEUvs
KaZZCcl1VNcW/VGYJAe2O2iu07iLunqVBmW9xLP5JR2Gq5vH43GE2tVo9VeDkgjQWocSHSybhZf1
TDFFYaMsM5PpHgbnkBKoT0MfdAdNTkrM/PX52nzfOGGv0acICm2ad0Gkbyb63Vg9hOIwX5svFFH9
cVMY8mMjKZVAMIfZz4FJbExM/OdOjMOqM5oTXXHvoLqeskiUxFvaZhAaS7eaNIbIuehH4O5pBPLd
m8xn/Lmom7XewXOyzZAnz0Go12u/8fqDg7vPPoUP3yY4eyCAvDPqF+zHtF87THiv3FbdlQ0DROCe
J/CI1JrWGTCFnoyBPQBB/gugPKuyNvHAtBmCnoj0ik6iDejc5p5GPykFpk1pDcS9bJX6OJd25ouW
cQ86tSVoRru+YIM9bAiKIogvDJeOeHMowRVvqZwBWHF3Fm5ivk6muwvYBdZl4LxWGSNStFNBijMs
ABmS8YwoWGuuCyOHNLe1BnbjRNyBLjWrAmgwlh5WzHKDVVtj0pTKOLCnSH9LlPgAlubiiKJZBJ26
xK10B3nrpS1k/5fTnD7fUecUyMb2lrrTDe/MJSfbevQIdITpfKFR3jyo+IGy2Gg5ojSWv0EvUanF
9outWBdGOJ70anyKRQ4DxsO1ydlOZvgaip3SV0dhxT+GXoF+/X2crP01THZ1hjAtHBAtxjE1OZb3
09hdGDHKQ0sGXa4doy/d91ryhNbqidG1C3XdSRmPJXHUYP/jyN+vA5EO+TLAYtUwhSo0x/rFU94V
fZtZo01C7GvX0cDjbUysfUK3kfWFQCeM6uWAgk9xrYsMlf5p4vCXeUPe3jAgffEJsIO01V/evrft
AS11ke/0hiCetSYL8D0tCyoFt1jrb5YRvtb5Hl/x0ATDIFjVCGxhsW7/4YPIwc+fBx/nD4JwzyJo
Y4TW/uUb8GH4IAXwMmqi/ZM5dDeTyCRRjo6tPowFgUHS3GxapBiILFsNR6WkvWUjijiN3SchYHUF
dXqxLuzn//7JZI7210+Gcb1q25qp2eKXkdUC5fgUjU62c1tSKDU7GoHxSalxvRp6SWkwLWCi7bf5
8C5q4vNkfCMSe/Lra25Gr6o7vBlAvhlyIwbBQO7qb3VLeS6S6d6wdRnRuKSQf5axnZVCkC8HhovM
F8vtqQqbu4ATQEbpasOZkgy3NIgOzABcJwPRON9F7zvowXD3Cbpb1FYU6F+oh29KNj+PvnLWjtvK
gQUy9jsMg5exgK2NmVnQeRuGfhi6qNelgclu6t8Vf3yLJ/XZGsTFHaXXSHV1tPZGv/q9dFtePnqt
coZZiBJ1YdNb5agB7oTTYEL+l+Ljh6i6ewoqZlP++7fwd4eH0IDSaYwXmrr+y3GqJyFTCLrIdoFe
b0SuXls3OaTJtzmyHu5aU+3/+xtqxt9976DnZNbuCM6RX753t9ccclPOTJr4xzqJHpEyWxFtory/
1Wx8G0fEzBKwqE1YeKlt90S6C48xPRjE9Uln7rXpEVvIfZafp7S7uW67xCn0gTlxDgaVgyHpxqvR
eyQSOlDeI8Og08KSBaeWraPPThPrYUsoJl+3d6CEKQuzs3aCAFRmBQlHghukB00fjm6vLkd7undk
ValZrd0IVrv0EtQoH/Zb8nvmiJNzFnabsP7mBD1hCjhZ17KLFch65oOKXTiiWschi16QZiorUQC6
lUxRKnZV0nIUeWfPwYKUXP9Na9qFSiSlwyhKW/8hi4d7b0O2oJzVkYIRgRsvOnIYEiIMdIwvFelo
noSvMmhtin4LYPaSjvVz1Y5v0BGeRBaSsge3stqH1GZbn0mfgZJxdI7V9Bw44kXPTfxZDqkYQfFE
78CTdnh9rpj53IxF8qol3sHWV41xHQpjF4xMGrFqd43zYnXaVaZ7RCxH6qecrqb9I0/KrZ1OYXo0
gkOZfRp0Ni1+DyBUF9fyLzAulxou3LaGcYWjvnnM0tm4MP/Dof0X012WYGGDPGT+zoa6+MuhPdlK
XgrFwHia9E2mdANfu3aHKfYsf+XMKnbZP6y21Lj+sqRRZWazdWyb9pp8/KftDkvO0MaTkcU2JiGr
SUwxlfmH80f9m1PWtjRdCHnp6pgT/9ubhEEZN4mqZjvhdFTgzZoiToLz3QCM1neXNqWgT3Qnb/iP
4yRQY/OtHusgfpdRNox+4HXWOjTctWtqstKCFYB+iUl7Ol282CyEQFawGuRncqaho+gb7Wjipi4+
O0R0ApmNXIjjdLi3vn7vIpbqqmLgWQcyPabnmuG8wW5vBt9/68Wvujsem6Y55pA2ZF5mG9MdN7BL
XIjdYBCS19nZtG9TP+xMEh35IU3iEMTAl9Gwnui3csisO6f4XFBhcNzFFA7X2IjOGPE+abb5gt/T
0bGic1YZ50D310o9HmXaBPLgrE72KjaZ0tfN4+Q/OB6lj5p6gV6RJVHdY6w7f9ZaWHsejI12IPRS
9fDdZLvAc+FchvG5G9C06+4CafDBSdB3UleQb6dWLDRdZL7gVv5EH3wdl/YL7nJLmZS4Q4JSz197
Xv8kV3BBvvZPh8HfBDgcYq6AZmIDYDF/qUBmMM6GfEwzFKdsn1kK/qOMmDZqyJsqW1gLJVaPufTY
xfIU7NYQbvu62EPceNTdZbKCF36hl/TWkRq2wrq0gm54czfzaVmSocvUreuudTrcAsU/gSg6lU70
xYVuVCAFXETqJTLC59GJXyOd17d1/qR91sJH9zY5hb8MjXary/43JYCOM59oVAYVbTXcEMBe5Kpa
Tt1bzliVotZHHLnebFb+lMXMNvKzKHin0TkojBIW9rDVKC5QvfOU4eY63U1r21XLlEGaf5VJqh1H
h0oZtnShNgXFkdpot6lJtEP9xSqGewlNiQRv6MXSoFgmozEvhqpHMrfwzUsGQVJrcXHC4aHr38Z2
2MogyKxlycJ4cSNIj6AoLc/eMuZyxzYQbZrPKWF4nwpKdI3zLTaVG7H7Hy2E/xhC/80qRuAm/9MA
Q+naL18zRC07afoOZ0UnW6GtWUBqoa7Z09TgIDea4Sqsg1f4/3B86bNU55fA0SF8ZofWNB0Pql+W
z1IYo6GLNtsxaX9Pq+Qs9zmHLk3SrnuVLyNJz17frGT9DKvIlWcIuIzM340UXqhw6pwoCLMXksiD
a9NGBtkxZc1K1ZYyFmME1qKQInKsxoiXHAql9nCV1Y0sdl46nHKkqFguGT2YHAV1UGdtafnZPflQ
go+Hl45vvmddAsZwBcW9aJQWd8nZTNW7XHcjDroIXJ2f9Ugk6PqU6zpihsVt8fftb5g27Ign8nJ6
0+VmlPFtRuIk2/VdE58zg3w8mm4D0pbUZt2Q57BvxK/ydzYm9T5p6j2a1HPZ8r3E3xQ7OWP7RUuO
Cl3YrAO7WusWq2+V4F8zHu1BRZFlXmoyVyidbZlcmmrlmN4L9UDO2M55kRUKv1OBtQRstwKUT/ou
yyFONzxkROa/5yVD6SkjhE2+0vr3Kok2TZ+eLUHUMU7TGzAOw2MlipUlTTElHC5Tw1kpw7rJzF4n
lZ5CPz742Gyx+vV4gpbaYsJaGZssLCqSw4h4OnDUc4ENKsacl3aIX9vRvsiqtUa9TlabUHnS+BRr
WYQj93qTv7RrELHE2rVUwoNqU02L2pvc4UPOjb4zL8B2rvJ2wZAGA0oh5aKqDc8Z5eRusM5BzcRj
gLt1GGMQ5MHPaRKxk6uvrKzl5Iui6R40fD1kEju2T87Yv2l59DhRnNFa9VE5yFW3pUiuetEZ6t1W
m6JXEUZnLWtJNoNXgZllpZis0FRf027EeTgyN7F/NE3zRVba0owncPZmqvnCFn6MErYPossieIxK
6yQDJi0Z7yIRL5EfrHMGmbR4eusCtjqiiS4DTNPhOuRSR3SrjY6ftG8fQsbkZa2taRLKi+Xaz3dE
t4eiGI/zAU/TQ4aRIdvw0PP3ZPUSVAWAjK5lNo567CJnwqkhLvW038vNJxMNGaR56SQ1yH9TFer6
8oCT1deITbUYyB3qkmrNwIh2Tnmhtrt7MtHhCSZ20pLFf4JJVlJ1ZjmWdcKp8L7/w/ZkILD8NRQi
2zRNVwWJLdAk/nuUkowGTrbCTHdoGYCn8Yec+r2BrWhHEXdqAQnIZNRp0xNlTHo0PbyEbCVrz/LA
qgPXWuDmECwalxJx3ie3JDbnZXt+AVv/VkYEuFX4nrsQ4hwAROZwYfN+dPG0Vi1m9+ARMRxG6XVd
Q/JiwF8FkjiEig7YhD0nqxSxVpNm4Q7tuDPKAqfttr2m2FxsfRSAqlkQMjvTOcvDF3xembWYOE0G
K602jIe+FpUbAJgE0GdT1KhyaqFNTm2Tsdl+cckksQRJxQIPOSiVAZXw9jFqxjsOVEHXvauVUSxz
TnC5vgSTsc+jCDgN5has6pZojmudxUmuOY++ol6gZqEOwuYJwg5DT3dmQm5DBIG6gPagHbq8Wss9
PIHy5Bn1JqeTXfaEenLfbZOzyxEpz7/adhGlPXb0NZJIvcpXk2GSr8vUODzEDwpTtzk9AXlU4Od6
kS/iUu9HPHWWlQGFdgJyqIPMNETdPWkxw1b5+DYyeN1St09HDN5cbbNjdvrm5u1NBXlrqytt7MFE
ouTGycYv6/ekaZ8Ma7jKE7qx/wz9/3/f/R/E1jo24JyI/1ltffne/2v3yiR6EFac0t9nBbdUyP7x
k3823tXfsGj7aKD/2XTXf4NIIQn3Oi15+2fBtTB/o6Ghma6LBSrRqEG4+mfbXf/NQn4rC2IUemRM
8X/Sev9rXEJmZVA9IPDF75oz+d8XFoRbg1869rRzYRvFoXU20mDthGvlc3lKdjYzojhz2wfWZ5DS
7VOD6Yr/1NwRQGS4T7lbDxfGCTOx56Y4tqDrLPoKWziKJn4s6s6NViktY86qzyhASmk2f0u2YDk3
2StSS8NYw8xM4dN+1n5nuHtl711Mt/4hc/1r2VT+jpRNXTjPNv/8EvRhljKCinQmhDz2vdW0W9BO
29IxrpAE39qqZS4fsmsRh1/MULv9dEBcf0R4/8ra9ApfpamZinD/kmDy7oJvymb7tlVUpv/+F8YW
dSgj35h2zme3P6rv+Q06H0O4X9kx3pnWZxVs3+1Hccu9lTgG7jJ+VDbO2X1EWT49ULgQn7TqrJ2g
3byml2kff6IiguM6rk2fWlzd1uFlfHVwmKwW5qMdbadohW/5W34PTsZV3RbOdx/tPhDX6R5/j/u1
dRVf6lWPtI4xRH7mzDzFZC+QEy7ar+Xn9DNmgoqxR26V2mvbJTpbMPJIGkzjFCVMfUpPUJR/B8lo
7PCVcUpEPzBUF86qeiwv8Cm1Y739X+ydx3LjWpaunwgd8GYKQytSorw0QUiZSnjv8fT3A/JUMUt9
uur2vCcIOIIkCO69zG/MA4rb78WTJNrhj/iRr7MZX/Jf81bApnMTnfydDoNOtvuPwNwNN90tUtHm
Jv6adplLN3LyIlpQpf0LdtXifBrYsbCHT9l8Mu92hi242ScCmqPqCvv6nW4uzuv1E8rnqWrLskeU
hv0wYIInv9mm8WW6g9IbnALdqc3H4pJ8BQi8gqs+FY/adr5HRjV/oZ6LLDC28NyO4GZ6zT/0DSro
UC+1X3HlQE/S972Ejo6XY+Ie7HpzgyVZELtQfhQDsX0sD157uHXKaUY5OJXwqr6o4gYBeONSv+NG
9Vnc+bdtcZYfGPbxyENfEx3lsHWs+2grnLPDcIYLP++CO/2It/nk6gjsKU75kUJqolNrh5fCVX7F
Hk1hGrX4YAOE+UQsNOk3IURjrMYc/5VGUFncRY9teDKP6uQaCIrqDixULz/OW3UTemqDZxlsIFt7
k35iy0gf+jS/ovtludmt76Tv4Uk+KRi+75sSDVogrzauN2AX4q1xg1B5Hm+Jt17w5MWhaSrc9Ku+
wDUbzzI01VvxTcaP+z7Yg20PDQA4Dup+lIysx547gfwpfG/jBiqYvIs/uj2OZbfyvVTa5lPwSdrc
HFu4ly/+k3mZI5tHu3TA1nSarez1c3Y77MEBZSDcL43qCalH0elz2OSlE++qXfqKaXVs01AifTlZ
d9bzXNlFtzVKZ/RaJ+PfYadf/Vnlbh7l+BFDiOq22OtosG9muEHUDEmIgIm8ysuPpjZu19uyDa06
9doPfYePDPVIz6LT4jWCgzPsRTsgihue8JrQIZ4QUnp4pOk/ageVSHmnb5Bf3/cod87cSJucOz5N
O7/cqYZdO/U5g6i0D08JqEDYsE8w7ScqHr3nixCY3D4APm1LP9On0Et3yhvO5+lWtoH8Afqx9e2i
mr2Pn9r3yd1Nu/BJRU2ttHGXCm7pjgWtrT36H80voaFIYMunHhbQC3pJ3pJhXMgVR7wHtlO9xw56
3I6B0yDzd6t0T9alP7Vv4FB05June/EF0y43VG3xXrqFifXvx8f/Xr4GPAboy5AkiWlO+9ZQodRm
4mogV7smIFuw5q2cGS9m1Lj//m3+2yBs8jba0j0Tmezk7/2ruhamDi36aqdJNO14CzRyMECEpUmH
xJ6yFkWq6j9E7fLfZf2SKoumpuqUTlXru04GhDZVH62m2UlC9qJMkY8X2eLQOgZLmo4mvKRhO2Gl
G798jgNLdSXzo1CG3F1MU3vCub1aTo+F7/e7GUFEN03RfOo0IAKRIt4k3Xg7BpDYK7NuNpIyaYsq
N/jkUTZxycBvcgamBmOxObcjQ0YKm9kq1KOIZwqSfkp1ow6T6SqxcUj0DUZlzbMMS87RDYA4vdiR
2uSF4CnmfN9mmY/UOhM9go+y0qNdXDy1mtE9BFojnyByH6u47N0sWYSl1aDcW20Dtj+PtnB8DQeu
3pvVF+Cab1OUqDep9qND6rjKOzQDdNINNAOFIgM5gchRlkhbRZz3RpfPG6BeJRlcvRV0H3N5uGEl
GDF8P4AxS3l/B6vRdPnZIT+kSOdT6KhqSTjgOFg5Zmi9yGUtAIybgVyR3nR1m5zlVbC5EB8QT1FP
UV+pSO7DlChkeVFGxUzWnHZaVV+QQ4NQO2WbMYKRCicNe7/C/CU/hpLPmIp8hssjB4gqpYQA0AMg
gzCrWxX862bE20yQEyCIsWicWsiMsYqmtyEOTHyoHOP0M211Qf0Ey0gfC6paivu53xnpru/B8Iqt
1uwTXErHIb5TCuGHJfPJcm1+1OSPgM9rF2b2sy5Uf4dfDfPZjIVh357A2oGiLnRtI0f6cxfhRqAi
lTP4GLKkdPDQfCRGq9XZnnX9QZuDB3FxWU2ks2iGaDRqd9L4sxq1e7xWlS3Czy+jXj5jWf4R3nao
XXiAju7HMH+I/eBRjpqfsTmSgvIAY8cA0LJ5WdbVwZOGyIR2L8QbDRPqYJwlVxMFvmKi7nqmhNzq
PKD2Cj062VXlrPOyOFacOg7OYak9RfJ8Qu2uc1SLX9rE8yEuhK0Axn9Xk5/F/YDNRyI2dt0Nz1jB
OiJAdGcsET8Qxq+FuC8K6eOIuYpvTOAnKPkgt5vZYrIVElwQdCCnTBT6HQ5SgT0xM7Tnnl9gQuo4
5e6k80mCC1qiOtQND9D6cDtBFRNHjrKj3ItmR469wPKbiT5WpumXlQYbQ0V5GimNITe8ek6d1qx2
6p1OuzzTMJ8xZsDslVMmFeZD2KFIPgx04ENInNaRg8sqgr/vWo+PZi3imoHrivYVhx/z+DDjv6iM
/ZOJwL2lhHv6zaiS4eKbzHYDqwffCKcfI53iWq0flSBQt1GW3U4wTmBz+QYMZFRObL3ulBtf6EwE
P8HrKW6Myshea1V8f6CJulMuVXuZ5t4uzrpdk/gI9mjS2B3zqr4XisDfqkUQuGMS106hkSoHDeCU
kpEP9pbZuCZYrd3Ug5rBcAbyO7Tzssw9UxKjw1QAv2+oF6wLfZLlQxrVxGwyFg/bqjXvcGLIQXxo
qBYjwIT9iVJ6Qygmx1GFh2roH3HiE7SuuyLzJe8RoSyiLD2ue7TQSn6v9fIP/hEQczTgK0Yg0Wus
UF0LaojSYZsyfI4Wbbiwk5FrQC9XRm/Eu4sciPni7XyPYTfhIiFAuTPd5lRcLJQHIGg4hIz+m/w0
7+S3GAKQW5/SE+XDj5QK0bFJHN1yrbsZCZvGSd6mB/77mCXjVPGr3kpeT4Rwo5zNN7u4hKYtvgkj
0VL40dyoG3RhRNs/F5/ZkZAdnQ/E1175jfRX89g8hDsQxCreR4zzt0a5hfDLSJ/h3KxyoxwR6X8U
9hoHBNYd6iFwDIIEpYkD4WyPoHZqm8ZeupguAT4FyfpNaujB4u4L+9w1CBAdlB60T+j1P8199RX1
b+HsJrELAUrteGH/qwL2/zzcyB1ydyA8oDkS9SDRDgUPT6vn4pFAPrhDS+PZ2KJ8e4uzY+2A0vRz
Ag3lV/o+x9vcMT/nd/ydjW3VeIVMpG1PzE1MeYi0HNsd6NUS3ZIj5RDox4vJtogaf3zGq6LWtgBr
h8QL5A34gNHcKERXg6c0RwnDT3xw+bfBVgY+dqp7jAg88ECL7y2cwsqLRhtPFeJzSsX6HV26ka93
qRibjpk3eBGevQJlcAYE5hOnzh04Kw33kNLKS9puS6wybPNMz9tQCEJLBIJe5RLhiQ1mQ8WElRE8
TEegAHeLyna0Z3HK+Xq0YTBzNbHksHV3eOUe0yCZpm0r2gAMISmZcEi6jYxTYkgJFe1Em5pX5EWX
grtFdPlFlVKpj/Xngq/+5DINeucAZRnGby00AcDKBjs9vx/6/Wi9CWeGMOusaQf9TSi9fsdjkQl7
bjHc0yx4MM7qT9rcEOJJyRYaUk8xEMgoMaP5CJ6mtpv4bEZH/Sde0pf52b8lf2reaqzj8/v2ERQi
7x28E/q+5jflvv9JTpY3jvoF7easn7KPDlFP2Lgvw1OEMovuWGf+NhhAU6Idlvp58VRu6oeQVKu1
zTf+AdjHkKzFgGHB+/KjkW461RN+7aqrnZMnjVB1dmXpqAPBKj3frV8wYgiGHSXC9sDnFbuTHC9p
HCGU4OEOYoj2I5qeVWXDp6qeKB5OtOfD5dK03grpFVY8nkKmSfnZjRIPWgA30SCRPKNDoN1IlWcc
8bYmAzXJa/ilNlyjSlx+oNwVAVwmz8G8zTBUTWCEHYVPNfew6AHdjWWfBb7eqc7W7QTecUZx4zTu
e8xIwAtveHLx1hZsANrHLtlQ8DskJ1S2iGzSn5PlxK+idZPeACsit8XwOifYzvfFJxbWPtkcJU6n
wEHnledqWoQd7b5zarj8O5kxo/uMPerY0Dpvwl0+2obpJq/ptsWT+LQkYMg5PiPslNy2kIMcYYBf
DgMUUrEjL+wtBwFLg5xB94Yb/Dj63J1pBi8PO0MzZoPvtUDi4oyaE17IyPNDkjz2W6I86xG90+6l
IMIZt3gl7xtHepU2GN48pVuKOW8ZZDimjz1cgY3ylFNX8IybYyF588OQeeNdJdrVXXohn3lrNzF4
Ckc90bGAeldSoneMnyEQ0V12Vrlu/6puzXe+w4VMF5BTeKDmPoMg5Vun6JZ51r4o3PE2kJypxkVi
kxcb8ezf01ptnY6srnQGl7S8vW9uhbfqqD3Ah2tfzYtV2O/hvjnizuARJlx8xFPotDJq9w/YoIDo
Y9DfWxvrU/ayZ6bQ9g5LNOlm3BTn4Fz/mBUs6siu4GdYt4LiIOajPpWfNB9OjLDqo3KOnpIj4r3y
IVAO6uT5E2hXTPJ2MFfLdl+Kd/pFPRkPxTN+gQSY6ELmgYvEDKCq+iepQUhBpd5Lr0ZzmG9J6ZCw
sSmFkCNGny0UdMxuUCrmz2q4RuekqpNlbukfuO+ZCw7uSAm5xD7mFfIW3uvJrXnWWqeWYDNse38X
CjtoswsjP9zwXQow0OMNNspy7JCkon7id5v8RFllKAgWbsgqpZ9N9UlUYS2aDjfqBS8NKA42DnUX
eUtBPHRR6sW+JxCR1MAtz4lQzrXrPbL6eJqNNxEAOM+0zhWQRSakc6U7Ev/KX33tKnseu+CF1tsi
SpHeql5wyN6prgyQ9d6zYEdYZHnTXbYtDskliA6K9InreGxeguEUvQ8EXulxRnUY3632aJaonesn
Bv9uQqLhCHqgk3jShV92X21NSvPxHeOPNcGktx7Biz5MXvhDehEsl4xgOKVvVCCUV+mWAkiv2NJt
up831UVqbfx5skvwzrzEYKAoH1a/6U79bXEfoSv0g+Y3JnkvNHJNy0Xi3OIGDHbMVMb4GJAK4qUh
eenTWD7hpzfrSMltUURRig2TCnph1lv83hpOcos6znQZX33/AT8avM/bvcITG8uuVrvY0HS2/x4E
NmbnueSVn9VT8V74N+pzGd3Hd2Z5pKmLFMbbEngKm+hjLGyUw/rIrSWbdu7trOxmJooXaVdu1C2E
UWjbFER24hZ/BUwpT1HihvW2kjfdl7nA9unso3yJQpzdvZkPInTah3yH5P5b97XAGIgCHhcDcUT7
MSjEfPksetmTgbbDXXGBR3pf3mSzk3xAk69+KZsOr0sv+DUdsg9ZuWQR7ijOAM/yBIoJ4BlB+ANz
XnSxHDge4laL9u0h8qZ3tXOrJ0Z1BWIoV6U2dk6ONU2YA7OIsjOfdcqUWEDeUlD6gJ/yxYakbYdg
P1JnpsQ6bn30fCovxX0TYJibH7V7kCpaCJvxkn0pM1Gsl31php0nF7RHE2kjeOCsFeOMI1F/1+t7
n2lxEt9Vyi2p+tnPIsmJaKvB66xjBpUwQaleQd+Ivx7UL+IsRjpIWUmHbyIhUIU7ZSQi+IQV/cLC
30KjVVGD2KSvee74p1r51dQ/6tCt7/hOE3NU7/j74IsYJr+tCRIu+FT4gZMSJRwM6KoA6RKnfIs7
Ylxb/cJbCkECtLkQoOqeaIfzHIeP/U3/0/gxvNOtTjB6/UQvCxWlxgWX5P9q9A2eW/ZAznyglqy9
BKPNnCXmjrQ1DvMJ+ZWbbIvUoeQOkADOwEDe6hLk+LYQNhLiOse2t6tz5M0i5kob9ae4J0SMtnXm
BEf1VIE5txleaNme07d8H2/D0Wk+u9IDfRE+VpgGOCmcuVN0a26rs2kexe341X+ZZ55KIXCyx/kU
nvIf1mNw254yVHs+rX30jFQCTwHI6+dx2kz5LwmQnIZ1ikPqNcUgGlEd2ow/DHNb0qawSGXswORB
Fxp3jDLF6c1AdtRxEo+zrHKfR7RBDzNZbKgZ4nEIUuk4rgcksT31WYtsfDPVXpsy23bL0XWxnreu
rS8zhoCBPIGKFBaddERuUoJns5xdGDOi3NMd2o27IYvDSyNKbqCNiquYoh2FjDNt1aiuidCaZ8jc
r1IJILyVWBXFIF8BE0AMiEEcjPyxs6Z3slKKXM1ILpEVwuMx+WzYcLk4eYmbHg9VcPgi6m55pbqY
UUIY7JOM+pHM4KEXG0RgiKgEA/AOHIrGMPGMrUWKUZZGndMPA6+N2zeakiGg/GZ4kDK4JhmmYdWC
ThItAu6WxpaLYCr8ZLl+aBoF0rdvfoBWYeISkIlAXAY1EjSy6lR2gXaDBE6xox1lP9so0Rg+Q5fR
KlWFFYnJaRS0NXo7fo0FIdLgVc5UWFRFe18RHeHa5loWtkj1CCEoHVXStWY4qh3zepnMFFLM4RjG
6UXwcZnsRckHCqG8oa/X2zPjQ9wliAdNVDJVIb4v0fcxS+OIxh1zX3XsFfqqcwopvSJCHgofhTb/
XVWS5tDKYNOKkfQ5ZvxrZm0DYXAVtZeNYg/qgfz6ri3FFCU+wCiTnCGFHkHFtCaCiqzFeWOwnkKE
uZwYZmIIv6Exghu/HF/1JMcla0A/OGv1Oz/+SDukPHxL+lLLlLSsN0do3nEMCTZi/hW2MQ51b9B1
CQCS3oLgXwp2Nre1J/jj/RxcsjzXXrPutREKZBPE9i0Hx+FIgxvF/mOl/ZKEEq5ZkD4jZsa8WmGR
OtTWL+ivR6lBnUMQfConOZ8hQ8SyQu0AnzSB1Hd+QREIkfsRc4RKDH/NuC5IUHqQLkzdEKXUnU8t
D1G4pwpw+q6LhQbKK0S1QF+YbsHwMi1vJstkp9LkyJaPfvOYagjjWJ4OgEyVLMFBzVxEwULeoe0F
gEWxtjP0CsyuQnCR8rGbX4YKmlgenrGj8noLrHEN6LBtScbW12ax9ktc2Oclg/VA/k49LTJGUv4U
l1pdrOx6Eh9bUX3Nx2QHiEnvHEElvK+YdabZemZUDm1U6vgExg/Jb14KDeHMjIS4zAlRlaJ9yis4
irkKgs0YrM96dKXI/1R1QuMIyTejIGAuEYg0oPhb6hs2xq91VzekoDSwWsQrk2G6QdtrE5SkDEgK
EllVkeFFabqVahy576HKBXaB04GNxNS2kCKSmUZEn9C4IAwJR3ggbTKQtTPEt6QcPuORmQYP0e1k
UQ+Cl6RF+KvIXU6jp9cwl36qsNtBxI4hJRXJlsMGVeIwmj0UbyevWvhxJk6mgP8j/dBLTABG8NiN
arg1MKQkL41bODSSIF4wNN4gbtuCh3r0w/hDU6Wc6pOReGbb7mUsE5EEK5kXZctCpJq6hQBpYo/7
w1MU0UFkiPSUqbJszGBdUaHfFnTlrWnll2ion6RqWspkk4knITI/EqiHoUEPSRyeEGSJ7UjWyWSM
CafZhraFj5rBUNBOFo1gVyIFHOgI/Uq4h3JreTrlfFerhLRarYK0S7oXLBuIR1J6MYzh2Y1VPSsm
KZqUx28Gqg3cKX86qzlKy4H52A/xzaw3ri+rOGvmOHQW5NJjj0qUJgiTGyeTfFvSBxTEot/oFkqU
qYEwsIVnHNbDD7FZUVJIrY8qJXMtwuxpRPkl6vmtFEupsQlv0aRMKrjc7bZt/S+Uel2l716Q5o+d
BlMaXO7iGAggjTVRHQ9NfzAb+T0cCWTL9k3Uj4FUnulr7Eqj4gFoG6xXadxnjSs2FQF+fipAHdq4
vJ+c+wLEfFZVD6JlYumOfOaAQXPUIsGR1fXPMj1Yk/gRBBnTaY7sIp4gMTbiKcUmI31LhE2T0P2t
tfCUFj2+jfMiekKKM7196JOFknNFYN+ElZP31EkVQb5poaGiZbvkquYAoRsuchJHFxF2oJYCZVKQ
SY3HApWSAtZoDW8h7VBt6pJyB7Fy3+r9wY9rULe4bTmxmN6PffvWl4vAaAa6LZAxX9GJiTIY6YUg
fIx9502hchv0+RHoxO0wWgG/RocLONpXNm7gpmCMm7RB+UrV2NQzGfnaRNyGBjlxHsAxsRKcygsr
eyrGgV0lZbV66I9pGDyJxug2Re+gfS5tqwHLcWCjVH97GXal5du6mVDu6JWzNMvPcCb0bQThBkDg
QcMUE6JbdJSCWdjHonTJTGLQtC2fhjElidbbh1GhgusPxqXjOcWpiAFetraK2iSu2aEaNtJrDVTS
qt7Qtg2eRwl6P36EDKgibKOSQp+SAimMpHyvpOWxN6MHge//HFE8T4rkNTGSkJkYSbyaiUzKFVBi
sDEQyhWPoiUUKBdklJBjhXGqVqNNWJLYG01NgrkQ4iKhK/ZxTN4xR4t9aBxt/Lzvb5OxOPQxWlT6
gHRSIFtuCD9go9DXcSYKQMjekBrq04eaWCCyMDR0ijLZg53cZYW5V+O280xBQrq+SxKK47qrz6M7
gNhwB4CLySw3TiPy++toqCoheZkEiMXxY+FuQjkNaSk1dms4xJCXi01VGPk2HuRfAwzuZkgbZ3js
BRHxVF13qikmdWi6UyOHEZ3d0EMkdofCxEOTmdQ14eb4nbnDUoAaRK1dBuicbjl3+2i0zgm3CDKy
cVPqvuCWAZMNTas0jR4A4vKPabQXeSw1R0yyt8QXn4Y6nLaartGos14MEfKHjKGgBo3Giawm2/eB
/qqaGLk2seBq2GjTpMkNW1INBN/TYYOyzmvbB/hc6tQEzKVmrcnp/SwIx7CcH2oUaIl0VU31pJK/
caYOj2aOGH5gSj+hccPTipstdfzSDtWy2vR+ex80eySJPnU5Et0m11FxnH7FBT4rMBJwyOQOFfC+
Qe3TVxOI2CI1XHQkJgd1XvAP1Q+jqpjZdB6JEIlNtx0b3U2wZEgqR+5zCX0K6ckXu+Cm70gUVNAR
hd/1ThpHD0kWdxsaNDgfmqCCKlrZSQ8EYt5EqW8huwhDdaCuEbTGSVaIDBjYTpD+J7uzLj6aQU4L
Incb5f1tr2wEE/ihHHbKFs8p9dBkAzzbZe3b5pgW0x5bYDuoks+IzpAnKZUGRyn8c7HuM+vJ8iJc
Ia++MWjnov4ZR5KXlURtviS/4XOgHBo9/6EVYrMBGim7/eK3Ki7eLFrYU+ELA5JSiUR2Mapxxx7l
nQjGhZqSuQVle+iDoNirVJ20tFuKuOlfi24qL0KmGJvZEvRDA/oaHRStMA5yqMBrXhYob0iH9s2S
RuMg/HMRAS9QZ63ax43e4hXJYpVZ1ypQ4oYm3meDSVVM0fI70R/kbd9pyU1aJepvss7/gQT/I0hQ
WiBd/x4kePoaox/FvyIE15f9hRCURAWHFVXXmPhFfRHa+actiyRa/wVqzKCHhiu2Iesc+octi7G8
CIFjXgUt2FxsSv5CCSrSfykQdnVTkeCzyBJ00P+FQI9pfeNNkMtB+9UAMmhQGy2QbP8KYqtiNZ0R
VY1vEHd0gkr3C1spQdEl6XgTM4BgpbYohIarRKduNdg2G3D6BKKJEJ0J2N3aDzVDh0rRboqhJpYJ
dWzgl4WiRiP4QhM8Tza9Z4CBYSYK1cHKK9ws1tXctHrJW1c7n9xkXVsXiYHDrZAw/a4+UYXMfFQq
1V2VdcNm9YpaF9JqJbWulpaR76Psp7n6ri4+dtayMP65tm52mYKEi0QA4y/+fvNiCrkaSRUSjVR7
XW1nuqN4PEy/TQYQm8l/y/z/FvxfNtc1i/J5uPjjrrZRq43U6ix1XWgAuLedqh2RoyyQVm//WkTL
5iBowmaOQFMs+0uEVRwgFZFTIf9FPW+1atJXg7C+KO5TOqeb38Zfaq/+wwPM6ORhn4z3gLBL7uki
9LraNq2LdTOO4hy1D+FXLZjdcAxAO9ozUHd30oR4PBom4JPQN23NR5e37H+22XQndApG9HjNoImZ
ndqwu61jXNynpkfVI8e3XUAZHGZCu01R2iBb2CIUihqwmT12Ia0VxEjPg0T1c4KwLpZxcBc6etXW
xzlP4M8vazg2F8gxSR8+wZWhCEspVe03CqQMGFlz5hXDnOKDZccp/O918F5/m1ivUG9tKx/Auaw+
r79fMAM9TBrVrNs7tRh0Oo+LWe3QUYPzsf9wClH/aoscpQ8/wjJDrLvDugYL9q+16z5g6VRTr9vr
OdfN6+vWfQg70HsmD/DqqSt31/P+w2W+H14vi2QPDeJ19fdx6p9zjDLw8qnXz6GtH+66fX2///2+
uqQXk+To962vXRdZLf51Q77t6ylvbgXN2hTG5ttb/b4F327Tt02wUbiudE3rri8OB6nc1o0Pcx5z
32j5Q62L/J+bCYKz/Bv/ub0ervMYbPz6mvXI75Our1RxO5xaijGhTHvo7y77bd/17ctp4v2+HV43
r+dcPw3EPpiCaGK46ynrgb8773o9IeisTZ1YN9dd15de912/23Vf0si3ta5PPOHLPUFA4qmoceQM
S2wQhYJFCQVV9Dqcb6gNCPQsv6/KZlRi0BrcxoCk4dxUjeiJEsGDLgQBWqpc43q1b5vrtUgycIVY
j6BFSAFvPR1uENQK2PfrOX/3unXf7xev56wf5PcVrtvXV3/bV2SjvKdwWWCIhWBLSdXOGzKc7cgg
y0NkpaP4eztKdbDq66E/VrVp8cxMF8e774fKbpcp0bZd7HsjYxkspnywnAgFByxYqLGv/rn1OiX8
cVKwnroeWw14r6eum52uIkmUaOd4sTRNlwWEwfL3opEQuF8C8G4zT81lPbCet65pDWov9nV7ffF1
83qZYXHTXDdDkQaQlcvotS53J8urHgUu1taFhuU8sJIZIZXrgbZZ+uMgbToJZVxG6D8Xf7cPn+Ps
UIMfX+7Jak29rq3G3OsaIvo8k+uRQBp3pdpLGE4huG9HSJocJuQBN1Ienb+f/Pt1615hfazbGZS4
nIaUvwkd1kXX+3z6MsBXK/yHXDppC2ai/yqXLiUCjcmyeBHrsd8jSdQc1oUMJA9nmRgbRc0KXsfl
VinNHDplowiHgMKgN5oNtSFJmSj4MThpHcPfoDIpXBfrvrDQPsV8XEDA8nwYEQ489Msi1/i+ed/s
myUFSJYYfV2LEd3q1aLcT51JSrIspLEFFkhqEIoZYgl+j+tLoM73tQ+gZaICjKIRD8z6+07Lj5z6
Mw/MurNbnx1tccOkDZoGEa9X5JrRW6e20A413evlFq03xqdIS+3O2Pq4mxyszlIP61pIsez32qR3
eGZ2BfKyWQ7uQLEYHuQZCToSKsYCxJzZDguq5aoYu+ZUNTt5xDxjVOfhgRtVHDSUluy6BLqkabVC
lx50nxdl1N+SEMTmSFWBenpkHTDUEYDiCAANTLAF2L/Z5igMXr14s6pr9JaQUAFbYZvE+B871+31
yLrIyZ4Su5SxiFCKEW7Fun09/sdJ60XW7TQVdDBg7en3+8xEhq7lx5SNBOXBlAbgn0I7z6AKGE6U
xTJzXYAJdfxyUHZSttMlpMnl5fi6UJbIa11rlHhpiC7b64uu57TC4tr67fTrObVOrUOeRd/Ro7I4
rIu5WzyL11WeMoBd5RLu/u1xHDuAQKF+DUn0X85Zz/7/2Lee8vtd1pdgpv0zsILau77dunb9qv04
UJGYMstZv9R6t65f99vm+kUTAYL5pV0mpOtCWiah6ybuUMXBX6YeqfU3Sj1iGbhOLcU6m11PXNdG
I2Veu77mevj3ZaMUAYtvO41muavf3nY953/cp2tJAfFd2egi5kdyzZO+LhAv5lLfV9dtfMb+Oun7
4UbT+Cn/5+N/XPT7qX9s/17949qjPPKvEzrskZa3/m/H11PnqEABVfr5x3v8/erfv9P1QyeT9DhZ
Zbz54xOsq9dT/rjEeuT79rrzj5f/Pv7Hx1FSSJL4osdCIv+xQOrrr82sAAlVCYBXl13X/dcXGCp2
aOWcvl93+WorH2QtpR28rq5HutSUfr/FoglxyECxE6rin81i1W6bFwG3JMbQASE2Vted62GqumTD
1zPXNYyDJHdKc4Qerof1bvGzWI//cTl5EYmThxLy6rq6Hv/9Tut2XM+PcwkuqOkWj4vry9e1P655
/Ujr1dfD/Nz3GN6hSJmNgtfX8vP6X7n+I9ZNNdAlkB3r/0Lv4eQiqMgfcD1LzEqDujNRCNNpDh29
Jh0O1whoWJLk68LM29CxcpRvjbGCm0JTE0toiL2/F0I/YyG4bmdzouGYvByyvuoOGaERmjKT2vLg
qkt4Ni7h3HUzGzdxfEA2Jt+ultONieQ68kieMClgNZrua+rUnz4TeVpU2zEpAmqsD0FW1Fgi9q9g
DrJj1IBTaCX1PYRy7625NWLx7yjEW62SefXy7db0/bpYM/w5qqFQBUwzQpfH8O9lEB8BAW6YKAdd
YTLXF/DOIh4Cen07qMDh+C6aNh4b5PtEkdCLB4ZGX0pZmuaHoLlxnaA0z7S95q5rKWJdy0bo1pVO
39AaqP2tVaj/K9j9p4KdDAX03xfsPuuPJvn4l3Ld7xf9Va6zoOdKKrxc/CF07FaW6/1F6pVElXKd
AUvfMCVDWWty/9DSXmp8ikx/Au9c1VSVa7mOetr/ojwnQWOi/vaHvAilQU3UJAS0DfhNGh/tX+tz
qYIJ/OSH/U3eq+0IM6zy69P6DK31q3Xtuvjf71ufTsuM/lH7+h8vXauhsCmCoqtBdis4Uq3vVSBA
9FfVrFch/vZGpE5ltq/99OKnGAikiOs6hoxI9QJCIVR9DIfnwizkfT4PhtcrvNyUpLcM92OuhU0b
9XMq4vVLdlANYxOXpNrqR9fhFVLM9qjRjFX0rt+K6GrPSj9vB6tcpCteyy5GHyRDFENQnlqAnllT
dXcazuhogJkBaIhiOtDbOqVx/2zm9T5Na/1kxaDmWswhD+Vg7GWlFjahD/yrLERPqoH2ilMgukH2
jL76xzBUiq1CfnAXNf1y0o2DJhLMJ7LwlulA9PG2lvYUz+ypU35KaP5nA75BvI/d4da3UUdYl0QW
J0swwT4Uamv7ptHdioXfb9oIiJVOeqJOMdagErkaytQxBrNxooJ2LfNnOQ52DboPe1Xofw1qSOdw
yB8SMe5t5owOcGmabTR0MU1wEbjHPQf8UJ5h4jPnyy78M3M35n3iSlj+QQsRNKDu+Rl5ERLJcfTy
aEzR8/nph4O16U16GSrlYRiUAUY05rMVEAIWulkxvzzmuk5wYaEJLQKhmiIRuEmR3tVh9f/YO5Ml
OZltS79KvQDXnN6ZZhB9ZJ9KpTTB1IIDTt8/fX2gc67O/QdVVvMaCCNCkV0EeLP3Wt+i4NkdFk3a
fGMHn4fUfF280j04UHFbXz8vlfxCKBwKc8p8uyIG59f0Axm8DaO3wVZqygwIM/bZrrNg7af/GFQ9
78eJ60AxqqdBRtTUWKW73HsXMNJQ4wnvzhHo53qSJalP01Tu09DwYzTp5gOVyVubTzLEpoVwvQqW
3VyD4qHjj4OlFsG3gRjOfVElxACxNwbJEIWm+FEOSKZT95vhJ+0BZmgVKphdc5PVNzmsElxuSCB2
tHN6VEOdKqvHSgdeWMiUJruZYFDwnMdloiOnXdQjtsZ43dnnXo0VkGhZ7qGLvxcl5LveopXXD+Qu
VLlxJkR639aaFU+d7qzFfZlmdLQxGk72x+BtXVQS9tRcEJloLH0jjfy+jHd9ScVce4BNyXh60MSK
oFEwTqaXgsRzuiQ0a/973ujvSd2HpVMP7FD9l7TLfwlhzOg3zn1RefBqZmpFzrfCRwjAUsHdD9ZM
SJB7buflZzpM0d7unp3BtlB2oczOcvlsEuVqxfnXLMmoK03flxyvyVQ38N1IPKu64pusCJJrO0Qj
tv1JUuve9ZA0qKHV7h5FrxF8nwhjXsfXO8m0zYfm7PyhuA/qcTp1vbeT8OrvDPajx2KKECVG6reX
afBp0G6DOD2WfVzuFTUcw/O63ZiQdTTund5+s4oK80ARUZul3LluNf8cMDzSXf2sNNjuVFlPaeM9
Zx0S4RTRGG63BVtvL8XFA6odGeqJsCHm/MCiUYqqUAFTbGLnMpXcE3464cspJArF/j61s7dO9z8I
PT44xnJgALBdE49Vf2f3eqdp6Vxr2iWL+gzGBgFbR8RliuyA8KH8muu8CdUlXnB10lTGu5yiKUoX
MCKMKKR4O3AcpodJRVwamGv7mq5kh+SeogBq/9Y/+RS2cI99mg3EOrFPkqEK3PvYl9/9Woy3xsVm
k6UnEWGzTz35UirCsOLV7jYS0ugiA7hz7UcBo/cuHcj9iPFM7g0XcamztPOzGsbiMQKCig2lEnWx
86z0ixNQf6oQ7sYGmmuy1FkN42SiQw1ESOIvlQvS+uVXpd2TNwDyaTGQ7kH3fa0i5KL9fTPv07qx
w8rJcObNlBQT7T7huO7Nxt+pxoTrM+LZbjNXP9iNejFZYNWztHeyb9ywWYzvcNkUtgTTwnZIUSeP
lAqtoafTL4MnMgejwcB9VAJGYBWIAsKZKMbN3j5BAbcbcGfeJeJApCfUqt6xUZlGh/XWmpZ+vOXu
mqOZ/rS0OEeuc2kWC/G+VwzcdMavehw+GJB4Nh0OQW/eSlI9UCE+MhkQSSZZDMNvx2idPweAdIAb
3QISkMNm/K0slsqFblAIJRpBxshU2f2eo7m/tFnylnZtdRp69PgITA6d1/1Op27C2CPDTvrOTbnV
R+GaIGgUlkRD9SHiOa7yNJ+QDcrfCyqwuyJx78ZsiM8t5O0Uw7820BSR/sG7m7uPYmXL2Kzwd/OU
lPeJQ/b0ZL0083zrYtJjkmEubsBaO1Q0dySBv5udY16KzB6OXUHMcarmJxkVn2pRGMSXBtw7CHnw
f2LpijRA0Qop0RjddwQRtrLiRh5DO3OnfdlNaMz1r0AVbZihQBgIZMat7VyDjHu5kLhHRjQ8UWOT
uhbhWeN7x37/uwo0xgxH3crOI4+uVc+zfpdWvEY9PZGXgKZB5PE+m73fbj6hu7BN5N0W6LWk4W2C
osi3PNY9AZLJKNInJVbjhwV2HAkiGofkKqoAlKNOghNyLwR71pEXY/+va/gIHXkHrDLKtgkHeo47
jc17J7ifgGa7CGrK4aGfkV9XJqHRA/xIx8Kj4lUfGukrQpziNz3PXTuK+tixpNvR4l+tTIAn2nYO
W7h61xk9omh8YqiIf2J10UgkegQIt2YeQqvGccjARurnVcWotFVG/c9Ve4tfGOfs8MQ6ErvChBgm
KJL5zmY43rdqPHVy+kYcwHQny9Y/wFP7FaM3IBejLYBBlYvxxUpTdZxav7+yVvDQ0jkYCZog4I+B
YYBotNzlWf3dzNclniQgD0j3jXoXMm/5CPsJg6VN3FofI4L3DDPsSR8LHcz/c6y7kz1p+jMkFbV8
WMj22uZOOlUo5tUuZSME5f1LMX3Uv/qeAcO2SwzgyndDxrL5DtkqSHoKj5g8aiyWtpEeO1+X9Ccr
CPiIbHoPZp6YcHUNtv5FzGt2m1TPWHQSo/pZ8EnWiwUMHGb62afGehhzLGRkws630W/sg3SxHbmG
xW1kWPu5nnEXLMysVUwyQ4oXkpRqNmyLg10SGR5sUSskZzUPO0djL58EWGYbT3uN6LXxTJR4afKC
1Cy7uUZlHUq2iQTHYShJC9Yg+blecO3V5O2CikTC32Y/l1R8bxv/NUogY1ZQy6F9wW5JFrnfKslN
Svd2Zn7fu+78yahUilEQR1oT2W/BMlbkVs3mrjLp5g4/HYKWjS7RlLWXlUfIocHdzBwGK0aV18Lu
f1hd7D4GvtrrwO6OXmW8aS2rZ6yXKnLPkExResGNPsSBvK9LhaDVZCJfYogANspJPu64v7WI77xU
1Lu69TFC1MogT2zZJfmoH91CkLni45KcRyK/moU1PWK54c2Y3MeyaR4yJHgn03ZI484BWMBgscgF
OiQJXpyOePaHtPQclITs+X0DY7JngPAUFUrjpKwxqyasbGyPoOe0gE5kUru8iTQeDkNW/xJBVl/b
1K5RwnFGr/zRJvjobBmEOMLLA2zqjzOrBdfexeX42cBBcBwzIpjd3n1IfG5sBLenOZ3788i0ifYn
R4cmEP+wSH+YdIaxSa7Ldj/AHWyzlLPKBOdlHN3PZj+FKQFghxHwUUq148REcWtav7vmEbklhMY8
zylOrSmLEGwLn74C4OJsqhcK4f5LPlSA3pAanqO0Fu96xRqZzm6CsbbPSFLaI/JHybCmfQn72ldT
eg+o/h4z1dCb5a0tF/E01cnONufk1tvel065q1E4ik6I+97qdpFXXdWvblCFiyhIx9EvrZDL0yIW
ta8XXaON1dGe9CZC75CvINWM/MMol/TSe8YrbQxs7ewsDuS4g9YV5ueO3FVWbii39UjATlE+FuMt
jjD0L5LFabl2ov6jHbU2q/7xnMzyHypmxRFRV75UcmBajPsIq48BjPKyPYt+O9Ql4xkO9OnikRV+
EeTgaJLo//140EqdPXC0dmAJtBR6JbUX8e9ULGzXFoOkhu1Q6nheq/jWNa7tb6qzexyta+3PqFvI
gIFeTwVVnT+Pu/pbXNHt2LpQf9pO0D4n9B9Yev7Ro7Lr0Bji/tQ7UzJcGcgxbWFM9Sc90sNe9R/a
iWiqbqeDRsPWm+3nhAI08GC64n8PW8NlezgbxnPtuM2hb1eSTAwSxlvWJuf67baDYGBnA+If/z71
5weQyXNnDokRbr267bsRnUuxazv9+2TgqFNpifn4t8vJWisia3ktAjZBvJxj86bLnLshWStbAaHh
/zqNVqlNnanpMCfG49aHYeNhIEZvqe5P1A+2DlnQIzJsEmNhizrg4TdXkV1RCPYb9dpGKyOQuH5P
FmRi8tZvB2P9C73bnyjfbGHFGIngkK2NwGD9qLazSduEzCpci8zatMJpP2ytre2sEu6AKnvyPwDw
OXubjOgLxprqUiJ3KpGL0l6IAnHaem+JjVgpK0g6v9seW1QN6fhZy8nGCjrF1Bu72qU6vJ45Tdaf
IKaEvTk2l3Y9bGd5g1uss6Yvw/rSSIRdp5OLMu1/XXzbmUKOzQU6FfPOTPNst11tMWsdc7/94Vu+
cRCgvE59xKRbh2/r9fWBO1W4jfJjkprecQud3g7u2pMCa0EvEYXFKOLiuD21LDjuwdKxBy4+uZuu
aGvWIFalB/Pf3a/CqaDx2/1PULfdIZi757rDVkJdhiszFSUtjT+n6+M5SVWYBdr80yEOYoNrYeuK
b63d7bA9BFEPkawpguLWa7bhat2IiaW/sYmLkGBy4RhsGfZJpD/+mae9/S3AkEswnPXWdps3bdTf
blRqFcXWW63rpb34ZM1dGuQBDRBREisj68V1SNTALUrDe6tG52tJOuNGCZsyBXy16gC2w1b73s7m
TUP09/H2pNiepIZNsNfMHvm/v84TBCXtt8ddb+nmYzv9+9VLa5NzLH5N1drnrx2uuz+nJLaTvWL2
rE3WJ9MBcJxuFOP831cOLY3haT1sZ9sLh4l5mOrNvIsFN4GFRbByPX3aHom1nbGdYUf4QC9KRvz6
qiaj1LYXsYCHvlQkcRrFaj5C9W+znP3zFe569o+HdA2OgceoMko2qRjE/v3tbbs1wszBgLa9t9vb
Gkje/u3hdhjXN/3vw3+8ZE2IAQrLiA5RsbpQZqKfWpqR2BtxQ1orBU+22Y5+LBMGz8msR+pnMdfg
pgr04fT/6xSry73yU+8QTE/l7JJ+vcoAo21w2oR/BA5ybVLGrcOlZk7oymdj+zT79UP8j9NNUiYb
dtIqGY6oHxkkmcI5lgFg7cxJ8XvyWdioq/eVIT4z9VWXv7/+9lCtr9jOtkNS1V+WsSdqdm21G2vT
ZWDIoqX4348jYqOPsl/5zTTB6/WwnZFSvJ8GS50oEzeh5QIz257fDm7bAMGgBhWOMUyEdqb2t44v
mIISIDjr6WQQI0BNu9v9lRD/VRTDq2IHqlXaXzpAQMTtnYdV/7AdbGZ9xqZND2EaRMbd/fMiXK9J
eDur6JAPzqX+djBH5+k/ru/ttFOUQrPRk7vtIUk9cBZM4rP+3gfblS0688F0DfvwHxf/9pq/P6M2
6Z8VukJQuP5clcTcT8XECpastH/9gtuXtF4FW5igLiAfYlzCdJOZpJvWbG0BJevZPx6q9T/srPR3
/78jsyFR/28dGRs86v+xI1M2XfK/dqS25Kr4n32ZP1/6b9Cq+1+Q+z38hZ4LId9baXL/6stIB0G0
ibJamMDY/jRf/i2j9v6LVqFp0yHkvubL+Kp/y6jt/+KlRKtbUFq3qNP/lz6NbVor7PM/+jROAA/O
pkvjEsCK6Nu3/2efxmfZDvy9TU+KttLRAwHgyjk6Upqnsmz1z6ntJ89xOl4KbeZH0cVmaFfCfoFA
ivFNL/3FxaaTjYX3gkY62C+tVRzUYhS3cWbyZ8niPg3RnWTn9eT18SGOi/SVaEN5l6tR39q+qj4T
JhiA6cxI6Pwa9WBcMQLVD1ZXVNcM5e1dnLYzvhXTf66DBfu9G0FOhDmaxV5MrHRkv0jLmA+dZVpX
t1TB1Ru6/mAiCg+tpHYP1YRBu5zb6UcXGGSi4O7JtJdfncJbw5bJ9B4AGH8Q+RBGrZq+KFmxkO7I
JWgwwqHpKj/Ps0XkWOIPmJnW7m/cf5qQtNwlxlzd993SfcKz09+VVcfsJCvvji198qnAiard/Jiz
dLiilHuY2TpFiXMeZP0t8APq9Fl2NOspP2jlyltKG+XY9MaBoPqqZFCxiWBgDTVRlYBiQRrOLdC3
QZIc19IYiXiz3gWY+bzy7HMaLG/lWoM3XMgVnuf8Mka5L0t+nGgXSlVLDRU0B8ZcQxZPKtgsy/jS
Y9rF2v06+tZOxY4+FMJsidluy6NR3tK2D97FNX0WAXaNuIf9MOrxoCcqM7NOR9gmfXkKjhlmq0M7
ElQR0KifJpJjHPDfRTOYD7pPSVbQeXIEY7FY3s3APcTgX4Pioa3UNUKf5k5aWJAVfH2nSd+xPYWI
YosnQ4LkcGqzRKH3k/uoPmWpdphePaBOAcbgqLTf2oxF2t6HxS+T9lFa2sKUHgH8qwZcnS7w68rq
8Drx4Ry6gEKCmFd3pKCTNtUGxFSk24We8xCCe3/qMlw2RuUmV3M0fpet+M5cOZ9mNlrPAvndENln
0yqCm9sH1XnimxLipOx9J7z4YlugXTCu5kToKeNgUFeEeyNpi+EMfiKlTN4Fg25RwYGxsQXAlfXg
L90V87Q6JUVfXUWGXS6Dx4tpgQQ/Vqt+8EKoo3Uv1QQH1XZ12OZOhh8qfSUXnGAiNgwygjo4pjOw
hIjSoE1EQC2958mmsG0m4Ju81SjRaMzl/Br5PhCwH+O6BTNM4t9TGgNp0YaPkWcQfPzA4IxS+Zjn
jD7syvm9mC0jHHjLdz6uWVoL62eKfSqNEFiTHon9YvaGgw9BwayInn8bp6K/Tk3y3Y66/NzUNFRc
OhysXfOwFFQGZW0cF79pTvPyMqruWteV/+QLjXbSXP/8mXm7sMvmNBFASqlK4kldL9aK4kpYFlhT
W7PC1z5k8qrG7LNInIZURevVi7OLimz73orle2KQFZyPSYiDM7sbvLj80CUICXJpdgUj8D33zme3
I6xzwTR8MPPleZms+Sx8l4tbpdciqpIDu6eETPMypyYVeTQKKfenKTCjXgD9IWdShlGecaM5DBNN
WQHYyifrwVaqprGSHNOm+OrQFwvpIJMEW+/a6ZPBArpzVH9PmopJf66R56BP94awu0siFeZhAMnF
VFSPPuVL38Q+347TwO4j+JBBR/B84Wv2NPqLiQWCYlN0qKVRflEpBCCAQ31tV/eUL4sHjybpS6VM
vcv9Krn5M6zGWsL5dVAMUDhwsZ8aun/s/MZ6djLxaNVd8Sjxfi4LWRNNiX9Yxt7wUGNr0ZJ2HO76
fV2657hK3+MxXvZSV3JfhOTLp2f8h8SCmJk6D77fUhn2g33eKHVUCa5XZRnpKa2M74AAx9c0sh7L
nI5TYvf3nvBAT+UkXzEPlTevsZ8JQ/wsZkZ+85fwE9zNXP37RCjx0AaUp4pVmxnjsz3GwYKRv2dF
qQYnujQtHI3a/xarKHi3ozkiwNVkH4E/ZKqicaUBEECb6unm0cE/zGiSD96SEtQrCClJZPk1dUfn
EYPHp7VKpRuv/1T6+9aKSBUyIVpZJk0T0fW/U1pqGK4tIJptmdzcombyoBJ10plD+qEEfaWQ+qiJ
TL4oCZERZW/N/KMaosc+seSn1DA+NIXrqvLTcAFtQU2A/o0FDHBnuby1WrMUZPBuWMjqSzwPPBjn
r5S+vs4erxy0Tg59U5O16hYBJOiZkA3VqVPAFR92UdA8B8aZDIefcZkE73VMBMsi4if6Z9WuR2IE
VioDfzmrl0lk9bFo+Fekxr1OQGZPNk3lKqAShEv1pOriI0rcejdmGv1+BgdskIs+TgtF7SGq+oPX
pAC3EusElaJ8wyhs7wpChuDllRBwbDBwJpVUv/G7nTu4Asc7qJsSksNRLt64p8xEoYbaayjp6FD3
LeKH0QjgcJXeV8uEiDF41qfRLKeLSs2nRel412Bje3G4huJxPHilOVy6iMYbVBH3yExdhVZOe3Ss
rd/WPH/TfWa+z+ZVDEXwPudENVry21IkBX25NiCSsP0UDwGl+Q7fx22h5Vll8lvizOOlNMaPqqX1
YINRqqty1wakRluOef0zkfggXhIJXY5sFSTXNdaipmVO7HtC43PdmWHWgE9PnFY/Bag47hbrm1UL
9zkbKe7morZvVmarQ1ozUycOZn2nLeSp6XoQfWZSvpUqRbIsmdZ7q7HvdDk3p9xuy2tj2emZoiD1
jGy+ECwoT9zukNzHHx7RGtESXespou9gwr9o6sx8yfI49LshuNo1fiaIGwgyKQD5uNV7R7x03cPU
kjpEZt6lmdFkVhk1XrqGVxrpCxg6j05NW7XPbRBdAwagW0lu9C7JdHZsm9a7YQO7eDU9k7Si6+Xn
+a96qVkVGEVCC/25ps+/r+J2eolF/9q1hvvWmN1d3oGnAvkpDrKLj4YPz0unX3Mb+Jzs5p+NcGmw
BRHxO6ACEyXT+2mhU9K1TcXvk1EymgUN60HmEa2vtVcT668o3uTBEsuuIvMRVJ4lHlTOtV9WDdy2
eRIHPml7L+MvkswBhsayb9EKGPGZAEuIhECzhlL2jwMtkESm4y2aa/MUjXBZ28Z1QkdCQ28GK7l5
bvmrbyYCskCYgRBhj+84sCZG2TzZhvF5LJPVRvbakV33ulKWWEZkoiTTwHxJdWEeRA3dbyQp5WOo
cT4ztBnLk+lmP/yUZYdjtYDAKp9YKpv+cAwzIVlowvnBl8J9MRJnfHQiBwJG0h814QK03HbCTNtn
0/Lupq7zrzKHiMIO5gavrcMCTNzi/Nt27eTWRcALinhhUvDXoF/VgbgvdEY8cRX2Kpr3hcnmtWvS
7kmz1JqcEVpW2j+xZoXExLuIpGNa7hwnzk+EqoMpNujhDXZsHnLfe9cW2AyUMwKbvbugyM5cyBWi
u2ZuDmCH6BYnL0G1yvmT0/bqaFvRm2806tTVQh3ddHxMWLvdFc1yLqo+2i0d9zwAXPr4xhtVACuS
zQfZLnyHsBrS+rGChWjH43NgqfqcVRezT2nVUPYPA3MWFxd+77rCrlNYRixklrBpoOJG3kBUqFO9
J/R0st6tznLQzJ3VQigPKaYqme9L1dxNMSmLZVzseluZ53Zy7DN0g33gSRpM2KZxBZbtfmgzAcSr
+FmseOTIsNUtKyjcq3llKHYEsECw6ZntvOXIrkvDg7CBSSSGv0oP6FGvM0qbDZ91kzrnbTHE74vG
a5KEWFWvreqrdRdgPdLZAtawBDc/AxvT5xWkK6t69SeoXMpU6aGGJZZph1jIcbzknjRDLytJscss
vQPJ3OzNEaRcAXQK1iyLstEfMdJSpeAtscCWdmlwFaP+ShlSw9Ao8lvdp/V5KAQIaUPRKhyLfcGe
aB/4c4WQFO0TCb72qZ9SsCEDdMs65kdNufva2GQ0eCUGd8FsucfvtLd2JvGgdjCbD43P7mn9TzXI
hF+rult0NR+LCKZm4OqXODC4dxmOE0905zKmlz8PkPWAPgUHUOQLS4w6Z1UZnEmHNHa9Yk1tNEgu
lC5Pk+aqrA1HHamVn/BF3RdBg8kjAPJrimEvSazdl/3XwWKFRfsT4IEr9qkz/fZlJcM2YE7Nu+wH
lHVuSLsizBUiM+laYP8KB9Bu3AJsG5dGHYNArtw5Ql9rAwNMMJytmOInsepQMisT7lpZJxGVeYtL
IKG+l8fpR5pJcgVbmTPFMgzw0e3b/D316uWxJaM8xG/UnLs62y1JnLKDGseT15hOaFnxQzAWxZtZ
FR9Bwwq4HIJTzIIxtCbG+giVxNWZplctvOFYdkIe88gmbo7lSjexYRGEUZ10r96WFoEBvfnyQPsT
UFiABM1/rby231kVrpMq6zUTuAe424sawJvGQKTFTPxCjWit8wm1bdFKBOtl2SBnMkeb7lmW3Vdz
9VkR/MTlBx5DFra6VsX8BeUAQhZnLq9pGXkH2U4pZYOID1RlH30A/G0IPKr1NIMPg/TuXcuAJTcC
oa0jXJ05DKyLM2VXbLX12azdn6Zshv0UFRGMUg8pnUJNRpQ79uu6tcN5KDM+pHDbcCs5k6jR6dd5
znjHB/N3yfplT/873Sfx8GN2Kz5uZIYQweStY/O5S1qHP07XEKU8FdzEyK2mNNXNcTbiQ7OmIVVZ
ASgJnkQIY8c+zJZsdwlx321bFSfHJFdK+cI/ZRV098z07jNTlfeGg1rbZ7VCwCKcV6ePk7vW/aEI
ao9EXe6tMbaOc9Q1J+8YmG18TDKmeyg98SFy6m/I336sjBr2naelnYL7aoAAWhZFQHfVOFdT1pL6
lNph79vTi2lNHp/hjGSjatmWdwzCFRXywlqi+ykavrJz5QX5EF0W2X2WPozBynK7p6Z8KtR4ZBbv
HiPmo6NDKSdcw7WQ3AfHHnIcgXO3ZYRO3Xnci67b5QfRZGYo4ikIVbv8kink9amegK5VbMLIiL7l
lmG+ebFn30jkyo/Kr1A6sjdl9ihekqg5267VPeIyLe+GLk6OnszCQOr23BQPE/nGN2v087MqohYR
TWHgnvFbSRTo0pLVzuRXtjgmdIRIxHBIBskgdICsRmQpuupgBFNIhyt6T8z22IsqO8QpolTTZrWD
+drdBah1An1UAOtAZhrdsQ9y667KUYvQBQODOctm59lECJvrFDg1lrhFQfrJa7rphqhhGubstMzN
E+i1+apz1CZp1L55aENam/SRBKEb+45j2hXyqZvEC2rKtZ7znk0suoQnvXMfoy2QeNz3QYKYJkiz
+nMZ3VVmNKBDwz9c03wE8TgyvjTWcPLZZuoiGc/GIp9N3ZpPpfw6tFBpxFg+VaY+mG0XoEzWbmgw
HZxNG9J971yJBDBOczGPKP686YDslPHdMQJuY3Wezfue7TAgzvEj74z2HaMmBYPie2cY6tXJ1UeU
DvoaR8nXbcZKc1i1Leh506yLA0KdTwOFmAVky2uSMb7YZLpmeMrukr4bjgxy1plhhSU7vKwuf09s
AHuzH442ZP6ymYF6xjAf1WA9jsKB5tJG8bHkIidDUiRU9Mv2JAPTfFvIgmYjAtgFXtQ6Vz9Y619L
S0Gwa3bUOUjH7mjT+T4rksMn1nvxaM6nMepwjMUs5+oUkWJmxr+9xYePmHsnYRvty8QS0Jpf0MVW
X1KjDGWHZhZ0UXyQU05tyimvbpH+Tp1G3LuJu3d1ghiKEi/R0Fh0g8miiNEKYHGw/3vo5gBlWg+F
aVQfdTIScKOW7KomuwBKF8BtnWqfgLrSONWyfy3hI0GYycR50GhULbs4DkkQUURE0EoAgLrPR9c6
Vqu9I56neUeQg/O9B8VUO+fKHdsPsw3uHJOq5h0j+aOjp+SUpxFLfFi9sjSCe1H+lFN3nKZ63jVt
J8NEBF8Sg3dLUp/ZsdiLQV4vzVOrzRexZApxKLsZVjbjU/1VOkt5GO2mDhvapCg2ypvWhvuSkHiZ
tuJzMnT219gAIGv0V2W7kC68CL2DH19RqFz4Y8ZHr4X1a1oNudsSJrFinGcWN0IisSjGaLRKKWq1
SvnDw9r1SfORai7QtNeir4/BAmKzdSsYhRHXbLkWa+2xfXFVQzET+TNr2sTfLzRegQsVq+KueG+z
58mbEbO63g/LTsbLYPjFo+OUVCPHNxVn/qMznmNq6LeAedkyRxIu2knvWg/SMllbxd2CuoeN+JTu
tZTRkcL56l/2+SEproApwkYaj8AGsa0bJ2WwtiZfPj4UWSR31UCUudW18cGtBniga8ViWHqIvqOv
j4bCZktBv9sPsaGJEmmyQ6VKMPfc6ktJrdzXyVNpzC+lzW489xxSPfvhHQ/YcmZ+fhgd+WPAVf2a
pWZAbAQVgonahHSewK3RvDeNYC05p4dWe2ejF/jq0by8JsjxDRZ392OcfW5ztr0Ml0RCUGd4pj6y
K6cyI+l00ueJtR5lfeSGsN0Idx1DgwbBZTbnGNX0Suis9VGO1heLqjlWcW/f5536TIPrJLPmvXZ/
DMMCeH+pZTgIgTyaICdzLX/ImJVzMgVn38tq9A41jMWRhW1b5M9w2l69pfOPrL6mcz47Dyx14nMs
suQUIMK6S4ayvUHWw59cwuyKaou4LINo5L43Ly76B2rBSH6iIW1OxgA10i9YHzFXpBa9iLZovw8V
1PixAkU2zOYTIg19kAaScMMiaTOL0RaVF2acmeUwQ/LmLUcaOp/yBrJuznwEKmtXxz4hS2Rb+KJu
L6gipx4qfZtSNs7yFwP+oZ0F08VcD2SYKUqDOiPRZrXuInx6FZRQDl0UfTVqDHJOyTCJSgr0ZEXa
YkPF1eBFRpGKi+yT06yl2DU1dOp2EI8r0eqwOcL91gGk25PM08LhPLkrZrJbxY4tKV60iq07tSpg
F69/RAPZnadEHtw0mCkbKUQVkEn7OB4vE/m8kreN2m2T3flN8sS2Imxq1zja2nkQceAeROo9tD1A
+nGpn7FvsOHNaXUacFP22+9JWPTC3+uyx847FKg2739QfvL7kkAa2A5T7YX5IKcTS2oG11VAZyq3
DGNhJ7sfm4Zk0zHRAx2Pes7Om3hiO8Qs1+mCivNcUxwcR5C3mkhUjBEHd8g+l02OvrlEOtDGN72a
3ou1gWy7+W+/7Jd9H4Pmo9BMqHhTdGHSQePPZtQDU/1jQn/c0jgqjeyWNsGXJfrYZETW4jsnMm/Q
XyIf2CQc8UoqiJMZvPiqThGGBIWvpz78K42i5EswKf2X0Ajm4eK4ZXYETXbb5EDzhNCxTEhSS8j1
jK3s1WcdtGO5h2NiXvsSDsQuIUk+1iObhoEdoWnySRfZSzE3cFFUgQdHIe/Dtk91sDzQlW8ui9a3
WU42jKSdjQLoUiAOZ5NFhim6EIWc5mAUwfe4zn+WznLsKv9tSfNfkTAO8CRjmjc0MpglPa6V87zi
CkwbWpuViPdN32Y5RADMw/zVTShSVkHIKjBHMm88tZM0zzOiejKjTAo32iCKGA51FE8wWVGsXOri
k7DX3GRBgM6GYJAkXzc4cuLSJR6a/jYBKvrgtNG1HDFJmWm1HKlPcPHE8fvgDNb/Zu9MeiNH1qv9
VwyvzQsGGcEgDXiT86BUpuZSbYgaOc8zf/33UG27+1ZfdOPbe5OQqqQqZYoZfIdznvNSzC2IzkQf
FIfAUVd6AZoWPiz56cVLbXvzsSOZm6I+2/nyf93fiWgy7+ELJe9u0W5ig+pDkQZzKoV6Do3R2pmG
tk9mPr1aw+hszYgsuBEoFWuMYJ8YA2d2F8hPk2NhUzFPgfABZiZMuZlYkZxWsj6hl0E/IEMUuw1Q
iK1Q5Pbie4E9zZx+ASb8hk5oyppoXPPxt+sSRgsnqO2tDOyaMupxGujnzPuu2tc6Ch+NCbnN3FVf
NCwnJhckBOS5c3UzvCJzl/wczQn5cjttHAO7iOFhNLKke2QsbKyapkUdkfgtex1pH8pcWyeDbw6t
fBk48jt28lYvN+O1HRUURR+CD8kMcecg6Xe+UaZ4jr0lRUxsIkPeDal8ZOL4GwfCkN4X1yo/mxHw
uTw/9wkFsPM0Nrc5GD+zjuYo0CUNztB/MvLyrfnmYvpBqofw/85scDf13dJUWy+12TxJ7ZwMgqz9
qX8s3W4DSG4TckvAuxtydQNsFUTJVZn3kmCC9Q33Ba5Vf9Kh2A52nBzUIlPBdzMchtlYY0AJqso+
st3oThmwndOEapIhHRKtfUfFOzMhq6p9mDPRZsm8dlr4+e7d0NIOVgIet5qKBzcZBXxBJ0CgbCEa
p2E1V1myI305YHYXJkzfg8fEqphG5KLDzpfcSwgSM7fwKXoKGD9RvkDl87jtBDYSj9AmibCYPXMZ
aZiIiTDBTQ7BVt34/UOzRpI5/g63rhkZGDnPPiSSYkKZVc/yENZEfQQ0RNCjhoM9gbWB+Xf4UMb9
pq2M5amrypEpmmUcNELAwEoRPnv5oR+4b5cVAThca9/BoTVbK5ipmTMLyoRm9MV8AGtSTFPpeZfI
0Z8oiIPN6FfXD/1dV7oABkYlDkEdmPsPaSAq4Xc2E7QYMVQwNQW8N3wzPrNDCbZNAfEYma08eWWV
gZQxMWkQFkY9yQyvM/eBXUA3C/1TVlFWjxqvsTOOb5kg08B2p9dy+TY/aLjhVfx2GuOBCgHdZepf
Tc6f3wEoiMy7Exnh+TZW7g1CNOj0kOfnk4RTLzLDxk6fKjAgu8C3KYgLHPG9DLacdRW9ikVfmC46
33W7/LSVz+seBksAQ55dUS3gWfMp+vBv3Zsm/4QXIF7srmU7J3sn4Y2eFKSgDoT2ROzR2iUv7uMu
vfzkHx8N6Zc+8i28aqO1HgvjEwtMImvy7HUEp5+C2YCnUaLXnyh8S8oZxrMufqKcBFEwzSBrVnGm
H7lf4VhsK+KYY4kPL5jxdpIvYQqBryjTF28UI/aN/s3ShOIEDmE4oC3XBuZ/ejwLYKdnf/WW6kRt
PZvj2c5ZqhEeSIaqjwUTwNzJx9N2rHGpSUvYe1Sir0pxz1giAElaS5jHexA06xQ/AdJsuU1dN4ap
S6JM6vncutKpX4dGD1ZFWD9RAh+lYo45zthZFuUjA6zuaDRfbNN4Br53DZcrxbX9cxA4h0rIxwYd
DjFTmvSuNkHHzBmw1v107TBIkp6wG02H5WTp7KVdvU59HHB5I9Fvx7PNROgszXA72bV8tGtC+OIS
OF/mjHf8Jokj94bnoB+uVLYPdGvuxlXEF2CINNYyyn8qwQFBr7yBR4iSf07fXN5JVYexw++nyyDL
Q/uWYLo/zs2kUTba/OYA/m6l+aMZKqqnAnwrJ52/j3qGeQPhGTUt4Cpxm/rKRLSGXcCZ7B58Kycl
Ii1HuDvjPk0xOsIpSDe2XgJ7nqvYIO4qDEmAMH3GiowxFJtt5GuiFJyMApxqVw/+toFAHLfaXTG8
JSU4I/bDcIx9bVf+XiVNeghEpIGgwpezDGPXZco8mm6zy4OGcUHmvkdopI+moIjR07VnJXKuI5dp
AoobPKDXNkAEQGGS1t0XP86/mvyKYQ1PEJdF12zQb9iroa8+54712cDtarcKYxL2FzP+mgskLMXU
ohYArXMcFTw+GvZmndNZr/M0XBv9YwEakI5HcJdcxZ7Z7yQ8vS33xyU/fsSsNUEBpHJ+9QY5HUT3
3RTGoRGWf7TLxcYBCt0T6hbHvHitTuq9yMhZDar4WbOwPTRTd0h6X0CGIJgCp3Qog6Oil1zXDrR9
r/hZFz7JrcQ4lIBxrSZMPpOlRJoeRIg6PQwylyTTqB9e2TjbuMGP2JKf42f+OUJWjBV6dNd9VB7t
RhRbnkCwMzGTraWC1uVivWEBShIG1MeVHM0R0p/zykVAUA8DobApLfojhAEE+aplM+972TUa0uBg
tY9mj3THIBFsSiIKPElYL1Nnk1iRxc7LOuUbZm5vY/LJQJLCHAXTPiXyb9X7HaNGs3Z2BiGXXPdH
OAIDGyIC//xpCJg0PdWgkI5IsCasUrK57+L+FuhmV+IfyjzxnfG9urmdzmilLu0s2k0flLhOIsZ1
HVZQVmpXQYOtMsfZNEGw54CKD24Bg5hW+lPWHcvU/O7XoK0Ce4z3kYfXjOVXufdVvvcZDHFaUaUA
biLpEB/yyvd0v9XzdB5HjGJSg0SuwV+PEtWWLZGNWbLYFLWfb5SLZBKDXEsSqP7RX1CeRsz/6swn
F1RKgfs7Zlk+bwgsY4G282P52aqfbW3Xx25AoxCNsVz2Vyh/UH9szcYho4UhVwFSn0SEB8QV7k4n
ac1CGQlD5iKnNbgdJQTHSTooBSyArQxtfMfSsZ0G9o0D665cnkdz6dZQ6BTRPtZpcHbM4pMenU0G
GgUn60pXAHOpqUO6DovAI5tDw/iA2CfZV2+oMaYuP5jCPriqcDdauS8PUVNV6yi0vrvMgyvzbBDj
ug3C5DktK3GeAC/blUF/h1ltVRkUydzmNJIZ5GBw3h1yH+K6I9epeqTL4yZtpqRAgt8XBDSnUTcd
ZYoOqCbtU5FEHmZDvo7m7AEoVryxo/6rrtUTIQ/9mjH/pizjo391XDtjaMraiLnjOvW6o1nDcsYM
dioaa+tMZoIjOvdQyli72B/YHqolrsZudgBR2HWK4RHMs7cOuTrKRJ1YjKZgI8p9LA2x9wGJY1Uj
8dUi8jLQZFYFjfjG6tdeO6W2icjLGMRY482M42wzPtLh1CcVzWs0JtEOtvXnKur7FW7zlqEXSRfF
JfCw8ulSfk0HbC/uQIZlF/E+z4r+HfEP+UMtYapx6p1ZBBt7TOhbl2/Zpe74WOdjR6VH4nez/CuD
Y0pw3yWjNlROLWBrRkHH2DbKByfLb3Haeif2N85G+tPPAgjEwc6di03OwIoWgvjzpNnYVsiNF7zC
DpvUFVfnyvdbSQSb9ZSl/V2Qu2Jly75a5VytZVUOJIoWLJrZW2wCDMI1gxQyJrJtYATvtfWQt/n8
Umb7mStKDpTWg2URaRIXhLRr7kUqM5n16sFcjaZ3h27M3rATH7fZvMSuOZ/ydOrWwGsQuozAamKa
e4WBeGyWENpsuRoazRYetpnyUdoN7bw1zfi5c8Sby/ook/jmfWSirihC3nMvKTrEHRIN2nSuD0Rk
dvNgh254Zk11GRAeAiR1op1Hxp7r+G+hRwA9HoBdHIzkAErcMpki1YMpftvg8M66APcc9f9s1JtZ
sDHKpiVxVeLmR5d1q8r06uuRIGLBZePK2kfcVxm7KotOWT2E93U5veOG6+Q3XDUsBMr8pWzhOpi9
9znCbrgLvWqVhemEDA6/GsfmOZ1pLfK+5T2BGqxftTRv5KiRiVCdW1bxkcV9mUyYino+evUVWYEE
HpCMFDDnNBXcwnx5J47U0Jx9+AE+iLqV2fXtuXReXK3bo7lMDfTibvl4+O1TTePkQOHfqAj6mkF0
CUOOBRCZ4ST4HdwrFgvW759+fPTXf5Zhhlq1NJ6zl5L57TK49RcLQh+bGlMqfSbYPbLUahK2aAmT
wp9QGxHdt/ja4rjF3LZ8FP7vRx+f/qs/+/iS37/jX32JxHRGeInqNo0UCSdNBUi3qcNrSMzONhDz
uDaLFmXe5BNgTpxmEs7xNg/rFznI70EX1Ncojoat7yR6JSv3nLsh0xGH6GPwLogF+CrZIzNtCY2h
VkJDVJ6AtzMQnFi7di3TwqGP77jy9hyx1m6cqEk6LxyvA3h9TKlyk6uJcFmrZVPJmEOxql3JLjoH
/P0UojtGx7Lu5gPDNv/zZ5EI7yLTn5yZIzhfjrmuwS4EVHivJKmGlvgSxHa3mfwm2OQDUyQRc0ou
CXP0hAzfMYf71rvL0XH0YXSM9ufS8m8TCbp7TQu/LLGNbvhqlY44+1G7ES1LUEczF5qGiZfnWnux
zczQRvzYoyiyHBfGHxUlsQGvXfbThJT8NIj3Vkw/GK6GWCr9l6BafA/EQdtNi9EsSUhYG9HVzLUl
yc7YJ2Und/5AZz+Mxfd5ii/ULtwGzeYVPTRz6ZmjYHLTe8qFrUtHhLuDQJZIdI+Zv3Z74xEVkb3h
Sb0MtbOnSwd/IkyyZ6zoW8OAYhVPuPGAbmUHTOTPuRGSVDcM00YAb17TL1/tOXt3u+FpzCgcTBVR
8WTYXotSMmwJgrO70PijeVYne0Hs9wvKUhbuM8yujpqXjm7MiOhkXDRu9DgRj42nNwXXc6o8Ugv9
zhlYDH8nf8tn3c4/WCzwzWKMGWQ9BExgKw0NuhivFrvqFYdmV29TbjSbKCNmd8JysxAaHuapewo9
l/yTFCN/TeDy6oOU72RgBdwpq7aNyuUxZt2SRIxTBy/dfzD4GTcf8iyb9t4SMeh51pHs8PQ8ecW2
TbLhIJcerye6gv1B66+DGq2EB5pgJYLMOks9v9EoAunAjxd4Q3gofcArZYLmeyQedHn+or7aDu4/
czTv2ZYD0pwcOu/sTSfJTY24dgd0b+Gr9FEBuSbQNZ/1Ijp89djF1DsW46ePf8hTd7azRAAMjJxD
Am9aZgZ9iA0K3QZRhjOzWE+LADWf64Mws/bZ6A2HKuz7Q49XHWvzxNLKYqtenJNIcZzdx3l8KrKO
/7dnpg/mNNDOGprHSVcGFw71MBpXuv/E21HkvRNuce2kblCnDv16Kinf0mRcxdHFVeKtHVW+tj3/
S1OKOzt29m2q3+c8/TQSOnuIxuKgB//d9kOfLXbcPfU2YWKzGZ66EGACtFopbYnkOSVrq/M/iaoz
d9oGdlRF03tSkvNTJsyjerxWWz+GRO+aoflUKIzcmd7XYRI/gjlyVybJkvGQ4tSW0WOODXzVzemr
drV3MVLqddqHrWYjxWraja8kPB1MgxRMo5DhJW4d70iqkrn3slMHTvuuGD3j0EU1G8faYyRUKTTe
4VUQKXlUXxyLOE9SXvIlg6bSjyOjnICNY4moY9dM4UO6dFGDJlTXmtEtuGwe2DvGGxZqz27KnCPt
Yr1ulq1DUXpfY9wHqLk6mOxuOp2s5fJrFaN6r+FlJ/69WbNePocW7NcA/By+25HoQOqMvZ8392Hg
sLcq47e4LG1YBHG+wU1RnWbdchfLpmDm9LM4/4SzZB2hAyYPbjhN4zbFvLIGGOjR0qiA45+7bNgP
770Hpd/uRnj9y4NXkg40WMwNygjQmOj7vWAT4dqIgtLqmKe4v3HVgcQyy4deqCNckOH08dBh52Vm
QmxG7/qvYzI6K3wH0OJV1G3tfvyemTirXA+pM2liZ0qmAsJTa5M3La3gOc8oFHFOEG7NwPrkdLB4
5fIwFz0jQnJCOPOx6gkrep1LvpacPO5qjtWdLdJx56z+bkVJznCV70EBQGO1nGmOaf0kYgEmUCRf
JXa5iEuDpBKbnWdfX1z0Te9lyQavRGiW++NbvWywCzJ/NuaQfEcuFR57tzSvfYP6XXcSo3VkvKJX
zGY/uiEybtejIcGb60TuhsZpuGuO7AHMuFiXbt5tGMeF59n4OTGvp5OQZ6eJnCvZ6BSgs6h/uMQt
rlPVB2tcqtxV7E9Dx6LYNBFjqcGNroms7pifw+Zi2ERd1l0yfvray4tHX6uvY2M/BTKc342iOHt6
GH9kdnTxboOaQ3Ke2WnPBngQ5ACok90Yjm9QvFqE8MSzGnZ9zAR/wjIwkwKw9qwy+mR13jvsofr7
1LxpsFNpbt6CVjp0S4PayNz+6WvEqGTMGKu4duOt31v0hjmCLRsvykaEAdiByP+RzNCJAsKwFhTj
Kijm/DJpJKK1mL0nvUjAvaJ2P4vh2JbNrTXVo1MBsVF1kBwbyNFuVr0wo2JxlS5ugWzeoYz7ouKb
HKPwOa8FY/QIpDVLfd4ZnGy6ir9YpBKelY+asm3tbkeVXR5VgKgkKYqnAo1c6ZsN+uLGpJ2tHgdk
o9Kz+29u6w7cSrz6uQwx4lLZrlT+6Exde+eLeVtNAr9gJHy0Agi7pqoMcMAITFH8Hp1Ql8fAZQZr
TT88O73LFyRVMsifVhUe3RrJN827s4sGXiivs9W1w4l75Cjs9hKFxROeL/pcPE0/VHAQs1EeZirc
jQ7m7hyECsdMJ261Qqo91qwVteOQ2l7sp2KoLn1oz7fO6cJ9YsEHGxm3XVzHfGiRSyNfbvJLUCVs
V2OGqX1tupzpnXhvLEITosTSJ72sKT4eMnrCU/I2hG15yZO4vGR15Gzdkunqb58yyN9D8ZrWNrXK
JOfh5rbhp3DC45W5bHi60nqMXV9tbK9HT1VF5TY1qsUmQgQgqI61byjNeTcmWzWSCJn4TntsdfNJ
6zkhvXt5zUsmNzIR8q5KjBfVWd6WOUC+bcOfQjvLLXJ6ZR3U06MCFwI62CGAr9edz7qJkpXc6DJB
5JrOhJAo/75HD2CnA0bRKbm5T4OTICFSpLG6RYdAwoOzUpOy2wzIMTFvUBJbkllSiWmm4DA+GFnu
bl2fXMA/+BxvvzkD/w3z3q0gUKP5r39XS7DKL4ZBhZ/RwjZoacyDMCPLb18eI8aD//Xv4j+60E+j
sl0ALlaDiWdurEvfmiC8W++Bl2uHZTqC22cDfGFus3Xk1HAXZ/M/55hSKKUQs6dTlKJoiV/7Bqxt
kaXWKUoi44B8JcvIoc9wLpf2f1uh7JTYp6LW6SYom4MzRvFpooRHMZA6z23qNXg/iDW1E3T4pFSZ
DBKwtDNPCg9W6b+nuT1cGq+Kj1ZnX0t/Di6/P7hZ3hzSoHsORMVeS1In9SjgSCR0ZvZrTbktTfHY
aYJF//pllOrPL6NrC/ZdUrs2L+UvfMwhxBAxQ7E5tIP+TlqaeO/qmCw3mzhRTDcOE44++jR/KqcG
zY9O7Q1jfPsRtaNCDpIWx06m9iP71+YKOmqHZgEDC5FduMLM8Ik3LmacTj+bU2McEw94GCO525jE
zobXvtkWjvMtFXUD1iEKHyxsiEguws9pDSemH+fsVURjvpEFkX8c0XqN/NO/16I7uuNUESGLTs3C
pyeb6tiyd6Y+a8SrK9mf//XrZGO7/fVy82yXEtBysMlqvfhX/3C5wfrxsdDL4NBZ/mbMs54slGZf
DgVPN7YmSkmYPyiO2nNvImUN+13MNbAf7C46Mh6+93PPvAvZUOgJrsKHgS1WbXVQgfK2GfvG9XdV
ZsHV3VbjPL1kY3Q/mtkIkhIto+Fn70Yc90/GIM9oeP76ufH//ssn5/AEHeTCQv4SYpRPuFjzfkb2
7qTpEXkp49PdUNjR57BssEAGBTQPyS+C7ZXc2VWDad6IjK/wjbh3FRTBdVoeJOhRsGMsW9mfgu2c
OvOl9tSw0XXGqJvLCqR9gXiFje01sHX6h48SFd5ry27vpw5ukWEl7TfSXXFiTfmb0xJ76+4R/4wn
XLnifi6afBMEpn734Whlkm1cPpqvZhu/R1YfvVDddPsUB8xBku/zmCIEX6FFQog5TA4SdeONqY/z
hFUC7kIckQFPz7EuCmICK/Ymhyl1jo69EdjSzlZ4q12LaOpAuE/c9ABasyEYqjS8Kz0nvKeZ5UDw
8VLW8eifmyp/6xun/9Gz7AKb/bnopgmNO1JQSz22PTqGRCsiOFUrn4BVM57Oxvzk0lBvDIGRNKuQ
8+mudz5VY3EV9ax+cLQemH76Z8cZMdRGvr9qyWF9jn2ZAr1Rzj02OxwXRgavgwE+eYZNHO64b9e7
2cCiMuyauWzesb0hHG+OvHfx7w5ee2fFuFxkz+1oqCHhaficHiIFtFjyFIckUbZ2TVpfixSzjy2i
OovW3qaUGaFfiPe/vgrtP59ESpM+qRekkKnFr+8wFjyRYePJPXgMTA8m0mWb0eZF929pb90iTU6G
DGpnyzDROqcC0HwYJcEBCT0dvzuQ37jsHCPT+pop5ryAwoK9NtmTmwQCQjCaNrOHvYN81HzTLar6
mRRw3TYwJSdmkE3tbu0CuGnrh+8I2xBtMB1dy2y+mC1fmbqDOgBf+ps338I2/uVgQU2B682xiSsT
pvjlYDFUZcydpUMSqYsr4SLW1ZoiuESpEd0HcE+z3MoOeZA/F5aHTL43u2c6mqsxkCA41U13a4hG
7GDrsP1RwYWUYmcZVtrIZPAslz3q7yDrUQ4uQsh5/CJw/61sAwdgEMcvvInKDewtM6mbe8cOT1ah
Doyjk106QuSDoacIsM7UriJck/3XZmad9TcvgXD+/KuHSCCV5+D3YPoo4Az88XDVvVniCK7CQ2+V
/XVKA/fSgRgUmfXJ0W37MAdOeKqC6BvUSfyrUfk2RP6m1gHcNG0ykMu88j1NQCaJp3RKUDFnlv2c
6UAS2Zoy943Gs6rq/s2L3n1kCrd+6L9Wo2kerGrC52ZI89WO9QZFCu+0JsavMhXX1vaR77PGDov0
NWfxdp2j+s0I2gi4WxKfGrJonjx98n0QqR0ToU2VgRTquuKWluZwrVkh343B9Nk1mx6ZabZrSqh1
kXJemylW1xaA55Xz8lMqSZ50LMFlCunjEf2QfQdr4N4CiEhrmGEPGYxLh6sIcpxUYFrn8tqwqtm0
k3X50JZwZh+blJa/NwGPqqmaH0slHt2uLM5dVT/aduvejQiiHjOaQRi+KI7RS+7ZtZ6NosRz0uYR
+BSFm2J2993snVuzYlUwmEDnJ/dBiS7ZQ3kx12EbECNkIEjFphiUEgW6Lt07SzUGoiXkLyP6sh3z
j+8atP4WNzXYGBfS6dCl/i3NxJWJQ7qP+7Teli5K4iYnPSOifYd9m1Ubck4Q3wkjIYY9IZsx6g5I
TpHvRfTlPixGmvMgWc3hEJ/RdJNWazA0V6Hrb0UlrL1sE46CV4or6r+UiZ4RYnxuvioBdK+eJ6Rc
c/9uarvZzyEiFJyR1H4dBscyh6QAXHABooY/q9S6odu8CCRb1yFjOAr/eO8izFlVtF23Ou3I59bK
3o4TA5doEgmr9RwtoEZtMUXmMz7z4iENxwh8Jd8Z+g61+uy+ohRbQZSJtyhMnbusm1jwlL7x8tcH
qrB+YZ9T1Dna0tIRrhTS8Yg6/Ke3VSgAlU69NvZsU8FLszu6ptr3if5tLSK95feeJvoxL2N/M4km
3ZZaElwQis99Tmz0ODK4M2K4EoUHFKgxrPAIVmtcg8l8ViDPDzXIgl2vB3GwbeetBWc4llN2UYVq
ru1kIN2r+mZlh2l77/nG2lNuQYN3G8MkvC3rvgcKUrwVUN23UY7q12c575pWvHd7krWztuf7AsYp
wG5T7kJ2cnEKxA+9GroNtB91UTJjbV4IwWa4+MLanEm1W1y6MCxR93M9Rkroeyttq7XtRM0uHMhl
nwTW7Wxq37LB0rchibY2brPFp7cDL5bBtvump+YYeahvhXGzrK+ML/qDUbAtL+LdTBFxr6lwuZMM
wwF4CPoTJ94MHMjboed/CSwHvG/mAztzglubx0huaMFYzU1HuBdq8+GDV/psO4z1Ur+cDxkTm1Xq
DN4rNtpLMlXQKeRDPgNdoPC2T6HysAO2ujpgnyekIfDsrcSGvZqr3L4mRHDPCJPu0GGuhVFSbGD0
qlOUMQPWpLOTB+YOGfsialuUEIir0buo5xjnDZMvN9v0kM/XcVLMB89NqvsIPcgMtoI4B8x4qCTj
IM6+eQnCAC+G4Fz71tnSeBU/rtj/C174W8yPcP4a8/Nj+Lf3ok7+KXjB/vim/wH8iH8wQbZczVsd
kr6rucX+N+BHe//QLH1NR3ocA6Zj8Vf/E7yg/mEu4aWm6WgwP5wW/wv4keY/pOfZyhO26SpiVNX/
D+BnoRb9U5XjqqW+UUBBIBi4jvNLh4FbvkJTT8LvZAbptQfj/Oij2YqRfQ/MpZa1KUhXTwJl9H8q
h7puTgf3t+vr2/ifwY/i9ueZgVia2T/ODJafAuONycvEayHcXw7EvjEN1P0s8HMagF2p/KeefM65
x+2pZu7PU1ZfakezNLBWTiCMbaCgSY9luA8V55C06vpv+kpL//lHIqjWIktNS2yo7i8vTG0w3Shd
fOXWhNw0SY12Y3azIKVRf8/a2LylY3eoigabkB18lQo4f6dQtgiXmZIyHv1c622XDx3rC+XzD4AY
0phDkeMsxFfTGPalXYk1FnakbIDjN4VGhjE0B0Zp/skIxr+77SzF2i8vsjLRcDAUdoj6+PWug9wD
DkxT50fTm82zrUl9c8OCe33kr+3SkwfLx5TaJKN1EKXcJxlANqQTRVveuWP+HBXauuaW++Zbprf9
m1sil/qffjYudFs6kPBZYv9SbLdNG9eDqzOm7sOjT9LpYJvpkXjTaR+YsPMbj3HtZFfvyuvIjEZX
u7KGio6JTsD2k/maGVfWQH/7c/3pwnQEb0J+Km7TJr+oXwrg2DTG0mpqD172ogrWa9tEW66MqUZS
n9+1mGDY6UK1Enm8t4LhtcwGNEc5POVZzeKS9eHfXJjq176EI4TEFNdSHpksHinDvJR/GHhMDdOr
wB/7gx2LAROGb5wddCem5RoXL43qp9THM2cHD6D34+dcONsJZPZ6lignsppACtMvx/tcFrSNPfCe
fkzlabKDYw5YlyVBsNKwbi+znc70VgaRXInEijiKO6c3WVzIXS7i+iLGa+wqdRyNQq3m0po3EEzY
6Y421qrpK3Vbv3ZxTu6aoriTjcZBUzZHZRfvYUuVw2wfRGxMhWI093S5RLBg4LtHwodQ8GcUV4is
QqfbjJrikPJnpLUmycPx6oh2ETvQkA9E/Vru819ficA3/vQ+0UoI/pz3PcBHav1/foHzzHO5qyIE
tMAXOVZW3NsBeIzc885WjCAMoRvu3crtb6NPYkEu5/Oc5Eh4QnhUHUospzWSTS6M4Oz19Y8609Nu
qniBpu77EBY896nyz8nC3Ah9/a2s0KtE0eTx+lob2jESirVRvvttsmYw4K0BBTV7lvz6NFjylrjW
szeF/TFsNNaEmoePjxIvCMgP7W6YoamqQoz2jSHC68dDGnr3wnfJGwVBuWVzdtZN/sivsbtP23E8
NK0Sz73Mp4fQv44wam95m4m9mcx4JfF1QzQPr15cVpiYTWPLxTMj4aM1ghCg2gw5lqnqtRBlsAaz
We1QlubHMo+PUs7Jpf2goKivU2cRMD+K4ELeh7mb5y49coPbmE4X73hzw4a36gTiRiPvnCHYxHeJ
APDhsNi+ZwsYXQRK2cwKgocsfpuMpkPlR5sRCiSAHySxHFwzQQ339J43l/4djj3m4w+KxhBWNaJi
4ulTc9Qrgb/+yI2dTs3MekThuMuF200sPMit7iIwQ+08nUBmjGSslDvSHu1D0visS/sXtyxcrNj8
jhxolOsqtMVGD027s23zXYVIMrDIIHonWewuboujnRn38H/zrTZSvWBij16lowfYAueMIIO7EBTS
g2/00YMZsyZGAE8URFHtDTYMT12ufU7mxXUxyp2wnOBOsTW/r9x8gnzD1WLB54LogPBPx1oyjq0e
8MODe7Frc9+V7WdQHfldM4p8M3lds+401gKCCk6TBkVjT9zlYyNAh9FLi/8kje/k8tDANQJiEt4n
s/Z3niAbjYqeYxZtWwxI4GQoEV1HMwx2cS/pgDszWuVOnR4/9jYFq+ibT+5RhODmWE3dl7GupluX
GeOtb7NX0m7Oc9fah3kZW0uzMlCxSuoNPrOl+YwOgRd5gQJNU75ycKGfVDrjc/Y0FjQeFNGFR/yW
4erj09nL3d/+IlE8j7YHgvPxZ0huB6SuiLIzq5jvPr7Yhm6GKDSXWy+L3AXq1APDb4KHenmAxuce
eZOEq49Pp4rDtLbD8SLRonz8kSRZgeAlgUWAyt703HCP6DB4SjCPQiwmO44DxsBFz4NJBBMSsfne
XL4idM3ukLrEqALfYmXo3D4eWkC/p0lO3z4+y2p3vufpbUYKx9PU9OTqRGH69PEw9j5yH53vJg5t
9AYtqaFGjDZOQ2Wu04zs97Eq4QcNLVkJXvsU4K/mBjvfGSWLvs72mN2bGvdoMzzZJIeKIngtSYU/
hApzYqdwnhVO023broxB4jbGfdckGMNnC+2cX5XvbtWvI+f7wErmBWv7OTN7Uo9S9SpU47F/yvRR
SDxOZLjoTWWN39Ki85jWrmDUfXZZ8d6Yl/nd/2PvvJbjBtbt/Cou38NGI6Pq2BeTE4eZlHSDoiQK
OQON8PT+GpQ3tbW3z3kBF6tQACZwAgbo/v+1vjW99E53phy4dyOgrg7FbVDmEtafaND2EjKHjR6k
fHIc+V1stdZCCTlkRzuzUcUMtObi3L70DdLC2G2afWplaFncGbwS6sKVXw+Im/N03oUDKmqZpOKo
V/Evg1PbzkcgwZkLjGBGNsamIUxtLfZzSTssMotNDqPnPsrybzRao53FyfeQU/4umt67wqKKKPwP
q1aX+V6vkFpqk/GM/gJ19tTWdzR272N9eApGzdkOBAysqe8EWJkx44KKwIbkhTdZFPcfn2Zmzdpx
LhpKz4YJRomOe5y82jCh7vTO2ST0Yz/OT3PmmU8Tx3LTfvF0dKNcqa6QwYezH/sY77zx0VX2194+
U6qx93AWEIL7lkNe1VidhoESXUsryIoRb0OLALPEScIhc8XCu7NuEYaurWQ+UJ+vDwIvJfFZxdcw
mwHmhWSyqLJSAWNmn1J/0McBOosfI4eqEcW0zdqPRH7m+7vzwng4dyGsvmoGpQBbnx4zmDgvwnmX
laQMCg/JHDaYIijQuHtE8PDWJrK1wL6MRH9QGcJMg2v2u64VDePVfluh2V0PRQ8ERCJCGeMuuoym
OHeRN1ww5ZiimK+il+eiTLTXeT5MPlK8ATXAAQNSejDj6jr3XrFjQpbt3bpA8atFlNGmXZTKV3xs
DFfG4Ek3gX+kuv2Yhjjk+khfcThqLygHsbqP5d6noruhnjvfefW96lufgjYOd241Vvx7+hF653Fh
lfPZG5v0CD1KXQhEdqvnnnPyUa7HSQKQHfJCWueEs3k5I/CQK+tUlf4lUuOAXNuNnd0AILbs09xC
yoB1npQ/KKEo7UaVHMy+uqEMVl51/z1S+JQgML8wqLGPqd28I+DV1rUO8lPrfPQ+pnuyJwg+hZPb
2zBLBhTDMD4caxbnAv/UjeERKz8bqbvXu5ECGhx7pe+13kqCbb7GbvQCGByhHKX4NYaWeNNnOcBI
kBBHMCTNqYen5zTV3msBd3qxxB1S47dBnI+PDQh5iTK/pVieOnciyQGHkrtSVeURRw7cVleloSRA
gDwXkMfy4jHAt/dV79+UWAjAIVIsxFmnr7s+1m98EGJzmAvUt090eShR5jI+mt3I1d+jQ2vHydc6
mrSbDm27xTubtKa7tZIIOZgV5+cxAljjJz0ULsaodS/Ng2/WtxmRNAfEwBigq2MpqSzJ8b2xi/Jm
KL1hMwfNr2r2sK6EXMBRpuMGREmZoBf2VF8kK03zxEUNYw9f3hoCC06PkPxUFIQUsGkGbHpEOIas
TFQjvIU0hqiZaqV2NBKOJvUc2LjhnYA3Q5oESBY5xcqfccugIuq2ZlBAVkjt7Rh2XHtC3yfmhSpl
UW+DoNIumeyyzdzY6QbV9ZbDxNh03TpOnHfK2PNd1G0NFEJH2vDeHloUwvrJQ9fQY1aHkwZSxUHf
RJxJ68vsqR82eGop4FdNfR7oFJaR+dTgXfBC+BtjX74G81Dtuth/MnoI+JiDN/1Ql0ANcK1y3qAx
6HjJcz/pvxo7hG01uclD0+e8uMl8k1KbYZrl1U5oHf0iTQ5YkmR1zmL+T2bz0+0Az1L8Tq5O6zI2
Je/voEXEkS2bfS/HC1cWPmLpnSPwcFdpY1Hp8/yYav5W1oNz42EzQDNtS+QEDjlNeWJsXCPNv4go
uNOGRL6bbnuk9nCDmGskXYvCYpMXztnwfPvst32/1aVxGpnGLXviYXDOnpGBh5pJLEiQOTQccdy3
Wh4FmrWRvrWycjdCWhQPl6YH19PrabXGSDacHRfiQRwxTbIag00t+OkLnJbDgN81tvNvDROyswzj
8LKsLQs3ktFm0JGcom7S8LLqlnb2E6wehiSwSz0Cuf2JFEENyqL/y+3QmEp9ump2Yp4czTE+FgXa
GMC+dQD/EpEpqqvVBHoQE5FeZng14696nUw7Tb8KpnT3Vn03Zo5zpxGtMpRB9YA+1T7UVHBWmpwq
1EXs6+2xQVkq6QHj32IorYntPEXNQwmf1eu6+m7ZCoQhToDPktWyGR7sIux2HMb0rZ083jqeXW05
ZMz71DHMe/QhZEgCBF1HqGMx6XTJsTYB5o+OGK/60F2ok9aPZEKsuWw8uMILT+VU5yiReDkN4qmL
56fPIhjci+i8o2cN7sbSK2xWYSQeulToD6gr1lbLCww639qVNDvi2MB7LZBKGb36+UD5MhTwyiDV
DHlKgczThlCrabeixYg7zRhxCVFC9LhsYxLRV65V4RIpQUQwQTprk+etjTybKFfTrbK08MHsvWY/
m6OHXxNNomRg1w/jfFoWZeb1+R/bEV5+fm/jvDX4nLlkTs47qqdp64iD49YQKGv7Pqt67Mz8iM6M
ywndQ1uc51jreURydqMQQ1ILKhtVy86I7S+AR/k5ICEFw4S9rsB+UMQe3eowR3eVfWlK5zu5kuFZ
Qwyh+7iP8jy+yFIHfzuF9/qQXP05vjZYzJzOeGKEd0hET2wfL3USOE5pI3GKRCjWcRXwbNgryTR+
oyufrmsjedV0i7w8HVtGEj+R8ERVgEBMxmgyIAyp7egDN7n/w56tN3d2D4Mnn0FJkfM4f4VLNm+c
IiaM74muTExPLikJTdSYAXo0boYWWEk7HBKru2dw8hqpK0xmDWjJdq0OPa2qD4ZIjmF2NJroLi2c
YN8FjHCNNlyJgiSeYCgLzhUhJf7pqFxfLbE+equ/lf0D4/xgG0AAXc0joxrRuKjczABnixwP0rLg
/ktNHDKH31QtCDDTy2ate/27pYEZIH79bUznCi2l92qUaMMKlA8BI3QvRNNAqQ1EXbZJqCnh7uZ0
uSxALzlN5BxE4r+3M+8z6ds9dMaj8Dp9a1n2vROPCE2bdG2UAqpsUSG4svTdINHCpQAlN1ViHBJH
ewBP3O7KWrrYTbPv+KEZxKvyTk5yQeq96Iavoe704hUSEtilaEcJNQmrVQnnbcWlcx1LpkNlLn4F
yhA+4KmbNa7bmmAggGnmLf1qAvK8q3T8s2E95jtVQS6qufvJieOW0xAtb9OA8KqFpEkONEzMvPw1
2KO1DhLb2AkAey/wva5+bSsMgU8F1CGOj2BQ5leR+ez41ZcG89UprpgCWz7ue2hAycWoW8QdlXuf
kmKz0ovmW1yU1StfCZrp4KWpyXCKG/hnfZfQyannPVrPeO3ILMAfl+orm3MIk/YUTbwgQS4zKZi5
ZnTVMn/TxUZz7WC17NpOe0E6ci1iZu3JpBIyKi5fXoCjFMtzsw6aIDp0gGT3s/7gz9ceCM++hf13
H8dUDNHnApZ1VpbjukzKHWMvlc2/DMC1Z5XBZOlZF50OLs6EHG11LXOhmg9R4VFqjARVY8GWzpqa
PhKSd9/uvhUUjlYDypfSGKMd5z3FjtBvzUy4dxEF6kJz7ryE2ItJf6PtDb0ldK0zZjXi5mED14yl
9qn07vXZuZlxJqxTW9h7jJVilUlALekgu232NFBUJlY3kRuq1PVtWcePLnBxbQ68C9+aXINFKs+k
FrlbL6WknJQ5OpnZOVspv/6jO6b1Tki3IzWK60aoGc/+ZJtHBgqXMg2HTdry6jMrufecIXguEzhg
1fTi+pCYi5DOsj4Bo/GiplzPePU3YkjvQRJx3sK/dxIA5ASkG1rQGQ1jeqg9xzRYuPoWvM811cge
iBJuTxU9M9aDgGlRfRja2lgDACQKFBVYhxNAK2GthNVowgEtuW7mbrkL3PmZCAbyPyhdz+tltRUx
AvY2MFdxV33z6JyvRv2pLPydhiqWrFElWKyUYDGqmFPSucVw/B1m3XdwCt5pZgxYrKRhe6dluyD8
lTzD6Ei8Gy1FZQNt1GLZXBaWmPH5/z9vDlTkyue9B9dvdwTSPXpGsRfVsK6l89VNyZNrrcwgBFez
dvlUpAcJE+PQqDuoZKq5BPtb22hp/QZPtBLeLwuZEDk//YyYg5s0kRmsQUxCOJdpuFyd276iW9PH
8h4G+oWeuUcIBPZ2QhTfppxUQs3EZJsrz8xs3LY5zDzmut4Wy7W2Ek40QIVK5oegxpfpomuG+RHe
44doiW+IXfmMpNf8I65rDH3QeY1xngR67H3lD+5jjwwcYr73qo95+eQTc/w0uxUgBOTwErd66aSn
ASrENZriemO7GpZiPJihnyEpkxnhVZF+CDtysYe2p5IxFccZwRYV7S43VtpIuxZ15oriqvUI4afA
IXPyy/knX7bLKVsDVDAU3sozkm4TV9MXRPP+dYjgFmS+UzFRJEZ05mrctCUzwMlSoGDKuhmVlT4L
y1s7aW+8sizOdU8SEUfyRtNxwMoypkA0RqQ+AqTw5vSLk+fNOVC+ziBGZNfSL7ukWXE1Ram9VMis
8AwCiM+6UELz9hGnEsL7Y0yjPeEBezmjanORvKM4CIpDEEXFS1kEZ4XxfusDqndI6uQV9ml25RLN
RMmX24rB+FtYUePpAUW6o/VVhtG9E8TuOyi6jUTmbHCOuVWYUKULr1eNPh1qq3W+55DzmXrBKXGV
oz7rowd/pKEje4q8TKjdTRm26dHQBnPj5hZmuIAsTdhs+WYykbLOWtdSmpuxmw7JXq/HPSWO9gR0
C39R1DtgWsKMemApNprTaxe30cINdG5rw2T/FzrIAxNKtIKkahEVXNymQoonim0kQWlc4nN/OtvM
4CazRArbBf1Wbbk17bieZv61M0ygjPmsHRqr74hELJ4i5gh4SZkFh00er0HFlajku7UTTAmxoKV2
P4Y3iIfcm6Qhzl3XnB8N/r+j/a0YYWWT+iDGUekedOOMcpkPBuXvcUhGbddU0r0Zmpxw8CK+CJW6
CuwRJgUUJ86ZNxLL0b2RO2+4gogeJqG7XBIZ9FZbGxEXKYGyqHb6h77lYtyGuodUZ/7Z1rk8gHtO
oM0TQkvfCguJTgO3wXWdNNBDXUzwOIwBsiUDvhQNzuKQQgzv++lrFHUM0YdG5RZRlvJtc0/byHkQ
+luNt34Hc5BLWOd9cSqiDqIqMk9ZPNtUMapdbxgcYyOgqTScX+KpLg7GNDzybU1Hp/CZA6USx4PR
WyvXQ3+Bn87Yp6EONpwDjFMEhIzEX88QxQ9tyf0js3n1FThW0kaqJ70/y6y7UOa0L6P46vb5bYFM
8D6awcYiFepuNJKac4tLWjO0YG2mr5M/XH2l9A1R+tp8vKcpRt81e8NZOs45MbACwbR8DQutvOvr
4OJGPb9AVPVYXGnZkLl760PdJLMW4+MctrczpW0k2MbGGvp4N+M6Ondx/zCT+7b17J+1SfK6bSA/
CTUG28RkbluzUDN1uF61BitWQnkaTHfvODa8nKH7oQ+wu5SjZdNKLGfyUDaIIfNyhCpeS0NZhN2t
Nt8MtYcnbiJVWq+qaLtUDto8dzaBMhj7YXFo3KE4ylT26xgl8GFK+Tgsy7rCJXC/Ns8TJ2U76G4n
QzZI5dPHcDTiK4Ii45zCoHdqS9+Okw8qLarKGwRCwmcW6RuGo0SdO+Bd1imioDf04Hjmluk/peLq
lbM9o3AdJQ7Wt2/dfCTt99SbVnx1NHrNDJJgp+vkG96CTGSIS+fpLmo5HZpNp8FM03hSI8TdQzFg
bEA8WAFOxLZPd4JJyDakK0EqJJ8fA1vnHEFcP/el/zyMOMVrownWoinMZxdAASceHlQRtRMFPeLM
Uk+MM3j7d2lmDgicRDsV/QNJ4P0XMka/9B1XWLeYiz3oVKgumSX2FUqzY9hjJkJWR5QNrTHsYua+
hLu3HnRdXtH8gt9h4Jd01gW8tnv0x/LFEgkZD61Rr6cCh0dWBURu59B4bbRo9x5PsYk9GLDw+AlR
ihD0hWs5uoeY+f+5VdYp25+cc8mYEVQyoDlpdHtmuPWNrWH/QqK1L+xS3MSR86LnVn/gXPVCqwJp
UVHWkBLU0EI0NHyBClNfgoW8MTzoIv40YKHBjr7l6kC2RR+mFE4CsZdcesEgGfOJkHK5t+LpIhhQ
4EdhERuckZuwPwcDI8IKueCqpy11ih2azUienshpxOqdaPFGq89UUoG7moVKgdZ+ZQGKPPyQ1ZNp
efJWI8nI9r7q9mQ/odB0nmaK/t2Qfo112d24mA1IzAlwWgqdKWISnPhEZup08VM3VfYVDhD9PK9L
NwGFMyC5Vn6OQqhiRYOZsIYfex41gwkiqcFI8rFm6Za5IeCctFojjN8daC+7PiLk3NEz7+h3LwAH
6RyIJFg7btrmK4cLO+VWg9UPxTLOzW1AyWLltJwweIEjWYp0BVZ+K3bAJCn6uR+UnFBxRhk9DXXQ
HKq+rUllt8dViZaCAGuuL7MRhAZXxGq4RrYndklGI14W3bMBGPVQDEEy0dGmxbS4UYi8n31OyWnr
3jZ1g2hPLZbTTsYvGB1KenDHW5qWjNXrziuQ6NOmtkbR3tg4jkMoCIjKiNYkYIr+mUhvI7Xmxtp7
WjLpLrrBOQyZoDfqy41sMvYFBSo+2V4Ift17DGPBcY32tprT7BglOTOFKKLL6jID9c3nosm4TJJd
BomE2Ii5CJ2boRuTw5DrN1CJT34LDMGHdnYkk1AeOO/NWxNdJMXYHD5VOb9FQAuZIef+Yy/im6Jr
9K+BORebaHCKrT6Lu75l4p/nfYUGBTRqS7bIHoIg8D09+zYIiHrp4EMIt+G74Ax58VEUM94/uboZ
PjWdIPRnnM5ItY1NlLj9CpHPjymyGiDZ5bDVIuMc0Tf6OurhZnbwszcMSa+iIuLYGlHk1TYyOwoo
J8lQT7il+A5wY0egCN0DBqGFR/UP3ElDb9OgsrOXpgECsm79p6Tw9z6esEG28QW2+kWTuXESoqlv
a728pUS/TVOjeoPHgyuu/2GXRXkI/HZ6wv15prTwFFdQusFl4GhT7qTlyAj0am8x5NhWXVZujDwP
jhny6zUHN0d8mz5bTa2vPcoZCHet5p587s0UGcFKN6duXVMqow/1TUYEYwiuGyua8Q1qZvFEA1zf
ZAX9HMncbUdli2kf7c51H7cPkkyAY11SqUhGlY/UlONL4dvvWjuzK8v0PeNM4xkcrb9B/z/vl5Mw
Aece5znGdLjhfuBZj3Hc4VOaZF1upoLOJhR1bd9rrn0zt+5LhIHhqdB96yYyjZe0vnfo/z86qR0/
+Y2gQl3EgjhYH5mArzcna6gIS1zSOpdtU0V7Lmv4gH+HfOLMRGYVg3LIbTiHGNJ8YKW+O3+EXC5J
l0UxvIomzTYjEgxLoQB7t6Jzr6vgy49VInn14zDdUGwmvFItFr4GKLHfa3ofc/UoOwrg/OQJxFaA
DAiQPrGaufJGfKwXsROvwsbEnWVo2TGISRguBvF7gWgXMbZTn6Ez6MeWkNq0w/qfzBNPMEwEOnaK
cLmsYbBwOIc7r4lrwweRFM1OH6ujWv3ghbicjaKWIDD6ygDAFCx2Votl83NhuxGJ2IpHGavU2+UJ
lif8eKp/7GuAvYH1Kw85EzBSntMswOc4vCx3S5d9yxOkn8iSv54wrRBnIWZ8qamRnkpn4IvQEpjc
H9tqZ6iSkwdEGZtCmu2aRPJivYSB0rv7nRn6uRlEQIv6sGOsRBngc//y8f+173Pz834mbZ509fnM
WQjhnv5gz9CeL3DBnHx8c8u2plV8E3Ebnjj4dRqXsXUKrAbPNEY9E7RUjiDDh2k7eD6lw8flDpr1
3TdaMuDcsWrPviALeHledy44OpbVhaSy3LKsCYxMWz3pfnzuWvZ7S+arWrSwIvaTWx4/n265x8dz
kvuB27NCPwcIsztRwSMXWHFsl7VlsdwAFUADgNBb67h69Gl+4lOOqOBKh+A3jV9YVuftiXHRygjN
7Lh8zdFyuH1+rRkSc/WjWn5Jo+KULgup1iwHwHo9xxFpt8N4qlV+uUF5nqIem5+LZV8ezcwMNarm
aRcQNpHl5XZ5I6GK4V4Wk9sQJpM2I3IRr3j2EyKclF4gw/AKEAv1p9I1RSOsZIWxqirAqZT7fH3a
ehAWiMpEseU9AXJtVrSb95CgcPBJZ5fX9c88jp6BYT6YKSXYYdxOtPJXlM611RwKZAcThkfXOHs2
U3xwLYQ3oS6gdficxcZtbiRkB03pT89nvkMj/Nkp+Ydo5Oks8pvWivLVm8yjLFqgsHA5961pAnyh
CooK7CYNofhRBX0xauU7ScJLaIWQQlWxOQ4uQepEJ5cXuBpWaN+/U4ujV05jFB/jMa0CvhmeEE2G
grZOWxxSoBJqSGVU7qIsyxG1pMj3HfMmsKxmRYTaqHrDPZ5gqPK3uuufsd8SluOcZVfTI+2njd32
r1bW3FEx2/fBs9BJ9Iwm70dlv3ZO7qzLzj+2YfqDs/WGJiDvJwRcpnnoterpx0yMnwY3/mTQmMV0
7q2AOT0bg/um6Xu9zZP16HYflvTJd6GeCvoFQZvOmL3o4EQGkwUu4zFQxcgGkh730Ao1YpN73bZv
wiAG0gXAD8uKWAljPJaILRI6N/jIoJkHhJbRTwwnhvIFzGUXB8za35iZpbJJcFTRkjHIApBHq9NG
pUeZmbrB45GZ9wjEfyVMPrmWmdgpMORRC3uYEcAwdlWEKQZq4NfS2Rs+0ywzZ4hfNcGulcF93F0L
2ObbMk+x3EPS8xjXbDpzLZnTZi1p3Ay/aAQ6NAdNSGWIbVZjTZakBTtlZRhADRrzceqAj+Mb78mT
SEmxyW547y2k1xhFMdSFHUiu9dj4AhA9AK7KKV74df4CtNfN1EmTlgY3A/wjdBt7JYRxCGaLHgbp
grOM4Xn3+ncmEC0/WYPAZY5tWB5FWG6oy6/GXdBVr1NnQpYt4+9xBRsITfQGhWSwnW0XuFUuHibX
/hkQmmoPRLsRzdl0fMZ9oxtEkefESBZ5sG9G64D7Aw4Tyh3wyHW666JufDayHlqSpk1bRsnGnjw1
HTB4KQ/Au8CGRp31NGIHzQe9OM8+fHYvz+2nuRDtPV313aymDcsucg9WTT+QLlBMGlchbLptPX81
AsO+yefOPbpJCiLEolwwh4Z7DO3RfdL6qKaDTnAKfUUEnXbwNKIuJgKUQIcSr8aRXBTyrRxbIPex
iE7lHbRWVdxbhJQ84lsBJAj3ApIBIx6dw8ZH44euBb2SSRuNykQrn0ayy6+ySp65UMinZdGNp3Fs
9cekvMQBz5TU5s/aM33mWMHw5FoN1X6F1E/mdyxRxFTFQ6zSOT1wRTsTQAHnqsw/gBFQPxMtfggj
9xRZ5qWkMetJW57r2aZH0PXaKncfzM4E5SLi3ZTN8g7q6GNdND8iPfe5aaJWPZnFrWN18Oh0MRw9
kZqcNRrENqUYNyJvKsimzb60WvMqmNlJsjPOCL/fGO+ku4QyInW/MWa4aA0XN3nJq8Rj9D80sH9G
joLhCaFHtzIkIVPkvTB0qhgWZvpN7XgWyTyTdVMYyBVHdA074gXg5/eJvaaKnVH2d0mYjcTFEtZ9
LfFHak44bilXtatSezVHCQ9PueXQXR1mmHUb0OXjBqdEtWniTqnVcxhHffc+ZcYjyorosaM8HwVd
/uwQZDO3/qMdOZxXUmjBEzFtPh6qRBMPi+qmbqhKxiWQ7hkfuMO//8+VxeJvM7fnobpyTRs3B2ZK
42+rxSyNxI9dszqkwksPg6Tp3YEIXqEZfPYQLYKqahtlhNvZStwxOsSY/ucvwfgXtwevgROqLmyh
0wg0/5Kz+0HUkXLWVYdcQ+6kApjckDOANkTxhgvZ18xgfI4goNr5pYyulh8CTsnFWqtKYmRq+I05
hcOzEpvqUuS3ErdzR3P5yHRVvyoV6FKN+i9etRJc/5NxQX1yuo57Ah2+her9nwXZuBkyMylxcOKP
c7aZLbwjKbtXAeILGHNm7W3plZtRiqOEMrZn2pR+nc2DsNLv8TBdghbk+LithBd9dwz9paSYQ/HH
fkegYlucvxgCU425a0s7JjE+nk//xev/F3MDrx/vtOV4Pnjuf3HRTm2CZ0Y4Jae6gqG7hZE87lre
BKS/FEH1EVUGFOmwlTtifL9IJ+b0YEF08jvwoaW1Rdt/Gbzvdpo0B2DxX3xVAamTCkbVcJeMVbUf
q3JYt3lk77vEulpd1n94gf+/Bexpqt7/139/Y5QH+qLtmvhH96eby3R8ZQ36n//7Pz7cTJu37u2/
vS8Z8de3nEe+TiUPDf/NY347wIRu/Q/dNvF62jrP5Zocvr8dYEIIbnJ9zzSJKVNWrn8ygJmYTvjT
OeZVLPvvhHcMYODcXKHT/dLRC2BM/78v7u7jV9P+tf0nruUvN4nu6bYuLAbAaJH5P4v5/w83iZiN
Nm2Qyl7N+gslC9cmVk2DRrSyrTs9/y+8K8v55Y9f8r/8t7/OP3Vo6tU48N+Cm+kXchXnpRw3hH8E
97SKgBLbr2V6Dm8os1ICWVlfqm38To7KkaYlQqBy7a2jy/AiLiD5jkBJy/UQrSApdEwYzn98ib8/
pz8/F87If7l0YRt7Ht+bYVIWsPny/nKA4bwVmU0tGJk2aZhVDYe8UAt/MBF1outoTzTEQJ90Bh3n
4slt5xE+NkIOlM/INztBXuqyloSEO4RjAz7TsMWmtsg9Iwg8PS8LSbWTiDb92zJNWiZHpkDFnCck
yC77iGllaOpM1aZOfH+Txm0MZLnmdOFBT11KA8vCayNmqcUsky3XULzMCvaJEoUywTJvW7aX+f2y
WenyrvDqYZeGJNU4CoWLjCSmHk+F93NBd4vqikveWziX12W6tyzyhupxBdbpc1ezdMdnV1C1MBGS
iLEh3+SzmtL3BHJ3wE0/sKa2OxgHEh7BpgMztTSyjzGNq+Un2HQGx0nDVEwgvppgb0q5K1W1wOJq
c1oqCMuar2oJy2bbXMjtNI52O9WnHN0L7XrV0F4WC1MOgVuFpC4GxKrmukgXyLUtrD77Y7u0Mqr3
Y/BaIxegKKP0Gml3ypuObrmt35D0EeyWXd2s6aAMDHQjgRd/9XRA+WGX/kLvxqBbbS27lsXnpqiT
L/bAFFargZ0vb9dWH0LSIfhaL0jX5VvxmvDiqnC6z3e5rAWSCACoE3wIupdWu3xOHj/foZFqUPOW
bRAFwLF1SkqVSm8Iakpl3lhxkH6++WUNjj3YbGFsJ5zWJ1LG29OyFjNI30trhuxThzufEs5yWxYH
4RHZH2IGhPmORjNymf9HBYD1lQ+5aOf15cvHpqlqKtPeUEeCrRQVy9pydBiMpg+D1a6X/csuvnFv
3fkc86GvkDcftTeEB/NaRASUeEoSPYYawC3UQivLpimgRTXkvIX0NwyuAu4VU01mDZElowIBxqp6
P1gusLRiPrjqNSyH7VKu+Fib+3vVFtv9cbxWALmh+6ujGBubt6PX9VEJRHLzuxz4V01w2QyUuS0u
Zxt8JQdN4HGqyEuOnGVzWYzqhs/Nv+6SWVWKzH/SICzxfWFsbE5hnpIXDMuRlqFf7sVSCFW3wvtv
Tn9tFsFkQAVt442VSLJ+MiZ2JnI1UqfVQxwxu/T3+y+fT7+sdXAID31G4Vvdi4E3vzrmNOvG4vMa
2qzGjMJiWVv2TRV6MnwRsbWmQQDnVN1xFn24suFybD9u/uOenf6uSS0/JqqcmarC5rI2WknVfFlW
p7AASresLguanW8Rl4xtG2peuvq8YXl0/bnz89mW+2hejo6pYO69fPLpPz5+DHaCn53xwJRwONZc
Z0HLDHzDoa1qv5AufMJgrNWwvDU3pJy1vN9lYZgy3fuhfv641aIfSaFiUpqgj9tJbN/GjflaTvDW
ncQkC9rdUuRXNTF13+Vey3YpjN/PvGwuNyz7Pp7uj8cUWp/vpyGjNWBQWyJuaUzUj+zfPc3nPgPd
CznKTffTbcsKcB1cXFVI9QZ72IrMfVu2ErVLX8yY0exsln2D4OBe1j4Xf+8jGZBztW3Ge41PIydF
iPemHldA6JjUm/+3j10e9nlLuTzuc3tZ+/tfqVf4uS/sLajHfAx0r9eUHn6VnM0QfHPBNUFvU2rN
DuTSfQG4ZBPsQlV7WWDP4weLb9TNNGOs9hIOnF2HHc18svGQljUS68YEZx3iAycKFh7MaxNc4m5J
6fpc6KqQ/rm5rBVx/d7G9Asn9X/0qkzWaFVGSKUqAw5QlL7tgI8iTOsbpawvTsvCUBfoz80/9qmr
XpPWI+cr0jZWiUsJrCA6G+0kqUo9ftJ1a8+HZCDsxvCto5f15S5t4FohAz5qQr8kTkTyguOONIah
l+aSc7p8tG6tNE0//iftKeSmyy+otrCWjCl1KW+EIBzbfDwkCWIdrt1DEceYByDzkVDNqUbmLRkN
y2okODEti6aL7FXkgGn10NuOwxRAyvuxfDa2SRH0UCIGPbbGdUkcWj4lR13vUre9TSgGALxpYS0O
9q8+MeszQs/VNHpvdYu9cAB64qftdCBqlGy78GSFz1HCj7dVIyxkgM0JCUmur2UVPBBrXKMtZ586
HODqZSrWlheMZIrSvHEZBJeQtkbey2Dp3hH+S8dYd5pCIpGHc9mI9CRJf9nbIb1L+JonoZniYzGT
3+MDQTjIbsIRXnpXOKiryJifaiDDu2TKaRZWD7FggFMKt9nYZCOQP+HeJxR61kY3knJr2/lpWaiT
7cnPx9+bHzfAhUH7XqARU8XvZfFxBCyrMZncawQ7+O8idCSGq13dyDVQic1UDiKitujTE4CQAp6f
8TZ4Q3gL3FiAW0XpOhL0vHJ699aZScWpdJtcZYGkl3yqfGuoi9yyEMtVWnXDls3ClDjjHG9flNbP
ahR3RYbhKPU0iTqXtTrJ0UPj4NtEJT/CnHdAetjMN/PHNj7r+kQNXu0Ghdx+3OZx6pB2A9H6H7uW
e3w8R95LhmR0L/xVS8gb5TiuLbVakPNrzutltadmvQpi2W1cq2dEpA9+zoPUvaqU0cZyp2VtVFeu
Ze3zhuV+Hw+Zx/hnlhjtdtmHFszfe421cyqiwDy10AmG5eNTqxzsVJ/nAnrvHHSnZZ+rWdxcNReg
FfZx2bXcGIU08pc1kgHRetS8vKxvcNl7OqXQwDsWvY2T3LF2HCn0NqH5ZE0w7AcHHxrpP2pf17yH
OG+2RsXIfNll50Lb6CZJmJ26x+cNn5vDbcUIF719tlVig2HraRsOAGTH7l548prtw//D3nksyY1t
WfZX+geQBi2mAByuPbQgJ7Agg4S40Br4+l4A33uRnWZVZT2vQcLcgwymCwD3nnP2XjsNOu2sODvD
3o1vxS9bya+jD6wKBHfrm8/ZjbLjEWW4AzXUH/LHFYg00WJAEOOqeOLhgevoQx7b8dIkxDu6FT3l
CE3Ra69+DCRSxeji7Z1Qd7F41dM7Jd0D5MuJTU7vrHTfkfNBvC5pDuCIpJDr+1Kkt3q69NMFrEfo
+GTmdNIRE7xpPETI0xw/SpDLH0lQ9Bqa1ryvwDwVF5juzA5JWv65kEO4y3/XMd3pPawGS8JW40Lw
Gp/oDRuY7+T5DnxDLt5UJiLoA/34BbxU/YPwRj31BlwN8Q6CD6kwvctAV8NMLAUmkDsNbF1g5sd+
zewKREeUB4l6bvrSpPet/CO7ykHlXvD0faArvoFi5BL1Em85aSd0oN/nS+unv+dA+2jBge1ou90b
3InI5SE+aPLso/qpPBQ7jIHvRIS/4iTxpwNKzvhOQwzWuYWb3FsoeF3znqKzceWj7edX5VD9SCgs
uxsA9a7aMS7JkoBEb9KxzYs2+FWPaxwxgV+SjOT/gPt0R1BKsDwTiaPvxAPe9F9IfF+r3+WlvkxU
/h7xVu8FwfaU2S+YdIyb+ty+6/6v7rCcj/338MirAtO3TzxeMPuQU3l/0qaDtcfON9OuinZQw8G2
oQfUyGAkzeC9Sw/EEo7RDiNGQ5BhfVg95ViCyWtGSAXC23xaMl/vPPlTLx/i2Ju/ReRNyjsUU8vs
T6huGprFBLXzpTFEclOaAxMUNgYfWMlo73WIy74354v14PC2iqPpFU/mdLKHnbNLjsQgSuGbthzK
aL+Qa4lXhpPjpQ+W8EIi7IPqgxMOpu8dTthPFWEEGG5fOIco8avJn58yrGdO0E0HaB9jeEzpSZuP
OplrHyuHdgm+dbmfEqkiDlV5GwP5ZyUhntntYlbS9T8CCOYf1iehTgPB1MZZWGhjzyFbYTz4d4rj
ilcY/2fjeZBc6Qx+2S/fjE/CU8iCxRjjOpfwMZJ969uAqTf0su8Oinpt/UP9rOuH4fv87FQXVT/I
F/ZeD9l35RfyVDoT8g9swGQnf8iclfVFAd69H/aF8JmMRceMPYrpIfZAFJgolIyu+lbsuwEtvGu9
mj+Gh/zefq+P0zUn1GJ0K6An6U4ajnboj08ki+ZMgD4jr/kFrFAn+oRAKnqxSpCVga7veYX889lI
0e8pV+2kPRSzB8fDyQ9EBSS/5Ov4If3M7vUd3vJT8qy+R5/iucaHUrp975kuZOWbeKvfyrP8QF+A
2eiuPxMLZN5Ksp/d5T076rfX+dF4kg4kEvzCcGlFnoaMzpd/0/IzT1NQ7uo1MGLfvDDQeFAP+lk+
EkzdwAr3hw+qY6Dc/uTqOyL2Ss8KQh95nN8/J2DtSndF/vDbLsPhWkEb7wlu2RQQD8N38hVxAG4h
TXriIi71uae+6cpJuNET2TS89XKHlXZwVapfnGWuGtiH4sH5Rjr9KzQTfzmI7/ne2EkVUs07DV81
umePm6aP0qD1QIEg+HbLC5dbGtCkOwDYM944Dy/M5hWX1tcJrjxXPnC25YZPx54CYz89/AwP0YXK
81Ac0FXvM+EB5D0wjuHO0wQwyxfugBoSGlf1yXLe9cfujFdb+Hj8GanP0SHhPQx+Jvspl/W98462
iLlNGXm1FoSmq3Hmq259sw6h4eGKbfchba89qYYeuT3fxmvZvFB7pZIX8S86gfFGflrJuZd72gXy
5bG+hEF+Ml91XvMeO8BhEt4d4WHWua6C6qCxpng6q7oX0Y7E1pHufs134uJ8gEB5ia7RPiYszjNu
UwaB4Wv5s4uahs+2RGrcNnKEwgeaRydZt5p9rDE1sNnYIJkuT2GJhkdfa6N+HPFztGa/S1QUzanN
3vqgm6MKpKHqfY0O2AnzD1Hh66NoLUi2R6OhdQVmbH44QpSQ8YQOZ2a2uGnXv0O2NBv2//q3NVGz
i2mZ3VqdkYJjNj3RldCwrd9xWVgUVLHTn/r/HNIGBaikETq5Pdr+oG2r7xKTTPpIaDNJA9OZXy14
2oV6bOlc2aOkELeC9OLPw0mm99ga+BQhRbX6rkXNCzU3ZGhuDxOmFQt9Y14QNGFq9CDS7TnpjtMJ
x6g/C6KnzcZhOy0XKEQcm1bR9qiL16Lg63lD03GfxPLZHDAuVRkpZeoqgIEkSc2xqp+2R18/I74T
QmPT34fygM6Ck9+c+YIpT6h064IZ35wq0j6M7iKGLCcbhROSzQIXXty0+y1AYTt0Aq3oLCnBJpb6
OkRrKfj1VMWkEcRrBvZaof3RMa2Pmi2v9OuHOpkGrpVAz9xUU6bae7JOqOrWDu7WluD2yFy7wUDn
5QMQRk8xwZ3KWghHmdZUNQ2CyBGWibAnBaoheDPQNe7H/etUz+NxTMaAeDY0g6uobGsgyasQaRbm
ejEmPcalultOOTk6ntY13NWJnQJ6zs6zH4CEGD2W6/WpPCaM9dgqOUP4DHGbvNh8GtmzLcpz1dh1
sOltmANM0Cgmba8l9iGCHY7gVTfe8rmyd0M2lSSirf06XWgDvhy7wtKK8mgTHH0dvn424DY+quFl
k7MpQ4PqRe/L2Z/1+llu2xugMV+zQhO4Ngv21qJbMXg4J5FSJz27ch0wGRft1jz+aiar6vDdMCxu
rAScYNCatFMxd2dq35g7a/1j7oTDNdJ3cUD2DnRnnFfbQcYTVMhjv2sbk3y6tczcvuDt8PUUpUjC
m6QwlNmTfwnlpNlSKIxqx/CqebSJ1LZp3Gw6tT+HtZtsVA0/jNDG5E7MlqQmY0ci9JDCeO2wYiho
Tn+e21iT/uDS/ncY9z8M41Td+O95jHfUQWXx91ncv37l37M4xfxLN1eUm8lloDJN/prFqfpfhgnh
zZIV02RCzmzq3zRG8y8VDjKwRQ0eoIFM+WsYp6zDOJ2pno3EWF+HSP8Yvv13wzh8E+ss++8TMkNf
BQLG2vXWDMS6/xg6iRZt99g7yX0RgidmeLCNnMwMTix8UwjopE+U/WtMWCuNX7vz9Ea82NSuQLHR
TCZ6AXqCW+zX4Y92kE7khLjFzybtfhv+bIdGE6TSlUB/N3Hfn2uDXHfsuNKV2AP1tB1KCx3UsvIT
OniBQM3qo6mQXdrFYGJTMAF7c1owlTANC1pBpVm1uTj02nAONf1nmknhfd1nHcWm80pHNsOc5tVm
aN2bjt9EI1Souk4ehJ0fiTO8YWeyL6jwr0YvmiNa0B8JKjiwwdI50hkK1AR+B7Vic59Z1mYK06qC
mQyPtgXAVKfXalzj6EvzThuKag8w6CYGWZylmEymoW0/wyn8Kcf4wabMnokvKtF25uZ40u2JyLIh
Mam7ezh3I2yH9eAM3Hy07GPMo+Zch+zDGx0LfMS7kdI/iuAvKekmEN6UpqgKnyfRCb4ybqBo5KVD
Rz+OmLXoLBYygxcCatyCdMbt3rm9B1jc5gEGsNsJO1qA4PDmZP5vZJtWFPJjhxOmxJWrpZc0lgn8
mlXS4Uqok7DTrJONxQGlmXqX6I0PLj4Q6+BDgVDkypEKxn4zMAwQm1zYn7Q7JQUrCN2ypDOPUYi4
FD09W2KlY19k9CbSsNHCebhowDNELfiS0TvmEagYC8GF5vz9o//HN/H17WAjZ3fd9L81vdjLFc1B
GocpCiFat80atr4dpklHM1gav2SrnNlNjgzSiGnebzPUbXS2Pfo6TBKdJDUji0+fjeAfE8t/PCUi
mNbJEpJPp1JtxVJF/bstNn8eEut6PyJs9hJF/bZpwZe1I7Y9+nq6jYIWq9EPdg76bt3lbaOg7dHX
YTsZtqfLPNU+XKyBGGMuy+1i/Jv+d/vhdnYQXvWu5Ym2a9e24PbRfR2+fqbFFsVL+mcns+1psk0k
vo12tyDHbY+ToSD1bcyTfwat237ma1OzXed50qzF5Sr+3mTg4ESqU0PDmy9/k4p/PUfqa87dg962
47Kz181brPdwKZrsgx5Vf+qGUvcTyZ7oqrBR0WwFOPt62J5uB9WhYtah+SDH/5Yq+UEhcKgaKJej
qtN8e6JjAOxygZa0TsZsZObrtg8hJ/7JM32yN7ucCHwmoMtKMBQjqXiebTzDI9N3RPbri9J3HVr8
E/nsfNDrD5T1I98O2n8ebU+dtlTW4Ly9Yq2DyfUX1LAld45AOBYILNtsLEUXlWczJ8pPkqVoJ2nY
g0hgX04yKsYTmglsf/r0nuSNc0pgmZ/05YVPFoVwRDjuKVw36sO6ecf1wF07Nt6rtovOjaU/2ylQ
2+0l1uu3HecAyiZQk+zluI1tf4C2Oq/fLdmpj/NYm/gwx/R5nruFK1qmM7E8kFlDvDw8pl0/tLd0
mX50jaR7moT2Th7gdVGcrisdoYnhZ+Io2XGpKyWo847kLjChtpxQTvavsl5Dlx413LzOR14phr+M
+YMT9HjBT0kuX8Y8yYKCBA6vTjo2jMAfQYfRlZ2za2Vbxd6epm/TuDDuF98ivcRoMREV2+b24k5Y
mjN1PRWm6U5rBJyyHqPPjFy7JEbAm/r+lqjETZapLbAn9CbG7YTIHt6d20Gx3zWzSfKlOhAdWFyy
Cs0XF1Fy0QlDX6DYGVF+7ekOy2q1nBODFic22SNa2qtST0923CreaFCbkrS3JsT1zLd71jfDng61
MZLbS3u2ssvUxTOHSF/Mr1MT02JJyYy14+JTEBHh4hT8KcmRfloqxdppdmYDMG0p3oaH0JaoDZzh
JVlqsa/S+U5K7e4YzeMQJFOhuBVBm54p0cXTUg3uppEfC2HTkNBc2GoxaKDc3Bmh2FOVYR9R9e40
Q6OUGoes5wLUnjG19R4bJJVzG3Y7QudUPxrvyihVd4Zed56mC3TBUHwxFtLAJOvS77WepNLUVriH
lxrzW02DTtlrnp2LX/jn5X3kzM/o+MBemeMzIcvqbtFIZiy1FRHSaYFMLN1sUouBKOoPahpWQV3x
jzIAvu8ImoLWVUwE1AnpNs0xvxx9xnNGoF4m0SgJqx6TRP4yVd20E1aqBEqpfy9J6grGBfeltgDG
Mrvofs6qM6JOaKANKlipATZoMqqI4FrgxR7o265cpzFt2sDQUadHOfMNu1eudmVUhNqv7Bb2ST8y
E0zeovC6Eq3PAjUeVc+2tbcRyVB/Lh25Il9KRS4++LKcfIoo7lHYhnRXLena465VZtpvA+v5oZu4
gIYi/tbmQ+XLC/SgoaqVo1SsomhkIarA/ciL+cRrmqJ/gEetEFegL59Kod1beYj3yrqKjM+ULG86
ii20FXpJkwNKjNuUxXUr0Mcz3oluoxbbBzWz6DdwqcaCqzOOY8s1wv7S5orxAn1TCuYydFUjkvBP
Vy9iTo+9IZ36hj6bqcPwzVCHqwSA+CPJ2uR/xa+l6fzM1JTlZNXvowKTbku36/My3Vtr0Hmm5Fgk
RznbGTT/5H7u751FlXaAP+j5D+PPaJ124PNJAX4bxNEfY1KbR0A6fiXp3yYTN5LlQOOeXnDPEpwu
6b9FYxkPRfPczGsGD9JdCx3MsYFOT+hUoZ6Kkma9noYHLBCJGxo4pSv70DCPvVeF88QLvU+SCFSF
NNbXFABhMiMxyc1f6ay9L1UEnbSWL5oc2jtdJhotApWSxPqtR6kcDCaNuA5DHsAoWbrm4dgCc0nO
slb/hteKnGKQKRQz+uf0EVY1BNIxRPzoi60fkxHepRIwi0mur0lIZDDyV9ObhHIBO3zTZgRXfSEe
VEs8NjLdtHbonnU6Q+RpZh0RmzGBos2aHRgZ5XQcxaC4QmkhNxFX6jWM3H1u/cxPbYKZajJV3GFq
30bMZX51l5TE7plmgf9Gn0E7tdleE71EMqn2YRjftTkJz01I7LQRE6WHlXlHBjVKVVJYR4utjKxH
HQbFADrCj6EXWWAt0sdSkKrQF+9xlLATX3Qk27HG34KLZK+91aSlftBDv4rpqfcVAfGTsHwHg9wO
7dBnsTjdkQ8iQ5l+V0G5diqpuUdu5mKQjq3UuBLEvbqxWY4khPMSo2q8W9OM1yJyTsOEc0iryHxk
xYbXMe64PfU31tLIq/p7WhG9p4SJhD1N5YOdF4I4gH7mclIecDlQ5sjDTkwgWFZZVzyuWidj3Y9s
z7dH4L/qP0/HtUE+S2zJ1kp/O2wj+q+nLIlFMLbF66QzEhvyIsUvwoADnFXh/0Mj8I+nZT8Zxwjj
LyAvqMrM3utlftJA60IUBePQjG1ytnrL9iuMKXQp2EpUQ4SNahAFw8ueriPj6qnIXrRSngMJm+eu
Fuy8aoUYqD6Lf0YKUqtkPSyr8mo7pFgJEJWxDTrgYyF8imabpdMkVNtEJXKcZk+hMXrM1oNiIEpJ
4uTS6Ajjinn4EBE+C03Nj8k4DPvtx3RXvMhShwMcLbq39QxeEsIxNcaMRBBvkwHiitOLgT4emU/8
A+0OQC4TWNoyxnGQT/2mZ/zPoVslF2qUk9mnOdcvBE21SqPyqiBz04QhENU0tbR1mtzpBGPvtudO
Rkg4aoM7exVi5YKKBp8kD8lZJ6Jy7QltTzFn56cw0CksTqPoEhk9Cw+5d8X4P9kY9uN+bVjdCMEj
3VpXngCMv4aZGA6sIgpXmUyreKivi57rz3oUeqlm30sogo7JyjJOreSzjzWxr0fiOOYWDYVdka8b
dul0s9cDivlfS4Y7IQOOS4IxQg6loT5a4t4hQ3ugJRmHMswptk+K+TOJ5gpeCI2tPLEMz1hPkTiB
5TyPuXmnDPMhJKuaQHLzoycy5VIP4QkUbHQrnIrSNF9ZM2Shsm8bIVE26sdEyQVbunwkoy6vnqQV
sSg1b4ARo2cTOjsjP4JCqcaZvhiF8QJHTZxMeFLA2H7PBA9dOwXcOgxrWvNrvSgjidjpxsAlbZHw
HMPvvBtNzOqTXPb7JgUeO2eYd2NumSZ9WK7KEmFQslIqIKZOV9WZH6asvdKsvPFFOIcyW4NLlV9a
24ibXh/TAq/KGFemrxUpRhOWeLyAZh7kLVCl1pnJ6amS+S4lKSjABuMNQiHPvZymByjbsqtO9XUg
t54UGYhEIOQ6r6pxW/XWtEOslZ+BVTdHaDd+iM/5Rl4NPNsScmeVDKzn5D9eWzO2A3lsfkFdOEdO
FO4tr6uX7tq1TACnWb9vE7s8k5/J+FaikslbXrqBIV13uAVHDnJY9vde1coLVIby2A62/DxbDKWN
TFWPZtl+QnTPglQVJaENYSANMTOsGh/FnAxc5cp8PzrWO7Eg93E/KccZaJwEEPwhneI4sMX00TjR
d6mYtfturgd4/EAirUK6Av8Poczqn0m3ZBhxAObN1FgPmjyxHhoTppdwIRC1vg1KkZ0LY2A/BwVB
RgRNKiUx5xrDDEVwp0q5orxeU+o7mHmmldwRYnUx5l6/Yb4+yz29fH3Kf3baijxzshRLapreVDuL
vKLPpgdRwxIBU0I3JSeKT5kv1qQiFmO+C7qAqWtD1GuTvc92SnkCghE/5oTXrdehRIwhtvuWUN6O
d+SSzgvYKa2G/Yq0d3P453dEC7nELmNXX2ZGUSLknTaIjwRteAyD2Hvr9A2ncOhDgrmYbiWJ8EGP
5MeaLs2Bf7bYERZas8oTRAkIH4GKILEWqaAiJnGnJi0atDC82CGZBHOunyylfRCAiy9NYY2X7REl
iuoJ8Nm+aTbFHlsm+mm2qdQ9EWPL2TlQ9V0lQBP+nD0OaRr5SiinZ0LxZF8qSYdkMSKlah6wjSX9
1UnxBiqmNSJsIOp7HHaEdeGHMp2TntfmkxB9/KhAp3qrhbF3uvJnZuOhBy8T+VKU3vXOHRY+5MXK
8BJPoYzJ7VvPcOi+LOOgHnJMNmZJ0m8BNqVofhAFAXnbbLoAtg3UURU07QhoCwMWIUAbd7jNovzO
rmJxy/CPEvLiTZ3WHOPOip6rJTpJWW0f64Z/IkvLz1GBIwu3LCoQtiN2HoIsasAM68Y+Rdjixk2N
H6zrPuB1aBenh7Ph9OjaU4UU9JzIpB29jv5glNJnX5F7QOZ6hprZfBWQSg+Gnj71ndPclNhYA0qV
5+1G2y7tYwSUB7+lMd4gBFPez2I/rWCSrgCjWObzCWwzJ0IfL35nK/d6MkbXHm4g1v/8PtbkG6vR
tzZUmlNhTw8WYTPXpOQMBO7k9pURu0ZHHtSs04VgQCG5czZVgWWBj8nz7KjMKij5EY9rk13nyJn8
DuFcEGadtcfbBGI3tSrbL0f1pNpxH2R2i1VxhaGq3CM5Y96FTrHbADJJWlUhLtBR9qkYNOa3lgkI
gHmUBBnId+Kx8Su1uZuWsX9cu6kTdKzU+tmZ475rzR3XVHtITGZeY5ms53C5j4ofOsQZLofhEEH8
OE3KD7YY40EUc3lANubmRE8cF/CNfgF7JChETXJ3Mu2Lujw4mfUrZdv+orO772uqyFiSzKsClL7K
68NczB+InLHgmVxK5jCTrNgyf+8qNXwR19wxjmliZrdBlMYD22uGhaQmkHS3zjtAI3m26vxuF3gZ
hQluuLHjxLNMYx3bQtcLSzbYvVI8g9An2GxeIeCjoKJV7aDLTX03JUQ6tOCNsSCzmzfXPUA9Nlow
Nupt24rJJLMRqEPuWF+2r11mI1JtSuUEkeqFuDe0UT0KFaJsaTVEo1vDtfFZyi4bRtcYp7NAkIZX
v/e7jr61QQqGby5gJ3Bi0PSRcFOQHhf12c+pmREczcMjCN3XzFS7sybpZ0DRHfx+tXZzZuaWlVVg
TdPwmTD2CVbJhz4u8XnMau5PMyNuGazz3bBUvhJBs3Bwxc46IowhRx8nK2I5YbkuYINelfZWDaXF
xhfloGEP8xPJq3vRQuemFaUjK7DQCLXEhqIBiW+Zwd6bIF8RMGj+rBPkmUqMk7vKfzcyKWCu7Ywf
RoP4UFT5zqjRtyRmCF8UpvkyC422poT+DpTn1bEsGg6wsHqozTvZIgd+YfvjwcqgalURdai/h0We
8B0gMqBibBnckzWPWmtjgY0LfJYZ4k8EG4Q1o0Rm2dHo6FUi9yqyFc8Q/wKnQeOGK6p4aWR5uuu1
EN/pR5emuMt7EDPlksGNstuftshWio3T3QDr04kqDONctMikZH14qEHKeZJR2Nxh9HBvQA709aqh
/dkqjwULXQTH8BIN8dtMctRprLHwjSC0mFuW9TmXY7cddIlcimyRrxRHrIdTViLKYWZX9pl0iQx5
cFOnbQ65Mh4qTBBBsZ6wWqP6JOuiZ6nIfXBaCep99S7XNu6SMY3PFq9+ktbQJzNXkcZVsF+X8IMs
+gq+VgJk2eYmu6bDEYC+Xyopekoh742twTlWMP9QUvLiltYugSLVbuJ0ROflI7RISttdLkcGeady
uotXc+7QYuZB9akdRqcYznEjAE1qowTxS1Ovyfp/aencuijnWUhLNvPg9F2RpwPddUN51rDV+uaE
osJmWEP5UPenJH0sgbHtiKbTPfR36iFO2KGKurzZEaqKxjg3AqQBwStr8nAGdJM5NQIDybccyFpw
zSiBenJZmbbVno1X5JiouhdHcXalMbEfdYd02lptz9pYdIHeIgsd4illFAQ7tzPLn6qxknRhOu0h
LoY3E+Cfl9VKdGBXFGhjxCeytAkmDpvWMeD0o1Ha1Gtlg3u9XIgFGiUNZ72E2X/9CJQYlJiiQL6u
Q9fUQvkMfp7q5WwNrETLSvxPa/vQmfkFhmHzoMiqB0iG2+0IjMH8LulO7RV2+SxnpCAYkbbG6znu
MKvdtczHb0O2KNxlgTOFk05HMe8XFZ+1TYO0Fe868dB7iFUo/vPc2ddz/qPLBSo9MAcHZ5Az+pEF
kxOtuCQmmwvAZI0PsDo9l2MJBn0NB5yYWB6FVclHQ2bohEiSNTk6212YXc2csBJJlLdOJmiGd7av
poTC0IgeQ3qb1wJEczK+Jyt33BYdCqlQq3e63ZmnzHIo0krpEfWjdd4OdoNHzJEa1JCant8ZcC0D
fcy5nUdsIescTHUyWtZVTcziytu2+0QCD2F+M4zeOYbrs85Kv02cD2eKetiwE/eCkbTJ3JKKW93L
5S3V1McK19s5TaBhgCIiY1vgw4UF+IgJfHycnHaXAWJzBirVYkqbu1p/rSynPxPUU/sUD+pFsjp8
/DUZUyJL6/MCr+tYOiALi0y5V2NpepKXmHN9XlICqBayaXV4QRlfnBe3MNmkHjVPIuuEyjGwHJaG
rCWbvavDvQtCR5ieRL7cTS3Xb1lOP/ShToAVZvatiGoPMx9ohqhHXRqTZZml/c9xMvSHlNMQw7P8
NMAriTNimKJSuVHzHhfZoqiDGqgPC5tzxGml0d4hdMzAPFoyWQg9IqcQpn6UzPS3dXE2C7aNpNh5
Gek8oOj9WtJYDChNIX3AwgEXdaxybsJ5JnVXByFkSsfp3u44ibQBjX6YEoJS1GTrAigxRtXPKg1q
L5zJpkZalaKYjeyVM1F3DE9qR9yJebgD5zOcMtqBrXBGVyeB+ZjnBX2aARKZDuw5Zb7aKrPuMsB0
QMP0NJlzRjxQSpIdWSbazoAXxv3D4boezN9J2vyS0WXsncL+Ec+kVbVDfiu7jNColAypOqzhbDbL
rYG6SYqlNnoQPkokw5m0n6ep2+sZS31K2RSQ6ro23FCCJRKxErUFgkSN+tfcaC69ZIIMJ67VXWar
2s+5gkIEDM/ZyLpHiNuVN5REZ02Expwru3+uQse+0MB9jhTWkiwkjD5J0DwjhD8CICGuqjqaK5GY
mpuTo6d6m41+nxv0dpWlbljXVsZ1bT8APigPowFiXZIkdM8tCIaip6NUK+0vLZrKc1Fbu0g2ykOS
FjuNaCS37du3wiy/yXOJlHEeP3rieid7Snfb++jtGpbjYr2NccEJnETZYVT6l9ge+h2JdxJjt7sl
fCX6KQoGqV64BZo0iB0mt5jcmlPZ6c+VOCu6PL3rBuvO2Og5aqJ+lZz/Xdf0D+3LNguMwv45rosC
1MDa7M3XXhIxVUjO2nLXhzRhSujbiz3EHsOnwpccArtspAB/nJpKIedeZq0ahM2zmbYtcRM5QXI4
0sBxjTRZiYj3lTFm+76KjtIOT1iiJwOAlOgh6kF7dsQzkQnBEGxzsLKHGg9KE5O1iD22k/OPXLN7
2rLSwWnuAO8gsFw9J+PaKZMzx3LDqEKxayrjKVIR5NdaCB8l7cbTdoiz9BZ2YDQlWjWndtaxtk2c
3DlTrHMoGiplQ33gYiFe2axfjWVUqVkS2PrUMmTNZApRG3mU+2Q80cYwIaedZ64QKxbzMUPLRBN6
Kb1N7mOt5hhnYeVVSahz6YO+KClk4SgFv+loLH+bNCiJ4RVSgoTu9k62w2bA3JhLXz+TNDUN0Lm/
/GMOHWrskgTViAFA/rS98+1RuUKWvp5uj6wKOm2jMUmiPGQX3IjxtD2y//NoexqvH1ipqs9LV9/i
GmVoXmEV4MaOh28NLxq3BCOQ5G6mSYY/rP6o7WCweh0XFPYI8obTYlPvufAahlOVMfncDttTAIiM
vFKIi8CBLoMt5nMbLTL7AD6M9bUta0+Tfv4qwxCbSEFwd16VaWRoZCRWMTBrqPuI2mor+V2ZNWkX
r03TzY0qtn7p5lddHao9duDgC3e1PRIrEQs7qhEQNnm3/YhB4nSMrddufTtlkv7r0FVr5MaQ4W1d
3VybUiYybSycc0H3rUI9i/xssGmaQZsl84C079PXYdDKSw9iZz/EAtWIAYDe3DrCDAeVnaOl4iAN
Jm1EOpnJpN/rYNODzb3+vwKx/0EgprG6Qzj4r2kNTyVywP/jf4iy+/i7TOxfv/gvmZiDSgzgNdUm
QARDJwLrSya20hxMnaRSA9nXKgv7kokZfzkAGG14Dqpi/QE9/JvZoP6l24ZqWsSbQhpYxWX/PzIx
zfoHSwa0IfclWVZQkkIWISz7/0WiOHJbEBZUS2fIq+sQh8ZLYdu916tm602gtdsIN67UkhRmhDOW
l/CUTu37kkv32RxaXlqzFqYj2Q6DaQXqsNC1Osz4/TJ93QOO92y+MytZfNjg3Dbs3l3k0AUeBKAc
n3hQxhFXH+wfYhtmt3dIdyjzR8Yd7xoNPVDO+N764hZPxb6u7XtFE6UrY4g+ao2ythowMCjON7mx
nhynfEmX5Tbq0098VhG5RH3Q5/OZNMoTrTucf8XFoENM2UJ56qytQlU8ll3yQ0uB5y6HooIdV8vt
ozDYP6h1grW5Z+HqDDxCabbL1Mm4KINbtUni2znL0iAVv8Gj7WV9OidlUFTDjpTLe0pDGjpZexwm
tmEh8RQxfzkh58ftdP2lpzobe/EqWZHmFhrv2QgtyrL2YSnJLBN9beKoUH8uir6bu7F2Ra0+1pk4
IUV8oqkHna4ijSrtHd9upO+dMTxXdfHR+QN5iH7LUJdATpjq5Nm6JH7vpKmBvsZyL48QvtjlGP2Q
emYyej20VcmyOpzpr3I6XIey7uku0zHPebuCT4EMqwIe13BfZRKiexW+TJXEByEfzbR67IqJYZlq
o8UQGK0MzEcjBY2kJh/1HA+uNCcA5G3xWWb3IjKIWuyf9D7CDJfEgUDEzPwwaUhXAxCmIVqIBmwJ
qSTdQkF/KTGmH00uLlLMmJXqMQmc5TFLHivzpzyZ17HKxlPHhzBX5fSIU/iQwqDeOT9skZylqpGZ
EIbPxkRkFd+1GhKjgayZikgg85lq6wjXByIRTahGmS0/zuKXXhvtQ9x0V1Gp1bmyhufS1un+Zv1B
WQw4hRaNDKNlosKXyU1dcCqnyluOGNI3tbZ2I1tczLJOA6XxKn16aFknDkYb37SBXJVVvOzFQ/Ge
29W7YOVHXfyqW+IN9HmG753YG9VSXsmA/TkPV9kprmou6PHbq2oYUhv94B43a1B15VM5mo/k3CFE
wDEyV+OpoZHcmgTAEDJ7bxrt/2XvPJYcV7It+0UoA+CQU2qG1iInsMiMTDi0ll/fyz1u3bhdr8y6
e94TGEgGmUkCcLifs/faNzY0XwPXkZW4D6tfzVuKeO4KMNIV7bA3+5XuHVMjiruIwUUGEuvfm87D
CFaVfMUiYOHaqTCyhSL2G8xI5H4WfIr+95AJjB4B9RqCMIDxN8VzXXOIbG5JtKi31uq8NwJodi/R
CJa+LFHvE304ivu8H50TBH1KS6b4bMY23dFs3IWtPEduXx5aszQvhCJJT6p0q/e+nyPMlELoBu9m
qQyc+J5x0H7tdWpPDcb72Qne/noxhc/Z5EWMEND53jfW2t0VxD789do/Pq6g5uXUZk991QF0N/U0
cpCB6kfM9Hqxt5KUBrVdUZDHcMnRKXyYby6WL6eTI9rJ5JdveixRB7NpT8xPDiwF5Qk7BCTZKDzJ
tAIdEDIFv6jDqsdpwZRC702ixkLMffz7Kf08S9ibZE78w/ffJ+pN+s8W7iV45IqCtjFNUls5U2qx
HovVt49tYiOU1c+Z6gX9J3pTxhEtafP4/cz3X4GR5V0APZFZ0pfQ7/z6JKJseEU/gbQMvCA+oKDl
7HbH6rEb3OiQlYnzNGHOXJZjPWXpB/17P7fR4cSBeJ+q52gdLOD1SXBsKr+5swBPboA+O5cFTeah
6dPLaayepmVprwdb2ifPKm+0yXtQ3vG2LhNsc9tyRKoq4/VjliPVyl1or5ixaqM+iALb1tykN2sR
OVfzMj4ViVHty7EiPw5Rw46OW3DR+jZBTnH13AXGtPWFSa5pTVopVpV9nqSIkmkLr2+zFaJRAm55
Ea1vrRAbFDNQwQITYFC7Huc57W+qrDvj2SB4Ze2wmlvk3JSiOxVL9dOZkaj0biNPkt7fcxJG2wJM
+KlPCPWsgUucIV6+E2v7u5RD9+CZUXVngyUR2A19ox8gFw4JuSrlHYkvWDbnvnr15mxfLPKBcj0N
w84j+FESwNX55tvYS5p6cRPgjuaG29EQlXRQ5vbGlvctZxdLYtYU9Ni6C6tkUr+UA5Bx9DWsAzdc
xljzxpi1lzM38ujhzXXUJaYr6PhjSGDQjwPSesQYnucpMIuT9v/rzZpEt+NI14rZRAHH1WTt3/da
7elgLqlHN+ISUcRcX6l+8/TCm1W1LlM+kXVIPBYjlAFa1frXGx1Lk2p6y/fjpQajUw/LkSBNGzSF
0tfqDXCkAKYCZyhoEoXtmfEheoZBhrRSNGiphxYx6D393PdDf61fDGLAqGT/m8uwlNzdN0s57RPm
CidgF9EmMSx7q3kEjqIzJLaYt0Wf4CP3LCCb5ZKcc6U70BtXB/7oXa1DCIT76nmEPi2KbusyK7Cd
sTxbACQuVrXR8o3vh5YkSzUiHmJL6icLv1ktV792pVq+6sfGxGo0zepfTrziWfOozyvfDWckPwN1
itykJEQi77RCw1Gek0q5UWDfYiZWZqa1UIMjNEPGzhpgQYM/VR9lAo92/ML1aVSAle+jrPES3d/w
Cf1CvmQ0yc0KRyYggkoRqfVGnwjfD/Xe2gzLtq/JFtDHXWtd9CZRp4F+rtbI66j14kPhNc/62H8l
GOldS8OyY6N7i0pwD75v1mcz+dnFcIojM3J2WVxWG/2Lfmthep+0xQF2Llfuv/Ux+veO085SgPGT
ZlF8b7SI5fuh3tPPrd57U6X9OdBMJP2b6tNN72VFS7RHRGafPsu+N9/n4PeJ6OfO2VTGs1Gbh8gh
uM3Kaj18a44058LVhRH95JRAB8nBhGgSydex+7pGNZ9L7yZlz9CWLbvvA/eF5/hvx1AMhJRP/nDS
x2bU1+zXlfu176b1L18BDfSB+T5E+oj9x3N+SY5Xo7AT31frl6JHp0/pq1m/Yhsy2jfSfNGQiK+L
t+2UZFwJdzqNSyJfsjgz7cPyrCg1+pLRlxJs97+ur+/nrNg6+p3tHDWyQ+VqZVB/XZ/YFk330NIf
/drXHyj5URXDLx7dAb2acsiYygXg/733H88ZbUNrnbn7xgmUvDxh5XDw8wQulFxbopPXo60HDiUv
03slScb7NWx/6EOIh6P+EpXphwVxB2iVVHGtTkrv1KXG1yWoL8mqkxKJU2wxUrpZsCfDlLwdbVX5
GmdvwqlJvy5J4fnIZAi6QO+Ix8PrHNZgXY4XVz8sJqZ8+k21wGWvODT6QJeNB4tAX616A3OMwbpt
8ORmBMxtQ6VAg2fHu/WR/sfjLvDonuXEtC+lxvco+4I+zFqzZeoni5Eg0awH3fv38Owq9ZZ+qPf0
Rh96/VxEbT4qgSZ9D5d5tGKO0yPn1y6f/07wj0y3WeccQnWTKdRQ4y3EUZwC/RVmMasvpl+z4xZN
jvqL2WJ+dNK7+iVtHf1+GNumv2xtz/g5kmkgf0Z9RjNXfS/t19V735v/9lypTbrffxNrRNF/+4hZ
UY1Qnv3RH/Nl7sUKdOkqCtI/3vbf3vsfz2WKtbRqSpj6v+pXTZBM/gSbST+qZrKllDfZAuBkTQrl
VCpglBMrlJTajIpn8v0cLDkuNhs4lNna/nEGF1UobpRApAkoTr0jXhSnSr9Fv/m/fYx+4R/vCRW+
CvNYqb68BGxlKcKV/quvj/v621HDshTPxVKELP263nj6v6pfHTE1mYquZTgKtNVN3P7rL/yWInF1
Xr3sx6Eq25Pm6n1ZamXAtKAsjzq9QPtSZn1zr7VRpa+g9ayPGgio4X/aoBlLDz1hHBVvLcKVvbbX
LChB0PZNKO5wa0e1TWWxgMh8tRjkF1GK+6sAravQ+mGgwUj6cRrCEptVpfrbOvcPrGLdC27EgXLI
BDTnJlh7BU3qL8ewRvlpvp92mP5VKi+fA18USCL8aueokWckYpafLbr4D7ih/lakdHjHsciPfeiC
we3UZECqWQI44WwfhKR56AqyLh4b3BhY6ikhp5kiVR5mkAsySBj7dL1UF0n1XtcX8mLgRFQDqJub
7y7cMzQi6Do7tdF7iEt3ToKmp1dDr3Zc6b2Wwm1Lri0hDMo9pob2bLI5Bb/qmurx5OQUlWwTHz9M
4ZO2+mryXmG7DqNk9NaP60QOhPI96yr3157pxhfSQJ4v4Hro0nrwt6e24YvBoR6u08aV9t6+JleH
C0hNqvTGG+SwKyMwpoSqA0coTb63qaZoFWt5c9uokImAgPNdClnoYpLGQVIBJBVyik28FVyNixHf
Nci4v1x72qHl6sSGL7NWr/xGTnTVhDHcY+XXMalngRBTu7qTUdrmciwHYtrVHFz7sfQex0hlTvz9
pDlKYze0DboM9SW+N0UAdIFclC8wp35et3P6uIy3fRdRInFgB0NTv9efpsvUeu97E6t5YW91rwOO
vb3+jFzfu/SuNxf88E6qwrdG99Q7LMYuozEeTjhLiQBgDq43mpcpXUmCWT6fTI2V1C8YlcAK1jcf
uqehz7YgLFAL68euFg7LXgwcXPFhj+TlFDGKZn3y6U1CjdAkLjz+Q7GvwUFjm2i80fCvZZOcNfY0
jAmLME0HtcP34yJuUD7R/tDNDN3kqehQEcOM+JIMX9XYSIA4E8JW/qJhQdcjRAAUR2z0w//xXNpu
jXCivzpdjXZZ3SKzm24INXc2nQ0oz6RQRAk/zJzosBaIQnvPeByDNUU2HfkHaXveNgir8uiDvwf5
UjSHxVyTfWsG650FM8ksMXeENDHq5rHuVuJjZ1IqnQgfREIHsRfeO9pKwLaKWVSt5t0A5Owqj091
FFwz3U6vSVEXl7PVbKzU54KI5X6yln6fWM4WEtYdokPzBetvds7GmmzI0X9I50ZVYXpaGCad2IxC
5ZyO0amN1vssWpJT0/n9JcLOq1F40WlCZWxUk3tIYnMmDQlLjM/yY+nS5uQRhbE1JoS54dyJs9Pl
N2WE5QUlO3lMpJohufSGcz8MpzBW6cyN697E/nqV4tOjFLy8TjSgtpM/LShckexYBsJ+DNCIQOzp
lsoWTIQU5pveGzJAeqJAEtV0ZJChsmaSSz8qM2a5i6lzbrFgLXTu23Fbug0JwTE6ayPC1wmrN7kh
9ILCJ6vxA1ETaw7pBIED5O1cIitp25t19G8ZzqYnMSTBYbHJyMAUQUsTYMAxRg9McxxjDDJzyiBx
t3NTs9m2aAEX0H1XdlAqytww7oRjp1uiEqA4BcG1KNvy4DcWqAVqM1CkckqF925tPOWh6I+BT8e8
p5BaCNKeEoTHoT0RHkD8G/rXjTOwiXpZ7GDm7p1o/KyUpnCxtsEKP7+JxJOrYs2iGmsEmujn2bTl
vknLfjMPAbwpuQb7dBh+VOhJNkNp5VtMLY9Lav70Ooq45fhJqhVOtNWkwh+eQJ2tW+EN12SSIAMX
9DxbYVIJztOHBh/GUTSyP0SdwJvszuZ953CznMp8t5qljUIOiWHAnWKrPB9jT65ZHrpIK/B2wLNw
j65h7x0DVzIh1iRIm4h5MjTkV/ESDxuPqf9BLMV0rld72aqU2HVKPsf81CNJx/fCf8NIf5skQW4G
5nlb0yp9sEQknPhFdS2EkR5xiwPXcgURNoslb6D5LkjVfZdiNJHU/UAzg9zD372r5ptCwnhkgUmD
stoNWcfN3o65myOjoQJRHBPR42ksSeVwQSuLKif7IUHR1nThbuYEheMY3KKwuQwRcF41QX8yybc9
Z1nzs55pllSW6Hf/v3unien/F907Gl3/p+7d9oM2f1L+j/4db/2rf+cH/3Idy/Sxyqtemw1X/S/i
eiD+JVwfVoOgSxfYCp7+b8qDcP+lOmkupGbhOTZ/9TflQdj/Mpm6uT54CPpuChvx/9C+s4X9H2hx
XFQIuEAO8aGesMC4/+/tuyGxs7JNUZO0VR8frWj0r5JmeCKyNNj682s7jd3D2DWMPPM47qRjuVfp
cjlSF6WMCYoRDVEIXwtVz43f3Ee+Ee1CNAfHyrAuRBXPO0dGJAgtN0tbM502w19pSm/LWLMUHaAB
4hshKDIYWh+TN1e7+AY7e/oYZubeVCGaS4QFpJgxhFokVu+Ioti7iEiPvUlahBtTI8nbID4AtazQ
CI0rtbcC5C9xwie7ysNDPYcHv4zRsLlYBLEDZDbtB4v/6AZ2IsUmisHnKkogUc/zrlXh5KKNw2NZ
J/tscULSaGL0EZN30znjAcZR/uhbKC4L7lanJltPiTFWuyaxQK+BkRfNFJyBRrpHW87PoQyIns/T
9spwj8McJJf1bHtbBCnduyHmeYNWEvRhGh6MPHGQh6AyiDhfLryp/GyzhWZHRWLcWNkW4qjB3Rig
n2jiuAxrSfeWV8nVMhoSLTKtq5RsJpE04hg25OpwVpFJ6lvEgomfbZeA3aL2erbis59Y7lPYQFyq
kuZc2qAly0IWV/EcEX5sxxf4dRAF7ol7XT5WYhgL8eyGbogGGX1tGk0PwkyBeeVUCTwCLK9Jwo1H
P9mFXvEQ9bgMM6NzbqfFKc5dyHIkk9wSKUGyPh2MSzyYOfGqfXKTjiE2mrB+Hj0GeQFNZ0dOl4uz
uiIyTu7zYSR3qoPXBEt0Ewg8Oq2KEyQm6RWEa3NF0/Zlrnxsx24GeSIy/QesWVihaDQi8SKGCc8G
rgAEhhjX5dYjkIn6svsSDT3isUic7TZ+cJZEHJo83QYNGbZNUd6ZJAtdCo+eFGm0GdGF3nq5ZGvN
UO3etyx0HvhB0SB5p3Xi/l0b5CR3IVmFRi5R24wpC5maAmmWEYUBalMc4vbT4uvSnPP8OyfDsV6J
97qw6o9lCz4jj8byHt8OqEezgyVMB+xVJi5gusWlqWyWu8onM9PLoQWiLee89xAuNcs1jWjjjrgf
LzbrSzkXD0Fp75OhfyTHYb1YYEUFqGAhh3hXIRUt4ACTe2p84d9HqE1ZesZnq4xP2GTaq2Sep43o
HXEG0kSIKBq5PgjIWu961Obu0MG/XO9BsGcnPT9aP1Oi6iFomR0nUAHgsL+x82S5r+LosxiInbJ9
0+S4kkrexUN5kE0YbdKC9EErAcaHq2kTOPa8o0E8neAEW5c0Cyzjh7+EcPeIqMywG7K4OnKg8IYG
uyUNrpjrTfj1O9jrQxdeZDBnCJ9FmB2GV0te3upFbiCGW4WYvS2P8Q0a88vKm9PLWQQGsT4khTqp
fTFYQYjutBsJyKyng1uxFp/ximdjKvfdjDFignQT9s0hFKV8au2XsvUoogfzrjSt5CaOfWubhnAD
LMO/g+D2xBDk303T8Eeq+YpfRojQKhLkvGLxrkz0BJi4BalAZJhLIlqOaQO4JYACD6WruZnjxCcu
IIzAlNJNWhJcUEOP+dYJhoeibpCRAZ/ZBRPKHwTJYm+kjaBzHSb8PvYPy3eYgjdZSJTv8Nl52SGm
SggSO89OqQDtibLotz8s+X6eMuCBlCr3UxoUdzta3sElYurnPI3sQyKyHslVhYHDo9FfLUSIy9i4
WyU2opW12V6K4I8TRi+tkKS64TOnoeE5x+qVxVRyswSYi9MmIro0mG/5aTENLMVDU/4mnnd4bunb
VTMuHYIuTibE3L2iJ1j06udg2vZxOp5J2Sz2RmQT3OCyBBjHHD8vNwEZ9PnOX35HdO+OUJNn5TtY
D33XvKaulW2TsfV2Jn8TluUbgnHsWOREwuadn0vfJOxz7pm+uTA2rQ65tVn+WoPmYiBzbYef/ldh
xcXWzvrz0CJW9xdmbFWe74XlE+CdW0c02nTuBIngCXO+iEk0otmFtmzCRUkZul5m3AlCuR1WdJkx
ZYcD//XTHAJvDjL/ynGM+S7AKkGpFc+gh43VR/9XrgwcoiWJdY6ngmF+RujoFIR0G69OEj8v3Zzs
3ToU5yXsFAbspzsX89YTAVH0XlecARi82/H6M5B5dN+2ZxSa40O30OfP3PvAdJK7OLGsXdjTRHe8
1AXRw5fonOS+lQlD3MKl2RaCVDjyS8rMuRbRDOyg9MODlcX1thVoHEQWXuRW70DxRSq95gh8TfM6
GN1Vqa/hD9WleQrK9Oe64s6cLHCyFHCQRoTHygzACuLyjTu3vCkcp9n2RbESi5AW+8KzbRIvWK27
ZeruF7mAklubfQTQAL0NOIlVtK+i9+TJ7vE3WWVS7tOp/KCKhn0sTM/rmrmbHh/NznZnzhJOsLxh
8V75XXiu6jvPSzE9FwaBoc1+pdt76lbnc/F9eb2mElydcBl8+j9LEVhPZXfC4vVm+VP9UIzxa9Ws
v3A3x/u155xBg42/BxV1A0rDENiRjmFkGBfW0L4HXtacmjyediFr2V2k8L5+53tHcl6LR8vuz1lk
dJuE8fvQuJF9h52XmUZg3YNZ2qelkbwt2RllVHQKbDvbI+MwD045RxcuMfKvSDsegwQ5SGnJt9G2
1IqT4L10cJ+CyHhmWML0I/tX3wJ+4YwgC7MM3l0yAMliBrON+8o8ZRigd1k/5I+Y1qpdkLf9rjEZ
80zytLap7KK32Vt+2Evf31hJ6ezC9MqLbeeDkmCwY9kMAhn8S4Dn51LKycRU3vsfrgzeojr6kJRR
zqZyN6NExtMS5/6VbFfnafTb19EBydxb8XgIgiZ+cD2U3q2UpKctuQUsB1pM7c/Q4N35waGJf42e
nLjw1ahPXgzoJZK/G+wrG9dr08eMAI7jGGD5jAbh3qYTv4frVB5OH1ueWDKe62xy/oAlYWjMryZ7
+S3xRsAnr8/NLGntm9YBAk18nJDQbLMEAFC7WOWFQd6DvwxYPMsHmnB4uGR9ERJ58RTCrNyAZRt/
zZW3rb3mIQk6aniR2Z2BSO3zqnrkp1KFiqQ+D5SbDl60Flcib3FNNOlHEvseWrdg4KC4JPhZ1Lbm
RD55GCqZZ40FCo+cPFBULu42LJpn7r0Hr42zs98kIGBN92Gouzt7OkdVG/wIIlgwnbWGj6vfCQTa
a3mdMF1lrO6xrrAkdpLoN+IGScmzMnY1nJOdoU6crA3SfVbFsH0VJcItxZ+0gwohe8dDX2LeBai9
1+7Vmdz2kwLue2TXyZspo2A7LjU3uJTe6OpOB0EivRdXLzOO2l0Z17DfsTvtCdasgAet8j26K0Vy
HfnT/DtGwSwdub4vnXgkavlnF5bVQynG8+IM14xHjCCByI+501x5U5DcWpyWlBSm/uhNb+4Enrlw
mZVW27DeV6vV/qZIAV+3wygUjM7lKgu67sYfEQ3ysgFZSZShykj05mk/d163t/zMOSyGM21ye+q3
5Rold56zK+LEeAkGB4fAhNA2qM3bKsKFZk3ZZx0Aoe0ob52qaH5tqg5cBvkM4bKG79nYXkcN//2U
xvHJbfGsJ84LHVtyqwiCmIp+pvoRAI3FnIf8KCuxZVefgjSrDHAnrjKkJyYZ2ypy80X31lh6rAgT
R0ju6j36jTr8QTrQEEj+Ikhmjh7ryejwHOGDYI2V5njCTfmCjc/H5zF/BiB5KMtViMYbomOnAMG+
qdxRNXj8IY6nrw3j81ma9b3Ro5urcgqIMjkHPmecnYIzthDRMAG7nu0h3hOXTk1qmEHSqc2kI2zG
6d3CYr5xElTpwsRxqzSq26XdYwpGNR174TbHS0PuJfrLciGMwfTxb3HN0zCIlIQ/q0nsaer01Vqw
EqLLuTE6Pzla7lzCnkGYnti0iKZuuIz9gUweSQDp4DZY+UHEoFDKl4uJueUeVoSaNns/+wblRYGD
dRvmK9q6qH9qSIzZdUHCmm6ND0DnKkJp/XHXL/K+cX2PeMMhODM9WRv/ocLo4JPLl43ZVf8p8VWz
fkhvC3fAAJcQZhBZ3WVFiPoZjxiioPFiIQuVBqUXnqFDyWvLiCSOVzA1bpDeBj70hhR6bVykZFmg
1b3GiPNSyarZKDDUQzblRwuhJs41JsgySx8sAoJrt/kdmtJ8NFKIzxNyM4xJnkQOgGAsWcd3YzKK
LV0Ak5J88FbaoD6qfnKOAC4G7A1bjO7yIgXh0k+if1xJ6doacfBOpfe0tKM8mWX+NuT+OxaqY19b
V/4kf2JaK7dZ4bwa7bV0cJH0IQvRBhOpnXLTGqP1duiXd9w3h9WEDD3lJH5iDtrFXgS3g5FNmgvC
/vHMwuQyK9MLJ7/JE7qxRXXZUMdyXPoQE6viVo7jqcSsdRoU2X8JEEVxz8LRSi7ywBpwg6fXw2Bc
b3PpGYd4Nm8db/YvIveKYrhzIYbmY6TrQiS8+2B0YOVCs6ZdEhXZZSJfsin48ABLcu3elUP2Gona
uwh7AGyzeeOgftwxsdcfVK1Y95s6OzURsQZdzY2D9jbdqnaDePcVnIh9GVVcxxIn8b4ZcRlPVY1j
WJ1+Q1ZMrIIoH8gwv4zC0D5HcFiqoliwAYkTDVDvop1C8iQy43acZiTApXMOF6LU/QLqTWzznSiP
r8gVbCjD6CJ35jI8MvDcJ4NgjlMwiSwiO9mNLcuRvZjWiD4UMMWsvYzTarPcUo+3znUnwC8pjGPr
xtHZ6D+NgUVvG/rDthjA0y2UmoN5CQ5J5kOPL+YeCzA/JEbwgVVP8MTKyr1wRONeIH52L0I5CBJH
4su6dnCbqTBy0zJoEKoxLRymR2ct3nOvvyUxrt8O07TsKoN5FHOZJ6uhh16GqLdMWl4bMqZ/MRtq
mdfHycaR7tG03edpjsQuHI0HWNqpNTxYRL/us35CY+AX+zXIb8y1X/fxWqdbbq8vJkmaG8OT17Gf
fxYBacvBWDrw+I+4vh2m7Dn8rJyYXt/JVJTWfHTG2tuYZvTsT4ncDdbyeyrfu2YuHm37t7eGL8Wc
xAc7I9kWHh5iBUEvbAnsYy5viwW0FvL5CY4UYIC820Vyti5Tv/9pNdaplEyZVrra9N7u0tj6MVi7
jtiMszOY7z01wIsKoJpLN3VDGyJFEbNZo45gh1TAaLI+UGwyj2h6HPaLS444a5t2IVsntn8TqBFe
3wxLGP6wqZRBHWuGYgAWpETB8aXXIeIF2TMSQtYfKpRSpD3Fzi5GyI2SdiJdhagCwpntA87y45wU
6ZXNVH/bt128N3N8tmNX09TduwUHY8ETv7jW5zTnkhKaWgNQGeG89C4jI/Y3SYp8sFLEjom/St3q
2azB7a8eBJXCXXdwkt0tdKlZyed9okRjeet3hU2dZsp240DRPcqSBPk40DcjWfAdsQJuOK1PbY6u
dUXPXTbnfq5+N6x16WkDevfHYGvk8239LP3+OM3NFrP6S2g4LVTp/K4L827fJT8wW6Lhd3MQoGuG
09V/hiHx7lSUQlb7husa5EUN5q/4XfecDjYdHSeCqea207U0SCApIpz59rJbRxqBTl1+mCDfGqAY
DX1qIv76XRYp/IuDUh7W2wcildMouMuFAlU09xIcAMYGuMDe6Ndr33e5L1TMWQS6SNYfifMZpPKT
uiHp0Y9zXAz7TAgOUPuWedn75KkS8dlpOXIWxkLHH45u5N7LmC/cjvkHZIXrcYYzUGKxzKNpl0nj
7PeA9M3yMwAdMFdIIPLevUC7tjVBLuwdZspgILxxO/bm2SG9/opF1aWZGnc1wDaqPbdxmz4lY/0Y
SLzIjPCHlPkNk6MHrhHwhvdlMv72bIDVneW9xuN8U6FLVmxZYCkPFJhQPxg/k0h4GyfHxAr5E4uj
yRSAs6aPT6RCdRYRUAxqxgZS4V3bYwAJZ0bc0UGWXb0iZPq1Ts7vdO2eCwfABFy2NJheOoDcYTn/
SqIMQGm7XBuJ+GnMzSPwx+2Y0pIxrQd/nXC+jec1K7E/095KK+pHbgZgcMg/aLzQFJzmT2Cxm8ju
uXw4DixUbhybsinLhHOYeISvxNaz8NzzUmfnOIHz2dFPqvv3qnGfJlYBU5UecgbzvMpO2PVRwgv4
SsaxKJD3+xVVV/ckiYAWHFBopVltpbAnxGcgQxgs1rrpfRBkQ5+/4Ejl/xh1Dz6rEHNseCkwGgCU
Hcnv9U/KwHfy7BSfVSPg6bbXooUSZ5qYU9YJ8kXuLNdV3/zsbecycpczHVHKKnP5MrsYPHor7Egw
InHHVMTd/PfinEuDzr+bq9VNUJwWZGxW8El6z7szuqRGWMwfqzLYEwd026z1pSHuciilRvNS8t2r
rL8LOafiYFuQZh2RUkFCGQc2i2y8JQcntvkCgjquPQ74F4DDer5fbWYnl5umRdPfDsytpWs8lpJV
UJQ6L5l4zrIAARj1D0S2m5UadF+CH4nb+U/tIBCrs/AZTuiCSWB9l0Ex8k+J9SxSc5tmVFvCSf7p
SnHTuyiriEE6D8FA+teQ7oQszeum+r1QB4NDuE+EJN5lAJnoDQ/NWiCJpAFKjWPrFtmydyZ1RIaH
Lpxz+tRjdO5DeR1h7mNVDlBrjcq9kSS3xRgxMaWYQ+NfGX4ZesmvBlJWTsd2NMXZksD+1mj+if7y
B6bgTZsAYKDbT4Q1RRWrgGuwtIpkM1zmtCbkCdUwmZUmrhdgzTv8lxhAW8pSTs1VZwz21jaJjVpD
7nhBxxqzlRiRE8Cgmy6qliuDy8qGi4MbEZxVbpE95dfO2bHAc83FwMQTR6dRph+ejKfzbDbZtgiT
rcGpj4Cd1KbAB0FhJ653NWdHMWNVtg2DgjkCgcInIitgDjQkm2F0n2PVzZ5uPNf6KPNfDbmez4Gk
Q9B2AxFLeJi7xSLBwXenMyyAEh6PCZQvbw/WMLYkX0FSQQy7N4SzlyUzrXJMxaGzk4c1HWhOhw4s
0obiZwOWKmxjTJORlJvWrU/t2A437u06/DJr4WyntQq4yy1MG6V1sI2lwgM5Pi02ISGG8bDWUB46
n5KE6YcEJKWoVspQNXYmrPkVia51Nh+5Lzonex7QGfZZtwtdv96KqHxZqMK1McShMCcmLk1esx6I
mjs5tyODVmg19jHxwjuzcZ4suWT4HmRy7bXShl+ci20/ug91l7bnRTosW7LxZyvjp95DE+x0MeOO
kkRUdrsnb+AxyPuA0SD0d/4OkC+xhMu5X1DOYIWzSbTgDlFTqD+0K1dnEGIT6ByTuYiQ4Z0DNtG1
mK0tccOZEplXbbiO+7i3T1lfMkcJgj8lcrAtrKmTt1olyYPeSTbVsk/S13Yx6jsnBqDZchr2Zbwf
cihUZtHv5Vhtk9B8YYLbbv3ah3VLTYQZSP5rqAx7U9nPceY35yxkEeaGhbg14/UHsFiP81pUN6Ns
D0XePBeR3x0EQNuti7WHNMB6ZxTRRz0QnjRZxHSNyrtTL/nRJuhwk42st5vxhWo/NI0BEtByMYvi
cyLhp7PBnq+G9+545e0ax3uvqo8N7tVNOq5vZYcrwwvLx9nnP2Xe0z5n5KGq37oT8+Eftj89BiUl
jNCazH3tUlCIM66Bcm0OrCqIzd3gIfZ2zjDxU8PxZsoFhNVMDqmDucqau5Plg+7JDMh1PWgpQo26
9jGipJMgXtn4sCo2Jp7gYorujch/7CDIMC2g9L+Ge8qY2cYEMuxzjYdEqLDWRJ4HGIJivRgeltbB
WeJTS+/M/EPyx5kT/ymWTxdzim/CJrNq2n5wuh9stBlhyuTbORZLelMXhEhNPWds/u4y3fXm+QrL
Nswi6u5KaeBCUmNUHu8ytTZABcV05rovXr2ZzqHMPOZcZgMzkNgpWbBKodwljorgZs/TK93FfdGJ
XWv7F9jp/6z8JKPr/A7mHD5QzadM8QmJ0y4RHyLq4IcWn4W1m+Pwvlo8MpRswpLD6co2Pbqv0ICL
0btvXfyBXYb5MNv7XnzdJN2Pzs/2LcAkZnnOIRmCm2H2rw0v3cUtq9aNaeVP49C/1W50oT6rdbNr
8v0umbEee/HWkLVFx4LF1nxhcW9NnOkYJeUlKLHGL99Ce7mbTO8hHMC7RUdvHd9s27/iSJIMs7Mx
H0FI2nWu/7/YO5PlxpF0S79KW68bZYBjXtwNCc7ULGrawBQREkbH4Jjx9P2BWdWVmVVdaXd/N7LI
jEEUCcDdz3/Od9in8PSBvoa/QvCIXI3sTFRpb3IeUqpdzic6VKVy5qhTTTdmxaMykcaTN83PSVMQ
4sHvZqbB6PZn6UAKHspLbj3zrgXcpYdEV5uOeYga/Tt76O6Wz6vTEHRlese3vNUzaDjOQ9g2H0OF
qjWnVDE5HWftcQBsRGUcpXPhMOxhrKYkPxVLi2RltNDWK1NB0ZrqByfvXsH+8HY3rADiUTjeSmtt
eq3me+j0G3AWsD2K99SmvqlM64fGfygMhxKa+KC8abvUcOLegdhT2y9JJ7aOrR/Drrip1RKtybTn
sVDYcIaHNEWp0lyfYU2s0l2epy+jNv5iqoifqIGCCC/Z7LJH2mGgTeX9fmwVOR/mBg04ingB6FW9
dVeLaJt2MeFNBq5xTYprTF7QnmOehLScuqIFpEtDgHMbWh8IW6d86mk/G5dmh3Sv+9GuoJa75JQs
5wDgEDrUfUQqruUa0YzpBszmLknjQ5fGzyJl462Z27mdYFdV+xBWMZAmIr5MXaoCo+3IVMkIQi8k
2Wt3TyEicKtxpvWLHfYZ5jaAqESZbGRSPC0Xfquln2WO6sGaVva3A0V/PZZEZbpveRaflObf5pm9
aVrvwqD9bcjKgADriRM2j6tafzUGD7Dr9F2YHhZ/2TxM3PIrw4n4cPpBWw9GcWLrgQ/YOghd0UdI
WbkVPgvUh4r9SynFLVSy2yKtPhlfvzejtzfSltm4kDt3+FlYRVAw9rS0OaBmKtB4onqt9mM2ml+d
tC6T8C5NjO6OGPGraJ1nanw2miYOTlu/MMf8gHxtd+GHbgMznJvvrI4vRZFtMzt7YOZ8GJZY1cSg
FX+FX6R3ek/Qr3524i5gSLVN/PyH0DHLOeZTEYH8sXGUhSj6bTB12afS9EeVN++Su14rqnMXp2+i
Gt6HVgPJZplBn7n7TMr7mREsHBbkTaG2dcYCtMB/pH8E7huwxhw8J7oI07gv+UxMz/vFa13VQwxV
R+1KedGZpDmsn3je7tPxmfnSVzh5t3Ukbps8+8ixJEduusd2dybweOtBCzY1UEKmdVJm9ZVQiaSy
/mRr3ZvJTeXgxXUmQwYJM9NMf8ib5L2QUBWUQM/jgNvxMOEGe7U1+2yT48ZhuapcIOJJdRu7YBp7
hil6O9yZc3U3CHVsZ/NWkwbyM+ulFx2bMDtDsH1GXHpSrClLyuhxiXNG07xpSy5tnp62oa8mj9tT
ivuu4vz0WMAfpYQuIo6xdrr25JTL6UupDT0Ds3tnT4Dhehvzi19M8Xq5WEIh78Po3gjVNq7g5STo
VzxnSHe5jcrXYYFoBc44lOaEe6LagrMqVtGdhQXOb4tnw8Jeb05rt7TNVVvWm1avYExPm859MtPh
YE8m5gQU/ki82VNh7uSIBOROT66zqDFDh5Km7ubeukknce9r9Q9zjPeRqnaxnM8hU9SGtL3Mmg/Z
JY+lfPZjSAGm675O3gdW2cNojz9L0phOaIjbtskeQ2yI42Uw6s+h2/aqAXfVvMXW9O52xkZm/kvs
ccsV9E5aTftzEsmNhQrOWGRX6SVTTMF2ylTlATddkGjRPnNdXKItkw18MZDJToOPFicZRmflTUoO
MszYI/HE2ADx4mBWAb4bHZfUPoZv2Gxb6r2ApVpPtJpEQe8aF6ZbN34hVrgDjpxx9omVv1g9t/0w
R/zr80lHfqhIdhaG4vJDeKLxlz3v18Tvh4a38f1pOxp3Ti2fy1ztIvNhnJNXEgpPjm3TU8lWXYdK
QPlfWcWc66qtpsUI1DYYIcP6Xr4vCM8H3fRPcR3fkPGzsRli1Vm+obSMJ1fahAdi/zxG8K5i+ika
rpQ4uQgptm1fvriY6ecb2wAZBF1scTz2O5h/VNYwf17+0Cjr186FcBgnX6KJ25UrnWdCfg9dvIX8
aQIjLosnD0sJdtIgk/4PseRzTdN+1OeZldwPZg5wIBmp8bHGhjHi/GLO3S61IedqUFgTb+1YiCKa
QuRms0PSHCM7MXLthiQOgIOJ5WAc9srt73wS8aFuHaCs302aCzPTPERxu0tn82C99R0i9vTcz5ST
JRP5ng7P7Xu0SJlD+ZUO3g/UVlD2zEBjfeVE7o/avzCi2Udh/hVa3k0Yh+l6cuqDpzefc+g8hjLd
DF188AoUHGoM+AYCvAVU1plHZCWzHRLeupvcj4JpWmAzIc/z8mhkA29l1lmbmVVr7RYu9DrGquu0
hVPQYxtgAlWsrQVPMUrxvjwyo2Z8c2RdrJn+OGutuXO81lz7+ICPsH59weMR18SNPcX7lv3EsdBW
V0/j/8Bb/sr+aesCO+b/3/758qVkWbR/4Lb89nf+4fs0/ma5puk7pm6A1LVNirr+bvx0zb9ZpgVJ
yLF+A7D80/hp2X/TDf63Z8GYZbHBLfpPbIsrfMPnd6ir0W3L/e/4PiHD/L7aS/i2bfg+XBh0OHxB
+lL99fPzMSmi5r/+t/F/PAMmb1J69p453U8PrcFMHmZjGFdphBz1uzfm/rfCsP9VdPK+JBPKXzf/
1CNmeY5h8pNavmf6eEx1zKy//2ZhB3kRJ2jI+MnItsLrxIoSRxoAajPZUDup9F9Nox+6bAMJhoen
91Zr4yGXhDCSXn5IlxxwTrIPgWwIhhY1dORha2VwJbwiuSTgsKvcsuktME9JbvtgFuqBMEtD10jm
rcfRpW3WTs5l5O2X1oiN1k/w9zR1/59/UHch3fyuMO36g9qO7uk+nxSusj+9q7GTQ/HIPH+PLM+G
GFSkSZNMwKAK4w1bKSNfeprET/jB33li7qtR3eugp8FrLhJW1W4Jiu1jXX5LS57zvB8CD3lq7Sh7
k0H95zGUEE8hUCZKKpWVNF5hOENr2FEexRbSMw+csYFhR5bYUJxy40bZTZ4yZtUBTnSledSEXm59
N31JeLweqXxhpBCD3VxXcIvXaHlBzrN/2fjzSi1edtt7OXkJHXE1A6FCi8bbVHOujKN6H3vGpUgY
Q0BoRv/y033q0YFCdR2DATf5NtKJ7cFwD9bHQ4szaXRdMev94jx+n+nRt5OJZgVw4amiTEUMI8PG
ssHkZ2XIsag4od9/9rWdQjvIh+AvPqvlovvzZ+VafE7QZW3u0D9dlDqhfVO2IOPjWPNQ4cPn1Mw+
oGBjfBqBI2ZFuFIFvb+RlQIZq3UGGWogj2LvG1irKMrtzkDeizITnzSSIWuRswkHIQKRDOQgCsC2
tfeGvp6vhSWYR8FqYxxMGN+JdqrCMqDyNtp604Px2us59qUo+bbhv4LHgbGKSRPwYcl1X/faRg2D
v5kt/0fOePbIefAtp4LIKtHJtIQuBi/pluzvSYrqpRuKe0nNSICfhpWS+iUjQ74p7sNmQlI6cvY4
TMIJhJHfpqF21wlQ7O46J3Rv6rhP254dM38ABwOfImkUZDLPf9ARV1a0JfHhp+kd25TAtfJnAE/f
ENyOfFCPEJqbv3h4/LtbynMdqJQevDZH/Mmd3lhmx0o6+PvErAbc2STovMietgZ11614aq3s7T9f
GFdc1Z8vDFytpg0ly7Nx5v/xaWX3RgNBl+9ojuapchyaRlB3reVmYJfwStL61tQYzSZe95ZNXMEJ
YxK2yFi2MHwcVBJ9NwbVEkiB3ft/fm3/7pr1dTj9goep8E3Wjd8/SIXRFIXUcn/vCty8ZYxXiJfG
SoZBkcDAuisZ/xSz/IvP4N98W0s3KIN0PZNEgvWnzwBPFWaLQfP20s6/R9t7Zt6ur7wy/W6glm4i
dOWs8Z7/889KuPZf71Bb8L9xRLNM/csaxWxV+AM37l5v2cIllO0ORIriIT+Hld4jXHJgsnrMqtYl
bNznLIUbWY+CamdX/zYMHxTM3K+xK/L0j+WNk+JESHnIhHo2QZTNz8wtdxBxAWemTAF5Ifm6yp0s
yB15bwHoAnmRvBZKeygs51j0vNWTC3yfKlzcAFm7ycfY4aDhbFMEHa7Ne8csh8B1AIxmuTz4DgtA
ZC6IbbDrHxEBLzzB7GbNmDEfMVyKxU1YG5762eqXDMdaEHYD21mQwXY40utRux8t/gZYYjyDMzcL
srpJeSxmQII863vs7JOBTTa4Qm0rOW7gVxM2XXUO89RpefDk43xmdLMpdatHQeJjq2ro78gRyejY
azOfns2+vHTG8mdZWlf+ND0yaMzXtdbrqy7xaSrhxgt93ly7Nt8cqriyelkdJrdBRqrx6Plb3YuZ
6oJeKDuOpABCy1Wu5PovrghhsWf640PbWzhzXIiC3IyPYv/HGyAU+P4gJYy0YogewXObFv1dN83z
TgsbxBkfu+uIPGJUpLNCBkCte0Oql3BWHR2m0fKDfkOngLmKdcpEQk/fG97QrXKZdmT0WIjYq6zt
YVgPneSgrHfRmeTFpQPuwcEHlH2+7XigB0ygCqIw+PmLmpYnzf6ZuHm9ntBLJkbga9sbogC7M4YQ
l9C34a7p+iAOUEbxNpbTd1s4R1ckOvMN/0epH1Q8PPrlUG+ThfFVNu1OZJa6KWfrF1EKgPjh9DxW
Ieq0Z29KLqcmC5JqfgLres7t4tHD8bZyRoWGV2KGrQzxBh91oGPZ3dqS0Fre+RlYIi2wwUWs544t
VmTIAyg36syNCX2m6Kig1l4dx15ROjftPEIfzVy+0/BKa1RjM1BoQnzQyVOaarSmMC53INanoXv2
cljmTqPd1nN3GGWIY6V1H/i+zTpEDok6dWilN+GlHJANqr3okw3MnyRwsuFGTWkXeLxDbs5bZb20
Qw41sO4fmUp+TzXENakqsHiqWxmVT2TI5XVTvfQQk7ZauzaOZAfWVeanGIZmCFEjFqgxZHbkzmPA
exXkU4n2qmFItpK524SmT7kDmy8mwONIk5LN3wXbMH2yNWM65i9Q44lRXm3SjW2ECCNpT51b7NHB
h10cg9MdKaBky5ESz1QKJDk1URSYRHE1cEmQ2465/K1kO+C759Qrq3WWpcBXM3FSha0flg6wwFwm
PnncbrxlEpgZ8m2yAYvCTHqZo/wptetTklaH1InFus4mhr9A82RXYy0yUbqhMLk2fU5cDBNGXWpK
Oza5Y8Zlt68RTrm6y24tJv/BjxwqgLT+KWpqH7++wiwc47UxzId4cLVD3wDtbcT8CW3XyfhnWEqc
XRVaL3Zt3zpMFJnr43bIbCasdN7wkK15CgrCBToVb5494YlOLkU2nlID4/FQ6rQF5tVlFDVMscWy
4Y+lCaMcvAojp72VsZbGmQQQopFmjal6YlzDXh6PyDDhYelRs8qkwtRp3gF73lSa9kkY6YFNKxbI
jBmAKdg9IUOsyKu9k5R+jHQ+f6l0/YQX8wjG6iB6dqg2u5USItG26LQnhhhEdgsesRZlMk0S00qY
LABt7idveGy0HlNZpzHH08R5Vgv3yeCubg1KwGhmWGPbeze5bXDvMSIIJ079Q3qTpcv4Ue7qunxH
f0fMgB21ciS6aYkrejXm5qcPUohQBkXBw4H+UGYTIyIHnPm8rp8Kzz48bAfm0dXEUNdDmgRmsnVS
6HEuhjbZf9VYgElPh3uebLcNpQZO/d4S0mPa9JFZx4yAdY3YhYBdYu2dXHwBqiBz7A6vuU0Hbxuy
6W53dlZjjsEePBeuYrJGc9u0UK9jeVF5v/Am/c8MdzauivEp9xeXi2sSNJDOyi17+ld41BeaJ+4Y
mM7ERtDA8AfgnwKxrwmmofrCgs7zc1+Ez4tLcVj6sPqGSohK5O9pwbsTg1XXB3mWCveF5lT6mq3t
qy9YTai+QXfW/GLvQsJeMYl9YICpbelvF1ka77URNiXYJ3y3CUjwyUEHx42UWy3/vj5cPMRATh/9
Y82sNiW/yNOQHEBttRfXJ17VVneZ2QIK9PqAqk0fQ4a3qZtlljy7FzDIMNML0PHA7HlGzg1+GnxC
u8broDTFOaM5q1gMPZ9h8qwav10PEw/N2HwoiBRx6CJRTCxxtOKdEafPbs2TNFUOFDUkyKQK231V
+tMGSXnT9jXZRddygYyAg0s8BtDDcKn8ifmJADrkz5CvjQMmfZbbSdslI58VwNEfWvLBXd4sfT5p
QOTppWPEMxqs1ZGfXZpK7azRWGwhqP4PuiLeRUJkly0gUuzaZRBXNVjJvtvqlKnqHic/9pErzeqa
lT2bb5VvvXsUflSyY4PHupn03cmmYLEyo5/ULvd59FNaUBtljduB3dSlrSQYgrxKg8oelubaV13z
f4Yy2TsVY54p1F4yBwuwaxCSnNd9vSnHbN/pKHNqepY8Xui/8Wg/G1HbXXTn3g/gmHJR5cfOd7/T
VOgYWhQvtC9fB5+ktesYm6GIb0szfgujt0acclx5Kz0jAp2a/s6oCFa2QP+uf3eYkggpv9s2zGqn
kZm/6bM1wAENisSG55+Na7TM19gZBPAVjxZNLK9r5Vr0QXbzRaPCk+q6GFtjngd43SFu8sxts2+7
J8nm5hmU8Ml4LYmWEKawN6K2jI1u0Z7HMw4tAj9p4nmnUfnfNKiN69krudWi/CWuyNURQlhNdXSJ
6bQezZQujuG91UocNO4b4XD7TVMPaaI/wshQGxoItJXQZn89WDziCyXle1ZqpHahrU9puoMLN5IV
IjlG7ddXnOqQU6ZPRj/3w6CltGbTO6pV41vrRucWlnZf4MSgBW5d2tplmgwLB0lLVrLqKYCQ2caw
ZitgGciDzrXus+ok2kX1hBatcXKFnxQyQdxdqVccANVyClTg3u12ZZUSm7VjP7BdnbelCeIO0LZc
d7OGrjPiMtMFfcL8uAsfE+Ll9Vf//BItAoVMiXXqXT8w7YfiibdiNxW5t4OW/Pd+Pqdm/93O5e00
UmgT11Q+pzJJFwe4sbyXHQMxzJpdPu5qO9pbnn+KPOmB/mxvr/i7rC5elCeTLYNP2HmhYOUY8C7E
LkaqLDV2nSluKpsarMKkGl1QskCfb0qwgof+hUucZdfKGI9EeLS7iN2IDTyg1mQW4Bg4Qazf1stY
L9Kyr04l98MsiT56xZdt5Ddu/ED7HDv9KboPw5HRvUfi0I3vh7K54Hp4op3xJLvyS1EeRKNJYHji
0+ucD4tiRI6fPX1enSy/RB7di1ZnJI9hrqRKCl8t0T0vo2fGYV3vLmOXf7GHOvX1sk2xYuIRM0sf
YpjH2F9NXrzWpoyHKX4zQrjS3lS+/Lia7K9+52Fx2vfELValY0i5smm3bQWO5h6a/bGqduPC9/sN
FwbQdEObwssV59UujKOMDzprbGb23KJaQrbwavy+fimGXDvqSXbLvjvcXgF5M02VVj5gFsc8dVR6
RrMLDQOQlVX5nGbtz2ZpBrh+utdfXa+VZLaNIJlC9tngMeJdaFC4HV9LG5dfeQs8Ere93MQxkH7l
PzuC2j5aUn6IUpKKceJDovT3KEX9GfqCLEe4KxZBQ0+zb3glzxyYIFeW1ppaoLNoo4tvdsluok5t
JpyzT0ZWN2oIICF30RET2IgrcuDg2rfdmpsAJwCbuKQk9VWzdVtbZotzsLA3tph/WRMQikXDbFOC
XPhz/KihoKpkBkinIoXE3RunNrZHZDk2znzjEA1I+Q2T5+ZmcDiewDkkz55+9xaCnG1rX2NPyFgp
foBWaCu7Go1VNEs2N2wxjy7HS+XCWR6nSWxq5ztblvVF+rseEkOc15VDoN6S7d4rLQP/KEdu3LI6
0V0Hv17fHggPe8G4fDs8oRfKbja+h993kfCuMpcmSfHq+Uc9z+xrM4nhJk9/Mvv8tmg5pEuFoCI/
X6puY10DyhJhhRa6Hm+SVn9MhYfGhmvv4E53Wt/j1CxZXZ3YKNYdz0M6IVZalRjragSN2xU0bbQG
rd+OT7sQ2bq2T1ie2cKlSfVJac2TrRa4MxEVZWZ7N+8+pUOpRtJj9UQiP4vkDDMO0AC2rJ4M9Tp2
xLB30VPbz6ZcsB9cMeMcO0G96JjOLDYy3vYG6oFqZbWxaUO01ESvqe7ZyAh8lF7Ip58Wes4Yk3u8
W2TFoYx9fqzxoXXVr9BBEaDImXT20sfbI1Q4afMaehW9yLzdgKpeDHgsa6vGq51mw0lZIgxy2uPW
gyK9b7JpQnMvAqncpTqQF+Vo7f3YH8rm1JFXhWHMxxPzpKGSFYhbmH60fBAAUooXobOUpSiDg13e
pX5arDLye4FGvH+28KTAzeP2yJhcm96DbiOcJHSLYFLzHrWEvqjRR5VoeVfcFBWDCt73pEsWd5T3
21WXjfFGGnrPDJHdyTACWDL073lm/wDW+yqEZNiwVrMZMQlEcWT+wGsNvec8JemTLr/Hqa3mgqLl
jNpQvhUAFY7UixLDEJOoq/Uzr9CGfKpvEJK+Ek2nvPIJf1u6mmLIDctbmpAz31DhsgiVU8Q9ahfE
SJd/rcw+2dviCZ77+OzKRceFSrFyGqwXXOCboc2eqIq/TUvU+b7kLCcTCzufTp4ln2dIsdK4oRdn
XyA2YKRYesu54Fdjy+d6FbcLxDiU7eHQwmoCGs7b61BsU2ad2MtZsl8Y0o0YEYZLysr2Rpu3iE4Z
spG0yRAOC2c1/YgsVBhDO/cGooRKAVVL65H65myLfM9yHLunejBoctVKtU57b+vLpAkaq2j3fvgU
NzhO43DmpqWMneNX0ZVEzNIy2+YDJwV8VQcjmQ5Ks98iRg+cCqpNXYTHNsp+DFHWH6DJp6vcm7+l
fmmXC9iOEdY0P/tIhpC8TsjxuOCbZOhmhtIfhsrdSRN1jgoeCpNs/EycKpvlwkO/sNdFdrrOZHIt
/UZe4WMevOckF7f5bD80IZctG6iGhPHGJQMotA7U73KNzVZBKAO3loGXn1tXiY3e1Q9NY3ESKLNv
UiMc4HBS86jE3EcXWjjZqGGGOAlhaQGCvS7rHYE7fz32eSD1Bl1Nqw4Tia8V49+Fp938DImuLyou
Jo22nh5jUsC65KYeHaEFuV+t/b5ZdDR2wVHvHZwQJNnE/cxP2HyRJ1JE9+OTbUC9r5jx7VMLgdSn
S0/jmbKOF7aChpRJ70uPa9qvws1AFsyhhRVAGEssPQfTgQP/mQF1sQIbIFe6yy5x5JjTENvYiVa7
i/y9pCaprPdKFzWI3W2GLy6qqvLApOA1sdoHvRn2JYqUIWhERMRmTM+xY2cUeDNYnIlgrwkE6sHg
vCsjZ9CRTxdndveE0D57T/up2jLBCUAwV7CDqxmSG2wLkzRBirLNteJ8U4n0tcrpOkum8QNbsLZq
+uzQE7nNpMG5pqDqwM97nKBOcxv6Ym+34vkKPZiTW73OaTNPHrqSurBcJufZT4Fr54p6HT061aXz
w+jytzbisJh4S4s1HXRpzvVIsC4I9blnLbLf4P5FS0bmFn9xvUOyTU+S0Fug6ax1bUeDgJ+VS5Fw
f3Tah8RCz1wl3X6aSdgL2/wKZ1F7az2ssd4YvNSQltXj9Uuk192CY/nHfysfWbMm3ag1pXdS9UKn
0qLHhTxIDXSOT8biGdKPGn0yM6iWmTSDyXNpNc66Tn8RqCm63ZR+vP63H4d3mLiXsgYP7sBSxhYy
kJ0Hr2BW5250xAIMFiLaFAPWz4EKmEkzjWObZdAaWTGNY2VHdOAuv7p+IWnGxJS1m2TIP1pgQlq9
OePS/90uDTD//I2Zjm40/3ETpeiEqvS2aWQ+gZVIzlUA164mmUrFm1gKlbp9QalHgmTK0bg5dCxH
9gluC9X0rNoQV1NsSv/vi+0TLzHJihJKrosT2Z3jVQj+H1PCX5oSzGWk/B9MCYmKKNX7I43Kvv6l
f7gSAEtZDv9LMN76O3Pq764EcFQkNix3AUItgy+TMVBRqjZmou//DdcBFCtdNx2HJzIMqb/bEkzn
b/xroOqZ0oAlADD437ElMMP6l2ET3x+HF/8mL0PXvT/N0D3iw2U5RZQqz/hd0YBWFnHSjXu224St
bIQd1u8AHNbc67N7aod1ZvXGzpH2P2rDpuXUh9EeuI97W9K6YOB2xuStyL5VKtv3mdgwZesphtcu
jUo2U69dZhAOLOFd4HM+ys18XHf6xCQIkIMxPrpoVVHnHWu9eXLEZfYa3DpQJJHFbnLDWWLDtxl7
G/VaheNb6FZQb3wWwCkaP4bmPnlhG27gX6AzsEe/ENVH2kQ/xgXgLjmNRBUZLOGcqcYwAs8x8SYc
pu+koZTRdcJt1BQZoyOXxnbKhNdJhmGb9uQSxz6JurBw7tigimNTWubeI3aR2eES3IpHbYWD7zBb
rI8YxXFBVvMUEF8Hd1J8u1K3YV46d7XyUa6wzuParD/TMQ9XPVlkpb/k/i8yb89m0t+kiX8ZDdNf
SUFlRN7gkeTje0xCqhsW0slv1FVJ/6+WYjfAob5Rkp73skMWs1rNW5cxcxihF5POekJ0SlsY6yOk
K8uNA3yH1luqDdEW6/yunckZZQmvXyx94IrL/hLG9VuJlGnlxYnR0zfbz+pcJc4pr/mxr0FXgcxk
l+BORNeotR0W5anH1LkisxNRSh1hrY6I+Ojtr2roO8j/sOlp5fZfJmsyXibW5WoyAlGzcHCOBhc7
hKipM41rZJWMvZc+mJkrVtIftrUXExeZVHjwEuYVtKG0jCDup0XI6DR2irOJcFIVl2rinfIjyDAc
XXgpVnTqkxEKQ73wL0aP0vJR4+/1tND6oNJId3Lxf3QhuuyVHyob8WInRbxFKWvo6FI0JjgEJfn4
vVxnyrRoImn+ZQ/+8xBTdRqVv2ZP+xGDBd8OIhs2OmbYFceFFKzWsanWU7EI+V5xVgtFVxhFuU1A
G3vobMnc0GjCj4UJgl4jRnHY73pnpUk5ELtnmRwsRh1TfMoUe/Re5ca6dOQThIBmWxrTj3EEJnnF
5ALdOjMqyXb4oPqjPVrUZIoU9+WCnL1+URID/qxxqr3SiDUGpCw8BgYMI2vBxfLFYrgmh9TeX3G3
Y/6eKP/d0ilNVYxzWn85n/7MPI+sT0abkSpatr0UmUg1chbHLcAKn3+jB+F1WS7ZpGGgVyI/WHH5
K3flq5I6mkO+gQzdbEa8JjgumB0Mob26Mp+vXwh2HZJpHnZX2uyVeMxwEAcjJZRhGbgak9Q0JnGQ
ob7t/coNzOWN0WR9Ayr9kqXtPlXkznTmHpu0d9heXBdLGZXomEi/ZRIBFtCbB9U5GckAB49yiqyV
2bd1bWs7x89hZKX3bq3owbRjZiw4zMlUQ2Ng5HwUFhuoNp8Pbelv20hvD5PT3cUpHbIV1pNVT0/C
ahqkvskHQgKNVu7dTlPM7EDx9JgYj5waCEH0+l3NiWSVOBEGxS7e//Y6E/sJa+yw7csO8reO88Is
+1240BbiIf704gZxlT90RWIr4nb7AeDC/AvdZjyK5Us4mytvAHhALffQMR4yIHDUc3M0Xe+2ilze
WodZWpnKA+MSrMtUTRjLhVJrBvt0fCurrgPEMqho5xIlotf1c5Cm3HaTcR8NlGJ1PArWqmh+TMxV
t3C4pqDpBBQjhgi2wZNGc/mUaiLwR/Bt5VqIdHrMPe/sgOhEBdLmXXsoI0fdMzcwbxlPIhG688lI
Nw4X79YblXucq+hZLT1iOSR7jvGDyxMBtWOYjGNtWagTDR+Gnf2iUZYIkxPRBk5o4NQ2eRLUjr4l
Tna4LkSjsm4Yi1TBFBXDeRyzpyILw13YZA/YjNQtwkj5qHyfhkmlXiZF/7qsm/frf0Vxk25dk0I0
s30dCmHcCKOxbjlnKXoTtGgHiNzYd+zt10UY8a6HUMMiX6ezJjOss1GLr7aPj1KV6iHzzoNFSLL3
2vlTxOVtrLJl7EH2mTebo0jtm1heHFhrU3siNDWeCwl3SWTtTReDzStm0S2HmArp0ExGmn6NSKys
ISVPhs3XmwSdqWlPc2vWctWNRCALSwMPkBN3aZgsrefScY9c+M3Wb3ROOLBb76P4hxXOhKprOrDh
RhqbeOzu1Tx7PPLrhMtuIvzEPXVTjtGPKqRXl0MWLGbDO9h26R4FhNSjwxZXYf/YuQrYUTFmr01r
6WeblgA8EIUJbI3JLgJLFmA+gudXatYmhMEDra4l79SkL6AKGbyazRgMdtgdWdPrQMY0//h1/Oow
4j5Hndai0RF/yqrB2cNZEMe2bAm6IM4+MRulnrm5w993F/slPAFKnSCG4FKBu49qZ1BnIPNfhckq
0lIAEdQLiy2xuoOBfJYMhr4f2JHxnOhKxGTD3udwZKBgRfmNzr8VXH+Dt7BYDss7HkoMXZLsnoPD
PZCM/qkwC2dXNtFjp9F6mTDaviVJV9xU5HwSYAGPeUcODmj2cxSZB00zX+gtCLGLkWPDlVzdKGPd
92n21Jucclyrh5M5d4ExGu0RlnD7qaZdrg/aMZ4buTGbPNyltEgma0l8i8xSuNXplW77pfkcKsP4
OJjNwQVamA6l/2ANmDGYhqlTc/LNKF13TAsR+/HHo3x4OBUU2zjD3w9eS5FaJze9ZCTgTfmn1vmP
nPSBJDtq3dl9fY48dzovQRN/OXsSsISvNt64be8EsfKtbRlZVA03AyCMu240o4Nn9dFG9fyh2WFf
VpGV7maPvERb7ApR+xubZEABbrEgCvvER8RIxzmzO20ftamat46hvSFGyYB+J3mRkYXZMt1FeALO
4ZBB0B4b/P7qCcuKBsd5yG+tMNZBcBjlSTTWk607KMJSaXfQU2IicTxavQ/iodE9mwgd1wCdg93/
JexMlhtHsiX6RTDDFBHAlgRnUtSQUiq1gUk5YJ6BwPD17yB706+7rXsjq6osKSkSQET4dT/OPJER
80w8C1tNbajhVbsoYFDqMJV3yfA6eBmp4Gm0GVqSVoThT3CkIp9pvS+D1R4jZj9gH0AWtOpmVYKj
KRXphIKVOwW5A20lFctLnyTWtc+SDLJqZX9P7APhRXkhlwyeUE3iWvfJxfBtFt+hL65putzCUhvn
uiMHqGMfFXbJWm4MXoJjxPUBRcu5MjgTx3Dyr+ZkuoEjeue14fraYu6Zd7GMPlsOI/cEoNsKYhXH
NKIRraOlnSR+UqHNFt7TpNu7n85PGn7AN7pZpx3eyOGWKQM2/z5tjfxCnWm6t+tUvbaO/cGjb+PU
Sf+aTGBFI47dfzGZ7MLAi0wRadA4ya+qKUDRwsdwDHJpRJTFe0ZgLPoAiKvvMVvE3QxbCVeB2wfA
O707YfNnYGBixwMf4kXVrUPPGIgQ1t0D++b2AMGIeSb+23M0CfR9t2+PiLtZsGQOSW/y0y8ofdAl
yi58mqr+e9/FkCwiVb+a9sQLg5TwS+iaW6/2XttFyU2RbY1Jta9larVb5Eie6sT3f3Qp+lJpGdEF
V54NzVwid+nqSxUthPnZIVxYlWJfdg3OjK1XW/EXHZt3gfaXzDzo3QoHaDjXOeV+DH8HTypWj5oB
QM9BJ5XDW1xk5il0YG0LUVfHbEGF4GnHY6q1N3BZllsy/O6Y4G7nUbF5orjB6TM2xFpydfC+kkvB
L1CwSQ7b73NoEQeJIo5yg6H3em3OFsXsHg34tnYaE+b1lyyIijLngKe897gIcXMzQJxnjWfOa68Z
o4UNgWeYOqqBTuGnn/yUkKZriXRLSOkTZJN9d2Ld7RJ/jA6c+3Zk9a33frUGLtFzNEXgHHRZIozF
cM5NsztZFu97Grm7ulfzY16W2FHKLmIEDwTdBJu1z2NFt1Pe/5lIqb1kGcwZB2dF2eLPLuBBnkx4
Ni63PyhC5wbgsd8XmA7YqcHoGpPwUcNlHGIhuHOMPyV1ISdpnAakuigdfFrLs/ZIuS/RZJdy+qQ3
AA1Go3v05hrufmfcCMBfU5bPjof9XaWo3akXz0EJNu2CA7QJsK7sExNUPruvO2QCTkYYyDat151Y
JBjWDmiFpRBf8bhY+y6VxJn9mplE1KlDohGnqWepblMun2DHfht9RG1Ddd5u0rXPKTi61mQ3g962
K37ywi2B/tgt/GTVOH+oHh0ODXPuAINEik2T4HNUW91zm041QnxM9Vja+/gnoMT3YRqeS0fVgYoK
VGR2GIEMo4epgIwX/kCCIMPvd+2xQMTYdAANNngyHFLz6inpjP44TUxjIk04T8naAHqW5Vc7vy0C
iwwrk73rhoq0XKzeZyfGPKby1zI07wbw5r+U43hpMPs12cEFnxETcT+ldcrvxoQjqMay2YmM0lOF
rHoum+piRJpbHfzoeaRH1F/c+DJkC28yNQYG4+knQ3FhphbyGMI1raq/l8FtLtomx9iV8rONQJuO
rm4CVfbm2cB/sxm90T9ZFKhGaVhu2k4OT1Ahf1BnQyl8nUTs+jACWZWbH4w0Gkl1Yz8ocC6kWeoc
51A4gVfr6SioUNw0c/GYxPTB1VVl7y0SQlQIej/72a8uAiLrdijhWInVFNJk41WF453JwG5UC9aw
PB1uusq+GcWzcIb4BWdocsO/8Gga0XKudfVstPRke4wjGS8a7m0qSD+nbPRiV12rWPr3WECzWm0E
RcM0lHLai6F+mVU/X+wsQnMGcstrb85m9TIOnXPONH8EZXo3SEhq2JkBz9kjx247unSRIfcQAsNv
MG8ZwcPXmpb6oy9oxEitx7JVMW6vDSpOs59i4p06nHif2vLBrswUDl1b7H2RtYG3rrgqtOD1wko9
9rTKbfNoeJpUx9U7puYx8mDIugBqYqlwxLRkYErXvmjoTZc0cQILmP618rpvM5UdQBfoSJe5D6Nr
dT3ZJpzDkoHGvnfyY6d8LIMi/WCpZixIJ+JZDsBq4mg4gSAJUk6BJ8uVr1FMzIwadToY13741jTs
s3zNDSIqkD5K+mn3kw/zIAMbuvWz+E22OduanPvJ5v3eswRs6q8xiyYygQK2nta/rEl/i6vBPaSZ
ODpjA0I1cX/jAPwt8sk+FFbxU8isBenc71Fs5Y3DMFW4suRLK+03xz3hg/Bfbb/8zMbQI53HBH2y
avwdw9mmXfzWlw7lzEVXMlMsYQR0Q/0JQveFd+Ld7ahPqJILW8H4qVyOVcfyg5SQv8f9Q2OX8/cw
WsSJew5UceMWz4zZTn4VzSdDpVethzcL7QOfCXhbEVd3wS1+MYzVitNCtFiwaD1BF9t0MHkiQaaT
L7C1MwofavUCVAu/md4bJOdo8Gu54jXtKUBAg4nt0h2qPAFDPSf7CNlJkizMXN7RGaczKYz2h1RY
GWJwDDCNsRaqdHmGw/rC6NwDZWiEh+Gd3hHN8R0MV2vVAf+NksyKjA3xvD0FV8w9x32UCfTBHuBZ
39P2gmx+jG0NRRlxJQiLhbIRZP2Aj4lgqUTw09YnjJpq92hD2Ncj7As1VSyFA+O5YTEZxYzzwzB6
7iOPfvGYF5JZB9p9IIf6Caezd5EmeDfbIJRJDVPQtHXyw471iQNV/oHPYOcqw8K+TQC08B3Y9gom
Qzfh2l0aUG1tixLTTUMHsgr9hQroMJBx+IueHgZ2rSTv0MLhnY0iPem0fyq9xXnsDMfZNp5RBJOD
7GH6FDEtKb+0ZO4K8HPu2NZY8bHlkmuqlqGVi0W7/l1EnPototuW2+mgQWB9pO1rPIzQZ1n9nZG1
KBE3n/HSDvaq2vWYXPIF80IT3fIS587Mgk4rLJ3LJc5Ku6ge7Cy8JrlZXXDSHDpnKL4xxOX+l8l+
GNyXZMQ90PTYbaFhah+8UbOAEj9PGe9/Ez/r9Ussy49G9QVOZS5QTn0yqhmJTv3W0z5rY2fdfSKa
A1WCGeb5hlFnxKhLz9GNOCscyWwEO8z4squcEso7N6n0AUC0tdpWBldYVSdfhh5BqDTfrcF9aLBi
TYn90UbDoQ0xZkxteW9x1gT1whPL7ymQ1s4r7zKMoRUhYdc/ptA9ZhNad0FAj3WQfQ5OwNJzboKJ
LlLGF2F01s7XVviPtQdO1h6dDRmBNU0uuz9ugketqmJsPsy9cnY8wDjtO7PMbWZTSTAOF2TrduNx
JeJegVeaxK/RON/oS3yNczcKqsR4LXPts+0cYqTbegKIFXPLDT+cGWi0FjeVsGmqEnBcOWytvfaT
DOtj8R23lIfoXH0XaCMG+w0B37ohkDSUMZmrie+qq+WHnTzGMTuFOn/nmvxwC6BrunSifS27Hz3l
1AfbCt/8MP2ZTZl7yAzzUs/DSGZZbUcWAHIE5G9hmdHigncxtZ7FPJ4LNIqNhP8aZLlCMeJtdWPk
FeNZwVzjpTjqgvj2Fs1gwQhT1SgELkSQwj64QNVB7qWvLt4DO8/xAImJQ2YFZ4EaDSYKxrQbqErc
VmiWVcvHZ5bpjwF9ELaLJCiu4QSN/LJ9sfzJDe+awT+lkJYNOyGN+iq9nZWBZaJgbTiqjjYJ9Muv
wZu+lFEjGyMfZDWP2nkmVlYYxDwYiFuRDFTf+dsGNbmdmt8yCT8W2cF+mDI+p/xhSD1FHMe9sGew
/fas/OZoueJiuxQQuQvQgQioOkn91YuhHqsMlUa3LvOGfjx6I3Pspeo+wsx7UhZ5ZHPh9A5o7DIz
DoGfe3T9czPSj14hs3CYTkgiMyDskktb1z8jxUZuSZI9Y+zyZqmLPy5fZl4YAWoKEZEUI+mYfEXu
SNExqHf0u8fUnK2T1Xhq0yQpeB6eUZ5yrpI/cqQVQV6EHZjV3e+wgfSztOmmsKKfo+3qd3YqWAhV
eROJOlAP8QZVE+axAX3JDNnZVQ5vbVsDJBnrofnImBdvBkNl935GcmiMxdt7K0TNXzHuAsWbJBBX
tnZ0YNftaVoquGcpdSFj5Dlb07UfYCJl15J5h+EMbx51T1KfFBPiD5MioKAw/hipjWt34YojBhqd
BM5eTJfwIfpi5kE10dlFN9NmVkzFhR5eY3/ClVh3jwR1EW3s/No7hne2c60xubAzy3suBMYbzTfB
lnayDFaOktNsxfe4Gp5B1mFZT/CRHkq3+c6RrP2RSgqo50kbxxBDbyCMjkhEiIGjQPKCyTINRyNb
wLgX/c1zxNUvaxICGMiGR2MJ/cA2xuYA8j6CVoRbrPEJbkggYB3coXLS5UNZz880PTAZsEm8cPYM
qG56ghXEY6b4BkKH0zZGMNYwF6/k6Bk720Bhb4Azwo6yOh68Ns6yYajuy5g/L2Zf79Ixy7bpQ9Hi
6F87b4JYevGlS+M7OTp56vTygTHza7BrwKYThyTOMV88bqw+rICAAp9yuq9otPK9jm9YltdFXc97
FYlq23UjZbddE+0or2r3vowVlu5xm+ZRfsWdVZ7oW2av09FYjAt4hraYw8skIJ2eHMzDIOtaLvdS
b+w2/BMmy585c90nYTLO8dPpiQQuGcCMRWFVrVw5VxuV8AwwF2IZojUwgn9MmClB9kbvsYhQ3ekR
aaYna/aaXWfbn0C+xYV68ccy61YeZnqm6K0PXNL8OF2cB9+uv7giCtxXOqzrG7gXoiOmBSbJZ0fB
YAkr8NK/jnqNfQ1LD3S8Po29T1iawgsU0yUoqvYt9ftnia1i6zUM5QqKa5kEsUOXObg3Eo0o829z
JZEAlsYitTzbIDZorlB1Hyy9eu0a0wJDXPU7aVbdsU3si2OmFP0glzmG/+VXxfiemx9VTFYACHt3
nBt81yAyrOOCx4pHE3D75jSAp81p3LAz9d1pim8KzXkX+t30fRzTFam1TcLksBT2x1iFmOmW+NXS
sKZTqmyPrQI6lmCL+ABstqM7sKCAKDoyltzwQZAebnFqJ++abeUNV9t2NtBgF5lf0OCJ3iIjLAUJ
HIsdng9BqwidYdc4TAlBZfM32M8Gz0jOh9a3NAxZjwAHRaE8z3FjMdMll1FjnWxc/iZSyxAMp+p3
CQpsX8lf0EHQzmvMtVVmVEikbP2b4j40vGNAexzMGsk0sy1klnQcKnsFeQ1bUy8rj7Q2mN4Mz71t
fsy8OLxrihmuGn8VMoYnWJjzE6z9J93x3CKAAwIKa5OQa5beGNuHnASVN1/M2B6eZrtCqmrPIU7P
fZsBsY6Xo0s2FUl9CeRoHyJmbxgui/kkunpfpxo88jh899vU27j2W9fhSOsnBTWjegW3+CLp+kvo
i4kyeQQ/U5wibWaPtTayx5Rt4VmY/ktUa/OCy/aWxVI/CB6rlSONO7MvWd8KzERX3bPImio5qZgE
2QyT5IIfoXwvCZbXFg9vUqSPhHoe2Wo3Aaiyk2dE1oORmdkhqVmriuSNEJJ9LVBNWhGaj9zDbIAb
1i0WGhotYMYBw9w4kh6IXsyY8ig4WMMMwWiilYv6AUwctS6cullY53o6ybx50g5wrslt3oefSWFC
p17kB31HCWmnYt6aQ/4y24L3LYG2wzkdfID2ggEZ0quQKAAfBPhZsxGvQDP7nH4Wav8KEJZgO+2n
1oIyVxJB8GlZ2bqFPngGH093lKH/LXOn4eYzYijawdyPYYjukNdnLzOs3UD8O0n9mDATY/8UcmjN
eKSJ3dcIviOLGs+MzIFLzNbLnGmqYyLapPgb2clRQaFoaLV41MViPXT4WXub9wWP9ae+X5/tCWwb
c2pui2+3gTUTWVyYAjA+YA/PhRn3X2lNZ4iKy3014ctcLJ7QldWND6P/peuIQeYyf5MVF0rkjONG
c6h0M/t3PrONzRbGk7Eh30T6Z0id30QXrjW4hN2U4y30aA7ll0HU8xJCoks6AXOy1JOK1GnGTlQs
KLQ+WNKWy7J3+jdVW/o8CXGnYyti1gKQ0C8WgNjhrwyCGH2Jwjg1hnICOHGfJDfJ54pny+I52o3h
q7d4z1NIidQcmfYVDNLJliOAPQsLoNVWP5ch5eiwZAS2lUevht0faqKlI00Ca6kTfuRh+tSWDCxd
k+dQn5MiEtnlnz7NAJPX+JsxXnCkVmtXzUCaaEgW2n8Gy9k6zlr1YKQPuoi3vt0tTBvunhk+8Q4C
NQof6Y1tDmSJj5pqs3bEUxpGOJy5fokhz/0jRkEmVwJ0m8Z4SIjTZhw2niyAUvNcqYPyht9G9p0Q
CQqwV+9b6TwsGX0xw1IRlcSOrZ0ntN93i5BTqDhc0hXhTYkR+BC8j1o80lEQv09LO+6kxm3Z53Ch
CK8UB680o20hpn0P1iqdll9GhUfYnMdf/EJgzZzBOMTtc2WWz/7TskTjKwOvvZBefZO9eBCMEOdM
6K3ncqAVYficFcpD7IShy3MIhgCMDjtrAByNN9m0UAhEE1Dq8Gwl0c1roM5bzgSxU6hzH+OEKVKs
siDHTkOyeqS9HXOO8ZAMfEALexImrf4BcgFlRSV0nHiBxBwuh0IqhIwcGyLZbQ7+kwThxdO1IpVo
ycbbrebRVGEY7ZsWiyYVDDjim7uu4ndGfnKXJB90LRjYbNQ9h9HcWPYV4O/z0GRsMt38JiJsDDQW
1fuhiL7508+CToltPdv4MshRW1A8QNzpPoAVUwa1xf1WshxRJDH0Tv2exbO4rN4m9q60EwzdCHVb
hwR45nYPr7I/tCaMX6cZ6iBWo3WYYIqyI5NhoNSosfXhmcTxDAUKiYHTXnYN4/m98/pbRbTi0hTk
a6Ieh3YvKffGjmpx7HKnCQtKXl0s2Xf7IaHpxLLch6EA2CmZP22n1K+2cdl9DDGHp9iHkpwzXAnl
aaKQLchmVhZvYNWcADjCz17/NBmnm9uqe2P4Fw5elKElm8h6S3nlErNsLVEkRliRLuaceHya+u7N
ZLS5xAYkND1S+2Z/M4/4hFnJ25vlMKroMr8E7tdtUzDVflJM38Lc2Fl0JQSYn9J908R78jz0z0VV
E9SRRh/QwMuN3jKCMuUFqrm+LfRW0FGKd0n9neUlAUfz+a5lzFAs+mw4XG+deSDvmQT5ILx9P+kX
eI8DoTqXsjATgKhlStpJOtFuLTqNdrWLpanLohYsfrd+bKa7s8bE2CGqLI9ZNNzUiCga4rsPbPtF
YPvYoYk3QRWWIKW6mHmRTcBvZfzTbUIUaltqDFIwBO+myuj75HiPuXK52uFEZR7IWELle+CyVMqU
4+c4M3YWLmJM503VSXvVCe07AEayA0oEUtxo7K1jEXMln7a6vg0aqGgZWOpd9CPMpu9DmGc7J3UN
9kQ9PLn2nMf0b8vxEpXeLZ79idNVHB7Wu3brggTY6MmklSAN730pPs2Oj0EklDyth4a5Qcxuxb7S
8AmILshTu8sykL7SogHILE4kHD8nKyMHANhgR6tTe7HN6D6AQyYnkf92YWftXXP6FeMR1xzVnFT7
hzzijOyQVnySxrHGJHWsbKp2Uis/pgxhdNUO2572NML3IfEHZwQ5auI6IiJaavVsuuKQsOOiEopE
mK5qHZieleBI7++YGZOTHSZsvr056Nt7CUCaPUnzYjurdBOXR6fvL4PjHbqcoYKeYu4Tu3aDijrH
XVrxyhQGWfB8ywuU7+Ygm9dhKefAnCH/EwBF6O1uZje/+oV4TW3kwjmlzGbOV0ycSUng3Gw6RR8A
jUX6q5/l+8z0YZO42HfGxHoGSgBBZkYXAVz+hdOfdFPSVLuhav5gJpqMdXhbTk6QC7bsDacRBQuR
oogpT2+2t2s8i1ld1JnHwV9OeSJ3JeNldlrlIj6zdJp3BovEOWXitYtJrSJ/lbcCkg8nDcwtTl6+
Z+T66zL9VYri3I6RohKRqZPPJnBiuerQQXeciQmb6Pltbm5dO+sPEYsRp5OJzfLEXsznn/WynUR1
a6j1ddHkUZhfSr96cga7I0dF617LLwAzYqXGOhw+CUdzSFbesRq4nNh2tZQz1BVAybXqBNe/4Ol1
MhKfbN6f1Evdi/mz5HwamIMhTqLGuCkLmyoELAg8BPByZSCWo1i015hy6cWy/iQTiUkGn9+oZ0Y+
kOp9ADeXFNJ6tIzBekSdszY6Qhh2GAsz2lvor2TTgL5OTdtITGPS4t2EY83wg6wtR+64ZJEaxY/C
SsZ7bj9N/kPSl/Z31gl+71ROpNaJeoplQFPxSE4r3FRZUo07lxqAnHqUrOJzBcIaBlY3cFry1xYG
4BYbCLVvvf4IGRleFrPND/M0PHEVFQfdJ4HqwmtutGxOiSulPYOmrn5M9CJ3XttTFsH5bpO1yXfw
15bRE/WeinuPTrwvyduVLDO7mHHeNqJYNZnTGx9B84Iz6nEO54YcJUHHIn+epXfTTfmjV/CgJEje
TMBa6DOQ8bJhS2xLxlEzjti+zuH0OU4Q1hiuQESDIWp/dmnOdHqmdM88i45SbmkR858X40lPGVvI
Gg48cVlyDM5erPkmV+YJOKj1ZEDL96EEecLlPe3gCCrWVGDaTHnYCgE0CJfbUmDXNFcUfW81XNgm
zz2KM2dVLKcihl2c2gJxeeCZqjEcbntVfWkW/PNC2i43gAEPKfKua5ff4W2R3PTDO24U6nfMeD6i
GnRtAT+0KeFsh8QZJXqG9LHMl+nJqvC++P3d7LgnnKWkdq8RjNbCYo/z6quIdXOAZa/AdWmey7zd
TovcZHNQJ6BPl1MdyxgDcaoefDZQ3kL0PcNPFcxejcAScwvOvnuDAXuqlC+CSEueBMK4dU3xO0xT
veckPZk/2nhhOgfzom2fxTDrS6va/mTkFsW+mv19scgtzzZI+fmCN8tzjznGmJVamdJfW8E9CkRJ
QFum4iHuNSZGdDSWVA5wJbY8LrtNPnFZFn2+YwTEaaxn57IwN5un9Lkuob84Xfhqd5/Wmg8G0dCc
83yuwf53KugSJqCxy2ZlhvO8qVWDd2L1/JVJcoKROezM1Pq9zGSOI2e1Kq/BzRmdqpnleDLqXpyK
Nn7A3yb3GLhT4otmS6O5DbzfsGwYclwvfwdqGgMhPVnZ2WymINMrdxLnyj7PaYUThPYbt25IbJKx
NBrEuSl+c5MXZVkLE/nw2RnyZv/X4gncf5uHHZkVD1zP5MIB/Wu2ZCW4uwsWMt/LztKxgfuvjVjc
YTekZ8SVvv7WraFXPfcWMLcO+8RIdavVHcIQAXzT9aN5bsWMjB5Gp78vJwSBxNEOc1yWvoytiScM
hFxQqJmQ2V/397La14mSPiN2Q/CpZQXLrSVSqUOThkwgN1vqEpimMsnIAkMMT0NYzwfBJmCmEKtp
vGpr+uutWfCpyjlOttLykcR9DGhRaYs95RR3F0PAnjjOz9qrjuPIzSFpdKPFgPCQP3cNcNJfutPN
HioHcAxJP22CMNmBmsi4ELuieB5Yh/O1a3Q4V6vv1lDlZ2UW9i70YmooNAweMtGUYoXzj9WJwZhG
fVvMwcN1iJtza7WRe1CiOgLTLnbdYnxQnTgwXimfeisUgONLRUeQd8OHnjIWtT/KxTdB2a1fmrE6
JWstYlx1gRuxhwGuT3jVJYlTCS+Q9nNm1hTUk0nxGBz+40uTxWduuOlA9RCdYlnyLkssr5b5IPvs
Ms7o2kM00b5q7SdRMqvDcxLxn0gVTne6oV4X9QnWV+PqUN05992DI0gy1a44ZZb9JzK0zzI7Y/nz
QwvIXsrH7HkpGljj7hosTiu7gY1kCFMK+yCpW4Ftu7fGN8e2nEPDQ85XuqRzwfLOYRZ6Z0IcgQ1A
lPQnhQxoUquXNp7lV07QDQtj2WzjmUuCUPq0tfv6kyPud2+yJhBFEJEswuGuOcxgFZnyA/Jy903f
PGOdHndJoZ59jgOCE0kBp7yIvHCbl6ia85xfUJ5B6iMzYrraWi90AL0tMGhgvhjvsptszr5rgDb/
/OscVuw+/uF1nhFRD27qP3FwYPMEaydbwwE97T2VO9wN34/OiwmlJXrArV1iyuwbKkCqexStcOWw
nLYMmt1zWRKl5nPDdro3BXfCwBLNeMuiXQIpsxai3bdO/vL3rrJC1BCy/N2uNmNySOGjw8+m9JrL
8q/r+e+Xpa2Y7If3aCIG0RtPoFaYCqyvvKpps7G9+Q1QmN6z6fg+KsB8LD3RfhbQEwwbB144mIex
K6zzEOK7m80rj22MyeurbSvcK816pZgh7RnuHMWBmaKNT3JcV4f5R2w53dloIn6EIPJSkybYQAar
zmPY3MXCcaWpwvfSMW6hTBOaLQEt6eKZCsNib0VLxzM5Nvj9dPTbL0fWuZas34zBGddosQcGuXVT
2zj2zXp1p5BiIl7y34bkPoZRacM5MiXDn9HNEcyi8NAsLs5LB3oZ+ymEuYlk3LBsqBANYPAxH8aq
O/1CIGfdBwEQSRb0vzdg5PBIMOyRSaaBWJ1QHRHp9SFnZy+DNezgduRd9jBYYth2M53saGLPOmOg
6gMVwf6xV5h9Nn7dcbu50MCBVXBG/ac41H9AkVorIe+f4X6+6QgS0ZaDKmeRe1nTR//EPY38ceBg
PrU41NPfi3BDgO1etiklw6Q5Fi5QHK5f2xMuIb3aRkJhajbLTx8Z7/DfXwvf9G8vxnUsT9jkyzmK
2OJfcH55rGfoGV11NE3s00q47T6f6ctD8LzZdfPCiSSIwxYcJ+4rpKAYdnzvlEFneQu+5Sp6o6Ai
49a6KvolwTl/1UjNz3WcZQ8SpazUHTXLc4z6BJFhjL0yUDRn3V22k6nKkMWTxDn3a5UvwYLuGroK
EyUlVVsr6els89L57JVsnEbwRonlZs99b4M/WB7qMEz+MLn/MrXpHS2b2nRdYDViyRm44ZnHmgXl
btTbuK+z2BMJoPEkS8wnIvs83UctTjkdJgdRsbd3BfufKGfZjNyWRrbU2nM5Gj9owRFOc6pWFWVs
jAd7YlhYxFOC+clMvi8+W0uZ03zl00hlxNEplZ4+DW5/Cs1aQnmu3+0W0lBEWdglcTjYzGH5bNSt
d0aGIFbQauuhpB49qNuEx+SK1dHOumIunnM31/ki7btXPzWiN0SUPGJmzqnb2XsifRiVQoXpmEpg
uXUOeR5iaKtS72QKkD1ck/7B5lG6Q/ghdkysZV8Z5nsuluLZEN6z2+TLrUKMDvoaVmuT1Bq8btod
sGetWnT7lYVldJlw+5KRWAuyqVC5ohz+YqmwAHzzMkGKEXy1Co9uM+eQqHG6qpKHYDX30w2noLEt
XHE3x6b6mujT3HhPrBLlJ0YDmoFi2g6R8SBTkZTw7PotCafsajClxNXmct2Tfo7dhYUeabEqbPub
DRSHrWP6g9jJUdW5t8PV1uMQdJfvhU/yPKnzP05tQwWD6H4ljzLjn87aN1/1H1ZujWifSGHjnJs3
V7bFyQ2Lx2H9t1RqKvf+/kHJBXVz7D7fe3UFbdSDFcv1ohYUQab95jQQyIsUnfF/v/Pv90AlRjGa
y/gf/6OpDBVIPc/HUKJKYD/Lzm5PJHUgy7ZZWpstKSWpTHWEc4qFPz13UwuUzMLmNlF0FHlvbop/
oGQQHXvK3VaRWvDM5i9UoTe3ypdmYGapyV2Jlrqwk8IFQr6We7J86cYL3qHi0SxUdKwlcPDUm6++
P/qbHDaWGfeSGHXT7m2jpc8YtJuvOlaAChWjzcYSsG/rPrPfxFUd3vOGS38YQny/se3uI5ppOYv1
+b0fQXf4Y+bdzJXzVfRQ2gVi4TP+cxpOQfGeQrdj4B2S2tPQLKw6BX4l/jSRhpOFk0ZQX77rSJ3v
cGYKSHPmPg8JvmReb7Ec4vBVMkULnNWXF1UtldTavYbR8NIZUX2btGSOaU37pHbGfV+3xBaHBSmv
avOA96zdh+7aLYGQA1oKD0287MJJkgVnXxxT6JVKczw7VbXLAc5dUqojV42p54xIm1VUxe62n8bx
onxMpQyn2z2G0eSg5PKFxNtuMfvlB3Oujl7uJYGIkGX++8P53yiwBECFdF2os8I1icX+y0KR0UEf
ys6sjjgKaPwlT+hatJqa1ONdxWiHHFCy3y3XMYmZHMuAl1T438Hv+cJMrrY27lbDQaksCZEwa/mD
mvg/XqK9JmH//1rGS/Sla3ukOJ1/Ixh7rUTkwwN1BPjl7LqIoMboMcDD62VfTForQAMVKT3JvPas
gGNH9dw5F47xqNMxsMynvER6j5EPAe55/UG3k7pJzGorGBwqm2MhdDOvQjOsNx0beqTOyv4fq6BF
dPhffgtYuzRbSc81fccXK6n8n1bk2sBKb85002L3a260jT4SwNtIDh/U6ojy1hXnutLXiGcgGlaz
ktBcJpoY8nj6jPjb61e3pYTDnz4ZJ+GaqxoDv25BJuy/XxKu8x9eqQsVxbct5fj/9n4TQzTCKmxx
wsNk3NpNRNiwNuXR9kbarxsSMt34c4rap6b32vde/gSJ1F+VpKSkLwl2eGFxkU5ZBlOojUNV+N/L
Rl2Kcp6uHibuXZux1Iu28dlg25S7heB1qLYT7FXJkAkGoJsaHt9Bj60d/B9757XkNrJl0S/KG0i4
BF7pfZFlVJJeECUH7z2+fhaovlOS7kx3zPtER6BJimSRIJDIPGfvtd00JVVr7F5Jt/neTQ9idIZb
UZBiNCTmzg9dG7csUn+tobwTK4QRVPZDqknwIujk3XfN/xvy/9GQ78yI2v/dkP/6Vgcw9alB/x4U
cH/ZX5Z8Ke1/MSG1IKs6roHNHqjtX5Z8qZv/mp3wnOE6k8e/3Pim+y9N07GxSke3JVvGpn+HBFj/
skwLG7YhMe8ww5X/Fze+/D0lABYLZ6V0pamhYsRk9ucgOOXIdkXd2rcYvfMqq+JxXzf+Hodpv/Rb
QDYppHfT0an6uTKGUZEDOwYwnzMrwWnslBu3cncRDrOzSOIfv+zJ68+B7tdYAf338/H+6VwCEZSm
uabNDvpj+uxbZE+qoEF7hGe4nHLcV0TMzCmb1j5M5C03vUdL5vYiy0HMorqG0m1LnJF+bcIPcsJ1
7COp8Qj9CpjSnbwJJCTV+2BhyD54aL1wk9LJzyeg2kbuffmHj/876OCvj2/gZ3Cw1tj8/r8PfBWW
5b7KpXkDwFN8qqY8gp+LyCFWBSW/ycQMLQP3GkBhNvpP9K6bawPJhoZmcDIQRZ5ACB4YarKLQrTr
EBPecO1+cRGvhblwVllKBTLUy2rfdfWjrvT6SG+ZpmhKemahqRPFots/fKd5l79fkubvpPATS8ZI
RnRD/vmddCP0MzdKjBsHeratak2hL6QBq/X+vtUpjSqovdglekl8rEPqDIP1gaCZ8TSYHs1cp3xx
8AweVWps3KiUF9N51sMQpXMUm49MS5BZZxL0lN+s//6j37Hu//HROXdMzijOqj/Z6lmReS1laP0m
C2zutogeR8z0aUnwcAoOVPldcCRPEE3GOFP1kuFzQR2ZlpxlCQTioXTXwDTCLTiyYWOAWKKV14db
gADLkq9wRBx4Fh2d4VHVLlKyLHhwSJFt8l47BibGAnRN4zIKY/fg5YzXHBuU2MyAVhhMdg5JOjtN
qrusFaZoSbZgsCntnCzRHm+WMh5IhdUIjc393eRNwY0V2qr0GozRgCD35ehfQswaYMDY0DxVnZ1u
WXe1zDq18ziU4Z5mXrORTL9MwnRoPebjZ5BrDb7t8LUTeXuOhJmsGSqGbY3haeFEcm7ZNQga5lt9
TAph1MRr1JD1o4FT6KKV3j6Hse6UXK/63l70dvxsT2aFhi+WayHxSI1RRZpxzTSvF8U3YgXdPfCq
j4AtyM0eHBPMc7GzUvxAf/976//ToXpnjIBCkdp/QO2dHnfjoAL9JvT21Cnqj4lTVTiwaZbMYRqO
0i+9AT4jH+uXgJXoOiakdpH7ORp63ZPngITK1hW0g6sJdpy89WLlx1D/jJmwMVXu2bUy9/UfPvbv
UPyfZxhpMq6tHIZk/v/7qGELTUWDVcnbZOF90uzgEU3Wg6Egjeo2woYSyAI/vM9iRjnZ2cSUF4r4
qXbfNFfTsQ2EP+7zebwFxr5OiVM1A2y7ZQbPlzbpP83u/oe9TInDIMFBcxkW/hyjO6L1Ypin8pay
lLtqI93eccaGJSdSbtul42TlKsqAT2QY06csPkk/eglZhOz/fr/9kUFz32+GZFKPPJtPY/2Z6uCN
quHSxK/UZh1UTXzw1SuR8bh5w5kGL9oPaQdKNcM7MMVnXx9cBNy6/nDflWPdbMIR+y6ACeiYI6ws
0I2Rvi9KRNpVLa1VGIkTPw7EJsyF3ZCqvR521LfM/JKVFJU96RLuImeubKmRTolHSETJx4hg73+o
cd0jMf4YyQxDM5lSSGUZ/zGS6abI3ZKC460ewq9EnkbHHs4nK19DrZLIehwB4dm5cxP0P9bwapLP
kW2c5YhCQQ+NCTlg025HHFT7QEFOa5DELSZB/RBQ7KoUIGf+/rex//NCrhSTC64Z/Keoh/1+TLM2
1cht7NDK1Y2z0tOw2zJIbyfVfi3GRj2wRKM7ktAVahVxi1jo82NaRea+hkjcxtZVYqVfm/nw1XI6
54Q6JIZzn382NdiAd0Oh4RjxPtAjpH/UIXW7Q1povtqN7+y0wKgI0wqKRcZf2M0OtYBF1yot6mBT
aQaRelKlpzYd05NWcHL7+ZH6A30E3cEu3blrJ6okbGqVwv+Ah+B0l5I6FFcFqMYDWYhapl8xlFro
w9slcD15E606GBGUUHyDT5Km90s6CIp7em7SHQWvQUYnBV9DQAeqYObxpfQKI+rf73dzHiv+OFCU
zimh4QEwXAaU3/c74kmvdUZX3ly8oBOJFN3jGEy0mBX1EFvg1RcuFZuQ+cVpHCcMef3I0mt0151I
MfVpprdpa5MmqtwiVr60LUhTy6R6EWl0QyJ0mb6Tg7f0X1q48B7LQDoVdzUQgdOsS91dNppPfma7
m45IGQDc9rODYjnBsTghDzg7eaHRAfT6M3bWzUQKLI2p5IkwdVLQGnOTBm22GbgOUjVUxToF5b+n
gtL+wxEqf6/U3kcPRQQJS1SKAaZ1jyr5ZZEqBr3tbM+UN+TAr2bJKstpg4/xbECqS2nCbBIjPBBS
Wr0wTbFdEnZKBwAzyFAcqV+SAlBgqTGotf39b3gvWP/6G9qaxZjGwkGTuD0hdP3+G6aNr0NNH+tb
Xxi4ofoYN8HM5nXjF6/EeFIpcUIqklGtChF6Ui8F3IL8zpm9s/fDtzDijtZ9ZS0aXRjnykElErad
dho99zzRgl+if062pl6IDUHa4Sau8Wk3bTCuM2Pnt6b22Buvvc11EfWcXEyFjWVJNW8iS1AqeotM
TOEW9yrkbxMZ05AU27HE3kUcLArnGnFgPR/8Bt1grSsMVL4FS+SAZkzoBhupKC1mJoSDwEfXZGAO
gsVhrGh8jZc4fovisT3h8ioShmbmHjlzdf0D+EG5gWlTwZyA/u/6fbUMwP4vax/ZApAo5KNh7uPJ
DZN/Gn9JkPnjxGK5pHFCGYxqOoSuPxlmkxO7dJFG/ybiPr/AlunQYyVqaWXUMHNxsqzyG/XWZqOm
0dk3UXhwjSx4biZR7XsrTpYBVbehAok8tiaOJjXhOyoQmjL1hp1ByxEA0IjY0seIGNH1q33WNrQu
1qPba5e8xgUHJvCqyU9NU8pHMBIvUDC0c5tfIzcmx1VQ9CaeZBtE1dewtbdkGmC6ciwreOw73X5K
G3GIwSjjptI7hEOUecNhgwqZxVEetuds5Ct1pmSuGvnoUn1qonOLq41obg4JwDRY6VPALKmz3R1e
nWXk0MAuApottjNmW60qtFVKV31ZZ6o/GXY8nH7e0tvbkJoH5Q3G2g897yTn2HKcXw8WINc0B/Rk
iArpa4KaEm4TNnt0ach6JfJ0/dGdyOgel4bdnjK791ZNGb3KXlW7iM7XAMJxPc3hxNU0cqQlU70l
/oyWngoffEKuFmVUdFsVYYvnbQ2a7xGx0j0Z3Rzo6DKsIVppOcqtgUkvaoSPYyXlviUXbznVGsyf
QT90JXZ9t5AQ0Op1DWtlV83EX7C+PkTyNroA54go77j22hhS5McAk7Iq4Hta5gUL2klYfJpkmbZ+
9YAWokRCBReuMzD2DQoTDwQzfNHSQZ3bfY/Aihy1vr6kXQKgwfEQgLTj0p5EezN7jh5+3mRL4eib
jDC0Eu0iiMQpUeRq3QWRnXHtmuhzbRD/4UAZi2IYACPp8lwzJLJC+0q098eKKNQrUqUNVPdwRaUO
mpgpkCHQvCpRw2ysvP5m0nzeDwrvVdU52jOKf5Rh2nTkZ4Mv4OQHJsZyZ1iGv5w7gaFANR8VWFm0
OCkIfravBafKDq9Mcy5WrH+8rZsFJydvvzsSPqVb1RG0PQKIdNuoN8h6YIqOYX1JKjQFaVvtHemk
R52MBcoZZPV4XG/d0qUHWffp2SvqcxtSW9RMSmUK0/2q0AWGKr6WHTbjg5OQn0s0SoG9ZJa9WzlN
uT4luXVEGElfkMNh2it8N5c++ZEnnGBDQr6N1MpZuXP2mHLlJHaeRwMhR2uZ9irUqengbRMxAzK0
cWHYx8bu2m1fzdqEuKoegsmvH8wE5fdk0LuPoNAe8QDQ1bZMFL+okwdHGz6YvIpyrEYYOMi010Hw
/btpR7e0WWDn0q54xbTrOI39NdpbGXj9sGEn3SkhbQpNIHUL1DZB6F+KDrZvblqnNLDfWi8O15aa
dmEz2A+IlbGa5jVAZktYS9+Z6Dcro1jrlft1pCqPP/Xz4Dli20U1RilYIXO/utbWIKymgwErb+MG
zXfVRMPFnTeKHOlF6VAUYm2njoSpxttuSL4hFfOvU9OjUNK9a47GQNB6fs6z+ow6yj+HtoFa2K26
nQyqD+Aa9Cfb14+BGKdLqG0VtQek7bgZBYftl3CavpE0obb5BCJZNm53mgqJKYqRUspqOBbWS1Cw
FooRmdEWkwvTndT1Ppfxo/ChHkR48VR18QOPSL8i9aD4KNKeE4P5XYexkIHAXgd1R2deIaexPXVt
8+FzCVQuKYfgyYzRXVj23EGcPloB8ui0VO5CIhNflZ3Kn3vzATzNguFLAo/AoN4W0a7WLRiSQe1t
VNytDBskb2PbvKyjRR104nvQSGPfVigXEDksapd+qpT6iwgmdJ4OEPgxtBBmtbRoDr/cZPXO/e2g
A75nNVseuhk1ybKo+HlXR7hxX+eWBycC4eAA+L0rgSyc3tr6Ljb6eV8LkJeH9WyWQnJU4mH9uQEu
ieGtVptBsFtbZJG/bCr3oIWFtVeZyfExMMqu0dt+AzJVHUyDeRHtRVwilhoP4bxR/jQSz45s29a7
XYlE967fAMHTQWtO95EvxnU6dm8/HwbrBUk53hZzCkA1b1LDaw4txGcqJoQhJmVaH1Ka+4olPWB+
4L+wc9saQzubn5oLDeFFkwRf7bQnaydJwNi6NURgvDSbPkte0H6+VDZBBE5Hcw++U7KOHCM7JCNi
cIMMgZXRyfCoMk6WCXLeArbmE1oTuUp1QqUEDcR2sAhXQuB6103cN3/cnXpyxCYBSVm5NanCJubq
rs4+YMLMmBygA7lvJtUVP2/d71ajMHcorbHfEkgl5g3XYvB4/33L78H24E7kXyLQ0ECc6d0qzOaD
fIowde9FwyWZxC2x7RnskVGB8Q50d9Xa8bTN7fxZQuVEANvWpLSPVy0k5kpAxqiwca6V/E6D/YxZ
L1oYGilclerwojp2v2jKqVyafumtBtMm56bstVVCnprTR/klcZ+bpoLFQHN5LfTkrXfrLYAcCyE7
8ti2iyES9cUG5qlYBAXJZAECknoEXYV5L1v0JXxRRb3igETuh3DFm0v4XSjo0foBK9yYtIAqos/c
+Dto7yZSSRThTHFOJI9k+9lD65Rc+xMkdLswewP1sIG23K4a0GVMI3xkZrSa9CG5r9Vn74YgdDuM
UWEgVqj8AjimVMRJG/WR0tCOKBIOiLR341mny6k2b7h87V2/qrf3hyJRZof78+637o+9P/fna//X
f35/ByugONiQOr7882+mNUPq4v3PFKUWbt1xOP7y3vH9OXrZJVuZEUs+IjX7+YnvryvmWRF81e9V
DdwHETDfImd4Qp6MbcXDvbX7+VfeP/373/v5ZfxCZ86PMd4fyZirIjL1smETkUJypJk4k6tZIDl5
8w3/wFYMM14QyeJKd9GZwwykHX/fTDoqyzbSjKUVNQz4o9zoIyCNTDpIMF10ng4ZVsvIUtpRs0Ev
xm7HisPUKYYV+tcgCu19qAUWaY2ldYh7CylZRgDsRjTBE3JGzuT7P983LesgBIBuTC+vmFM9jNBc
3v+Fq6B1IE7nWEE5296fd3/ovrnfTa0MXAfRWvX8JvfHrcT561aRIPsCVg45aX6j+wuYySfI2ug8
pMXo7CwSiCJHNPs0JrHGqrh4knxS68tkIvYjnQChffR7UitSy4FCNovkfYvgrvtNMkCh2NR3sdj9
gfumt7VCW0ezwCuHx7poS8MFXswV4L6BWPnXrfdgFCRHHLrvz3H++9nvj91f9x6j8v42g1/DZK8d
xpheA3bbKp0igj6fErFpONM8Z38mASXc6PQAmABB4jm8b4B22b8+OFqYDN7/+Y+7939o6jD75Sn+
GDjj8u9fwnSArAmJ/DNoqXX8fHaaksP18+ZkDHyK9z9WhzExaVxyLLNllNe9neeE//7w7097/6Mi
RKf8fvd+64/n3bth74/98sXv//LHS3qX/jUYMdcorgBAKTj+3HNDqwwJvHfeTUje6+ZJm296aZym
u/ueKeIuS3eTRlZJqqzd/Td7/0Xvd91GZwGW5gnbn7fvD78/9X7r/uOHkLMniizzC7pOYlfLUNNv
DVSInaYz7+8nt1jD2lqVLMTbeZirxt6CuDsfAcOkR/VHGuD8YPfBx65YHckZLjvUcwQHkvJ4JvJm
yHh/bqraITbj/b5n+SDk6mCOs7QR708WK4z5rec3Jeo4P1i69KlLeMdEpEiaRAUDDWP/fa/ef5eK
ie9GL/Nn1C/dHkMCUdnzDzw1L0nYrO878I/df3/sl5+ouB+mP/f6+00vLjhswrb97LT+VyVCulhW
mB/HHC836Zp4dkqV3drBOw6eACgwWcNjHseosApWXBoeboGRO4xIysAG2iIIpYdpxn28Vohl1gUm
XWTlBMHlTCUXkT5VZ1oQ56HUy1frKmzPODnZzZOWvycVbu9DEASkCvawDeSXacbBlrn2bEEE2OvN
pY216uim5q10Kn1HoeVLuAlra7yYKk7WJkMw1zy6RHVZrXO9hBHVBs8QtOZQTvM56kuCxUrnS85g
tWgTpE9hj5tfhFzrh9D9TKCDvORtrxCuGd5eG8URORylMVv77AYOgn09mnaNIz9BV5xIF0OZoqcC
YVWDKGnCSdhm8Jg0b8CSwoJemONbOA2fM0inKJOoQGkaiyc6TDpzA9feVHXMCh/v7wIi37B35fAV
FR6461S4W8+v/atWrwNMB5lJeJo/frDsHG9xpr5lXjpucGq40DFwLSvNfSwzP3wEC1Zuiy566VKT
2JHUwRo8Av40xhy1eNpbb3pHwcyQk7+t/XDfczI8+DnVqhBmz4aY0rMbaa/WiOVMZh4Eg3RA5a1V
l2x0QHRU2VeRadm5KwaiVLJoRx30yoBUHs2J4KkkJIkbGdye+OGb6Wrpc9v5BtMi88ugj9qHKtkh
bM2PuVBq4wotR7I3blsbH3ozdYi9HB8mZcylMCrdQ21QM+D3+Dop44JvGHkXhvcMgd+G7tAPUBB0
mTXQu1qdyaVV4rk+pPSB8NU72QcS55fCINe7ct4SH4efr5NWI3M/Abq/LJqhPcU2g4Il6/Kq1yN5
obXEGSndU0kaudOIgXm2N0H86ECkE1iq5DA+hkG1swgHFgpvAiJTSijGSI8ydeKjP9tfVRKx0ONC
Jxx1mUysEVi30OdmsKiDZNs2N1J341Xbmc4p6YoPcPnk3oRrWHYesbwjNUTNAlJYeQD3nA5vytCL
z+0uic0b4XDuKQnSFl1q0B1D+UVgl12KjnbCWPs4fyY8kJ5dWnsARlv3SozrpDuC4aK4uBSx1x4o
uG+p64eXyJUf6N8wg2WFvpHoGjm788tQcmDB2F4aaZUdZQWcrJhRBW8TLecPjftFh5syhpl3k6H5
2SjN4YpLhTD2cTzTwksvlooYxFyt21c5YUljXn+ohsp60sv4nOhVdKq14SsoEshEbWCfYXP1q7an
j+RCbZporj87Iln3WjRgsoYomdX5h95wij3r0z2iCG0bGsPpriVSYbcv6JtACK2OnSQX8Y7DHtnB
pPmYYpeM00tUJNVzPCwiTx+usbHxbb++EZS3rHL7QOZ8QqmYrqiEkk28nr6EBzBsK+yLW5o2w5LJ
pg8DwEcPH9j5Nk/oH5TZ6B9xMy7hjoBt4rpaxY21wuVgHpvJfR06GDjoFnEh6S1MpYka4Ujk+8rw
TOPIPGpYZqke7YjmBYCgoCdnLcamCOckn5zVPjlnVfNR5D0Bi0A3z5hPvqOP/hgUasNTso2hexzd
Wlscy6FtH5EePOmVTj2BuysSrwy6LQIIlvoyBwjCunEubQCVZVTiE6GsxQXIG6Gp6DYLww4PcTKl
0Iqcr7qWY/2unxt/dDZ+oXa5NQF/Lz7morrYVjVsNY9eqzt80ppYgoyKx3XkVh50LWDoxnct2vfS
rd7kR93LprMIxLqq9gUQgedw/Bwqw9jnnfm511t7h5fjsYGsYMEZ3mH2RNeZU81Ng1XHWva5pkO9
oNNQ7dPx0QlLbd0Nto2hLpue+o4KI0DoZWbYaI1ZtSZ2JF6kru0UGWhJpD8HhjOz3KqTVUL2pvOg
lqkQmAoc8B6jr+3zoNog7H+dTJD5gCCai9UR0JHn8JJd9URCQIVar6HQHwykNXUO2dysAEeh/G1E
PWphD0jTw35m74iz1a4I6Sme9NqhpGVAyW77dOWEsj2RzJf3Y3VzKNe1ev/EVM5e93QPBuh4H406
JuM7OdVGFDwRcRzMoavloayrAvR/H7wIw+tuCmRGOLnIfyYby+T4NdTRVovaxixe4ixpYg5aqpEZ
y2iYg0oN47LqEDj7RVzcxoZrmpOQmdDOjT5OiBnPd+saoinvj3iGXx2NIfuOJTzZ2WYL2yW3AWtk
J8e0xG6qmUPpUxisao8TpsgjQCb8HTPqirMfDVAFrZ7zAmYFpeE4ehkbMJvoX5ejk0YPjddWHNYp
HQ+3YjNkDwO030MVJtWaY2JZ2/qxrbkwgELFSNiM32yruYwENyz8MXwTWqX2fjYP2ym1aHKiOb+Z
VDL1qtxN0sASbkdED22zm5hDXZXdbA+Gllv7wRGzdr1suPSa4imJIcCb5o8M7NqHwooOMaQ9hCJJ
+Fgj6QUn4m+1PJqugRu/zTmz57rLAOPRpz40EFJpAtqlScIQAhnaLizlTQWqJQP7CuCZmNBjo9v7
Lrf7F0orHL6imRYVIVO5AUrZse15rtS/UZzXtknEEt7BFHXGT4R4aNJJU46HS9XffLDIhjHte/bC
ZpTTx8Cu8ORoeChjgRmCmj/WcJOSqceewdqsXhpQPUti5irsABBdoZy8YkXw6OiBuQ16vQapMVKa
w8W8KbwAAEYdkOCqJx9NM3npZkuSDojZ9cpmNYa9zXxgeI6tTEdcRiBy3/sPQ0X1E8losYyEoZZE
We16Y3S2lIUpriCI1uw3mnfyooHRZUcahG18MrJa4rDxv/tEOMKZ0M3bQB6KWzZE1bnXARcoDjA0
6T6HcheSaFxLhn+mMBwV4/QAISQ6uKyV+0bVD5MkecL2hw9AgmMqyFP47Nnt2UcDvyytcdpOo4sP
39wZkfstLAfE1R2na4OAaB2pGgRPU62G0VhHtaleNfMHszqievVerTIr43BpwTwOJr5TXftmiJBC
smu/cvUq1qRRr6SJrqqAEBFM6fQW+NCx2mjKOD4w8w5wcY4ErBAupZdi6ypJHjEwj30N3bswtA9a
mX1RRbF2Q9IVvJCMytGcBGU2rz1NfuCeCiDw0lbM61GPrMOkDYFIsNIAFdWeWIqDTVE3Uc8zLy/Z
Ea0SbwkKuE1lVuGMolyiTSFdNlnks0uUYPUBYLyPLa0G1rkI0h4BRBSzUEb4+8n1k88O1sSFldjl
qZfdqu8H/6g1Y0DGQa/tIPkRz+sbVydLnauV9VtPUcFI+vBIS3BHKZu6ijl9Kl2sPiWDQU07ZiVb
ynA5aWFYzxrvAC71MUIzs8Tc3+xKQRhobsfJnmYVrx5o2CVM9oOEVF3N1U+IEqgXm/inopdCgapt
NMTnjdIQIrnOtRjc8RDr2ifi7otVIrmgKJqq4NxIc2BOX3Ph2xVq+FZa8mEYN0VvM1anyjuWhNqg
An3QJcUWWWb7eFLxEh7viohYdYU39KmQ8TFsC7HVpE6G96TAaNF929ZEPi6YVkVoIppuH8j0MRpF
t3edFp+3cH4w4TGOogKlCZx/Am/X722ubQ9QNPdV2TOrIIiTEu7wZtc0YEzRhi+WFj+kRCsPg8e0
CfbhJqzIp48bRXXJsDjpzQahu33JAkLSnPizVYzqO7D1NzP/FBra8GhH2kPSGp9ypKUPyi1e4RkQ
qqab6Vov6pH5Zu/RBbSsnZDtMY+BxwWgr2ChyBRODStgLizILbv0ghbrEMzvmVpNstSXdunK5y4p
cNZ4KZ22yYFcY9H60pzHmPE3GWE2JTl6/AjEF6uVMt1qRadvpTk4eCemH9TGH4MgY2flYFAV9AO7
sMfd5MtPee+dmR7VB8ewt7j8posWojaohmsXn0BpfyrNXl71wCUKsyyLlZXn08PAL7EojMpbO4I6
vtEuchxkW29srmNDrDlJUYfcfLIxoZ5l05Bx6Mv8DEj2lmBgjXM7PLsewXYFqqlNInEKu/j2leME
BBoiz/RJbVybIkg2jK9L6iU1TY6ZkDAAJwMDBzB3nozHYrh86eCf0R8milBxGU0D8os0TV0Iaf0q
MSeDPrdPndPvANJixSYFbMleGGkBkz9gQFG5H+PIZFexn0K3C/sfyBC3gSx5bWzS7adZsxh02tXh
wJxSM48lmceo9KcVMhxM0rSODzbqUdtL5SMO8w+BI050afILKV2iQKjpUIS8IogGLlNyvb9vYsSu
5zIdX/tYtTtmfikAOWuXOiXrM2gZGCxRIiVOswzMMYWabj3XwGeb+GNdmUglXeB8nl14YG9AEPY9
a5B72ynXu0PUe8Y58soPf5UGEmHs/Vgccx7EjcXzus2I3HSyCveUsR5ZRCycVzEXm13sOt/o+AOH
tdsjAX+3Mo7l0Y9sMrmj8TgaRAd4GpgAEw7n0iuh/ctBPJr9+J31db2DK/xFH4D7RyILdn2Qw1AV
LNwt6yMNPmfvxIGLIFf7lk9AF9WUiQ0mxvrYtgHIQBcyPdxwOmJwmuiqeCtNb1Dpmhg9M5O6UE4N
3qzAf5g9yI0EODjZIqO+x2ccU9sHN2LkIzh0hRktNyF21VlOWi6ND7jsXAtSTq4lZZvkmGH2WY/p
dLVnlugstCETpD5ksFAWoEIQIxF8Oqh1TUwhjQjj1cq/QaFcqzHvAWqC3mYe/soxUx9r47GhqnGL
Y/dC5kPBMKlh1Q204ToS+d00gb3kMIVa5M+ER1ccqS9gfYkyUJxk3fipsbM12EwsCYPNVBBLHXjg
1XQqrwc9wgDZJTXzeWRdGwwrcxhV+Er8anwmfdhbWn7TzAUuwpoC5W6DEewcOsx+K3C4LQtUv0fe
bCQjZKnGctzZtY3arcJsJOYCSdLU34qw885D4V91n4iKObtsaCQS5UyTR667zSIq4DmHrBY1hIGH
zJRMSXGY71yEgmtDJejkrJbw5Li8pElebpuYzHnCTNK1MKJhlQP7FI3+aI7R97ynxwp9YNjGntWe
3DR2dxaNsmXWyB+i1oyzmvM02qp86Pu+XtlheJg4SpcDZKhdZtM+Jzytfgi8BIhfuovrPDgVtLwQ
QhKvRH9oOEC06K/BFB1s6jMigM1X2y9FIc42yaAbU4HBbF1tj7hjPDeRay6adEYr+cmDKCuI3vOC
xCe265JO7evUBhsFHOJb3yloAi4pFWarv5BmQLHTDp+7Cm+b2alLWevlZzftNpWZfNV112c9rj+V
lgh34D+0LbGF4SKFKn1rbWYkDfFxniCnNXcJYwbLAYskya7ILw2SLTgbEvyvTMYILW5s8i2oPSxR
60QrtJTzkqGHr0XLs9YR0KkOcEGJKCrX18qzvV1VkHVnMKah+M4mjsiR1fo8KYlmgJ1fsEagfUmn
vah2ZYD4cgoRO2K7ezbAC9KbbQwaBp6+HiK8GA1AoplUpHvOytRbsnjwXtPBwMJQN2ZI/04DW4fN
qKzYx3HxsSM09NBaevQoDZoh0Pkgfy/vlgTHYfECVIVw3YIkq873vwAm6GgzPvoMF5dAZD/SmRxo
sCR3Ysz/NZww0hRRwdZtxrg/JRqZXCHM1igSmy4JD34Eh1xlfXRyRjxLUNsJe4SsH8hp69QvIsrc
deyEYk8L3kDNNCkCI/QGRgE9+zo11SFuRqZpBChvmjyUNJzMDWc0yQ7k7+JRWzWeeNCxrccdkXd+
pLVHLXbwu6JuSq5+MwT7Yh5m+9HEY6iCYpt35ROEaAcR+Nmghb9D553S8DU3P+trWv0Yucyoq8Id
H8aJ5QLsgwiUr/c6FhU4Ld3xF2ZS1A9Gf+VqFJ4Igfl4L8EkqjdBnelyF38y8kTSw0UQlC8bTrfJ
HGgidtqq9uN2ixs0rCyoTmFvXjOw/lZK9E7i9es60lDqJ721JIPnyaozsSxzC9lESXy5nbu3Dgzh
Pi6A1/nG4FElLX7wtW9GGb6kma+vyBJwoejB+MZLxuSoo4oC5x94n6d9bmQUrRw/1pDdNilpJgPH
TkAopN5qh3A0N5ABw22BiBu2czZtROCVO13llP/IFVkYRpE86jJ5cbrw0R3I0vD9cFibHRMQmHfp
RnNzcpdS6zLUqoXavcw0kme88WAVxvcWicVJptYKAyN4ARf1BKwnDjfXBs+bimHhw29BmeKQExhC
Zy5bGS/x6jDB6NA41oV1hvObHqPYe+gzbePMGTB9cdanwDkZKXWkNMJ9YkXTt1hU0Aw1aDVNNYGg
DUMoS23+/S6G9wbnSwZs/HVBrYpQEMvxthpfck2qUf1g98AF9Rf4D/2PyciX4H2YTRtmt+vkFyZc
4UMz6dT9qiE5G05+7eyQYmOeGJsoR54aczaDAu2habTVOe+dkwXi8ZG6Lbbc0FYrZlMvTUR4Bu1m
1AOh5ZwQHH0yi6I6lj4eiVaR71clnr6I6gRESFmjeHAGWh/Vf7F3Xs1tI2m4/kXYQg6Xh5liFCnJ
km9Qku1Bzhm//jxoeoe2dnZd5/5UzXR1AkiZJLr7+95g7k3XnA8wro9k2Hdu28hkth1y+47nPw2k
JIDqTt7ziEWHhWksQBU3m0pW9mOc6wcXWHQPU0UfrkPs5zgwlN6KsBL0zyn0GHp4OWEor0Y9UXpp
iACAhq8Fh+F9aEovLV5vaxvM586L8lMVTOBFB5c5jaRn2ineQ+dcciu0dqKIJZ3vXIV4heXCM470
Hz5nVIDDoOdmHYZ+Q3hkl5ztU1jJX6LAAneKp7niQ29A/ukp151rzA9h51XO0qyc6VcdEYzrY0Jc
kV+fQMJVJxTn144rxzzjlzLCdgR6taXlxH8VTitjkTaykFX5QYsSeUeSpd4OI56KfubjZwrmX4mk
fRE3Mc5RYfRYfqgIu6VBFj2zOiv7dCJ7l8Val9TwKoOsXybKQMpG0YeDgzsTjs/Vuq9iGxBHiaHg
FFtQygtHFGkjdzmaxgEIQ5/8h2yXwUb+3vuSvytanvaRJl3TmpbaGLiJK85hSKKtlAUWkPuyeIAA
9zUoGnTjsaNaZTZqhp1NlBcv0VnHptbS034Dx4EYlq+imY42NwGbYDOEScYjSHE3IEQmDReESIfE
xqYaB5AFhxFzgQXPVa60ft0p/qr2NeuSWsNaQ7xIy2zlmKTR13qcEDRtXl3SCJ+UrsuAnTbhLkdU
ZxumBAqVIKt3ENrXWa/KJz/NXvgnQMtvZAs+aMpZ8/nzUzKUc8DtCf6poTlHyQdLMHbEazC6CPIQ
YfEhIzuFqe6HWPqQutbEqBSjNQuLl1UevOAF3m98F7WAOkVkGGwGHmQYrXlxW+9jG4cDt2+SYxl9
OFm6CGw1eQ95mqImiCVMZ3uHPKq7Zapq4QpDHJ5GZpAtjB4Sh9Qp2qvREhyO6i+4YLhox0pPWl7n
x8rjuWXpCuIo8Nz93hkfS0j1Z7f/KyUpv2x9TheEfIYzFhrhqUcXFF3611LOq4cMyhjQPESg2mBE
ftBN8U1Mc/QEDc4PKiYIaGEcIB0ZB9OJviVeEW8zzNlOJPuvsOUR93Gc8th36H1jK0Aw6Mqa4yAx
lli7ClGlyo9nEizNTetciHtHV0n6C+HYbE3OsJ0jsaBcujzaQz8HO4lQ+hyDH75tyDbtzUg7hXqW
nRzFSo5x9XxrqC3fCyDZcykAsGfqqbWTNACrUtrpy0Cf7NM5nD0FaseXRPHavVYb9axtkFXoMCzb
CMKF2rGDUitOlKSKsrUtA29EnmNftKSsVE/K9t0Qfmk6InmyIp8zElYV8pPLuC/w7cmVkkiUuhEn
Rf4EUL+hhE9CzeeLVvXONmoAtqaFxMbYzC0ZTUg/IHjXh/3Z8Dhxeu5j6Sv9iXfADh313LhTkZ10
s34J5ned8WHN2dMoC9ChE+e9eB8T9Kv6BghH4SlolJbRmzc9TyzLTecFskBehZiE3A79BhyjtGAb
aW2QcFxyqL4R6ckbSGg14bRaTGlHBByUDbIPlaNj14Vd4wmkYrMBEhPO8obFgWCXPRnxObO0jtiW
VtlORtwM/5GElHoFJgtPR5Qld4WB3HWVA5trW/hm/E1gEmt0pBsCcl6vvLQZx7Ki+0YAM9rgZeyv
3C6x50peWjM9mOxa1Vrb552yy+UxPHFOzjkKBMYcRS5yEWmOxHDiEXCtDeWJgH5LpJsY68awuuFJ
D/XwEYtVAsqI58nWcO0qgxlyYIMrwxsyn7ZngbJ0R3VPcAGiUYi34JAN9sItESHJodAMWFs9IXEG
Tjo8JLoKvUYjzNvZ+Q9Ti/StxL74mHb5nEDcIpIC86sGR9FCvMpqtJoHU2PvlOnhmVhys5H53CZ5
0xJzZTZ/SrQow6DcqJlF/C7ZtaD5YNH6BhjpiT4ZECIkifWQeUV4bolnzM2eUG9VhzhlAbcgp2ke
cxslxZED1740VUj1X3vPrF/4sFC1tTvyFZMkltaALjCx8VBkX1/5uvrcatmHrhbd0bXXaoJVRmxw
AMpdh/2HmVyQtiXPWa5To8nfVEtaoktwTVTMDqXGrM9jhgpKEc4zw4/nIjMXxfzUc6WzN7WCjqiu
Bh4LjqocVT3cWcNTowNAn2Q1eUDGwynzewBaZvc2iR7tQ8ddqJm2kTgp7WP9QwKOu/YaPKIRLmHZ
bDBGdtD2HWLT39WZzJNDidyXxK+Xtg97JMX3coa5ICJgZUA0xAPBHI9YwFSDlq/ThBBs3e2QFuzO
Tx5gpZ2ho14bvrB1KhaAmUMW5FJeNua4sV2NVMnk8YfR1TNQ6X7n6H23G8gU9ZWhocATFYcSwMra
sccPS/PSnaxqyU7UMiNPd12kvHhFma9cLRsfPJ1C1PoRC79eGoglxdUBAcWliTT7ujbACZSKO8xV
FdiYHXggp5vs0kEfIpMs9HV9YImhI88yK500XEblaSg9THMtaOylZ+uzPvX7Q0n6XtDLUtKr1zH8
BhDrVOiu+VZxXvEd5S1HAfyioWW+s7oC8nuHd40pIY8aTaSCgGBglY0HFX2KRy38CizRuNY6hnOo
wwMwa3BfmYTUUI3OVGR86r+yIHn12fmvST8Q1QW9zqI8Wiv2tg+kzNh/JcFD4PWvupzwmEOyY+HY
GofIJHwX+IjeGwhP47p8GHWMOEBKgy7vUgKZto3/ro9FmBOiW427xZIw1HvDGwnB6s1AU/yl1AZS
LQY/41I2J7xKvWt1/SXB9x54nrNAB/NbGIzJWnGlBUr4yoMxGgfdtbNFVcPedVB4CYOBg6GN6CTp
oh3al/u8wfWyy6Hx6hm7bq1uoGs42QM542cP3vsD2yRzUZPlJnrK6lBb4+wGkS3VY5AP2iqYgMup
ZOekAxFcjRu0gnN4dEvw3faqSoieBJ0m4Wfuk0vOn5rYLpbYuvFARdR1DiogmIcpfgsRwtyzqidg
XjoKYcWudqGlRxh5JU1Lai8zHoPAjMGnGtvwAAbSfdYq3AQNnvZzxwSRgsAwsdF0eAcaXmxk48GT
JPNAKIttvyotg0pWn+3Y+pEU4KJYN9cJmZekQSsP3VQ0pUNiuqOBfx86ehuAVQiuAUFIfQLPRYtr
myxvpOQDoku2brF69gnIzmCWVJuqMpeV2a2jJrS+dZsqK5fd2DWXTC1Ptt+Vi9KQYjQRiX8iLGHi
Q9KiGRY5CjttVTkVbX0IdWjLSfaaEFKbQSeyeL4g6KLmVo3GPac8C9DE4GB8uHHiGt6LafWrHu1E
EH1JfOjT5lsfKsQl3WirDdZzoZAiKaxImvV6CFsctdZlnRsEVElXspNGNM12lAMHlMcSz8+H3Cjf
PE3Goa9KzrWhrrSg8w6VrZxR3MbDWo5dbIeS4cH3INTLqUw+jPwT578J89gdJd2St+VYXQSfoNaV
JwCe2bbGhvSo6+E1RN50M6bmCyJIMUdra4ClIn03OlaKxI+KpTQ4DnSbDpoeWae5GWPsl9b1u1cW
9S5ohwlAatyIz/9fEeUPiiiKrMNA/O+CKP8nfq+i91/FUG5X/FsLRXX+hYSEjXauRYTenGjaNy0U
xVL/pcNUJZtlqI7qmHDufuqhWMq/AFszHSKkAel5Up34qYdiMGQgD2JrmgbPFeeg/xc9FGT5fif2
8X4UVTF0BCJs/lAyLb+zLW1Ce6iUyvoP8Jd/lf3g7f3RCI7IQcQLJAJHnsakTZQ6/I7xDWQEqAaP
JU/wrWJZ7TorM0ARUME8vx2XTYOcsYNb+bUs2+qxCQjm2XF+FYXXsHVu4sRY+96QX72Cw3pj2GeI
1GFODIcUdhXJ7cNtMrvIB3YGFWLsEAHtPIYnGbTeYWS/XMXZdL74WVhE7Q+2XxMOGwLspCow9Yv7
sKiJOaLWtrBHXSRSputFd6q6L6WVIL7kAWus/EJ5jS3lSDix+aGwyA9K07wNZU+4sDfMY+xFMVgB
jW0IFgdXHa8b9KhJ0ZBPQJdFzsoDaVxkn2o3RwzEfb53iX5R3PsKO15WheHg7cZFbBOrfdc8cjox
kSgt8h4nYApU+UG/TzW+aWSpy+Q/+m2MJ2ZdlkPlELNFcWtnfcSYuFFgd9sy7nBoE/ON21WkTbHS
JZVmlVU7K7OqYnvMrkonfi1i7TupbfCDFJGpaPAgJ3+uCpKwniPWS2TOipZlauOBMZG+RW3ssgi0
fFWFu2lUDNRF5rGNrG2M1LDDRCuqeAtGeIlu23oPOgmJV0wxPVheb46be+uegI/lNP3R75NJW8/C
XlYJnHla6tXODhv9Bbb53Ory4q1XzRQFESI/Yhp6649ZpmsXKzS7Xy5HOk4HGOj5a2BJBol/SQke
bFQdbk03iPQjxA0odOjurc1UlsC52CfTVF1+IGjvt5ztFoXu2CdLyZwT0jzOyTGVnd8A/7r3N37q
Pliq9yi6RNGMowNHDopUkKCyIfpw7p3UOPpkVaVhh6MgRSsbEL8gQi6lnu/XpwEx5d5XBQmHA7/K
liI8VWn4rANp/CJazajXABL+Dl790valmKGGpXLHaYNoSKNri/vMtER6fmG06s+wlxiBXrh0Cw8k
dR3UF1HIMc4eSBUSX2nqS5MrkGvS4LFInPB7q1RHUCvJu5YHyizOHe95qBJtEWSWSoQL6x6zV5Kd
G3bsQNkXoqPpNDtPzqXu2a/RC1y64GuPfgX3jjixsunbITjfihiRjZRQ9C9d06BkF8YceK5DaPXf
cwOErc/f1b73f147jSQQ/5ZhGusk6xC5IZ8HQFZxnlr+oIsoOA9JEIl8fXnvC9xxEtLUDknT1xfS
LgAzbOl2kRuE3tYKkFoaMlXfO7go7BEcFY0gHIP21n+r+kOl7wcHDWcPRYTbSDddRurQb2e67/ZL
4k2orWPdfrQHL0FAQD+E6H0f2E/6x3rqJwJLv2uj5psOWEre5jWj+3M8qYCxIOmL73K9lmoo7lUZ
DxdrIeq3olPztVcNk7Z2pFxEH9iHlzJyy302dfV4me9rK3q9X4SRjTH/dFP3doOMhB6hB42P0U/P
eLwsR1ltDmj5pOdbV9RUq5CD8lw0Y6VKz86gJve5935jSKsVsD1y8vymH5IRz9BRJ3XYhaoz93sj
+cbuXZJiHBprDm8SALSDPYCY7Iyfq8KfJ0C0y3L4i7/sB/5B1guq/KdF1kEHUMWnmv8NXVM/L7JZ
BRa+rkbjh+mQca/519/3WqnsUcNpzRU7cXNdJPWzBBkeFzs9R/gqGLN1Pv2bNzZHlF41TtC15YvS
slGUgb1xhmZQ9PmeQsaOg97DxDw7KDjcJkR7bM6I4QdIXh94aLnOR+89IuH+BIMHXb2BMP7UEkU3
wbSb5GcjD/ayPwbn2u+kJ6NG4lx2HCDS0/QcG3dgNiA5RRMg06wiZYMntp2e4tiQYMwOEtEWOfwy
xsUZc5fwuyIHGG80yjPoC3LOQWSBarEh67a4zeFcfQ5CwHNljKuvW7XKQU/wdDFdOX3GnBnHxaqP
1kMccCZr1OiBWANaFG2rXySQ0xcMrloErSx3O/Th1GxjUqcYI00tMc2u4slqjJceKku/3KZtGwVL
VwLLCVTdSl/3oEbJiwbWM2mgE/6F7YfrAT/n2zWex6Icd0gCAKJL+uzDRSsX/WclwQWApAPbnzoy
j//7S0NO9vOXxrIcxUCbwzZMdESElN0vCh1WqPYJ3tPe9w6CNryrMrq0njI+at4yQsIgAo8M4xpV
8TPyA8lqcKsa95s+eZLzBJFGhMeRvAr7nVbEfAOAn+94nkg79qLOzE3Iy4Bmd3f3AVETfWKeaH7q
u1/7aeCfJt/72GGioN5bkAJUdA0C3TjkeiRtlSkrFbV6e06kwgZtIumvg9VcHa3T/8KdZYYcrfcN
1XwFj1EPZ8/Oj3DmsxC0gS5JSlO0fbYICThXem9V0WvWRrVW4dXepk8Xin4Qfv0s4iC+70Iz3BSq
XG1zN8lPTqghoBxpziukvtOgZO6PQErXCom/beLgH61MQhQxKO5lF6L9UrUJTdxwgbtNVZI2pxAO
zYOYJ7oG18yWgLlZ5iIrYWkwPnrgZ0A4+K1xQPQBlbTa0kXu5JGEZfQo57VMH7uCUs+iRw03wkcb
duia3FExF31iHiqpEnidFiuF6TJRdDbCc004vN679L5NDtaobaEBGgu17GA0ovNLOC7SnqMynyfA
qHeiwJG1Q2Uf4EU67RDuA6Im+qqgmTKu/zDclBG8FdUHwfj3DUWtVr0KnEClvY9xV+5Nx/uhx71y
7O3GeLGA0nhAU55goHRXELbLBD3SSy4TSodShLJE7SsfpqVvXM9Wv1hglFZ+68XbDmosKNH2m5ig
RvGP3DCqK/aGxVYfdHmVS5r0pWzstU6E+MNxvZCYhtOdoFfme1afSXqEgXjtpdHamzKdqa6Zc8zV
vENE7OUwmBztF6S5t12lehi/Nf4V6Tn0Inz5UOimf8UiBRlIq/XBCjAoilYqz4Q45INo3WcUxGuv
4qq/7yFmqGnq3u5Rhx76dCqWEgVSNggvT44It6pwSJAgH0Ldn8wSbtX+PHaDtCaU7C8JpksvLimb
Bcc4Y6OBAXuRNQ3zQpvVQIyaQK0ly5aufpRKlyk9ZUyzWlI5f5BH+yxCZ8ksdHAsHRuvAsfkXPv7
edL1seqTohj8uOogAK625FAI+X/kkb9ro3KClB6VAOMTqNjtPqwtwkwNIlE1amN+bOM6CKdDxmon
zlZidbOjWHuoBj/GKyTNnFVYd8MKyCYk2yjt/qCZqKF1+quAlCUbmmkbioHQDXAiYzr6/6rdKyke
0O7Y0r55mrQzS2iFs5wI1ISgIEkk2k7g++cKv1QMwetsc+u0C0wCQRYsrXogjev7mn8e5RE3Gqxi
F+ISWBIuTJNRn/NLDAm/Ji0CpOqw0CQzPIk+UZgAjddVMClzTQPGVFgl3nutPbpD94fNyWeVSD4w
jb9Td0xjUrXjc/v9Lx7ipHBG0gffpS48FA5pzn5IOajb2mul5c02xS0asztNfw1lzuhtS2pgChE8
FYT6RzfXX5EiCzZBhk+baLpN9j3WqvKs2RLeE4Z3vV0NNp1ku+9DreHehZM9Vsimw5NOu69Bj9uH
ALTJQs1cVG9tMKM7UYuMAt0jIx8qIv2NtMyGtF1kWQa+1ndwYDDQdQgbgzehAwO1jbac9RMQO4gt
61aEfdWVM9HuQrtYjLmKJVYCEVSs9xC0lkFd26+6At6oVyceXpaXV54a38WEkucZBDvJvoxjbG1d
OC+rqneqt9hA7DuAKFBVfrSKeh7qxlirz6Mj4wBSwcGRW/PXpj6YHphi6Zpgv3GAU+4fRE0UPqxO
aCp2s/o0EJD9ePjf2wzzd8ltAo18+raqobVlg59EBu73j1/RvEF2+tDEBAf57SMy8jOvNUt8l2Tw
D8Fw0ZyawnJwsA5Uf4Xf0HARA7FUY0JlDrdpHr6kW9+LwYJ26DQo8pZcDFTbx1CK3Meo9J2d3CQk
9mz3UReCRkoerQ3QtyAMM4tEZNqR5McSZC2uEBNHz/vCimJAKUQCSfSjuD7dVXSknm6Lu4qWuGKY
7pqQm4OZwOuKPn8oNQj2wFHEvACebYEpkDaBOpSojgCriepUiJooOlKJD6DGOcSJKoHWhVxqxqaJ
ovQPunWKEAT8RfSMj4FQn449kU4EB6GtT49NNcCuOg8M9TuoK3wH3CI6JWV8ccgTPFi5F51EQWQ3
OoUB+MYMrOdK9Im5olbWACLhXLWkm7niPtAXiNK0WGh+6h8mQa68u37qBowbnVQv3NfZ4EO0pCVm
iKKSQrL8sSbdXv0+YGltBHm6npLd/36/P69Ix40KynH2aQAFQXQpOdHd++8vJilkeVJF2olB0R8Q
mH/wbczikrRoOez4FHXk4K8r2p+rYoKLJ1Q8+1z95TLShIUy/4+bTTevpRx4bi4hIiKE5OXYPoia
BUBWb/qDETbXoPeucKYAAmRVgbRsk60Mvx7wVs8myNY0YhJ43YvmQERuhYAAulvhRFgHH/pMVuPL
6FTehZgb6kKTVrwljfJbTPJ1rrQRwCbPTp/yWN2JfsIHIO1rOycXEChvqnkZkCN4BThqboEZSAsx
6x/uihr9+AexvptE/O9fXJS+Vdk2EbkkhP1ZrS/MMiVCXy35TpiHT9h0ezwaGtU+IAW9qt0yAl5N
KwtVX14ANY+XxJjruej8ZaQLN70bFwfRVQ9yIAP2tEEvOTqc0OkOouhHz7nVqjxK9kMILwS88lru
eG6poA4Dpa+PytjZjwiBs+OzrLljpc6j6ErrtHoA8Bnir2zbj+pU5ECzV0mI66joE/Mi4HkIJsP4
EH0dltwJO5CtXaYGKeXO2InavRB9JjSHFY9obEmmeZZaxOWt+k/X/TKMNdawkbDFHgNX/3z///py
91cvKpbEwVz801Snrq2HmH8jXBZ7aU+aWNqLWhBUL3CFpfWnfkTzfs4Qc7WSPT+Ix2kzRuT8fv2n
eR0gGgwWgON9GsiywkVsdborDkvNwubdzn/pFHc0CQpuHCKHfmPoOzfq9B1BuXA3OuT4QdAhdkK/
GLT7COhxggv1bd79CuKNjwiWDet71/0ycU9fXwfuFew4DF7ey1KW6u6lVo03bQr2QztY1ERW3k3s
A3FU9Qt0JXUHYlq8LE27+GqjIIuFdcmZqimsvV9ZxgILLghUhKZEoMMEcTiT0Du79irKnlYR1ps0
9Bcdticn1UXcDDzyi1RV3imP67fEzYqXEKThvilwHRfNJvAtJFRK6LhibtKo67IZwwnqU7x05VZC
5jzIcEMjl3/W+rDcDrI5rnOg3tcuI4ifIoL0XXbeML6pyCEoJGHQNbjYxWhjpmk3RNq1aUVvxkuu
W9bMDEtpI/qMEKPfIbBvF4gu0hvNKvWLZuF54XgRd3I91NDzzD+IGW2f8QcS1MP/rsAX2gmJi08g
BIAbPACH3ujRK3GJew1KQfCC56EoxOj9yXgfADe4QgcjeLh3deIm9wfq/ZXufWK28vft3Y2yFeu2
NyJn09UOQjliXb+1p8V9UAyyOIp7uHfdl3/lH3YDYt59c/Dpdvdr+SdAGUe0dXT3/7BZELrtvz1y
DQ5X5vQfBlxkFicZ/l8CQ1oZw3UNo+qbXnpb1QxybKZdddUU4Q/UIPGcM4oq39+qnvOlziUL6R9X
/uZJ7lPGU/xFgeOFe43h7CrMeg5scIEvleS5y6jwd1C0TZBuZnsYe815wnh2Ffiy/ZoqkxC0pZvL
HvvsVyjD77lbmecYIYVHrF3fCOv/QX5/yoF+Oo/ZiuHo8K90RVbMz5FTBUysCvwy/WaG2COXYW9e
sAucjZFvnkULMwJ1nRK5mMfSUKTzxMwePYXDmBhNuskFWkXx0HUsfRUVoT+P3BENk6Fwd6IG7+CE
PTOBqKmfjCdUHVEVhTHAAhmh9XSe4ZKUMCEySm25q6NaBthQ11BWepZcohBP6AZNwqG5Dp0n9ed+
ZSPg4BqBh38zBZFUCZNFaqIPiadw21jI8v3ddZ8m5sLH9rAOmoalcrpXELRHSNDFM5swY2XZQbpC
HUN6qYdkEsp3qwfR1DXliyQ5xkm0ZHVRoNn84vSydkZw4LGSEOv436cI/Gv+43Ny+EKyPYASqasY
gPz+nXQlRe5zkBsfgWQgIp9KX7W4TR9F4Rp9TIImPPM2wXFz+pcPAX62zWCmj4ERpo9l4yVw/pM5
bheuN69dzzwHAHqDNhjIKr8bnYR77XRD5BxTQmINqQS9PN5fwwj4TG2eN+J+ol8Kymdg6Ysaq+TH
Bl1VPn7X2TWuoeyysB5xhzJV7KWADyP+gv848GAIRPpfdtyt09i039UO4ULPcLzrEI71qkUGBeqF
BT62RLxFN7PjPR2EORRvVVOiX1NEpXlxHENDhYQUEYCUBrHP4h8vCppajhFVMS8Y4mqk/Ug9SXbf
4CuWHWs/VrBRHlBYuL+CIRXnAMWXuXDIS5KiOZRBeQwiub6ILn4Uw7LwtWgpmkrroFjpx16PvtFg
mXvdLX+kUZ6dAbY6j71mXzt+Va/lREFtelY/7CPM18JvDoA0w2uf+PGp7Gzsi6f+NoH0pQ92vE1d
YJSIrAYLInfZTh/ilVl3cHH+LnzZ/Nks6/7ZjVpi7FdfbbUdceyfhTrpYeBU7xQz5G6gHxrxQvSJ
KUOdaDu/8pU1NH1AT9AQvqjfBDdOrovhkBQQmkVTkvJ+VWrAKM0y0L6ULJCzroWW//MaIJP6RfF8
c+13fnG0kS2Zx/wZ3yrzMEJ6+xokSG+bUrtvyya7mgOHfTlMvxaDAWcikJDx7erhGfDDJiHn8hXQ
J74PgO+3GQyM1xAYgpif+IrFrzPX2WBxuYMiIBe/pbglbQjkNn+QaEYSU/4cu+JXZxkiaoXZtn3L
Qv2yLhhel5doxmYfdsWJRstt84Tzh3kqRr+H4CyHK9HXNROKtpTVTWmzTtzn+Xbe7dzY3RedVu9s
QiHwNHpl7Q2N8wWE1zJs1fE9dKBKd3gJ7gXrRUOG0MO395waJgtSam4tP6jOoqvWQ2fdoqUDgv/f
fWLAwMl7lOMWgVmuLEoYk2WSAfiSVY5GiQbsgnRBtwMXqJN4Bkcimp6X4xhlIsq1u1VFr2liLDf/
ZYKo5jk5nzDst6JVT3e7zZ6udkp8qUI3MoEF4setS25+1Xt/ItnbxPqGVL54pQmzcYTnboTgr8KJ
6ScKl4n7IcePlkRGurj3iZo9jf7XPg05rJ1rPt1niankyAaow62z8PNKJgXZWEusDOQQZ10Lsr/p
qgjgclhxp6OMmderylWAqExdgxVnJykBdTa1RBdCFfEDiYl4FqguUEurY9nnWKZl1fBWlDE0Vk/D
ZxYe9psfwM9gO/XkIipE2k8rEBtnGh+MMUsxuDyCudQuMM8uoh80DGqUg+VtRVPlhBOOyZuBSRsA
JvQ5s2gXGuihtYPvP6Eg4D+1Cgl4p77eevwEzeG4zx98szROERDcnW/UO7VvSj4CCknns4n9LnwY
FbO8Vr6HtXSIq5EY9ccWdIM85FuJjcNiCJEvAqZSPlR9nGFKFjUXdZQxPYL4/NEh9hHUuvvDNIsv
5LTLL13VGfjVclGByezc9MxwhSJUg0thGXFQElUr5cx0KyTy8JD7aGuy667zEDMUYtiFtlAN3SYL
5WygM0UIBHlpNbOhhIrcTtqScTTAOa1F4kdO0m4LAObBBpUDmdeEFTc68cH17fFKQBNqPwd5z00N
aP9Sv9BHO4S7g5yvr9fOXjGkrWgVUHbOoob68NyRM/NoxwFZCbtfRVAGxpl45togVze1GryJ566B
dtfPAdGe/NTHIcc45ffnM2Jslw59V+DPKES1cgIDwcm6RyxAs4VXqsFz7JDoraPEf9Mz87uF7fS3
PhseWriaHthcpOHhZzQRDbNu3aMo7MJMgKqbS9lqEc0UfZJkuMcsVV4DuGfb24DUOOoxL7DmSx15
7w4jhZ0oe9G060lqSbTLyqw2hZWfb/OmKbdR0ebnId8uEfP4ip3FrfoqPgVlnC0Q1NHnYyi3gKAp
FELzwL4uKP13VzcswJ2aUYmtMGNI1mSHXGmfRatxJ5OVMvwwYl+eKxohwNw23JMonAJJdRsYyvLe
h+ysdOpcZFeTytzf+63Ims5w7Q9eCVqnXHAC41kOSbo3cImdOsVkOUUErQzTY2Rl9RYgCMLsmrOp
jYTcFyHWc9OEH6I7DABiR0ndQGVkVssXfRbyMDuZqWs/ObW0EP21bWUPZNGjharY8WvU+8p8iIJu
ZSsexz4zU75mEjzgLOdBkPaDc87TBEjZpOGEOGA+ic54j2CfgC1oncv7bRFPH1r85id8tSgiZMxz
gKn/bvcSSgcegHK0xulLxLAX5s0uMtV6p+RWvEVoS1oWUPbPliMl86qUgu/Iglp93X8jx9vD+Ama
UxZWJpnVhjUMZutLn/SPYmagyi9h59jPhjIMKwk1lAfHlz/dCxx8RGg5P1sTs6+LFQtr5qmq9xFU
DlHtdUihILy3aKkrO7P91lh8MpWDgp2FIM1zkUDcNpE82bSkeZ5lWMrLjhVkxba1fIYawj8kUslL
Mepglb0eXWMiUTGKZnO0rcxUn4tmlfBI05EuQHyfUb+V033Tsk8RTShzCyvWzYs3Yk2gp63/A74U
vqdd5c1wJNiTGbC+hnjpzgPFBs1fVdLScBV3D3gve5Bw/wWKPVcbtH4jiOEDTO7OydQnHZL7rLby
4b2q5R2KA9LXSNVRf9e8J7Py7fOoDUsSBmGFoUP05ppVclCRYn7K5KBdGtiSzzETSrekYIddZrDC
DMleFAr5vltNNBvIV8jIUNynSJg6LhUjJRSEoNgK49GlPNGFRUEcuN7pfgjfqrZN0jsJXF6p1JuN
NtnWiSJzkmDbpvX7vUvUMJhQVnqQ4VeTIE8Q6NrwFU+xE0Cc6Km2gmIn+r2pP5SlkxQN174ttV0H
ZGdRggHHV97PjoRXs6OoyVaJsHM7/BwdpqboE6NODBSmw8L6Va/QP0LK0DhqZl8dShJAc+wDio+2
lOYjCj5vg9eUq0pN2q2Rw8bPNe9dHdkBAxfd+E5dHrMhxG11qqlEvxYcss05kSM+J5Spf47YJpr/
cAQwvZwm3gfExUMF0wFptHQtBkTf7Q6GGlwttmhwaqu9wzIGQjc4hV1OzrqwtVsTpcDu1nQJXCOU
kO+7skdBZSyHXZ13BfERKzqPedsRj5V56xyXZ2bTN+eqtsJFpCB1nQeh9pzaRkGEDjnr8vemVJrd
yh0IciXvECz4EheJ9iSrWfDWano/T1IQxToCN7je1Poui+Vq5zRDsI5tOX8ErqHNxwKDYj3wM0yU
ivjUOvpLGqTyVptaogvHyvgUW004h8NZriAnYfgmhgVeHhcF/mHL4mDnpn+BoAiT1bRkrMXA9vpJ
DJzMbJ6UoLX2uRxnczUp2rfaiiEENEF/CFRzvP5fvs5ryW2d6dpXxCrmcKqc02SfsGyPzZwzr/5/
CHlb3v73956g2EADGmkkEuhevVat6kcnsZsPBBCSVR/AECCmg9+ZSdDFXQspXIvEPQEKeyeS9aKx
/NS5m2IgExn+h48euz6UU8VSkRr9iaIoWAXa+i3m97lPgFvB7uXXb6EGi3jnS/Z9lH8l5AFFZ6Fw
zqicVvDfJfazXhfuJS3A9YWDfMwg9gCKlbkXkpThMTPJ5k6W6BJNmn4MvamddYCCl1Fy8m0UOxc5
SoNFoSbZ1i2q6lVNUJGvkxKtg8mM1f5rDS/uSVipq1IfWYQ3YdnS0rP65gkqTipVimKh5aZ5qIbO
PEwZq3ZWTJfCFk3Q9VT0lNAuPxzFwF9mY2Ua2LD8j/Uei/zl+19r1gUZQbmDh1YGbXduVC/YaCXk
IgGBlWgZs2+eB3qYLOXobTAb87Nu+VnpiD/OCKadiwDx9soxyvmoad6tm76tbSfDSRPnxKGh510p
UJ9s3J6ob6+k6CXlJKeRUR6+eEZ4Lj0pfxb9gR/86k+VmJLY1r2p7dc6CfxL0RN2y/O+/Eb10skK
e+/VcCs26ylnsGqwh1cYV/bCQTLj6e6v9+dgCJWDOaJApQde9S01qB4Hm/YlkUx9WYZIlCh+3N3M
HmJ7MdUOw09PTfInyK61rd6gy1jxHf8Y4aoRDlopufO+HmHzo07llGuAqtPpr+pQ4fWzoJuR6KN2
dqpaFShw0Qj890TLshdXj4G//P4yhXMRoGBhw6FImQ+LPhb4a73Ha6hs6CcK4XwRmHKEVAs1rFUx
1B92ucraJvpSmRoQ2Jh/U6hAmUWQh+IpayAWCpde2hUIN01uSUbVLUGUZ+Sggl2qUU4U1EMJzapV
7gM0avYPs536Iltq2OBMl8K+O/6e8ujLM6oeswg6zP9y9tEM2JRGAKgsQ5oq0vgWqDBtNVX43c+R
iNYnqxxsA1lMA6JhCXVKKeCR5c+yOoG/cgoo8fEYC8MM3D9CTnYf7IvA9O9BJtsh8hZWwds9gvSY
cLdDydtXk/OdlrQz/J3UynPyXQ2ioLAF3q+mPkkPi5+6ls+BBDgHzbQ4lkyNMB9N5gF8r5Ufj56/
vOAIMeZjHcMCwnExL7PqFk3YuAEsEXC+utkJU6klnc1l5KCymabPZonwY6FLH2EHIKfQRtiIIR85
Sgo0H2gDph9xUe78yDU/h9561Uyve009qIb0kppOaN/QiYI2dFHFA6DInDos1UpAaLtKMIM3VDqb
OvLmounRTJt1nFrWphJ7F9FXS119lpuVMIZQp9QWMtKOcr56Vzkh7EFeOdM8OfqhUH/rQ83QBv4P
mLvJ9UgRpwJ/HI9wkwy7cuyS9Wh3+Q1oIqyLPKC/xT0kh9Mk9kiXOkfmWoafaeGkxnBuTIDkWq8v
laBEHgdNVV8a629FuxKI56CwYRtMiuBkTqg+hbIc+LqzK9Jc3UzVU/VbPUpnv47cF6UO9LUhw59A
Rrl80W33VqVm/qW3jJdRTrKbBZPBTbZsNgqFBjHyZIoB+Ow2CTUZJ9ElwSR9IBV8qbU3TsugAJT8
U4mqtzJxKXax0JVEULDfyWM0njka9vMQffPvera3x6j4TFqYgmqkla+xKxVb/vRq7ZA+fvbRDJsJ
l2owJ6qG7oNSDhPaMss9jI5qHzoed3Alj/WH0SYb8boExPmiske9UZJHWWHqdqfeHH81GWCnfeK1
lFP80+/YfUgwKQThX3BsgqT8H+eHz9CRLsgGZN4QYrwGaICtw77wX9nqyYu895PN3bSRkIl93oQw
RyVM56Ebj8iT4GxECEK0lezAh6hh1mT7C3RVj2I0qN13AtLWiVtp8Mox+DTV317uC5F29hIvuomJ
Cmx3bldD20Th5v25nQA66yIJ3qfpoS364O0gh1iax0eX6Ack1xVEk2sTUvXeD+ubXjb+GrjmV6Vu
gY8WQ1xsITL+DnB43DRylZyzgh9KkWnFazNQ2B9FlfM5kHJVhwwIR6FVp4ZI8pcAlsy5jJr2zXWn
g6AE1NZ0u3TvELxY50paX4mqy5Ctos0bj7a7MN0BZEsB1jp3jPAmGqeJtzK4oNPdCiritKa0Ncc4
ujvYkjEx9LdwItQoJTfqTjKi/igaWJTiAWJN7MF5b0cYjCrPfc1cy9930PJCojc6r4E6OCs1tfyV
OplORyEtXy9nK0ZLLf7MU90+ialG3M4amXAZgY+ccmjj7mTauXrItWiEz54lICiNNylMREu59pau
ztZknCiCO3QkldWQW8USLSIFig5KQjkVBtVBDjOq0sRQ5sBLJ/w18S9IhlxZeHEC1xQboTO8ALDo
aclVWBkEa+d/98uwVBjs/fBV47gTvtpEUyi6wKz+sYboF109Yq8HQlUvmZwsxWGILBacHQ0ZZQt9
0rd+jO/9qBGqS+gwyq0z9f/bX/S3JWQZpceRw9TcfdM2oMinKzUBXq7G1OpIEcHyfkD6LKP2fnb/
3k47T6TetcPYFXvRZVu2cxFf2RL9LjJ82yKHGob0Svf2f27vxIBaGz/ySvHZF/1rP/nYCjZRpxB7
RqypMt8JmnQfRMBbOPJDBzJ8TKrTz8RH2QjFoXr0KlI9ol+LHL7Y5cizTTbTZ4j+idfzNFE1NKqS
YK/nOtUliSx9RKr0pXRb44p4PeJvTslBYOo3bTZyHM1zAlpOu1Sz1kRPxHF3fPUmsp1/6jYqhere
OBrqu+Qk+w3p4iLYJmCvovYDGdlyNXZqP2n1ybfEMtTlGDbVUinaJdAM9XInNYot2DGdicaHatIn
gubyvoCFYublkv4kXH5P6AE3clQOASxOpPy9Wi1H1Qqu6mRFJffELAmfQ3QvZ1Vl7VpzJGyX1r17
SqzEpcwoufTGpDuY+YgAxRTWw0rA/qE+DhM4TTTqdC6LDOvd7VqIxgVobTqgwfUWU1rBjRL8Y0SC
Ruc8O6KMNEre4CzSrFF2mtsf76aIFepRfgxyU90JqxxVbqi2jaBC4a7ZBLlPogHg+Kb1ZkFZgeM+
jZGCFqauWctyMhuXHYueS190OFXLuZfnK3ZXw0X4ZoHjwPPeSPfVKOQm7myFBrWkhfSkqa36NH7v
O9mECmnIZMS4gnbX152Bdp9jbnWoIkCr/IQF50VxjPrdg1huYaXmpxlU+kJFZ4HsYlSTxNDNk6yE
1bWcqFQUv7l3pXD53D3qvrZQY2ZQuE2TbFfZUduRbzjjASijHNg+WCZs5YtACZ5kSJihtfdGoGYT
7EEM3z0LBXnNXtOq+R8zhZPheZ9RB4cJ6vTBray0a6Lrw/soc9QnfNSuhEm9wJd4qmevgvHuBY/G
xbLh9+gCDopTw56GL+PYAqP93Zd6qb8lQ1pQxljr0kyORwhWQLr2IdvSrgr2LvzDe2GKBoEPGGEA
gM6KLGcrLDohDUMKXlxGIFLMubgUMxGtJuyMOIxZbGK/rW5eAR9KoVvtJ0AhLtT2mxzLgAEg1JzI
xrudp/B4cjt4uKtW+kJqov1EAXTnRso1iWV5l3ioUkLMa5BCD8j22whXHonVsaFqm/ECk0G3RNte
gxm7PKD5KkOALGsvPVY0WWKso+JGjMmT5zSWl5FyH/v/54kxZUIE/56nQ1Qwa32In6oIal4I2Mmo
DW6zBXPdrXkM5E+Z5lTwfADuMSGv14kJhma9bJJA/9aBEpoNTaJepLHM4BkpsqUCgv1Lwd4sH7Vv
jTf9y2ViGW0bRCdAlzC1TQOK5s9NhaNQ2fGjKStfQ9qt5gtaWDwKp7XjsDv3nhS8+gphE7VTso1S
wykGpCdi06sbuxARM7gv2l9XvZltUIjxN1qWTDCYyeUxKq4e03w9l6knc8MT2/VZX2jmu2chBJLD
r7LuoQt87xMFBXI9+cpjql6qSgLlLbfnZz4m+FOtfIbAYTwrwrF9dksfqFbUyCsHWuZnKYx6IucV
bEfTaCtX1CMSjtBStPqIgVXzrtGim0F57TN18gSCZX3cP1aqLNDbUMC3z/jPKE8r9yhxwOLvONrc
a0OIgIRZWfzzpwZtUa2eicu749QZSeGrwjdpLfofTTF6V7BnlNrn5Su3/epnOcUcqGz4ZMvbztrA
iZ9hhILsz2/yA8rn8l4PwnCeQz0clVZ/ba1kuPZxyZYIoIDoEo3RF3PVr5qzsIhg99f7qJjgl+wQ
WhkOkd9rlA63bzQ1do81At0e9o5fvoquhFvJSck7QEJTKTBwbWvfTuXC9dQ8zETy3gIZRnxPVBSL
AVDucr3Sp+phYYumgnqDYqUCYmsW+HvVP+ww8G6FqtsUpBsJki0+nN2WJL/qKjAMs1ZaxHFq+KIg
iAZ608N1NSrxdpiC654KUsmH6m4VQ2r8Aj/tuI4bE74zEzHEMC3UremXsJ92MrT3RuQfzBR15bvp
U6WkOtmLsAoJLKtTlDUsolGBhJpW7MXVo5ECmxSJsCHNdey7Z+U1xT6saxQb8gbye6l5dh0jmSWI
iL0EVVjtyt5GvXMyQ9OAGVhNjVkhJ/0LKkkAhXQ0u8SoBb34AZXRGHkLo3vpAts4QinxPZ2slHAH
YjvDqxiri1g7O0F+ERMjz9Uug+fvxVisB8a1sKSVGMvy3Lq5HkwD0yrwpUhPdfpDDPW6H71AjF2h
JTrMw2iDOpD+LPxQTJiFJRFR8drwgS5Is9uokVVwNDRm+gKZHTTcpCrBzmcvo098MnOqkxizQ0Cx
aggVtBjkZ57ME6cMd2JUsiCv09lRb4SZtcQJ0r6XV3oIyXWZ2/vUzYNj/u9mGBat3CkH0Q15b06E
Wh9/uYUKRVNQOCwaL1ARlJimyqGEz1iP4wYZmusvU0wU42I2ssbyyvX1BK5Y+Blys4MQGQBEvuCR
DaTHiLWD1tj9XCKZDker5vCvmjq7ooQ15u5kB+CK5ZHgYqeOx0cz9p58hFs6hjxI3SqTJQZFfzQQ
/6YO3CnX3QgflehMFarYUalimfvkLAiWVdlMGxrpZ5uDbiPlC261gzws6834IBof7rhDe69WEq3d
1Ml9KCnSWzBYEx/Hbx9xKUlhcoBCh9/r0J8ja2jnkHblu0IPq9eg4OneO4ZHPAazVIvbGMnhRVho
oy5GrR2e2L1w1MgOkVdA1YDE5sJVSZAHo6RNdyz96hfRsBqCxFuEaHqGKDWA1NLaLFtFOt+5eWKR
afdk8mZ3Wymds5/Y42GiWruKdeycB3iqXcZpvSwMUG0ZXADYvIToovxo3A1wUYmue/8Yw1niIzEu
/gjR19oZZb3ogi79VslWigPBrT6dogTTs4f6WaS7GsxIZXUup0b0S1BQwGqlHYWrXnSdMeOTuvc9
3MSs376iP7GH4qDAfzVvcoRwXHSsJCWT3/vAqjd949SrkNo+0Y9K/fhul2O9MeSiWTk6DE5sVPwD
DGvdvC4Kfd0kbXsbrASSfWXj27V+FT3sUNQNcU4JKeOJHi5MZZmcklFtJc9qbzogvovC+f8+CiCI
UhxI5eZisp9EP1qAtQuzGaLXpi+2PRpFV62JIwoLTco4uFEoSWC/+F9FZxXYzVPZWiRfmJD2hCsy
s96LMZP9/tmRhjcx5hGuPaoqArNNHag3uzVevbH8VN2sfQ4Lz3zKzVUl1U49Z7kXyXEhe5/GzLhC
tibK6o1wbW1tXENWUnGzYDQZXefwex11qMQ6YcR+tUOnbFYp6lmbTkbFRAGbp9qTEnbaUVieXBML
qvtuKWUclpzALU+TvxjMJn+5Mv72J37bLcWgq43lyRr0s5X4gJYQ6J6Ndm/vzNyIZnmX6zceUvoN
ugKosgYHkqfSN26ponrnIQ82YlC4+UqvQ5xMOP4xy+ieMkq3rmKOmmvNeowg4n5M6qFitV01PIo5
rpTZO3t6YX16zb9eWJheGB6iMngxzVY5l0ZZwRnnu6/Qpfx0Sm384WvPmaQhc5VTeazY6vhRB2jI
QlAH+IjHzKoojXEfZS6BNYlDUAZC8hpYMJJ1lm28unmy8dIW+oc+eaqmpvTggXckEDJpFidPcLxV
JzUwDsISHlZRWTPH0eutmOW0SXgoB+ebpVtGxrIZR+aoaEBqWahpWFBPqpEfnVq7V7eJ1Z5BRKDK
UYoW9njvqMgfwuPeRSFidBJ2QZYJZJy8V6Yu0W+OHE7SsOgXcta050yrOILEUfExVlq5KGRl2FWV
5r515bOdqPnH2MnupmvrZomELipweUyJSDRW3EIleV44eX7LpkZ3a3nmj9APiz5NUQj4cgxqbO9G
WVp2cwnCgu7I4HGdxoRXDtEDZQrF0ehaDeZtGoRo2nln1HC7TmalwG8KmYR2tnzrysFF3T26Cq3R
T4FyVSv2BTMxPQcqzg8+mfOLpsDkczQj4yAayXYIdYlLyMK5zHRvWCScjuYPp6pvfrmT7zXYgf5j
+l6z7cnMbnU3/M5940cPWQ9xz3E8KK4f8AvO2icKfmGmhuP1awqtqaJq0k+jdVaSJxffBtPUZrBz
G08DzG7LUbLMQ6hVyg6ttXaCVXtXKBd2oeGB00L5AqrtDz9O7JUSGv1amcxJGQCWJOMN1kBrG7YK
8vIRSXZ4V9NZPLoaxP6S9uZ46QsFd8YFYYjweSS7KrqryA/3kg+pujA9zXUWSZvo/3OSlkfp3BhL
0FsEp3PF/2b6hopGVa3xaxi8sweXPUb+zrnyQ5dB1bS6YdyKwj2I7lKhkhh1qmrZBHHxPrFCz/K+
M0kw98ErmZj7bBQ/CCNaSXOJ7WTXk4z5IBQDgwc4oVWcD96HNvgXtwOTJ3EbPRPGL6DUoR+2G2XB
D2MKbnr+RzGuutDI3/1UMdlojOHCz3qXo4uuLMFbHpCndJ9aTozHVlGDuTRlt8uOENDQauER5Gz0
zONlL9LcZeC3q9GujbVIjlPtNe/I8rzWoN73Q156C+GmUQtDFViZnnWYPK7DYLyLZYssSpZQIAFl
ml6lWdqNW3xAmNhtkegKlyKz3o7uB5ntjthnVXFHHQuIZ8nQj7kULAzQAdtq+GYgQzzMFG14CiMf
jR9yk9naV21/k1IBdBgN8ghRUztrufZ1yhrqtj7VyGwGfQjTp90iJParLwuONUKR2eRh6G27Yj8M
QbWJ2GeZZ/BodYnzHBQTdbGDKttkRZo+Pk+cJ5Nhtx1yOlmCREUfUltDwdohK8nTBw3VfK6iy3y7
Mv89sZ3veWtIn65bzUlWBOhysNGxu3L4Ds8IqvVBZ7zCHRNMAKMCaG7fLrugL59GqR+g0iqgnJjM
ljrdiyP7i0FRasLbGmjNlIKFpa+57ilXbVBrQKu4kd+CvsNAj2cRQTW+FmOSn/dHXy8oWWTQryI8
IuUTtdXoEFFSsOJ1SWpFWj3PW84XY5Ho57yRlTsITO2Ln6k8JPAHkFSz2OAuBDhMaRE55dD/ppRV
vtF0A8xbr5kfZUbItaq+8ivukQehuJpb60/V9Qcq2WGDhMuh1BaVNnAHjgI2Qb21Ew3lGwAyxSWO
XGaDae2Kqfl7/A/Xx3yIOdtf80WnmH4fLuFb9opUvdoQNc569IW/WjKwEEvOJmICu4BbAqC2fw4c
yf+qepCPF63uPJcF9c8gYeQz4XFl7VA/CgNbWe2lsPJnGvSOuzIx3CuUU+3adxDeUfsaxuapr6Ma
Ys53WVu1qUxgOG75Hsbw76T5WKwbIM/vQ2l+tbMiupSUMDylibb2uUFwWm2QxhpNkMjc98xl0xMk
AsXQHFy16uwjcq7BxvG7hTGQgEzBftxqQBIb2VezDbgb6eZ3/IZy9k0vGvpg/GqqhNyaW76NeY9c
pWlER2MyUZ6HWDULXqD8AWLaWjfRXac9yno5Oowue4U3nvHQ8bpauxGjtmP8pEjVOYlB0SXMOuv2
OvXvL8gLjBuni+yl3jXKBxGxY9O66H+mine0/AotTtuaZXIbTiAHXlxFQ6rJEMBB7iKYMHblpoQN
ndJMTAoTpJ3kkgmH4Cp40YLcOyk+cX3J+Egz/002BoSKqlRdgRVDfYcP4FlzJyStVfrztpKMZ5vk
xEnPw5e4q5yZWnf9Siq1Q2NAOtNOCM8UghoAvmG0HyYMKGxS3hbJjwj0AKPCL6zRC2UDeBVWN6iw
I6CAhn6fcwUknO/A2ZkXHygA39uq/640BceLNPni6qG/ZG/P9ka15VOTG+pceOSwyklZ+L0majWv
bPLx7giqwyotFa0zaJsq2GY7aTyZRXBwyyp9t0LFBy0WNTtDc5P3TrcRD+XE1Vhme+pynxwCH8R7
Gxvukp2outbKoZz5HvERSL8QXFGAuGQIHsfw238NVIgpLF2TTiHIzl2f85jh9288qx5KT1qR51c9
9sNNoknS0emUX40cFzcDTo7tox+u00us90gQpJ1KBULff0hjdm7AOP9E1ntRmnL8PQ2I6JklYCdq
EKNV23BOlHu525sjLyyriXmrIaydqRC3fLNydRWqxvBT89zdQDTmS6Vm5VwePOdgGEhvSVGJBC7F
xq+BloY7qHmGuTBL3zTXYFbI0k2jagQ/hZ+4xgp8WvlK4jZbWIplb4Zp1FQJGJl6QXBnGmUzRBVv
zX9CIjjxOqoK/Gd5dBUr5bDnmlnVPQPTGZ4H5JTEHFVT0w0a0ea56fuvALqan6691eW6+kEyOJn1
kZK/mJTTLKtBT4+JQnDf8JN0PRDnJeZPTfkAC+zXyC431OjVPxOkezsCLV9CH0Zn6LrHa6QGlDhL
Sb1Lc3846jIqU6PbqC/alKq1Kd38YTZz9n/1T24Bn4kZya91HFuACZyMbxwV4sgBuuseHoOL4YAA
VkNrZVR8jsD4252UPgMaVRAgtmqUOty6IqY1WCEpEj0q96IRQw/TVANAVTa8ZX/MSWOqKpTCkTY8
PrJTOTUVmJOFUnbtAqbK7ER8CQibGFYqO/pjJOBMx44dHzFKVcuLw0mi7u8yAkJLIDMyj91RV6+K
LgavOukLdIULMCOt1A8Is9xtI0xkemxYCAGsTi6yMerQY7otyRcl2JMRL7OZuBw8Zboc02qdue3p
PoIMc7BvW7fwV+LyD3/fPg8EWK6OXq0CoiNvo6ylR3KKQMomM6i9aqNp3BwUt/Xe5EbVFgRNxo0Y
5UldzMas6Y5ilKQ6zF2S/GQMRfE0LdnXivQqlgyasZ4JUyzZkf1COYlRj+3NfUlhwpWwNvTC2gi+
4aomWoUmAWmAREYTduIgFn3iqrPccWd0JTopwn40D5//6mPDsqmc+kiGR6e0/gXRH8qjtda+NJ5l
X2xquWIzGw+Pfr1HzCNBpnojPDjf2pd4QiXWRGLJUP0zVS35aFSz7WbCr9/piCUcuT9H685v7GM5
XSl2+OtK9HFU+jX6l99/jQJKsO/rZbF3dGFzjSLV2tU99YQwEVEhazs6+kniUtdHdh3i8u4gfEnm
IXdlI7oqTNEgkMN8cfnHJNIl1i5XDPRTfSuhUEBC1QR5DD6J0ruMiedRs6GwrSyB6RSpQ/Lx98AQ
Wd6JYvK5cHv0OxEcs9wvgNsTqrZnYrjW1SOo4m7/8JNCNdhVwfDeG4a1rV1HXlkVsmRq5PS71tBT
qNIme7TjYRfImasvH+N6njIuXEXn3f9uq7qnggsEBArr0wzJydROx69eZpZLOU7rnR8E3ZOq1O+i
3y3zmTEMfaVSqM42L1Y975og6HpBMmJc8mWvF2VlSmw7fK3akHqUYauD0BywL9q5oCzv3mIKm0vn
HOXPwiD3x6zOkFboEMK+Oa0pGi0GWwyEl7uK7LuzFtFFgqdTleysq1KdIE/k8MtKpV3bRZSmesOL
qyX1NZfV4hrn0SvyRMM7DAKwE64KP5df6hf0J9qXym01rtWobV8E1vnXtalBPInKxJkybRv1mExd
dVqucr6CNgnI0o9Sa6yDGsT9c1CC0PRlTk8BOojPbHW9TcMOfCFGpSqLj9XofBODcaEpbJH24BLi
Zh6M5UrRvLM2tCAa9cI5iiZpSHLPDGQv163khLO7/RgXV1aBsoQeq7umieRmXUsoROUp0VUnzNu9
0RKrmLmu1OyFbU2d4uqvPjtWIb8iMslGTINQQ9XB+9hacKhbyzs3NoLAojEs6IL7EF2lvwYoGID1
qbDl2WOA+J6H7mkaHvm+zP/qF8u5fvY0wFyxFVZvqt2hdAkkT7VBotpnVLpsa+gZtVr/lP2IfoND
GqVoj0IifLYafo+u+5VN9dBjOdEn1vztK7r+Wl31vb1iFtVG7yflNCWAusJwm40TJWFOJUIzkKbr
smzb2tF0iS2uUphSZygsHFQ/5+4zKUZBaKWfdHX0YNQZFkor5SdzcCEiVgKEXEKk4wDdT6M6+4eu
RXll5IsCVpl3Vw7B26DyNUr1NlkKM3VRTYfKpNiCGw7fNCX8oU7QJjEYGTd+JdYLPu6FBOOlUKTg
DSyjszNb6AyFk9cXJberQgXdwPr8rOM5eMhqL5x73z2WpKOvtmmST+M7IbqrxCihpUU9W0xSdc5y
0pc79CFPP4rIjC4C0sAepbrSQwVPfHkgHcCg/9WTKR9h1EYXwMLVHS/xf69zf53KeH+s0fUUi1Gu
vGvQJkC3FNqqfSm7gzkHQA80bGqobKwX6Rhzn0jzhnJFqQkPCQWrB3FVi85xNDmcq7XPyW1yEuNB
pda//O9eYkKUkFGH+Ato7l+LiOH7pNDyo0OzQ9PI3kdOU63bxnkmwCvtfb03yqO4DLrUo8KKzoEf
JDcNihpA+1ktGDsKHfkeBC7RkNCV9gHRkVmWnnrns7bdcDGFEfOZSDqKTOR/JyXFEICAYi88JQ2J
LIQad7rTQxdCgWqhTmjSkvP5nZTsbv8eruRO6k6/zT6Ap3ommMoU2ICqRRyhxlcY0X7SwPPWD16z
Gqly8QKhQZbl9Nu8rwCfTw95TNJR1Dl2V+XDNAztKhr0axpEH3zg9j53r9avpG1glQn/u0a7plWs
X6PCo2JEcuX5o8/hHryoImtSHWcpMZBZpTsbVDKMjz5ZNt+daKz3YiXRz311UYEfp4yImRrypxfJ
Ku+vJ7pKW09JzzY3MSe0KLhta3UbcMaieD/vkZDiftW6TssOFWWzFMKOhhfuQlq5NEh2TQ6D6y2k
POx33jQxF07i0vVIPCqhXS0fG7Fy2sU9THH1vzds/9uliqp6BqALOc6Wg88IvgFpnfLsAmeGbXhq
zO7iDUa/a3jMGwDT6Csy65UILLqIk2VFZXlONaVAeLr47I0CVPXvLuExqBpqfTD6bgYDKuKozaUj
LKvBzPXb4S0eKafsG7e+9V2CWFYuuUfUSZWNrlTxToXA+VDZIwryaExfJN3oFmESJC/jWHBobg37
NW76di81MvgoEiQ2ME0aNNWQayn2Sho4B9X1GIQq+Neg8FDVITzoKOTKHIzl2Agv2ZRYDIPQOtlm
uxSWaCTuArtYqz/bwYtCYKhBt86dopqklc1FZcb6rvIoNvcCX1rrw2g/t1LJoTVV97UBppCU9sUJ
TpZhRJAh0kQ8ja811L2JbdVnYd37PWfHWVA6kIAYp1q76otrBsZOeMio1F5tyJdnpK6NjW55sjen
QANIQlX668fqcgIRaIc2+/LRl1WxtBy1OFmIZcSCTdEMa9LqvKPpjzKmpk+jepv7fja7/wmOrLE3
MJVnvRoHb27CTHH06xbpFt6BmNaYWnrJCJ/++911/QCBTAJofvqzhTs87Pd39+j6/Q4ffwHKLpO0
nWdu7i+ZctwAqML24fGaoWXBmZmSgXu8ahtI7pJSuF/vUCxYBumvd3j/tALfhup3enf3tVXDY7/D
uxPeYn3xDitoxB5/ZDe9w6S+///uH0uXUwQe9b/enZgtW8ZO8mxQUdMHIWZnSfolVEtj91jeIu2I
dpYULoDhFU/gjqZ6Vzk/5mZj30iVPVWq5XxQfAPjXOoCsFTc4i1T0nluSskpUx196YxICdRWdubG
ZDyhTewu/NHlLhNEZD1jHUkkRfsqBkVTAMbQDHRehVW2FM3XBEBXIh/ahX5zsPPo8+HvKMQPeeaz
4bTlRaNJ7PWKiaY96ftFFdrojHuZeoNR6mD3tXQMJ2sorG7nh3y0YlC4mS6U9ey2fVghcXFRoj4r
NpTH0xqiUesc8boWhd5HnxtVKwdh4fP9VYawIubvIhM6rSHcaj1AFcTMk50we2WoToCb75aY1dfQ
GRVmATnn77/XVzvQB4p9EV0hhA8byCRQTvq9LpzhPxEQQ1J7mhTXoX+01Or+mqILbnfioH3kk+37
54/RPiKvbe4fCWD/fBL5AcavfekdlHfT9FRJCgWsgxecxZURJ5ROdWW+EaZlxDC5FyoIhECvw8Vf
3k4k99uSasfHAsJDNLyCmw6/XuHRjQIyYt6/X+ExEBdImotXyShCgT+e/ZDcwpEs+8kSKDOhbTYd
K9WQNErqvWjLdh4ya3ST92SdbdLtZXFyHKQSetmvrxroggX5HPNZ8m0PjfG0fzeqzkeyUBu+hVl9
LO3W/emM5GqQIGNP2JJVZmvmzWJbBT4l+99RoPxRW5707ieODV9Wk76o1PUsEthGr5QucTTVkFni
z1XWpt9ae0tq7a2T2uW2l/jmapklZFjYeSnud35cwwGoVt7MKtEqbPlrrU22YqTXnKniCN1fmALb
ZDjcey0NJSUeBEsQFSn/gpr/cjoPkJZeKJISrxqF7cm8SKd0tnJNo0q/FfAPrYMq3walEhAzdbyz
7IAHAV8s/T/WzmvJbZ1r01fEKuZwqpxDR7dPWG27zZwzr/5/CHlb/nv2/sLMnLAIYAFiqyWRWOsN
yDG2WPWpSX0cK1N+COXqWfTbXqQtwrGsd/y6K3AqtUWaW9IbeFZl5aiuSSGZ6X13zNQGCdpO97d8
NTA3n7rZIe67opefwqsx+jY0MDOukUJ14FmueEwkCUnFN953vR7vqyqv4ShPp6OKaoVtKDu8a7H5
9X0cRNt8OQ5Y2Dkm5bOmxxzBtsz4OZewVTAz8B2i2TZQrsJM/ilao1TbKKQ7RzETzRfjAZX0OUrB
3Iung51uQJbUT6LRRfka5fb6KuYm4fise4F8Ei3+EnR5XT88iNC4AwTYkKrfkj6QnhL2n1s+pLk8
0/MqIFfPQeuVYI7/qLYcg+BX35jA50LhugIobJD2E4Fhr/41PAWazZjv3CEDb/y7PzemREMrR/yQ
ji8RbivAqov4tZUGFfl/7vyiqeXkPLVQ97D31uNXngFeZAOvRejq4wt2tiJISZ34rOUtn2NWsNUQ
PpOp8CQwTYltg3I+RrQbMYpdJLJC1mgfxehI/Rsckvc8gK66Glp9Kus4edUVO9iPdVCSjmfJrB2z
lQnGYiUmGbksgfIN2DzgsLJHvd9deRNjUhxC4cvjBEmyjycepujUwBKSHUUKRhithqS1hqhRr02k
lWgPB9ES175gJQa7wcZzOuhvLdFVNp03T+OBr5BXlo8OJe29UmOMpvU5BUhkQZ+lxsP/clqJRLCz
DSEXgGD+qRjVN5QdgP0EE01ct/JLpBfG2nTHiTPXIwIocct2GrOamNUY3JGMeK8s6FPKVEZXGsyi
gC59N90in0VJJj/nvkmpRVdVEtm6s+lQiNo60jjhSfJgibJq9lzFbM34UHbfya8tbisVabTNu1Z/
j3SYCibE8MemJutVx0Fy1OSMyl3Ue5tAttyzb2nZwlai5DUwpR+JZRkfcX+9rYPp1VXCauWtMTo8
x4tWujqoPizcccSlqY+fR2ytngL8IJ7aCieoyII/N3WFlT7iINqArJ4GiyYpVhnp9KUY5bcxOrR6
B0R0Gs1RF36q9/e1qMdNWa2oPohxy0mSZWPxIZPeUqdpn4YWb1XkjF/x0lKAXwTaTDS13LBWpt8U
CFnX1Ss7Maycoh76xBSsJe6KwgcKKG5SPkCtunX3ZuLv02xCR09RccZ3DvpIvx7kxth3Uh3PdEPq
jpM+xUKu/G6um2N/FH3iABShP8bTYQzxYcbSiZBpRoeQ7QB2lRHRVmUES+/Dok+MIgcHeio193IV
h/OmG91TZXrWsc6sfj5oo/1OCm7n9e74ko8YOGQuftZwMoMvnj7iLRHb7xKE5kWqjvohaJXwklK+
gdarWu9pOLwqmE94VDZmvpt24Bq74HI/WLV7rHjQ2UNmLOxZZDvRdpRMzBinuDiwfgV7ARrEupwe
IxNW08wkVTcrjLri+y/a7C5WRcLbExh4KFcImu3GDiiPYAe0Q/y9HFFWEsyBmhaQHh81J1gFgxN8
l80mOAl2wDRWT5H/F/PEKrrRb22lDM7yCFVAqijEu0bkPPgGPuZ2BXzENq+iZ5BJ+iCTUy/EmOgz
7XrVO/V4Fq3YiKJN1aFc5mMCl85Nt7ogWtsfw2mxzFXt1YiLVKAa5oOPxwqi9wkbE602H9RstK+x
BcyFMdGDK620dOGz49ddodoYYl2pQQA5KqCy7bIM52EYlS9Klv46E33QrJrHoc/nYCiCr073UzOz
8ouVm+nWguC2FN2uF+wdq9Ep9vJrhXUMUgZJF3wNR/k7lP326kdNdhrwfZyJ+CrVkIrIrO7kaHJy
dVX9Q/QbTu7yHFCYyNbwPXPs4iD6+W2t0c5Mmm1oJN6XEDd70S91UryOkWBbiyZXZ/y+uq6z+2U2
XQUKM/uisX5dXcuj1LxT3VWFlEpYdNlHYSlnMrLZlzHMjIUZ9fLRrZ1iX2SIPXZdED2PLRAF0ijZ
B2zweVT3+rnR1GTR6BoO3xhR78TZ/ZA00rA22+jgmI37x6CI1WX9xdNt/7lt9b0Sm+oXty/QIcOC
/FgoDfR42c2WauJar70an93AVn6EWvYAKi551Tz+rK7MpH2ojd0RdQqYo7pfvYGV33o8Rv9Q3Pwr
1lz6s1xK6crOSb5rQS2fOm8MJtFM92skeUsRivIRjk5OXj1lsL9Xrd54Oxkq+xn1qH6uKgNf4kFv
keIeXFBto25ttdDZsMGIhFjQ65iW9awbh/irkQff8qRyv5FJOGUIdHwU6riU+dn3Z057RPQE8+/G
RP4GxsgM6gf2mkn54fjyBTO15pvWBh9j6xsbyXS6lYzzyKMLeC/LH5GLyB7bsmADOrjKSvS1o16e
IY5t0qzLbhHIFXpzJ9ZJY+AwN2TBg49f7zkPDFDM0xlM/GrRxFmwrG3kRJY+CmP8B5x9qVKU5vbK
vtEooofbaO3CSwqxc15GFuJFlLsb1vlryq2Pd/U2RazvK5myDPugXsV2K81CKZbOrt2p+3gAKBd5
Wfnehi/gj61vcdm4c6S3lSP/MPOoIzs8L6eBZviewEN+D80uXHol+wBzAKKSy1iAQ+q1vo16DiOj
8b/kXdSuAjuUt1JuyA92iIO7iOhb80mDg/kcpLq3QR/UBrxnls9NojyKACSJkhmifkDOqqpcq1Kg
8hZQLwKKCbyu+mKByd5IcZKvSoxgrCbyX9C/V7ex7nRLu5eNr+bQLAIrHV7dstc3topviOgv5W91
H8RvDXZu6wb40VpxcOGOk8T4qtlkFPpYttZF08VvQ/xNjEVwnFdsq7UNli3j66BVC9GvGGxUwypR
yXn1/gsJ5Y14CfI71iKQgrVmxjg1Gz5WZ+wl9uIM/1jtdib6xEH3y/8jpNMdHT5Foy8+ze1B2u9Q
dcfREok/cShDcMpFkGt/9KVJl525iHBNpQAvot/B8TSAWr+N6rTx41O/WkO59b36+Knf9bL0iB/2
vI3MYV7BWp53XfeaGlV5FSbwNho++99dsN6rK+Y0ty6qbCVJJFixEttaXx+URY6j3tXLDG1Z6z2C
J63jrHJNz48OO70NrNh+L9f8PymLu1vPdPJ9kvntpkLl82i4KOrUUU4FQ8LFL0IL+eKHFZoAbuk9
JkqLQmzIw2ioyidgANm5NDV5ZSotNtKpgd276Kz40d+gkcDO1DTTs+gTZy7myDuYQSfR0pzQQ8oo
8QuMfNkAxl16vvWFZYKFYCLHC38Y5EfI4N6uHksArK4+FOz1/DkA6O4qRo24LhZWgD2oaGqR3R3y
IfuWlYn8WOllc0Js8RB7Lqq9ahhQ0TWijWjqutLN0jx0b6NBN651J3IfqJ56T7XaLESUPfL8Uuo8
x8uwFQF+oTUzGCN1ws4ND36p1y+BXs5x7UaO2SJTOOptsxTNpo5+wI0fLnbSRteUvadRx4BEHV1b
Yndeo3vJpAS3qoyKyUbO8He1TKN6KG2ywHocHJtJlTaqjeDYcvMXY+LgdXW5bFS/XJqmMsYAoZuL
bpjy2gNBsk0DNzmLg6IX0UIuTAzttCy99QX1mMBW8nxcQE3gjFOw6BNnMDjLjdxQ4Lz3uRKm56i9
KDOQh/m4bOOe2sikwZM4De7ikJrWMe0L85Cza5uGHyjn2VE192cQY7/t2x9h4f5Um15+SUppBJZU
+Wd8u+0N+ugBWoumfuoU+Lu5lhcvSpgH1DeK9gMsr6Fpzk+tDJ/CpxRjcO5Qg3k71ImFQl2bXIso
w9L0f/e30+CnPnIb+I80s9jwfxaGV6knBzwzlAx5XOoAC47ZqClgI8MPLIkGVF2GYS/O7gfLUPAw
jxpY1Ni7OdPB5zkE1uN0GmrlU6tSIb4bvYl+VYKnL/puwb/jxOg9uC+VYhnLuruRYKOtMVsdQBuZ
wauqSHiURzLe4pUXvPpR8h6YTnXmxh286lMVPK5ePNfqSQ0nj2LKWFTqjpJhNxdBMTtYkF+wPcjC
ck8ZuG2MHcwio7e0ZzPUlUUSDdU5VtR4o8hFAn5BMw9FGMcrv+yVBwuS2LyDTvLWjdYDSfYJyM/j
F0WrmQuTPXB5DPF1rZxDd6wf9Io7SFIo8kFBq3aX2pK3GQt5POd+OiwGjExfuo5dcv6F35zkoBs5
JYCw6nAAh7GyAN4aH7yJJuU0UCFnoi0OQPJCEA7NiEdj9NeIWEOEi5jbHNFWJRRbu/ZtqPTk6k/S
10rfZYc+Lc6iK5y6QCAYx7Cr16JLHDpdbc7kCmZizr1fnKmTJvatj4hb6O/1kQZb3xaUE/J0SVTh
sp5mBxEvj4G0co2xAoilOWuDxNZ+LMJiV2edQwq+8Y92peFbDxT8gpOVvWDjMjxmg1FTMNaK6Z6b
Y1WkeRiRwzvTI13Zo9iCiEEyqYUoZR2tRGeopHZxO7U9FJpdsmnDXh5UIGgK++nMa6rHtotBgusu
yepETtZy0yGM2Of6dkjKYptOmckQRcbV6JTxJZdEKlv1nnQ5S+amXBVf8BH20QkltdgiTAqbM+VR
eVi70yZqBrBw2XYFUmNuZq0te5gZE+CjLaRgxwYcv7epafmNO4MvIR3COGlffoc1FuhCu4cxk/na
rzC3Ml1MywhzWE30i9XMKQxcy59hPIWY4ATG+BDVdbmWYpvifjSoj4FpllefX3Cz9o1i7qqQAloU
CXalE6uPlpmqm8wzYPJPwTZWL48p1J4pVM+TbK6AdduIUEWu410jAdcWTd2qMbx0CnXTWZSEkA2S
HxMfZU3DMaKX3GPX04yq+aUOeRjm36+8R6PxGPq18kNKW565YoS2yVXMbNJc4cwr12wzMF0FT7Os
oqS4SlKlz6sGqnkZtmg0NQmpQ4oA75DIj5nfkLcI7Y1XZvZP6nPPbh8Wb3li5HNLKvQHDZTcqkZH
9WiGkbZthkTbYJrWnsSKSP2kiHK5qGa3vf9eZjydcu+acse3FYsE9M60ot46+XyYRAp1YFFbscf5
u13Qpz4qYsXOT0htj8bGh6QYZnqf4jczJMsE/SFUuiUtT65BnWfPRVM8Z52mnga3TZ+5ygxwo0FG
ZhocpQypO1srd2LUaqoQ/U6j3YhRqh4F6k6uiT8nc0nDGquKXHdfNScwNAX4dy1+swP5YEweJKbF
9sRznS+pbk5yo0FzcsIKYGaruGzPawhhUdHOKs2qP8aV60n5RxnHPQARJLHkvHuD2uEcXKn8daib
aljGWazNPg18applxW4LcqToH4MM7RAHC8Fk1J2DX5OGRnydTWtosMMvgv4HT2QIMvfdT5QPXzAU
9784CTrB8Iq6cxj3xqaClwPXxc7PCQXhBTLb5trUB2fO7Y23fTo0EAz2pmKjI9dr2IuLzgxXVIyl
h4jKtOFy/xqDWaB7+qGrKvfJ9brpi6LWGDPSTFqnXJaNgeXFFIxLgLkeNR25janpNw46zpgh35ay
cqc5+VLzLKaO7IofEDyaW1OoWTfdnEefYBWzn4AX6Y3RIo/ZeGaa1GuvTcLPT7Vg39D7MyDJPc4P
AaIDxiKPhu5DzpXHlCrju9ua1Uy1TOcFP69hjudu8ig3crBEeHrvJBY6gf6AZms4ZtseJA7KJ4qU
zeuy3fGoYYNnZ1Sx9HgtGXa8yCI3fUymw0BlgUrDVfTIrndwrHErM3T0fdM5qkpmjPh2Q5+WTTdZ
ABHq5IUYLwcywlmLXnHVuMeQvPy80Ht7lvryU2TBvjIr/u8D5aeV6ablXMgICeGgcPTQ0MjyyToe
WKs8VjgixuqLpfPn2ZF6Fi2ZFDrI6yc8VauLgubwrszScuGllvE2tNkPKzGSa+5U0gl5aIreRsf3
CJ+HKRt5pZpcfUv85ofBe/bGzaXB+xJYQKg1wRzF5gtu890pg8S0DGwbJLFjYZmpdNW29KBbu+hN
DnjnYLcjjwe+LV+VkR9IfEDwf6tbb2U6ICzRewt+OPxjtFJSNpESShsSgN+GEmHzREeAvEAP/ReX
BYXIVM2tV3xE3TVWJ+naLPLm6pv5MXYHFVMuja1/mXyXa5RdSDr7Fyssrp3kh9u+D8w9It4oQk4H
Iz57+XtW+LU38zr4olnQ/uzUlazJ6z4onC9+5nbLWpPLvc0G4uxxifOw4SFLQ8Fhheu2fi7Hxpt3
5CJhCxUhStGOH83qJrKgfcpnTWnGd2WyWEU8JZ25Vp7ziRpWmWy/+mjtfrPtAGWVDsIZN5RwbZYo
o7iy0b06JnCtUvfb754xrEuvoHDXaE9tqjuw9KSrZ6abWkdsYbAQHRkidV7XmEx3iW+vIzTJ91lf
9RvTlnbumKVLZXD2Y1y1M5mkB4mYpl+1gWauMrf54ltpjcO7HcyqdAi+oct0sY3C+sj58iDljAcs
MugrR6rrHdKvOwd+84mAycwchsIpHcClR8BAes8Pr+KAQJmylyJU6aeuSJKQFUtsY0ltRzl21qAc
5S7/0tv5pTBTsvFZ+QR9PD4j7Cw/Z5KCgJdindQwr46DUV66EChPnoThPnA+QrlJDzKiE07YD1vP
QgEFeH+mH6ST28BU9M3krQOVsQabjjTT1JQG8zxlth5Mte1OjVlDXJcAtelSGCxKufH3qtMclbqx
0ayfEIcTMNF3OOMR4UeU+2CkBuQLRL84QMYCTy9CRNvxq6889KeoaA/PPd5C5yIOn2slq04kWvkm
jR0Vvq5qX2Q7DWeQLJJ1GbQ/bCohV2yCtWPfW1AbdT+Y87SRHTi7ikFE47tr21vAlcfoG2l9IjrF
GLZOEOWzWztQrX42VGoMqC5tl3lvFy+FFjZLTCHztWiamsntx1HQl/VG+G9OPsy7GhooWTYt3d9O
LXate1eH6TefQBX7yNMfKAVLc7/DhNB3dmk1XIohNM52Aqq1q5e6o/1gX1fM5LD+1ulGexnrhLJT
hsxnGbyNJd/DUFLnQxNWPzv9sbMtVH4i3zkUlJlmqFC1iz6CPNOEWJEHUuNuMIoj4cTX+ZKg5HlJ
pzPK0JdEjQtInHSJwTaDKNV1/FaKpqzqyUlSym8RqJ4M36+nMpJb7kHIQommFXjjcbBJlnGfewLz
2T0kTTaHBmE+5ZmczAJgAhTO+z+91capGUcad13ffP87azURIQYcbg9bbeDVfzu4WShlD0H8s3Bz
e9cXaD/aDf42sG6STaDDsIKfCTO5RJuMLfew0nKtOI92aUG2lBtyON7FqYtsk/Govk9t6nI+X/8N
9xCKcxlSCggejmdEmbOlGwTyQzNGFi5DnfyUx9ey5AF0suu9tm0YblodR/jQc+rzEEzFFycu31Q3
PcoF3/Qo7nFbB85Elkubm5aWXLTG0DeNO8obsNI4mWdqvFQMq9gqJqsB7p5uGV1BZZrnUljLS1Uu
zQ87Tx6VAZugKpNlbGukZWeE+U92eSef38I3r+UKOz/KkGgKmk051Cebr9I6Uu1u3Rv2cJEt21ug
Aa2+yhQoVTMJf6bmkUoW0HG+zBezr603y0fntGiV6oECU7Mq4joD61KCjSaNxTNXdckqvZmnlRV9
K7J+7mdl/CH7JSYIaRA/m0ADVy3SJ/tx1FBpMcDy+k6nUNMfjmqt20+24yj8ZK/IchXvgW9A77Tl
YufqnQWesPtQvIgfStsCim9UJkD4JtwjRRwuydwMp8Qx81lrGN9CJfeeoCIOGwXh1DWip84ze3Sk
IlPvOzIWAAjTZHgYEr2D9lPKqzJtm1d0UXciIjDrEdYa+Tm1q7J101cb2fLiLZoQ5lah/nDgfxlR
+qvNM9ITziJAyH/Z9CTdBzUYDilp31kfOO6Toeukg8p+N2FPOg2F4KIHLdjX8TEAqAejpqyXpYFN
tcd7uTDxv9xyc5FemnD0Z3ZrU/6eRqvGxnHG0J9kGfFRCg88FNXcSEsgFZredtumIXs92kr65sTW
RwfS9FI4oX7JNP8HZu0pBGhnloOjnsPjQ2HBkc0tJlLDum+j9MFTp8x11lTfTcSzkqBRPtjlfBRy
YD0XSD8tFSV6s4cyX1D3dC7JdACzjJIqtaONa0qqhL5HpSzGEsyS75bORQQ6jgk0P6SIfe/Lpd4k
+8sPy7SKCIvJK13s29q3xWITc53m3LcdyWbJ85d2lqdHyaswIBhjhJ9aLT6AuvhqAZg8BpqxzPzq
EQnqYK6O6mGsnL2ekMe1HFs55pi6z8fBVxZGXfcbJ67ULT4kwzmfDsEmHUi5gDIINrnnBAvdbNRX
c0BPv+z7n5DhRr9jx46s1XNJvn1W1U627BBI4ucy9sYdFYS5r0sGRlG5tpEHQGxxYSrkajxr40ZS
Oucjz/dVib/4jooMjI0JjCbnw2GErDpPNMrRoan1i86IyNDLgwWlrmnaWVQ3j4gFJRvRdz/ACvsr
pLLVbtlZnTbjaeSoUyp4tauONIylBy+TGuWiTQztEjm+s/IhZ7uJsaYiNR4gGKUbz8DxplMLFH+C
+tiVWvKIogLP1bjsgb3S+63oUxKgL6jLAgeV7AtbAetDUUlDjZMdmf3gaTwl4zbxLkvSsPP1bNyB
x+bdcalgBJD6Dw3YIx4Eoy9SRdmhg4S7bBFg3iRFb19l7D1lS23Z9OA0D++VXGnAHscPmnnsJcEB
zHC6DUYSFjYwj0VhjepC8x0XcZfuwSMb7hgmJfwxlMxjDULRha92lTIvu/IsPbGdsY0YTZ6aPNC7
zyZGANiR+zzkxXX5jMsXSfRIf+LzY4LRmaPwnl7sZvLpbZ4tyMgXMp/J7VBQl14UKIQthylKDIRF
5Z7q/LtoYHQqLymYRgvLKscLClPOTFPqniqLNl5ufbJhrtXY1sG/EiIG2C3oZwOI5NSTd2E0lw0M
3GupKQ+9YxWHpol/ncVILaDQjQwjoteAlEXM7ZRfIj5XsdyuYu6Ex9LA3VeSjRzTZ8eFVcmBj4Gz
bWqL/H06Ho3S5AaQhNe6kCK+/vws8gRr4QiLQjfGJlBISsO6ir7azkg0VsiWhrbKNqlyKdKR1QX1
tx7lNF1kxXBqkAO6yCgbzDXX964+V70mNRdTLexQzffGiw2Y6MCXruqUBbqCOrdpV987uZqs61B/
a/02OvrtD5Lg5Sluhnzl2C5qMQEORJWL6KY4Q1MZmRxxej/U1qkv+oHUKfYjvSmbGE1Y6FVL8ZuL
KspXA3uLmaFL9Qu/98q8Dl3vsbBLnNrC0j2bMh+KIEK0J4j2ZoM3r9oY3Fqmpjh0iHrAgnSyPpuJ
IbUnb512C6mL1YtWPQRCnEk2Y+x5eINv2k0y6bgtrDDKFyOkEna96pTqw8BNCCyJQ+ErPBb4ZrNS
PFm7CTiVdYMZaa+iLzRJOIm4Dl8r9KLNQ5ShI5CHXrxoLEXf1QF8fQcw15Pim9UD2+mZ3CfZE8qP
S2CS0nV6UHebSnnVYqc4lEng3ppGniTzcOjCFQIueKykbS8tMS+V1jEw3YdKz75DnQAjlnbdju9a
MOuoVF2NLAIv58Tj2nBcAFel9OLjbfXQDclcb8rqyRuG8ilL7EuOmPAp96TyydE6Y94OQ8MvLE3b
Vtw1JYpw4dbuycjy7tjmg3tKMVtHnzN89ZKw3Aayn0Pc8KJXMyI3SR4y2IjRCB41GHlKZWLUlTCu
SiPpUbZ1+YH7x0Z091abHmI/A9nERhOA5Ogj3kAF09CqeAEfwnw24ggBbxXtcBhV5nNSkfsGaCYv
7KlpDLKyzjNu71JkGc8JLCUgoUq8FHNVp/XWKHw3y9vcBuQwd3sNhV+CecKrVtnoeuiksVTU9gGi
7fC/RFPFpHKJMr+8EsFpByZdR3b0Nip7UUrqxs/Xt7l97y4Q/JHXIliDTLEofdu9jcZm1SwsaPYb
ESwHHaCndirDitcdfWmu13W0Bje6MSynPbfeYK2SYMwPdrTPyNA94fbVKnL3NDFpnpKyf6E+5xwz
lAU2KDygrq/13bmp4y2UdmdvaRJqLKKvVt6LEWbWravVuuikg1Rw5VwNkC5N9T3VkZ3d2d1ZxKdl
EC/YPwfYl+NuYqUdj3gBdWI5jLGto3aRKP33NDfa9zz3VWzCNeMMLz3cBOhG1ZTDLo0RPTcyVmGm
k6o7curtPHR677UkdbzS0DlYiVGlwvYDtT/cRabRTAfSV2XtxQts7aV5r4rE26h+hmh5R9ouTMxy
UUlFuQbNzH3L9sZh52BTYSxDw/rrNJ5OdSUp1PkfAX+c6omSr6KJ7eUZD+7QeS8mfx6k5WEhIQP0
ovFpu7oxRkRTSzI6/Rx6w4NohWOanQrQeaIFxso4aDj0zIJJMX0sEXmy+x6982lVDDq11aSutQhN
STsPrvzroEtbS4JyeO/mgT/fxS5gyino3h/raC76Q2DOPw1kXijPCjcZ1vdgEUI+gr2Oidb875dz
WzaMRqkozxgTrOB3D2/2aLqLsXa6w6Ck8lFWSXc1KsDBkD2yPyA2EUyOQuJQTLZC4izWjEkHA2PY
0cJRSPQpv8/ibCoyt9jTfhoQwWIU1V5MP6aVxTQ8fz10FBCyWI6AqG+rVuSWgT1RlGpmIJkX0TCm
u6wKfh3gBqY7Mt/pTpzdB+5x94FPcf9ByH154GYI3ov17/NE8x5zf6X/IOTTUve5/3iV//hq9yu4
h3xavvKkvy7/H1/pvsw95NMy95D/7v34x2X+9SuJaeL9UNoBf0c/eBBd98u4N//xJf4x5D7w6S3/
75e6/xmflvq7K/0U8nev9qnv/+OV/uNS//pKbc8veTrUMkx7Bx7tgulrKA7/ov3HUFT5zEqpEd5m
3dqNHmV/tm8T/pj2t68gOsVSt1X+Xfz9Ve9XLXe40CzvI3+u9O/W+3evz2aGrXenhzyd31/xturn
9+HP3v/X17294p9/iXj1ehgvRtG1q/tfe7+qT3335ucL/ccpYuCPS78vIUbi6V/+qU8M/Ad9/0HI
f7+U7ZRI55ba+yAZwb6R2kkhEbDZPv59ECPRMBQ7VbuIbtEjziox4R5rumW4F8MlBaStE2PLpnXe
Q6Y1+tyrDLhVtSFdsyBGQK3un9gFI2Q7teIcJmELvmUaF3PGQDd3VN9/inHR76ITtRpLFLFEnzhU
PWoZpg4IrEZs/4Bc9BlRj/hc2FK87WwHw+cOnq9tRrcDCpXxMU9RIJ2itCjCSU6MBpYEnM2TD7c+
MaxG+gd2dCRErAZpGbFU7vfwnHNVXt4CXVQlF5UR2OgkG/BLshGLHXb24DAxU135EV6uNno3Bvz5
rjjrJA2o24ewe6bmEFjFuVDi4qwojbb29ALoupjdatWwcQuQDX/MtnoHYHLavCEuyIpiYmXm2BIZ
9fW+llja77SKpKa3v60XJEVzCNMYWd6/XlKEpX3XH1UeLG5h+sgWzVI3jlz2kJjxC/Imh/qbWT3y
yFDU/zCub2T4V+PQrQ3+b3tAud7BryYve9dgkugU0+/DBTgRR3L0XdI1oCrsvIB0mqL0kVnbvLD8
W8NRAgc0zNSfA8dF4Irk1W2G6LxPk6wxmlP0qJd/zLlFVkO57OIk3X+eOCqDv21C6fppLdE0MvNI
ptvYKpWBV32M0dood94paBLvJM4Ae3n4tpbe2gUyS12b0fuAiOucMTqOMEun0PvM20Ja+2DbUUze
NNB34jCSOtvhjKzvxBmGacM2kZKZGEx+h4mmq+teCuGEGRnkaMxmpVnryMDLcBvzER5rCvXUSpJy
Er0tZnJLMLXaXAzcRqdwcdaNMilv1TuI2HsEFSdzJeVIeoDX+BV7H40U/xGTIZWE7f8a1MZM3+iq
/X7vN8ETquhppRlVHldei5H7izl4GIKq65Awma7693XdmilUPaiG9lJchGF5Ku9ImaCwZbs7cTCy
DMf62/He20UmvRmcELKFU2wCsgXj6wHnuzHupD8W0IuchEHcxdJtwdukPxYse7ReJRQaFirK6Ht9
OoRh3uxFU5zdD5/64OkhG8tGbH4f+K8WuE+7vYbaO6sMabuUjU/ZHxK2iDggq8nFl/30Ehopu6sQ
QwkxQL4twoMak9oMjXR0ae0dVIARPaOpDfb0V6dl+E8YLcgr0Q96zNndZ9xjS2FsKZYRc+8xn5q5
18PGcOrtKEdvUpNSycgNlNz0MHoMAKhtbYukgcwn7LVotY2IgMDlsOd2/Is1wdjTDHZdbsYlkCoL
Cf8JTtJOcJJmANSTj7lJ6XE6FZ31NCLO7jFiStWvrB77pnuo6P67ZiAgKveVYnk8uW09XEfHuOh1
0j0VbLh3ua6Wy6GM03dPNygpAbAidTYg8jaVoOTI/VIYAFejAvm1sK7dmVQPWwE2Fihkcagr250b
hpMs730CtpzCqlsm4LfmYuAGT3YdN1xrNh/9P0DPXt1GW5QXv90CG1jcVYBiLgZX7s4pHGfHzlVP
Z+JUHNBiN4AQVHja33pLWNB9oRor7R6J2KmLDecUQ90Im9jpIKbbRR0AsCQtkJtVj2JoiqC6PHo1
tjlBdSpzdJ/FmTjkQ/I/pJ1Xk9s6sK1/EauYw6tynjxj+4Vle9vMOfPXnw/Q2Br77H3Pw/UDCuhu
QLJGIkH06rWots1NUB1+8+5IfvfSAJADTM7mVgarhoEcdBLCido6zd2Yp6+x7zmQD6dATpV0Qjfk
ly0mlXUnHaHo/Zc9G/PX9PcaSf/MsWV5ar0yOcP9n5y72lk1HkefkHq9m6RzroYZPEmjlXtIaE/q
7E7DQsY0Awhq8p4ow+deQn2gWCvr2ybaym7aWT/cSC+2H2zypeKfJbzgJ9lXODIdRyOD6M70Dplo
RluDkfI2lj10gtElsZvd33al9w7/Zhut0D8oiD6h6S5irqtKqxzLObLpJ0pPltJTVZO6I6vcW7Z2
b5ph+dpy3hyqANntNDRfOPVo7a58DYJcRUF9ANevFq8aEvJ31mA/yRlx6abnumTTWJqc1todFxaT
kutjmIf+UfayofwyBa69kaNhqvxj0ABJ5ub+KyT+3bvZBmCmqOH4qE8I781xnSzXkSv+9XIt1Tqr
vM0EJ/4f827B73MjFRUKJ9qoYVRsq9kMHhS1hoW+8tJPnN59tkZT+4m4tmeZpH7dIH5KnaT97PUJ
KZ24Dx/D2OWaacXK0W7t9PjXOh2kX8dwqOG74Ut80tTG2Q9KyfkTtAOLFvGcU4S8xHTuYAXc9DHQ
S7AIdv0WJ4q3TmHrWjgclJMwzZI1vGPdqRMNybqPzc0mQzRVWye1q+xvdjnhNpRh0paXhr2bEw+t
tj+WtMr54yvc5hsx6Yg2y+59y6IQKkXcwYGVfCuHqVpmFy9LLwBsk3LZ5ahZBCFqW6HRwvM1osCl
GdG4gFRrIHH+R1Og14veqwW390K64kGDx1p2yyBDBbbiWO2D0a8Ke20MMSg3r+k2kZZoouQgfJJN
Z0Iggdb9gxwFFQQ4t4hBhA1ERM78K4JdE/hHDXlvrcqbFWnH4FxLkqSqTdm2+8W4lkaoM8PzJAmR
UhEkjf8dc5tzi2kE7ZJ0xLER7FSwejAIlcYLXCGJr5UvfYMS3a/BL0+lVMompzqKYhhx3TOCYh1D
5bCUl8HbVbGYYMYNheNmu15HhcOcfA7SxWVVNrelbo7btNtSt+ACwSbOa7Oc63o7P1HrPy5cMu6H
OUEvRs+cgFwrJUWp43fVsoGrJOz0x1E4IcZwl50GMlvGjoptHaNG6N0WRl+RVomObq1Hd9IblfxF
8gwaczl0yMxfzGAUQkLqUz2te+pjGpB0QBaE3LlbGCu/s8N9jtDFKXNg4eKZqExWsgux+NQs3AJk
J2Wo9aad8rFZVIb6Hnr136bK3hAJDoaJZxU55JSdaqYREF6iFI8u1cYXvzW054mk59JIHHMPakp7
DmvHhe0+8FGcLqEKU81haYvsq4Xk694yqu/VrLo8rgobmMYAEFhX72eRh5WNGWjmPmrb73LUiZyt
jI0o3fnXWLHmbbrsyXW1Qqn3sHSlxzEZKurX2U9pfA53Zg1gRtp6jWrN1vO97VwVyqWkTnc9tT1q
c2NQLscm0w6zbNIGgFMh5AQX0vDBJfwFXB+HIOvfezLkQ7SRRJ/yQq13oHfqg65CLPlbbVBKDsph
ERVH0iLhUZpaqUrYZKTObDUXFPy/9AllcG1TOaeMOtBjJAs/zBi18mjZTnC8LiA9t1XmHLrr1e+3
MfUNifI5SJdWVP4glVo+kYGqnhQl/UKuvz+ZYqSp1rgDMomUlYgoK716KqJuBfX5fC/jtWpGiHik
REo6FctuHvSWo3sxXU7y/VQDcITW9/UF3DQ7Z7lFbb9RlsuBo5KFnXjFUQaDIpj3+kSlkHx9FCLU
/eSSloS42umNt66pjbOjAI+VQyeAVHluqcqRw8pzmoVqJs45DxT17X1O32vGWcngGfcrz3i7zWET
G9/rOmp/IZyWkZN+y8Dg3BWiIYWp3YV6Zq1HoV56s0lHZhboJCSo/MihbGRIaEZPI+jEw80ke9SM
jjaHM7d1yB26Bz9XPpiukTq15v7ogXUVb0E2o2PCoJ6H28FX2qPFs2cJ24DeHvWx3tlDMO1crW2h
p8WU6rZB1Yocy660XufI6XZDEhEobtWswxn8c9cW/zKhUKn5TCJlp3U8Qsgm7QMf1JUYN6qiX42U
u7y7b4F/2WYxo7M7732ydJtGqm81cPl/L22lnpuh7fnHsiWlLztjgr8RXpB0laA480nrvIE7rYlI
px0UnzT3BVJk5xWis/rcxEgGOmOaf8r9qVy7AeXlPGJD9FyrC6dQtZUnkPlIQedHSyA3ZU/aZoDo
wIqFRzbF754cQpOG27NSaHkGceMthr3KnvkEL3V3r4VZf69rlr8aBhRvbjZbrYJzU/pbaRoouoRl
VlC6GpM77qVRNjHEEFsbQIfgue7ub439FLd+cQ860+FR0aKIs2hqD8A9L1jFtnrOLNBslJiuYug1
dyXZ6teu4RNqYgvJYaHETP0v1dV+1x5NMRxaEKxUCPsn6bXd8OswedNFTgUBe5fVenUvfa5ZbjvT
Th+lL1LaBQic9FnzNO9lQH4YhhfPVp4jmPLuAWw2x8IHkSpGGdQG117npYgQaH2zl47RCup7r3a7
HUxa7EdE8M3Rhcpe1cwOwQvCZCw4tmDTBQBTbrFydUTkqiQMr7OvvrAGjqEY2loJAn/jDSE8BGlQ
3MlGtZCGmlsEdOUQQeN3R1M2UNOoarC5BefCi+TEsAqTEuq536sko1bcBaHurYeuRCDot0POsAZO
7WLFgYzJVDY2TNt7Xsfe5xqqMYKcUhVSe8hyoRUsaS1v45sb4UIIL+V4attq15gUL4fJvC3I/8Py
FPT3vqHzfRM9IznHaADekVN+t8R+MYhTH/5AMkA4+rKtqWAATMpp8dpXUur0Yw+eQAho94PXOveT
aKjKRQW45nQs1SLnPsws597SfGfbjomzuNlMTdFOVDgdpUlOlbHQ2CzaXA/BKLKadGpBEF1f5ma7
vYzXU3Hcw01z9EKn31OYTXF6Ws5vNlvuVWZ2nEeKoQsbFWX75sPYK81TYjrbQNVnsCZ9cExBmC4j
OTSdZJ12QbOT3qgav8a+SNWDznmp+PbKKLhVIL7ngRDRCpauGi3fQMsRbeVwjitQlFroneVQq0F8
KvlbboTdhTtVep2EPgvMwzA1rGVUaVjKoq7B88th7kDYqSO4bVZ8be2yQGkBOqB9Uzr5louu8USy
gSs5RAL/RDb02xDif4MjcFw6SH3f/RVrwhOAFguxeYrKO9vHFcW73qpVZ+PYi0b2ZBMhRXV0qtCv
4EDHowC3WvRG0kK4yTCpm0fDa+O3IWm9+LnMu/atVLsfWhdtXKeqHspB1Z8pSwceWTfsFKPQeB5B
e6wCa/C30huZPO+jWmIAwCB4Qvn7mPjApBIRXHOGeE8J+EE65fy4+p66PA1JS1jGn4NageFaRCsl
xP4zxPKqZamrlJ/ao2wovlKt8HGw+vKRYs6ZsyQVssvZT9Klm/K4mpsmxKi/49u+2BqhZV10R//h
ZwiSjYOW3g0FV0q2k7Djg0a860QjHWOe2/tgzF5au/plEhPy3C3PtR0vr/GdHRzicD53kqJUkM/L
3q1p/8U2Zdb/FXebFsd8/wulHVdmGiRgpX0YdyaTimFRc6o3oQ5jEI3s9SV5koUc/+UGCxrtwsg/
Sft1BTnlr7ib7UNMCVfHht/DD02tdDYZvPCHV7pNkb2/301ucjY0sq1b/GegXPG2towzQsVaV1xV
YOpGI2A5uLBK861Nyo0luKXlGGqTCPAwgMabbRgNNIw+jMXEThrlnFtTu058KMtBeQA4aD31Tf5d
KazhJEccueobns2sVc/35gnhkF2UFOMp71wNlRwqNSY71tE3zfU7aZNNn1uQXLp6sZbDUpnB7lb9
vOfMlu9/V4evoKEjKtS0Dq3AIt+Y3tSdk6TxqFOJgoMimF9ZlINrAELhXAdg0IPwTvYsnbtNoXWw
I//pQGWM02PfepN2e85iaChEiJb+bAYSSXKNrHBDyCFGncucYqMgS23odWEZW08kDPzvKcIkx6xN
i6Mzxg+RaWXb+LdJ2iu7DsvF392RinasfNDX2dL/Iej3atL230uWvvdr9bYMtoCc3LU2ePm5SaMe
ogUqDUpqTBaR3Yc/cmCeFBH95C/zyYAb623Winbla256VxQwCULup+8mu9LubPZoK7vvyiWl+x7J
h3Y+hSbw7E0dUkrkNM64+mCUXdkYAQD1vjV84FpgtsF26/Pp5p6guO8Wnc/HhG7y15sjgh4WJTY0
L9WseORuy+UYOlI5olLCPDbF/FmOZDOUpvjSDPVab6biUdrUCCKYenb5cWPyEc0mVRutpc8UJuhP
9O2sGN3yZsuy1l1MPWD120Jj8s3X0C6/rko52IEyuXgh15C23INb1k/HeCNtbI6iZaVH7Q6ekbui
nJD4QGbpsffs8Qxv5jkWI8rkq8cJFv4NpGnzSg5lwxn+D4DyMaeThKWN5d35ZLzlJGlqqbbewmzQ
L2uIoakTHieQZD7SjGOp36Wg481yji6tGEm7Htrmkb3DQY5cdTZBKepTtXWQ3FpI47VpVP3O15EK
MzqY5qQtHFTjYk7xosnqeG17SnWJSovsLNS8u9TRjAv/bxfAs6O99DYJFLU3w3+mUltmkKFQzN2b
h9yMiq9hReGqCysVZEeKsk7myjmZMJQcvEY1tw6HIvc99ZArKFjUN6uIvpHhqn868RZFjWDDdabe
OlTP3Xeebi+LKsBmd523KNibn7rWO0ivrSQw3qcTX3G0Ru2dChZynyJxszL02j5RNv8DSoWQAgoN
SW9hujU3mw1H+65QO+rNiZB2NNXKHi7rX9Oo3fz/We7fXlXaxDvkuUtfByDla5G+bEXTicyrbCg2
WsUAfk83k4wI9EnbdLrKH1TESpucL4cUgj6Cd7f2cnRblyqZHC6QbUG51KEDVi5klrPnqk8pFnW+
QGXv3TVk2KYmr3aFrkaXfGip/rUM+4HTIJSnPB9yJXRIF8hiWF9Gq3saEr7BytgsrYEcJ0/5xyu/
6geqVdmdvExf15VJqYxgVtUNi0b2RCNDZsHO2olT62jOfs56Od1xRYPmegz7bxSrHCrKKt8CyI22
1Jf3uyryYyRr1G8W37Fd7jrQ7xRO8TpSgLT13Hlay2Eztv0aoaZ8K4f+PMQr1TLivRx6uiC/Quji
OHGpfA1gsqLcCOqtSlWVM/rP4Jpz6Ncq1dVfRi1/H9bivFUOvcTzoSLr371ymN2X5noK1B/9PHsw
v9oqqkOpCda3zRPQ0QNPMLaGYgn/mVWm9OpZjmSThZkgstB/xIORZ+vR2es2B/0cGxiUw6jGtSc2
6xTGVANJIArNpMPUc/Pq5admUqIkotPa0telPsA9+9vtVZZRruSK12WprF1Mua+sW6Riln3aFwcr
ydAJRC52NYM//6ZakDDo3hdlHqz1rIXRoavd/MlIjG+IeGbbMgjA6XRBcZaN64/taXDv5GBqqqpb
3ZyGEmhLq0ZiaeyqYQeh4aufVxQTerW+8HRHubRCMIRsQHCXp7AtWZrxwV5WeWAuBhfyyajtODcg
TM6Cgbbfzz1Kl6Qv4s+dDkelbblf2yHgRpeU8MT31GV0Q9vDGVF4X6EJ+qqVff1kGlNyYKukraF4
Hr4mbI9Tw/tqclJHprZUwcLq2qM5uz/kPJ4DuH1TdvIwUvFIPqIzue9G1pWSTB2fTM3WvlBRinYn
EJG9fHSUTcajUOiU3KbE06RsooqyT7WtEAjPHRem4XJ2zqVnr+RDqBsLubY8WGp+q941SazeFY3/
uY4CbS9HspHOOPEXA7Vx55vd0HXz1JXGXCFVqTbeqz0b89n2o2nRq4gKzpDMrT19dLdymCnWS68X
S9RY0cQQtDWmFod8anp4kr1kDrNmIbtB4CbN4uZS3ZaHlloDGc6UD4HvXWT/FmZre7A5zuMpFk3A
KUy+qo3hk1PY3VY6UN/ykT6JijfbzKk4LOuw4W89gB6S3VDQ7sRC1ELccE7XRjD5XMfXoI6Um4bW
F4RYAjMtUdENfG4aj5+hg8YovNQKR8Xouc76rhXaPQ1wee7qsbFrM11/UXv/3Qv1XXyYBpTh2Ce4
C2rpgm+zk2zr2DR/wrC/b+KOQz5IGnh89Pd24xT38iA/1at5oQZ5eJTDQAvDdaVCTeYmzkszzugj
JfMX23fLTdqOHD56Tv1J2ItKn75QMgstK19h0jvLCoTUoVDH6JPpJpAZe81zN8ECmUX9D2l2syHc
lsa4sLKdzTPaAeZumJpFz/xzOCnjIOQLcV+71/AQuBXS4ZDn/p7z1zrXaA15gXxxWzPwnAeHOoht
nTvDSQmKAcF7pKysQbvr0DI3EfPFJr2JOg4n2RR1/qyMgbNNmtj2z9IGNQgYGr2sF3IGIJOI42mx
apXPyU4j/1Mi/orWNzVJZTpskt/FXPwBnXkhvVYUfy4atdvNraZT1SBmRGFLJqi0I6r0fgfKKjAo
fWwAZl95jE0SqC17NjQlm5C6JYmxVerE3pTwmcF2rWvqKgjan2XJUb6SVugEUvdCZcUvsXf+r8i+
d8O7QwrAX22CIeMvh5s7FL/elpHRUiX+Khz/5/r/tszNdpWP/z0jt2BW4bfLu4nEu4mEPLSMvr1X
K9QfAzM3FprSVCvOGIp7FMbye0f0wBdQwGTfSYts5hAVuXqwnQ+hXtpOPA/trlN+rzBWU8ZlzO/W
cqZc2nTV/jJxliVNZtaHKF5YJsfIURhv5tgKvIXGffVcusNak0M5LyvTgnSmam7UgLJxyvz67hSB
CL29M/nq1Ps6XPDnfntzeG3XHxsOHa9vw1SFCJiyQsjZecg4duo8Dkp1q3If0sYzz+BeDtKnClMx
OBB1GBO7IzGUjrbshnWted5Kj9mHL3mC8xcNfqEG7Vxj+KPe2ZD3nOQqXBW6B9Rsbn6wf+0eVpez
4yY7N+qsS2sVKffXjBSo1qhAdGA2uMSzaV1kzw1qYx+07dM1Tk4JhvSf3M/nXcY/g4NvZjj8JHZt
Y0QLW6wq425LCVzo5JTF4fqSGlwZEVVZq0FkG4e+CyjBK8udHKJ1jhCwRSmSHLoZVB9194RggHtE
X8K5Nn8NpUPaei+ONuUUxjAPgv0z4iFdoG9TP6AxVz9EMTkvs9Sp+Bqmmo+ZhjqTjzYZzF2wXaUD
bB1yKOPk3DZm72FywHyd+9d6TRO227KhFltD9fxoFv1743XOcWDTQAk8TEsUU/1yCMnyCiEE6Dit
uCnqDdzlcE5AM1hpVbCSK3zoymVltPT4MIjwQ0MaaVYRj0J8E0nMMkMTvo29EyXTHLINFmrp5ZCp
q+uYKlT3dI2avAAGCzv89sFjyUmFmA/rOY/f1AmyDU/Zr5i1rxxnqgrZX9FYSakgw0zWD0IfXTsk
YxmdIupcYZ83DnGWbgLOOHexQ1nVXFbWgZytvQvM4VExBqqsYUVeGHPfbniAmr4knCJQfzp90gM4
EfiGtJs67a/23K7nq33I9A92GT8DJ7nGm2mnnFFVhJJlhD5pqKpLLdR104TH47acosMstHcHB2kB
DQG9TSPEdg0eXHb8osKV9AZQs558O+EGJeZW+WTfq0q060QsGgfuwQ38VyhM54fG7o1FU8PaAxfc
AsZu46uhdchjBH0EnblJiave6Is09pJLH5XpE4pLdxVs4p+BWeUbO2gUCNa88rNHJTPnRyXFfmi0
k/BHNTE7U6JZn6GuRkCoQgRocOurKbBDCIrI5NdnrVY4S8uAZ8tgGSMdciib0qGO3Q9Q5AlCwfly
C5Q9RVA6F8P32/LSLBe52YYw+tI5n9OxmDe10QTappptihYVHtdWCJFWS66jDdso4bLipDqNncFV
PPPidMMBUrb4X7PAUsUHwzNW10XketcgM+nfNMWod7ERR5dbYxegqIdpebNAjxRd4LFEK2GOrGeO
JIO9tN1CZK8p3Xnpa5qyujm0yWUap6bB1uoz6g7Fi12NslvUIDtgb1oZqfnxXRgOR3Fd2X1162Q4
BP7UHzzVeW+kTQ6l4zb8EBJXSrr4MP69jDL75tJHVmspvbfJ/7mWI15Yactwh2bzHmqPeRuNTrio
BYVWC7M/VABuuSoVzzjmoQf1lqTaSiCNOifkd5aTFXHY69eTisolc9SCP8o060cZAv1ABLMSAkxB
UFq7MXUcdo+18nkYtD2Vc7Bxq+FI8ktwlwt7NVc/jASmjigO9UvZmocm7DaD0h/ixiq+hZnbcJc0
lJcoNqvV2CjDva1a0daBW+PoIj2x7NKpRNpOh/y+bb9mjRO/GKXi3BcUEufQvb345GOei+AgXbKB
+gFIs9qgG0g0+4qHpjEXaO5+r9AKfk4MnfunoSzlyELM6NkZ+ZG5Sbea2GuvHGNhK1HyFIRd/5SM
WbxyM7/dppndP6lFEZ+5Ar5Kp2zGwP/isls8yRF0HM62MandjFWOhZYs5orFPCd8X2xu0m7LQfB5
6loSfnPBHkaQ+PQwZIM5EUOYT9ZOq2+rFDagKFIGbsK/lHikMI6WNhA7W+BLb46qKb8i8+JAscwp
gJKFZJnG5F4irUAZ3lVtltxLEJbwNWIkfUEc3zVqqi6mll2HY7Ul6cJEXYDVLx+dwiwe2UtTLJHP
+VYOpcMoqBOOY+ciTY3V1ye9dZ6v8WJSoAi51ICHnnTq43Q5mO232Au6owwhk+HetbO9vE3Q1Hap
cpE8NZq5SBw2wUkZ9RZUwam/9zLlLq4DhYclgJ8XJMv6SzY05P/VlKIVHyrPreFQs4BGUb31fc3g
Q/SbZWWFpMjEzTTVE7iNY2R/xEg20lmIiFvY/9s29ajwjQ3FvYmyLmwXdkKeqV3oRtZTnLnHcQyr
OzRKqiUqrdn3/zsiY43xzzU6rUKTxCiCXZWk7VMzKZ983uOpEKM678LdPIzaUlHM5skoxvYpST/p
Zpo8SouFxghKhtawkb5o8pyLOcKTFDTtQxrrwJor88KzKcrcWd9/G7hlh5YSf2odz9g0nhHti0S1
Lx0XA3tw/WPNba6mXJfuOHvK2i0BQKL67kKHOSO2NLf6ywT10nWo97b+0vW+82F488rgf5ubc/a3
g/M2m/X2JBtPhfmAm24BleMvm+ypHYwXHAX7ZEFyAfCcMmR1VZglV1djJ9CkcefsMtuYD3MJO7Yk
Ze9QQOKe5Dz32qzspr4Dqp/r0We1MpaQfobfAE4CB4vcF92JkUgsweAkPcSuRnSxBkW/JDDIUNzE
z+SUBeX66rTj1tnbgfoWUtJAqsd/LRouEZ49d9seAZtV4c3GcxWazZH0R7+QQx1y8PuoSRDpqZVu
aRhvml52T9JXQ7CQKFV4kSOtnMqle5kjLuX3cOC4xylRkiUAAORFJns699VsLJFbCr85hrNhp2S9
9W0Jq4gOQ5Y9KeFrKQTBRICcmQhhknqE0UnOZGsdfZsra5NPjvU2DEO57ZN1GED9PYMYrv+JKnQO
p1ZTXu1++FZbdXInR6r+2nSt+gKkrnsguXZO0wLl784nk6mnwVIO9XzItkCB7TU4vU8Z9fH7qrbz
GZS9Mu9KUNd6ytGQKhorHOGc+t0bM5gyeBgYNtIhG61M7WucA+HHEdKw5W1+2pBEQf6oa2CA8MON
k6OiNbodT8b1lFy8TtW5YqbaI0zNwzIpG5cPfQ4WjVOb0HEZ47J0g+Jod1XlXruZXxZHzbU4gnZK
GBmV750BOzcHbgVSQyMw8Im7VGEMyOJ07fCk+0IzPDPj76nvLzl67H5mcX9vQkb1eZ74wZhGVd63
XlLu+sHmjFDL9IsRV+oq1EjYw9n9VU6a3H0JC9EPxxqyRajm9UveI7ReO36/qAMUwMkP9jCK8ptr
JrPetYndPXMmIbTGwLZLb12EAUke87t0OkXgPfHBSJdskDt/Rb/bO8uRYTfu0nAHEGdiaaiL/3Ut
6ayU2f1zrQjBE9PQvLMpJsu1Yv05SDNzJY/deqtLUTeK2vfzug/jflTcZdbBONSIvXWrw/0xwwez
gyvCek612NlUfZ6sW7HX7uMa6luFK3AvhupozBdOrcn7MlK0Un8akwc5US7mWOUeBY+Bex5+BIIq
qrUy7yjXUo3x318peCmDiFuPEfjXJtBbC+homESbrm+6hfR4ffXulsNrjJo12h6cx/42OS55sgjg
D1pok8FltAbjdtRttM2AsZILTLm+CpMvaM/VUJsiZJnoXqOzCHCtosWHGYo81dU+W2oIzLjt/M0Q
FNMXY4Z76pe5q2DalWbV+VfzH9FykVyc6f0RLc1hHP/jFXAbj6rb73hysrYJbPTP5hR87+16+g5J
yKMCAdGrqccWxVWWSuVmzeNPN88LGQHN4mboPao5/bAE0N69GbE2Lg0y8Gd2kzCvqkpbnOW4Azc+
CF4ob/jO1hrZrsL8mQflBV0Z9/Og16gdVZxqO5ynbmt4dg5O0ymnvvf09VwMzTPE5gO8cs34vagN
ceExf3IwtIV1eNHl3vzcA2yBn0QF4yU+NasG7vEvdjTUzq1Zqs+BCxfsYFnv8RFCUbf4m13E9yLe
d4iX68sP9M/42+sGrPNXvHw/f8b/y/ry/dfi/TtTsR5JoDwbnvUjNLrhewcL9Jyk6MO4CyrpIgj/
rXzHkYH+Hf30f8bYdA6Q3PZsOC1rB3tQvPFdf/oCXxtUbLXy5uhwHlfCjnjx9AVGnqX5255TaHe1
i/jZNfsdpyftIkNw5diYSV0v0kyxj9VgOAh49PpKemQjHbeh7NWNwZS/3EXcHbpwHHc3+6QNFidl
ofqErDO8TFmify775sUlq/oTvt1MceAb6+ZhN6JRsxyhYdmkpVdD7UeDnlZ9kkPZk40ykC4PzLaB
CYVbkkKJVjm3Z9kkpdeeI9HIoW+N1hKKl3Z1s9Vmxzm2HAfKHG8MM5gXcp6cIh1TCassNZ019P6O
+rmfDaTe6uClcK3o1A+OdrVPMRQnY2ojp6miSMKzgXnpB+hfkjQ7VE6HinoKmmvr5Qh3w92unDjo
pW7OoRR5NgT/XT4/jRGPN17B45YzPaEOMj+5aBdQUtojvihslN1MCLuy4Yhsyvxs/Z7itumpHT0o
cIFlwHzs1dUyGF0qClL9Ir12JOqsQImtNSOcnzqIuMTTMJvJdmmohvcpDqc3DV7Cn2ly78BkGCxs
G3zELOoEodVfdyn7Fr0AdtCr3RedCrdhi/JceIECSjxiGgNSvjBxjTvVCUEGaBC7qVV5kKORo5E7
2avumr4ar32Fe+zK0lM+sxEgEDX8VA1lAaXnFZWJ5zovx2Jb9xNbZgj1liQnx7NF2VYOFxRMP0b/
zW+K5VhOJny3pbIO1Cw6JNowPzZWDOUsxHK7UbW8tduGzcYdUYzVlGB8bRNB+Njm4V6Pu/F1cmNt
wQNgjg4D3rlKuKMggGdm0YhKScUd43eDCOT7kOej+KB4FXz0cAFdKIPqXxqnW7IXIWsSa1w2kgBN
HDGkzh7Suz5fxaPBf8lwBLtmAZaYI/i1XTb6p1IRGuJN4t2RcKuPJugStKGUnnrJMNyweLuoWqoj
ctfVH2TD5v7OUDWoDAO4y652aAdMpbxvQG4/FCmFKZE+Q7v9a4oZVQPnhuGnm2mGpHOnGhxo35Yh
T4qwDXfG69QGYsplOnf5SvMRQq4B45yTWTfeoOKvArV9Kyw9uLiQeS6kWU10FDRM+5MGqyX5fneD
BDu4qYQDxZWiC7iymu/rpPaUVRfXPCMVubmZey27c5MgvzYZUicIQ0OBbQNFuRQgK7eqgQ6b1XTT
XRb0NtU3mvMFiuZNaQbFj2JoPxW1Nr6ajjqsFT1uTii8DaeiLarVoHftc19l/ooUebRrtGh+5XwB
GE1QU3wxaNNr6HZfFLAmlAkyUgOL/U02PJl5az6rYKf4886vOco89+HsPcqgSnxlqHnQFk4E07Ke
d1tFHZNNZcLfR+3L+GL03knhvvvVduHBNEbAOVGE6iQlmfDSjUP7tZoooSuc1H0YYRY7Dho4gAmk
9teKwzfDc8o3mPfTXeAE0bZprfazSBnJAFR64cCd8v5Q97r+pEfVa8e56zbgLGBXC+LX1tO0Z4E4
2iS1Ex0Q/aUIEjKrJWJf+rdR+VnpyvQPgFKuftSLP4aeE+2MMjJ2buOrD20AtzfEY/M/4Icg0FK+
14Gbgrtp9PvAQba66R0kZ4E65EUTHz3BIC0bf5rVE9ifbDMJaMXNdu25kEy7LV+oq8cSgaHGR+wY
Jkbn9zp8NjZCqMirVWU+HoLZ4Wjx764cy0Y3zfGgUkbyv4PUVlFJOwfDeLDiilUAMIZghKBKUAGZ
GZHWX4I6sh7KeuzvY+9rbBrIqqdZmJ+CyX+UPsdrrYew7NVdnYNJHSgpiJeJFZrrvrA1clhiHMAy
u+TSXED7RrhnwvFYutusguVvKnVtN9ekpClmd9gHa2R8mhn8NwKWfXffNBGwf3W4yBGEt919abuc
MOeJvpY22Qg+BbQKtAtCJiwlba2vf8o0pT1cI6xPehYcOKGY4RLtqd0qwFqgHSPwj5XuPJC9j+9S
1UNkJnQfMqNyHvLMag9oakcLOQycUb9DTZEjvN6dvzbacBh1kC6Kl8y7VjHNDZsO9TMAROhPlX0z
Kg+cPPUPo1MlB9fSvUXgBz/NMhFbPqFhbT3ZFXuTlrzZ/xB2Zk1y41ab/itf+HoYQ4L7xHguct8q
M2uv0g1DalVz33f++nmIbKsk2dH2BU0cAMxWZpEEznmXxYCC8rOIo2RVe2XN5ycYAYASvLNrFiy2
DWVdTSvn2AZqTcU27y7ebFeAROz42LagBEdDSd98H9tm20aozrJQF4DnfV94dfwNFz9/0aUGxh49
kmqxUwvMICKgGXaXPiEXixdWG9n3LYm/9TgAP4Q2rm2asoaNAfBgZ2VCP3Ysevd+x9foqPMzQrWa
nTH18R30bx5F1hBfsFrktcgu4H6czUxKv5gesTdTSY9gyDbYjon2yqC94Z8QwzjkprYRsm0Cu/xu
qOO+yGYRfs+EMdxOWBykwbiwOs1+nizsccO2YlPtVzCkRbxya796A4GEM4SeIz6s29VbkSzYC/lv
o2rlJ6REkqUcldhwvvXEwXZknoTky8pJMmRRRd2dzdqruKetCivUUnlxAhdSpEt2Ihfdo+krS3U8
Bea5S4oQz5ohOwgslP7Qi+y7qZrRu6oBXwwjB19ZzaLumiQTQFkLqYvUr87Srkcg2m9bTlnoC7Wv
u4sz08gkk1YybsFidsjhdw/OTMeVoT72UWdJOnFwnaR4nOAuHjCZ7hZlFXe7AUzcBnsk9RI3YYh+
hXaWLZCyAFPmA8qFzTZGn5g3pG9E61LvxUIpUusBORaxGAfL+9K15QUXCMdf8Kq1ZkFbPvUuzGKY
I2UWbjI9503Z67ECOCrB01VENsSMxr4jTaVPKx/CFevE9nRrlp0nNo2JIJNDWZqfIYo2Tqyp6kGN
a3y2kBldJMIr7+QhnYs3Fd/8cAvG2Q71GuMkO9XUQH2EHNm6NDHzSBxQIY3hR+dETzeWgvT9CA6M
2zg3rlHn6tcg78ozBENUXf8VquezBoVJbxjt42d8iBVjadVdsdHC2EcnGsPO3e1yPBHB7ozm7VLy
wliOtqe66v/U6glt/SHIP9Jz3TvNhxKb7cJwyvHRqSaXf6nRH9jZuqu+yb+xArBw0aCE3KlZQCUM
ip1sfnbcmhSvYrfO7n6LD0arriJ0tVdy2Ochz0lhGNlVRgwnLZzVMGrtUhhuth68gyr87kEeAoev
1hOdupdNlMo1FH9R4hnq7kHhr/ABmcts6zsO7vLzLBlDTRP2uha5BzmubyC+xJO3uU2Yh+UiyDb1
5I0rOauvjO6hqtQXLEnzkwwNDl6zXR2d5SSwezluI8GuoEJx1noScaOGc6Ve9SRjkeXn6SneFT/1
N4al+wfSytqDNiHvKkcMdv2N7Jb6WKtOta/Mut94DV7Bah7t67wwdUxehHcuG/j+rWueUCVBwhUv
gZVpzCJVWBOukIGt9uQtnTeLl0tY2MZLEGrRqQeDtiw8y3nTg5pHoVpF7LJz88X0sD9JnWDZ5CDm
Nc2J93WqayfwaeE2iqL+kjdNsUZtVH0gW28tjbqOXsoy1NCXSdGlt8YvCoYQf9RdtC9iXefd5ozb
0Js8eCUc2oCHs5uNgt0N2XjLQ1g/Gd89M3GWzeROxzLu7OcwsdZBMRFHf2WrTeimmpk+vGeCrHSH
rKtHJgIXcp0SyDx9zIGFBcVQXNpiqu69oP8qpxeOsFapiSy7oHodh+kdyWZ977pAzdti6M66bWfr
ALfdJ7PUTCisWfi1tnCPllueqt+HXW/9icjBs2nF+XuY5+VSrTXxkA2jv5FX7Nl63K5oo9t6VtIe
86nByp/KYTCB9mvhVzPo7kQs2ERxxQxUxXeNitf4x+w9o4vAebdCnd+jt/STngbGY9ADw+gT+73X
gbIoqA/sDVSkH1U/YReJQMFUqBmGXtkNRednRnvkydEuJYoOVGu7HLNvnlOGGFB5zrLSKrHzXZp9
lyCW1Pe4JpOvAUPdGNtQwSJc9g4xO7QASPZS9uolpHYbaiHefuZRcYWzQrPY/5YEa17+2rey1RpM
u1L1ZIZ1chkVI5upasPTjDArcrGvamt8Zq9fHHwRBWsJLPs1Hs5xCUT7NV6wXvhPcTleGYqKimRq
7tQk8jepqwVY0OvRc9DpyraN0T+wvSh+7oVSHCyB+aXszbVEYd8x8kaae11X4KY+JHeTNhdxmvqb
hHsYSpcc+h6Zgk/0h4xR76Qc/wP9oQxGcpAxCRCRHbVJXaAGHGrrCB27OLTdOZNOGVmJxHvp8GSv
hYXlSfHe4Hj9Us0C+iQBUTibhyYfZrxpc1CNMlNgjK1xlmdiPkPQ/zIoU3KQoc94nlnNtv8xS3ZQ
EP9rqteYP80SwfS9mmpjJzQturRpbK9y6D4rs0BlXcbkwYfasBOFi6sVJJ5LXXUtC1y4f/C8jGU3
xR3/wh9TcAfbumXrHG/j5LU8D9JkMxNXfgoqqmet7Am8Q2vWobLqjLzaVQjdLhK3DjDcnD8h5hPk
teV1brPnTzCKzl6lnkbeSW/de2vSYNppQ/Xd1T+KPBq+mUWmL/ka0gulZfMQYBC2EdjtXgItNvFI
q+21krrsLLUue7HUDnZOKdrdMDczs0J6OXaqg+xFzKEDyhT0p1ENsxezTb+4UW+d4XRnL0bEVp67
6tAE/NmoCZ9aT2rxDoYPeaPAiM6R4qaPMIcuMm46eQ5CA9LwhKPSu90Xq9G1shds341j0Yd/TfdS
JMZCVNTPupX8x+k+oJZ3a8pv0xFhN46+7YqlneqgMfTQW8Yu2Z5YH9kLOG30WrdvLqJGz01VK1c/
oZCeOtFrqwfOgRRPg6dNEb8O7Fo3ql2DluI3WbiKVW/F6OEwp1fBeWhwZx/Qh97VIxZJij92qyYo
zJcptP4sEtwpyuQeajJL7JmEAV9jEVn52dGN4SSddqUf7xzi7x07DvNfFr0/QlWJZ2GfRh4Q1qrd
V0n5EKFOrW7hBDQ/NfGOafdYRT2UrZqfg7iCYei56Uo3DBQQ50Oatl8S5FL2Y1diHDg2UXrRUBxf
RrbdbmRTjlPnjnQUFBErPbtdoBqqlasnoPA6fXwaPLIIkV6/4UBYUiEfzRVopDmhgOA2mtzJ3cBL
7cVskkVsxs2boVvqwRscZSln+b5ol6mJTbTsVd9G5P3eSLSEpzTBSQ2Od8PqPUpXY+0VhzpUrRVp
zWDTJbzB0RjoLHiM7MBs43aaI9RdA8g9gR8iS9JR/Y+DOt3rs0zOirW3s2j6ivc7GmVLso/Rs9PE
ILPwSv1Ia5B6nvU9AoZA2tieHvUMG9phMPyjYcJnQyoiXCs2nHuzyvErmkg3U01HH9H81vMUpjTo
I22JbcJ28Ap7D3fbOtehW67cMRFvlTAv8oOMMNjFcCGxhuNFWqgTUIPciy7yzKrL74oS2BQCf4mX
VeNiYI+7eErqczcobDg71exOnVX3J3nWZtFfZ3ZvKkc1BCrOgM/wb0NxR+9vvW0366pYBYnJmLJZ
3AbpzsXK6lY26/mB7koRvcnOYoaL5OFiTJzkSRa/bMX4ylIpu5Nd+AdkK4G/xVZ2sgRJbtcqQ1c5
pAPl5CAW/hUTO3OFURPQphA2u4x58xl597WiCsrFuBTe4qUn6l1H9XYhR3xOSEKkpVx7KEFp/usi
Ycp/ihMi8jN/jIzLWXHnGCs3xo5cdvx0dT7QuISRWtyzlWif68y5C8cOJMjccrT0WVFD9yxbdp1/
99JZk2NMu2cbR3e8JovpZM7NAjzzojScHugEM1VEa5bCd7tDW0/dc9wF4zLFJ28v55LxxloyMqad
nDuoPLDHPjC2t/8GDYURr8M1Qc51KHJtWl1NNrK3jz0T6OPsr1diwVmlFhaKXV+8eFa0m1Rhf7EM
xVolgB8gDwXFE/zB6y2OKscqZj9/UoeseXAM8VXG5XXCsUad022mq5XBve6ayfkytIbG07apLkEY
u2dLmBZpCA0NwSYdVvWArWTpBP0VFmZ/VWZ6fsVrclJdIGc/4qYwgxWFS5MVGiNkh29qmFVkKLDM
Ib9QFRdh1/GSYVZylLHUiKMFT0xzVe6bCPC3xip+Xbpi3McUNp/6fLpvqh6foIZc4GjX3ZNlQ0bE
IeDUz61bKEDNpEJzVrYi+Gp4mSf9UTZHL8rWfhKMGy8Gg+i0rbXJJHNHDbx2UcynmMdvjKoL5iUM
sXZm92jgeotVEwWAcGYcrjbF29SdDllhK+8Nj1QzZUXO1nqHyCh/XSAi35vU3WGilj/zkqiPKMTO
DrvE0Qj6Y8T1RtUezT7Lg9V4DcpSO4Yss486PBmnJUMueGgvzH6oHjIlc3fBGA3bIUrGp1QMf5D6
t/6ILJ4j6CW85oWRbByQFweS6eEVCVzkZKzY+sPJHix1aL81Aotf27OSs6sBCqhrUK+KnRpHtBHq
hce6h8ccTXnw4t44zokZ4P5z8KdTV0b1tkw31IfRfJz7G1OLl+681WR5v8SQwDuRvzacVW+r4SpU
FHvVpo19xsG7Zc8TcbcERbnrdN0GX0OHb9YARjtzgKTIw3ong1S0nFu3GQSQTVyrWwwoda1aDb0T
VbemB7xzze1sLIWF19ikPI2HD8xdKmwaounBd9lwIrJyli05geqhuhrmraqqFG3KwrZdlkldXeUQ
j3fYfso1a6GjBvxgzgdfIL7hZ7G7l02985NzoO5gPF+h3JPWr15M1Bf8BcT5B5X/5PfAj2PsksL8
UYW7slZTLAYKVFn2tjcFe3ZL/jlxQ/yQyL08Bn6pLLjxmy9dmfx1RUEN5F9XrNHN2rpTpq6xChU7
Q4vRtKgq7w0h5o/K0qtrAJMAu0f3RYZHXSW9kk7u1plHFba+NUWoPbHbnjB9Fya/NfEOfdzVAJb7
gDNV/ZalK/n/YXLqB0tnywudzs4LuNjJ8HMTd0tlQRHKWqbjhNFSb1SnSIFwuhnn0262ApKHWitt
vEMYUyCA0ixk8HOMjnLv1ixSdRlmpB2lM7Amxl3WUKiKuCcXJhjN59FOBHWgCR6wn/vrvmqcl8aa
/4LyV4zF3LPfh3/eWoA2dzWrvVVgtPnrWKYNj1Yv2/ueEq4cz+s2SgnuWrg4daUdbyqv77b8yeZv
GaIn7Zy4NaDArOIixv4TIdp707fjBdZm09cWJClvsDS5F3GcUD71YSv+kGqUZ1Jw8abKeOtho80q
19t8juuiPl2GVqovM7z5+jbrr+N8SEqHPLpffLQpGiCyJeO6H8IiLUfWougv34a5SVVeCvNNjvoM
NyMLHFPk6e6zoyxIYEU2AEZ5Nfl5tdpp4F31LP5a9P7a4NFwTuoBn6t2DB8ysDxLYYFCHSsADH2Q
l180rXnB9DL8yHSqoaLlqetq26zVCraAhn8QTo2plGJ+6GOgv7nlGJDBSYcn0cfDKitK49ohAbMR
dVTftQJGieiNmdDZd6tPvHwXDO3SKVwoehTMqLD0QX0nu2v4oDjD9B81G8RtSToYKZ48xiYuv59a
Cx8dDRhXphTk3mOB+RtGk/zaYXNoweO9wcyTwyPyLPu4q4NlVff5jqcUsot1ZKyC+YErD00TFcGt
HZtVVi30Gib5P/7nf/+///vH8H/8j/xKKsXPs//J2vSah1lT//MflvOP/ylu4f33f/7DsDVWm9SH
XV11hW1qhkr/H18fQkCH//yH9r8cVsa9h6Ptt0RjdTNkPJ/kwXSQVhRKvffzarhTTN3oV1quDXda
Hp1rN2v2n2NlXC3EM3+o5O4dj9/FLFWIZ4P9hCdKsqOAnKxks9VMcaww3+ErpxdkgnfRvegkW33t
2U/Q3sEb3Xp1VpZIXl5kRy4GqFVljq6Zg1CX0SXrttGLN98Jnb0zJc1KNtEazJaVk0anwSiKt3YF
ojp9i3WKQcmkJUs5SI27buWSCt0bWficOdl5aobqqhlesXP9vFtoeg59XAaz0oGuFngn2SKlWl0r
TRnXWe3GK6dMq2tud1///neR3/vvv4uDzKfjGJpwbFv8+ruMBWoopGabbw3KOWDq8vtirLr7Xsmf
pSm8noEpyibT2kiL+ahTX+QodhMJm2l2BL6WfRQzZ0YezE5r8fSJP4DmVff85MSjuD38GGXOmZIf
IdW3DFR51XZZ+NHwkqBbMXmUC2QLbDBklPAlaJL2IZscyLyM8RWvPkemQVbk+l++DP33P1JdF6pm
uJqqGxo8POPXL2OovLTxe9v8OnjeWp/VsLX5wP6pZfHGmYlEkQfC4F/B0hmCVUWR46eYHN1S4z/G
uWLAGZ9ny7Y8CwbEgdUpJYU46QhENe2GHEbCQsCKz1WQJLdDN2QRqucyADlWVZFTYJRs+5ULNtzv
jnKOjN+GUAh+RpXERxeh1tRFbmawEnTsSv/+e7Ls378n9mqOEK7uaEJzdHW+2X+6mQXg0KljS/1t
qupmoxltujFYQ+9J9ybPUZ9fHCNSv2ZOSiGqNUPy/kF0CdxEWciOwjGe0SD2HqFlR4cudcd1PJTY
EVbNIyatWHtOSfDQNVGyvzWDucQi6ywqiettq0QY9ARJC1f1R4+sxYzo3sc9lm6flRl5JhTdvvuc
K2d9XvSnwcyXnytHfMa9AdgvEos8F4C8HIts9I82jPz81g507D75tray15qHfI5DSDC4zXDljM/u
JEoza9nrwv8vT1sh5sfpr7e1q9uabgp7TjI4uvXrL1SrWo3uOyT4TgnLTZ+qLi5L6CQ5LsRT0jHs
37GQO0de1Z2KxkXMoMubN7sW4VFPuuw+NKPsXktwSU1619jL2O3QwZDxgwLj1nmcjCECnJLj6dqt
bLajld33hXBINifNZpQf7nkFxe+87NZQZzzkQqBzx4aeNYuhUtCv1mNOS5gHpJKdehnbWnFykwK+
0E+nDcLMu2jyrp5awwqIMr7xPjF3PMOs0zSU8Xbo9fCSR4lYA6/t7yOeHCsMK+MnvyOVRzbDe1GK
HireMCnvSRB8U1RA+opwTuhyT09w1h4qQ2t2EwAy0sFtfBXkhK/yDE7Rdy6AguWPUN4gBhk16Yvh
ToNzm1CUPgzWFPzs5/ymg37pka4MFZ5a+SyMN1l5GX8l/QSB20aMyldLe2mYPX7IwoQePZ/F9oSk
vTytp9C9BWUTQL5xaP40Y2rk/hJMezynTZO12wRAveXBj3eGMyp7isAxSt9KrS81J8AqAbGBE1YB
3ilRmu5IXh6hAFoybvkVe42fTgF/r1Gtnw6fY3KXxe1Kti1hfYsMv956ebMP1SJ4DtS2WJnUKE75
ZDhnlzr6Up+LAm06G28m5huv4nxDldXYY1xOHdlrqetW1nijM0gGw+D5WBk6UF5nwsPYueSja2BZ
shOQcnTpK3QRTG8qlkaVjotRjbAJmwfrjUs5Ogu/2LrdnCa3V8+gSv86ZBlGPeQE7C37+Uks6i5V
z5EGfBF5+40cZ2kf6tgEF7uJnbsxw8J+8Kzgi9vDjolHk21ZV5tXe0Dvzs318EvV5RC0PCcBR2Qo
j5Tjzkbnec/krrqFGx2opY1nxatUf93hsUn5F7idWxYXXYFfgXQvFuPpVB5lLAPziiaoVlzI6Dz3
BRobFTt1f81WmAQYGNjdiJizvy5MFrdKBn5EzpNT5JkbRBCOEv41n9eaHITzE26WdRIkfLERGLy1
MXnBymZbsdYawQoHdf0zbJD8aHqVdaltYV3GCNTh37855HLil+eSbtm665iW42rCcOQy8ac3h1lG
uBsrVvFVMaJsaZMV2uZlgbcoQKb3zkTBDl27l9xx2iP5ZPQL5rgToZSoFuZ0SSbFu/qm8b0vrBGf
WvYvLCfqgykG9TUqi4WMB54e7siGFhvZ1DIsQkFwPJG1009GMFS3y5ZawYK8UdPzZAbpJhFaj/FC
Em6E4zs8U2L7tUfeKJ5Bsb/FU39pFG3+xR9jZ91jDLRP0F18DdX8BjCO0Cq9xXEzb18T8skS6Pvb
+Iy4BAy7oRKh43AMKyd/nOuSqyILjY1sKmOTX2Cl7mLyXQXCywKGd9Dl+6jNi0cMsqmwNPXHOCra
+u9/Leff3vO8Q2wKYSa/lykoY/z6FqnKWneoYgZfu6DFCVrLXyer9u6jtLTPfV71i8Zs+/ehDcAP
+K4FW9nRntHI2WCJ3b+b3ZBsnVaEW9NIm3UdgHTRwZcctfngUFk7yqY8k7HAFNRqbPsQiTi78h5H
0kVlwVXihXxFLBC72IGbpi/V4uRpY38qMMt4bkbzElTRdEGUKH92hflBvaO5k61gTlI2RVAfZTNt
w35ZuXa/r+aZpc9WzZ90eyt7Q3Djaz2t6o3vivQQzJAzMJDtqZv5RNasHd8um7qvT6D2gFrKiOz7
HFX2Ahlxh91CVqM01Ub9dx5m1lzfS4VFfYzc5gPP52IXRzXJlEQlhRGrDNXjbh5aN/7O9iBn1u5o
39lIuU0L08jtu7wyzlVujvty7pC9Mq41lv1ffnj5w/58mwpylKam2rpqsFnTfl/g9UhRd73r619G
4Ver3CpA1JpKfzvE/MGjRuK+5FVkbdhSRHdW6Vj36YTwro3AomxRB08uZmcAB2ULPJtKdevcM8JF
VoOrGXukzOQBrajs7Ng80/zGUFhk4TnuoDpFqmU4dyz19n//R238vsgXpq7y56yrMGF1Xdd+WxrF
hlk6uhZpX2zNe60hNd81PGV+Ogw96nzwHTUWKJO9SBGXvgM10q+MzHOvZSryTcz2HiMlNEjNLPcO
pRNaBxUIza5LpunO64ZqU2DNfIV+1i96fWyORaiRizeKegfoGpRQMq0dL/X2Bvi9gzwr1Ki7nWU/
zv5T72fscxyFtfi/PKr/7eYXpmsJRzMc3XTnzftvmyEWJhN79rH6EqXpR5ZdSM97d0MUWedwxvJI
fI4p0niF4pG5+ozJs7h1xEnDYOs2oUSjZiFPo2kGEevluJEXkINlB0o2c/bDO44Urce/oN4dCgNl
MAZorTj93Q3+LU/VoZ6lmsZk3ZMDBXcAYVQA6IEbJuqLLXVM5pgdttrdbQior1tTn4f4aK4s0Jod
kYGts2tVp0/CMY2DNBvCiTi7+qrZ7ExEdCFg0ZQHOTZP49vYFLy/szDLoN35yrDpI1FD93VabdEO
5R1IeedLoCbY0zuA8ciQ2GxizTej8d0vVm83S5gLqItovXOtEsRYxdyB2BDp4DzILiBr/EsxeYhu
zh3ZyNql8UbMwM0gv2sHdU4P0RFNxasBIPLvbxNb3ge/PAMsdsMuwFbbdgAh6r9nBpCsTDS0bL9Y
A8jxsg5JfuEusI6U3n4pDa9fmXVt7YK5qfRguFW9ye5kL69u3HvJCo+FaT5lLJ1keLTATvFy+4Ya
qP3SauA/nNxQl7LTFdiweNwqHOZeJ78P+v4Jd6LybJamfWf6oVi2KCt/A+YOo0of36a6APWHa8o+
C/3iqVKqVzmgU7J6YbVjc4/cY3wM/ClZJ96gfG3ChRyQi8xdFW4wHr0ic/GJ93j1z5fGT++J9a31
xCpG3w26ghuZJF46qUXaz+/5fZE52qpaVN+P8wH6z1+xKjOqe3lAKuXnmBz8OVeJuvo27jMmIpSS
WFP8cq3fr1/aoILYJgmq54+2rZ4DOCHviY69UFwO2T6vFfutj9CNr+33roFDl3RqhVqTZ73bJXbg
UBZZmHbgSjAYQeSMOPRKqAl1Zl27bEDzOoEa6rrlviso/CEUknCb6D520dD9I+hz1dgfWXj0wYub
N4+OAPsi8vrFhSBwNxmN8wicTV/3LuJuIW7Ej6Nfddjc4XsUIV2xZOECwnxoL3LsMOHglVSKB2uV
sb5GMazKp2Qhe2+HvFkabjTdJ2yITuag6VvxQyhF6p38Jn/yKbKCkfa0xYr5+hmSE36b/1vzt8u1
MPpWpSmshZwrZVY+r5diOXZQCyyNcrtZd32uX81Cayhw8LH6fDbMMdmrFq64nf39uBzN8I2rUmPz
Zoy7JeHu8tTPvWe9tYxbB7lp7eRKhLzsdebR8qwYfMApjIupEU06JIiJtRgoajW6l4fcaxAz8MJ0
OaNpbrHGNKa9nc1w4XlcOx/UpoXfEovL59TIbpWzmNplH41ijbrRs+G4472tTvVS67t6K5vyMGRa
u+g7J913TTHdy5iWAg9WID3JlowXo7vPnWK8+wy1ZoR+fhtdM91srmb24WmUiusERyNSreMbtl4f
1Bv9q6toxsOgBedmtIc3s7R00DSoN+GQ8vOoPuZJA7XyPKYFuHwYg8to1NNymfhnD2mzB1dVhsfa
j9hFUzLc+t00PIpy1E8z/9Bxu6wkP4kHFDgXkIKM7XLFgYzCy0mLHwXvCHT5x3u2gcWjOqTt2tJ6
sZbN0Y3D+2wsl7J1GzGW2tLwhbKFsUzqzGePjLCXXW10z9CPoehY/fXZDptIe2caVl/vZYc8JD2w
z41r6rOWVV8t5GjZ09jqXZAU5YPmIp5dNmZ/F9uOdvZaAEmASMtvCQJkKbKOr3maZtsMPcWdqebF
M9Zf93LAl1D49iGwayVEjQ5eh9sYd4PjDORUxuECBTY9QwZY3EZorGSOSmycPkfIYX6R4aJmNSCT
DdVhsVw57I4DrMkHc5i/s6Q6aj4i8kFKM7Eab59lvb5GraFEWZNEhT146TcdAZ0ytobvGBUBLMZS
86GbfORx0sbaeZE68ux17NuQhHvOtew/LIrKkl1xzbJ03PM+TlGseG1hemHSNyAAWOd/Hdy5+Rkr
UoOfcSZabkC4uYuAWu4bVn1LqRyQVja6eypAzKjM7Uug8lqWigHTmDzYaSlORc+3PBU9is+oNn6Z
nJmypCnDOVVJVRmYiQiDTSrI72XRaOUXeEOgjwI3h0vTtu9Qc60kK79MgPy3Xj0VW9lMxKEYPOBh
w1juptGoN3IykpDLHJ7ba68oyDt58biW8aAOd02kmc/FpHaHpDfMlbyMVtlnNSEN5mU90gEtupOJ
aRmwBb3h3cDGeFHa0qBoGu8xcv8i45oPdht8tzQ2GN7i4RjMw0WjqDsXw761HFWo5sWoLUq+IKDv
dKtQUOzsh/fRbJAAKBcxfmvLPnbMZ0tt7cXQ1NNb49cxbk/h+NWMfHjrlfiuR9mOMokPCFP5M4cb
GZGouJTs2IMFZe5Nn6fVR+yn98rQ6feTH2Ywps3hmgGbX0KY8DZxLGZtX6X1dqNoctZ6Q1CvvShZ
VOgnXlxTybyFrsEQrPhKN3Hmo5IfvYtAddlhlZVy5/WacjfY6IDFojzK0Gdcnqm91/OPYsH5W4cR
6Mp64sO21WDh0DXFFycJke0xFO95zPQERLOrXN288O/Z4TgLHQoHlVhilt9nZ1ME95QoT5Gq90d9
0IyL2vjmBb+QeJZlW8uQPKQAbbBpGdoDpUgysy1LBlfVguc+BnAL9CUGRdKGzyh12Je4K3le0Wl5
8fDo6x95GYbPhSqqlTOmeB65Q3M3zIdCRMg7ZNVO9bLmTnVsDvOZ7JTDSkMvliYkvrWM/TauTAZs
L60nSDvaqRLqdOzdtMRAp46epoEyuA/44iPEN6MxvI/ODMKFh/QU9VZ/Wvsgxm6TIPCVmyjRFiZQ
6aMtEI7VYKR1CFbq3U4xmuutiaq8cRpr1GEW9tqAb/fcZBgYVAW3SWSm1XMJUXCNMViwdXyrfM50
5Cx5qtu4xdAUpYGRqJMjejk3Q9u2dwFa0kvZdNquPLDAjG5NFBXdI7xE8Efz4HSy1DtR+N8T8eTF
k/oVKPgfERDN96EuvYVfmfZTUol6lTtWcA/7L99E/aDeDUo5kLwe1UMy8iMlVoHECn4+S0sV7RWG
bbxT+d/e0sbmDCnPXPnVqLHJ7r5rWtD/ya2hVEnyZ8TKbhFjjfBShmOwrgogwn86mUhXsZVwB6iR
5Z76UuywWeQGKAzrJSsz/VB443idW2VT8E35QfYMCjhZKJo+IWKqps+2bwCJ9pXqIHtdLUNzEV17
IPH0im7oUblzp41sUjWOtj0JvfU0ZukzelTGIm2V+OTmdXARQvuTh2H3GgZpvivg2awthClf/dzV
SPsVKqos9LpdcBJBkz80GU8Q00fYZg7bpVEdYTPLB2r32qB3uy6GWt3KXv5YULlPqgR8Fpfs+1UF
TOnFQEbvYvfGT58LKTBdyzl6O2wE9oyW2tUPOI7lQJNLLLtiKzz7SC2unCqtX5FLf4WZxN9n1C+p
eLvfnMkDqDVPMuGebIfAxCp8nhQ4ILV0bI1fpyC5TbKcfulUhfPN71MEKuyofvDnT0pF8PMnAYKr
X7PKf7UUX/lIy+6nT4LVu5sUa8Gz1AQlOhfjZYleHqq02fyXTd6c68hlsf5Wlac8JAzVInEGAOnf
8zxt5hWB8v+ZO9PdtrVsW7/KRv2nL/sGuKeAo9aSLPeJ4/whHMdh3/d8+vuRkhNLSSV1Shvn2jAE
dloiF1cz15xjjiGST2H4rgLxZxVs5DyWP0ay/9g7fnEF8Z/80VUCEKxFft9mmD5NZ8/Gi8jFRtYY
qPXuK27ZrX0VVNG4OwAml7DQKbw4ijBboZnBTaKcjyVCEQnKIg0IPg1nO8+/CpCguZZYla/x/niX
SWLH526IzgLWGsQfWu9dOFaYTFyfJWXitWSXRi3KWKF+P17htA9wvtV343kX2RF+u7wc9zyJqSjq
xHDdWe5Hs7B0CFMUVuOivrRzRRiAhOYFuaWkBw27hRD750Hg++CN2LXCrIVe0zLOx1211MkMTUt5
45rdHQPxR9nU41sjqOPbgCUHSEw89HVKX5g6Pp3Xi6PNeBbESLX9/RuUlJ/cWUT4LEvU8NXoZAlp
R+4s32A0yQqzYYXXdkschL1CVLJnYLQjyLFKxLT9baWJ6kbPYxoVz0qinU0AVe+0azv+Ioumf5vm
SXCbIWK9MgOtJDzmk1huwSUqQky8LERPmHdJWn8SaybmKlLKK6cwYVtJ+1UoyPWnvm76814DxulC
DvcpU2De6HGBXeoqCjngw3dfJz2kXJkFXacZSksrMmQtU8+2DfIkHzvg2ePXi7RP1inRYQS4uCwb
4BSxGuUXEejTB3P/m5ZVBBvTitXpeJWjQegnMTpuxjLgRCJY180E02+nLZ7AaxmGuesU8QWH4e3y
xyFLAxOjtJC2jcfGDxspnoUKu+7uq9A5Sxdqpj+IiOheOOgrnidKBN/bsPXj2K+2fn+d4Vv78qzv
W0elBJ6lLYFOE0MUb4pasJe+63lTFmj9sErrb6TIDRdaVSezH8ccqepndSUp8/Fr44lalbOpGhn1
8scxQzMhTOvkbKE1/Vdw4NBjFpJGz3PElabgxuq1BqbqwjNv4X9PpnrsVo9yrd2DH3MB4QhzDpDA
JJrZpZLVxefft++fAtmKwhoBQIZOFjpu2/H8m4BRrLPI8eTSfYSoxgvWunFeKPE9CV7li25WS60r
pM+iY2pTVzaUqwxO/VXu9vqSZP/kIoH9fpIAHJyAsKKRDx8CtP4zPQAJOu7KRXn5+1tWjqMmimFp
hoJzU1dM1VS1I8eZLomO5xKV+tx37cy3+gLoAx9qmKL5bBjlOcvkYNKI9v6Y2BpIfKNnN5EjtX40
4mJDah9wc4kUK8IIJE9FUfPogNefRFokbhs4w+6ELrrSI7F5THNekIykzHnkzkibTp1Y3nZljmuz
VdHXTkImed0yJWQTOTNujR/jhUTgG3SrvOQPEATFPBqYeHDT0CFR1g0VPA0IlcPgEVn0IAziQX5A
Z8DUwiy5ID7jDELebBrDRyQ7yYWdknOOA3t1dHzcHa/4ce14LNQSuFpDFa2/oZCj637s/vhuYpG4
Q1aTDyes2twqkJtvXM16JHEAH0ihdgg0GI62MNWCs8MlZIJOWzLnr8dDoLXaFSNpDzctJ8dCGhEZ
p8L01HPo6NpbMc0ayDSuNT+hSKGmbTp5BWvL8IWxEMHO3AmwAGczFkKGWXcZIB03ntSKKpjbaaOO
gZJNiI8Qk5PwfDB8jFtloSYTaJar+dGJOIKrfTJeqNNVprIEkWxepQZ0ekE/dRWvvjdCvbukQm6r
qIbda/jI2kcypoK73Xkd1yhGcnExngOcIcdxeZGEaN7oWQmXq+NKaDYo4kUoZfut8dj4EQxnjy4e
j41ni1I1VpoDO03TO+lGtCqcD114o0lpil/89WM82ZsQ3i8StUs34/6P06IPpTFBg5YgrYXertAL
C2WYeaXhQwSX4UtVdGkO8zDwkGDbl/FVs5uGAckvEGutiL8PZwc1Hyg4YyKJoAXGQuosEm+0ajGe
G6/yoj5fwbraYagMc/mvflWqu5Vnq/tf9aNWnJqtBhQh6nsYdBFoDKHceyxAspCVllpXJG6aV+Nu
I3fCo9zgxVcgYLioWzm+iuLyCX1h5RJWefVy3NJtlRUgKhl6lqosE3vAJeMJn3U+MhJFNh93f3yM
38jhdf1xSCT4MKmkAJqUshG2AFwgY5Njc+GKurAdj/34cHXHnTqpF67xHgcbOLxQABy2xo9CsLtk
Mm4StQoXcKNe+ZUbXvhODAOWmcZzk9cwy/00n0fQbMAqAR80Tq6WxLfqm5Ml8Gc0dXxXlPitm04W
57vdoqpuLGSDZEW1k6kW57hesrRGj46LXaupLmO/v8D5E24dYnjQnmrmxC5V5aFtZX1eaUW/HHcT
xAEnat8FV5lbOB9zLBbJCtWHsO9qEpYPvqXX1xFJMpibpY9fQC6+0JvXHaC1B1tP8mXSsPxJEjeF
0dK7HS+A6a2bGK6tX7eeVW+0NIFCuLXSL6BBhwLMVDBnMYCgDcRC8nXVqf1kPAEE6gZPSfmhtp0U
dhkIZYMY9LpnyuvxAi2Dk1rA6VKb6Kmm0yCy1fq+sVi02nC0sXLOF0MSzlM7gzgR8FBAAhsms3Ju
e7L6US2AHA2nfTMAza2zXomaXJ+brtauB3AxeV9QzwmusMlGxrlWnMUG5FljYoaTBiu3SCPycq1y
0ybOPmFDbuuvxBPSGzTQuss8ywhPAcF8LNR+LnmlcAXfQnfbWfiVUjCk50Est7cyLIs3lXoxnhuP
5JKRgrpx9em4i+/iRlVVfY2morsqPEVZBKKUfOriYjHWhd5W9dQt++IyCjNCeJ2m7aoXIuZZHCfx
o6TQqVHlEVet22Z3GoJP4zdjKYACLdXISSgA4AiqY82ttnM/k6uxexGyDcleY8LRqaDVcSWGWTzV
c4gRhBrKy1iF27TIyJMjuTWzdhvduIGS0G7j+6lO/E+u+fknKCcuqnwwC378hODI2h+mZfnnWRll
KkUEvKkaim4dz8qa5pRWpFftB1XtzasgrK6Q78gepQp9zBqOluW4G0PboecyDrOcyOC0qXBBds3M
ThyhDqgeI53GEOKRJCj4QOJftwTVsLAyOn85bu3OZvofQpPQlBwuWwfLirCkbiCQC4RIOV7zsHYo
shQM9b2aNxBvwror5op0bqiQcY5bP45Zvzg2XmclV6iGTjohIioFZ0y48nBOr+s+w/MYWva6ltNV
F/e+spRa21h0FTPPbh91mgV8xnCitOFjXZXhTClyY51ZEIpqxZ1vCCFWmR6vPNeLGJ7Z9bv6K+qL
0jWpTApJf97X8So8ANFcMVEyG3dz+94A0vKQAhdc1IWZ65dhG2dwzXnpg1xhfxRuif7jsOulycxR
7PzeiXr1hv6HzTcAdDoD5aXEQnHTZaVnBna4dGFyumqI8l4YdrsY97qgsq7GrbwyRVjG0NMLDOin
J+NBQY8eYdCyVz8uHr+Pl2ohDl/dXTt+N6yYjceDdYvquOcoZMkqkr10PDHDVmnSB1zABkiANFyP
T+Jb1i2RSxXnrVd/qMsYDy9PpKNXMCWnvIVxKza0xzTynly/j5693n9U80TF7G9tGqgJshFxyPvh
Ao954oOnZQx1jQXYejCXdpujDSV3AW9W6qpiqircxA/DKpeq1J7+MKVgKEVzgey4ZV+p0cL0+myF
PW7eEya+URRPeUo1O4Ax0VEuFcVNL52sYBIaTlRuf5nSsT5YYuysDC+vF1nDgFP4z+N5Qs/uvA+R
pFdLcdBmsJu5gvl/GYbYFY1kpU+y5T+Q5VVD6ydrawK5wmw8Tq1PfeSBPw1cqsumMoqlkVrCJxfy
mvGCEP2oudwo+Rp+df8+9nDQDAWKjppPza43t2QPK1dFWhOSGU5UNgFfmKyEG9ku7E0fRdlMjzTr
2m/IcIGX9GORJwX0ZanzQWNtkDpS91AbRnrR5Sr8SV3cPZDm4S1KT4lB5HPWSyFWFZB+uhzP5uQ8
GWr8AMtSe5kjm8CShKsCr++XnSNAhlR5/UPpV8FURP5mM37JsJx5BXXbvVA0wrURoyQ7/jB5LyvD
cuvZ+CVEF8NZaZv6CkqzYpv7cLP0XQ+woxhWTZ6vfPixi07UfjdL7XyDa+nt7njWy3E5jN8tB3Ul
L3Nw6UbEHi2VwL/m2mvPqbX9JlNfPehTZ/ZaIo1bmP90bvyGYGtzJdBFMCGrILZt7VPWFjmUHRDO
AcDEZR8QoKllfRUmAzWdnYroShn+Ju1s7S7ozdvd8dDS8bqBkDXL1r7Bmn4ZjxeYJNOogBCApKXw
OirTcuIOUBOhQ64lck31Su+z5hL8J3oQPrS6dQWwBnLeuRGXxnq3iV6NsR73bYIxS2Q34chhkoUM
R93GHTSWRYZUz+5YlulbT+yF9RtwzXDMkW46oNo2gwXmKyi32ve+5I1za/i291I32RKl4sSdpNGX
CIFwf5JWV6yMNXeSBD6MFk7/UnT2lZ6bzRfUd772eSI9yr3awgoGwV2L23sCSzw0u7ZhQCkYsoIg
gc1iHhJt+DRrEyfXsDleNG4VSolWlGlG0/GYkJMyMxFcyojGMoggeEv4O7+Np398z2yQHnPdPpnX
dtROLGjOyTUNnLmgZ+ola1yRbFZJWsWWX23BbUETp7nFneBiK5t9Xn+GKe7KdkArToSZE9f1LrvJ
G5KaxsymMYvJcSJp4/Ygf4b8p7JDmkJXomRS560BAI0PnH2kP6Ro1lmOjyFCMqtM8dcwqNVrxy0+
SYM+2/hhDZnElRNtEYgXNuOh8VLdhRTShud09uNaw0V5UNLc89DPtZksd86VHJU96lV6hzJdqG5L
X6znspXE9+hiyeTeKs4XpQUCU2BDT+ognQXQ+jwnbTAw8EnqB8uD/HAsKXekfUnJINCq6IK81IVc
2+LaSjTP3ZrDTogZuo2aPoTYrcm8RWEIgy4CZ4xQ9clDRJ9zChISr4lfnrMRXbTDli9l0YWT5uV5
ggLhbsv9fuzobOIUzVwklR90gLi28I2SVTJsuroorgWNj3F3/NAUM9bnu4tgNtRkhDa41Ax0aZpI
qXddQ70Zmkr4AORHXptqVcxknVRn+DJgBnPxDpCuFl2boYIO63ACPrR01liVuc4c1/qYh9U01NUW
jRSg/3FTd4txF9zXCiU57R5tH59wMQlgIezbFXquVDXWd+IV9mdE271plAwEZYKSL+LQiy+g5QXL
DO3uMuud+kay+m7qumSviyHBB2XwMDmDr6lsPHVlxvnDj0Pjlpk16swb1AxFBH+kIDIvUCQ3WfST
NwfTnDaVh93x2PjRp1guE3IOkYg0IeeDMegmxwE2lYiHQaSbQqUw7vfDfls4oJjGfWbx130nyh9U
MYbzKxY/ieCHo1yMv7FAhLQz1lgvATRwA1W/BSusL1wz9Ta6ETnbyhwCTkKZf6iSGPYLmH1fqi9h
GCTfYhkMaZ7L5geBYQ/gQFhunSaX14kRBcswq7JbVp1QfERZ+KVGcHP8llSnV07HaAVwz54ytC5/
7/mTtcO0G6KEqmXIIm5hS9MUkeZ06PPCR+nWppjaz1oy0B/0irOJ8PWR2/FNLpziSxT0809aBc21
j8D6NPC2nYw0nlSQVixokndVye0KJSQk/zJbwSJLLj0/L1aVNVOM1FtGaeLeuvFtGJRXieKoa1HQ
lDXeAgRdkjScenUFAkYl2YBVkzpLxA7WrzYUGToojgxaOD4X1YOkCuqs7OBvw29XLkmrwJ2s5KSK
lC6yFtJaH8A3hkhWEITSn2QJcq1Y+eS/gJxVrvvkA2J0FkgfGIxl4psoR5nxhSjZ0jLKqw+C1SNU
5BDAJNdeOyeaGk1JrBQ2hn+H0wNWb7kprrQOJS67Js3Gg0V6I4gGIXcYUicxOq2LCGTqrLHRpzLd
cGprUrIghUtcNHaoLHrtuVLleFXjapkb+MenGkSmCzzg7dTIU2xvrVrZvReek4sLVqYHNxRoyQSK
XhI60VATPG65SIjxBBoczlE2aUWvv2sgjfYF1Bs7lzmf9F44ReTAmINjEuYA79JFp5jyJHAbQvdB
mc1ECNlQfoBLRmjkpyCBsq/W42weO3Y8EYQsmkWOnN76oAGBFMhbSKzlbUmOUyB5FYoM7hSGm3YN
4NjaoGAI8XlBghQxQ/cuIGlyGrYyLkd03QAhZvkKHr4ZfJgE8/1y1cNjD1lDOtFbPAZ+Xz1HYqZc
AJ/54rjK0nCxmfQs8eOJXXfZGm+4UzrRRaSoH1tfV9ZOKRqzQIO+F6vFmfqSVaIdqRfEWO5Z1UUX
JPNHFxmDdOdC+lqRkZH7dnrnqum9ppXRWvMIVdvqBvf1FbRY+ifG3pVrIu6O7rjpxttE0f2HXAiX
ktE0iFp5xTQhHHmjAqarc3USugboh9RFAA4FPTJl/Uld1+W20tc9MIj5wOa5QNR3W4Vmv3UTACqC
QVSc1KyL1EZlViQja2G0qrZOM/9jEtnN1u5wygZwZphSbp9XnXxjsh6dMCSbK2hLIYWW2zvJz6vL
8UM2YE5ssxgJPjcHdJWJykbpCqByinGREo29akCizDrdhb7fQIYWsO20sftJKW6dzNQ+kn44MV13
k+HFXguR0K46q36MyB/fqnILNlrhNSoAXKeygrAwK3rAjeAnZ3UOQYLdm/KyxZKdRbIx9QTlWWyy
uezJTC9d227FOLouyclDnR58LUny0GN0SjkL4goh9Mid47CwlqFjJDNIlGd66zzpslL/YViTDpfb
jGqapBka6Z54DZCAOUYCw0QWG1ZuxV+BHckPSQeeCu0YoxZIyCkNgUUXSctwSM1T2ye1vtbSb+hm
GEuXGQ2dlAD59CBYB0TZK6/uyBqmb/9h5D0MZHOLhoo3ALiyJBOJMNSjTBVJlMM8ylL/pUUZCkpv
NAcbMbnJQilBs7ZrzmUDFZUUP9A0Ze24CKViojQgrUYa4bSHlcPvIBVXwoUi6cWCgAvLFq+MbhIx
tuZi78qLfhhr46DxppYeKnM10tAAStyHshP/VOOHXpqxxgFeSxrwe5JCfkrfxJdpJQGZbV8jCM3W
cC7qGxA7M3TkfUSZQviwEGuxJzH5rhPctTbK5yGS5rJJ5qFmTn9fuZZ04G4Z7wZddihyLUsi2Hyc
u98C8pdrBpSvFqsQeE+qHAHv5KU23SFpqStnvWoFE92HqcVszW+KEDxXZdleVI3VrxLVXGaiwZoF
t+E5tmG7tgUXwFnpGQvJzeCV72GTrGr3Exgw8bLo3cugMCTAHbW3jSo5XFYocWjz0f2BVOWDkHj2
RE79e6/K7pjFrLmTNhGKZqG2zEXlwQsRevRVWNtUPYA1bggw+JVVUV2QEFWZLs4lp15FUSFPXU2s
p50j5Wh1GaQRDbu5rofzojE2Dqlf6D5Ek6hFDRKizm9W6blLzSsf5biHWjFNbhNTtdayI60bT7iD
G8z/GNBrJ5JpfYkSyAKVrhI34HLU89hhAkmE0F9qtpxv6Cn5gGuuqm9ap14xHpAFl4fzroE/NreD
6kIWyxJMrYVog5huyqwqt2GEHLPuJNUUvuJgEoimh59IukY8QSB+46FUWnT9t9+/f+knq4aWSAhP
o+ersmGYR1ZNAlOqkWlO/DU2xPa6zq0UeS1bbabEde4KV2ZZlOJVl4fWmWaJe6MxFvz+HuSf2uAQ
+wWjQkNUCKkex4ElwSha0ln7r1ISPqPqVl6A3ghhl4scUKowxYzBaTnItwA9lqzAnJXbSe0clzbw
5yYxF54mf0GYoNq2iOVCDdMJmxBOAb+LxVnT1PJF3yAL+vvblo5clePAhMyAapmyZA2x0CN4hhSw
nATXZHz1chqfGGhPVtXIM4QHIQmxnWwVGzoQmb78qLlznPcryNOVz4nZrpi6SVZFhxAjJG0uhTqd
4H211oXRhRPfRJsAMYOpxDvDFDaley+TxHnnJufwQ4mzsnA2kgn3hI2EoV5EM/RT9FXr9MUMz6m5
bEx8fU0ZwrMSoReKONNA8x0+2EIbL4wGNmaXWPUmAz46z2wbJhbHqy8MvSOeQxiZVFwkSavELyaZ
332JVWKbLhmR00DoqnnntMYi0UyXdWhSzwq/zsiG7KyFUykLN9HyG6UpI3LnQ2Peotu1sFXVxyKx
sFY1p8G715fkuynZLFedcmqnGK6W/0RioFtkXwRV1baM7NpMEJDvlUyEQzPS1CeG73X4wux7UuWs
VaN63yrsPrKWRtu57VZQ8KbnaVGCJsbrssRikNZw6HqQBj+LCrK+EIQoeY2uVlK6K32Itakst1G/
9FCYdNVV0TjtvIHCjClAi+8sWNnPrbp60aBSjDBqZOlcIiHuOi2wVK8AILG+E8HNru3uwpLT4NzN
GmnS1arX4y2Jp1oWTjukz68VQ0BWNoPLshEtN54QuRBuvPhTrAJgQIlCijbobWIbxtLMab5BNh7d
FYmqn6t10U9LXNCiJl1DcD/IHJFNmPRl8Ydp4CghaNeUVWgfDNzvFrR7RwlhlWhb9EvD/qrnnos1
VceTwBCsRQACaSGJXkXQua4vdV2rL1VHQt/TdzZJSGo7xsOiVeu7ehAcJHPxPuKl/L6n/TxAYAFY
mgXgQNJl4yeCGUVu+j5om+Cl8aorYMPSnWQBd89BGE9txu1ZV+XhdQkbGjiJeirJHRlpkilNSw0T
RlBQ9S4KKfncmhUI2sBQAEH69Z3R3FuJ+aVzuvTeIeb/J7CIdTy3YqsoMpEYRTEtlZ53uGLUJa+I
CiQLXgQH4pseSsUmMT6Uoc/EBX3pQm/lduIKdrIiZ4fwELDYO9iGr43QWseSrq3GxVQtKluhaMHr
xSu5QS0rqVjvSOhTTBzQlUbZFFtFSlc+jsOlZDoDEQeJNTCmWeu86cWJYhdLpIGeO5Bij0pgAlwp
860f2fkS33BwH9U5bjNGn7JqH37/5o4QbGO7MlUWb6aoyWBdrSO8TB9VMAK0gf9iRnIxtwLdYT6x
SfsuzBvFS4ON3kr6nFypl05AKKpq10JXaJuozedkL0FA3LhbpRXzCy1yU/itpU8GwvXXiimsUCys
hVL9SLIvapAka8xAL3qTrAjrKU4VOD18J7vsY/tzJVYMajaLKvJcP9jk9WzyCi7y3z8r7een9w3+
hylUNmmkuqQfdaK8ibTCdOL4JdQ0cQaStrkkG9hCaLt2jJWH0XMVecEMnEy8tXrnTi3db3bWy9NA
lLVFqFrOdvxILFy7MPdAYqCBrCTdyq+q4Iahyl6lZvGIBHN7IeDuNcto7gn5JYLKLQQMuEfJbrxU
ubdrFcIhj7Z1bqkOmvahoF63hPsug/jRM1ZIaoSoWaLjAB9ObCkTLTVJdxWVD5lezW1i9EqgShtE
ycHyl7UI0y4qYRW4mZj0+NRgLsHvdW47vjutEA2ZFE48BD9YYvW3WhRPOlUXEDWJoAAhQecKOoP4
ohxYj5zIypCwhxAcLA03plXCR6ELsxkhiivwi8ml3N6XZe+ds+R08NPrJHVHcYrKcB1OAYLL0175
gIECxLNoXiq92lhZjpYPozVk4BOCisFViFE36QG0zn0UTybRwMOvazlSxVl8iQVpbUw98TYEsZJJ
GajaueTa7bozu2+tV8lEHWJpbQ+KrrYcv7hVBoUDfswJogHtRYpKh52hS1nC7dcyFC40zBRS5HB4
iJDWDK5QVRs8cHVtTJCe2bR1DqmYH37U1RxNy0GBVzbxuYEZIjdG2hRuV2zV+hsB+vIqxHqYQI+x
guutWap2HnwE6L+2c3zESffFDAXngkVPtmgdWL1zoHUTv4N1CN+4uNGGDzKkJyi0pheOnX6Be+cl
Jw/8XEq0S4id1Vu1qtpzAzbVBl7aK9kDUtlq0XNc5VtVh5W+NJ3rBp2ta8hSp4UU3aIckXwzHOZC
/RLfvvEQS70+6Qg9bGJRvmw1Sb7rJHfZmWlw3bDigfOsK88ZlvBvN26DhJBLJi14vXPdw/UPPSmT
cRpZc5+pfAPivds6Fa6q3rSKawf9sz/Yl8ZPNq6hS5qisX40LAm84dE4XKNMSatTqxcd+Zhp4HaY
PRF5WaZVMYZiMlyZZkaDLBYyWu7pxHcg8tAlZ+YizLjUvf45aj1tGQYQzvsaxOOf8XoYE2iyrFXg
Dx4q7HjmvwsUIkkGgQqPIc7ZkpsxCfS4Qf3F1ieyQpq003TmTHI66PujprsQi89BGJ8rgD5voQhI
EBCMqy3sVdrCT6RvIxsMWSNLtEuUldYSA4K+LHiMijqckTrGLFK5LMz5rSbytAU5MfKS5AFyQx0v
2TSQagWD3mdc5NVd5cvStK/vIyJf8K61/lyMoQZy+/ilNUEa6W1dLh2bgFIwNGE79y5rv+62nq5d
l32a71b1/+eANa4YWeSeE2jFAIOVR7v/vE8i/v/v8J3v1xx+459b75mIZPKt/O1Vy5fk8il6KY4v
OiiZX9/f3eypfDrYmcelV3Y31Uve3b4UVVj+/uzuOSDHGwoaWfHuk5+K+LcuemXZ+3VBf72M93Xf
pS//9Y+nr5EXz7yizL3n8h/7UwPSn7XbMNN8Z+z7Xtb4PL8rI3zisauvFK4YZ3RTS8RMIQ2FP5wW
YRI7+9OCYZ7pFmwhAyp6/GPq4wff1Oe/qobfP+Frbe9azfc7P6jOgyd4Tqq4HN4SDTh+WwtIO/17
dXBUwps6sM60ISMeuP3hw1vWmQgTmqyZojX+UTn/Xx7+XzYB2Ft0jM+TmoAqncEoxiLXIFw2/GGq
vW0C1IKJdUM+lLk7r727WpBIdTm1Fowz8MyaZBm/7ghEf850lb6iK7v29r/fBf5lK6Br7lrmUW/6
n4wD8pmh6/glRdBjw9/ROGDqZ6ZKBeGu2XWFXX2/o0ow9IEP76SeoJhnNHJMdFXeVQKD3dueIIna
maYaeG7f30BAohce/pMeXxXPJMUiyqnsx/qjgcBQz3Q4QyDT3DeB99cRcGhy0yfVgmyeaQR6CTnQ
xN++fVM+U010CPG371rHu2sE8B6pu8H5hIFAOtuluJCZM/4d9QFmA4VhwMLhtWsF2NTU9zsaCMiE
GKawkxqBwnBIihytfd/Uj9sCk4GmywwU+5FiN/S8q1qQrFPHQ1U9MwcHHHwS39/1QY/Qzgyonw0i
SLvz764WDMPatc//vEMM5tEQK8U4+GWHMGgqAAQgzX13dhGOqCGsc1pPYIFAlFBWB1bHo5cvQy0t
guffvfx3NxsAc9m/k//87Ssadg8jHY//6y6gnykqKwTSGXetYzfyvKOBAO+zefJwaJ0NXdzAONj/
HbUF/YwOQCTM2veR99cWmBNOrQWGQ8LFA4vikXHMEKBDikveAknbw9/7GwmQ69uZKyd0BfGMfFJR
xFl8+PYt6QziV2JIr8vkd/f2JUvb+S1OeHrmwmEFrEh7k+BoOLSwDhX4O3Dw7gaC99cGdHjdT50N
TGzgAZTDwD/+HVuH5plCrI5q2tfSbk3yjoZDExrQUysBtxC2IaCrV+vwsD8YGia0qatki7/X4QC7
4GS7iNWiTGyT5fLuKY86hGmdMfXoivbdhh6r/R01Bck6fbWkno0IOiBdu0qgvb81kiRJYmpQIV3V
ds61Xdt7T5XAAmY3Xp8wNjL/gSEwgQ/8shZM5Yy0TwB8RIPHv3e3cpZFbaAUPslSVuUz+KwVaLUZ
+t82AoM2MMDGWUF87ynvbcmMTsypjz9YwiOUcP+Sj6cG9QywFFqjezvsHfUBPAYnPz6+Q1jwmfzh
xRj/qM+3jWCwDwyScxkPd43g3a2VBzzbyS5EGRNZhXpK/bUX3VIItYgiaIn9+XdXC5aknLxkxo0M
xToI618PhwahBuBMDJf78eDdmYoaN3bicEBgkVWxDgxhvzA+Gg4kCRca4yVryv3U+d7MA7x7J/eH
IaIwuE+0I/+hoZ8ZoBIscNe70eDdzYiM1QMk/LQZUWNKGMyf14nvyDrSrTMZSJLKkLGrhfe3cETj
7mS7QGVNBKUMxvL36f/tzCBJxFU0lJ3wJr+7PjC4d09tBcoZygy6ZL06UKnQt8+PeQQbPayO79aF
BpBTPrkWZGKLaC8ASPp1KxBxtCKhqDI/7i54h21B2c1UJ6wUiB5BQYyduI+h/TQr6PQFTRkCcKMV
9e7WS/IQJj+1R7AgACpqvZqCQ4ziuEdIJu5UFo7j37ubHcjZODnQqqhnoIoUUN173MnRuAAz4BmQ
PSLSA972nS2YyBfb3dR/3hdYLzL/U5ODlXHw+jWaB6tyEzTK+Lcbe97TgknRpVMfn8gK/VwxSKn+
/pQHtYD/yNTUQZTy+4LqnTUCVT55rQDmQsVpzMp571A96gSADgyRmXPINNr9vbuuoDK3nzogKnQF
SJ+A8Hx/yrdtAdVWJkdTkva+2/fUFYAB7IbnE0YCkdgCS6V9QxdF6vPt47NgNBXTHJzuu+rZ+W7f
Uy0QIz21FoYBAUZQvAe7/n5cCxYGEtOBKBLUf6ddQQEoe2pXMPCVwuVmAsV6fcq3bQGziOjCkLX9
XgcEQEjSycEFbAPmGJWFwa4SjqbIoRYYfLEj98bYO+oLw/OfunJWGBBFnAPyKwrreFoYRgzc6cQX
dvXz7vxoLPzl3U395+OiwmpBVsirEvd28HErGKIrBoFnWX9/z6+hvf43jAXMeRD5/4teME6LA8hn
73Te/eB76gsYsqeOBfjQACZTCfjLxr+jVmCKOBIVg3XC3vO+m4jeVS3o5snzAk4iZgRSPvY2wJFH
kXArKC3Wzdb/HJ36b1TV96QWKNbCr2POi/dSvEmc+eMFr/kgPxfwJqVlSOY4uHBIgdkV/SMl5p8H
QPgRevrm5CsUdfyd/df3D/jzTx/81utTvR48917yp/zZ7cYT3f42h3yj//rHf4dPX56ip7eJKLQ+
Wt6PO/kpc+e7L/UPBRfBUbmDI/bkcnOvT+LDgsf49+kFB09x8VS83uKQmbTD25xa8vQp9L4leewd
3PUuNnFy2fCW509fk7d3vcsgOL1k8nyfSw82lIPCRyTqqYXPXsKn5il/eVvyDtFycsn7BLO/km9/
TSHTjr4cVvsuLnbqr8ASlXtfD94nFs7gSjq1ZDIBc+fwllk1DtCGU0s+p8Y977WcsXkrwDleD/wy
Se/f6uqrr0/uQQOUdtGGU294FcIaCJvg6x2Ot7xD/JxcNHRQT0ejyA5fenLJSXPYLHbR6FOL3fw8
Nu1gcCcXTAHVc9AdVPIOb31q0RdJ5RU/VfMOwXlq2Vu4kw9Gj32c7/RykWV+ir++rY59APX0oovi
6dmtipeyPGjTe9DOyeV7z67nPB0mlbKu+ht6+NZjLoBW5qBlo1A9oE1Ov+2i8PhP04OxaZ/98neU
nlT5cdF/y40nCF4cjiHyLoHz1Ju+fPmSPx1ZT/sM2dOLrp8O5y3cD0M47PSCm7/On6K0cL3DaZ3y
h9Dr31H++iUvXg5GKqIOQ7rg31H49qX1ng+msX1w6O8o/DHJg9fbHKYxih6czScXneSl+9f0KU+Y
KQ875y6y8ff8wAx20KO+v/MQnlr8lesd1vguEnFysUGIRXK4qiHzf/Dsnlx0/oK04ms546vcxQ1O
Lfj6JY6LLqyfjpYJ8s4vf2rxt27y9eWvVfHT3LYLA59a/F1S/YuGuPci/j0/8HND3DtpTy3+ntp/
KYqXA5Nin3d1etnt4apyn956arkfyif3bUPceypPLfbjSx4xsx2UvEs6Orlkj5XNUfPec3+cWvTD
E/MOHJWHXZNw4+C7PLnwl6L86+Ovbn7nFTy5fK94TuLCOxhWFH30tZ1cdpfAuuK8VsIwYO1RQL8v
+Veepu/Z0T/7n15pUH71tUPn2nDFc/jylP/z/wEAAP//</cx:binary>
              </cx:geoCache>
            </cx:geography>
          </cx:layoutPr>
          <cx:valueColors>
            <cx:minColor>
              <a:schemeClr val="tx2">
                <a:lumMod val="20000"/>
                <a:lumOff val="80000"/>
              </a:schemeClr>
            </cx:minColor>
            <cx:maxColor>
              <a:schemeClr val="tx2">
                <a:lumMod val="60000"/>
                <a:lumOff val="40000"/>
              </a:schemeClr>
            </cx:maxColor>
          </cx:valueColors>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0.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9.xml"/><Relationship Id="rId5" Type="http://schemas.microsoft.com/office/2014/relationships/chartEx" Target="../charts/chartEx3.xml"/><Relationship Id="rId4" Type="http://schemas.microsoft.com/office/2014/relationships/chartEx" Target="../charts/chartEx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173111</xdr:colOff>
      <xdr:row>1</xdr:row>
      <xdr:rowOff>146538</xdr:rowOff>
    </xdr:from>
    <xdr:to>
      <xdr:col>24</xdr:col>
      <xdr:colOff>371231</xdr:colOff>
      <xdr:row>11</xdr:row>
      <xdr:rowOff>85481</xdr:rowOff>
    </xdr:to>
    <xdr:sp macro="" textlink="">
      <xdr:nvSpPr>
        <xdr:cNvPr id="19" name="Rectangle: Rounded Corners 18">
          <a:extLst>
            <a:ext uri="{FF2B5EF4-FFF2-40B4-BE49-F238E27FC236}">
              <a16:creationId xmlns:a16="http://schemas.microsoft.com/office/drawing/2014/main" id="{17F0E097-4B97-E081-C3B9-9ACF4B98B4EE}"/>
            </a:ext>
          </a:extLst>
        </xdr:cNvPr>
        <xdr:cNvSpPr/>
      </xdr:nvSpPr>
      <xdr:spPr>
        <a:xfrm>
          <a:off x="173111" y="302846"/>
          <a:ext cx="14617505" cy="1502020"/>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83820</xdr:colOff>
      <xdr:row>9</xdr:row>
      <xdr:rowOff>106680</xdr:rowOff>
    </xdr:from>
    <xdr:to>
      <xdr:col>18</xdr:col>
      <xdr:colOff>228600</xdr:colOff>
      <xdr:row>11</xdr:row>
      <xdr:rowOff>0</xdr:rowOff>
    </xdr:to>
    <xdr:sp macro="" textlink="">
      <xdr:nvSpPr>
        <xdr:cNvPr id="22" name="TextBox 21">
          <a:extLst>
            <a:ext uri="{FF2B5EF4-FFF2-40B4-BE49-F238E27FC236}">
              <a16:creationId xmlns:a16="http://schemas.microsoft.com/office/drawing/2014/main" id="{E75AD670-1DBB-A6C2-5EC9-E191CC71D049}"/>
            </a:ext>
          </a:extLst>
        </xdr:cNvPr>
        <xdr:cNvSpPr txBox="1"/>
      </xdr:nvSpPr>
      <xdr:spPr>
        <a:xfrm>
          <a:off x="9227820" y="266700"/>
          <a:ext cx="1363980" cy="213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xdr:col>
      <xdr:colOff>160214</xdr:colOff>
      <xdr:row>12</xdr:row>
      <xdr:rowOff>7621</xdr:rowOff>
    </xdr:from>
    <xdr:to>
      <xdr:col>5</xdr:col>
      <xdr:colOff>495494</xdr:colOff>
      <xdr:row>15</xdr:row>
      <xdr:rowOff>149353</xdr:rowOff>
    </xdr:to>
    <xdr:grpSp>
      <xdr:nvGrpSpPr>
        <xdr:cNvPr id="72" name="Group 71">
          <a:extLst>
            <a:ext uri="{FF2B5EF4-FFF2-40B4-BE49-F238E27FC236}">
              <a16:creationId xmlns:a16="http://schemas.microsoft.com/office/drawing/2014/main" id="{AC15B41C-B58D-EF2E-55E8-D510D4CD6055}"/>
            </a:ext>
          </a:extLst>
        </xdr:cNvPr>
        <xdr:cNvGrpSpPr/>
      </xdr:nvGrpSpPr>
      <xdr:grpSpPr>
        <a:xfrm>
          <a:off x="1878767" y="1953153"/>
          <a:ext cx="1567450" cy="628115"/>
          <a:chOff x="2042160" y="640080"/>
          <a:chExt cx="1371600" cy="617220"/>
        </a:xfrm>
      </xdr:grpSpPr>
      <xdr:grpSp>
        <xdr:nvGrpSpPr>
          <xdr:cNvPr id="23" name="Group 22">
            <a:extLst>
              <a:ext uri="{FF2B5EF4-FFF2-40B4-BE49-F238E27FC236}">
                <a16:creationId xmlns:a16="http://schemas.microsoft.com/office/drawing/2014/main" id="{96268CE0-2A86-4008-9673-7A026C3E4A6A}"/>
              </a:ext>
            </a:extLst>
          </xdr:cNvPr>
          <xdr:cNvGrpSpPr/>
        </xdr:nvGrpSpPr>
        <xdr:grpSpPr>
          <a:xfrm>
            <a:off x="2042160" y="640080"/>
            <a:ext cx="1371600" cy="617220"/>
            <a:chOff x="640080" y="624840"/>
            <a:chExt cx="1371600" cy="716280"/>
          </a:xfrm>
        </xdr:grpSpPr>
        <xdr:sp macro="" textlink="">
          <xdr:nvSpPr>
            <xdr:cNvPr id="24" name="Rectangle: Rounded Corners 23">
              <a:extLst>
                <a:ext uri="{FF2B5EF4-FFF2-40B4-BE49-F238E27FC236}">
                  <a16:creationId xmlns:a16="http://schemas.microsoft.com/office/drawing/2014/main" id="{87AAF6B0-1656-9384-9890-A1A7C5141A2B}"/>
                </a:ext>
              </a:extLst>
            </xdr:cNvPr>
            <xdr:cNvSpPr/>
          </xdr:nvSpPr>
          <xdr:spPr>
            <a:xfrm>
              <a:off x="640080" y="624840"/>
              <a:ext cx="1371600" cy="71628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TextBox 24">
              <a:extLst>
                <a:ext uri="{FF2B5EF4-FFF2-40B4-BE49-F238E27FC236}">
                  <a16:creationId xmlns:a16="http://schemas.microsoft.com/office/drawing/2014/main" id="{02DDB3E9-642C-222E-346A-5D5BF02E3508}"/>
                </a:ext>
              </a:extLst>
            </xdr:cNvPr>
            <xdr:cNvSpPr txBox="1"/>
          </xdr:nvSpPr>
          <xdr:spPr>
            <a:xfrm>
              <a:off x="723900" y="716280"/>
              <a:ext cx="1234440" cy="23622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100">
                  <a:solidFill>
                    <a:schemeClr val="lt1"/>
                  </a:solidFill>
                  <a:latin typeface="+mn-lt"/>
                  <a:ea typeface="+mn-ea"/>
                  <a:cs typeface="+mn-cs"/>
                </a:rPr>
                <a:t>Total </a:t>
              </a:r>
              <a:r>
                <a:rPr lang="en-US" sz="1200">
                  <a:solidFill>
                    <a:schemeClr val="lt1"/>
                  </a:solidFill>
                  <a:latin typeface="+mn-lt"/>
                  <a:ea typeface="+mn-ea"/>
                  <a:cs typeface="+mn-cs"/>
                </a:rPr>
                <a:t>Orders</a:t>
              </a:r>
            </a:p>
          </xdr:txBody>
        </xdr:sp>
      </xdr:grpSp>
      <xdr:sp macro="" textlink="Analysis!B2">
        <xdr:nvSpPr>
          <xdr:cNvPr id="62" name="TextBox 61">
            <a:extLst>
              <a:ext uri="{FF2B5EF4-FFF2-40B4-BE49-F238E27FC236}">
                <a16:creationId xmlns:a16="http://schemas.microsoft.com/office/drawing/2014/main" id="{4A6E9649-740D-730A-0C8E-025C4B3998DA}"/>
              </a:ext>
            </a:extLst>
          </xdr:cNvPr>
          <xdr:cNvSpPr txBox="1"/>
        </xdr:nvSpPr>
        <xdr:spPr>
          <a:xfrm>
            <a:off x="2354580" y="937260"/>
            <a:ext cx="670560" cy="22098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29388B-9F66-4A68-BB12-7BB94DADC6E9}" type="TxLink">
              <a:rPr lang="en-US" sz="1200" b="0" i="0" u="none" strike="noStrike">
                <a:solidFill>
                  <a:srgbClr val="000000"/>
                </a:solidFill>
                <a:latin typeface="MS Sans Serif"/>
              </a:rPr>
              <a:pPr algn="ctr"/>
              <a:t>1365</a:t>
            </a:fld>
            <a:endParaRPr lang="en-US" sz="1200"/>
          </a:p>
        </xdr:txBody>
      </xdr:sp>
    </xdr:grpSp>
    <xdr:clientData/>
  </xdr:twoCellAnchor>
  <xdr:twoCellAnchor>
    <xdr:from>
      <xdr:col>8</xdr:col>
      <xdr:colOff>359507</xdr:colOff>
      <xdr:row>12</xdr:row>
      <xdr:rowOff>4493</xdr:rowOff>
    </xdr:from>
    <xdr:to>
      <xdr:col>11</xdr:col>
      <xdr:colOff>89095</xdr:colOff>
      <xdr:row>15</xdr:row>
      <xdr:rowOff>137941</xdr:rowOff>
    </xdr:to>
    <xdr:grpSp>
      <xdr:nvGrpSpPr>
        <xdr:cNvPr id="74" name="Group 73">
          <a:extLst>
            <a:ext uri="{FF2B5EF4-FFF2-40B4-BE49-F238E27FC236}">
              <a16:creationId xmlns:a16="http://schemas.microsoft.com/office/drawing/2014/main" id="{75C0A391-D0C2-3B56-5D78-9F8D415C4D9A}"/>
            </a:ext>
          </a:extLst>
        </xdr:cNvPr>
        <xdr:cNvGrpSpPr/>
      </xdr:nvGrpSpPr>
      <xdr:grpSpPr>
        <a:xfrm>
          <a:off x="5158486" y="1950025"/>
          <a:ext cx="1577843" cy="619831"/>
          <a:chOff x="4861560" y="647700"/>
          <a:chExt cx="1371600" cy="617220"/>
        </a:xfrm>
      </xdr:grpSpPr>
      <xdr:grpSp>
        <xdr:nvGrpSpPr>
          <xdr:cNvPr id="41" name="Group 40">
            <a:extLst>
              <a:ext uri="{FF2B5EF4-FFF2-40B4-BE49-F238E27FC236}">
                <a16:creationId xmlns:a16="http://schemas.microsoft.com/office/drawing/2014/main" id="{D0B8F48E-4348-4D2A-9E5B-46949DC410FE}"/>
              </a:ext>
            </a:extLst>
          </xdr:cNvPr>
          <xdr:cNvGrpSpPr/>
        </xdr:nvGrpSpPr>
        <xdr:grpSpPr>
          <a:xfrm>
            <a:off x="4861560" y="647700"/>
            <a:ext cx="1371600" cy="617220"/>
            <a:chOff x="640080" y="624840"/>
            <a:chExt cx="1371600" cy="716280"/>
          </a:xfrm>
        </xdr:grpSpPr>
        <xdr:sp macro="" textlink="">
          <xdr:nvSpPr>
            <xdr:cNvPr id="42" name="Rectangle: Rounded Corners 41">
              <a:extLst>
                <a:ext uri="{FF2B5EF4-FFF2-40B4-BE49-F238E27FC236}">
                  <a16:creationId xmlns:a16="http://schemas.microsoft.com/office/drawing/2014/main" id="{A97D1657-AA89-5E46-8A3D-3D71F971B033}"/>
                </a:ext>
              </a:extLst>
            </xdr:cNvPr>
            <xdr:cNvSpPr/>
          </xdr:nvSpPr>
          <xdr:spPr>
            <a:xfrm>
              <a:off x="640080" y="624840"/>
              <a:ext cx="1371600" cy="71628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TextBox 42">
              <a:extLst>
                <a:ext uri="{FF2B5EF4-FFF2-40B4-BE49-F238E27FC236}">
                  <a16:creationId xmlns:a16="http://schemas.microsoft.com/office/drawing/2014/main" id="{B8DC801E-01D1-932D-E9AD-A9E3E6C53C8A}"/>
                </a:ext>
              </a:extLst>
            </xdr:cNvPr>
            <xdr:cNvSpPr txBox="1"/>
          </xdr:nvSpPr>
          <xdr:spPr>
            <a:xfrm>
              <a:off x="723900" y="716280"/>
              <a:ext cx="1234440" cy="23622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100">
                  <a:solidFill>
                    <a:schemeClr val="lt1"/>
                  </a:solidFill>
                  <a:latin typeface="+mn-lt"/>
                  <a:ea typeface="+mn-ea"/>
                  <a:cs typeface="+mn-cs"/>
                </a:rPr>
                <a:t>Total </a:t>
              </a:r>
              <a:r>
                <a:rPr lang="en-US" sz="1200">
                  <a:solidFill>
                    <a:schemeClr val="lt1"/>
                  </a:solidFill>
                  <a:latin typeface="+mn-lt"/>
                  <a:ea typeface="+mn-ea"/>
                  <a:cs typeface="+mn-cs"/>
                </a:rPr>
                <a:t>Profits</a:t>
              </a:r>
            </a:p>
          </xdr:txBody>
        </xdr:sp>
      </xdr:grpSp>
      <xdr:sp macro="" textlink="Analysis!B4">
        <xdr:nvSpPr>
          <xdr:cNvPr id="63" name="TextBox 62">
            <a:extLst>
              <a:ext uri="{FF2B5EF4-FFF2-40B4-BE49-F238E27FC236}">
                <a16:creationId xmlns:a16="http://schemas.microsoft.com/office/drawing/2014/main" id="{4475CDF3-90A2-770A-E63F-A2A36DFBE3CA}"/>
              </a:ext>
            </a:extLst>
          </xdr:cNvPr>
          <xdr:cNvSpPr txBox="1"/>
        </xdr:nvSpPr>
        <xdr:spPr>
          <a:xfrm>
            <a:off x="5013960" y="914400"/>
            <a:ext cx="1135380" cy="29718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D4086FE-D805-4B0C-87CF-D207DCC74F26}" type="TxLink">
              <a:rPr lang="en-US" sz="1200" b="0" i="0" u="none" strike="noStrike">
                <a:solidFill>
                  <a:srgbClr val="000000"/>
                </a:solidFill>
                <a:latin typeface="MS Sans Serif"/>
              </a:rPr>
              <a:pPr algn="ctr"/>
              <a:t>$224,077.61</a:t>
            </a:fld>
            <a:endParaRPr lang="en-US" sz="1200"/>
          </a:p>
        </xdr:txBody>
      </xdr:sp>
    </xdr:grpSp>
    <xdr:clientData/>
  </xdr:twoCellAnchor>
  <xdr:twoCellAnchor>
    <xdr:from>
      <xdr:col>5</xdr:col>
      <xdr:colOff>573651</xdr:colOff>
      <xdr:row>12</xdr:row>
      <xdr:rowOff>3323</xdr:rowOff>
    </xdr:from>
    <xdr:to>
      <xdr:col>8</xdr:col>
      <xdr:colOff>303239</xdr:colOff>
      <xdr:row>15</xdr:row>
      <xdr:rowOff>141343</xdr:rowOff>
    </xdr:to>
    <xdr:grpSp>
      <xdr:nvGrpSpPr>
        <xdr:cNvPr id="73" name="Group 72">
          <a:extLst>
            <a:ext uri="{FF2B5EF4-FFF2-40B4-BE49-F238E27FC236}">
              <a16:creationId xmlns:a16="http://schemas.microsoft.com/office/drawing/2014/main" id="{C6CE8E7D-686B-FB9A-DF11-3CD8BB5D5E57}"/>
            </a:ext>
          </a:extLst>
        </xdr:cNvPr>
        <xdr:cNvGrpSpPr/>
      </xdr:nvGrpSpPr>
      <xdr:grpSpPr>
        <a:xfrm>
          <a:off x="3524374" y="1948855"/>
          <a:ext cx="1577844" cy="624403"/>
          <a:chOff x="3451860" y="640080"/>
          <a:chExt cx="1371600" cy="617220"/>
        </a:xfrm>
      </xdr:grpSpPr>
      <xdr:grpSp>
        <xdr:nvGrpSpPr>
          <xdr:cNvPr id="32" name="Group 31">
            <a:extLst>
              <a:ext uri="{FF2B5EF4-FFF2-40B4-BE49-F238E27FC236}">
                <a16:creationId xmlns:a16="http://schemas.microsoft.com/office/drawing/2014/main" id="{57034D57-6AFC-4BF4-9C99-62C81D1F91FA}"/>
              </a:ext>
            </a:extLst>
          </xdr:cNvPr>
          <xdr:cNvGrpSpPr/>
        </xdr:nvGrpSpPr>
        <xdr:grpSpPr>
          <a:xfrm>
            <a:off x="3451860" y="640080"/>
            <a:ext cx="1371600" cy="617220"/>
            <a:chOff x="640080" y="624840"/>
            <a:chExt cx="1371600" cy="716280"/>
          </a:xfrm>
        </xdr:grpSpPr>
        <xdr:sp macro="" textlink="">
          <xdr:nvSpPr>
            <xdr:cNvPr id="33" name="Rectangle: Rounded Corners 32">
              <a:extLst>
                <a:ext uri="{FF2B5EF4-FFF2-40B4-BE49-F238E27FC236}">
                  <a16:creationId xmlns:a16="http://schemas.microsoft.com/office/drawing/2014/main" id="{16486423-1FAF-44EF-8BCB-35836F21BC64}"/>
                </a:ext>
              </a:extLst>
            </xdr:cNvPr>
            <xdr:cNvSpPr/>
          </xdr:nvSpPr>
          <xdr:spPr>
            <a:xfrm>
              <a:off x="640080" y="624840"/>
              <a:ext cx="1371600" cy="71628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TextBox 33">
              <a:extLst>
                <a:ext uri="{FF2B5EF4-FFF2-40B4-BE49-F238E27FC236}">
                  <a16:creationId xmlns:a16="http://schemas.microsoft.com/office/drawing/2014/main" id="{67CF0FAC-3013-31DB-8E0A-F53482F82238}"/>
                </a:ext>
              </a:extLst>
            </xdr:cNvPr>
            <xdr:cNvSpPr txBox="1"/>
          </xdr:nvSpPr>
          <xdr:spPr>
            <a:xfrm>
              <a:off x="723900" y="716280"/>
              <a:ext cx="1234440" cy="23622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100">
                  <a:solidFill>
                    <a:schemeClr val="lt1"/>
                  </a:solidFill>
                  <a:latin typeface="+mn-lt"/>
                  <a:ea typeface="+mn-ea"/>
                  <a:cs typeface="+mn-cs"/>
                </a:rPr>
                <a:t>Total </a:t>
              </a:r>
              <a:r>
                <a:rPr lang="en-US" sz="1200">
                  <a:solidFill>
                    <a:schemeClr val="lt1"/>
                  </a:solidFill>
                  <a:latin typeface="+mn-lt"/>
                  <a:ea typeface="+mn-ea"/>
                  <a:cs typeface="+mn-cs"/>
                </a:rPr>
                <a:t>Sales</a:t>
              </a:r>
            </a:p>
          </xdr:txBody>
        </xdr:sp>
      </xdr:grpSp>
      <xdr:sp macro="" textlink="Analysis!B3">
        <xdr:nvSpPr>
          <xdr:cNvPr id="64" name="TextBox 63">
            <a:extLst>
              <a:ext uri="{FF2B5EF4-FFF2-40B4-BE49-F238E27FC236}">
                <a16:creationId xmlns:a16="http://schemas.microsoft.com/office/drawing/2014/main" id="{13D7D20E-327A-42A4-8C12-DDFCD1998619}"/>
              </a:ext>
            </a:extLst>
          </xdr:cNvPr>
          <xdr:cNvSpPr txBox="1"/>
        </xdr:nvSpPr>
        <xdr:spPr>
          <a:xfrm>
            <a:off x="3573780" y="906780"/>
            <a:ext cx="1173480" cy="28956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F535D1-A408-4104-A183-32AEEB0576F1}" type="TxLink">
              <a:rPr lang="en-US" sz="1200" b="0" i="0" u="none" strike="noStrike">
                <a:solidFill>
                  <a:srgbClr val="000000"/>
                </a:solidFill>
                <a:latin typeface="MS Sans Serif"/>
              </a:rPr>
              <a:pPr algn="ctr"/>
              <a:t>$1,924,337.88</a:t>
            </a:fld>
            <a:endParaRPr lang="en-US" sz="1200"/>
          </a:p>
        </xdr:txBody>
      </xdr:sp>
    </xdr:grpSp>
    <xdr:clientData/>
  </xdr:twoCellAnchor>
  <xdr:twoCellAnchor>
    <xdr:from>
      <xdr:col>11</xdr:col>
      <xdr:colOff>153377</xdr:colOff>
      <xdr:row>11</xdr:row>
      <xdr:rowOff>143412</xdr:rowOff>
    </xdr:from>
    <xdr:to>
      <xdr:col>13</xdr:col>
      <xdr:colOff>484750</xdr:colOff>
      <xdr:row>15</xdr:row>
      <xdr:rowOff>128173</xdr:rowOff>
    </xdr:to>
    <xdr:grpSp>
      <xdr:nvGrpSpPr>
        <xdr:cNvPr id="75" name="Group 74">
          <a:extLst>
            <a:ext uri="{FF2B5EF4-FFF2-40B4-BE49-F238E27FC236}">
              <a16:creationId xmlns:a16="http://schemas.microsoft.com/office/drawing/2014/main" id="{3806AB76-D62B-3C27-6830-EB0A143942A9}"/>
            </a:ext>
          </a:extLst>
        </xdr:cNvPr>
        <xdr:cNvGrpSpPr/>
      </xdr:nvGrpSpPr>
      <xdr:grpSpPr>
        <a:xfrm>
          <a:off x="6800611" y="1926816"/>
          <a:ext cx="1563543" cy="633272"/>
          <a:chOff x="6271260" y="647700"/>
          <a:chExt cx="1371600" cy="617220"/>
        </a:xfrm>
      </xdr:grpSpPr>
      <xdr:grpSp>
        <xdr:nvGrpSpPr>
          <xdr:cNvPr id="29" name="Group 28">
            <a:extLst>
              <a:ext uri="{FF2B5EF4-FFF2-40B4-BE49-F238E27FC236}">
                <a16:creationId xmlns:a16="http://schemas.microsoft.com/office/drawing/2014/main" id="{A4B3400B-1CEB-468E-8F48-9CE93D3C53B2}"/>
              </a:ext>
            </a:extLst>
          </xdr:cNvPr>
          <xdr:cNvGrpSpPr/>
        </xdr:nvGrpSpPr>
        <xdr:grpSpPr>
          <a:xfrm>
            <a:off x="6271260" y="647700"/>
            <a:ext cx="1371600" cy="617220"/>
            <a:chOff x="640080" y="624840"/>
            <a:chExt cx="1371600" cy="716280"/>
          </a:xfrm>
        </xdr:grpSpPr>
        <xdr:sp macro="" textlink="">
          <xdr:nvSpPr>
            <xdr:cNvPr id="30" name="Rectangle: Rounded Corners 29">
              <a:extLst>
                <a:ext uri="{FF2B5EF4-FFF2-40B4-BE49-F238E27FC236}">
                  <a16:creationId xmlns:a16="http://schemas.microsoft.com/office/drawing/2014/main" id="{3742A1F6-E3CD-2B71-A264-E0035516A3C1}"/>
                </a:ext>
              </a:extLst>
            </xdr:cNvPr>
            <xdr:cNvSpPr/>
          </xdr:nvSpPr>
          <xdr:spPr>
            <a:xfrm>
              <a:off x="640080" y="624840"/>
              <a:ext cx="1371600" cy="71628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TextBox 30">
              <a:extLst>
                <a:ext uri="{FF2B5EF4-FFF2-40B4-BE49-F238E27FC236}">
                  <a16:creationId xmlns:a16="http://schemas.microsoft.com/office/drawing/2014/main" id="{EBE2A1F0-12EC-DF07-3C60-20517FA58223}"/>
                </a:ext>
              </a:extLst>
            </xdr:cNvPr>
            <xdr:cNvSpPr txBox="1"/>
          </xdr:nvSpPr>
          <xdr:spPr>
            <a:xfrm>
              <a:off x="723900" y="716280"/>
              <a:ext cx="1234440" cy="23622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100">
                  <a:solidFill>
                    <a:schemeClr val="lt1"/>
                  </a:solidFill>
                  <a:latin typeface="+mn-lt"/>
                  <a:ea typeface="+mn-ea"/>
                  <a:cs typeface="+mn-cs"/>
                </a:rPr>
                <a:t>Total </a:t>
              </a:r>
              <a:r>
                <a:rPr lang="en-US" sz="1200">
                  <a:solidFill>
                    <a:schemeClr val="lt1"/>
                  </a:solidFill>
                  <a:latin typeface="+mn-lt"/>
                  <a:ea typeface="+mn-ea"/>
                  <a:cs typeface="+mn-cs"/>
                </a:rPr>
                <a:t>Qantity</a:t>
              </a:r>
            </a:p>
          </xdr:txBody>
        </xdr:sp>
      </xdr:grpSp>
      <xdr:sp macro="" textlink="Analysis!B5">
        <xdr:nvSpPr>
          <xdr:cNvPr id="65" name="TextBox 64">
            <a:extLst>
              <a:ext uri="{FF2B5EF4-FFF2-40B4-BE49-F238E27FC236}">
                <a16:creationId xmlns:a16="http://schemas.microsoft.com/office/drawing/2014/main" id="{881BE638-3370-4FE8-BF02-CE24D7F34458}"/>
              </a:ext>
            </a:extLst>
          </xdr:cNvPr>
          <xdr:cNvSpPr txBox="1"/>
        </xdr:nvSpPr>
        <xdr:spPr>
          <a:xfrm>
            <a:off x="6659880" y="929640"/>
            <a:ext cx="670560" cy="22098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946F91-DF9D-4BD5-800A-8D34B2B9CD54}" type="TxLink">
              <a:rPr lang="en-US" sz="1200" b="0" i="0" u="none" strike="noStrike">
                <a:solidFill>
                  <a:srgbClr val="000000"/>
                </a:solidFill>
                <a:latin typeface="MS Sans Serif"/>
              </a:rPr>
              <a:pPr algn="ctr"/>
              <a:t>25268</a:t>
            </a:fld>
            <a:endParaRPr lang="en-US" sz="1200"/>
          </a:p>
        </xdr:txBody>
      </xdr:sp>
    </xdr:grpSp>
    <xdr:clientData/>
  </xdr:twoCellAnchor>
  <xdr:twoCellAnchor>
    <xdr:from>
      <xdr:col>13</xdr:col>
      <xdr:colOff>554698</xdr:colOff>
      <xdr:row>11</xdr:row>
      <xdr:rowOff>145561</xdr:rowOff>
    </xdr:from>
    <xdr:to>
      <xdr:col>16</xdr:col>
      <xdr:colOff>280377</xdr:colOff>
      <xdr:row>15</xdr:row>
      <xdr:rowOff>122702</xdr:rowOff>
    </xdr:to>
    <xdr:grpSp>
      <xdr:nvGrpSpPr>
        <xdr:cNvPr id="76" name="Group 75">
          <a:extLst>
            <a:ext uri="{FF2B5EF4-FFF2-40B4-BE49-F238E27FC236}">
              <a16:creationId xmlns:a16="http://schemas.microsoft.com/office/drawing/2014/main" id="{F1489AFD-F027-56E1-24DB-13194DE029D3}"/>
            </a:ext>
          </a:extLst>
        </xdr:cNvPr>
        <xdr:cNvGrpSpPr/>
      </xdr:nvGrpSpPr>
      <xdr:grpSpPr>
        <a:xfrm>
          <a:off x="8434102" y="1928965"/>
          <a:ext cx="1573935" cy="625652"/>
          <a:chOff x="7665720" y="662940"/>
          <a:chExt cx="1371600" cy="617220"/>
        </a:xfrm>
      </xdr:grpSpPr>
      <xdr:grpSp>
        <xdr:nvGrpSpPr>
          <xdr:cNvPr id="35" name="Group 34">
            <a:extLst>
              <a:ext uri="{FF2B5EF4-FFF2-40B4-BE49-F238E27FC236}">
                <a16:creationId xmlns:a16="http://schemas.microsoft.com/office/drawing/2014/main" id="{1C35391F-EC2C-4F0D-A3F6-B8AA96FB0BEF}"/>
              </a:ext>
            </a:extLst>
          </xdr:cNvPr>
          <xdr:cNvGrpSpPr/>
        </xdr:nvGrpSpPr>
        <xdr:grpSpPr>
          <a:xfrm>
            <a:off x="7665720" y="662940"/>
            <a:ext cx="1371600" cy="617220"/>
            <a:chOff x="640080" y="624840"/>
            <a:chExt cx="1371600" cy="716280"/>
          </a:xfrm>
        </xdr:grpSpPr>
        <xdr:sp macro="" textlink="">
          <xdr:nvSpPr>
            <xdr:cNvPr id="36" name="Rectangle: Rounded Corners 35">
              <a:extLst>
                <a:ext uri="{FF2B5EF4-FFF2-40B4-BE49-F238E27FC236}">
                  <a16:creationId xmlns:a16="http://schemas.microsoft.com/office/drawing/2014/main" id="{B6ACEB81-B87B-24BA-48E8-5262401E40D9}"/>
                </a:ext>
              </a:extLst>
            </xdr:cNvPr>
            <xdr:cNvSpPr/>
          </xdr:nvSpPr>
          <xdr:spPr>
            <a:xfrm>
              <a:off x="640080" y="624840"/>
              <a:ext cx="1371600" cy="71628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TextBox 36">
              <a:extLst>
                <a:ext uri="{FF2B5EF4-FFF2-40B4-BE49-F238E27FC236}">
                  <a16:creationId xmlns:a16="http://schemas.microsoft.com/office/drawing/2014/main" id="{0466E2BC-4A0B-8605-6C57-1F3B14AAEB8B}"/>
                </a:ext>
              </a:extLst>
            </xdr:cNvPr>
            <xdr:cNvSpPr txBox="1"/>
          </xdr:nvSpPr>
          <xdr:spPr>
            <a:xfrm>
              <a:off x="723900" y="716280"/>
              <a:ext cx="1257300" cy="226907"/>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100">
                  <a:solidFill>
                    <a:schemeClr val="lt1"/>
                  </a:solidFill>
                  <a:latin typeface="+mn-lt"/>
                  <a:ea typeface="+mn-ea"/>
                  <a:cs typeface="+mn-cs"/>
                </a:rPr>
                <a:t>No.</a:t>
              </a:r>
              <a:r>
                <a:rPr lang="en-US" sz="1100" baseline="0">
                  <a:solidFill>
                    <a:schemeClr val="lt1"/>
                  </a:solidFill>
                  <a:latin typeface="+mn-lt"/>
                  <a:ea typeface="+mn-ea"/>
                  <a:cs typeface="+mn-cs"/>
                </a:rPr>
                <a:t> of</a:t>
              </a:r>
              <a:r>
                <a:rPr lang="en-US" sz="1100">
                  <a:solidFill>
                    <a:schemeClr val="lt1"/>
                  </a:solidFill>
                  <a:latin typeface="+mn-lt"/>
                  <a:ea typeface="+mn-ea"/>
                  <a:cs typeface="+mn-cs"/>
                </a:rPr>
                <a:t> Prod. Cat.</a:t>
              </a:r>
            </a:p>
          </xdr:txBody>
        </xdr:sp>
      </xdr:grpSp>
      <xdr:sp macro="" textlink="Analysis!B6">
        <xdr:nvSpPr>
          <xdr:cNvPr id="66" name="TextBox 65">
            <a:extLst>
              <a:ext uri="{FF2B5EF4-FFF2-40B4-BE49-F238E27FC236}">
                <a16:creationId xmlns:a16="http://schemas.microsoft.com/office/drawing/2014/main" id="{2B829CC8-94D3-4157-8D15-8ABDA271C609}"/>
              </a:ext>
            </a:extLst>
          </xdr:cNvPr>
          <xdr:cNvSpPr txBox="1"/>
        </xdr:nvSpPr>
        <xdr:spPr>
          <a:xfrm>
            <a:off x="8023860" y="982980"/>
            <a:ext cx="670560" cy="22098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1D2B1D-4372-48E8-A84B-5C28978F412A}" type="TxLink">
              <a:rPr lang="en-US" sz="1200" b="0" i="0" u="none" strike="noStrike">
                <a:solidFill>
                  <a:srgbClr val="000000"/>
                </a:solidFill>
                <a:latin typeface="MS Sans Serif"/>
              </a:rPr>
              <a:pPr algn="ctr"/>
              <a:t>3</a:t>
            </a:fld>
            <a:endParaRPr lang="en-US" sz="1200"/>
          </a:p>
        </xdr:txBody>
      </xdr:sp>
    </xdr:grpSp>
    <xdr:clientData/>
  </xdr:twoCellAnchor>
  <xdr:twoCellAnchor>
    <xdr:from>
      <xdr:col>21</xdr:col>
      <xdr:colOff>535548</xdr:colOff>
      <xdr:row>12</xdr:row>
      <xdr:rowOff>5565</xdr:rowOff>
    </xdr:from>
    <xdr:to>
      <xdr:col>24</xdr:col>
      <xdr:colOff>265136</xdr:colOff>
      <xdr:row>15</xdr:row>
      <xdr:rowOff>146540</xdr:rowOff>
    </xdr:to>
    <xdr:grpSp>
      <xdr:nvGrpSpPr>
        <xdr:cNvPr id="26" name="Group 25">
          <a:extLst>
            <a:ext uri="{FF2B5EF4-FFF2-40B4-BE49-F238E27FC236}">
              <a16:creationId xmlns:a16="http://schemas.microsoft.com/office/drawing/2014/main" id="{6BBAA8EE-CEB5-46A9-A369-D246C9A8A3B6}"/>
            </a:ext>
          </a:extLst>
        </xdr:cNvPr>
        <xdr:cNvGrpSpPr/>
      </xdr:nvGrpSpPr>
      <xdr:grpSpPr>
        <a:xfrm>
          <a:off x="13343633" y="1951097"/>
          <a:ext cx="1577843" cy="627358"/>
          <a:chOff x="640080" y="624840"/>
          <a:chExt cx="1371600" cy="716280"/>
        </a:xfrm>
      </xdr:grpSpPr>
      <xdr:sp macro="" textlink="">
        <xdr:nvSpPr>
          <xdr:cNvPr id="27" name="Rectangle: Rounded Corners 26">
            <a:extLst>
              <a:ext uri="{FF2B5EF4-FFF2-40B4-BE49-F238E27FC236}">
                <a16:creationId xmlns:a16="http://schemas.microsoft.com/office/drawing/2014/main" id="{AFC193CE-54CC-E24A-B4F8-97E3AA05D88B}"/>
              </a:ext>
            </a:extLst>
          </xdr:cNvPr>
          <xdr:cNvSpPr/>
        </xdr:nvSpPr>
        <xdr:spPr>
          <a:xfrm>
            <a:off x="640080" y="624840"/>
            <a:ext cx="1371600" cy="71628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TextBox 27">
            <a:extLst>
              <a:ext uri="{FF2B5EF4-FFF2-40B4-BE49-F238E27FC236}">
                <a16:creationId xmlns:a16="http://schemas.microsoft.com/office/drawing/2014/main" id="{F873D33F-623E-364A-7004-4C1BCA57BD66}"/>
              </a:ext>
            </a:extLst>
          </xdr:cNvPr>
          <xdr:cNvSpPr txBox="1"/>
        </xdr:nvSpPr>
        <xdr:spPr>
          <a:xfrm>
            <a:off x="723900" y="716280"/>
            <a:ext cx="1234440" cy="23622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200">
                <a:solidFill>
                  <a:schemeClr val="lt1"/>
                </a:solidFill>
                <a:latin typeface="+mn-lt"/>
                <a:ea typeface="+mn-ea"/>
                <a:cs typeface="+mn-cs"/>
              </a:rPr>
              <a:t>No. of Cities</a:t>
            </a:r>
          </a:p>
        </xdr:txBody>
      </xdr:sp>
    </xdr:grpSp>
    <xdr:clientData/>
  </xdr:twoCellAnchor>
  <xdr:twoCellAnchor>
    <xdr:from>
      <xdr:col>19</xdr:col>
      <xdr:colOff>136182</xdr:colOff>
      <xdr:row>11</xdr:row>
      <xdr:rowOff>154158</xdr:rowOff>
    </xdr:from>
    <xdr:to>
      <xdr:col>21</xdr:col>
      <xdr:colOff>467554</xdr:colOff>
      <xdr:row>15</xdr:row>
      <xdr:rowOff>142538</xdr:rowOff>
    </xdr:to>
    <xdr:grpSp>
      <xdr:nvGrpSpPr>
        <xdr:cNvPr id="44" name="Group 43">
          <a:extLst>
            <a:ext uri="{FF2B5EF4-FFF2-40B4-BE49-F238E27FC236}">
              <a16:creationId xmlns:a16="http://schemas.microsoft.com/office/drawing/2014/main" id="{57CF1DAE-1BBC-4613-8C8B-80F8F24F2095}"/>
            </a:ext>
          </a:extLst>
        </xdr:cNvPr>
        <xdr:cNvGrpSpPr/>
      </xdr:nvGrpSpPr>
      <xdr:grpSpPr>
        <a:xfrm>
          <a:off x="11712097" y="1937562"/>
          <a:ext cx="1563542" cy="636891"/>
          <a:chOff x="693420" y="624840"/>
          <a:chExt cx="1371600" cy="716280"/>
        </a:xfrm>
      </xdr:grpSpPr>
      <xdr:sp macro="" textlink="">
        <xdr:nvSpPr>
          <xdr:cNvPr id="45" name="Rectangle: Rounded Corners 44">
            <a:extLst>
              <a:ext uri="{FF2B5EF4-FFF2-40B4-BE49-F238E27FC236}">
                <a16:creationId xmlns:a16="http://schemas.microsoft.com/office/drawing/2014/main" id="{BF01D4BB-7621-EF77-6644-D21C713C7F95}"/>
              </a:ext>
            </a:extLst>
          </xdr:cNvPr>
          <xdr:cNvSpPr/>
        </xdr:nvSpPr>
        <xdr:spPr>
          <a:xfrm>
            <a:off x="693420" y="624840"/>
            <a:ext cx="1371600" cy="71628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TextBox 45">
            <a:extLst>
              <a:ext uri="{FF2B5EF4-FFF2-40B4-BE49-F238E27FC236}">
                <a16:creationId xmlns:a16="http://schemas.microsoft.com/office/drawing/2014/main" id="{87FBBA55-C160-81BB-5427-FF58D34AF72E}"/>
              </a:ext>
            </a:extLst>
          </xdr:cNvPr>
          <xdr:cNvSpPr txBox="1"/>
        </xdr:nvSpPr>
        <xdr:spPr>
          <a:xfrm>
            <a:off x="723900" y="716280"/>
            <a:ext cx="1234440" cy="23622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100" baseline="0">
                <a:solidFill>
                  <a:schemeClr val="lt1"/>
                </a:solidFill>
                <a:latin typeface="+mn-lt"/>
                <a:ea typeface="+mn-ea"/>
                <a:cs typeface="+mn-cs"/>
              </a:rPr>
              <a:t>No. of States</a:t>
            </a:r>
            <a:endParaRPr lang="en-US" sz="1200">
              <a:solidFill>
                <a:schemeClr val="lt1"/>
              </a:solidFill>
              <a:latin typeface="+mn-lt"/>
              <a:ea typeface="+mn-ea"/>
              <a:cs typeface="+mn-cs"/>
            </a:endParaRPr>
          </a:p>
        </xdr:txBody>
      </xdr:sp>
    </xdr:grpSp>
    <xdr:clientData/>
  </xdr:twoCellAnchor>
  <xdr:twoCellAnchor>
    <xdr:from>
      <xdr:col>16</xdr:col>
      <xdr:colOff>344073</xdr:colOff>
      <xdr:row>11</xdr:row>
      <xdr:rowOff>154157</xdr:rowOff>
    </xdr:from>
    <xdr:to>
      <xdr:col>19</xdr:col>
      <xdr:colOff>69753</xdr:colOff>
      <xdr:row>15</xdr:row>
      <xdr:rowOff>142537</xdr:rowOff>
    </xdr:to>
    <xdr:grpSp>
      <xdr:nvGrpSpPr>
        <xdr:cNvPr id="77" name="Group 76">
          <a:extLst>
            <a:ext uri="{FF2B5EF4-FFF2-40B4-BE49-F238E27FC236}">
              <a16:creationId xmlns:a16="http://schemas.microsoft.com/office/drawing/2014/main" id="{36476290-C5C9-421D-C045-E21BD4611A8F}"/>
            </a:ext>
          </a:extLst>
        </xdr:cNvPr>
        <xdr:cNvGrpSpPr/>
      </xdr:nvGrpSpPr>
      <xdr:grpSpPr>
        <a:xfrm>
          <a:off x="10071733" y="1937561"/>
          <a:ext cx="1573935" cy="636891"/>
          <a:chOff x="9075420" y="670560"/>
          <a:chExt cx="1371600" cy="617220"/>
        </a:xfrm>
      </xdr:grpSpPr>
      <xdr:grpSp>
        <xdr:nvGrpSpPr>
          <xdr:cNvPr id="38" name="Group 37">
            <a:extLst>
              <a:ext uri="{FF2B5EF4-FFF2-40B4-BE49-F238E27FC236}">
                <a16:creationId xmlns:a16="http://schemas.microsoft.com/office/drawing/2014/main" id="{1FC1C451-5B98-46CA-AEFF-7F21CF11ACE3}"/>
              </a:ext>
            </a:extLst>
          </xdr:cNvPr>
          <xdr:cNvGrpSpPr/>
        </xdr:nvGrpSpPr>
        <xdr:grpSpPr>
          <a:xfrm>
            <a:off x="9075420" y="670560"/>
            <a:ext cx="1371600" cy="617220"/>
            <a:chOff x="640080" y="624840"/>
            <a:chExt cx="1371600" cy="716280"/>
          </a:xfrm>
        </xdr:grpSpPr>
        <xdr:sp macro="" textlink="">
          <xdr:nvSpPr>
            <xdr:cNvPr id="39" name="Rectangle: Rounded Corners 38">
              <a:extLst>
                <a:ext uri="{FF2B5EF4-FFF2-40B4-BE49-F238E27FC236}">
                  <a16:creationId xmlns:a16="http://schemas.microsoft.com/office/drawing/2014/main" id="{15D2D456-8A07-CBF7-9458-39DA557C55F5}"/>
                </a:ext>
              </a:extLst>
            </xdr:cNvPr>
            <xdr:cNvSpPr/>
          </xdr:nvSpPr>
          <xdr:spPr>
            <a:xfrm>
              <a:off x="640080" y="624840"/>
              <a:ext cx="1371600" cy="71628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TextBox 39">
              <a:extLst>
                <a:ext uri="{FF2B5EF4-FFF2-40B4-BE49-F238E27FC236}">
                  <a16:creationId xmlns:a16="http://schemas.microsoft.com/office/drawing/2014/main" id="{CD30D6B4-33B0-96F4-2592-A8663E5C9951}"/>
                </a:ext>
              </a:extLst>
            </xdr:cNvPr>
            <xdr:cNvSpPr txBox="1"/>
          </xdr:nvSpPr>
          <xdr:spPr>
            <a:xfrm>
              <a:off x="723900" y="669056"/>
              <a:ext cx="1264920" cy="30066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000">
                  <a:solidFill>
                    <a:schemeClr val="lt1"/>
                  </a:solidFill>
                  <a:latin typeface="+mn-lt"/>
                  <a:ea typeface="+mn-ea"/>
                  <a:cs typeface="+mn-cs"/>
                </a:rPr>
                <a:t>No. of Prod. Sub-Cat.</a:t>
              </a:r>
            </a:p>
          </xdr:txBody>
        </xdr:sp>
      </xdr:grpSp>
      <xdr:sp macro="" textlink="Analysis!B7">
        <xdr:nvSpPr>
          <xdr:cNvPr id="67" name="TextBox 66">
            <a:extLst>
              <a:ext uri="{FF2B5EF4-FFF2-40B4-BE49-F238E27FC236}">
                <a16:creationId xmlns:a16="http://schemas.microsoft.com/office/drawing/2014/main" id="{B1122B33-7BC7-4669-9A80-784E40800A22}"/>
              </a:ext>
            </a:extLst>
          </xdr:cNvPr>
          <xdr:cNvSpPr txBox="1"/>
        </xdr:nvSpPr>
        <xdr:spPr>
          <a:xfrm>
            <a:off x="9403080" y="967740"/>
            <a:ext cx="670560" cy="22098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6589E5D-A576-4E73-B338-680B49F0B7A6}" type="TxLink">
              <a:rPr lang="en-US" sz="1200" b="0" i="0" u="none" strike="noStrike">
                <a:solidFill>
                  <a:srgbClr val="000000"/>
                </a:solidFill>
                <a:latin typeface="MS Sans Serif"/>
              </a:rPr>
              <a:pPr algn="ctr"/>
              <a:t>17</a:t>
            </a:fld>
            <a:endParaRPr lang="en-US" sz="1200"/>
          </a:p>
        </xdr:txBody>
      </xdr:sp>
    </xdr:grpSp>
    <xdr:clientData/>
  </xdr:twoCellAnchor>
  <xdr:twoCellAnchor>
    <xdr:from>
      <xdr:col>19</xdr:col>
      <xdr:colOff>477324</xdr:colOff>
      <xdr:row>14</xdr:row>
      <xdr:rowOff>3810</xdr:rowOff>
    </xdr:from>
    <xdr:to>
      <xdr:col>20</xdr:col>
      <xdr:colOff>538285</xdr:colOff>
      <xdr:row>15</xdr:row>
      <xdr:rowOff>67465</xdr:rowOff>
    </xdr:to>
    <xdr:sp macro="" textlink="Analysis!B8">
      <xdr:nvSpPr>
        <xdr:cNvPr id="68" name="TextBox 67">
          <a:extLst>
            <a:ext uri="{FF2B5EF4-FFF2-40B4-BE49-F238E27FC236}">
              <a16:creationId xmlns:a16="http://schemas.microsoft.com/office/drawing/2014/main" id="{9BE3802B-DA3D-489B-9221-BAA28B10D75F}"/>
            </a:ext>
          </a:extLst>
        </xdr:cNvPr>
        <xdr:cNvSpPr txBox="1"/>
      </xdr:nvSpPr>
      <xdr:spPr>
        <a:xfrm>
          <a:off x="11868247" y="2192118"/>
          <a:ext cx="666653" cy="219962"/>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DC8A52-C561-4069-BEC6-2A17FEF7F209}" type="TxLink">
            <a:rPr lang="en-US" sz="1200" b="0" i="0" u="none" strike="noStrike">
              <a:solidFill>
                <a:srgbClr val="000000"/>
              </a:solidFill>
              <a:latin typeface="MS Sans Serif"/>
            </a:rPr>
            <a:pPr algn="ctr"/>
            <a:t>49</a:t>
          </a:fld>
          <a:endParaRPr lang="en-US" sz="1200"/>
        </a:p>
      </xdr:txBody>
    </xdr:sp>
    <xdr:clientData/>
  </xdr:twoCellAnchor>
  <xdr:twoCellAnchor>
    <xdr:from>
      <xdr:col>22</xdr:col>
      <xdr:colOff>426720</xdr:colOff>
      <xdr:row>14</xdr:row>
      <xdr:rowOff>3810</xdr:rowOff>
    </xdr:from>
    <xdr:to>
      <xdr:col>23</xdr:col>
      <xdr:colOff>487680</xdr:colOff>
      <xdr:row>15</xdr:row>
      <xdr:rowOff>67465</xdr:rowOff>
    </xdr:to>
    <xdr:sp macro="" textlink="Analysis!B9">
      <xdr:nvSpPr>
        <xdr:cNvPr id="69" name="TextBox 68">
          <a:extLst>
            <a:ext uri="{FF2B5EF4-FFF2-40B4-BE49-F238E27FC236}">
              <a16:creationId xmlns:a16="http://schemas.microsoft.com/office/drawing/2014/main" id="{1B33CED0-77A3-414A-8038-CC9AF46C08ED}"/>
            </a:ext>
          </a:extLst>
        </xdr:cNvPr>
        <xdr:cNvSpPr txBox="1"/>
      </xdr:nvSpPr>
      <xdr:spPr>
        <a:xfrm>
          <a:off x="13708380" y="2244090"/>
          <a:ext cx="670560" cy="22367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36D8DC-C164-441B-A452-81E443BA7D3A}" type="TxLink">
            <a:rPr lang="en-US" sz="1200" b="0" i="0" u="none" strike="noStrike">
              <a:solidFill>
                <a:srgbClr val="000000"/>
              </a:solidFill>
              <a:latin typeface="MS Sans Serif"/>
            </a:rPr>
            <a:pPr algn="ctr"/>
            <a:t>869</a:t>
          </a:fld>
          <a:endParaRPr lang="en-US" sz="1200"/>
        </a:p>
      </xdr:txBody>
    </xdr:sp>
    <xdr:clientData/>
  </xdr:twoCellAnchor>
  <xdr:twoCellAnchor>
    <xdr:from>
      <xdr:col>0</xdr:col>
      <xdr:colOff>228600</xdr:colOff>
      <xdr:row>12</xdr:row>
      <xdr:rowOff>0</xdr:rowOff>
    </xdr:from>
    <xdr:to>
      <xdr:col>3</xdr:col>
      <xdr:colOff>83820</xdr:colOff>
      <xdr:row>15</xdr:row>
      <xdr:rowOff>141732</xdr:rowOff>
    </xdr:to>
    <xdr:grpSp>
      <xdr:nvGrpSpPr>
        <xdr:cNvPr id="71" name="Group 70">
          <a:extLst>
            <a:ext uri="{FF2B5EF4-FFF2-40B4-BE49-F238E27FC236}">
              <a16:creationId xmlns:a16="http://schemas.microsoft.com/office/drawing/2014/main" id="{1F1EAF2F-BC80-D941-D98D-D5B86690B383}"/>
            </a:ext>
          </a:extLst>
        </xdr:cNvPr>
        <xdr:cNvGrpSpPr/>
      </xdr:nvGrpSpPr>
      <xdr:grpSpPr>
        <a:xfrm>
          <a:off x="228600" y="1945532"/>
          <a:ext cx="1573773" cy="628115"/>
          <a:chOff x="647700" y="662940"/>
          <a:chExt cx="1371600" cy="617220"/>
        </a:xfrm>
      </xdr:grpSpPr>
      <xdr:grpSp>
        <xdr:nvGrpSpPr>
          <xdr:cNvPr id="48" name="Group 47">
            <a:extLst>
              <a:ext uri="{FF2B5EF4-FFF2-40B4-BE49-F238E27FC236}">
                <a16:creationId xmlns:a16="http://schemas.microsoft.com/office/drawing/2014/main" id="{30A94B37-0841-61B4-3A7C-049335E39A3A}"/>
              </a:ext>
            </a:extLst>
          </xdr:cNvPr>
          <xdr:cNvGrpSpPr/>
        </xdr:nvGrpSpPr>
        <xdr:grpSpPr>
          <a:xfrm>
            <a:off x="647700" y="662940"/>
            <a:ext cx="1371600" cy="617220"/>
            <a:chOff x="640080" y="624840"/>
            <a:chExt cx="1371600" cy="617220"/>
          </a:xfrm>
        </xdr:grpSpPr>
        <xdr:grpSp>
          <xdr:nvGrpSpPr>
            <xdr:cNvPr id="14" name="Group 13">
              <a:extLst>
                <a:ext uri="{FF2B5EF4-FFF2-40B4-BE49-F238E27FC236}">
                  <a16:creationId xmlns:a16="http://schemas.microsoft.com/office/drawing/2014/main" id="{5F45B591-066A-0ACF-CC74-AE8238FA967B}"/>
                </a:ext>
              </a:extLst>
            </xdr:cNvPr>
            <xdr:cNvGrpSpPr/>
          </xdr:nvGrpSpPr>
          <xdr:grpSpPr>
            <a:xfrm>
              <a:off x="640080" y="624840"/>
              <a:ext cx="1371600" cy="617220"/>
              <a:chOff x="640080" y="624840"/>
              <a:chExt cx="1371600" cy="716280"/>
            </a:xfrm>
          </xdr:grpSpPr>
          <xdr:sp macro="" textlink="">
            <xdr:nvSpPr>
              <xdr:cNvPr id="3" name="Rectangle: Rounded Corners 2">
                <a:extLst>
                  <a:ext uri="{FF2B5EF4-FFF2-40B4-BE49-F238E27FC236}">
                    <a16:creationId xmlns:a16="http://schemas.microsoft.com/office/drawing/2014/main" id="{BE80DD6C-C83C-A1B2-1516-C42636C72CFF}"/>
                  </a:ext>
                </a:extLst>
              </xdr:cNvPr>
              <xdr:cNvSpPr/>
            </xdr:nvSpPr>
            <xdr:spPr>
              <a:xfrm>
                <a:off x="640080" y="624840"/>
                <a:ext cx="1371600" cy="71628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TextBox 11">
                <a:extLst>
                  <a:ext uri="{FF2B5EF4-FFF2-40B4-BE49-F238E27FC236}">
                    <a16:creationId xmlns:a16="http://schemas.microsoft.com/office/drawing/2014/main" id="{AE42EB2E-109E-C088-4E2A-4EE4928DA997}"/>
                  </a:ext>
                </a:extLst>
              </xdr:cNvPr>
              <xdr:cNvSpPr txBox="1"/>
            </xdr:nvSpPr>
            <xdr:spPr>
              <a:xfrm>
                <a:off x="723900" y="716280"/>
                <a:ext cx="1234440" cy="23622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100">
                    <a:solidFill>
                      <a:schemeClr val="lt1"/>
                    </a:solidFill>
                    <a:latin typeface="+mn-lt"/>
                    <a:ea typeface="+mn-ea"/>
                    <a:cs typeface="+mn-cs"/>
                  </a:rPr>
                  <a:t>No. of </a:t>
                </a:r>
                <a:r>
                  <a:rPr lang="en-US" sz="1200">
                    <a:solidFill>
                      <a:schemeClr val="lt1"/>
                    </a:solidFill>
                    <a:latin typeface="+mn-lt"/>
                    <a:ea typeface="+mn-ea"/>
                    <a:cs typeface="+mn-cs"/>
                  </a:rPr>
                  <a:t>Customers</a:t>
                </a:r>
              </a:p>
            </xdr:txBody>
          </xdr:sp>
        </xdr:grpSp>
        <xdr:sp macro="" textlink="Analysis!F24">
          <xdr:nvSpPr>
            <xdr:cNvPr id="47" name="TextBox 46">
              <a:extLst>
                <a:ext uri="{FF2B5EF4-FFF2-40B4-BE49-F238E27FC236}">
                  <a16:creationId xmlns:a16="http://schemas.microsoft.com/office/drawing/2014/main" id="{E76AE55D-F378-4F44-26A4-AB8A8E354980}"/>
                </a:ext>
              </a:extLst>
            </xdr:cNvPr>
            <xdr:cNvSpPr txBox="1"/>
          </xdr:nvSpPr>
          <xdr:spPr>
            <a:xfrm>
              <a:off x="990600" y="960120"/>
              <a:ext cx="556260" cy="19050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B4258F-E66E-4068-AA79-4CE4C077B3AE}" type="TxLink">
                <a:rPr lang="en-US" sz="1200" b="0" i="0" u="none" strike="noStrike">
                  <a:solidFill>
                    <a:srgbClr val="000000"/>
                  </a:solidFill>
                  <a:latin typeface="MS Sans Serif"/>
                  <a:ea typeface="+mn-ea"/>
                  <a:cs typeface="+mn-cs"/>
                </a:rPr>
                <a:pPr marL="0" indent="0" algn="ctr"/>
                <a:t> </a:t>
              </a:fld>
              <a:endParaRPr lang="en-US" sz="1200" b="0" i="0" u="none" strike="noStrike">
                <a:solidFill>
                  <a:srgbClr val="000000"/>
                </a:solidFill>
                <a:latin typeface="MS Sans Serif"/>
                <a:ea typeface="+mn-ea"/>
                <a:cs typeface="+mn-cs"/>
              </a:endParaRPr>
            </a:p>
          </xdr:txBody>
        </xdr:sp>
      </xdr:grpSp>
      <xdr:sp macro="" textlink="Analysis!B1">
        <xdr:nvSpPr>
          <xdr:cNvPr id="70" name="TextBox 69">
            <a:extLst>
              <a:ext uri="{FF2B5EF4-FFF2-40B4-BE49-F238E27FC236}">
                <a16:creationId xmlns:a16="http://schemas.microsoft.com/office/drawing/2014/main" id="{EBA3DC4C-5E62-4A57-BC28-E97242895C80}"/>
              </a:ext>
            </a:extLst>
          </xdr:cNvPr>
          <xdr:cNvSpPr txBox="1"/>
        </xdr:nvSpPr>
        <xdr:spPr>
          <a:xfrm>
            <a:off x="960120" y="975360"/>
            <a:ext cx="670560" cy="22098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8DD952-206C-4086-8402-3B13DD04196E}" type="TxLink">
              <a:rPr lang="en-US" sz="1200" b="0" i="0" u="none" strike="noStrike">
                <a:solidFill>
                  <a:srgbClr val="000000"/>
                </a:solidFill>
                <a:latin typeface="MS Sans Serif"/>
              </a:rPr>
              <a:pPr algn="ctr"/>
              <a:t>1130</a:t>
            </a:fld>
            <a:endParaRPr lang="en-US" sz="1200"/>
          </a:p>
        </xdr:txBody>
      </xdr:sp>
    </xdr:grpSp>
    <xdr:clientData/>
  </xdr:twoCellAnchor>
  <xdr:twoCellAnchor>
    <xdr:from>
      <xdr:col>3</xdr:col>
      <xdr:colOff>435429</xdr:colOff>
      <xdr:row>17</xdr:row>
      <xdr:rowOff>15240</xdr:rowOff>
    </xdr:from>
    <xdr:to>
      <xdr:col>9</xdr:col>
      <xdr:colOff>261258</xdr:colOff>
      <xdr:row>31</xdr:row>
      <xdr:rowOff>76200</xdr:rowOff>
    </xdr:to>
    <xdr:graphicFrame macro="">
      <xdr:nvGraphicFramePr>
        <xdr:cNvPr id="2" name="Chart 1">
          <a:extLst>
            <a:ext uri="{FF2B5EF4-FFF2-40B4-BE49-F238E27FC236}">
              <a16:creationId xmlns:a16="http://schemas.microsoft.com/office/drawing/2014/main" id="{314223DD-6B0D-4415-8C02-5DD53FCFC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337458</xdr:colOff>
      <xdr:row>17</xdr:row>
      <xdr:rowOff>0</xdr:rowOff>
    </xdr:from>
    <xdr:to>
      <xdr:col>15</xdr:col>
      <xdr:colOff>3266</xdr:colOff>
      <xdr:row>31</xdr:row>
      <xdr:rowOff>91440</xdr:rowOff>
    </xdr:to>
    <xdr:graphicFrame macro="">
      <xdr:nvGraphicFramePr>
        <xdr:cNvPr id="4" name="Chart 3">
          <a:extLst>
            <a:ext uri="{FF2B5EF4-FFF2-40B4-BE49-F238E27FC236}">
              <a16:creationId xmlns:a16="http://schemas.microsoft.com/office/drawing/2014/main" id="{96B02D00-E031-4DDA-9E3E-872968B36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413658</xdr:colOff>
      <xdr:row>32</xdr:row>
      <xdr:rowOff>26126</xdr:rowOff>
    </xdr:from>
    <xdr:to>
      <xdr:col>10</xdr:col>
      <xdr:colOff>555172</xdr:colOff>
      <xdr:row>46</xdr:row>
      <xdr:rowOff>148046</xdr:rowOff>
    </xdr:to>
    <xdr:graphicFrame macro="">
      <xdr:nvGraphicFramePr>
        <xdr:cNvPr id="5" name="Chart 4">
          <a:extLst>
            <a:ext uri="{FF2B5EF4-FFF2-40B4-BE49-F238E27FC236}">
              <a16:creationId xmlns:a16="http://schemas.microsoft.com/office/drawing/2014/main" id="{94B2D5C8-6FF6-472E-BE83-812F8D24E0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413658</xdr:colOff>
      <xdr:row>47</xdr:row>
      <xdr:rowOff>55517</xdr:rowOff>
    </xdr:from>
    <xdr:to>
      <xdr:col>10</xdr:col>
      <xdr:colOff>544286</xdr:colOff>
      <xdr:row>63</xdr:row>
      <xdr:rowOff>152400</xdr:rowOff>
    </xdr:to>
    <xdr:graphicFrame macro="">
      <xdr:nvGraphicFramePr>
        <xdr:cNvPr id="6" name="Chart 5">
          <a:extLst>
            <a:ext uri="{FF2B5EF4-FFF2-40B4-BE49-F238E27FC236}">
              <a16:creationId xmlns:a16="http://schemas.microsoft.com/office/drawing/2014/main" id="{967421B6-8F47-4024-9B9D-AB3230761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76200</xdr:colOff>
      <xdr:row>16</xdr:row>
      <xdr:rowOff>141514</xdr:rowOff>
    </xdr:from>
    <xdr:to>
      <xdr:col>24</xdr:col>
      <xdr:colOff>267789</xdr:colOff>
      <xdr:row>31</xdr:row>
      <xdr:rowOff>77289</xdr:rowOff>
    </xdr:to>
    <xdr:graphicFrame macro="">
      <xdr:nvGraphicFramePr>
        <xdr:cNvPr id="7" name="Chart 6">
          <a:extLst>
            <a:ext uri="{FF2B5EF4-FFF2-40B4-BE49-F238E27FC236}">
              <a16:creationId xmlns:a16="http://schemas.microsoft.com/office/drawing/2014/main" id="{A43A2051-F67B-416D-BEC1-13DBD350D8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10886</xdr:colOff>
      <xdr:row>32</xdr:row>
      <xdr:rowOff>8707</xdr:rowOff>
    </xdr:from>
    <xdr:to>
      <xdr:col>24</xdr:col>
      <xdr:colOff>283029</xdr:colOff>
      <xdr:row>64</xdr:row>
      <xdr:rowOff>-1</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542F4086-F90A-4521-8CE8-8FF40CA786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976257" y="4743993"/>
              <a:ext cx="8196943" cy="52164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435428</xdr:colOff>
      <xdr:row>2</xdr:row>
      <xdr:rowOff>89806</xdr:rowOff>
    </xdr:from>
    <xdr:to>
      <xdr:col>24</xdr:col>
      <xdr:colOff>141514</xdr:colOff>
      <xdr:row>11</xdr:row>
      <xdr:rowOff>13607</xdr:rowOff>
    </xdr:to>
    <mc:AlternateContent xmlns:mc="http://schemas.openxmlformats.org/markup-compatibility/2006">
      <mc:Choice xmlns:tsle="http://schemas.microsoft.com/office/drawing/2012/timeslicer" Requires="tsle">
        <xdr:graphicFrame macro="">
          <xdr:nvGraphicFramePr>
            <xdr:cNvPr id="16" name="Ship Date 1">
              <a:extLst>
                <a:ext uri="{FF2B5EF4-FFF2-40B4-BE49-F238E27FC236}">
                  <a16:creationId xmlns:a16="http://schemas.microsoft.com/office/drawing/2014/main" id="{ACCBE974-B5BC-437C-A2F3-ACC323C9D3E9}"/>
                </a:ext>
              </a:extLst>
            </xdr:cNvPr>
            <xdr:cNvGraphicFramePr/>
          </xdr:nvGraphicFramePr>
          <xdr:xfrm>
            <a:off x="0" y="0"/>
            <a:ext cx="0" cy="0"/>
          </xdr:xfrm>
          <a:graphic>
            <a:graphicData uri="http://schemas.microsoft.com/office/drawing/2012/timeslicer">
              <tsle:timeslicer xmlns:tsle="http://schemas.microsoft.com/office/drawing/2012/timeslicer" name="Ship Date 1"/>
            </a:graphicData>
          </a:graphic>
        </xdr:graphicFrame>
      </mc:Choice>
      <mc:Fallback>
        <xdr:sp macro="" textlink="">
          <xdr:nvSpPr>
            <xdr:cNvPr id="0" name=""/>
            <xdr:cNvSpPr>
              <a:spLocks noTextEdit="1"/>
            </xdr:cNvSpPr>
          </xdr:nvSpPr>
          <xdr:spPr>
            <a:xfrm>
              <a:off x="11395258" y="414061"/>
              <a:ext cx="3402596" cy="13829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12</xdr:col>
      <xdr:colOff>544285</xdr:colOff>
      <xdr:row>2</xdr:row>
      <xdr:rowOff>78921</xdr:rowOff>
    </xdr:from>
    <xdr:to>
      <xdr:col>18</xdr:col>
      <xdr:colOff>223156</xdr:colOff>
      <xdr:row>11</xdr:row>
      <xdr:rowOff>17961</xdr:rowOff>
    </xdr:to>
    <mc:AlternateContent xmlns:mc="http://schemas.openxmlformats.org/markup-compatibility/2006">
      <mc:Choice xmlns:tsle="http://schemas.microsoft.com/office/drawing/2012/timeslicer" Requires="tsle">
        <xdr:graphicFrame macro="">
          <xdr:nvGraphicFramePr>
            <xdr:cNvPr id="17" name="Order Date 1">
              <a:extLst>
                <a:ext uri="{FF2B5EF4-FFF2-40B4-BE49-F238E27FC236}">
                  <a16:creationId xmlns:a16="http://schemas.microsoft.com/office/drawing/2014/main" id="{5C781EF1-073B-46B4-B8E7-A92E5E33FE66}"/>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7807604" y="403176"/>
              <a:ext cx="3375382" cy="139818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213361</xdr:colOff>
      <xdr:row>55</xdr:row>
      <xdr:rowOff>80555</xdr:rowOff>
    </xdr:from>
    <xdr:to>
      <xdr:col>3</xdr:col>
      <xdr:colOff>361407</xdr:colOff>
      <xdr:row>63</xdr:row>
      <xdr:rowOff>117567</xdr:rowOff>
    </xdr:to>
    <mc:AlternateContent xmlns:mc="http://schemas.openxmlformats.org/markup-compatibility/2006">
      <mc:Choice xmlns:a14="http://schemas.microsoft.com/office/drawing/2010/main" Requires="a14">
        <xdr:graphicFrame macro="">
          <xdr:nvGraphicFramePr>
            <xdr:cNvPr id="18" name="Month 1">
              <a:extLst>
                <a:ext uri="{FF2B5EF4-FFF2-40B4-BE49-F238E27FC236}">
                  <a16:creationId xmlns:a16="http://schemas.microsoft.com/office/drawing/2014/main" id="{81E67895-82A8-48E3-A140-96950B467A41}"/>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213361" y="8997576"/>
              <a:ext cx="1866599" cy="13340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198120</xdr:colOff>
      <xdr:row>25</xdr:row>
      <xdr:rowOff>45720</xdr:rowOff>
    </xdr:from>
    <xdr:to>
      <xdr:col>3</xdr:col>
      <xdr:colOff>365760</xdr:colOff>
      <xdr:row>33</xdr:row>
      <xdr:rowOff>76200</xdr:rowOff>
    </xdr:to>
    <mc:AlternateContent xmlns:mc="http://schemas.openxmlformats.org/markup-compatibility/2006">
      <mc:Choice xmlns:a14="http://schemas.microsoft.com/office/drawing/2010/main" Requires="a14">
        <xdr:graphicFrame macro="">
          <xdr:nvGraphicFramePr>
            <xdr:cNvPr id="21" name="State or Province 1">
              <a:extLst>
                <a:ext uri="{FF2B5EF4-FFF2-40B4-BE49-F238E27FC236}">
                  <a16:creationId xmlns:a16="http://schemas.microsoft.com/office/drawing/2014/main" id="{BDEBEB71-DB90-4E56-8D2A-167C833C5C35}"/>
                </a:ext>
              </a:extLst>
            </xdr:cNvPr>
            <xdr:cNvGraphicFramePr/>
          </xdr:nvGraphicFramePr>
          <xdr:xfrm>
            <a:off x="0" y="0"/>
            <a:ext cx="0" cy="0"/>
          </xdr:xfrm>
          <a:graphic>
            <a:graphicData uri="http://schemas.microsoft.com/office/drawing/2010/slicer">
              <sle:slicer xmlns:sle="http://schemas.microsoft.com/office/drawing/2010/slicer" name="State or Province 1"/>
            </a:graphicData>
          </a:graphic>
        </xdr:graphicFrame>
      </mc:Choice>
      <mc:Fallback>
        <xdr:sp macro="" textlink="">
          <xdr:nvSpPr>
            <xdr:cNvPr id="0" name=""/>
            <xdr:cNvSpPr>
              <a:spLocks noTextEdit="1"/>
            </xdr:cNvSpPr>
          </xdr:nvSpPr>
          <xdr:spPr>
            <a:xfrm>
              <a:off x="198120" y="4098911"/>
              <a:ext cx="1886193" cy="13275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213360</xdr:colOff>
      <xdr:row>17</xdr:row>
      <xdr:rowOff>15241</xdr:rowOff>
    </xdr:from>
    <xdr:to>
      <xdr:col>3</xdr:col>
      <xdr:colOff>365760</xdr:colOff>
      <xdr:row>25</xdr:row>
      <xdr:rowOff>15241</xdr:rowOff>
    </xdr:to>
    <mc:AlternateContent xmlns:mc="http://schemas.openxmlformats.org/markup-compatibility/2006">
      <mc:Choice xmlns:a14="http://schemas.microsoft.com/office/drawing/2010/main" Requires="a14">
        <xdr:graphicFrame macro="">
          <xdr:nvGraphicFramePr>
            <xdr:cNvPr id="49" name="Region 1">
              <a:extLst>
                <a:ext uri="{FF2B5EF4-FFF2-40B4-BE49-F238E27FC236}">
                  <a16:creationId xmlns:a16="http://schemas.microsoft.com/office/drawing/2014/main" id="{8901D15F-F196-43F8-AAC7-EC8CFC9F95E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13360" y="2771411"/>
              <a:ext cx="1870953" cy="12970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198120</xdr:colOff>
      <xdr:row>33</xdr:row>
      <xdr:rowOff>121921</xdr:rowOff>
    </xdr:from>
    <xdr:to>
      <xdr:col>3</xdr:col>
      <xdr:colOff>350520</xdr:colOff>
      <xdr:row>40</xdr:row>
      <xdr:rowOff>45721</xdr:rowOff>
    </xdr:to>
    <mc:AlternateContent xmlns:mc="http://schemas.openxmlformats.org/markup-compatibility/2006">
      <mc:Choice xmlns:a14="http://schemas.microsoft.com/office/drawing/2010/main" Requires="a14">
        <xdr:graphicFrame macro="">
          <xdr:nvGraphicFramePr>
            <xdr:cNvPr id="50" name="Product Category 1">
              <a:extLst>
                <a:ext uri="{FF2B5EF4-FFF2-40B4-BE49-F238E27FC236}">
                  <a16:creationId xmlns:a16="http://schemas.microsoft.com/office/drawing/2014/main" id="{944EEC5E-4187-4EC7-A9B0-0BC5EFDC9ED9}"/>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198120" y="5472134"/>
              <a:ext cx="1870953" cy="10586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198120</xdr:colOff>
      <xdr:row>40</xdr:row>
      <xdr:rowOff>76200</xdr:rowOff>
    </xdr:from>
    <xdr:to>
      <xdr:col>3</xdr:col>
      <xdr:colOff>350520</xdr:colOff>
      <xdr:row>48</xdr:row>
      <xdr:rowOff>106679</xdr:rowOff>
    </xdr:to>
    <mc:AlternateContent xmlns:mc="http://schemas.openxmlformats.org/markup-compatibility/2006">
      <mc:Choice xmlns:a14="http://schemas.microsoft.com/office/drawing/2010/main" Requires="a14">
        <xdr:graphicFrame macro="">
          <xdr:nvGraphicFramePr>
            <xdr:cNvPr id="51" name="Customer Segment 1">
              <a:extLst>
                <a:ext uri="{FF2B5EF4-FFF2-40B4-BE49-F238E27FC236}">
                  <a16:creationId xmlns:a16="http://schemas.microsoft.com/office/drawing/2014/main" id="{CFB71205-8CCC-4E2B-B276-5C5F988F7ABB}"/>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dr:sp macro="" textlink="">
          <xdr:nvSpPr>
            <xdr:cNvPr id="0" name=""/>
            <xdr:cNvSpPr>
              <a:spLocks noTextEdit="1"/>
            </xdr:cNvSpPr>
          </xdr:nvSpPr>
          <xdr:spPr>
            <a:xfrm>
              <a:off x="198120" y="6561306"/>
              <a:ext cx="1870953" cy="1327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198120</xdr:colOff>
      <xdr:row>48</xdr:row>
      <xdr:rowOff>137161</xdr:rowOff>
    </xdr:from>
    <xdr:to>
      <xdr:col>3</xdr:col>
      <xdr:colOff>365760</xdr:colOff>
      <xdr:row>55</xdr:row>
      <xdr:rowOff>45721</xdr:rowOff>
    </xdr:to>
    <mc:AlternateContent xmlns:mc="http://schemas.openxmlformats.org/markup-compatibility/2006">
      <mc:Choice xmlns:a14="http://schemas.microsoft.com/office/drawing/2010/main" Requires="a14">
        <xdr:graphicFrame macro="">
          <xdr:nvGraphicFramePr>
            <xdr:cNvPr id="52" name="Ship Mode 1">
              <a:extLst>
                <a:ext uri="{FF2B5EF4-FFF2-40B4-BE49-F238E27FC236}">
                  <a16:creationId xmlns:a16="http://schemas.microsoft.com/office/drawing/2014/main" id="{8279170F-A97F-47A6-A355-3EF1808F4AB9}"/>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98120" y="7919289"/>
              <a:ext cx="1886193" cy="1043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304799</xdr:colOff>
      <xdr:row>17</xdr:row>
      <xdr:rowOff>138723</xdr:rowOff>
    </xdr:from>
    <xdr:to>
      <xdr:col>16</xdr:col>
      <xdr:colOff>7815</xdr:colOff>
      <xdr:row>23</xdr:row>
      <xdr:rowOff>115277</xdr:rowOff>
    </xdr:to>
    <xdr:sp macro="" textlink="">
      <xdr:nvSpPr>
        <xdr:cNvPr id="53" name="TextBox 52">
          <a:extLst>
            <a:ext uri="{FF2B5EF4-FFF2-40B4-BE49-F238E27FC236}">
              <a16:creationId xmlns:a16="http://schemas.microsoft.com/office/drawing/2014/main" id="{8B37419F-1A7F-BC97-F09D-D5BCD5FB5CC4}"/>
            </a:ext>
          </a:extLst>
        </xdr:cNvPr>
        <xdr:cNvSpPr txBox="1"/>
      </xdr:nvSpPr>
      <xdr:spPr>
        <a:xfrm>
          <a:off x="8667261" y="2795954"/>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283308</xdr:colOff>
      <xdr:row>3</xdr:row>
      <xdr:rowOff>146539</xdr:rowOff>
    </xdr:from>
    <xdr:to>
      <xdr:col>12</xdr:col>
      <xdr:colOff>351692</xdr:colOff>
      <xdr:row>8</xdr:row>
      <xdr:rowOff>87923</xdr:rowOff>
    </xdr:to>
    <xdr:sp macro="" textlink="">
      <xdr:nvSpPr>
        <xdr:cNvPr id="54" name="TextBox 53">
          <a:extLst>
            <a:ext uri="{FF2B5EF4-FFF2-40B4-BE49-F238E27FC236}">
              <a16:creationId xmlns:a16="http://schemas.microsoft.com/office/drawing/2014/main" id="{C6BF2A58-A927-3DA1-AD87-0C9DF197D431}"/>
            </a:ext>
          </a:extLst>
        </xdr:cNvPr>
        <xdr:cNvSpPr txBox="1"/>
      </xdr:nvSpPr>
      <xdr:spPr>
        <a:xfrm>
          <a:off x="283308" y="615462"/>
          <a:ext cx="7219461" cy="722923"/>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1"/>
            <a:t>SuperStore</a:t>
          </a:r>
          <a:r>
            <a:rPr lang="en-US" sz="3600" b="1" baseline="0"/>
            <a:t> Sales Report</a:t>
          </a:r>
          <a:endParaRPr lang="en-US" sz="36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457200</xdr:colOff>
      <xdr:row>0</xdr:row>
      <xdr:rowOff>91440</xdr:rowOff>
    </xdr:from>
    <xdr:to>
      <xdr:col>8</xdr:col>
      <xdr:colOff>205740</xdr:colOff>
      <xdr:row>15</xdr:row>
      <xdr:rowOff>53340</xdr:rowOff>
    </xdr:to>
    <xdr:graphicFrame macro="">
      <xdr:nvGraphicFramePr>
        <xdr:cNvPr id="2" name="Chart 1">
          <a:extLst>
            <a:ext uri="{FF2B5EF4-FFF2-40B4-BE49-F238E27FC236}">
              <a16:creationId xmlns:a16="http://schemas.microsoft.com/office/drawing/2014/main" id="{6ECACFC8-5E37-482F-8600-58AE93EED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365760</xdr:colOff>
      <xdr:row>1</xdr:row>
      <xdr:rowOff>91440</xdr:rowOff>
    </xdr:from>
    <xdr:to>
      <xdr:col>13</xdr:col>
      <xdr:colOff>365760</xdr:colOff>
      <xdr:row>17</xdr:row>
      <xdr:rowOff>76200</xdr:rowOff>
    </xdr:to>
    <xdr:graphicFrame macro="">
      <xdr:nvGraphicFramePr>
        <xdr:cNvPr id="3" name="Chart 2">
          <a:extLst>
            <a:ext uri="{FF2B5EF4-FFF2-40B4-BE49-F238E27FC236}">
              <a16:creationId xmlns:a16="http://schemas.microsoft.com/office/drawing/2014/main" id="{BD639E72-5978-4691-B2A0-A40B07AA3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594360</xdr:colOff>
      <xdr:row>15</xdr:row>
      <xdr:rowOff>152400</xdr:rowOff>
    </xdr:from>
    <xdr:to>
      <xdr:col>7</xdr:col>
      <xdr:colOff>586740</xdr:colOff>
      <xdr:row>30</xdr:row>
      <xdr:rowOff>53340</xdr:rowOff>
    </xdr:to>
    <xdr:graphicFrame macro="">
      <xdr:nvGraphicFramePr>
        <xdr:cNvPr id="4" name="Chart 3">
          <a:extLst>
            <a:ext uri="{FF2B5EF4-FFF2-40B4-BE49-F238E27FC236}">
              <a16:creationId xmlns:a16="http://schemas.microsoft.com/office/drawing/2014/main" id="{C21A47D6-C91F-4AAA-A94E-8C5166B12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53340</xdr:colOff>
      <xdr:row>1</xdr:row>
      <xdr:rowOff>121920</xdr:rowOff>
    </xdr:from>
    <xdr:to>
      <xdr:col>14</xdr:col>
      <xdr:colOff>518160</xdr:colOff>
      <xdr:row>18</xdr:row>
      <xdr:rowOff>144780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75D3E417-FEAC-7325-9888-9CC3BD64EB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212580" y="281940"/>
              <a:ext cx="46482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152400</xdr:colOff>
      <xdr:row>2</xdr:row>
      <xdr:rowOff>99060</xdr:rowOff>
    </xdr:from>
    <xdr:to>
      <xdr:col>28</xdr:col>
      <xdr:colOff>198120</xdr:colOff>
      <xdr:row>26</xdr:row>
      <xdr:rowOff>99060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1ADCF3FF-7374-E7E2-0A36-9FB3DA57BF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681460" y="419100"/>
              <a:ext cx="6751320" cy="38404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83820</xdr:colOff>
      <xdr:row>18</xdr:row>
      <xdr:rowOff>38100</xdr:rowOff>
    </xdr:from>
    <xdr:to>
      <xdr:col>14</xdr:col>
      <xdr:colOff>30480</xdr:colOff>
      <xdr:row>30</xdr:row>
      <xdr:rowOff>72390</xdr:rowOff>
    </xdr:to>
    <xdr:graphicFrame macro="">
      <xdr:nvGraphicFramePr>
        <xdr:cNvPr id="7" name="Chart 6">
          <a:extLst>
            <a:ext uri="{FF2B5EF4-FFF2-40B4-BE49-F238E27FC236}">
              <a16:creationId xmlns:a16="http://schemas.microsoft.com/office/drawing/2014/main" id="{8ABF4655-C747-4838-8E8B-96F723937E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594360</xdr:colOff>
      <xdr:row>31</xdr:row>
      <xdr:rowOff>15240</xdr:rowOff>
    </xdr:from>
    <xdr:to>
      <xdr:col>12</xdr:col>
      <xdr:colOff>289560</xdr:colOff>
      <xdr:row>48</xdr:row>
      <xdr:rowOff>38100</xdr:rowOff>
    </xdr:to>
    <xdr:graphicFrame macro="">
      <xdr:nvGraphicFramePr>
        <xdr:cNvPr id="8" name="Chart 7">
          <a:extLst>
            <a:ext uri="{FF2B5EF4-FFF2-40B4-BE49-F238E27FC236}">
              <a16:creationId xmlns:a16="http://schemas.microsoft.com/office/drawing/2014/main" id="{581B1A43-9CED-4FAB-BC59-5DC75C2617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167640</xdr:colOff>
      <xdr:row>10</xdr:row>
      <xdr:rowOff>3810</xdr:rowOff>
    </xdr:from>
    <xdr:to>
      <xdr:col>6</xdr:col>
      <xdr:colOff>480060</xdr:colOff>
      <xdr:row>27</xdr:row>
      <xdr:rowOff>68580</xdr:rowOff>
    </xdr:to>
    <xdr:graphicFrame macro="">
      <xdr:nvGraphicFramePr>
        <xdr:cNvPr id="2" name="Chart 1">
          <a:extLst>
            <a:ext uri="{FF2B5EF4-FFF2-40B4-BE49-F238E27FC236}">
              <a16:creationId xmlns:a16="http://schemas.microsoft.com/office/drawing/2014/main" id="{7A38E1A9-BFEE-5E66-C19F-B0FA5BEF24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304800</xdr:colOff>
      <xdr:row>10</xdr:row>
      <xdr:rowOff>15240</xdr:rowOff>
    </xdr:from>
    <xdr:to>
      <xdr:col>13</xdr:col>
      <xdr:colOff>396240</xdr:colOff>
      <xdr:row>25</xdr:row>
      <xdr:rowOff>129540</xdr:rowOff>
    </xdr:to>
    <xdr:graphicFrame macro="">
      <xdr:nvGraphicFramePr>
        <xdr:cNvPr id="3" name="Chart 2">
          <a:extLst>
            <a:ext uri="{FF2B5EF4-FFF2-40B4-BE49-F238E27FC236}">
              <a16:creationId xmlns:a16="http://schemas.microsoft.com/office/drawing/2014/main" id="{B7AEEEBE-1A0F-3F4D-2C5D-4F5C25DEE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7620</xdr:colOff>
      <xdr:row>8</xdr:row>
      <xdr:rowOff>80010</xdr:rowOff>
    </xdr:from>
    <xdr:to>
      <xdr:col>19</xdr:col>
      <xdr:colOff>99060</xdr:colOff>
      <xdr:row>25</xdr:row>
      <xdr:rowOff>102870</xdr:rowOff>
    </xdr:to>
    <xdr:graphicFrame macro="">
      <xdr:nvGraphicFramePr>
        <xdr:cNvPr id="4" name="Chart 3">
          <a:extLst>
            <a:ext uri="{FF2B5EF4-FFF2-40B4-BE49-F238E27FC236}">
              <a16:creationId xmlns:a16="http://schemas.microsoft.com/office/drawing/2014/main" id="{03566BCE-6BF1-2241-D7BC-38CC6981D0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259080</xdr:colOff>
      <xdr:row>14</xdr:row>
      <xdr:rowOff>57150</xdr:rowOff>
    </xdr:from>
    <xdr:to>
      <xdr:col>25</xdr:col>
      <xdr:colOff>434340</xdr:colOff>
      <xdr:row>31</xdr:row>
      <xdr:rowOff>80010</xdr:rowOff>
    </xdr:to>
    <xdr:graphicFrame macro="">
      <xdr:nvGraphicFramePr>
        <xdr:cNvPr id="5" name="Chart 4">
          <a:extLst>
            <a:ext uri="{FF2B5EF4-FFF2-40B4-BE49-F238E27FC236}">
              <a16:creationId xmlns:a16="http://schemas.microsoft.com/office/drawing/2014/main" id="{80A7E62B-794C-E21B-DFFE-0A83D16B9A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411480</xdr:colOff>
      <xdr:row>13</xdr:row>
      <xdr:rowOff>133350</xdr:rowOff>
    </xdr:from>
    <xdr:to>
      <xdr:col>31</xdr:col>
      <xdr:colOff>320040</xdr:colOff>
      <xdr:row>30</xdr:row>
      <xdr:rowOff>156210</xdr:rowOff>
    </xdr:to>
    <xdr:graphicFrame macro="">
      <xdr:nvGraphicFramePr>
        <xdr:cNvPr id="6" name="Chart 5">
          <a:extLst>
            <a:ext uri="{FF2B5EF4-FFF2-40B4-BE49-F238E27FC236}">
              <a16:creationId xmlns:a16="http://schemas.microsoft.com/office/drawing/2014/main" id="{ACE890C7-3F4B-4B6F-6657-E5E13A3B5F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457200</xdr:colOff>
      <xdr:row>10</xdr:row>
      <xdr:rowOff>118110</xdr:rowOff>
    </xdr:from>
    <xdr:to>
      <xdr:col>36</xdr:col>
      <xdr:colOff>60960</xdr:colOff>
      <xdr:row>22</xdr:row>
      <xdr:rowOff>152400</xdr:rowOff>
    </xdr:to>
    <xdr:graphicFrame macro="">
      <xdr:nvGraphicFramePr>
        <xdr:cNvPr id="7" name="Chart 6">
          <a:extLst>
            <a:ext uri="{FF2B5EF4-FFF2-40B4-BE49-F238E27FC236}">
              <a16:creationId xmlns:a16="http://schemas.microsoft.com/office/drawing/2014/main" id="{6F40B568-BB23-76F8-6557-062AA13731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4</xdr:row>
      <xdr:rowOff>53340</xdr:rowOff>
    </xdr:from>
    <xdr:to>
      <xdr:col>3</xdr:col>
      <xdr:colOff>175260</xdr:colOff>
      <xdr:row>12</xdr:row>
      <xdr:rowOff>144780</xdr:rowOff>
    </xdr:to>
    <mc:AlternateContent xmlns:mc="http://schemas.openxmlformats.org/markup-compatibility/2006">
      <mc:Choice xmlns:tsle="http://schemas.microsoft.com/office/drawing/2012/timeslicer" Requires="tsle">
        <xdr:graphicFrame macro="">
          <xdr:nvGraphicFramePr>
            <xdr:cNvPr id="15" name="Order Date">
              <a:extLst>
                <a:ext uri="{FF2B5EF4-FFF2-40B4-BE49-F238E27FC236}">
                  <a16:creationId xmlns:a16="http://schemas.microsoft.com/office/drawing/2014/main" id="{FA53DF13-8064-AF5A-B52F-179D073F375E}"/>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0" y="69342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198120</xdr:colOff>
      <xdr:row>13</xdr:row>
      <xdr:rowOff>15240</xdr:rowOff>
    </xdr:from>
    <xdr:to>
      <xdr:col>2</xdr:col>
      <xdr:colOff>403860</xdr:colOff>
      <xdr:row>21</xdr:row>
      <xdr:rowOff>106680</xdr:rowOff>
    </xdr:to>
    <mc:AlternateContent xmlns:mc="http://schemas.openxmlformats.org/markup-compatibility/2006">
      <mc:Choice xmlns:tsle="http://schemas.microsoft.com/office/drawing/2012/timeslicer" Requires="tsle">
        <xdr:graphicFrame macro="">
          <xdr:nvGraphicFramePr>
            <xdr:cNvPr id="16" name="Ship Date">
              <a:extLst>
                <a:ext uri="{FF2B5EF4-FFF2-40B4-BE49-F238E27FC236}">
                  <a16:creationId xmlns:a16="http://schemas.microsoft.com/office/drawing/2014/main" id="{526F1D8A-EEDA-01C3-8BFF-C3997295F6E4}"/>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98120" y="2095500"/>
              <a:ext cx="24612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8</xdr:col>
      <xdr:colOff>746760</xdr:colOff>
      <xdr:row>18</xdr:row>
      <xdr:rowOff>121920</xdr:rowOff>
    </xdr:from>
    <xdr:to>
      <xdr:col>11</xdr:col>
      <xdr:colOff>22860</xdr:colOff>
      <xdr:row>33</xdr:row>
      <xdr:rowOff>74295</xdr:rowOff>
    </xdr:to>
    <mc:AlternateContent xmlns:mc="http://schemas.openxmlformats.org/markup-compatibility/2006">
      <mc:Choice xmlns:a14="http://schemas.microsoft.com/office/drawing/2010/main" Requires="a14">
        <xdr:graphicFrame macro="">
          <xdr:nvGraphicFramePr>
            <xdr:cNvPr id="17" name="Month">
              <a:extLst>
                <a:ext uri="{FF2B5EF4-FFF2-40B4-BE49-F238E27FC236}">
                  <a16:creationId xmlns:a16="http://schemas.microsoft.com/office/drawing/2014/main" id="{F83B25AD-BFF7-9B3D-8BA8-5416852C52C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9936480" y="300228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228600</xdr:colOff>
      <xdr:row>2</xdr:row>
      <xdr:rowOff>0</xdr:rowOff>
    </xdr:from>
    <xdr:to>
      <xdr:col>12</xdr:col>
      <xdr:colOff>205740</xdr:colOff>
      <xdr:row>16</xdr:row>
      <xdr:rowOff>112395</xdr:rowOff>
    </xdr:to>
    <mc:AlternateContent xmlns:mc="http://schemas.openxmlformats.org/markup-compatibility/2006">
      <mc:Choice xmlns:a14="http://schemas.microsoft.com/office/drawing/2010/main" Requires="a14">
        <xdr:graphicFrame macro="">
          <xdr:nvGraphicFramePr>
            <xdr:cNvPr id="26" name="Ship Mode">
              <a:extLst>
                <a:ext uri="{FF2B5EF4-FFF2-40B4-BE49-F238E27FC236}">
                  <a16:creationId xmlns:a16="http://schemas.microsoft.com/office/drawing/2014/main" id="{65ABA1B7-52E0-C673-E83D-C8895A5B270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1026140" y="32004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708660</xdr:colOff>
      <xdr:row>5</xdr:row>
      <xdr:rowOff>0</xdr:rowOff>
    </xdr:from>
    <xdr:to>
      <xdr:col>13</xdr:col>
      <xdr:colOff>76200</xdr:colOff>
      <xdr:row>19</xdr:row>
      <xdr:rowOff>112395</xdr:rowOff>
    </xdr:to>
    <mc:AlternateContent xmlns:mc="http://schemas.openxmlformats.org/markup-compatibility/2006">
      <mc:Choice xmlns:a14="http://schemas.microsoft.com/office/drawing/2010/main" Requires="a14">
        <xdr:graphicFrame macro="">
          <xdr:nvGraphicFramePr>
            <xdr:cNvPr id="27" name="Customer Segment">
              <a:extLst>
                <a:ext uri="{FF2B5EF4-FFF2-40B4-BE49-F238E27FC236}">
                  <a16:creationId xmlns:a16="http://schemas.microsoft.com/office/drawing/2014/main" id="{468881AE-8FA4-12C5-3AD7-EBDDB972DC68}"/>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11506200" y="8001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243840</xdr:colOff>
      <xdr:row>8</xdr:row>
      <xdr:rowOff>0</xdr:rowOff>
    </xdr:from>
    <xdr:to>
      <xdr:col>13</xdr:col>
      <xdr:colOff>556260</xdr:colOff>
      <xdr:row>22</xdr:row>
      <xdr:rowOff>112395</xdr:rowOff>
    </xdr:to>
    <mc:AlternateContent xmlns:mc="http://schemas.openxmlformats.org/markup-compatibility/2006">
      <mc:Choice xmlns:a14="http://schemas.microsoft.com/office/drawing/2010/main" Requires="a14">
        <xdr:graphicFrame macro="">
          <xdr:nvGraphicFramePr>
            <xdr:cNvPr id="28" name="Product Category">
              <a:extLst>
                <a:ext uri="{FF2B5EF4-FFF2-40B4-BE49-F238E27FC236}">
                  <a16:creationId xmlns:a16="http://schemas.microsoft.com/office/drawing/2014/main" id="{872154E4-6726-9DC7-939F-0C9D542D458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1986260" y="128016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723900</xdr:colOff>
      <xdr:row>11</xdr:row>
      <xdr:rowOff>0</xdr:rowOff>
    </xdr:from>
    <xdr:to>
      <xdr:col>14</xdr:col>
      <xdr:colOff>426720</xdr:colOff>
      <xdr:row>25</xdr:row>
      <xdr:rowOff>112395</xdr:rowOff>
    </xdr:to>
    <mc:AlternateContent xmlns:mc="http://schemas.openxmlformats.org/markup-compatibility/2006">
      <mc:Choice xmlns:a14="http://schemas.microsoft.com/office/drawing/2010/main" Requires="a14">
        <xdr:graphicFrame macro="">
          <xdr:nvGraphicFramePr>
            <xdr:cNvPr id="29" name="Region">
              <a:extLst>
                <a:ext uri="{FF2B5EF4-FFF2-40B4-BE49-F238E27FC236}">
                  <a16:creationId xmlns:a16="http://schemas.microsoft.com/office/drawing/2014/main" id="{66F2B3CF-2FFD-F086-5C51-0776BEE70A6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466320" y="176022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297180</xdr:colOff>
      <xdr:row>14</xdr:row>
      <xdr:rowOff>0</xdr:rowOff>
    </xdr:from>
    <xdr:to>
      <xdr:col>14</xdr:col>
      <xdr:colOff>906780</xdr:colOff>
      <xdr:row>28</xdr:row>
      <xdr:rowOff>112395</xdr:rowOff>
    </xdr:to>
    <mc:AlternateContent xmlns:mc="http://schemas.openxmlformats.org/markup-compatibility/2006">
      <mc:Choice xmlns:a14="http://schemas.microsoft.com/office/drawing/2010/main" Requires="a14">
        <xdr:graphicFrame macro="">
          <xdr:nvGraphicFramePr>
            <xdr:cNvPr id="30" name="State or Province">
              <a:extLst>
                <a:ext uri="{FF2B5EF4-FFF2-40B4-BE49-F238E27FC236}">
                  <a16:creationId xmlns:a16="http://schemas.microsoft.com/office/drawing/2014/main" id="{76AAF2AA-0551-A81E-9411-E46ECD136624}"/>
                </a:ext>
              </a:extLst>
            </xdr:cNvPr>
            <xdr:cNvGraphicFramePr/>
          </xdr:nvGraphicFramePr>
          <xdr:xfrm>
            <a:off x="0" y="0"/>
            <a:ext cx="0" cy="0"/>
          </xdr:xfrm>
          <a:graphic>
            <a:graphicData uri="http://schemas.microsoft.com/office/drawing/2010/slicer">
              <sle:slicer xmlns:sle="http://schemas.microsoft.com/office/drawing/2010/slicer" name="State or Province"/>
            </a:graphicData>
          </a:graphic>
        </xdr:graphicFrame>
      </mc:Choice>
      <mc:Fallback>
        <xdr:sp macro="" textlink="">
          <xdr:nvSpPr>
            <xdr:cNvPr id="0" name=""/>
            <xdr:cNvSpPr>
              <a:spLocks noTextEdit="1"/>
            </xdr:cNvSpPr>
          </xdr:nvSpPr>
          <xdr:spPr>
            <a:xfrm>
              <a:off x="12946380" y="224028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126.618269444443" createdVersion="8" refreshedVersion="8" minRefreshableVersion="3" recordCount="1952" xr:uid="{9FCA6E1B-DA0F-40E4-A02B-D077399CC4EB}">
  <cacheSource type="worksheet">
    <worksheetSource ref="A1:Y1953" sheet="Orders"/>
  </cacheSource>
  <cacheFields count="25">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cacheField>
    <cacheField name="Ship Date" numFmtId="14">
      <sharedItems containsSemiMixedTypes="0" containsNonDate="0" containsDate="1" containsString="0" minDate="2015-01-02T00:00:00" maxDate="2015-07-09T00:00:00" count="187">
        <d v="2015-01-08T00:00:00"/>
        <d v="2015-06-15T00:00:00"/>
        <d v="2015-02-17T00:00:00"/>
        <d v="2015-05-14T00:00:00"/>
        <d v="2015-05-13T00:00:00"/>
        <d v="2015-04-09T00:00:00"/>
        <d v="2015-05-28T00:00:00"/>
        <d v="2015-02-15T00:00:00"/>
        <d v="2015-02-14T00:00:00"/>
        <d v="2015-05-16T00:00:00"/>
        <d v="2015-05-23T00:00:00"/>
        <d v="2015-05-22T00:00:00"/>
        <d v="2015-01-29T00:00:00"/>
        <d v="2015-01-30T00:00:00"/>
        <d v="2015-05-04T00:00:00"/>
        <d v="2015-02-23T00:00:00"/>
        <d v="2015-03-28T00:00:00"/>
        <d v="2015-01-22T00:00:00"/>
        <d v="2015-03-19T00:00:00"/>
        <d v="2015-06-17T00:00:00"/>
        <d v="2015-06-16T00:00:00"/>
        <d v="2015-05-11T00:00:00"/>
        <d v="2015-03-10T00:00:00"/>
        <d v="2015-03-11T00:00:00"/>
        <d v="2015-04-21T00:00:00"/>
        <d v="2015-06-14T00:00:00"/>
        <d v="2015-03-04T00:00:00"/>
        <d v="2015-03-02T00:00:00"/>
        <d v="2015-01-09T00:00:00"/>
        <d v="2015-01-02T00:00:00"/>
        <d v="2015-01-04T00:00:00"/>
        <d v="2015-02-04T00:00:00"/>
        <d v="2015-03-15T00:00:00"/>
        <d v="2015-02-03T00:00:00"/>
        <d v="2015-04-02T00:00:00"/>
        <d v="2015-06-08T00:00:00"/>
        <d v="2015-03-23T00:00:00"/>
        <d v="2015-03-25T00:00:00"/>
        <d v="2015-05-18T00:00:00"/>
        <d v="2015-02-20T00:00:00"/>
        <d v="2015-03-06T00:00:00"/>
        <d v="2015-05-19T00:00:00"/>
        <d v="2015-06-09T00:00:00"/>
        <d v="2015-05-05T00:00:00"/>
        <d v="2015-06-24T00:00:00"/>
        <d v="2015-04-07T00:00:00"/>
        <d v="2015-06-23T00:00:00"/>
        <d v="2015-04-06T00:00:00"/>
        <d v="2015-04-11T00:00:00"/>
        <d v="2015-01-13T00:00:00"/>
        <d v="2015-01-14T00:00:00"/>
        <d v="2015-04-10T00:00:00"/>
        <d v="2015-01-28T00:00:00"/>
        <d v="2015-05-26T00:00:00"/>
        <d v="2015-05-17T00:00:00"/>
        <d v="2015-06-03T00:00:00"/>
        <d v="2015-01-17T00:00:00"/>
        <d v="2015-03-16T00:00:00"/>
        <d v="2015-03-13T00:00:00"/>
        <d v="2015-04-24T00:00:00"/>
        <d v="2015-01-23T00:00:00"/>
        <d v="2015-04-22T00:00:00"/>
        <d v="2015-01-16T00:00:00"/>
        <d v="2015-04-26T00:00:00"/>
        <d v="2015-04-01T00:00:00"/>
        <d v="2015-06-22T00:00:00"/>
        <d v="2015-05-15T00:00:00"/>
        <d v="2015-01-26T00:00:00"/>
        <d v="2015-01-03T00:00:00"/>
        <d v="2015-01-18T00:00:00"/>
        <d v="2015-01-05T00:00:00"/>
        <d v="2015-01-10T00:00:00"/>
        <d v="2015-01-07T00:00:00"/>
        <d v="2015-04-15T00:00:00"/>
        <d v="2015-02-21T00:00:00"/>
        <d v="2015-02-13T00:00:00"/>
        <d v="2015-01-11T00:00:00"/>
        <d v="2015-04-04T00:00:00"/>
        <d v="2015-04-28T00:00:00"/>
        <d v="2015-01-21T00:00:00"/>
        <d v="2015-06-02T00:00:00"/>
        <d v="2015-06-11T00:00:00"/>
        <d v="2015-04-03T00:00:00"/>
        <d v="2015-02-22T00:00:00"/>
        <d v="2015-02-06T00:00:00"/>
        <d v="2015-03-29T00:00:00"/>
        <d v="2015-04-30T00:00:00"/>
        <d v="2015-04-20T00:00:00"/>
        <d v="2015-02-24T00:00:00"/>
        <d v="2015-05-29T00:00:00"/>
        <d v="2015-02-02T00:00:00"/>
        <d v="2015-01-19T00:00:00"/>
        <d v="2015-05-20T00:00:00"/>
        <d v="2015-04-12T00:00:00"/>
        <d v="2015-04-14T00:00:00"/>
        <d v="2015-06-10T00:00:00"/>
        <d v="2015-06-12T00:00:00"/>
        <d v="2015-06-07T00:00:00"/>
        <d v="2015-03-31T00:00:00"/>
        <d v="2015-01-25T00:00:00"/>
        <d v="2015-06-18T00:00:00"/>
        <d v="2015-06-21T00:00:00"/>
        <d v="2015-03-26T00:00:00"/>
        <d v="2015-02-16T00:00:00"/>
        <d v="2015-03-22T00:00:00"/>
        <d v="2015-03-20T00:00:00"/>
        <d v="2015-04-16T00:00:00"/>
        <d v="2015-03-18T00:00:00"/>
        <d v="2015-05-06T00:00:00"/>
        <d v="2015-02-01T00:00:00"/>
        <d v="2015-05-21T00:00:00"/>
        <d v="2015-05-25T00:00:00"/>
        <d v="2015-04-13T00:00:00"/>
        <d v="2015-04-17T00:00:00"/>
        <d v="2015-05-01T00:00:00"/>
        <d v="2015-03-21T00:00:00"/>
        <d v="2015-01-06T00:00:00"/>
        <d v="2015-02-10T00:00:00"/>
        <d v="2015-03-07T00:00:00"/>
        <d v="2015-03-08T00:00:00"/>
        <d v="2015-06-19T00:00:00"/>
        <d v="2015-06-20T00:00:00"/>
        <d v="2015-05-07T00:00:00"/>
        <d v="2015-02-08T00:00:00"/>
        <d v="2015-03-05T00:00:00"/>
        <d v="2015-06-27T00:00:00"/>
        <d v="2015-06-28T00:00:00"/>
        <d v="2015-06-25T00:00:00"/>
        <d v="2015-05-10T00:00:00"/>
        <d v="2015-05-30T00:00:00"/>
        <d v="2015-01-12T00:00:00"/>
        <d v="2015-04-25T00:00:00"/>
        <d v="2015-02-11T00:00:00"/>
        <d v="2015-04-19T00:00:00"/>
        <d v="2015-05-27T00:00:00"/>
        <d v="2015-01-20T00:00:00"/>
        <d v="2015-01-31T00:00:00"/>
        <d v="2015-06-13T00:00:00"/>
        <d v="2015-03-14T00:00:00"/>
        <d v="2015-02-27T00:00:00"/>
        <d v="2015-03-17T00:00:00"/>
        <d v="2015-02-05T00:00:00"/>
        <d v="2015-02-28T00:00:00"/>
        <d v="2015-04-05T00:00:00"/>
        <d v="2015-03-24T00:00:00"/>
        <d v="2015-05-02T00:00:00"/>
        <d v="2015-02-19T00:00:00"/>
        <d v="2015-06-01T00:00:00"/>
        <d v="2015-03-12T00:00:00"/>
        <d v="2015-02-09T00:00:00"/>
        <d v="2015-02-12T00:00:00"/>
        <d v="2015-04-23T00:00:00"/>
        <d v="2015-04-08T00:00:00"/>
        <d v="2015-07-01T00:00:00"/>
        <d v="2015-07-03T00:00:00"/>
        <d v="2015-06-26T00:00:00"/>
        <d v="2015-04-27T00:00:00"/>
        <d v="2015-06-05T00:00:00"/>
        <d v="2015-04-29T00:00:00"/>
        <d v="2015-06-04T00:00:00"/>
        <d v="2015-03-30T00:00:00"/>
        <d v="2015-05-24T00:00:00"/>
        <d v="2015-01-24T00:00:00"/>
        <d v="2015-03-09T00:00:00"/>
        <d v="2015-03-27T00:00:00"/>
        <d v="2015-01-27T00:00:00"/>
        <d v="2015-03-03T00:00:00"/>
        <d v="2015-02-07T00:00:00"/>
        <d v="2015-05-09T00:00:00"/>
        <d v="2015-04-18T00:00:00"/>
        <d v="2015-06-29T00:00:00"/>
        <d v="2015-02-26T00:00:00"/>
        <d v="2015-05-03T00:00:00"/>
        <d v="2015-06-30T00:00:00"/>
        <d v="2015-02-18T00:00:00"/>
        <d v="2015-06-06T00:00:00"/>
        <d v="2015-07-07T00:00:00"/>
        <d v="2015-07-02T00:00:00"/>
        <d v="2015-01-15T00:00:00"/>
        <d v="2015-05-12T00:00:00"/>
        <d v="2015-05-31T00:00:00"/>
        <d v="2015-02-25T00:00:00"/>
        <d v="2015-05-08T00:00:00"/>
        <d v="2015-07-06T00:00:00"/>
        <d v="2015-07-08T00:00:00"/>
        <d v="2015-07-04T00:00:00"/>
        <d v="2015-03-01T00:00:00"/>
      </sharedItems>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s>
  <extLst>
    <ext xmlns:x14="http://schemas.microsoft.com/office/spreadsheetml/2009/9/main" uri="{725AE2AE-9491-48be-B2B4-4EB974FC3084}">
      <x14:pivotCacheDefinition pivotCacheId="137097580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127.591304050926" createdVersion="8" refreshedVersion="8" minRefreshableVersion="3" recordCount="1952" xr:uid="{8167B09B-2D2A-4CE4-B01D-1EF5C8415F84}">
  <cacheSource type="worksheet">
    <worksheetSource ref="A1:Z1953" sheet="Orders"/>
  </cacheSource>
  <cacheFields count="26">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ount="1130">
        <s v="Bonnie Potter"/>
        <s v="Ronnie Proctor"/>
        <s v="Marcus Dunlap"/>
        <s v="Gwendolyn F Tyson"/>
        <s v="Timothy Reese"/>
        <s v="Sarah Ramsey"/>
        <s v="Laurie Hanna"/>
        <s v="Jim Rodgers"/>
        <s v="Tony Wilkins Winters"/>
        <s v="Edna Thomas"/>
        <s v="Guy Gallagher"/>
        <s v="Matthew Berman"/>
        <s v="Ricky Hensley"/>
        <s v="Theodore Moran"/>
        <s v="Lorraine Kelly"/>
        <s v="Sidney Russell Austin"/>
        <s v="Randall Montgomery"/>
        <s v="Pam Gilbert"/>
        <s v="Lynn Morrow"/>
        <s v="Ellen McCormick"/>
        <s v="Scott Bunn"/>
        <s v="Annette Boone"/>
        <s v="Edgar Stone"/>
        <s v="Helen Stein"/>
        <s v="Norman Shields"/>
        <s v="Wallace Werner"/>
        <s v="Victoria Baker Hoover"/>
        <s v="Eddie House Mueller"/>
        <s v="Max McKenna"/>
        <s v="Claudia Boyle"/>
        <s v="Caroline Johnston"/>
        <s v="Lois Hamilton"/>
        <s v="Tom McFarland"/>
        <s v="Ron Newton"/>
        <s v="Dwight M Carr"/>
        <s v="Linda Weiss"/>
        <s v="Helen H Murphy"/>
        <s v="Shawn Stern"/>
        <s v="Kara Allison"/>
        <s v="Dale Gillespie"/>
        <s v="Brooke Weeks Taylor"/>
        <s v="Marguerite Moss"/>
        <s v="Rhonda Ivey"/>
        <s v="Yvonne Fox"/>
        <s v="Geoffrey Zhu"/>
        <s v="Kent Kerr"/>
        <s v="Diana Xu"/>
        <s v="Robin Kramer Vaughn"/>
        <s v="Vicki Hauser"/>
        <s v="Janice Cole"/>
        <s v="Christina Matthews"/>
        <s v="Wesley Waller"/>
        <s v="Phillip Holmes"/>
        <s v="Alex Harrell"/>
        <s v="Lloyd Norris"/>
        <s v="Gerald Kearney"/>
        <s v="Danny Hong"/>
        <s v="Tammy Goldman"/>
        <s v="Samantha Weaver"/>
        <s v="Leroy Blanchard"/>
        <s v="Max Small"/>
        <s v="Floyd Dale"/>
        <s v="Anna Wood"/>
        <s v="Frances Saunders"/>
        <s v="Colleen Andrews"/>
        <s v="Michele Bullard"/>
        <s v="Don Cameron"/>
        <s v="Shawn McIntyre"/>
        <s v="Gilbert Scarborough"/>
        <s v="Amy Ellis Holder"/>
        <s v="Marshall Brandt Briggs"/>
        <s v="Brenda Nelson Blanchard"/>
        <s v="Brett Hawkins"/>
        <s v="Irene Li"/>
        <s v="Allan Shields"/>
        <s v="Edward Pugh"/>
        <s v="Carlos Hess"/>
        <s v="Ross Frederick"/>
        <s v="James Beck"/>
        <s v="Calvin Boyette"/>
        <s v="Sam Rouse"/>
        <s v="Eleanor Swain"/>
        <s v="Roger Blalock Cassidy"/>
        <s v="Lucille Rankin"/>
        <s v="Vickie Andrews"/>
        <s v="Pauline Boyette"/>
        <s v="Virginia Gay"/>
        <s v="Patricia Cole Blair"/>
        <s v="Sara O'Connor"/>
        <s v="Thomas McAllister"/>
        <s v="Glen Caldwell"/>
        <s v="Ruby Gibbons"/>
        <s v="Benjamin Kaufman"/>
        <s v="Katherine Kearney"/>
        <s v="Arthur Lowe Nash"/>
        <s v="Brenda May"/>
        <s v="Faye Dyer"/>
        <s v="Bradley Pollock"/>
        <s v="Curtis O'Connell"/>
        <s v="Bobby Clements"/>
        <s v="Jacqueline Noble"/>
        <s v="Lynn Epstein"/>
        <s v="Rosemary English"/>
        <s v="Kim Weiss"/>
        <s v="Juanita Coley Knox"/>
        <s v="Bonnie Chambers"/>
        <s v="Barbara McNamara"/>
        <s v="Chris F Brandt"/>
        <s v="Patrick Rosenthal"/>
        <s v="Troy Moon"/>
        <s v="Sam Oh"/>
        <s v="Roberta Mullins Peters"/>
        <s v="Jeanne Werner"/>
        <s v="Sandra Sharma"/>
        <s v="Sylvia Bush"/>
        <s v="Danielle Watts"/>
        <s v="Renee Alston"/>
        <s v="Angela Howe"/>
        <s v="Roger Schwartz"/>
        <s v="Joel Buckley"/>
        <s v="Erica R Fuller"/>
        <s v="Shawn Combs"/>
        <s v="Monica McCormick"/>
        <s v="Denise Carver"/>
        <s v="Bruce Stark"/>
        <s v="June Frank Hammond"/>
        <s v="Calvin Parsons Walter"/>
        <s v="Carolyn Proctor"/>
        <s v="Scott Feldman"/>
        <s v="Ernest Barber"/>
        <s v="Alice Berger McIntyre"/>
        <s v="Thelma Abrams"/>
        <s v="Judy Barrett"/>
        <s v="Valerie Moon"/>
        <s v="Joyce Murray"/>
        <s v="Leslie Rowland"/>
        <s v="George Terry"/>
        <s v="Anne Armstrong"/>
        <s v="Debbie Stevenson"/>
        <s v="Marc Nash"/>
        <s v="Maria Thomas"/>
        <s v="Craig Bennett"/>
        <s v="Marion Bowling"/>
        <s v="Tony Doyle"/>
        <s v="Ross Simpson"/>
        <s v="Donna Craven"/>
        <s v="Edgar McKenzie"/>
        <s v="Edward Leonard"/>
        <s v="Molly Vincent"/>
        <s v="Ronnie Creech"/>
        <s v="Eileen Cheek"/>
        <s v="Toni Swanson"/>
        <s v="Douglas Buck"/>
        <s v="Jimmy Alston Holder"/>
        <s v="Steve McKee"/>
        <s v="Carol Saunders"/>
        <s v="Cameron Owens"/>
        <s v="Gregory Rao"/>
        <s v="Mark Ritchie"/>
        <s v="Aaron Riggs"/>
        <s v="Gina McKnight"/>
        <s v="April Hu"/>
        <s v="Jill Clements"/>
        <s v="Alice Coley"/>
        <s v="Ruth Lamm"/>
        <s v="Henry Ball"/>
        <s v="Dennis Boykin Townsend"/>
        <s v="Edna Monroe Talley"/>
        <s v="Peggy Chan"/>
        <s v="Kristine Connolly"/>
        <s v="Walter Young"/>
        <s v="Kristina Sanders"/>
        <s v="Peter McConnell"/>
        <s v="Katharine Bass"/>
        <s v="Vanessa Winstead"/>
        <s v="Gordon Lyon"/>
        <s v="Evan K Bullard"/>
        <s v="Marlene Abrams"/>
        <s v="Kathryn Patrick"/>
        <s v="Timothy Currie"/>
        <s v="William Larson"/>
        <s v="Eva Silverman"/>
        <s v="Joel Huffman"/>
        <s v="Charlie Moore"/>
        <s v="Doris Fitzpatrick"/>
        <s v="Alexandra Wise"/>
        <s v="Vickie Morse"/>
        <s v="Gretchen Ball"/>
        <s v="Lindsay P Ashley"/>
        <s v="Alison Peters Wooten"/>
        <s v="Brett Schultz"/>
        <s v="Robert Cowan"/>
        <s v="Howard Rogers"/>
        <s v="Heather Stern"/>
        <s v="Hazel Khan"/>
        <s v="Jenny Petty"/>
        <s v="Terry Klein"/>
        <s v="Scott McKenna"/>
        <s v="Juan Justice"/>
        <s v="Christopher Bryant"/>
        <s v="Brooke Shepherd"/>
        <s v="Lois Rowland"/>
        <s v="Neal Wolfe"/>
        <s v="Robin High"/>
        <s v="Steve O'Brien"/>
        <s v="Roger Meyer"/>
        <s v="Leah Clapp"/>
        <s v="Ann Katz"/>
        <s v="Derek McCormick"/>
        <s v="Marjorie Arthur"/>
        <s v="Hilda Bennett"/>
        <s v="Miriam Mueller"/>
        <s v="Emily Sims"/>
        <s v="Allison Kirby"/>
        <s v="Amy Shea"/>
        <s v="Lewis Baldwin"/>
        <s v="Brian Leach"/>
        <s v="Albert Frost"/>
        <s v="Edward McKenzie"/>
        <s v="Katie Dougherty"/>
        <s v="Laurence Poe"/>
        <s v="Seth Merrill"/>
        <s v="Ashley Reese"/>
        <s v="Tommy Honeycutt"/>
        <s v="Alicia Curtis"/>
        <s v="Richard McClure"/>
        <s v="Johnny Reid"/>
        <s v="Adam G Sawyer"/>
        <s v="Nelson Hensley"/>
        <s v="Jenny Gold"/>
        <s v="Joseph Grossman"/>
        <s v="Kelly O'Connor"/>
        <s v="Pam Anthony"/>
        <s v="Stephen Lam"/>
        <s v="Melvin Duke"/>
        <s v="Beverly Cooke Brooks"/>
        <s v="Lindsay Link"/>
        <s v="June Herbert"/>
        <s v="Meredith Walters"/>
        <s v="Danny Vaughn"/>
        <s v="Peggy Rowe"/>
        <s v="Stacey Hale"/>
        <s v="Joy Maxwell"/>
        <s v="Mary Page"/>
        <s v="Jordan Wilkinson"/>
        <s v="David Wrenn"/>
        <s v="Elisabeth Massey"/>
        <s v="Helen Lyons"/>
        <s v="Neil Hogan"/>
        <s v="Bernice F Day"/>
        <s v="Stuart Holloway"/>
        <s v="Jeffrey Mueller"/>
        <s v="Geraldine Puckett"/>
        <s v="Deborah Paul"/>
        <s v="Jean Webster"/>
        <s v="Sarah N Becker"/>
        <s v="Carlos Byrd"/>
        <s v="Jason Bray"/>
        <s v="Holly Pate"/>
        <s v="Amanda Conner"/>
        <s v="Eileen Riddle"/>
        <s v="Lee McKenna Gregory"/>
        <s v="Cheryl Guthrie"/>
        <s v="Marianne Goldstein"/>
        <s v="Judy Singer"/>
        <s v="Catherine Mullins"/>
        <s v="Christian Albright"/>
        <s v="Joann Moser"/>
        <s v="Marvin Hunt"/>
        <s v="Sheryl Marsh"/>
        <s v="Monica Law Thompson"/>
        <s v="Douglas Sutton"/>
        <s v="Gerald Love"/>
        <s v="Jesse Hutchinson"/>
        <s v="Helen H Heller"/>
        <s v="Leah Davenport"/>
        <s v="Karen Hendricks"/>
        <s v="Jacob Lanier"/>
        <s v="Arthur Brady"/>
        <s v="Dana Burgess"/>
        <s v="Sharon Ellis"/>
        <s v="Sandy Ellington"/>
        <s v="Erika Fink"/>
        <s v="Ellen Beck"/>
        <s v="Malcolm Robertson"/>
        <s v="Billie Fowler"/>
        <s v="Gail Rankin Cole"/>
        <s v="Jennifer Siegel"/>
        <s v="Harriet Hodges"/>
        <s v="Jordan Berry"/>
        <s v="Francis Spivey"/>
        <s v="Rachel Casey"/>
        <s v="Carla Hauser"/>
        <s v="Marsha P Joyner"/>
        <s v="Carol Sherrill"/>
        <s v="Marion Wilcox"/>
        <s v="Kerry Jernigan"/>
        <s v="Tracy Livingston"/>
        <s v="Jessie Kelly"/>
        <s v="Dolores Abrams"/>
        <s v="Ruth Dudley"/>
        <s v="Calvin Conway"/>
        <s v="Robyn Garner"/>
        <s v="Kelly Shaw"/>
        <s v="Albert Maxwell"/>
        <s v="Stephanie Sun Perry"/>
        <s v="Denise Parks"/>
        <s v="Dorothy Buchanan"/>
        <s v="Ernest Oh"/>
        <s v="Jane Shah"/>
        <s v="Tony Chandler"/>
        <s v="Sally House"/>
        <s v="Phillip Chappell"/>
        <s v="Benjamin Chan"/>
        <s v="Yvonne Clarke"/>
        <s v="Lynn Payne"/>
        <s v="Gregory Holden"/>
        <s v="Francis Evans"/>
        <s v="Howard Burnett"/>
        <s v="Sue Drake"/>
        <s v="Gail Currin"/>
        <s v="Neal Weber"/>
        <s v="Lloyd Spencer"/>
        <s v="Phillip Pollard"/>
        <s v="Rita Barton"/>
        <s v="Lynn Bell"/>
        <s v="Lloyd Dickson"/>
        <s v="Priscilla Frank"/>
        <s v="Kristin George"/>
        <s v="Theresa Winters"/>
        <s v="Beverly Cameron"/>
        <s v="Francis Sherrill"/>
        <s v="Meredith Humphrey"/>
        <s v="Julie Porter"/>
        <s v="Glen Newman"/>
        <s v="Eugene Kerr"/>
        <s v="Brian Bennett"/>
        <s v="Marguerite Rodgers"/>
        <s v="Kent Burton"/>
        <s v="Jessica Huffman"/>
        <s v="Jon Hale"/>
        <s v="Mildred Chase"/>
        <s v="Jerome Burch"/>
        <s v="Erin Ballard"/>
        <s v="Gayle Pearson"/>
        <s v="Keith R Atkinson"/>
        <s v="Gene Gilliam"/>
        <s v="Willie Robinson"/>
        <s v="Vicki Bond"/>
        <s v="Erik Barr"/>
        <s v="Pam Bennett"/>
        <s v="Marion Owens"/>
        <s v="Theodore Tyson"/>
        <s v="Colleen Fletcher"/>
        <s v="Hazel Dale"/>
        <s v="Ted Dunlap"/>
        <s v="Leon Peele"/>
        <s v="Kimberly McCarthy"/>
        <s v="Sidney Bowling"/>
        <s v="Timothy Ross"/>
        <s v="Maxine Collier Grady"/>
        <s v="Joanna Keith"/>
        <s v="Dwight Bishop"/>
        <s v="Dennis Welch"/>
        <s v="Luis Kerr"/>
        <s v="Julia Reynolds"/>
        <s v="Samantha Koch"/>
        <s v="Tonya Proctor"/>
        <s v="Peggy Lanier"/>
        <s v="Randy Jiang"/>
        <s v="Ray Grady"/>
        <s v="Kurt O'Connor"/>
        <s v="Pam Patton"/>
        <s v="Benjamin Strauss"/>
        <s v="Michael Robbins"/>
        <s v="Marjorie Owens"/>
        <s v="Carmen McPherson"/>
        <s v="Malcolm Floyd"/>
        <s v="Russell Chan"/>
        <s v="Edna Huang"/>
        <s v="Alex Nicholson"/>
        <s v="Edith Forbes"/>
        <s v="Arlene Weeks"/>
        <s v="Jessie Houston"/>
        <s v="Sandy Hunt"/>
        <s v="Jesse Williamson"/>
        <s v="Becky O'Brien"/>
        <s v="Lee Xu"/>
        <s v="Glenda Herbert"/>
        <s v="Dwight Stephenson"/>
        <s v="John Morse"/>
        <s v="Louis Parrish"/>
        <s v="Sidney Brewer"/>
        <s v="Grace McNeill Hunt"/>
        <s v="Edward Lamm"/>
        <s v="Beth English"/>
        <s v="Faye Wolf"/>
        <s v="Judy Merritt"/>
        <s v="Debra Proctor"/>
        <s v="Eileen Fletcher"/>
        <s v="Jeremy Pratt"/>
        <s v="Billy Perry Browning"/>
        <s v="Ken Cash"/>
        <s v="Elsie Hwang"/>
        <s v="Hazel Jennings"/>
        <s v="Patrick Byrne"/>
        <s v="Gary Hester"/>
        <s v="Eva Simpson"/>
        <s v="April Bowers"/>
        <s v="Bradley Schroeder"/>
        <s v="Lois Hansen"/>
        <s v="Henry O'Connell"/>
        <s v="Kara Patton"/>
        <s v="Vickie Coates"/>
        <s v="Anne Bland"/>
        <s v="Ryan Foster"/>
        <s v="Keith Hobbs"/>
        <s v="Vickie Gonzalez"/>
        <s v="Danielle Kramer"/>
        <s v="Rosemary Branch"/>
        <s v="Joanne Church"/>
        <s v="Josephine Rao"/>
        <s v="Harold Albright"/>
        <s v="Pauline Denton"/>
        <s v="Dana Sharpe"/>
        <s v="Herbert Beard"/>
        <s v="Cindy Harvey"/>
        <s v="Sherri McIntosh"/>
        <s v="Chris Pritchard"/>
        <s v="Teresa Hill"/>
        <s v="Keith Marsh"/>
        <s v="Adam Saunders Gray"/>
        <s v="Marion Lindsey"/>
        <s v="Denise McIntosh"/>
        <s v="Marie Bass"/>
        <s v="Edward Bynum"/>
        <s v="Vivian Goldstein"/>
        <s v="Jackie Burke"/>
        <s v="Janet McCullough"/>
        <s v="Vivian Clarke"/>
        <s v="Aaron Dillon"/>
        <s v="Marguerite Yu"/>
        <s v="Arlene Gibbons"/>
        <s v="Kristina Collier"/>
        <s v="Earl Roy"/>
        <s v="Chris Ford"/>
        <s v="James Hunter"/>
        <s v="Patsy Harmon"/>
        <s v="Joe D Dean"/>
        <s v="Earl Buck"/>
        <s v="Jeanne Walker"/>
        <s v="Christina Hanna"/>
        <s v="George McLamb"/>
        <s v="Jean Khan"/>
        <s v="Hazel Jones"/>
        <s v="Carolyn Greer"/>
        <s v="Wesley Tate"/>
        <s v="Crystal Floyd"/>
        <s v="Charles Ward"/>
        <s v="Marc Ray"/>
        <s v="Pamela Wiley"/>
        <s v="Betsy Gibson"/>
        <s v="Rebecca Lindsey"/>
        <s v="Brooke Lancaster"/>
        <s v="Robyn Zhou"/>
        <s v="Gregory Crane"/>
        <s v="Stacy Gould"/>
        <s v="Kerry Green"/>
        <s v="Frances Jackson"/>
        <s v="Jean Weiss Diaz"/>
        <s v="Kyle Kaufman"/>
        <s v="Rodney Field"/>
        <s v="Veronica Peck"/>
        <s v="Steve Raynor"/>
        <s v="Norman Adams"/>
        <s v="Wesley Reid"/>
        <s v="Vicki Zhu Daniels"/>
        <s v="Danielle Daniel"/>
        <s v="Tommy Ellis Ritchie"/>
        <s v="Paul Puckett"/>
        <s v="Marvin MacDonald"/>
        <s v="Michael Tanner"/>
        <s v="Alison Stewart"/>
        <s v="Wayne Sutherland"/>
        <s v="Don Beard"/>
        <s v="Kate Lehman"/>
        <s v="Gloria Jacobs"/>
        <s v="Charlotte L Doyle"/>
        <s v="Renee Huang"/>
        <s v="Kay Schultz"/>
        <s v="Joseph Dawson"/>
        <s v="Randall Boykin"/>
        <s v="Earl Watts"/>
        <s v="Larry Hall"/>
        <s v="Neil Parker"/>
        <s v="Brad Stark"/>
        <s v="Jon Ayers"/>
        <s v="Nicole Reid"/>
        <s v="John Bray"/>
        <s v="Laurence Flowers"/>
        <s v="Gary Koch"/>
        <s v="Tara Powers Underwood"/>
        <s v="Joan Floyd"/>
        <s v="Carol Wood"/>
        <s v="James Nicholson"/>
        <s v="Zachary Maynard"/>
        <s v="Edwin Coley"/>
        <s v="Sherry Hurley"/>
        <s v="Ronnie Nolan"/>
        <s v="Lucille Buchanan"/>
        <s v="Ronald O'Neill"/>
        <s v="Chad Henson"/>
        <s v="Frank Hess"/>
        <s v="Alex Watkins"/>
        <s v="Don Rogers"/>
        <s v="Kathleen Huang Hall"/>
        <s v="Jerry Ennis"/>
        <s v="Wayne Lutz"/>
        <s v="June Roberts"/>
        <s v="Gerald Petty"/>
        <s v="Patrick Adcock"/>
        <s v="Molly Browning"/>
        <s v="Aaron Day"/>
        <s v="Lori Wolfe"/>
        <s v="Gerald Raynor"/>
        <s v="Katherine W Epstein"/>
        <s v="Sidney Greenberg"/>
        <s v="Marvin Rollins"/>
        <s v="Sam Woodward"/>
        <s v="Eugene Brewer Knox"/>
        <s v="Nina Bowles"/>
        <s v="Roy Hardison"/>
        <s v="Dan Lamm"/>
        <s v="Charles Cline"/>
        <s v="Elsie Pridgen"/>
        <s v="Carolyn Bowling"/>
        <s v="Mitchell Ross"/>
        <s v="Sidney Scarborough"/>
        <s v="Jeanne Nguyen"/>
        <s v="Esther Whitaker"/>
        <s v="Julie Edwards"/>
        <s v="Wesley Corbett"/>
        <s v="Lynn O'Donnell"/>
        <s v="Larry Church"/>
        <s v="Neil Bailey"/>
        <s v="Rhonda Schroeder"/>
        <s v="Melinda Thornton"/>
        <s v="Holly Osborne"/>
        <s v="Joseph Hurst"/>
        <s v="Sandra Berry"/>
        <s v="Lillian Day"/>
        <s v="Dennis Bowen"/>
        <s v="Sharon Long"/>
        <s v="Regina Langley"/>
        <s v="Rosemary Stark"/>
        <s v="Kathy Shah"/>
        <s v="Russell W Melton"/>
        <s v="Jennifer Zimmerman"/>
        <s v="Constance Flowers"/>
        <s v="Linda Blake"/>
        <s v="Juanita Ballard"/>
        <s v="Carrie Lewis"/>
        <s v="Kerry Wilkerson"/>
        <s v="Nina Horne Kelly"/>
        <s v="Christopher Meadows"/>
        <s v="Eric West"/>
        <s v="Danielle Myers"/>
        <s v="Dean Solomon"/>
        <s v="Edna Pierce"/>
        <s v="Paige Jacobs"/>
        <s v="Herbert Holden"/>
        <s v="Helen Simpson"/>
        <s v="Sherri P Stephens"/>
        <s v="Nelson Hong"/>
        <s v="Michele Bradshaw"/>
        <s v="Ralph Woods Scott"/>
        <s v="Robert Rollins"/>
        <s v="Jeff Spivey"/>
        <s v="Marlene Kirk"/>
        <s v="Charlotte Patterson"/>
        <s v="Miriam Greenberg"/>
        <s v="Ray Oakley"/>
        <s v="Jackie Capps"/>
        <s v="Lawrence Dennis"/>
        <s v="Valerie Siegel"/>
        <s v="Derek Jernigan"/>
        <s v="Jack Morse"/>
        <s v="Joyce Knox"/>
        <s v="Albert Tyson"/>
        <s v="Marvin Yang"/>
        <s v="Danielle Schneider"/>
        <s v="Ian Hall"/>
        <s v="Vanessa Boyer"/>
        <s v="Kate Peck"/>
        <s v="Vincent Hale"/>
        <s v="Stacey Lucas"/>
        <s v="Suzanne Cochran"/>
        <s v="Dwight Albright Huffman"/>
        <s v="Herbert Williamson"/>
        <s v="Clifford Webb"/>
        <s v="Michelle Steele"/>
        <s v="Joy Kaplan McNeill"/>
        <s v="Erika Morgan"/>
        <s v="Gina B Hess"/>
        <s v="Roberta Daniel"/>
        <s v="Lisa Kim"/>
        <s v="Martin Kirk"/>
        <s v="Anita Kent"/>
        <s v="Jacob Hirsch"/>
        <s v="Oscar Bowers"/>
        <s v="Gretchen Levine"/>
        <s v="Melanie Burgess"/>
        <s v="Maureen Herbert Hood"/>
        <s v="Penny Tuttle"/>
        <s v="Amy Hall"/>
        <s v="Sean Stephenson"/>
        <s v="Marcia Feldman"/>
        <s v="Tracy Buckley"/>
        <s v="Hannah Tyson"/>
        <s v="Nathan Jenkins"/>
        <s v="Earl Alston"/>
        <s v="Gregory R Snow"/>
        <s v="William Crawford"/>
        <s v="Scott Moore"/>
        <s v="Diana Coble Hubbard"/>
        <s v="Franklin Spencer"/>
        <s v="Eileen McDonald"/>
        <s v="Teresa Wallace"/>
        <s v="Dana Waller"/>
        <s v="Leslie Shannon"/>
        <s v="Justin Frank"/>
        <s v="Ted Crowder"/>
        <s v="Vickie Martinez"/>
        <s v="Bonnie Matthews Rowland"/>
        <s v="Sean Burton"/>
        <s v="Carolyn Hoffman"/>
        <s v="Marsha Roy"/>
        <s v="Priscilla Brandon"/>
        <s v="Robert Brantley"/>
        <s v="Sherri F Vogel"/>
        <s v="Marianne Weiner Ennis"/>
        <s v="Lynne Wilcox"/>
        <s v="Lynda Rosenthal"/>
        <s v="Anna Burgess"/>
        <s v="David Weaver"/>
        <s v="Paula Hubbard"/>
        <s v="Harriet Bowman"/>
        <s v="Judy Frazier"/>
        <s v="James Dickinson Ball"/>
        <s v="Cynthia Khan"/>
        <s v="Wayne Bean"/>
        <s v="Cathy Simon"/>
        <s v="Erika Jordan"/>
        <s v="Lindsay O'Connell"/>
        <s v="Jon Ward"/>
        <s v="Lynda Herman"/>
        <s v="Peter Adams"/>
        <s v="Jay Simon"/>
        <s v="Eileen Schwartz"/>
        <s v="Kenneth Pollock"/>
        <s v="Francis Kendall"/>
        <s v="Louise Webster Sharma"/>
        <s v="Nathan Newton"/>
        <s v="Marianne Carey"/>
        <s v="Alfred Singh"/>
        <s v="Todd D Norris"/>
        <s v="Claudia Webb"/>
        <s v="Elsie Boykin"/>
        <s v="Kelly Collins"/>
        <s v="Victor Cherry"/>
        <s v="Malcolm S Lanier"/>
        <s v="Evan Kelley"/>
        <s v="Matthew Conway"/>
        <s v="Annie Odom"/>
        <s v="Vernon Hirsch Singleton"/>
        <s v="Patsy Shea"/>
        <s v="Tracy Dyer"/>
        <s v="Nathan Fox"/>
        <s v="Leigh Burnette Hurley"/>
        <s v="Alfred Barber"/>
        <s v="Paige Mason"/>
        <s v="Jeffrey Lloyd"/>
        <s v="Jack Hatcher"/>
        <s v="Carolyn Fisher"/>
        <s v="Paige Powers"/>
        <s v="Joyce Kern"/>
        <s v="Mary Hewitt"/>
        <s v="Philip Hawkins"/>
        <s v="Melvin Kendall"/>
        <s v="Crystal Crabtree"/>
        <s v="Jon Kendall"/>
        <s v="Molly Webster"/>
        <s v="Lester Sawyer"/>
        <s v="Kerry Hardy"/>
        <s v="Courtney Boyd"/>
        <s v="Melinda Rogers"/>
        <s v="Tom Hoyle Honeycutt"/>
        <s v="Wesley Field"/>
        <s v="Brenda Jain"/>
        <s v="Harry Sellers"/>
        <s v="Melanie Knight"/>
        <s v="Judy Hall"/>
        <s v="Sheryl Reese"/>
        <s v="Joanne Spivey"/>
        <s v="Frank Cross"/>
        <s v="Marvin Patrick"/>
        <s v="Donald Melton"/>
        <s v="Gene Heath Cross"/>
        <s v="Karen O'Donnell"/>
        <s v="Lester Woodward Maynard"/>
        <s v="David Hoyle"/>
        <s v="Laurie Howe"/>
        <s v="Eddie Walker"/>
        <s v="Oscar Ford"/>
        <s v="Bobby Powell"/>
        <s v="Sharon Thomas"/>
        <s v="Anita Hahn"/>
        <s v="Stacy Chang"/>
        <s v="Christopher High"/>
        <s v="Clara Kaplan"/>
        <s v="Jennifer Stanton"/>
        <s v="Sean McKenna"/>
        <s v="Maurice Kelly"/>
        <s v="Alvin Hoover"/>
        <s v="Jeff Meadows"/>
        <s v="Lloyd Levin"/>
        <s v="Bernard Thompson"/>
        <s v="Nicole Pope"/>
        <s v="Geoffrey H Wong"/>
        <s v="Helen Dickerson"/>
        <s v="James Davenport"/>
        <s v="Brandon Beach"/>
        <s v="Carlos Adkins"/>
        <s v="Kristine Holden"/>
        <s v="Brett Ingram"/>
        <s v="Debra Block"/>
        <s v="Marlene Harrison"/>
        <s v="Dennis Block Richardson"/>
        <s v="Lucille McGee"/>
        <s v="Monica Harvey"/>
        <s v="Jimmy Waters"/>
        <s v="Nancy Holden"/>
        <s v="Arnold Floyd Blair"/>
        <s v="Larry Langston"/>
        <s v="Samuel Newman"/>
        <s v="Ryan Herman"/>
        <s v="Glen Robertson"/>
        <s v="Beth Dolan"/>
        <s v="Joe Baldwin"/>
        <s v="Pat Kinney"/>
        <s v="Laurence Cummings"/>
        <s v="Emma Buckley"/>
        <s v="Kara Foster"/>
        <s v="Megan Woods"/>
        <s v="Stephanie Hawkins"/>
        <s v="Lynn Hines"/>
        <s v="Gordon Boswell"/>
        <s v="Colleen Marsh"/>
        <s v="Sylvia Kumar"/>
        <s v="Faye Silver"/>
        <s v="Kerry Beach"/>
        <s v="Patrick Lowry"/>
        <s v="Clyde Burnett"/>
        <s v="Emma Bloom"/>
        <s v="Danielle Baird"/>
        <s v="Annie Horne"/>
        <s v="Vincent Daniel"/>
        <s v="Jacob Murray"/>
        <s v="Mike G Hartman"/>
        <s v="Marvin Parrott"/>
        <s v="Debra Batchelor"/>
        <s v="Mildred Briggs"/>
        <s v="Lisa Branch"/>
        <s v="Geoffrey Saunders"/>
        <s v="Janice Frye"/>
        <s v="Jacob McNeill"/>
        <s v="Debbie Dillon"/>
        <s v="Tina Monroe"/>
        <s v="Beverly Roberts"/>
        <s v="Julian F Wolfe"/>
        <s v="Ken H Frazier"/>
        <s v="Kyle Fink"/>
        <s v="Sandra Faulkner"/>
        <s v="Wesley Cho"/>
        <s v="Arlene Wiggins Dalton"/>
        <s v="Nicholas Wallace"/>
        <s v="Dorothy Holt"/>
        <s v="John Merritt"/>
        <s v="Kimberly Reilly"/>
        <s v="Troy Cassidy"/>
        <s v="Lindsay Tate"/>
        <s v="Debra P May"/>
        <s v="Judith Shepherd"/>
        <s v="Kenneth Capps"/>
        <s v="Natalie Aldridge"/>
        <s v="Danny Richmond"/>
        <s v="Melanie Morrow"/>
        <s v="Tonya Miller"/>
        <s v="Donna Braun"/>
        <s v="Joan Beach"/>
        <s v="Yvonne Collier"/>
        <s v="Troy Casey"/>
        <s v="Lucille Gibbons"/>
        <s v="Joe George"/>
        <s v="Gilbert Godfrey"/>
        <s v="Rhonda Stein"/>
        <s v="Ricky Sanders"/>
        <s v="Kelly Sawyer"/>
        <s v="Rhonda Bryant"/>
        <s v="Jack Horn"/>
        <s v="Michelle Bryant Phillips"/>
        <s v="Gordon Walker"/>
        <s v="Craig Liu"/>
        <s v="Pauline Finch"/>
        <s v="Sean N Boyer"/>
        <s v="Maria Block"/>
        <s v="Arlene Long"/>
        <s v="Geoffrey Koch"/>
        <s v="Kevin Smith"/>
        <s v="Toni Owens Poe"/>
        <s v="Alfred Harmon"/>
        <s v="Jeanette Davies"/>
        <s v="Pauline Brooks"/>
        <s v="Sidney Larson"/>
        <s v="Frances Holt"/>
        <s v="Leo E Underwood"/>
        <s v="Sandy Mueller"/>
        <s v="Shawn Meyer"/>
        <s v="Harriet Wooten"/>
        <s v="Derek Sweeney"/>
        <s v="Gretchen Orr"/>
        <s v="Janet Zhang"/>
        <s v="Rick Houston"/>
        <s v="Mitchell Goldberg"/>
        <s v="Max Hubbard"/>
        <s v="Helen Ferguson"/>
        <s v="Josephine Dalton"/>
        <s v="Rick Ellis"/>
        <s v="Edna Freeman"/>
        <s v="Wayne Bass"/>
        <s v="Martha Bowers"/>
        <s v="Joan Bowers"/>
        <s v="Virginia McNeill"/>
        <s v="Karl Knowles"/>
        <s v="Laurie Moon"/>
        <s v="Karen Warren"/>
        <s v="Yvonne Stephens"/>
        <s v="Rosemary O'Brien"/>
        <s v="Kent Gill"/>
        <s v="Marshall Sutherland"/>
        <s v="Wendy Pridgen Pearce"/>
        <s v="Seth Matthews"/>
        <s v="Eugene H Walsh"/>
        <s v="Anne Schultz"/>
        <s v="Malcolm French"/>
        <s v="Penny Leach"/>
        <s v="Gina Curry"/>
        <s v="Tommy Lutz"/>
        <s v="Anthony Stanley"/>
        <s v="Laurence Hull"/>
        <s v="Gerald Crabtree"/>
        <s v="Amy Hamrick Melvin"/>
        <s v="Brandon E Shepherd"/>
        <s v="Phyllis Little"/>
        <s v="Robyn Hayes"/>
        <s v="Lillian Fischer"/>
        <s v="Danielle P Rao"/>
        <s v="Betsy Puckett"/>
        <s v="Alicia Wood Shah"/>
        <s v="Marianne Connor"/>
        <s v="Teresa Bishop"/>
        <s v="Leo J Olson"/>
        <s v="Joanne Chu"/>
        <s v="Brenda Ross"/>
        <s v="Leo Kane"/>
        <s v="Benjamin Lam"/>
        <s v="Jeffrey Page"/>
        <s v="Pat Baker"/>
        <s v="Carlos Hanson"/>
        <s v="Yvonne Mann"/>
        <s v="Lloyd Fuller"/>
        <s v="Geoffrey Rivera"/>
        <s v="Edna Michael"/>
        <s v="Kathryn Wolfe"/>
        <s v="Marlene Gray"/>
        <s v="Lloyd Cannon"/>
        <s v="Sally Dunn"/>
        <s v="Ricky W Clements"/>
        <s v="Marcia Greenberg"/>
        <s v="Juan Gold"/>
        <s v="Stanley Steele"/>
        <s v="Lynda Banks"/>
        <s v="Becky Farmer"/>
        <s v="Caroline Stone"/>
        <s v="Donna Block"/>
        <s v="Erika Clapp"/>
        <s v="Katharine Hudson"/>
        <s v="Penny O Caldwell"/>
        <s v="Rachel Bates"/>
        <s v="Sherri Kramer"/>
        <s v="Megan York"/>
        <s v="Arnold Gay"/>
        <s v="Brian Grady"/>
        <s v="Allen Nash"/>
        <s v="Evan Adkins"/>
        <s v="Arnold Johnson"/>
        <s v="Tracy Schultz"/>
        <s v="Joel Burnette"/>
        <s v="Kevin Wolfe"/>
        <s v="Christina Zhu"/>
        <s v="Theodore Rubin"/>
        <s v="April Henson"/>
        <s v="Alison Jones"/>
        <s v="Jacob Burgess"/>
        <s v="Kelly Byers"/>
        <s v="Rodney Kearney"/>
        <s v="Dawn Larson"/>
        <s v="Connie Bunn"/>
        <s v="Harry Burns"/>
        <s v="Cindy McLeod"/>
        <s v="Cameron Kendall"/>
        <s v="Jimmy Wang"/>
        <s v="Catherine Dorsey Burnett"/>
        <s v="Marjorie Burnette"/>
        <s v="Paul W French"/>
        <s v="Laurence Simon"/>
        <s v="Max Hurley"/>
        <s v="Carole Rosen"/>
        <s v="Monica Howard"/>
        <s v="Tim Connolly"/>
        <s v="Leslie Hawley"/>
        <s v="Bob Berg"/>
        <s v="Vanessa Day"/>
        <s v="Eileen Dalton"/>
        <s v="Annie Sherrill"/>
        <s v="Vicki Womble"/>
        <s v="Jerry Webster"/>
        <s v="Brad H Blake"/>
        <s v="Dwight Robinson"/>
        <s v="Carrie High"/>
        <s v="Roberta Mitchell"/>
        <s v="Dana Teague"/>
        <s v="Eugene Clayton"/>
        <s v="Benjamin Gunter"/>
        <s v="Marian Willis"/>
        <s v="Shannon Aldridge"/>
        <s v="Susan Carroll Berman"/>
        <s v="Grace Black"/>
        <s v="Andrew Gonzalez"/>
        <s v="Stuart Sharma"/>
        <s v="Stuart C Robinson"/>
        <s v="Gary Frazier"/>
        <s v="Gretchen McKinney"/>
        <s v="Benjamin Porter"/>
        <s v="Kathryn Tate"/>
        <s v="Anna Ellis"/>
        <s v="Betty Giles"/>
        <s v="Frances Powers"/>
        <s v="Robyn Lyon"/>
        <s v="Hannah Carver"/>
        <s v="Ernest Peele"/>
        <s v="Lynne Griffith"/>
        <s v="Courtney Nelson"/>
        <s v="Leslie Woodard"/>
        <s v="Faye Hanna"/>
        <s v="Phyllis Hull"/>
        <s v="Shirley Riley"/>
        <s v="Laurie Case Daniel"/>
        <s v="Leah Pollock"/>
        <s v="Elsie Lane"/>
        <s v="Kathy Turner"/>
        <s v="Jordan Womble"/>
        <s v="Thelma Murray"/>
        <s v="William Sharma"/>
        <s v="Francis I Davis"/>
        <s v="Ellen Sparks"/>
        <s v="Allan Dickinson"/>
        <s v="Leonard Strauss"/>
        <s v="Frances Johnson"/>
        <s v="Kathy Hinton"/>
        <s v="Miriam Bowman"/>
        <s v="Sally Liu"/>
        <s v="Fred Barber"/>
        <s v="Lloyd Dolan"/>
        <s v="Joanna Kenney"/>
        <s v="Natalie Watts"/>
        <s v="Sean Herbert"/>
        <s v="Lindsay Webb"/>
        <s v="Kim McCarthy"/>
        <s v="Priscilla Allen"/>
        <s v="Anthony Foley"/>
        <s v="Roy Rouse"/>
        <s v="Maurice Everett"/>
        <s v="Teresa Watts"/>
        <s v="Thomas Spence"/>
        <s v="Penny Rich"/>
        <s v="Tammy Raynor"/>
        <s v="Annie Livingston"/>
        <s v="Melvin Benton"/>
        <s v="Tina Evans"/>
        <s v="Edith Reynolds"/>
        <s v="Carrie Duke"/>
        <s v="Tara Gold"/>
        <s v="Jordan Beard"/>
        <s v="Andrew Pearce"/>
        <s v="Tracy G Starr"/>
        <s v="Robin Tyler"/>
        <s v="Ann Steele"/>
        <s v="Clarence Crowder"/>
        <s v="Carole Miller"/>
        <s v="Tiffany Merrill"/>
        <s v="Gordon Brandt"/>
        <s v="Peter Hardy"/>
        <s v="Lynne Reid"/>
        <s v="Kate McKenna"/>
        <s v="Andrew Levine"/>
        <s v="Debbie Hsu"/>
        <s v="Ted Durham"/>
        <s v="Sandy Cannon"/>
        <s v="Milton Lindsay"/>
        <s v="Mike Howard"/>
        <s v="Lorraine Boykin"/>
        <s v="Gladys Holloway"/>
        <s v="Lawrence Hester"/>
        <s v="Alexander O'Brien"/>
        <s v="Wayne English"/>
        <s v="Jay Hubbard"/>
        <s v="Daniel Christian"/>
        <s v="Jamie Manning"/>
        <s v="Neil Barbee"/>
        <s v="Guy McDonald"/>
        <s v="Cathy Burgess"/>
        <s v="Anita Kang"/>
        <s v="Kristine Singleton"/>
        <s v="Lee Hancock"/>
        <s v="Alison Sharp"/>
        <s v="Herbert Donnelly Swanson"/>
        <s v="David Powell"/>
        <s v="Jerome McIntosh"/>
        <s v="Neil Song"/>
        <s v="Maureen Stout"/>
        <s v="Leroy Field"/>
        <s v="Harriet Moore"/>
        <s v="Glenda Hunter"/>
        <s v="Faye Manning"/>
        <s v="Julian Keith Mayer"/>
        <s v="Ray Silverman"/>
        <s v="Janice Boswell"/>
        <s v="Lawrence Haas"/>
        <s v="Jackie McCullough"/>
        <s v="Laurie Petty"/>
        <s v="Marie Pittman"/>
        <s v="Sidney Gilliam"/>
        <s v="Jenny Hawkins"/>
        <s v="Angela Rose"/>
        <s v="Rick Foster Hawkins"/>
        <s v="Wallace Pugh"/>
        <s v="Alvin Mullins"/>
        <s v="Dana Rankin"/>
        <s v="Elsie Floyd"/>
        <s v="Jonathan Crabtree"/>
        <s v="Sean Pugh"/>
        <s v="Diane Lu"/>
        <s v="Claudia White"/>
        <s v="Robyn Crawford"/>
        <s v="Arthur Gold"/>
        <s v="Sharon Kessler"/>
        <s v="Monica Stuart"/>
        <s v="Kathleen P Bloom"/>
        <s v="Marlene Phillips"/>
        <s v="Wanda Harris"/>
        <s v="Earl Donnelly"/>
        <s v="Nicole Goldstein"/>
        <s v="Peter Brooks"/>
        <s v="Milton Harrell"/>
        <s v="Maureen Whitley"/>
        <s v="Sharon Marcus"/>
        <s v="Gretchen Best Wilkins"/>
        <s v="Steven Long"/>
        <s v="Becky Puckett"/>
        <s v="Edgar Kumar"/>
        <s v="Billie Stern"/>
        <s v="Tamara Dickinson"/>
        <s v="Ricky Allred"/>
        <s v="William Woodard"/>
        <s v="Michael Shaffer"/>
        <s v="Ricky Garner"/>
        <s v="Mary Norman"/>
        <s v="Carole Creech"/>
        <s v="Claire Warren"/>
        <s v="Edwin Blackburn"/>
        <s v="Edwin Chung"/>
        <s v="Tiffany Grossman Hardin"/>
        <s v="Jackie Flynn"/>
        <s v="Billy Hale"/>
        <s v="Marlene Davidson"/>
        <s v="Alicia Maynard"/>
        <s v="Leslie Jacobson"/>
        <s v="Diane Barr"/>
        <s v="Bob Gibson"/>
        <s v="Elisabeth Shaw"/>
        <s v="Constance Robertson"/>
        <s v="Lester Copeland"/>
        <s v="Phillip Blum"/>
        <s v="Paul Tate"/>
        <s v="Jim Hinson"/>
        <s v="Carrie McIntosh"/>
        <s v="Amy York"/>
        <s v="Nathan Wyatt"/>
        <s v="Sara Faulkner"/>
        <s v="Glenda Simon"/>
        <s v="Richard Tan"/>
        <s v="Jeffrey Cheng"/>
        <s v="Daniel Huff"/>
        <s v="Oscar Kenney"/>
        <s v="Dana Boyle"/>
        <s v="Renee McKenzie"/>
        <s v="Stacy Byrne"/>
        <s v="Jamie Ward"/>
        <s v="Annette McIntyre"/>
        <s v="Eva Decker"/>
        <s v="Christopher Norton Patterson"/>
        <s v="Daniel Richmond"/>
        <s v="Carmen Elmore"/>
        <s v="Aaron Shaffer"/>
        <s v="Irene Murphy"/>
        <s v="Andrea Shaw"/>
        <s v="Marvin Reid"/>
        <s v="Florence Gold"/>
        <s v="Tammy Buckley"/>
      </sharedItems>
    </cacheField>
    <cacheField name="Ship Mode" numFmtId="0">
      <sharedItems count="3">
        <s v="Express Air"/>
        <s v="Delivery Truck"/>
        <s v="Regular Air"/>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164">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164">
      <sharedItems containsSemiMixedTypes="0" containsString="0" containsNumber="1" minValue="2.25" maxValue="45737.33" count="1922">
        <n v="13.01"/>
        <n v="6362.85"/>
        <n v="211.15"/>
        <n v="1164.45"/>
        <n v="22.23"/>
        <n v="13.99"/>
        <n v="14.26"/>
        <n v="33.47"/>
        <n v="379.53"/>
        <n v="18.8"/>
        <n v="945.99"/>
        <n v="455.77"/>
        <n v="231.79"/>
        <n v="1876.69"/>
        <n v="293.06"/>
        <n v="914.29"/>
        <n v="67.489999999999995"/>
        <n v="2.25"/>
        <n v="54.78"/>
        <n v="424.68"/>
        <n v="40.17"/>
        <n v="783.55"/>
        <n v="3838.14"/>
        <n v="58.68"/>
        <n v="53.1"/>
        <n v="647.07000000000005"/>
        <n v="627.04"/>
        <n v="3267.55"/>
        <n v="110.19"/>
        <n v="73.55"/>
        <n v="29.57"/>
        <n v="22.85"/>
        <n v="506.39"/>
        <n v="4"/>
        <n v="589.79999999999995"/>
        <n v="1225.5999999999999"/>
        <n v="1239.06"/>
        <n v="4083.19"/>
        <n v="4902.38"/>
        <n v="5718.85"/>
        <n v="1400.53"/>
        <n v="1821.89"/>
        <n v="90.98"/>
        <n v="10728"/>
        <n v="3127.69"/>
        <n v="41.82"/>
        <n v="2875.72"/>
        <n v="170.8"/>
        <n v="53.54"/>
        <n v="3363.53"/>
        <n v="132.08000000000001"/>
        <n v="45.34"/>
        <n v="216.04"/>
        <n v="6276.34"/>
        <n v="2664.4"/>
        <n v="1526.68"/>
        <n v="1952.56"/>
        <n v="303.58999999999997"/>
        <n v="9459.94"/>
        <n v="1233.32"/>
        <n v="47.31"/>
        <n v="2441.27"/>
        <n v="11.13"/>
        <n v="29.5"/>
        <n v="58.33"/>
        <n v="20.420000000000002"/>
        <n v="26.07"/>
        <n v="122.23"/>
        <n v="228.46"/>
        <n v="77.61"/>
        <n v="99.94"/>
        <n v="59.85"/>
        <n v="1708.73"/>
        <n v="94.97"/>
        <n v="10.23"/>
        <n v="217.23"/>
        <n v="101.74"/>
        <n v="84.52"/>
        <n v="312.58999999999997"/>
        <n v="64.400000000000006"/>
        <n v="14.65"/>
        <n v="453.62"/>
        <n v="193.59"/>
        <n v="929.57"/>
        <n v="62.46"/>
        <n v="28.11"/>
        <n v="5.5"/>
        <n v="667.84"/>
        <n v="292.23"/>
        <n v="772.56"/>
        <n v="1050.08"/>
        <n v="33.82"/>
        <n v="715.55"/>
        <n v="45.63"/>
        <n v="1839.91"/>
        <n v="130.62"/>
        <n v="6945.16"/>
        <n v="30.94"/>
        <n v="3.42"/>
        <n v="901.81"/>
        <n v="186.59"/>
        <n v="250.5"/>
        <n v="221.24"/>
        <n v="46.65"/>
        <n v="164.71"/>
        <n v="79.680000000000007"/>
        <n v="53.26"/>
        <n v="203.49"/>
        <n v="2356.0100000000002"/>
        <n v="224.12"/>
        <n v="140.30000000000001"/>
        <n v="28.2"/>
        <n v="71.55"/>
        <n v="3108.98"/>
        <n v="12599.55"/>
        <n v="34.65"/>
        <n v="85.79"/>
        <n v="17.61"/>
        <n v="27.3"/>
        <n v="64.75"/>
        <n v="62.98"/>
        <n v="21.2"/>
        <n v="173.32"/>
        <n v="42.29"/>
        <n v="730.37"/>
        <n v="450.49"/>
        <n v="58.8"/>
        <n v="120.47"/>
        <n v="1599.96"/>
        <n v="197.59"/>
        <n v="33.04"/>
        <n v="27.45"/>
        <n v="4775.1099999999997"/>
        <n v="57.41"/>
        <n v="2809.87"/>
        <n v="79.930000000000007"/>
        <n v="873.18"/>
        <n v="798.69"/>
        <n v="792.11"/>
        <n v="28.73"/>
        <n v="109.74"/>
        <n v="1543.55"/>
        <n v="1332.82"/>
        <n v="34.64"/>
        <n v="52.47"/>
        <n v="26.38"/>
        <n v="304.33999999999997"/>
        <n v="1300.81"/>
        <n v="67.86"/>
        <n v="747.28"/>
        <n v="18.670000000000002"/>
        <n v="210.77"/>
        <n v="209.12"/>
        <n v="1287.17"/>
        <n v="46.17"/>
        <n v="899.81"/>
        <n v="68.459999999999994"/>
        <n v="885.23"/>
        <n v="836.47"/>
        <n v="189.83"/>
        <n v="61.52"/>
        <n v="8.3000000000000007"/>
        <n v="416.95"/>
        <n v="18.71"/>
        <n v="40.950000000000003"/>
        <n v="1155.73"/>
        <n v="192.3"/>
        <n v="748.1"/>
        <n v="102.54"/>
        <n v="70.16"/>
        <n v="1240.57"/>
        <n v="280.62"/>
        <n v="3206.94"/>
        <n v="43.08"/>
        <n v="66.55"/>
        <n v="103.49"/>
        <n v="192.18"/>
        <n v="89.76"/>
        <n v="28.46"/>
        <n v="1170.21"/>
        <n v="243.32"/>
        <n v="3825.32"/>
        <n v="8.5299999999999994"/>
        <n v="40.299999999999997"/>
        <n v="111.88"/>
        <n v="73.97"/>
        <n v="111.86"/>
        <n v="18.489999999999998"/>
        <n v="212.89"/>
        <n v="5555.6"/>
        <n v="55.54"/>
        <n v="1440.34"/>
        <n v="84.76"/>
        <n v="104.84"/>
        <n v="1714.93"/>
        <n v="107.95"/>
        <n v="1967.98"/>
        <n v="394.1"/>
        <n v="266.39"/>
        <n v="51.82"/>
        <n v="9539.6"/>
        <n v="109.86"/>
        <n v="1426.51"/>
        <n v="2331.9"/>
        <n v="27.47"/>
        <n v="460.87"/>
        <n v="394.51"/>
        <n v="38.65"/>
        <n v="279.83"/>
        <n v="126.9"/>
        <n v="22.82"/>
        <n v="188.66"/>
        <n v="1845.23"/>
        <n v="37.159999999999997"/>
        <n v="43.65"/>
        <n v="31.44"/>
        <n v="64.59"/>
        <n v="461.94"/>
        <n v="1216.32"/>
        <n v="1989.32"/>
        <n v="72.760000000000005"/>
        <n v="400.47"/>
        <n v="1531.31"/>
        <n v="919.09"/>
        <n v="236.46"/>
        <n v="73.819999999999993"/>
        <n v="243.11"/>
        <n v="952.26"/>
        <n v="355.92"/>
        <n v="101.71"/>
        <n v="1766.68"/>
        <n v="29.02"/>
        <n v="159.51"/>
        <n v="1838.85"/>
        <n v="35.479999999999997"/>
        <n v="434.31"/>
        <n v="19.86"/>
        <n v="23.26"/>
        <n v="51.83"/>
        <n v="32.4"/>
        <n v="492.9"/>
        <n v="1081.54"/>
        <n v="1132.8399999999999"/>
        <n v="143.63"/>
        <n v="73.040000000000006"/>
        <n v="33.35"/>
        <n v="60.24"/>
        <n v="718.03"/>
        <n v="179.51"/>
        <n v="73.180000000000007"/>
        <n v="8.82"/>
        <n v="5976.09"/>
        <n v="8.77"/>
        <n v="20.87"/>
        <n v="25.7"/>
        <n v="229.57"/>
        <n v="66.7"/>
        <n v="217"/>
        <n v="31670.6"/>
        <n v="239.82"/>
        <n v="66.709999999999994"/>
        <n v="87.16"/>
        <n v="101.26"/>
        <n v="17.399999999999999"/>
        <n v="52.93"/>
        <n v="8637.44"/>
        <n v="59.95"/>
        <n v="5062.49"/>
        <n v="646.97"/>
        <n v="946.29"/>
        <n v="123"/>
        <n v="554.08000000000004"/>
        <n v="152.54"/>
        <n v="89.79"/>
        <n v="199.76"/>
        <n v="480.37"/>
        <n v="5.76"/>
        <n v="3112.13"/>
        <n v="2589.0100000000002"/>
        <n v="1893.93"/>
        <n v="211.13"/>
        <n v="25.39"/>
        <n v="87.27"/>
        <n v="403.25"/>
        <n v="414.49"/>
        <n v="469.69"/>
        <n v="8585.67"/>
        <n v="57.37"/>
        <n v="66.319999999999993"/>
        <n v="18.75"/>
        <n v="188.51"/>
        <n v="6720.88"/>
        <n v="102.21"/>
        <n v="31.18"/>
        <n v="267.52999999999997"/>
        <n v="43046.2"/>
        <n v="330.21"/>
        <n v="6831.37"/>
        <n v="10331.09"/>
        <n v="83.86"/>
        <n v="1707.84"/>
        <n v="66.88"/>
        <n v="274.91000000000003"/>
        <n v="1128.74"/>
        <n v="805.99"/>
        <n v="1066.54"/>
        <n v="65.739999999999995"/>
        <n v="5.84"/>
        <n v="405.57"/>
        <n v="32.6"/>
        <n v="515.88"/>
        <n v="25.06"/>
        <n v="578.24"/>
        <n v="116.93"/>
        <n v="170.45"/>
        <n v="285.87"/>
        <n v="20.37"/>
        <n v="17.440000000000001"/>
        <n v="702.68"/>
        <n v="67.239999999999995"/>
        <n v="24.27"/>
        <n v="38.53"/>
        <n v="4910.72"/>
        <n v="116.8"/>
        <n v="32.39"/>
        <n v="227.79"/>
        <n v="5679.59"/>
        <n v="102.32"/>
        <n v="1494.63"/>
        <n v="46.23"/>
        <n v="279.27999999999997"/>
        <n v="70.06"/>
        <n v="81.819999999999993"/>
        <n v="13.16"/>
        <n v="205.98"/>
        <n v="31.46"/>
        <n v="948.97"/>
        <n v="136.99"/>
        <n v="99.36"/>
        <n v="9580"/>
        <n v="28.32"/>
        <n v="2309.4899999999998"/>
        <n v="1232.01"/>
        <n v="506.38"/>
        <n v="1042.72"/>
        <n v="1769.91"/>
        <n v="6686.34"/>
        <n v="4620.05"/>
        <n v="1912.98"/>
        <n v="4170.87"/>
        <n v="818.81"/>
        <n v="34.11"/>
        <n v="154.71"/>
        <n v="192.33"/>
        <n v="6901.25"/>
        <n v="148.94"/>
        <n v="200.68"/>
        <n v="29.92"/>
        <n v="19.73"/>
        <n v="615.54"/>
        <n v="261.33999999999997"/>
        <n v="202.41"/>
        <n v="793.39"/>
        <n v="54.04"/>
        <n v="832.14"/>
        <n v="221.06"/>
        <n v="58.67"/>
        <n v="101.06"/>
        <n v="1429.81"/>
        <n v="34.97"/>
        <n v="308.86"/>
        <n v="485.01"/>
        <n v="81.14"/>
        <n v="10.11"/>
        <n v="6621.17"/>
        <n v="253.78"/>
        <n v="69.959999999999994"/>
        <n v="2716.09"/>
        <n v="21.34"/>
        <n v="17.420000000000002"/>
        <n v="49.81"/>
        <n v="3722.41"/>
        <n v="95.1"/>
        <n v="734.74"/>
        <n v="1882.87"/>
        <n v="8834.58"/>
        <n v="78.540000000000006"/>
        <n v="605.1"/>
        <n v="355.84"/>
        <n v="1346.32"/>
        <n v="292.18"/>
        <n v="322.02999999999997"/>
        <n v="2470.84"/>
        <n v="5250.66"/>
        <n v="1423.35"/>
        <n v="1154.1199999999999"/>
        <n v="32.5"/>
        <n v="193.95"/>
        <n v="158.80000000000001"/>
        <n v="274.26"/>
        <n v="83.16"/>
        <n v="261.93"/>
        <n v="210.1"/>
        <n v="6499.87"/>
        <n v="351.56"/>
        <n v="87.89"/>
        <n v="6.5"/>
        <n v="68.56"/>
        <n v="20.79"/>
        <n v="67.91"/>
        <n v="40.369999999999997"/>
        <n v="122.25"/>
        <n v="206.09"/>
        <n v="66.900000000000006"/>
        <n v="43.13"/>
        <n v="11.21"/>
        <n v="100.38"/>
        <n v="1178.32"/>
        <n v="2016.32"/>
        <n v="612.25"/>
        <n v="313.63"/>
        <n v="397.17"/>
        <n v="63.48"/>
        <n v="47.64"/>
        <n v="1545.58"/>
        <n v="2104.9899999999998"/>
        <n v="353.1"/>
        <n v="257.52"/>
        <n v="411.64"/>
        <n v="17.59"/>
        <n v="141.54"/>
        <n v="905.4"/>
        <n v="243.86"/>
        <n v="39.97"/>
        <n v="92.96"/>
        <n v="1362.2"/>
        <n v="336.64"/>
        <n v="429.33"/>
        <n v="44.66"/>
        <n v="1619.95"/>
        <n v="56.44"/>
        <n v="56.73"/>
        <n v="64.41"/>
        <n v="344.57"/>
        <n v="279.01"/>
        <n v="614.99"/>
        <n v="76.23"/>
        <n v="99.92"/>
        <n v="79.400000000000006"/>
        <n v="15.49"/>
        <n v="18.59"/>
        <n v="834.08"/>
        <n v="50.88"/>
        <n v="958.46"/>
        <n v="368.84"/>
        <n v="30.86"/>
        <n v="568.25"/>
        <n v="126.66"/>
        <n v="93.82"/>
        <n v="8332.91"/>
        <n v="5.9"/>
        <n v="80.23"/>
        <n v="2044.9"/>
        <n v="53.3"/>
        <n v="21.93"/>
        <n v="89.91"/>
        <n v="138.51"/>
        <n v="41.96"/>
        <n v="300.63"/>
        <n v="240.46"/>
        <n v="74.08"/>
        <n v="5.28"/>
        <n v="50.83"/>
        <n v="39.26"/>
        <n v="606.51"/>
        <n v="64.89"/>
        <n v="267.2"/>
        <n v="86.79"/>
        <n v="292.37"/>
        <n v="682.79"/>
        <n v="125.77"/>
        <n v="3918.98"/>
        <n v="31.24"/>
        <n v="74.77"/>
        <n v="127.81"/>
        <n v="78.59"/>
        <n v="497.11"/>
        <n v="27.02"/>
        <n v="27.67"/>
        <n v="1033.56"/>
        <n v="19.97"/>
        <n v="660.03"/>
        <n v="199.12"/>
        <n v="63.14"/>
        <n v="44.85"/>
        <n v="49.78"/>
        <n v="16.62"/>
        <n v="517.67999999999995"/>
        <n v="573.30999999999995"/>
        <n v="140.22999999999999"/>
        <n v="594.44000000000005"/>
        <n v="228.5"/>
        <n v="191.1"/>
        <n v="28.05"/>
        <n v="151.77000000000001"/>
        <n v="57.13"/>
        <n v="116.92"/>
        <n v="151.6"/>
        <n v="31.73"/>
        <n v="85.26"/>
        <n v="16.600000000000001"/>
        <n v="2285.41"/>
        <n v="513.52"/>
        <n v="346.52"/>
        <n v="499.31"/>
        <n v="73.099999999999994"/>
        <n v="2115.06"/>
        <n v="47.95"/>
        <n v="134.38"/>
        <n v="76.77"/>
        <n v="782"/>
        <n v="15.73"/>
        <n v="1719.07"/>
        <n v="8.41"/>
        <n v="104.95"/>
        <n v="166.59"/>
        <n v="396.19"/>
        <n v="98.7"/>
        <n v="1782.44"/>
        <n v="72.11"/>
        <n v="124.81"/>
        <n v="881.32"/>
        <n v="41.6"/>
        <n v="1497.22"/>
        <n v="244.81"/>
        <n v="4.55"/>
        <n v="27.63"/>
        <n v="31.21"/>
        <n v="1214.03"/>
        <n v="3.51"/>
        <n v="120.12"/>
        <n v="7.01"/>
        <n v="1452.18"/>
        <n v="619.38"/>
        <n v="18.690000000000001"/>
        <n v="8.8000000000000007"/>
        <n v="477.2"/>
        <n v="2848.38"/>
        <n v="38.58"/>
        <n v="810.47"/>
        <n v="72.83"/>
        <n v="63.66"/>
        <n v="127.22"/>
        <n v="432.44"/>
        <n v="12.18"/>
        <n v="950.43"/>
        <n v="25.37"/>
        <n v="6963.67"/>
        <n v="160.16999999999999"/>
        <n v="7.47"/>
        <n v="370.81"/>
        <n v="119.99"/>
        <n v="650.70000000000005"/>
        <n v="11.41"/>
        <n v="680.39"/>
        <n v="75.52"/>
        <n v="2354.54"/>
        <n v="79.06"/>
        <n v="65.14"/>
        <n v="640.71"/>
        <n v="659.6"/>
        <n v="1137.5999999999999"/>
        <n v="151.55000000000001"/>
        <n v="57.03"/>
        <n v="347.23"/>
        <n v="478.23"/>
        <n v="1670.33"/>
        <n v="100.59"/>
        <n v="598.38"/>
        <n v="39.36"/>
        <n v="322.77"/>
        <n v="65.09"/>
        <n v="98.96"/>
        <n v="13546.94"/>
        <n v="6401.65"/>
        <n v="617.4"/>
        <n v="157.78"/>
        <n v="26.31"/>
        <n v="209.78"/>
        <n v="17.829999999999998"/>
        <n v="2527.79"/>
        <n v="121.87"/>
        <n v="659.42"/>
        <n v="403.53"/>
        <n v="55.17"/>
        <n v="377.44"/>
        <n v="286.39999999999998"/>
        <n v="664.34"/>
        <n v="473.53"/>
        <n v="220.92"/>
        <n v="196.41"/>
        <n v="54.08"/>
        <n v="47.18"/>
        <n v="30.87"/>
        <n v="309.05"/>
        <n v="299.3"/>
        <n v="45.24"/>
        <n v="51.02"/>
        <n v="2291.39"/>
        <n v="9492.92"/>
        <n v="318.47000000000003"/>
        <n v="586.96"/>
        <n v="11272.77"/>
        <n v="144.33000000000001"/>
        <n v="270.55"/>
        <n v="79.62"/>
        <n v="479.79"/>
        <n v="108.99"/>
        <n v="3527.82"/>
        <n v="4698.21"/>
        <n v="258.93"/>
        <n v="277.60000000000002"/>
        <n v="168.04"/>
        <n v="703.46"/>
        <n v="103.61"/>
        <n v="3144.56"/>
        <n v="2653.02"/>
        <n v="66.81"/>
        <n v="90.52"/>
        <n v="55.97"/>
        <n v="311.66000000000003"/>
        <n v="9862.51"/>
        <n v="177.41"/>
        <n v="406.91"/>
        <n v="1332.09"/>
        <n v="105.5"/>
        <n v="101.73"/>
        <n v="37.700000000000003"/>
        <n v="75.81"/>
        <n v="2630"/>
        <n v="333.02"/>
        <n v="27.76"/>
        <n v="3855.28"/>
        <n v="192.49"/>
        <n v="2560.5500000000002"/>
        <n v="227.67"/>
        <n v="8.83"/>
        <n v="34.409999999999997"/>
        <n v="157.27000000000001"/>
        <n v="1013.84"/>
        <n v="110.75"/>
        <n v="181.46"/>
        <n v="1076.3"/>
        <n v="21.46"/>
        <n v="3506.78"/>
        <n v="267.69"/>
        <n v="2307.2600000000002"/>
        <n v="39.15"/>
        <n v="266.95"/>
        <n v="20552.55"/>
        <n v="87.8"/>
        <n v="3741.39"/>
        <n v="149.32"/>
        <n v="177.01"/>
        <n v="35.159999999999997"/>
        <n v="88.84"/>
        <n v="696.96"/>
        <n v="149.41"/>
        <n v="4556.63"/>
        <n v="2948.61"/>
        <n v="517.85"/>
        <n v="2373.3200000000002"/>
        <n v="325.73"/>
        <n v="127.94"/>
        <n v="1350.94"/>
        <n v="75.17"/>
        <n v="1125.76"/>
        <n v="746.03"/>
        <n v="593.33000000000004"/>
        <n v="13.05"/>
        <n v="58.95"/>
        <n v="3672.89"/>
        <n v="374.81"/>
        <n v="43.27"/>
        <n v="11.74"/>
        <n v="5258.94"/>
        <n v="66.739999999999995"/>
        <n v="1282.67"/>
        <n v="208.83"/>
        <n v="228.3"/>
        <n v="129.53"/>
        <n v="55.68"/>
        <n v="568.24"/>
        <n v="162.91"/>
        <n v="97.65"/>
        <n v="1018.61"/>
        <n v="1145.5999999999999"/>
        <n v="24.52"/>
        <n v="5775.81"/>
        <n v="1878.24"/>
        <n v="1634.67"/>
        <n v="9280.7199999999993"/>
        <n v="1348.83"/>
        <n v="564.98"/>
        <n v="129.47999999999999"/>
        <n v="8216.2800000000007"/>
        <n v="152.11000000000001"/>
        <n v="35.97"/>
        <n v="85.64"/>
        <n v="2508.15"/>
        <n v="225.62"/>
        <n v="610.65"/>
        <n v="699.24"/>
        <n v="2346.0300000000002"/>
        <n v="33.770000000000003"/>
        <n v="172.79"/>
        <n v="19.66"/>
        <n v="604.35"/>
        <n v="3.13"/>
        <n v="378.23"/>
        <n v="7.15"/>
        <n v="29.85"/>
        <n v="366.44"/>
        <n v="69.75"/>
        <n v="852.53"/>
        <n v="219.66"/>
        <n v="81.900000000000006"/>
        <n v="2343.34"/>
        <n v="327.61"/>
        <n v="1774.5"/>
        <n v="1054.69"/>
        <n v="6654.39"/>
        <n v="4429.6899999999996"/>
        <n v="878.34"/>
        <n v="676.57"/>
        <n v="459.55"/>
        <n v="536.9"/>
        <n v="8.74"/>
        <n v="182.33"/>
        <n v="131.26"/>
        <n v="240.6"/>
        <n v="236.88"/>
        <n v="2710.47"/>
        <n v="8354.73"/>
        <n v="48.3"/>
        <n v="58.81"/>
        <n v="47.38"/>
        <n v="637.76"/>
        <n v="2156.06"/>
        <n v="761.16"/>
        <n v="682.68"/>
        <n v="73.44"/>
        <n v="2997.07"/>
        <n v="282.85000000000002"/>
        <n v="20.03"/>
        <n v="84.56"/>
        <n v="70.709999999999994"/>
        <n v="51.86"/>
        <n v="56.24"/>
        <n v="627.78"/>
        <n v="283.44"/>
        <n v="10.039999999999999"/>
        <n v="981.65"/>
        <n v="1748.69"/>
        <n v="119.29"/>
        <n v="3.08"/>
        <n v="69.459999999999994"/>
        <n v="1145.72"/>
        <n v="26.37"/>
        <n v="53.44"/>
        <n v="57.34"/>
        <n v="79.02"/>
        <n v="25.45"/>
        <n v="110.72"/>
        <n v="46.94"/>
        <n v="26.18"/>
        <n v="28.66"/>
        <n v="123.18"/>
        <n v="1533.59"/>
        <n v="2.77"/>
        <n v="31.55"/>
        <n v="42.58"/>
        <n v="145.36000000000001"/>
        <n v="3616.52"/>
        <n v="7.96"/>
        <n v="389.59"/>
        <n v="447.89"/>
        <n v="1420.84"/>
        <n v="111.97"/>
        <n v="355.21"/>
        <n v="536.23"/>
        <n v="38.81"/>
        <n v="2144.92"/>
        <n v="484.56"/>
        <n v="471.21"/>
        <n v="182.61"/>
        <n v="36.58"/>
        <n v="2376.12"/>
        <n v="1020.08"/>
        <n v="65.2"/>
        <n v="22.59"/>
        <n v="121.36"/>
        <n v="2013.67"/>
        <n v="1824.33"/>
        <n v="107.65"/>
        <n v="165.21"/>
        <n v="25.15"/>
        <n v="4285.5600000000004"/>
        <n v="631.37"/>
        <n v="267.83"/>
        <n v="2767.95"/>
        <n v="123.03"/>
        <n v="431.84"/>
        <n v="2366.5100000000002"/>
        <n v="291.64"/>
        <n v="252.36"/>
        <n v="575.07000000000005"/>
        <n v="1781.66"/>
        <n v="940.64"/>
        <n v="439.27"/>
        <n v="4410.1899999999996"/>
        <n v="552.89"/>
        <n v="621.55999999999995"/>
        <n v="88.83"/>
        <n v="307.64999999999998"/>
        <n v="76.91"/>
        <n v="151.34"/>
        <n v="290.24"/>
        <n v="971.4"/>
        <n v="193.51"/>
        <n v="157.81"/>
        <n v="19.440000000000001"/>
        <n v="4636.63"/>
        <n v="739.07"/>
        <n v="157.63999999999999"/>
        <n v="42.16"/>
        <n v="14.08"/>
        <n v="256.73"/>
        <n v="58.83"/>
        <n v="1557.66"/>
        <n v="129.43"/>
        <n v="61.39"/>
        <n v="2435.52"/>
        <n v="464.86"/>
        <n v="288.67"/>
        <n v="1030.51"/>
        <n v="2026.91"/>
        <n v="115.53"/>
        <n v="162.38999999999999"/>
        <n v="1316.03"/>
        <n v="1395.41"/>
        <n v="4920.8100000000004"/>
        <n v="28.22"/>
        <n v="74.010000000000005"/>
        <n v="48.1"/>
        <n v="11015.82"/>
        <n v="300.67"/>
        <n v="723.54"/>
        <n v="87.53"/>
        <n v="172.22"/>
        <n v="894.88"/>
        <n v="16.670000000000002"/>
        <n v="195.16"/>
        <n v="879.62"/>
        <n v="361.19"/>
        <n v="1088.26"/>
        <n v="105.75"/>
        <n v="63.93"/>
        <n v="391.4"/>
        <n v="14.53"/>
        <n v="144.03"/>
        <n v="48.81"/>
        <n v="7360.2"/>
        <n v="89.06"/>
        <n v="134.97"/>
        <n v="19.12"/>
        <n v="186.64"/>
        <n v="3.53"/>
        <n v="706.56"/>
        <n v="13121.07"/>
        <n v="110.93"/>
        <n v="118.35"/>
        <n v="17.309999999999999"/>
        <n v="23.56"/>
        <n v="494.49"/>
        <n v="158.13"/>
        <n v="163.01"/>
        <n v="333.04"/>
        <n v="472.44"/>
        <n v="18.73"/>
        <n v="2427.1799999999998"/>
        <n v="434.85"/>
        <n v="19.16"/>
        <n v="1959.88"/>
        <n v="710.16"/>
        <n v="48.25"/>
        <n v="243.24"/>
        <n v="38.54"/>
        <n v="1483.16"/>
        <n v="562.92999999999995"/>
        <n v="29.18"/>
        <n v="1634.13"/>
        <n v="214.14"/>
        <n v="100.79"/>
        <n v="735.7"/>
        <n v="225.59"/>
        <n v="145.12"/>
        <n v="94.27"/>
        <n v="82.21"/>
        <n v="417.47"/>
        <n v="1104.32"/>
        <n v="149.80000000000001"/>
        <n v="6.97"/>
        <n v="367.52"/>
        <n v="1576.35"/>
        <n v="52.16"/>
        <n v="4881.84"/>
        <n v="926.3"/>
        <n v="942.53"/>
        <n v="276.64"/>
        <n v="514.62"/>
        <n v="817.32"/>
        <n v="284.48"/>
        <n v="225.98"/>
        <n v="72.77"/>
        <n v="57.7"/>
        <n v="19.670000000000002"/>
        <n v="514.79"/>
        <n v="893.53"/>
        <n v="2053.6"/>
        <n v="37.89"/>
        <n v="343.79"/>
        <n v="188.09"/>
        <n v="129.54"/>
        <n v="49.44"/>
        <n v="14.29"/>
        <n v="45.28"/>
        <n v="13.57"/>
        <n v="55.48"/>
        <n v="5319.35"/>
        <n v="30.44"/>
        <n v="3251.76"/>
        <n v="22.48"/>
        <n v="267.32"/>
        <n v="284.39"/>
        <n v="974.14"/>
        <n v="128.13"/>
        <n v="464.94"/>
        <n v="2188.06"/>
        <n v="320.93"/>
        <n v="261.85000000000002"/>
        <n v="1834.61"/>
        <n v="261.56"/>
        <n v="114.81"/>
        <n v="546.21"/>
        <n v="272.86"/>
        <n v="2119.54"/>
        <n v="45737.33"/>
        <n v="438.25"/>
        <n v="561.05999999999995"/>
        <n v="11434.33"/>
        <n v="3229.24"/>
        <n v="101.13"/>
        <n v="451.83"/>
        <n v="20.239999999999998"/>
        <n v="1486.34"/>
        <n v="406.26"/>
        <n v="5835.41"/>
        <n v="52.1"/>
        <n v="45.87"/>
        <n v="256.77"/>
        <n v="605.82000000000005"/>
        <n v="1569"/>
        <n v="151.46"/>
        <n v="10.19"/>
        <n v="64.19"/>
        <n v="118.57"/>
        <n v="79.47"/>
        <n v="627.28"/>
        <n v="1160.42"/>
        <n v="103.37"/>
        <n v="40.22"/>
        <n v="52.43"/>
        <n v="818.49"/>
        <n v="410.17"/>
        <n v="269.54000000000002"/>
        <n v="106.57"/>
        <n v="38.409999999999997"/>
        <n v="131.34"/>
        <n v="251.61"/>
        <n v="287.99"/>
        <n v="46.86"/>
        <n v="658.62"/>
        <n v="21.96"/>
        <n v="24.57"/>
        <n v="1008.53"/>
        <n v="6968.9"/>
        <n v="41.29"/>
        <n v="88.64"/>
        <n v="1300.54"/>
        <n v="38.06"/>
        <n v="1263.3499999999999"/>
        <n v="202.38"/>
        <n v="56.38"/>
        <n v="119.13"/>
        <n v="809.51"/>
        <n v="643.64"/>
        <n v="244.31"/>
        <n v="466.58"/>
        <n v="2290.69"/>
        <n v="337.59"/>
        <n v="10.65"/>
        <n v="55.13"/>
        <n v="215.32"/>
        <n v="382.85"/>
        <n v="44.8"/>
        <n v="100.99"/>
        <n v="142.06"/>
        <n v="58.52"/>
        <n v="363.74"/>
        <n v="15.93"/>
        <n v="21.28"/>
        <n v="675.83"/>
        <n v="28"/>
        <n v="535.08000000000004"/>
        <n v="222.71"/>
        <n v="220.52"/>
        <n v="68.34"/>
        <n v="522.22"/>
        <n v="28.01"/>
        <n v="80.349999999999994"/>
        <n v="99.69"/>
        <n v="152.49"/>
        <n v="320.75"/>
        <n v="11.35"/>
        <n v="7029.1"/>
        <n v="1059.3800000000001"/>
        <n v="2233.46"/>
        <n v="928.92"/>
        <n v="3845.35"/>
        <n v="3.77"/>
        <n v="343.54"/>
        <n v="3627.08"/>
        <n v="8.34"/>
        <n v="63.32"/>
        <n v="83.72"/>
        <n v="1011.44"/>
        <n v="132.22999999999999"/>
        <n v="210.33"/>
        <n v="882.93"/>
        <n v="1757.15"/>
        <n v="1786.04"/>
        <n v="34.76"/>
        <n v="561.65"/>
        <n v="413.73"/>
        <n v="55.6"/>
        <n v="2099.61"/>
        <n v="96.6"/>
        <n v="558.16999999999996"/>
        <n v="8.39"/>
        <n v="559.42999999999995"/>
        <n v="1216.52"/>
        <n v="1058.3599999999999"/>
        <n v="18.309999999999999"/>
        <n v="4935.22"/>
        <n v="51.03"/>
        <n v="746.91"/>
        <n v="77.47"/>
        <n v="204.34"/>
        <n v="206.04"/>
        <n v="475.42"/>
        <n v="3598.82"/>
        <n v="41.22"/>
        <n v="875.39"/>
        <n v="8.24"/>
        <n v="641.11"/>
        <n v="2130.04"/>
        <n v="82.8"/>
        <n v="99.02"/>
        <n v="46.4"/>
        <n v="551.51"/>
        <n v="142.79"/>
        <n v="585.08000000000004"/>
        <n v="72.75"/>
        <n v="269.33"/>
        <n v="377"/>
        <n v="42.99"/>
        <n v="65.69"/>
        <n v="2748.21"/>
        <n v="93.19"/>
        <n v="363.37"/>
        <n v="480.75"/>
        <n v="16.88"/>
        <n v="925.19"/>
        <n v="408.66"/>
        <n v="122.93"/>
        <n v="32.659999999999997"/>
        <n v="14.85"/>
        <n v="45"/>
        <n v="6569.07"/>
        <n v="88.22"/>
        <n v="40.29"/>
        <n v="151.27000000000001"/>
        <n v="10.51"/>
        <n v="74.930000000000007"/>
        <n v="1370.99"/>
        <n v="1913.84"/>
        <n v="2692.12"/>
        <n v="762.38"/>
        <n v="36.72"/>
        <n v="305.70999999999998"/>
        <n v="277.12"/>
        <n v="100.11"/>
        <n v="31.54"/>
        <n v="4634.6899999999996"/>
        <n v="7304.03"/>
        <n v="632.65"/>
        <n v="290.98"/>
        <n v="21.77"/>
        <n v="384.22"/>
        <n v="31.64"/>
        <n v="565.36"/>
        <n v="32.76"/>
        <n v="336.92"/>
        <n v="114.91"/>
        <n v="934.52"/>
        <n v="260.66000000000003"/>
        <n v="4249.37"/>
        <n v="6676.61"/>
        <n v="291.39999999999998"/>
        <n v="146.5"/>
        <n v="38.979999999999997"/>
        <n v="34.159999999999997"/>
        <n v="120.34"/>
        <n v="153.61000000000001"/>
        <n v="1414.88"/>
        <n v="33.630000000000003"/>
        <n v="1063.81"/>
        <n v="242.7"/>
        <n v="3377.06"/>
        <n v="123.93"/>
        <n v="93.96"/>
        <n v="1818.41"/>
        <n v="8.9499999999999993"/>
        <n v="652.84"/>
        <n v="12750.99"/>
        <n v="20.54"/>
        <n v="7840.04"/>
        <n v="1094.33"/>
        <n v="389.97"/>
        <n v="84.59"/>
        <n v="9666.7199999999993"/>
        <n v="134.58000000000001"/>
        <n v="33.65"/>
        <n v="66.12"/>
        <n v="3.07"/>
        <n v="255.83"/>
        <n v="421.18"/>
        <n v="1377.46"/>
        <n v="6600.63"/>
        <n v="1811.99"/>
        <n v="799.76"/>
        <n v="609.09"/>
        <n v="2761.94"/>
        <n v="33.950000000000003"/>
        <n v="302.33999999999997"/>
        <n v="334.44"/>
        <n v="556.61"/>
        <n v="64.48"/>
        <n v="4845.2700000000004"/>
        <n v="19.68"/>
        <n v="9798.84"/>
        <n v="154.11000000000001"/>
        <n v="242.97"/>
        <n v="200.61"/>
        <n v="237.83"/>
        <n v="53.02"/>
        <n v="248.84"/>
        <n v="7.21"/>
        <n v="253.87"/>
        <n v="5880.46"/>
        <n v="577.25"/>
        <n v="4075.18"/>
        <n v="1798.23"/>
        <n v="727.2"/>
        <n v="6173.42"/>
        <n v="1553.7"/>
        <n v="18.68"/>
        <n v="36.299999999999997"/>
        <n v="16.03"/>
        <n v="25.35"/>
        <n v="19.32"/>
        <n v="86.8"/>
        <n v="381.91"/>
        <n v="761.67"/>
        <n v="5014.07"/>
        <n v="186.19"/>
        <n v="1227.94"/>
        <n v="294.97000000000003"/>
        <n v="2458.0500000000002"/>
        <n v="2465.75"/>
        <n v="650.25"/>
        <n v="272.12"/>
        <n v="428.85"/>
        <n v="342.54"/>
        <n v="27.96"/>
        <n v="1635.38"/>
        <n v="58.48"/>
        <n v="40.049999999999997"/>
        <n v="1117.6600000000001"/>
        <n v="807"/>
        <n v="169.46"/>
        <n v="5768.12"/>
        <n v="55.25"/>
        <n v="551.22"/>
        <n v="83.93"/>
        <n v="193.88"/>
        <n v="990.25"/>
        <n v="14.76"/>
        <n v="808.44"/>
        <n v="67.41"/>
        <n v="55.08"/>
        <n v="1608.11"/>
        <n v="99.75"/>
        <n v="51.41"/>
        <n v="68.72"/>
        <n v="618.96"/>
        <n v="77.540000000000006"/>
        <n v="361.72"/>
        <n v="1373.47"/>
        <n v="91.92"/>
        <n v="73.290000000000006"/>
        <n v="2961.32"/>
        <n v="87.11"/>
        <n v="170.46"/>
        <n v="4.95"/>
        <n v="461.24"/>
        <n v="577.75"/>
        <n v="59.4"/>
        <n v="66.459999999999994"/>
        <n v="35.35"/>
        <n v="248.21"/>
        <n v="4086.5"/>
        <n v="375.03"/>
        <n v="22.11"/>
        <n v="2875.35"/>
        <n v="78.08"/>
        <n v="2013.88"/>
        <n v="201.32"/>
        <n v="298.51"/>
        <n v="3846.06"/>
        <n v="35.93"/>
        <n v="1610.84"/>
        <n v="86.12"/>
        <n v="76.87"/>
        <n v="374.6"/>
        <n v="61.87"/>
        <n v="48.88"/>
        <n v="21.56"/>
        <n v="164.67"/>
        <n v="72.739999999999995"/>
        <n v="418.75"/>
        <n v="469.59"/>
        <n v="136.25"/>
        <n v="558.41"/>
        <n v="290.22000000000003"/>
        <n v="1129.67"/>
        <n v="2439.37"/>
        <n v="92.02"/>
        <n v="283.55"/>
        <n v="9757.48"/>
        <n v="850.64"/>
        <n v="1159.79"/>
        <n v="20.22"/>
        <n v="1548.97"/>
        <n v="337.86"/>
        <n v="84.21"/>
        <n v="38.74"/>
        <n v="134.09"/>
        <n v="191.73"/>
        <n v="618.85"/>
        <n v="115.99"/>
        <n v="19.46"/>
        <n v="44.75"/>
        <n v="9.23"/>
        <n v="96.13"/>
        <n v="73.959999999999994"/>
        <n v="1805.9"/>
        <n v="311.41000000000003"/>
        <n v="3707.05"/>
        <n v="2805.18"/>
        <n v="80.86"/>
        <n v="1096.6300000000001"/>
        <n v="632.12"/>
        <n v="1302.98"/>
        <n v="131.79"/>
        <n v="35.33"/>
        <n v="674.55"/>
        <n v="1721.24"/>
        <n v="668.38"/>
        <n v="324.62"/>
        <n v="40.93"/>
        <n v="53.42"/>
        <n v="8.49"/>
        <n v="69.89"/>
        <n v="77.42"/>
        <n v="7.2"/>
        <n v="61.29"/>
        <n v="109.15"/>
        <n v="1477.84"/>
        <n v="29.08"/>
        <n v="1162.46"/>
        <n v="5911.35"/>
        <n v="4649.8500000000004"/>
        <n v="2259.9899999999998"/>
        <n v="42.46"/>
        <n v="314.06"/>
        <n v="1009.99"/>
        <n v="92.16"/>
        <n v="16.5"/>
        <n v="1202.6600000000001"/>
        <n v="196.69"/>
        <n v="40.28"/>
        <n v="904.31"/>
        <n v="96.86"/>
        <n v="765.65"/>
        <n v="8.7200000000000006"/>
        <n v="6355.69"/>
        <n v="28.09"/>
        <n v="1130.1500000000001"/>
        <n v="54.37"/>
        <n v="100.87"/>
        <n v="1857.08"/>
        <n v="42.56"/>
        <n v="414.91"/>
        <n v="91.39"/>
        <n v="202.29"/>
        <n v="168.71"/>
        <n v="885.65"/>
        <n v="152.05000000000001"/>
        <n v="49.1"/>
        <n v="246.44"/>
        <n v="199.08"/>
        <n v="2039.07"/>
        <n v="436.94"/>
        <n v="37.380000000000003"/>
        <n v="47.4"/>
        <n v="260"/>
        <n v="709.7"/>
        <n v="27.42"/>
        <n v="739.06"/>
        <n v="30.47"/>
        <n v="96.96"/>
        <n v="4.21"/>
        <n v="3550.28"/>
        <n v="1188.6300000000001"/>
        <n v="1009.93"/>
        <n v="140.69999999999999"/>
        <n v="15.95"/>
        <n v="42.35"/>
        <n v="63.78"/>
        <n v="451.61"/>
        <n v="10.41"/>
        <n v="2849.64"/>
        <n v="38.04"/>
        <n v="42.53"/>
        <n v="14.77"/>
        <n v="438.33"/>
        <n v="38.11"/>
        <n v="724.57"/>
        <n v="51.13"/>
        <n v="79.61"/>
        <n v="109.99"/>
        <n v="900.12"/>
        <n v="237.62"/>
        <n v="176.42"/>
        <n v="2084.16"/>
        <n v="43.41"/>
        <n v="46.42"/>
        <n v="1140.95"/>
        <n v="42.69"/>
        <n v="327.41000000000003"/>
        <n v="3786.84"/>
        <n v="2012.11"/>
        <n v="471.66"/>
        <n v="662.8"/>
        <n v="119.86"/>
        <n v="2651.21"/>
        <n v="38.96"/>
        <n v="8048.45"/>
        <n v="1939.03"/>
        <n v="457.63"/>
        <n v="170.75"/>
        <n v="1339.42"/>
        <n v="8.66"/>
        <n v="10554.63"/>
        <n v="1749.64"/>
        <n v="355.4"/>
        <n v="148.36000000000001"/>
        <n v="2814.57"/>
        <n v="88.85"/>
        <n v="70.819999999999993"/>
        <n v="90.44"/>
        <n v="10.72"/>
        <n v="10180.01"/>
        <n v="42.44"/>
        <n v="462.57"/>
        <n v="125.37"/>
        <n v="190.85"/>
        <n v="370.68"/>
        <n v="2400.9499999999998"/>
        <n v="7303.05"/>
        <n v="58.05"/>
        <n v="68.64"/>
        <n v="277.07"/>
        <n v="51.99"/>
        <n v="149.66999999999999"/>
        <n v="61.1"/>
        <n v="193.81"/>
        <n v="257.48"/>
        <n v="3194.99"/>
        <n v="202.98"/>
        <n v="10.86"/>
        <n v="1477.57"/>
        <n v="382.29"/>
        <n v="881.74"/>
        <n v="7384.18"/>
        <n v="448.26"/>
        <n v="95.57"/>
        <n v="214.48"/>
        <n v="1790.1"/>
        <n v="110.68"/>
        <n v="385.45"/>
        <n v="30.1"/>
        <n v="261.20999999999998"/>
        <n v="42.79"/>
        <n v="1828.22"/>
        <n v="29.77"/>
        <n v="147.19"/>
        <n v="39.17"/>
        <n v="87.85"/>
        <n v="7429.63"/>
        <n v="224.29"/>
        <n v="51.2"/>
        <n v="29718.53"/>
        <n v="197.48"/>
        <n v="46.85"/>
        <n v="93.57"/>
        <n v="2694.49"/>
        <n v="174.5"/>
        <n v="26.01"/>
        <n v="1527.97"/>
        <n v="110.86"/>
        <n v="97.98"/>
        <n v="127.83"/>
        <n v="289.88"/>
        <n v="4354.55"/>
        <n v="146.16999999999999"/>
        <n v="42.02"/>
        <n v="3705.14"/>
        <n v="945.36"/>
        <n v="49.24"/>
        <n v="68.45"/>
        <n v="40.69"/>
        <n v="130.11000000000001"/>
        <n v="337.34"/>
        <n v="280.43"/>
        <n v="103.39"/>
        <n v="435.39"/>
        <n v="1051.52"/>
        <n v="25.85"/>
        <n v="119.37"/>
        <n v="257.92"/>
        <n v="207.22"/>
        <n v="237.8"/>
        <n v="448.47"/>
        <n v="1000.26"/>
        <n v="2184.9899999999998"/>
        <n v="1191.2"/>
        <n v="165.71"/>
        <n v="1277.49"/>
        <n v="14.2"/>
        <n v="52.21"/>
        <n v="170.32"/>
        <n v="203.29"/>
        <n v="759.88"/>
        <n v="94.2"/>
        <n v="34.32"/>
        <n v="392.45"/>
        <n v="511.25"/>
        <n v="29.88"/>
        <n v="599.03"/>
        <n v="356.92"/>
        <n v="136.16"/>
        <n v="130.74"/>
        <n v="49.87"/>
        <n v="24.18"/>
        <n v="27587.55"/>
        <n v="1191.58"/>
        <n v="6938.19"/>
        <n v="419.27"/>
        <n v="36"/>
        <n v="11.78"/>
        <n v="20.96"/>
        <n v="26.66"/>
        <n v="29.55"/>
        <n v="1237.4000000000001"/>
        <n v="17.64"/>
        <n v="74.23"/>
        <n v="627.19000000000005"/>
        <n v="612.91999999999996"/>
        <n v="2569.5700000000002"/>
        <n v="78.989999999999995"/>
        <n v="1345.33"/>
        <n v="15.19"/>
        <n v="59.49"/>
        <n v="57.84"/>
        <n v="1425.71"/>
        <n v="25.26"/>
        <n v="736.16"/>
        <n v="31.96"/>
        <n v="98.17"/>
        <n v="264.95"/>
        <n v="53.21"/>
        <n v="122.8"/>
        <n v="282.38"/>
        <n v="924.8"/>
        <n v="821.17"/>
        <n v="194.08"/>
        <n v="237.77"/>
        <n v="316.27999999999997"/>
        <n v="2591.09"/>
        <n v="150.24"/>
        <n v="10364.36"/>
        <n v="657.61"/>
        <n v="241.97"/>
        <n v="120.81"/>
        <n v="41.4"/>
        <n v="159.53"/>
        <n v="536.29"/>
        <n v="10.96"/>
        <n v="4146.28"/>
        <n v="3902.09"/>
        <n v="14.18"/>
        <n v="2118.9899999999998"/>
        <n v="837.64"/>
        <n v="345.07"/>
        <n v="5.48"/>
        <n v="8201.33"/>
        <n v="22.67"/>
        <n v="393.98"/>
        <n v="19.29"/>
        <n v="5.21"/>
        <n v="22.92"/>
        <n v="30.9"/>
        <n v="2363.08"/>
        <n v="328.45"/>
        <n v="386.61"/>
        <n v="43.94"/>
        <n v="43.31"/>
        <n v="284.33999999999997"/>
        <n v="3913.02"/>
        <n v="180.14"/>
        <n v="364.92"/>
        <n v="12.16"/>
        <n v="147.56"/>
        <n v="113.68"/>
        <n v="281.75"/>
        <n v="240.05"/>
        <n v="87.21"/>
        <n v="40.15"/>
        <n v="90.46"/>
        <n v="467.03"/>
        <n v="608.80999999999995"/>
        <n v="808.61"/>
        <n v="637.37"/>
        <n v="232.16"/>
        <n v="360.03"/>
        <n v="260.01"/>
        <n v="273.79000000000002"/>
        <n v="44.62"/>
        <n v="268.64"/>
        <n v="87.68"/>
        <n v="37.619999999999997"/>
        <n v="832.97"/>
        <n v="1042.54"/>
        <n v="76.16"/>
        <n v="1038.1400000000001"/>
        <n v="6296"/>
        <n v="8.7899999999999991"/>
        <n v="2051.6799999999998"/>
        <n v="5295.03"/>
        <n v="80.27"/>
        <n v="3292.02"/>
        <n v="199.43"/>
        <n v="110.71"/>
        <n v="56.68"/>
        <n v="273.33999999999997"/>
        <n v="226.88"/>
        <n v="5220.4799999999996"/>
        <n v="113.44"/>
        <n v="66.02"/>
        <n v="33.020000000000003"/>
        <n v="2273.1"/>
        <n v="19.489999999999998"/>
        <n v="5845.81"/>
        <n v="633.85"/>
        <n v="107.51"/>
        <n v="421.08"/>
        <n v="77.2"/>
        <n v="5587.89"/>
        <n v="159.88999999999999"/>
        <n v="180.48"/>
        <n v="350.48"/>
        <n v="936.8"/>
        <n v="232.5"/>
        <n v="7497.05"/>
        <n v="1336.35"/>
        <n v="1724.01"/>
        <n v="59.79"/>
        <n v="240.21"/>
        <n v="1785.01"/>
        <n v="318.18"/>
        <n v="38.89"/>
        <n v="45.12"/>
        <n v="90.45"/>
        <n v="2125.12"/>
        <n v="45.05"/>
        <n v="7045.02"/>
        <n v="370.62"/>
        <n v="904.25"/>
        <n v="16.309999999999999"/>
        <n v="364.26"/>
        <n v="16.07"/>
        <n v="581.08000000000004"/>
        <n v="27.53"/>
        <n v="32.33"/>
        <n v="642.05999999999995"/>
        <n v="1068.5999999999999"/>
        <n v="226.53"/>
        <n v="68.650000000000006"/>
        <n v="236.83"/>
        <n v="1944.87"/>
        <n v="135.77000000000001"/>
        <n v="55.43"/>
        <n v="20.46"/>
        <n v="931.87"/>
        <n v="21.41"/>
        <n v="59.75"/>
        <n v="162.49"/>
        <n v="819.4"/>
        <n v="1809.75"/>
        <n v="70.03"/>
        <n v="102.43"/>
        <n v="137.76"/>
        <n v="326.02999999999997"/>
        <n v="379.72"/>
        <n v="48.33"/>
        <n v="34.909999999999997"/>
        <n v="47.04"/>
        <n v="10.94"/>
        <n v="731.38"/>
        <n v="344.87"/>
        <n v="523.05999999999995"/>
        <n v="2424.6799999999998"/>
        <n v="2411.4299999999998"/>
        <n v="1278.96"/>
        <n v="25.22"/>
        <n v="34.729999999999997"/>
        <n v="247.53"/>
        <n v="23.89"/>
        <n v="454.4"/>
        <n v="15.65"/>
        <n v="111.92"/>
        <n v="1700.38"/>
        <n v="35.96"/>
        <n v="141.59"/>
        <n v="203.05"/>
        <n v="56.19"/>
        <n v="40.799999999999997"/>
        <n v="117.87"/>
        <n v="1503.05"/>
        <n v="382.33"/>
        <n v="356.61"/>
        <n v="1506.89"/>
        <n v="92.29"/>
        <n v="82.29"/>
        <n v="203.37"/>
        <n v="160.66"/>
        <n v="107.08"/>
        <n v="9705.4599999999991"/>
        <n v="3247.54"/>
        <n v="5582.63"/>
        <n v="2426.36"/>
        <n v="824"/>
        <n v="1347.53"/>
        <n v="11.16"/>
        <n v="45.22"/>
        <n v="75.61"/>
        <n v="67.64"/>
        <n v="240.42"/>
        <n v="184.4"/>
        <n v="3802.01"/>
        <n v="1181.67"/>
        <n v="29.93"/>
        <n v="171.33"/>
        <n v="84.04"/>
        <n v="251.06"/>
        <n v="2610.56"/>
        <n v="1173.76"/>
        <n v="50.28"/>
        <n v="2570.4499999999998"/>
        <n v="158.87"/>
        <n v="56.71"/>
        <n v="5086.08"/>
        <n v="1894.45"/>
        <n v="200.72"/>
        <n v="36.82"/>
        <n v="84.6"/>
        <n v="296.75"/>
        <n v="582.20000000000005"/>
        <n v="171.93"/>
        <n v="35.19"/>
        <n v="2037.69"/>
        <n v="722.1"/>
        <n v="140.78"/>
        <n v="129.72"/>
        <n v="12190.98"/>
        <n v="1483.76"/>
        <n v="87.18"/>
        <n v="798.89"/>
        <n v="133.19"/>
        <n v="97.33"/>
        <n v="130.91"/>
        <n v="281.82"/>
        <n v="991.24"/>
        <n v="98.77"/>
        <n v="2495.35"/>
        <n v="200.83"/>
        <n v="348.08"/>
        <n v="131.69"/>
        <n v="13.93"/>
        <n v="31.71"/>
        <n v="60.01"/>
        <n v="1270.7"/>
        <n v="236.87"/>
        <n v="370.91"/>
        <n v="4976.92"/>
        <n v="574.97"/>
        <n v="115.22"/>
        <n v="456.58"/>
        <n v="3772.19"/>
        <n v="2642.48"/>
        <n v="61.5"/>
        <n v="1276.8800000000001"/>
        <n v="233.58"/>
        <n v="31.98"/>
        <n v="519.41999999999996"/>
        <n v="2382.7199999999998"/>
        <n v="64.959999999999994"/>
        <n v="19.14"/>
        <n v="45.03"/>
        <n v="153.87"/>
        <n v="2800.33"/>
        <n v="3596.03"/>
        <n v="2353.5500000000002"/>
        <n v="92.57"/>
        <n v="7974.21"/>
        <n v="87.1"/>
        <n v="736.86"/>
        <n v="33.840000000000003"/>
        <n v="14.9"/>
        <n v="39.64"/>
        <n v="139.49"/>
        <n v="1952.43"/>
        <n v="1370.79"/>
        <n v="3501.79"/>
        <n v="63.04"/>
        <n v="451.35"/>
        <n v="119.6"/>
        <n v="59.9"/>
        <n v="99.22"/>
        <n v="1183.82"/>
        <n v="201.77"/>
        <n v="443.66"/>
        <n v="541.76"/>
        <n v="107.66"/>
        <n v="318.83"/>
        <n v="3600.65"/>
        <n v="3936.61"/>
        <n v="78.31"/>
        <n v="14.66"/>
        <n v="83.14"/>
        <n v="215.25"/>
        <n v="1358.02"/>
        <n v="358.84"/>
        <n v="511.57"/>
        <n v="8.65"/>
        <n v="380"/>
        <n v="199.48"/>
        <n v="93.81"/>
        <n v="312.22000000000003"/>
        <n v="43.84"/>
        <n v="141.74"/>
        <n v="8717.75"/>
        <n v="2230.12"/>
        <n v="56.4"/>
        <n v="1488.51"/>
        <n v="801.93"/>
        <n v="44.24"/>
        <n v="79.739999999999995"/>
        <n v="48.32"/>
        <n v="332.16"/>
        <n v="147.62"/>
        <n v="125.9"/>
        <n v="768.81"/>
        <n v="183.39"/>
        <n v="12.9"/>
        <n v="17.89"/>
        <n v="255.88"/>
        <n v="378.82"/>
        <n v="152.18"/>
        <n v="53.89"/>
        <n v="1001.02"/>
        <n v="495.82"/>
        <n v="24.44"/>
        <n v="21.86"/>
        <n v="47.12"/>
        <n v="670.9"/>
        <n v="412.72"/>
        <n v="14.52"/>
        <n v="103.18"/>
        <n v="97.96"/>
        <n v="5419.41"/>
        <n v="700.41"/>
        <n v="646.88"/>
        <n v="1029.96"/>
        <n v="52.09"/>
        <n v="1794.88"/>
        <n v="765.04"/>
        <n v="127.12"/>
        <n v="5183.8900000000003"/>
        <n v="36.090000000000003"/>
        <n v="366.26"/>
        <n v="157.99"/>
        <n v="1212.8800000000001"/>
        <n v="125.19"/>
        <n v="1867.04"/>
        <n v="537.79999999999995"/>
        <n v="119.78"/>
        <n v="12.15"/>
        <n v="288.42"/>
        <n v="511.42"/>
        <n v="200.64"/>
        <n v="17.62"/>
        <n v="80.58"/>
        <n v="25.31"/>
        <n v="369.78"/>
        <n v="57.14"/>
        <n v="498.31"/>
        <n v="431.43"/>
        <n v="57.24"/>
        <n v="824.7"/>
        <n v="58.5"/>
        <n v="131.62"/>
        <n v="121.46"/>
        <n v="356.14"/>
        <n v="27.08"/>
        <n v="65.849999999999994"/>
        <n v="50.71"/>
        <n v="19.02"/>
        <n v="193.87"/>
        <n v="1434.51"/>
        <n v="8549.0400000000009"/>
        <n v="2239.0300000000002"/>
        <n v="22.13"/>
        <n v="34.17"/>
        <n v="94.3"/>
        <n v="178.68"/>
        <n v="79.39"/>
        <n v="199.53"/>
        <n v="37.049999999999997"/>
        <n v="68.88"/>
        <n v="549.85"/>
        <n v="48.99"/>
        <n v="681.42"/>
        <n v="66.650000000000006"/>
        <n v="2934.16"/>
        <n v="876.88"/>
        <n v="157.33000000000001"/>
        <n v="27.37"/>
        <n v="98.16"/>
        <n v="116.11"/>
        <n v="95"/>
        <n v="837.57"/>
        <n v="56.22"/>
        <n v="758.97"/>
        <n v="84.44"/>
        <n v="29.99"/>
        <n v="1487.9"/>
        <n v="600.4"/>
        <n v="34.25"/>
        <n v="31.45"/>
        <n v="249.07"/>
        <n v="59.22"/>
        <n v="5572.18"/>
        <n v="2941.42"/>
        <n v="522.46"/>
        <n v="513.33000000000004"/>
        <n v="15.7"/>
        <n v="680.65"/>
        <n v="28.34"/>
        <n v="861.3"/>
        <n v="894.64"/>
        <n v="710.36"/>
        <n v="80.2"/>
        <n v="9252.81"/>
        <n v="207.31"/>
        <n v="143.12"/>
        <n v="59.98"/>
        <n v="135.78"/>
        <n v="506.5"/>
      </sharedItems>
    </cacheField>
    <cacheField name="Order ID" numFmtId="0">
      <sharedItems containsSemiMixedTypes="0" containsString="0" containsNumber="1" containsInteger="1" minValue="359" maxValue="91586"/>
    </cacheField>
    <cacheField name="Order lead time" numFmtId="0">
      <sharedItems containsSemiMixedTypes="0" containsString="0" containsNumber="1" containsInteger="1" minValue="0" maxValue="10"/>
    </cacheField>
  </cacheFields>
  <extLst>
    <ext xmlns:x14="http://schemas.microsoft.com/office/spreadsheetml/2009/9/main" uri="{725AE2AE-9491-48be-B2B4-4EB974FC3084}">
      <x14:pivotCacheDefinition pivotCacheId="194152126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131.554716319442" createdVersion="8" refreshedVersion="8" minRefreshableVersion="3" recordCount="1952" xr:uid="{46F053F5-D8C5-4CBA-A340-7220A3720039}">
  <cacheSource type="worksheet">
    <worksheetSource ref="A1:AC1953" sheet="Orders"/>
  </cacheSource>
  <cacheFields count="29">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acheField>
    <cacheField name="Customer Segment" numFmtId="0">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ount="869">
        <s v="Anacortes"/>
        <s v="San Gabriel"/>
        <s v="Roselle"/>
        <s v="Prior Lake"/>
        <s v="Smithtown"/>
        <s v="Syracuse"/>
        <s v="Helena"/>
        <s v="Missoula"/>
        <s v="New York City"/>
        <s v="Laguna Niguel"/>
        <s v="Lakewood"/>
        <s v="Grants Pass"/>
        <s v="Gresham"/>
        <s v="Redmond"/>
        <s v="Puyallup"/>
        <s v="Tonawanda"/>
        <s v="Round Rock"/>
        <s v="Salem"/>
        <s v="Napa"/>
        <s v="Burlington"/>
        <s v="Canton"/>
        <s v="Cincinnati"/>
        <s v="Vacaville"/>
        <s v="Vallejo"/>
        <s v="Terrytown"/>
        <s v="Chicago"/>
        <s v="Manhattan"/>
        <s v="Biddeford"/>
        <s v="Boston"/>
        <s v="Dover"/>
        <s v="Lodi"/>
        <s v="Lake Oswego"/>
        <s v="Mcminnville"/>
        <s v="Seattle"/>
        <s v="Layton"/>
        <s v="Tysons Corner"/>
        <s v="Alton"/>
        <s v="Petaluma"/>
        <s v="Ansonia"/>
        <s v="Yarmouth"/>
        <s v="West Mifflin"/>
        <s v="Watauga"/>
        <s v="Kingsport"/>
        <s v="Knoxville"/>
        <s v="Fort Collins"/>
        <s v="Richland"/>
        <s v="Lebanon"/>
        <s v="Baton Rouge"/>
        <s v="Fort Lee"/>
        <s v="San Francisco"/>
        <s v="Arlington"/>
        <s v="Gainesville"/>
        <s v="Arlington Heights"/>
        <s v="Aurora"/>
        <s v="Lehi"/>
        <s v="Overland Park"/>
        <s v="Detroit"/>
        <s v="Bartlesville"/>
        <s v="Troy"/>
        <s v="Utica"/>
        <s v="Murray"/>
        <s v="Mint Hill"/>
        <s v="Orland Park"/>
        <s v="Newton"/>
        <s v="Louisville"/>
        <s v="Fountain"/>
        <s v="Grand Junction"/>
        <s v="Maryville"/>
        <s v="Richfield"/>
        <s v="Highlands Ranch"/>
        <s v="Hanover"/>
        <s v="Seminole"/>
        <s v="Santa Fe"/>
        <s v="Cleveland Heights"/>
        <s v="San Antonio"/>
        <s v="Flagstaff"/>
        <s v="Gilbert"/>
        <s v="Forest Park"/>
        <s v="Charlotte"/>
        <s v="Fairfield"/>
        <s v="Newington"/>
        <s v="Belleville"/>
        <s v="Newark"/>
        <s v="Shawnee"/>
        <s v="Wichita"/>
        <s v="Loveland"/>
        <s v="Pikesville"/>
        <s v="Belchertown"/>
        <s v="Lemon Grove"/>
        <s v="Potomac"/>
        <s v="Batavia"/>
        <s v="Sanford"/>
        <s v="Goffstown"/>
        <s v="Medford"/>
        <s v="Columbus"/>
        <s v="Miami"/>
        <s v="Bangor"/>
        <s v="Portland"/>
        <s v="Watertown"/>
        <s v="Glendale"/>
        <s v="Kingman"/>
        <s v="King of Prussia"/>
        <s v="Cranston"/>
        <s v="Oakland"/>
        <s v="Lewiston"/>
        <s v="Everett"/>
        <s v="Morristown"/>
        <s v="Bloomington"/>
        <s v="Drexel Hill"/>
        <s v="Grand Island"/>
        <s v="Kearney"/>
        <s v="Lincoln"/>
        <s v="Clayton"/>
        <s v="Auburn"/>
        <s v="Albemarle"/>
        <s v="Cuyahoga Falls"/>
        <s v="Dayton"/>
        <s v="South Vineland"/>
        <s v="San Juan"/>
        <s v="Elizabeth"/>
        <s v="Carson City"/>
        <s v="Lunenburg"/>
        <s v="Urbana"/>
        <s v="Norfolk"/>
        <s v="Roseville"/>
        <s v="Los Altos"/>
        <s v="Los Banos"/>
        <s v="Los Gatos"/>
        <s v="Millville"/>
        <s v="West Hollywood"/>
        <s v="Bellingham"/>
        <s v="Beverly"/>
        <s v="Hanson"/>
        <s v="Hawthorne"/>
        <s v="Trenton"/>
        <s v="Atlanta"/>
        <s v="Randallstown"/>
        <s v="Oswego"/>
        <s v="Fresno"/>
        <s v="South Portland"/>
        <s v="Norwood"/>
        <s v="Seatac"/>
        <s v="Murfreesboro"/>
        <s v="Bowling Green"/>
        <s v="Covington"/>
        <s v="Manteca"/>
        <s v="Farragut"/>
        <s v="Mesa"/>
        <s v="Montclair"/>
        <s v="Vernon Hills"/>
        <s v="Morgantown"/>
        <s v="Roswell"/>
        <s v="Seguin"/>
        <s v="Sherman"/>
        <s v="Los Angeles"/>
        <s v="Pleasant Grove"/>
        <s v="Provo"/>
        <s v="Henderson"/>
        <s v="Pekin"/>
        <s v="Pomona"/>
        <s v="Naugatuck"/>
        <s v="Seymour"/>
        <s v="Woburn"/>
        <s v="Concord"/>
        <s v="Wilmette"/>
        <s v="Woodridge"/>
        <s v="Anderson"/>
        <s v="Carmel"/>
        <s v="Reisterstown"/>
        <s v="Pueblo"/>
        <s v="West Islip"/>
        <s v="Pueblo West"/>
        <s v="Southgate"/>
        <s v="Manchester"/>
        <s v="Rutland"/>
        <s v="Steubenville"/>
        <s v="Saint Paul"/>
        <s v="Santa Clara"/>
        <s v="Santa Cruz"/>
        <s v="Santa Maria"/>
        <s v="Shakopee"/>
        <s v="Bolingbrook"/>
        <s v="Buffalo Grove"/>
        <s v="Las Vegas"/>
        <s v="Rancho Cucamonga"/>
        <s v="Oxford"/>
        <s v="South Burlington"/>
        <s v="Nashville"/>
        <s v="Dallas"/>
        <s v="Ottumwa"/>
        <s v="Raytown"/>
        <s v="Rose Hill"/>
        <s v="Spanaway"/>
        <s v="Spokane"/>
        <s v="Papillion"/>
        <s v="Saint Louis"/>
        <s v="Saint Peters"/>
        <s v="Tacoma"/>
        <s v="Thornton"/>
        <s v="Crown Point"/>
        <s v="East Chicago"/>
        <s v="Santa Rosa"/>
        <s v="Winthrop"/>
        <s v="Pahrump"/>
        <s v="Frankfort"/>
        <s v="Stratford"/>
        <s v="Bloomfield"/>
        <s v="Cranford"/>
        <s v="Summit"/>
        <s v="Oro Valley"/>
        <s v="Peoria"/>
        <s v="Florence"/>
        <s v="Georgetown"/>
        <s v="Prescott"/>
        <s v="Prescott Valley"/>
        <s v="Tualatin"/>
        <s v="Quincy"/>
        <s v="Vancouver"/>
        <s v="Rock Island"/>
        <s v="West Linn"/>
        <s v="Allentown"/>
        <s v="Whittier"/>
        <s v="Bristol"/>
        <s v="Mission Viejo"/>
        <s v="Mustang"/>
        <s v="Roy"/>
        <s v="Hilton Head Island"/>
        <s v="New Smyrna Beach"/>
        <s v="Walla Walla"/>
        <s v="Smyrna"/>
        <s v="Spring Hill"/>
        <s v="Abilene"/>
        <s v="Amarillo"/>
        <s v="Texarkana"/>
        <s v="Wheat Ridge"/>
        <s v="Gilroy"/>
        <s v="Goleta"/>
        <s v="Hacienda Heights"/>
        <s v="Hesperia"/>
        <s v="Branford"/>
        <s v="Danbury"/>
        <s v="Shoreview"/>
        <s v="Reno"/>
        <s v="Salt Lake City"/>
        <s v="Scottsdale"/>
        <s v="Bedford"/>
        <s v="Washington"/>
        <s v="Denton"/>
        <s v="Altoona"/>
        <s v="Wilmington"/>
        <s v="Wheeling"/>
        <s v="Bryan"/>
        <s v="Burleson"/>
        <s v="Redding"/>
        <s v="Redlands"/>
        <s v="Augusta"/>
        <s v="Old Bridge"/>
        <s v="Redondo Beach"/>
        <s v="New Milford"/>
        <s v="Saratoga"/>
        <s v="Bayonne"/>
        <s v="Highland Village"/>
        <s v="Redwood City"/>
        <s v="Riverside"/>
        <s v="Searcy"/>
        <s v="Oxnard"/>
        <s v="West Scarborough"/>
        <s v="Ridgewood"/>
        <s v="Bennington"/>
        <s v="Gorham"/>
        <s v="Saco"/>
        <s v="Bryant"/>
        <s v="Apex"/>
        <s v="Asheville"/>
        <s v="Cary"/>
        <s v="Pittsburg"/>
        <s v="Wilkinsburg"/>
        <s v="Central Islip"/>
        <s v="Cheektowaga"/>
        <s v="Commack"/>
        <s v="Delaware"/>
        <s v="Dublin"/>
        <s v="Belle Glade"/>
        <s v="Woodland"/>
        <s v="Yuba City"/>
        <s v="Surprise"/>
        <s v="Coram"/>
        <s v="Burbank"/>
        <s v="Calumet City"/>
        <s v="Carbondale"/>
        <s v="Bethlehem"/>
        <s v="Romeoville"/>
        <s v="Saint Charles"/>
        <s v="Springfield"/>
        <s v="Deer Park"/>
        <s v="Dix Hills"/>
        <s v="Omaha"/>
        <s v="Lake Jackson"/>
        <s v="Lancaster"/>
        <s v="Laredo"/>
        <s v="Yucaipa"/>
        <s v="Arvada"/>
        <s v="Tucson"/>
        <s v="Temecula"/>
        <s v="Norwich"/>
        <s v="Eagle Pass"/>
        <s v="Edinburg"/>
        <s v="El Paso"/>
        <s v="Euless"/>
        <s v="Farmers Branch"/>
        <s v="Carol Stream"/>
        <s v="The Colony"/>
        <s v="Waco"/>
        <s v="South Hadley"/>
        <s v="Montebello"/>
        <s v="Tewksbury"/>
        <s v="Union City"/>
        <s v="Altamonte Springs"/>
        <s v="Spanish Fork"/>
        <s v="Springville"/>
        <s v="Madison"/>
        <s v="Huntington Beach"/>
        <s v="New Britain"/>
        <s v="Immokalee"/>
        <s v="Sudbury"/>
        <s v="Nashua"/>
        <s v="Elmwood Park"/>
        <s v="South Orange"/>
        <s v="Fort Wayne"/>
        <s v="Gary"/>
        <s v="Granger"/>
        <s v="Pawtucket"/>
        <s v="Philadelphia"/>
        <s v="Sulphur Springs"/>
        <s v="Flower Mound"/>
        <s v="Carrollton"/>
        <s v="Cedar Hill"/>
        <s v="Leander"/>
        <s v="Carpentersville"/>
        <s v="Cedar Park"/>
        <s v="Channelview"/>
        <s v="Danville"/>
        <s v="Broomfield"/>
        <s v="Altus"/>
        <s v="Boca Raton"/>
        <s v="La Mesa"/>
        <s v="Hammond"/>
        <s v="Vincennes"/>
        <s v="Tooele"/>
        <s v="West Jordan"/>
        <s v="West Valley City"/>
        <s v="Coos Bay"/>
        <s v="Colorado Springs"/>
        <s v="Commerce City"/>
        <s v="Chambersburg"/>
        <s v="Brandon"/>
        <s v="Carol City"/>
        <s v="Coconut Creek"/>
        <s v="Camp Springs"/>
        <s v="Weatherford"/>
        <s v="Weslaco"/>
        <s v="Muscatine"/>
        <s v="Allen Park"/>
        <s v="Casselberry"/>
        <s v="Lubbock"/>
        <s v="Lufkin"/>
        <s v="Mansfield"/>
        <s v="Stockton"/>
        <s v="Portsmouth"/>
        <s v="Alexandria"/>
        <s v="Menlo Park"/>
        <s v="Sunnyvale"/>
        <s v="Battle Creek"/>
        <s v="Moreno Valley"/>
        <s v="Mountain View"/>
        <s v="Indianapolis"/>
        <s v="Kokomo"/>
        <s v="Lafayette"/>
        <s v="Englewood"/>
        <s v="Bay City"/>
        <s v="Jeffersonville"/>
        <s v="Elyria"/>
        <s v="Euclid"/>
        <s v="South Lake Tahoe"/>
        <s v="Taylors"/>
        <s v="Clearfield"/>
        <s v="Westerville"/>
        <s v="Westlake"/>
        <s v="Wooster"/>
        <s v="Des Plaines"/>
        <s v="Downers Grove"/>
        <s v="Ozark"/>
        <s v="Dundalk"/>
        <s v="Elmira"/>
        <s v="Coral Gables"/>
        <s v="Coral Springs"/>
        <s v="College Station"/>
        <s v="Muncie"/>
        <s v="Hopkins"/>
        <s v="Birmingham"/>
        <s v="Decatur"/>
        <s v="Eden"/>
        <s v="Palm Coast"/>
        <s v="University City"/>
        <s v="Richmond"/>
        <s v="Biloxi"/>
        <s v="Clinton"/>
        <s v="Greenville"/>
        <s v="Gulfport"/>
        <s v="Annandale"/>
        <s v="Blacksburg"/>
        <s v="Fayetteville"/>
        <s v="Waterville"/>
        <s v="Willoughby"/>
        <s v="Huntington"/>
        <s v="Waldorf"/>
        <s v="Woodmere"/>
        <s v="Franklin Square"/>
        <s v="Freeport"/>
        <s v="Sacramento"/>
        <s v="Hopkinton"/>
        <s v="Highland"/>
        <s v="Schererville"/>
        <s v="Glen Cove"/>
        <s v="Greeneville"/>
        <s v="Hattiesburg"/>
        <s v="Horn Lake"/>
        <s v="Jackson"/>
        <s v="Salinas"/>
        <s v="Stamford"/>
        <s v="Friendswood"/>
        <s v="Bethpage"/>
        <s v="Woodstock"/>
        <s v="Asheboro"/>
        <s v="Thousand Oaks"/>
        <s v="Laguna Hills"/>
        <s v="Burke"/>
        <s v="Charlottesville"/>
        <s v="Fairborn"/>
        <s v="Conroe"/>
        <s v="Elgin"/>
        <s v="Harrisburg"/>
        <s v="Reston"/>
        <s v="Hot Springs"/>
        <s v="Levittown"/>
        <s v="Meridian"/>
        <s v="Shaker Heights"/>
        <s v="Pottstown"/>
        <s v="Marietta"/>
        <s v="Martinez"/>
        <s v="Newnan"/>
        <s v="Garner"/>
        <s v="Northport"/>
        <s v="Jonesboro"/>
        <s v="San Diego"/>
        <s v="Hilliard"/>
        <s v="Kent"/>
        <s v="Kettering"/>
        <s v="Moscow"/>
        <s v="Harrison"/>
        <s v="Hempstead"/>
        <s v="Gastonia"/>
        <s v="Goldsboro"/>
        <s v="Enid"/>
        <s v="Lawton"/>
        <s v="Torrance"/>
        <s v="Dunedin"/>
        <s v="Creve Coeur"/>
        <s v="South Bend"/>
        <s v="Terre Haute"/>
        <s v="Valparaiso"/>
        <s v="West Lafayette"/>
        <s v="San Carlos"/>
        <s v="San Clemente"/>
        <s v="Galesburg"/>
        <s v="Parkersburg"/>
        <s v="Olive Branch"/>
        <s v="Pearl"/>
        <s v="Dearborn"/>
        <s v="Bettendorf"/>
        <s v="Cedar Falls"/>
        <s v="Cedar Rapids"/>
        <s v="Townsend"/>
        <s v="Enterprise"/>
        <s v="Carlsbad"/>
        <s v="Webster"/>
        <s v="Alamogordo"/>
        <s v="Palm Beach Gardens"/>
        <s v="Chesapeake"/>
        <s v="Linden"/>
        <s v="Barrington"/>
        <s v="Lima"/>
        <s v="Webster Groves"/>
        <s v="Appleton"/>
        <s v="Lorain"/>
        <s v="Peachtree City"/>
        <s v="Little Rock"/>
        <s v="North Little Rock"/>
        <s v="Paragould"/>
        <s v="Pine Bluff"/>
        <s v="Greer"/>
        <s v="Garland"/>
        <s v="Grand Prairie"/>
        <s v="Emporia"/>
        <s v="Draper"/>
        <s v="Mount Lebanon"/>
        <s v="Bozeman"/>
        <s v="Butte"/>
        <s v="Saginaw"/>
        <s v="Tupelo"/>
        <s v="Willow Grove"/>
        <s v="Dearborn Heights"/>
        <s v="East Lansing"/>
        <s v="Littleton"/>
        <s v="Midland"/>
        <s v="Holladay"/>
        <s v="Kearns"/>
        <s v="East Massapequa"/>
        <s v="Durango"/>
        <s v="Council Bluffs"/>
        <s v="Plum"/>
        <s v="Mount Vernon"/>
        <s v="Rogers"/>
        <s v="Liberal"/>
        <s v="Harrisonburg"/>
        <s v="Albuquerque"/>
        <s v="Hickory"/>
        <s v="High Point"/>
        <s v="North Platte"/>
        <s v="Mechanicsville"/>
        <s v="Newport News"/>
        <s v="Indian Trail"/>
        <s v="Fort Thomas"/>
        <s v="Eastpointe"/>
        <s v="Farmington Hills"/>
        <s v="Flint"/>
        <s v="Garden City"/>
        <s v="Ithaca"/>
        <s v="New City"/>
        <s v="Chico"/>
        <s v="Mount Pleasant"/>
        <s v="Myrtle Beach"/>
        <s v="Mehlville"/>
        <s v="Oakton"/>
        <s v="Sherwood"/>
        <s v="West Memphis"/>
        <s v="Sterling Heights"/>
        <s v="Gladstone"/>
        <s v="Hazelwood"/>
        <s v="Clovis"/>
        <s v="West Palm Beach"/>
        <s v="Fairfax"/>
        <s v="Fort Lauderdale"/>
        <s v="Dubuque"/>
        <s v="Warren"/>
        <s v="Westland"/>
        <s v="Sharon"/>
        <s v="Pasadena"/>
        <s v="Worcester"/>
        <s v="Owensboro"/>
        <s v="Independence"/>
        <s v="New Bern"/>
        <s v="Jamestown"/>
        <s v="Lindenhurst"/>
        <s v="Brooklyn Center"/>
        <s v="Brooklyn Park"/>
        <s v="Burnsville"/>
        <s v="Fort Dodge"/>
        <s v="College Park"/>
        <s v="Bowie"/>
        <s v="Catonsville"/>
        <s v="Massillon"/>
        <s v="Medina"/>
        <s v="Winter Garden"/>
        <s v="Hobbs"/>
        <s v="Lakeland"/>
        <s v="State College"/>
        <s v="Paducah"/>
        <s v="Raleigh"/>
        <s v="Rocky Mount"/>
        <s v="Rome"/>
        <s v="Joplin"/>
        <s v="Kansas City"/>
        <s v="Kirkwood"/>
        <s v="Land O Lakes"/>
        <s v="Mauldin"/>
        <s v="Harker Heights"/>
        <s v="Harlingen"/>
        <s v="Houston"/>
        <s v="Niagara Falls"/>
        <s v="Greensburg"/>
        <s v="Eau Claire"/>
        <s v="Fitchburg"/>
        <s v="Franklin"/>
        <s v="Rock Hill"/>
        <s v="Spartanburg"/>
        <s v="Summerville"/>
        <s v="Coon Rapids"/>
        <s v="Panama City"/>
        <s v="Lehigh Acres"/>
        <s v="Coachella"/>
        <s v="Marion"/>
        <s v="Green Bay"/>
        <s v="Greenfield"/>
        <s v="Cloverleaf"/>
        <s v="Pleasure Ridge Park"/>
        <s v="Crofton"/>
        <s v="Cumberland"/>
        <s v="Edgewood"/>
        <s v="Rock Springs"/>
        <s v="Fort Myers"/>
        <s v="Fruit Cove"/>
        <s v="Pembroke Pines"/>
        <s v="Duluth"/>
        <s v="Grand Rapids"/>
        <s v="Las Cruces"/>
        <s v="Oceanside"/>
        <s v="Sandy Springs"/>
        <s v="Savannah"/>
        <s v="Hanover Park"/>
        <s v="Petersburg"/>
        <s v="Huntsville"/>
        <s v="Hurst"/>
        <s v="Irving"/>
        <s v="Keller"/>
        <s v="Killeen"/>
        <s v="Midwest City"/>
        <s v="Moore"/>
        <s v="Muskego"/>
        <s v="Melbourne"/>
        <s v="Merritt Island"/>
        <s v="Edina"/>
        <s v="Janesville"/>
        <s v="Hoover"/>
        <s v="Mobile"/>
        <s v="Lino Lakes"/>
        <s v="Bossier City"/>
        <s v="Sault Sainte Marie"/>
        <s v="Salisbury"/>
        <s v="Joliet"/>
        <s v="Winter Haven"/>
        <s v="Statesboro"/>
        <s v="Tucker"/>
        <s v="Cabot"/>
        <s v="Costa Mesa"/>
        <s v="Kankakee"/>
        <s v="Lake In The Hills"/>
        <s v="Munster"/>
        <s v="Cheshire"/>
        <s v="Cambridge"/>
        <s v="Providence"/>
        <s v="Corsicana"/>
        <s v="Lake Charles"/>
        <s v="Apple Valley"/>
        <s v="Atascadero"/>
        <s v="Winter Park"/>
        <s v="Winter Springs"/>
        <s v="Virginia Beach"/>
        <s v="Whitehall"/>
        <s v="York"/>
        <s v="Kenosha"/>
        <s v="Ossining"/>
        <s v="Fridley"/>
        <s v="Davis"/>
        <s v="Opelika"/>
        <s v="Phenix City"/>
        <s v="Holland"/>
        <s v="Inkster"/>
        <s v="Manitowoc"/>
        <s v="Athens"/>
        <s v="Merrimack"/>
        <s v="Hackensack"/>
        <s v="Iselin"/>
        <s v="Fords"/>
        <s v="Portage"/>
        <s v="Aberdeen"/>
        <s v="Sioux Falls"/>
        <s v="Bartlett"/>
        <s v="Brentwood"/>
        <s v="Norman"/>
        <s v="Boise"/>
        <s v="Bakersfield"/>
        <s v="Baldwin"/>
        <s v="Derby"/>
        <s v="Rapid City"/>
        <s v="Winchester"/>
        <s v="Port Charlotte"/>
        <s v="Plainview"/>
        <s v="Clifton"/>
        <s v="Tuscaloosa"/>
        <s v="Vestavia Hills"/>
        <s v="Bullhead City"/>
        <s v="Pensacola"/>
        <s v="Ellicott City"/>
        <s v="Kalamazoo"/>
        <s v="Lansing"/>
        <s v="Dalton"/>
        <s v="Chattanooga"/>
        <s v="Clarksville"/>
        <s v="Caldwell"/>
        <s v="Chandler"/>
        <s v="Waynesboro"/>
        <s v="Waterbury"/>
        <s v="Lindenwold"/>
        <s v="Dunwoody"/>
        <s v="East Point"/>
        <s v="Franklin Park"/>
        <s v="Gaithersburg"/>
        <s v="Wilson"/>
        <s v="Woodburn"/>
        <s v="Metairie"/>
        <s v="Madison Heights"/>
        <s v="Marshalltown"/>
        <s v="Mason City"/>
        <s v="Sioux City"/>
        <s v="Pittsburgh"/>
        <s v="East Los Angeles"/>
        <s v="Cleveland"/>
        <s v="Oakville"/>
        <s v="North Las Vegas"/>
        <s v="El Centro"/>
        <s v="Inver Grove Heights"/>
        <s v="Tulsa"/>
        <s v="North Miami"/>
        <s v="Collierville"/>
        <s v="Columbia"/>
        <s v="Odessa"/>
        <s v="Des Moines"/>
        <s v="Hays"/>
        <s v="La Vista"/>
        <s v="Paris"/>
        <s v="Edmonds"/>
        <s v="Hialeah"/>
        <s v="North Olmsted"/>
        <s v="North Miami Beach"/>
        <s v="North Ridgeville"/>
        <s v="North Royalton"/>
        <s v="Parma"/>
        <s v="Livonia"/>
        <s v="Mankato"/>
        <s v="Maple Grove"/>
        <s v="Reynoldsburg"/>
        <s v="Garfield Heights"/>
        <s v="Grand Forks"/>
        <s v="Hagerstown"/>
        <s v="Laurel"/>
        <s v="Charleston"/>
        <s v="El Dorado Hills"/>
        <s v="Stoneham"/>
        <s v="Depew"/>
        <s v="Grove City"/>
        <s v="Maplewood"/>
        <s v="Milwaukee"/>
        <s v="Neenah"/>
        <s v="Van Buren"/>
        <s v="Middle River"/>
        <s v="Hollywood"/>
        <s v="New Berlin"/>
        <s v="Oak Creek"/>
        <s v="Dickinson"/>
        <s v="Sandusky"/>
        <s v="West Des Moines"/>
        <s v="Racine"/>
        <s v="Sheboygan"/>
        <s v="Oak Park"/>
        <s v="Pontiac"/>
        <s v="Port Huron"/>
        <s v="Coeur D Alene"/>
        <s v="Idaho Falls"/>
        <s v="Minnetonka Mills"/>
        <s v="Rochester"/>
        <s v="Encinitas"/>
        <s v="Lombard"/>
        <s v="Mandan"/>
        <s v="Hutchinson"/>
        <s v="Leavenworth"/>
        <s v="Leawood"/>
        <s v="Berkeley"/>
        <s v="Kirkland"/>
        <s v="Lacey"/>
        <s v="Austintown"/>
        <s v="Oakdale"/>
        <s v="Stow"/>
        <s v="Strongsville"/>
        <s v="Toledo"/>
        <s v="North Port"/>
        <s v="Hamilton"/>
        <s v="Shirley"/>
        <s v="Oakland Park"/>
        <s v="New Iberia"/>
        <s v="Orlando"/>
        <s v="New Orleans"/>
        <s v="Melrose Park"/>
        <s v="Moline"/>
        <s v="Mount Prospect"/>
        <s v="Shreveport"/>
        <s v="Mundelein"/>
        <s v="Naperville"/>
        <s v="Laconia"/>
        <s v="Londonderry"/>
        <s v="Pflugerville"/>
        <s v="Pharr"/>
        <s v="Post Falls"/>
        <s v="Rexburg"/>
        <s v="Twentynine Palms"/>
        <s v="Saint Petersburg"/>
        <s v="Ponte Vedra Beach"/>
        <s v="Port Orange"/>
        <s v="Port Saint Lucie"/>
        <s v="Jacksonville"/>
        <s v="Jupiter"/>
        <s v="Owatonna"/>
        <s v="Riverview"/>
        <s v="Stevens Point"/>
        <s v="Northbrook"/>
        <s v="Twin Falls"/>
        <s v="Beverly Hills"/>
        <s v="Addison"/>
        <s v="Sunrise"/>
        <s v="Tallahassee"/>
        <s v="Gallatin"/>
        <s v="Germantown"/>
        <s v="Hendersonville"/>
        <s v="Superior"/>
        <s v="Waukesha"/>
        <s v="Corvallis"/>
        <s v="Hudson"/>
        <s v="Slidell"/>
        <s v="Annapolis"/>
        <s v="Rotterdam"/>
        <s v="Tamarac"/>
        <s v="Longview"/>
        <s v="Lynnwood"/>
        <s v="Adrian"/>
        <s v="Eureka"/>
        <s v="North Plainfield"/>
        <s v="Kendall"/>
        <s v="Kissimmee"/>
        <s v="Herndon"/>
        <s v="Granite Bay"/>
        <s v="Lake Worth"/>
        <s v="New London"/>
        <s v="Agawam"/>
        <s v="Natick"/>
        <s v="Sandwich"/>
        <s v="El Mirage"/>
        <s v="Ormond Beach"/>
        <s v="Tampa"/>
        <s v="Titusville"/>
        <s v="Troutdale"/>
        <s v="Rochester Hills"/>
        <s v="Royal Palm Beach"/>
        <s v="Parkland"/>
        <s v="Pasco"/>
        <s v="Calexico"/>
        <s v="Camarillo"/>
        <s v="Eagle"/>
        <s v="Wauwatosa"/>
        <s v="West Allis"/>
        <s v="West Bend"/>
        <s v="Upper Arlington"/>
        <s v="Odenton"/>
        <s v="Kennesaw"/>
        <s v="La Grange"/>
        <s v="Macon"/>
        <s v="Boardman"/>
        <s v="Pullman"/>
        <s v="Fairmont"/>
        <s v="Cheyenn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164">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164">
      <sharedItems containsSemiMixedTypes="0" containsString="0" containsNumber="1" minValue="2.25" maxValue="45737.33" count="1922">
        <n v="13.01"/>
        <n v="6362.85"/>
        <n v="211.15"/>
        <n v="1164.45"/>
        <n v="22.23"/>
        <n v="13.99"/>
        <n v="14.26"/>
        <n v="33.47"/>
        <n v="379.53"/>
        <n v="18.8"/>
        <n v="945.99"/>
        <n v="455.77"/>
        <n v="231.79"/>
        <n v="1876.69"/>
        <n v="293.06"/>
        <n v="914.29"/>
        <n v="67.489999999999995"/>
        <n v="2.25"/>
        <n v="54.78"/>
        <n v="424.68"/>
        <n v="40.17"/>
        <n v="783.55"/>
        <n v="3838.14"/>
        <n v="58.68"/>
        <n v="53.1"/>
        <n v="647.07000000000005"/>
        <n v="627.04"/>
        <n v="3267.55"/>
        <n v="110.19"/>
        <n v="73.55"/>
        <n v="29.57"/>
        <n v="22.85"/>
        <n v="506.39"/>
        <n v="4"/>
        <n v="589.79999999999995"/>
        <n v="1225.5999999999999"/>
        <n v="1239.06"/>
        <n v="4083.19"/>
        <n v="4902.38"/>
        <n v="5718.85"/>
        <n v="1400.53"/>
        <n v="1821.89"/>
        <n v="90.98"/>
        <n v="10728"/>
        <n v="3127.69"/>
        <n v="41.82"/>
        <n v="2875.72"/>
        <n v="170.8"/>
        <n v="53.54"/>
        <n v="3363.53"/>
        <n v="132.08000000000001"/>
        <n v="45.34"/>
        <n v="216.04"/>
        <n v="6276.34"/>
        <n v="2664.4"/>
        <n v="1526.68"/>
        <n v="1952.56"/>
        <n v="303.58999999999997"/>
        <n v="9459.94"/>
        <n v="1233.32"/>
        <n v="47.31"/>
        <n v="2441.27"/>
        <n v="11.13"/>
        <n v="29.5"/>
        <n v="58.33"/>
        <n v="20.420000000000002"/>
        <n v="26.07"/>
        <n v="122.23"/>
        <n v="228.46"/>
        <n v="77.61"/>
        <n v="99.94"/>
        <n v="59.85"/>
        <n v="1708.73"/>
        <n v="94.97"/>
        <n v="10.23"/>
        <n v="217.23"/>
        <n v="101.74"/>
        <n v="84.52"/>
        <n v="312.58999999999997"/>
        <n v="64.400000000000006"/>
        <n v="14.65"/>
        <n v="453.62"/>
        <n v="193.59"/>
        <n v="929.57"/>
        <n v="62.46"/>
        <n v="28.11"/>
        <n v="5.5"/>
        <n v="667.84"/>
        <n v="292.23"/>
        <n v="772.56"/>
        <n v="1050.08"/>
        <n v="33.82"/>
        <n v="715.55"/>
        <n v="45.63"/>
        <n v="1839.91"/>
        <n v="130.62"/>
        <n v="6945.16"/>
        <n v="30.94"/>
        <n v="3.42"/>
        <n v="901.81"/>
        <n v="186.59"/>
        <n v="250.5"/>
        <n v="221.24"/>
        <n v="46.65"/>
        <n v="164.71"/>
        <n v="79.680000000000007"/>
        <n v="53.26"/>
        <n v="203.49"/>
        <n v="2356.0100000000002"/>
        <n v="224.12"/>
        <n v="140.30000000000001"/>
        <n v="28.2"/>
        <n v="71.55"/>
        <n v="3108.98"/>
        <n v="12599.55"/>
        <n v="34.65"/>
        <n v="85.79"/>
        <n v="17.61"/>
        <n v="27.3"/>
        <n v="64.75"/>
        <n v="62.98"/>
        <n v="21.2"/>
        <n v="173.32"/>
        <n v="42.29"/>
        <n v="730.37"/>
        <n v="450.49"/>
        <n v="58.8"/>
        <n v="120.47"/>
        <n v="1599.96"/>
        <n v="197.59"/>
        <n v="33.04"/>
        <n v="27.45"/>
        <n v="4775.1099999999997"/>
        <n v="57.41"/>
        <n v="2809.87"/>
        <n v="79.930000000000007"/>
        <n v="873.18"/>
        <n v="798.69"/>
        <n v="792.11"/>
        <n v="28.73"/>
        <n v="109.74"/>
        <n v="1543.55"/>
        <n v="1332.82"/>
        <n v="34.64"/>
        <n v="52.47"/>
        <n v="26.38"/>
        <n v="304.33999999999997"/>
        <n v="1300.81"/>
        <n v="67.86"/>
        <n v="747.28"/>
        <n v="18.670000000000002"/>
        <n v="210.77"/>
        <n v="209.12"/>
        <n v="1287.17"/>
        <n v="46.17"/>
        <n v="899.81"/>
        <n v="68.459999999999994"/>
        <n v="885.23"/>
        <n v="836.47"/>
        <n v="189.83"/>
        <n v="61.52"/>
        <n v="8.3000000000000007"/>
        <n v="416.95"/>
        <n v="18.71"/>
        <n v="40.950000000000003"/>
        <n v="1155.73"/>
        <n v="192.3"/>
        <n v="748.1"/>
        <n v="102.54"/>
        <n v="70.16"/>
        <n v="1240.57"/>
        <n v="280.62"/>
        <n v="3206.94"/>
        <n v="43.08"/>
        <n v="66.55"/>
        <n v="103.49"/>
        <n v="192.18"/>
        <n v="89.76"/>
        <n v="28.46"/>
        <n v="1170.21"/>
        <n v="243.32"/>
        <n v="3825.32"/>
        <n v="8.5299999999999994"/>
        <n v="40.299999999999997"/>
        <n v="111.88"/>
        <n v="73.97"/>
        <n v="111.86"/>
        <n v="18.489999999999998"/>
        <n v="212.89"/>
        <n v="5555.6"/>
        <n v="55.54"/>
        <n v="1440.34"/>
        <n v="84.76"/>
        <n v="104.84"/>
        <n v="1714.93"/>
        <n v="107.95"/>
        <n v="1967.98"/>
        <n v="394.1"/>
        <n v="266.39"/>
        <n v="51.82"/>
        <n v="9539.6"/>
        <n v="109.86"/>
        <n v="1426.51"/>
        <n v="2331.9"/>
        <n v="27.47"/>
        <n v="460.87"/>
        <n v="394.51"/>
        <n v="38.65"/>
        <n v="279.83"/>
        <n v="126.9"/>
        <n v="22.82"/>
        <n v="188.66"/>
        <n v="1845.23"/>
        <n v="37.159999999999997"/>
        <n v="43.65"/>
        <n v="31.44"/>
        <n v="64.59"/>
        <n v="461.94"/>
        <n v="1216.32"/>
        <n v="1989.32"/>
        <n v="72.760000000000005"/>
        <n v="400.47"/>
        <n v="1531.31"/>
        <n v="919.09"/>
        <n v="236.46"/>
        <n v="73.819999999999993"/>
        <n v="243.11"/>
        <n v="952.26"/>
        <n v="355.92"/>
        <n v="101.71"/>
        <n v="1766.68"/>
        <n v="29.02"/>
        <n v="159.51"/>
        <n v="1838.85"/>
        <n v="35.479999999999997"/>
        <n v="434.31"/>
        <n v="19.86"/>
        <n v="23.26"/>
        <n v="51.83"/>
        <n v="32.4"/>
        <n v="492.9"/>
        <n v="1081.54"/>
        <n v="1132.8399999999999"/>
        <n v="143.63"/>
        <n v="73.040000000000006"/>
        <n v="33.35"/>
        <n v="60.24"/>
        <n v="718.03"/>
        <n v="179.51"/>
        <n v="73.180000000000007"/>
        <n v="8.82"/>
        <n v="5976.09"/>
        <n v="8.77"/>
        <n v="20.87"/>
        <n v="25.7"/>
        <n v="229.57"/>
        <n v="66.7"/>
        <n v="217"/>
        <n v="31670.6"/>
        <n v="239.82"/>
        <n v="66.709999999999994"/>
        <n v="87.16"/>
        <n v="101.26"/>
        <n v="17.399999999999999"/>
        <n v="52.93"/>
        <n v="8637.44"/>
        <n v="59.95"/>
        <n v="5062.49"/>
        <n v="646.97"/>
        <n v="946.29"/>
        <n v="123"/>
        <n v="554.08000000000004"/>
        <n v="152.54"/>
        <n v="89.79"/>
        <n v="199.76"/>
        <n v="480.37"/>
        <n v="5.76"/>
        <n v="3112.13"/>
        <n v="2589.0100000000002"/>
        <n v="1893.93"/>
        <n v="211.13"/>
        <n v="25.39"/>
        <n v="87.27"/>
        <n v="403.25"/>
        <n v="414.49"/>
        <n v="469.69"/>
        <n v="8585.67"/>
        <n v="57.37"/>
        <n v="66.319999999999993"/>
        <n v="18.75"/>
        <n v="188.51"/>
        <n v="6720.88"/>
        <n v="102.21"/>
        <n v="31.18"/>
        <n v="267.52999999999997"/>
        <n v="43046.2"/>
        <n v="330.21"/>
        <n v="6831.37"/>
        <n v="10331.09"/>
        <n v="83.86"/>
        <n v="1707.84"/>
        <n v="66.88"/>
        <n v="274.91000000000003"/>
        <n v="1128.74"/>
        <n v="805.99"/>
        <n v="1066.54"/>
        <n v="65.739999999999995"/>
        <n v="5.84"/>
        <n v="405.57"/>
        <n v="32.6"/>
        <n v="515.88"/>
        <n v="25.06"/>
        <n v="578.24"/>
        <n v="116.93"/>
        <n v="170.45"/>
        <n v="285.87"/>
        <n v="20.37"/>
        <n v="17.440000000000001"/>
        <n v="702.68"/>
        <n v="67.239999999999995"/>
        <n v="24.27"/>
        <n v="38.53"/>
        <n v="4910.72"/>
        <n v="116.8"/>
        <n v="32.39"/>
        <n v="227.79"/>
        <n v="5679.59"/>
        <n v="102.32"/>
        <n v="1494.63"/>
        <n v="46.23"/>
        <n v="279.27999999999997"/>
        <n v="70.06"/>
        <n v="81.819999999999993"/>
        <n v="13.16"/>
        <n v="205.98"/>
        <n v="31.46"/>
        <n v="948.97"/>
        <n v="136.99"/>
        <n v="99.36"/>
        <n v="9580"/>
        <n v="28.32"/>
        <n v="2309.4899999999998"/>
        <n v="1232.01"/>
        <n v="506.38"/>
        <n v="1042.72"/>
        <n v="1769.91"/>
        <n v="6686.34"/>
        <n v="4620.05"/>
        <n v="1912.98"/>
        <n v="4170.87"/>
        <n v="818.81"/>
        <n v="34.11"/>
        <n v="154.71"/>
        <n v="192.33"/>
        <n v="6901.25"/>
        <n v="148.94"/>
        <n v="200.68"/>
        <n v="29.92"/>
        <n v="19.73"/>
        <n v="615.54"/>
        <n v="261.33999999999997"/>
        <n v="202.41"/>
        <n v="793.39"/>
        <n v="54.04"/>
        <n v="832.14"/>
        <n v="221.06"/>
        <n v="58.67"/>
        <n v="101.06"/>
        <n v="1429.81"/>
        <n v="34.97"/>
        <n v="308.86"/>
        <n v="485.01"/>
        <n v="81.14"/>
        <n v="10.11"/>
        <n v="6621.17"/>
        <n v="253.78"/>
        <n v="69.959999999999994"/>
        <n v="2716.09"/>
        <n v="21.34"/>
        <n v="17.420000000000002"/>
        <n v="49.81"/>
        <n v="3722.41"/>
        <n v="95.1"/>
        <n v="734.74"/>
        <n v="1882.87"/>
        <n v="8834.58"/>
        <n v="78.540000000000006"/>
        <n v="605.1"/>
        <n v="355.84"/>
        <n v="1346.32"/>
        <n v="292.18"/>
        <n v="322.02999999999997"/>
        <n v="2470.84"/>
        <n v="5250.66"/>
        <n v="1423.35"/>
        <n v="1154.1199999999999"/>
        <n v="32.5"/>
        <n v="193.95"/>
        <n v="158.80000000000001"/>
        <n v="274.26"/>
        <n v="83.16"/>
        <n v="261.93"/>
        <n v="210.1"/>
        <n v="6499.87"/>
        <n v="351.56"/>
        <n v="87.89"/>
        <n v="6.5"/>
        <n v="68.56"/>
        <n v="20.79"/>
        <n v="67.91"/>
        <n v="40.369999999999997"/>
        <n v="122.25"/>
        <n v="206.09"/>
        <n v="66.900000000000006"/>
        <n v="43.13"/>
        <n v="11.21"/>
        <n v="100.38"/>
        <n v="1178.32"/>
        <n v="2016.32"/>
        <n v="612.25"/>
        <n v="313.63"/>
        <n v="397.17"/>
        <n v="63.48"/>
        <n v="47.64"/>
        <n v="1545.58"/>
        <n v="2104.9899999999998"/>
        <n v="353.1"/>
        <n v="257.52"/>
        <n v="411.64"/>
        <n v="17.59"/>
        <n v="141.54"/>
        <n v="905.4"/>
        <n v="243.86"/>
        <n v="39.97"/>
        <n v="92.96"/>
        <n v="1362.2"/>
        <n v="336.64"/>
        <n v="429.33"/>
        <n v="44.66"/>
        <n v="1619.95"/>
        <n v="56.44"/>
        <n v="56.73"/>
        <n v="64.41"/>
        <n v="344.57"/>
        <n v="279.01"/>
        <n v="614.99"/>
        <n v="76.23"/>
        <n v="99.92"/>
        <n v="79.400000000000006"/>
        <n v="15.49"/>
        <n v="18.59"/>
        <n v="834.08"/>
        <n v="50.88"/>
        <n v="958.46"/>
        <n v="368.84"/>
        <n v="30.86"/>
        <n v="568.25"/>
        <n v="126.66"/>
        <n v="93.82"/>
        <n v="8332.91"/>
        <n v="5.9"/>
        <n v="80.23"/>
        <n v="2044.9"/>
        <n v="53.3"/>
        <n v="21.93"/>
        <n v="89.91"/>
        <n v="138.51"/>
        <n v="41.96"/>
        <n v="300.63"/>
        <n v="240.46"/>
        <n v="74.08"/>
        <n v="5.28"/>
        <n v="50.83"/>
        <n v="39.26"/>
        <n v="606.51"/>
        <n v="64.89"/>
        <n v="267.2"/>
        <n v="86.79"/>
        <n v="292.37"/>
        <n v="682.79"/>
        <n v="125.77"/>
        <n v="3918.98"/>
        <n v="31.24"/>
        <n v="74.77"/>
        <n v="127.81"/>
        <n v="78.59"/>
        <n v="497.11"/>
        <n v="27.02"/>
        <n v="27.67"/>
        <n v="1033.56"/>
        <n v="19.97"/>
        <n v="660.03"/>
        <n v="199.12"/>
        <n v="63.14"/>
        <n v="44.85"/>
        <n v="49.78"/>
        <n v="16.62"/>
        <n v="517.67999999999995"/>
        <n v="573.30999999999995"/>
        <n v="140.22999999999999"/>
        <n v="594.44000000000005"/>
        <n v="228.5"/>
        <n v="191.1"/>
        <n v="28.05"/>
        <n v="151.77000000000001"/>
        <n v="57.13"/>
        <n v="116.92"/>
        <n v="151.6"/>
        <n v="31.73"/>
        <n v="85.26"/>
        <n v="16.600000000000001"/>
        <n v="2285.41"/>
        <n v="513.52"/>
        <n v="346.52"/>
        <n v="499.31"/>
        <n v="73.099999999999994"/>
        <n v="2115.06"/>
        <n v="47.95"/>
        <n v="134.38"/>
        <n v="76.77"/>
        <n v="782"/>
        <n v="15.73"/>
        <n v="1719.07"/>
        <n v="8.41"/>
        <n v="104.95"/>
        <n v="166.59"/>
        <n v="396.19"/>
        <n v="98.7"/>
        <n v="1782.44"/>
        <n v="72.11"/>
        <n v="124.81"/>
        <n v="881.32"/>
        <n v="41.6"/>
        <n v="1497.22"/>
        <n v="244.81"/>
        <n v="4.55"/>
        <n v="27.63"/>
        <n v="31.21"/>
        <n v="1214.03"/>
        <n v="3.51"/>
        <n v="120.12"/>
        <n v="7.01"/>
        <n v="1452.18"/>
        <n v="619.38"/>
        <n v="18.690000000000001"/>
        <n v="8.8000000000000007"/>
        <n v="477.2"/>
        <n v="2848.38"/>
        <n v="38.58"/>
        <n v="810.47"/>
        <n v="72.83"/>
        <n v="63.66"/>
        <n v="127.22"/>
        <n v="432.44"/>
        <n v="12.18"/>
        <n v="950.43"/>
        <n v="25.37"/>
        <n v="6963.67"/>
        <n v="160.16999999999999"/>
        <n v="7.47"/>
        <n v="370.81"/>
        <n v="119.99"/>
        <n v="650.70000000000005"/>
        <n v="11.41"/>
        <n v="680.39"/>
        <n v="75.52"/>
        <n v="2354.54"/>
        <n v="79.06"/>
        <n v="65.14"/>
        <n v="640.71"/>
        <n v="659.6"/>
        <n v="1137.5999999999999"/>
        <n v="151.55000000000001"/>
        <n v="57.03"/>
        <n v="347.23"/>
        <n v="478.23"/>
        <n v="1670.33"/>
        <n v="100.59"/>
        <n v="598.38"/>
        <n v="39.36"/>
        <n v="322.77"/>
        <n v="65.09"/>
        <n v="98.96"/>
        <n v="13546.94"/>
        <n v="6401.65"/>
        <n v="617.4"/>
        <n v="157.78"/>
        <n v="26.31"/>
        <n v="209.78"/>
        <n v="17.829999999999998"/>
        <n v="2527.79"/>
        <n v="121.87"/>
        <n v="659.42"/>
        <n v="403.53"/>
        <n v="55.17"/>
        <n v="377.44"/>
        <n v="286.39999999999998"/>
        <n v="664.34"/>
        <n v="473.53"/>
        <n v="220.92"/>
        <n v="196.41"/>
        <n v="54.08"/>
        <n v="47.18"/>
        <n v="30.87"/>
        <n v="309.05"/>
        <n v="299.3"/>
        <n v="45.24"/>
        <n v="51.02"/>
        <n v="2291.39"/>
        <n v="9492.92"/>
        <n v="318.47000000000003"/>
        <n v="586.96"/>
        <n v="11272.77"/>
        <n v="144.33000000000001"/>
        <n v="270.55"/>
        <n v="79.62"/>
        <n v="479.79"/>
        <n v="108.99"/>
        <n v="3527.82"/>
        <n v="4698.21"/>
        <n v="258.93"/>
        <n v="277.60000000000002"/>
        <n v="168.04"/>
        <n v="703.46"/>
        <n v="103.61"/>
        <n v="3144.56"/>
        <n v="2653.02"/>
        <n v="66.81"/>
        <n v="90.52"/>
        <n v="55.97"/>
        <n v="311.66000000000003"/>
        <n v="9862.51"/>
        <n v="177.41"/>
        <n v="406.91"/>
        <n v="1332.09"/>
        <n v="105.5"/>
        <n v="101.73"/>
        <n v="37.700000000000003"/>
        <n v="75.81"/>
        <n v="2630"/>
        <n v="333.02"/>
        <n v="27.76"/>
        <n v="3855.28"/>
        <n v="192.49"/>
        <n v="2560.5500000000002"/>
        <n v="227.67"/>
        <n v="8.83"/>
        <n v="34.409999999999997"/>
        <n v="157.27000000000001"/>
        <n v="1013.84"/>
        <n v="110.75"/>
        <n v="181.46"/>
        <n v="1076.3"/>
        <n v="21.46"/>
        <n v="3506.78"/>
        <n v="267.69"/>
        <n v="2307.2600000000002"/>
        <n v="39.15"/>
        <n v="266.95"/>
        <n v="20552.55"/>
        <n v="87.8"/>
        <n v="3741.39"/>
        <n v="149.32"/>
        <n v="177.01"/>
        <n v="35.159999999999997"/>
        <n v="88.84"/>
        <n v="696.96"/>
        <n v="149.41"/>
        <n v="4556.63"/>
        <n v="2948.61"/>
        <n v="517.85"/>
        <n v="2373.3200000000002"/>
        <n v="325.73"/>
        <n v="127.94"/>
        <n v="1350.94"/>
        <n v="75.17"/>
        <n v="1125.76"/>
        <n v="746.03"/>
        <n v="593.33000000000004"/>
        <n v="13.05"/>
        <n v="58.95"/>
        <n v="3672.89"/>
        <n v="374.81"/>
        <n v="43.27"/>
        <n v="11.74"/>
        <n v="5258.94"/>
        <n v="66.739999999999995"/>
        <n v="1282.67"/>
        <n v="208.83"/>
        <n v="228.3"/>
        <n v="129.53"/>
        <n v="55.68"/>
        <n v="568.24"/>
        <n v="162.91"/>
        <n v="97.65"/>
        <n v="1018.61"/>
        <n v="1145.5999999999999"/>
        <n v="24.52"/>
        <n v="5775.81"/>
        <n v="1878.24"/>
        <n v="1634.67"/>
        <n v="9280.7199999999993"/>
        <n v="1348.83"/>
        <n v="564.98"/>
        <n v="129.47999999999999"/>
        <n v="8216.2800000000007"/>
        <n v="152.11000000000001"/>
        <n v="35.97"/>
        <n v="85.64"/>
        <n v="2508.15"/>
        <n v="225.62"/>
        <n v="610.65"/>
        <n v="699.24"/>
        <n v="2346.0300000000002"/>
        <n v="33.770000000000003"/>
        <n v="172.79"/>
        <n v="19.66"/>
        <n v="604.35"/>
        <n v="3.13"/>
        <n v="378.23"/>
        <n v="7.15"/>
        <n v="29.85"/>
        <n v="366.44"/>
        <n v="69.75"/>
        <n v="852.53"/>
        <n v="219.66"/>
        <n v="81.900000000000006"/>
        <n v="2343.34"/>
        <n v="327.61"/>
        <n v="1774.5"/>
        <n v="1054.69"/>
        <n v="6654.39"/>
        <n v="4429.6899999999996"/>
        <n v="878.34"/>
        <n v="676.57"/>
        <n v="459.55"/>
        <n v="536.9"/>
        <n v="8.74"/>
        <n v="182.33"/>
        <n v="131.26"/>
        <n v="240.6"/>
        <n v="236.88"/>
        <n v="2710.47"/>
        <n v="8354.73"/>
        <n v="48.3"/>
        <n v="58.81"/>
        <n v="47.38"/>
        <n v="637.76"/>
        <n v="2156.06"/>
        <n v="761.16"/>
        <n v="682.68"/>
        <n v="73.44"/>
        <n v="2997.07"/>
        <n v="282.85000000000002"/>
        <n v="20.03"/>
        <n v="84.56"/>
        <n v="70.709999999999994"/>
        <n v="51.86"/>
        <n v="56.24"/>
        <n v="627.78"/>
        <n v="283.44"/>
        <n v="10.039999999999999"/>
        <n v="981.65"/>
        <n v="1748.69"/>
        <n v="119.29"/>
        <n v="3.08"/>
        <n v="69.459999999999994"/>
        <n v="1145.72"/>
        <n v="26.37"/>
        <n v="53.44"/>
        <n v="57.34"/>
        <n v="79.02"/>
        <n v="25.45"/>
        <n v="110.72"/>
        <n v="46.94"/>
        <n v="26.18"/>
        <n v="28.66"/>
        <n v="123.18"/>
        <n v="1533.59"/>
        <n v="2.77"/>
        <n v="31.55"/>
        <n v="42.58"/>
        <n v="145.36000000000001"/>
        <n v="3616.52"/>
        <n v="7.96"/>
        <n v="389.59"/>
        <n v="447.89"/>
        <n v="1420.84"/>
        <n v="111.97"/>
        <n v="355.21"/>
        <n v="536.23"/>
        <n v="38.81"/>
        <n v="2144.92"/>
        <n v="484.56"/>
        <n v="471.21"/>
        <n v="182.61"/>
        <n v="36.58"/>
        <n v="2376.12"/>
        <n v="1020.08"/>
        <n v="65.2"/>
        <n v="22.59"/>
        <n v="121.36"/>
        <n v="2013.67"/>
        <n v="1824.33"/>
        <n v="107.65"/>
        <n v="165.21"/>
        <n v="25.15"/>
        <n v="4285.5600000000004"/>
        <n v="631.37"/>
        <n v="267.83"/>
        <n v="2767.95"/>
        <n v="123.03"/>
        <n v="431.84"/>
        <n v="2366.5100000000002"/>
        <n v="291.64"/>
        <n v="252.36"/>
        <n v="575.07000000000005"/>
        <n v="1781.66"/>
        <n v="940.64"/>
        <n v="439.27"/>
        <n v="4410.1899999999996"/>
        <n v="552.89"/>
        <n v="621.55999999999995"/>
        <n v="88.83"/>
        <n v="307.64999999999998"/>
        <n v="76.91"/>
        <n v="151.34"/>
        <n v="290.24"/>
        <n v="971.4"/>
        <n v="193.51"/>
        <n v="157.81"/>
        <n v="19.440000000000001"/>
        <n v="4636.63"/>
        <n v="739.07"/>
        <n v="157.63999999999999"/>
        <n v="42.16"/>
        <n v="14.08"/>
        <n v="256.73"/>
        <n v="58.83"/>
        <n v="1557.66"/>
        <n v="129.43"/>
        <n v="61.39"/>
        <n v="2435.52"/>
        <n v="464.86"/>
        <n v="288.67"/>
        <n v="1030.51"/>
        <n v="2026.91"/>
        <n v="115.53"/>
        <n v="162.38999999999999"/>
        <n v="1316.03"/>
        <n v="1395.41"/>
        <n v="4920.8100000000004"/>
        <n v="28.22"/>
        <n v="74.010000000000005"/>
        <n v="48.1"/>
        <n v="11015.82"/>
        <n v="300.67"/>
        <n v="723.54"/>
        <n v="87.53"/>
        <n v="172.22"/>
        <n v="894.88"/>
        <n v="16.670000000000002"/>
        <n v="195.16"/>
        <n v="879.62"/>
        <n v="361.19"/>
        <n v="1088.26"/>
        <n v="105.75"/>
        <n v="63.93"/>
        <n v="391.4"/>
        <n v="14.53"/>
        <n v="144.03"/>
        <n v="48.81"/>
        <n v="7360.2"/>
        <n v="89.06"/>
        <n v="134.97"/>
        <n v="19.12"/>
        <n v="186.64"/>
        <n v="3.53"/>
        <n v="706.56"/>
        <n v="13121.07"/>
        <n v="110.93"/>
        <n v="118.35"/>
        <n v="17.309999999999999"/>
        <n v="23.56"/>
        <n v="494.49"/>
        <n v="158.13"/>
        <n v="163.01"/>
        <n v="333.04"/>
        <n v="472.44"/>
        <n v="18.73"/>
        <n v="2427.1799999999998"/>
        <n v="434.85"/>
        <n v="19.16"/>
        <n v="1959.88"/>
        <n v="710.16"/>
        <n v="48.25"/>
        <n v="243.24"/>
        <n v="38.54"/>
        <n v="1483.16"/>
        <n v="562.92999999999995"/>
        <n v="29.18"/>
        <n v="1634.13"/>
        <n v="214.14"/>
        <n v="100.79"/>
        <n v="735.7"/>
        <n v="225.59"/>
        <n v="145.12"/>
        <n v="94.27"/>
        <n v="82.21"/>
        <n v="417.47"/>
        <n v="1104.32"/>
        <n v="149.80000000000001"/>
        <n v="6.97"/>
        <n v="367.52"/>
        <n v="1576.35"/>
        <n v="52.16"/>
        <n v="4881.84"/>
        <n v="926.3"/>
        <n v="942.53"/>
        <n v="276.64"/>
        <n v="514.62"/>
        <n v="817.32"/>
        <n v="284.48"/>
        <n v="225.98"/>
        <n v="72.77"/>
        <n v="57.7"/>
        <n v="19.670000000000002"/>
        <n v="514.79"/>
        <n v="893.53"/>
        <n v="2053.6"/>
        <n v="37.89"/>
        <n v="343.79"/>
        <n v="188.09"/>
        <n v="129.54"/>
        <n v="49.44"/>
        <n v="14.29"/>
        <n v="45.28"/>
        <n v="13.57"/>
        <n v="55.48"/>
        <n v="5319.35"/>
        <n v="30.44"/>
        <n v="3251.76"/>
        <n v="22.48"/>
        <n v="267.32"/>
        <n v="284.39"/>
        <n v="974.14"/>
        <n v="128.13"/>
        <n v="464.94"/>
        <n v="2188.06"/>
        <n v="320.93"/>
        <n v="261.85000000000002"/>
        <n v="1834.61"/>
        <n v="261.56"/>
        <n v="114.81"/>
        <n v="546.21"/>
        <n v="272.86"/>
        <n v="2119.54"/>
        <n v="45737.33"/>
        <n v="438.25"/>
        <n v="561.05999999999995"/>
        <n v="11434.33"/>
        <n v="3229.24"/>
        <n v="101.13"/>
        <n v="451.83"/>
        <n v="20.239999999999998"/>
        <n v="1486.34"/>
        <n v="406.26"/>
        <n v="5835.41"/>
        <n v="52.1"/>
        <n v="45.87"/>
        <n v="256.77"/>
        <n v="605.82000000000005"/>
        <n v="1569"/>
        <n v="151.46"/>
        <n v="10.19"/>
        <n v="64.19"/>
        <n v="118.57"/>
        <n v="79.47"/>
        <n v="627.28"/>
        <n v="1160.42"/>
        <n v="103.37"/>
        <n v="40.22"/>
        <n v="52.43"/>
        <n v="818.49"/>
        <n v="410.17"/>
        <n v="269.54000000000002"/>
        <n v="106.57"/>
        <n v="38.409999999999997"/>
        <n v="131.34"/>
        <n v="251.61"/>
        <n v="287.99"/>
        <n v="46.86"/>
        <n v="658.62"/>
        <n v="21.96"/>
        <n v="24.57"/>
        <n v="1008.53"/>
        <n v="6968.9"/>
        <n v="41.29"/>
        <n v="88.64"/>
        <n v="1300.54"/>
        <n v="38.06"/>
        <n v="1263.3499999999999"/>
        <n v="202.38"/>
        <n v="56.38"/>
        <n v="119.13"/>
        <n v="809.51"/>
        <n v="643.64"/>
        <n v="244.31"/>
        <n v="466.58"/>
        <n v="2290.69"/>
        <n v="337.59"/>
        <n v="10.65"/>
        <n v="55.13"/>
        <n v="215.32"/>
        <n v="382.85"/>
        <n v="44.8"/>
        <n v="100.99"/>
        <n v="142.06"/>
        <n v="58.52"/>
        <n v="363.74"/>
        <n v="15.93"/>
        <n v="21.28"/>
        <n v="675.83"/>
        <n v="28"/>
        <n v="535.08000000000004"/>
        <n v="222.71"/>
        <n v="220.52"/>
        <n v="68.34"/>
        <n v="522.22"/>
        <n v="28.01"/>
        <n v="80.349999999999994"/>
        <n v="99.69"/>
        <n v="152.49"/>
        <n v="320.75"/>
        <n v="11.35"/>
        <n v="7029.1"/>
        <n v="1059.3800000000001"/>
        <n v="2233.46"/>
        <n v="928.92"/>
        <n v="3845.35"/>
        <n v="3.77"/>
        <n v="343.54"/>
        <n v="3627.08"/>
        <n v="8.34"/>
        <n v="63.32"/>
        <n v="83.72"/>
        <n v="1011.44"/>
        <n v="132.22999999999999"/>
        <n v="210.33"/>
        <n v="882.93"/>
        <n v="1757.15"/>
        <n v="1786.04"/>
        <n v="34.76"/>
        <n v="561.65"/>
        <n v="413.73"/>
        <n v="55.6"/>
        <n v="2099.61"/>
        <n v="96.6"/>
        <n v="558.16999999999996"/>
        <n v="8.39"/>
        <n v="559.42999999999995"/>
        <n v="1216.52"/>
        <n v="1058.3599999999999"/>
        <n v="18.309999999999999"/>
        <n v="4935.22"/>
        <n v="51.03"/>
        <n v="746.91"/>
        <n v="77.47"/>
        <n v="204.34"/>
        <n v="206.04"/>
        <n v="475.42"/>
        <n v="3598.82"/>
        <n v="41.22"/>
        <n v="875.39"/>
        <n v="8.24"/>
        <n v="641.11"/>
        <n v="2130.04"/>
        <n v="82.8"/>
        <n v="99.02"/>
        <n v="46.4"/>
        <n v="551.51"/>
        <n v="142.79"/>
        <n v="585.08000000000004"/>
        <n v="72.75"/>
        <n v="269.33"/>
        <n v="377"/>
        <n v="42.99"/>
        <n v="65.69"/>
        <n v="2748.21"/>
        <n v="93.19"/>
        <n v="363.37"/>
        <n v="480.75"/>
        <n v="16.88"/>
        <n v="925.19"/>
        <n v="408.66"/>
        <n v="122.93"/>
        <n v="32.659999999999997"/>
        <n v="14.85"/>
        <n v="45"/>
        <n v="6569.07"/>
        <n v="88.22"/>
        <n v="40.29"/>
        <n v="151.27000000000001"/>
        <n v="10.51"/>
        <n v="74.930000000000007"/>
        <n v="1370.99"/>
        <n v="1913.84"/>
        <n v="2692.12"/>
        <n v="762.38"/>
        <n v="36.72"/>
        <n v="305.70999999999998"/>
        <n v="277.12"/>
        <n v="100.11"/>
        <n v="31.54"/>
        <n v="4634.6899999999996"/>
        <n v="7304.03"/>
        <n v="632.65"/>
        <n v="290.98"/>
        <n v="21.77"/>
        <n v="384.22"/>
        <n v="31.64"/>
        <n v="565.36"/>
        <n v="32.76"/>
        <n v="336.92"/>
        <n v="114.91"/>
        <n v="934.52"/>
        <n v="260.66000000000003"/>
        <n v="4249.37"/>
        <n v="6676.61"/>
        <n v="291.39999999999998"/>
        <n v="146.5"/>
        <n v="38.979999999999997"/>
        <n v="34.159999999999997"/>
        <n v="120.34"/>
        <n v="153.61000000000001"/>
        <n v="1414.88"/>
        <n v="33.630000000000003"/>
        <n v="1063.81"/>
        <n v="242.7"/>
        <n v="3377.06"/>
        <n v="123.93"/>
        <n v="93.96"/>
        <n v="1818.41"/>
        <n v="8.9499999999999993"/>
        <n v="652.84"/>
        <n v="12750.99"/>
        <n v="20.54"/>
        <n v="7840.04"/>
        <n v="1094.33"/>
        <n v="389.97"/>
        <n v="84.59"/>
        <n v="9666.7199999999993"/>
        <n v="134.58000000000001"/>
        <n v="33.65"/>
        <n v="66.12"/>
        <n v="3.07"/>
        <n v="255.83"/>
        <n v="421.18"/>
        <n v="1377.46"/>
        <n v="6600.63"/>
        <n v="1811.99"/>
        <n v="799.76"/>
        <n v="609.09"/>
        <n v="2761.94"/>
        <n v="33.950000000000003"/>
        <n v="302.33999999999997"/>
        <n v="334.44"/>
        <n v="556.61"/>
        <n v="64.48"/>
        <n v="4845.2700000000004"/>
        <n v="19.68"/>
        <n v="9798.84"/>
        <n v="154.11000000000001"/>
        <n v="242.97"/>
        <n v="200.61"/>
        <n v="237.83"/>
        <n v="53.02"/>
        <n v="248.84"/>
        <n v="7.21"/>
        <n v="253.87"/>
        <n v="5880.46"/>
        <n v="577.25"/>
        <n v="4075.18"/>
        <n v="1798.23"/>
        <n v="727.2"/>
        <n v="6173.42"/>
        <n v="1553.7"/>
        <n v="18.68"/>
        <n v="36.299999999999997"/>
        <n v="16.03"/>
        <n v="25.35"/>
        <n v="19.32"/>
        <n v="86.8"/>
        <n v="381.91"/>
        <n v="761.67"/>
        <n v="5014.07"/>
        <n v="186.19"/>
        <n v="1227.94"/>
        <n v="294.97000000000003"/>
        <n v="2458.0500000000002"/>
        <n v="2465.75"/>
        <n v="650.25"/>
        <n v="272.12"/>
        <n v="428.85"/>
        <n v="342.54"/>
        <n v="27.96"/>
        <n v="1635.38"/>
        <n v="58.48"/>
        <n v="40.049999999999997"/>
        <n v="1117.6600000000001"/>
        <n v="807"/>
        <n v="169.46"/>
        <n v="5768.12"/>
        <n v="55.25"/>
        <n v="551.22"/>
        <n v="83.93"/>
        <n v="193.88"/>
        <n v="990.25"/>
        <n v="14.76"/>
        <n v="808.44"/>
        <n v="67.41"/>
        <n v="55.08"/>
        <n v="1608.11"/>
        <n v="99.75"/>
        <n v="51.41"/>
        <n v="68.72"/>
        <n v="618.96"/>
        <n v="77.540000000000006"/>
        <n v="361.72"/>
        <n v="1373.47"/>
        <n v="91.92"/>
        <n v="73.290000000000006"/>
        <n v="2961.32"/>
        <n v="87.11"/>
        <n v="170.46"/>
        <n v="4.95"/>
        <n v="461.24"/>
        <n v="577.75"/>
        <n v="59.4"/>
        <n v="66.459999999999994"/>
        <n v="35.35"/>
        <n v="248.21"/>
        <n v="4086.5"/>
        <n v="375.03"/>
        <n v="22.11"/>
        <n v="2875.35"/>
        <n v="78.08"/>
        <n v="2013.88"/>
        <n v="201.32"/>
        <n v="298.51"/>
        <n v="3846.06"/>
        <n v="35.93"/>
        <n v="1610.84"/>
        <n v="86.12"/>
        <n v="76.87"/>
        <n v="374.6"/>
        <n v="61.87"/>
        <n v="48.88"/>
        <n v="21.56"/>
        <n v="164.67"/>
        <n v="72.739999999999995"/>
        <n v="418.75"/>
        <n v="469.59"/>
        <n v="136.25"/>
        <n v="558.41"/>
        <n v="290.22000000000003"/>
        <n v="1129.67"/>
        <n v="2439.37"/>
        <n v="92.02"/>
        <n v="283.55"/>
        <n v="9757.48"/>
        <n v="850.64"/>
        <n v="1159.79"/>
        <n v="20.22"/>
        <n v="1548.97"/>
        <n v="337.86"/>
        <n v="84.21"/>
        <n v="38.74"/>
        <n v="134.09"/>
        <n v="191.73"/>
        <n v="618.85"/>
        <n v="115.99"/>
        <n v="19.46"/>
        <n v="44.75"/>
        <n v="9.23"/>
        <n v="96.13"/>
        <n v="73.959999999999994"/>
        <n v="1805.9"/>
        <n v="311.41000000000003"/>
        <n v="3707.05"/>
        <n v="2805.18"/>
        <n v="80.86"/>
        <n v="1096.6300000000001"/>
        <n v="632.12"/>
        <n v="1302.98"/>
        <n v="131.79"/>
        <n v="35.33"/>
        <n v="674.55"/>
        <n v="1721.24"/>
        <n v="668.38"/>
        <n v="324.62"/>
        <n v="40.93"/>
        <n v="53.42"/>
        <n v="8.49"/>
        <n v="69.89"/>
        <n v="77.42"/>
        <n v="7.2"/>
        <n v="61.29"/>
        <n v="109.15"/>
        <n v="1477.84"/>
        <n v="29.08"/>
        <n v="1162.46"/>
        <n v="5911.35"/>
        <n v="4649.8500000000004"/>
        <n v="2259.9899999999998"/>
        <n v="42.46"/>
        <n v="314.06"/>
        <n v="1009.99"/>
        <n v="92.16"/>
        <n v="16.5"/>
        <n v="1202.6600000000001"/>
        <n v="196.69"/>
        <n v="40.28"/>
        <n v="904.31"/>
        <n v="96.86"/>
        <n v="765.65"/>
        <n v="8.7200000000000006"/>
        <n v="6355.69"/>
        <n v="28.09"/>
        <n v="1130.1500000000001"/>
        <n v="54.37"/>
        <n v="100.87"/>
        <n v="1857.08"/>
        <n v="42.56"/>
        <n v="414.91"/>
        <n v="91.39"/>
        <n v="202.29"/>
        <n v="168.71"/>
        <n v="885.65"/>
        <n v="152.05000000000001"/>
        <n v="49.1"/>
        <n v="246.44"/>
        <n v="199.08"/>
        <n v="2039.07"/>
        <n v="436.94"/>
        <n v="37.380000000000003"/>
        <n v="47.4"/>
        <n v="260"/>
        <n v="709.7"/>
        <n v="27.42"/>
        <n v="739.06"/>
        <n v="30.47"/>
        <n v="96.96"/>
        <n v="4.21"/>
        <n v="3550.28"/>
        <n v="1188.6300000000001"/>
        <n v="1009.93"/>
        <n v="140.69999999999999"/>
        <n v="15.95"/>
        <n v="42.35"/>
        <n v="63.78"/>
        <n v="451.61"/>
        <n v="10.41"/>
        <n v="2849.64"/>
        <n v="38.04"/>
        <n v="42.53"/>
        <n v="14.77"/>
        <n v="438.33"/>
        <n v="38.11"/>
        <n v="724.57"/>
        <n v="51.13"/>
        <n v="79.61"/>
        <n v="109.99"/>
        <n v="900.12"/>
        <n v="237.62"/>
        <n v="176.42"/>
        <n v="2084.16"/>
        <n v="43.41"/>
        <n v="46.42"/>
        <n v="1140.95"/>
        <n v="42.69"/>
        <n v="327.41000000000003"/>
        <n v="3786.84"/>
        <n v="2012.11"/>
        <n v="471.66"/>
        <n v="662.8"/>
        <n v="119.86"/>
        <n v="2651.21"/>
        <n v="38.96"/>
        <n v="8048.45"/>
        <n v="1939.03"/>
        <n v="457.63"/>
        <n v="170.75"/>
        <n v="1339.42"/>
        <n v="8.66"/>
        <n v="10554.63"/>
        <n v="1749.64"/>
        <n v="355.4"/>
        <n v="148.36000000000001"/>
        <n v="2814.57"/>
        <n v="88.85"/>
        <n v="70.819999999999993"/>
        <n v="90.44"/>
        <n v="10.72"/>
        <n v="10180.01"/>
        <n v="42.44"/>
        <n v="462.57"/>
        <n v="125.37"/>
        <n v="190.85"/>
        <n v="370.68"/>
        <n v="2400.9499999999998"/>
        <n v="7303.05"/>
        <n v="58.05"/>
        <n v="68.64"/>
        <n v="277.07"/>
        <n v="51.99"/>
        <n v="149.66999999999999"/>
        <n v="61.1"/>
        <n v="193.81"/>
        <n v="257.48"/>
        <n v="3194.99"/>
        <n v="202.98"/>
        <n v="10.86"/>
        <n v="1477.57"/>
        <n v="382.29"/>
        <n v="881.74"/>
        <n v="7384.18"/>
        <n v="448.26"/>
        <n v="95.57"/>
        <n v="214.48"/>
        <n v="1790.1"/>
        <n v="110.68"/>
        <n v="385.45"/>
        <n v="30.1"/>
        <n v="261.20999999999998"/>
        <n v="42.79"/>
        <n v="1828.22"/>
        <n v="29.77"/>
        <n v="147.19"/>
        <n v="39.17"/>
        <n v="87.85"/>
        <n v="7429.63"/>
        <n v="224.29"/>
        <n v="51.2"/>
        <n v="29718.53"/>
        <n v="197.48"/>
        <n v="46.85"/>
        <n v="93.57"/>
        <n v="2694.49"/>
        <n v="174.5"/>
        <n v="26.01"/>
        <n v="1527.97"/>
        <n v="110.86"/>
        <n v="97.98"/>
        <n v="127.83"/>
        <n v="289.88"/>
        <n v="4354.55"/>
        <n v="146.16999999999999"/>
        <n v="42.02"/>
        <n v="3705.14"/>
        <n v="945.36"/>
        <n v="49.24"/>
        <n v="68.45"/>
        <n v="40.69"/>
        <n v="130.11000000000001"/>
        <n v="337.34"/>
        <n v="280.43"/>
        <n v="103.39"/>
        <n v="435.39"/>
        <n v="1051.52"/>
        <n v="25.85"/>
        <n v="119.37"/>
        <n v="257.92"/>
        <n v="207.22"/>
        <n v="237.8"/>
        <n v="448.47"/>
        <n v="1000.26"/>
        <n v="2184.9899999999998"/>
        <n v="1191.2"/>
        <n v="165.71"/>
        <n v="1277.49"/>
        <n v="14.2"/>
        <n v="52.21"/>
        <n v="170.32"/>
        <n v="203.29"/>
        <n v="759.88"/>
        <n v="94.2"/>
        <n v="34.32"/>
        <n v="392.45"/>
        <n v="511.25"/>
        <n v="29.88"/>
        <n v="599.03"/>
        <n v="356.92"/>
        <n v="136.16"/>
        <n v="130.74"/>
        <n v="49.87"/>
        <n v="24.18"/>
        <n v="27587.55"/>
        <n v="1191.58"/>
        <n v="6938.19"/>
        <n v="419.27"/>
        <n v="36"/>
        <n v="11.78"/>
        <n v="20.96"/>
        <n v="26.66"/>
        <n v="29.55"/>
        <n v="1237.4000000000001"/>
        <n v="17.64"/>
        <n v="74.23"/>
        <n v="627.19000000000005"/>
        <n v="612.91999999999996"/>
        <n v="2569.5700000000002"/>
        <n v="78.989999999999995"/>
        <n v="1345.33"/>
        <n v="15.19"/>
        <n v="59.49"/>
        <n v="57.84"/>
        <n v="1425.71"/>
        <n v="25.26"/>
        <n v="736.16"/>
        <n v="31.96"/>
        <n v="98.17"/>
        <n v="264.95"/>
        <n v="53.21"/>
        <n v="122.8"/>
        <n v="282.38"/>
        <n v="924.8"/>
        <n v="821.17"/>
        <n v="194.08"/>
        <n v="237.77"/>
        <n v="316.27999999999997"/>
        <n v="2591.09"/>
        <n v="150.24"/>
        <n v="10364.36"/>
        <n v="657.61"/>
        <n v="241.97"/>
        <n v="120.81"/>
        <n v="41.4"/>
        <n v="159.53"/>
        <n v="536.29"/>
        <n v="10.96"/>
        <n v="4146.28"/>
        <n v="3902.09"/>
        <n v="14.18"/>
        <n v="2118.9899999999998"/>
        <n v="837.64"/>
        <n v="345.07"/>
        <n v="5.48"/>
        <n v="8201.33"/>
        <n v="22.67"/>
        <n v="393.98"/>
        <n v="19.29"/>
        <n v="5.21"/>
        <n v="22.92"/>
        <n v="30.9"/>
        <n v="2363.08"/>
        <n v="328.45"/>
        <n v="386.61"/>
        <n v="43.94"/>
        <n v="43.31"/>
        <n v="284.33999999999997"/>
        <n v="3913.02"/>
        <n v="180.14"/>
        <n v="364.92"/>
        <n v="12.16"/>
        <n v="147.56"/>
        <n v="113.68"/>
        <n v="281.75"/>
        <n v="240.05"/>
        <n v="87.21"/>
        <n v="40.15"/>
        <n v="90.46"/>
        <n v="467.03"/>
        <n v="608.80999999999995"/>
        <n v="808.61"/>
        <n v="637.37"/>
        <n v="232.16"/>
        <n v="360.03"/>
        <n v="260.01"/>
        <n v="273.79000000000002"/>
        <n v="44.62"/>
        <n v="268.64"/>
        <n v="87.68"/>
        <n v="37.619999999999997"/>
        <n v="832.97"/>
        <n v="1042.54"/>
        <n v="76.16"/>
        <n v="1038.1400000000001"/>
        <n v="6296"/>
        <n v="8.7899999999999991"/>
        <n v="2051.6799999999998"/>
        <n v="5295.03"/>
        <n v="80.27"/>
        <n v="3292.02"/>
        <n v="199.43"/>
        <n v="110.71"/>
        <n v="56.68"/>
        <n v="273.33999999999997"/>
        <n v="226.88"/>
        <n v="5220.4799999999996"/>
        <n v="113.44"/>
        <n v="66.02"/>
        <n v="33.020000000000003"/>
        <n v="2273.1"/>
        <n v="19.489999999999998"/>
        <n v="5845.81"/>
        <n v="633.85"/>
        <n v="107.51"/>
        <n v="421.08"/>
        <n v="77.2"/>
        <n v="5587.89"/>
        <n v="159.88999999999999"/>
        <n v="180.48"/>
        <n v="350.48"/>
        <n v="936.8"/>
        <n v="232.5"/>
        <n v="7497.05"/>
        <n v="1336.35"/>
        <n v="1724.01"/>
        <n v="59.79"/>
        <n v="240.21"/>
        <n v="1785.01"/>
        <n v="318.18"/>
        <n v="38.89"/>
        <n v="45.12"/>
        <n v="90.45"/>
        <n v="2125.12"/>
        <n v="45.05"/>
        <n v="7045.02"/>
        <n v="370.62"/>
        <n v="904.25"/>
        <n v="16.309999999999999"/>
        <n v="364.26"/>
        <n v="16.07"/>
        <n v="581.08000000000004"/>
        <n v="27.53"/>
        <n v="32.33"/>
        <n v="642.05999999999995"/>
        <n v="1068.5999999999999"/>
        <n v="226.53"/>
        <n v="68.650000000000006"/>
        <n v="236.83"/>
        <n v="1944.87"/>
        <n v="135.77000000000001"/>
        <n v="55.43"/>
        <n v="20.46"/>
        <n v="931.87"/>
        <n v="21.41"/>
        <n v="59.75"/>
        <n v="162.49"/>
        <n v="819.4"/>
        <n v="1809.75"/>
        <n v="70.03"/>
        <n v="102.43"/>
        <n v="137.76"/>
        <n v="326.02999999999997"/>
        <n v="379.72"/>
        <n v="48.33"/>
        <n v="34.909999999999997"/>
        <n v="47.04"/>
        <n v="10.94"/>
        <n v="731.38"/>
        <n v="344.87"/>
        <n v="523.05999999999995"/>
        <n v="2424.6799999999998"/>
        <n v="2411.4299999999998"/>
        <n v="1278.96"/>
        <n v="25.22"/>
        <n v="34.729999999999997"/>
        <n v="247.53"/>
        <n v="23.89"/>
        <n v="454.4"/>
        <n v="15.65"/>
        <n v="111.92"/>
        <n v="1700.38"/>
        <n v="35.96"/>
        <n v="141.59"/>
        <n v="203.05"/>
        <n v="56.19"/>
        <n v="40.799999999999997"/>
        <n v="117.87"/>
        <n v="1503.05"/>
        <n v="382.33"/>
        <n v="356.61"/>
        <n v="1506.89"/>
        <n v="92.29"/>
        <n v="82.29"/>
        <n v="203.37"/>
        <n v="160.66"/>
        <n v="107.08"/>
        <n v="9705.4599999999991"/>
        <n v="3247.54"/>
        <n v="5582.63"/>
        <n v="2426.36"/>
        <n v="824"/>
        <n v="1347.53"/>
        <n v="11.16"/>
        <n v="45.22"/>
        <n v="75.61"/>
        <n v="67.64"/>
        <n v="240.42"/>
        <n v="184.4"/>
        <n v="3802.01"/>
        <n v="1181.67"/>
        <n v="29.93"/>
        <n v="171.33"/>
        <n v="84.04"/>
        <n v="251.06"/>
        <n v="2610.56"/>
        <n v="1173.76"/>
        <n v="50.28"/>
        <n v="2570.4499999999998"/>
        <n v="158.87"/>
        <n v="56.71"/>
        <n v="5086.08"/>
        <n v="1894.45"/>
        <n v="200.72"/>
        <n v="36.82"/>
        <n v="84.6"/>
        <n v="296.75"/>
        <n v="582.20000000000005"/>
        <n v="171.93"/>
        <n v="35.19"/>
        <n v="2037.69"/>
        <n v="722.1"/>
        <n v="140.78"/>
        <n v="129.72"/>
        <n v="12190.98"/>
        <n v="1483.76"/>
        <n v="87.18"/>
        <n v="798.89"/>
        <n v="133.19"/>
        <n v="97.33"/>
        <n v="130.91"/>
        <n v="281.82"/>
        <n v="991.24"/>
        <n v="98.77"/>
        <n v="2495.35"/>
        <n v="200.83"/>
        <n v="348.08"/>
        <n v="131.69"/>
        <n v="13.93"/>
        <n v="31.71"/>
        <n v="60.01"/>
        <n v="1270.7"/>
        <n v="236.87"/>
        <n v="370.91"/>
        <n v="4976.92"/>
        <n v="574.97"/>
        <n v="115.22"/>
        <n v="456.58"/>
        <n v="3772.19"/>
        <n v="2642.48"/>
        <n v="61.5"/>
        <n v="1276.8800000000001"/>
        <n v="233.58"/>
        <n v="31.98"/>
        <n v="519.41999999999996"/>
        <n v="2382.7199999999998"/>
        <n v="64.959999999999994"/>
        <n v="19.14"/>
        <n v="45.03"/>
        <n v="153.87"/>
        <n v="2800.33"/>
        <n v="3596.03"/>
        <n v="2353.5500000000002"/>
        <n v="92.57"/>
        <n v="7974.21"/>
        <n v="87.1"/>
        <n v="736.86"/>
        <n v="33.840000000000003"/>
        <n v="14.9"/>
        <n v="39.64"/>
        <n v="139.49"/>
        <n v="1952.43"/>
        <n v="1370.79"/>
        <n v="3501.79"/>
        <n v="63.04"/>
        <n v="451.35"/>
        <n v="119.6"/>
        <n v="59.9"/>
        <n v="99.22"/>
        <n v="1183.82"/>
        <n v="201.77"/>
        <n v="443.66"/>
        <n v="541.76"/>
        <n v="107.66"/>
        <n v="318.83"/>
        <n v="3600.65"/>
        <n v="3936.61"/>
        <n v="78.31"/>
        <n v="14.66"/>
        <n v="83.14"/>
        <n v="215.25"/>
        <n v="1358.02"/>
        <n v="358.84"/>
        <n v="511.57"/>
        <n v="8.65"/>
        <n v="380"/>
        <n v="199.48"/>
        <n v="93.81"/>
        <n v="312.22000000000003"/>
        <n v="43.84"/>
        <n v="141.74"/>
        <n v="8717.75"/>
        <n v="2230.12"/>
        <n v="56.4"/>
        <n v="1488.51"/>
        <n v="801.93"/>
        <n v="44.24"/>
        <n v="79.739999999999995"/>
        <n v="48.32"/>
        <n v="332.16"/>
        <n v="147.62"/>
        <n v="125.9"/>
        <n v="768.81"/>
        <n v="183.39"/>
        <n v="12.9"/>
        <n v="17.89"/>
        <n v="255.88"/>
        <n v="378.82"/>
        <n v="152.18"/>
        <n v="53.89"/>
        <n v="1001.02"/>
        <n v="495.82"/>
        <n v="24.44"/>
        <n v="21.86"/>
        <n v="47.12"/>
        <n v="670.9"/>
        <n v="412.72"/>
        <n v="14.52"/>
        <n v="103.18"/>
        <n v="97.96"/>
        <n v="5419.41"/>
        <n v="700.41"/>
        <n v="646.88"/>
        <n v="1029.96"/>
        <n v="52.09"/>
        <n v="1794.88"/>
        <n v="765.04"/>
        <n v="127.12"/>
        <n v="5183.8900000000003"/>
        <n v="36.090000000000003"/>
        <n v="366.26"/>
        <n v="157.99"/>
        <n v="1212.8800000000001"/>
        <n v="125.19"/>
        <n v="1867.04"/>
        <n v="537.79999999999995"/>
        <n v="119.78"/>
        <n v="12.15"/>
        <n v="288.42"/>
        <n v="511.42"/>
        <n v="200.64"/>
        <n v="17.62"/>
        <n v="80.58"/>
        <n v="25.31"/>
        <n v="369.78"/>
        <n v="57.14"/>
        <n v="498.31"/>
        <n v="431.43"/>
        <n v="57.24"/>
        <n v="824.7"/>
        <n v="58.5"/>
        <n v="131.62"/>
        <n v="121.46"/>
        <n v="356.14"/>
        <n v="27.08"/>
        <n v="65.849999999999994"/>
        <n v="50.71"/>
        <n v="19.02"/>
        <n v="193.87"/>
        <n v="1434.51"/>
        <n v="8549.0400000000009"/>
        <n v="2239.0300000000002"/>
        <n v="22.13"/>
        <n v="34.17"/>
        <n v="94.3"/>
        <n v="178.68"/>
        <n v="79.39"/>
        <n v="199.53"/>
        <n v="37.049999999999997"/>
        <n v="68.88"/>
        <n v="549.85"/>
        <n v="48.99"/>
        <n v="681.42"/>
        <n v="66.650000000000006"/>
        <n v="2934.16"/>
        <n v="876.88"/>
        <n v="157.33000000000001"/>
        <n v="27.37"/>
        <n v="98.16"/>
        <n v="116.11"/>
        <n v="95"/>
        <n v="837.57"/>
        <n v="56.22"/>
        <n v="758.97"/>
        <n v="84.44"/>
        <n v="29.99"/>
        <n v="1487.9"/>
        <n v="600.4"/>
        <n v="34.25"/>
        <n v="31.45"/>
        <n v="249.07"/>
        <n v="59.22"/>
        <n v="5572.18"/>
        <n v="2941.42"/>
        <n v="522.46"/>
        <n v="513.33000000000004"/>
        <n v="15.7"/>
        <n v="680.65"/>
        <n v="28.34"/>
        <n v="861.3"/>
        <n v="894.64"/>
        <n v="710.36"/>
        <n v="80.2"/>
        <n v="9252.81"/>
        <n v="207.31"/>
        <n v="143.12"/>
        <n v="59.98"/>
        <n v="135.78"/>
        <n v="506.5"/>
      </sharedItems>
    </cacheField>
    <cacheField name="Order ID" numFmtId="0">
      <sharedItems containsSemiMixedTypes="0" containsString="0" containsNumber="1" containsInteger="1" minValue="359" maxValue="91586"/>
    </cacheField>
    <cacheField name="Order lead time" numFmtId="0">
      <sharedItems containsSemiMixedTypes="0" containsString="0" containsNumber="1" containsInteger="1" minValue="0" maxValue="10"/>
    </cacheField>
    <cacheField name="Day" numFmtId="0">
      <sharedItems containsSemiMixedTypes="0" containsString="0" containsNumber="1" containsInteger="1" minValue="1" maxValue="31"/>
    </cacheField>
    <cacheField name="Month" numFmtId="0">
      <sharedItems count="6">
        <s v="Jan"/>
        <s v="Jun"/>
        <s v="Feb"/>
        <s v="May"/>
        <s v="Apr"/>
        <s v="Mar"/>
      </sharedItems>
    </cacheField>
    <cacheField name="Year" numFmtId="0">
      <sharedItems containsSemiMixedTypes="0" containsString="0" containsNumber="1" containsInteger="1" minValue="2015" maxValue="2015"/>
    </cacheField>
  </cacheFields>
  <extLst>
    <ext xmlns:x14="http://schemas.microsoft.com/office/spreadsheetml/2009/9/main" uri="{725AE2AE-9491-48be-B2B4-4EB974FC3084}">
      <x14:pivotCacheDefinition pivotCacheId="15097542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x v="0"/>
    <x v="0"/>
    <x v="0"/>
    <x v="0"/>
    <s v="Wrap Bag"/>
    <s v="SANFORD Liquid Accent™ Tank-Style Highlighters"/>
    <n v="0.54"/>
    <s v="United States"/>
    <x v="0"/>
    <x v="0"/>
    <s v="Anacortes"/>
    <n v="98221"/>
    <x v="0"/>
    <x v="0"/>
    <n v="4.5599999999999996"/>
    <n v="4"/>
    <n v="13.01"/>
    <n v="88522"/>
  </r>
  <r>
    <n v="20228"/>
    <s v="Not Specified"/>
    <n v="0.02"/>
    <n v="500.98"/>
    <n v="26"/>
    <n v="5"/>
    <s v="Ronnie Proctor"/>
    <x v="1"/>
    <x v="1"/>
    <x v="1"/>
    <x v="1"/>
    <s v="Jumbo Drum"/>
    <s v="Global Troy™ Executive Leather Low-Back Tilter"/>
    <n v="0.6"/>
    <s v="United States"/>
    <x v="0"/>
    <x v="1"/>
    <s v="San Gabriel"/>
    <n v="91776"/>
    <x v="1"/>
    <x v="1"/>
    <n v="4390.3665000000001"/>
    <n v="12"/>
    <n v="6362.85"/>
    <n v="90193"/>
  </r>
  <r>
    <n v="21776"/>
    <s v="Critical"/>
    <n v="0.06"/>
    <n v="9.48"/>
    <n v="7.29"/>
    <n v="11"/>
    <s v="Marcus Dunlap"/>
    <x v="2"/>
    <x v="1"/>
    <x v="1"/>
    <x v="2"/>
    <s v="Small Pack"/>
    <s v="DAX Two-Tone Rosewood/Black Document Frame, Desktop, 5 x 7"/>
    <n v="0.45"/>
    <s v="United States"/>
    <x v="1"/>
    <x v="2"/>
    <s v="Roselle"/>
    <n v="7203"/>
    <x v="2"/>
    <x v="2"/>
    <n v="-53.809600000000003"/>
    <n v="22"/>
    <n v="211.15"/>
    <n v="90192"/>
  </r>
  <r>
    <n v="24844"/>
    <s v="Medium"/>
    <n v="0.09"/>
    <n v="78.69"/>
    <n v="19.989999999999998"/>
    <n v="14"/>
    <s v="Gwendolyn F Tyson"/>
    <x v="2"/>
    <x v="2"/>
    <x v="1"/>
    <x v="2"/>
    <s v="Small Box"/>
    <s v="Howard Miller 12-3/4 Diameter Accuwave DS ™ Wall Clock"/>
    <n v="0.43"/>
    <s v="United States"/>
    <x v="2"/>
    <x v="3"/>
    <s v="Prior Lake"/>
    <n v="55372"/>
    <x v="3"/>
    <x v="3"/>
    <n v="803.47050000000002"/>
    <n v="16"/>
    <n v="1164.45"/>
    <n v="86838"/>
  </r>
  <r>
    <n v="24846"/>
    <s v="Medium"/>
    <n v="0.08"/>
    <n v="3.28"/>
    <n v="2.31"/>
    <n v="14"/>
    <s v="Gwendolyn F Tyson"/>
    <x v="2"/>
    <x v="2"/>
    <x v="0"/>
    <x v="0"/>
    <s v="Wrap Bag"/>
    <s v="Newell 321"/>
    <n v="0.56000000000000005"/>
    <s v="United States"/>
    <x v="2"/>
    <x v="3"/>
    <s v="Prior Lake"/>
    <n v="55372"/>
    <x v="3"/>
    <x v="4"/>
    <n v="-24.03"/>
    <n v="7"/>
    <n v="22.23"/>
    <n v="86838"/>
  </r>
  <r>
    <n v="24847"/>
    <s v="Medium"/>
    <n v="0.05"/>
    <n v="3.28"/>
    <n v="4.2"/>
    <n v="14"/>
    <s v="Gwendolyn F Tyson"/>
    <x v="2"/>
    <x v="2"/>
    <x v="0"/>
    <x v="0"/>
    <s v="Wrap Bag"/>
    <s v="Newell 351"/>
    <n v="0.56000000000000005"/>
    <s v="United States"/>
    <x v="2"/>
    <x v="3"/>
    <s v="Prior Lake"/>
    <n v="55372"/>
    <x v="3"/>
    <x v="4"/>
    <n v="-37.03"/>
    <n v="4"/>
    <n v="13.99"/>
    <n v="86838"/>
  </r>
  <r>
    <n v="24848"/>
    <s v="Medium"/>
    <n v="0.05"/>
    <n v="3.58"/>
    <n v="1.63"/>
    <n v="14"/>
    <s v="Gwendolyn F Tyson"/>
    <x v="2"/>
    <x v="2"/>
    <x v="0"/>
    <x v="3"/>
    <s v="Wrap Bag"/>
    <s v="OIC Colored Binder Clips, Assorted Sizes"/>
    <n v="0.36"/>
    <s v="United States"/>
    <x v="2"/>
    <x v="3"/>
    <s v="Prior Lake"/>
    <n v="55372"/>
    <x v="3"/>
    <x v="4"/>
    <n v="-0.71"/>
    <n v="4"/>
    <n v="14.26"/>
    <n v="86838"/>
  </r>
  <r>
    <n v="18181"/>
    <s v="Critical"/>
    <n v="0"/>
    <n v="4.42"/>
    <n v="4.99"/>
    <n v="15"/>
    <s v="Timothy Reese"/>
    <x v="2"/>
    <x v="2"/>
    <x v="0"/>
    <x v="4"/>
    <s v="Small Box"/>
    <s v="Grip Seal Envelopes"/>
    <n v="0.38"/>
    <s v="United States"/>
    <x v="1"/>
    <x v="4"/>
    <s v="Smithtown"/>
    <n v="11787"/>
    <x v="4"/>
    <x v="5"/>
    <n v="-59.82"/>
    <n v="7"/>
    <n v="33.47"/>
    <n v="86837"/>
  </r>
  <r>
    <n v="20925"/>
    <s v="Medium"/>
    <n v="0.01"/>
    <n v="35.94"/>
    <n v="6.66"/>
    <n v="15"/>
    <s v="Timothy Reese"/>
    <x v="2"/>
    <x v="2"/>
    <x v="0"/>
    <x v="4"/>
    <s v="Small Box"/>
    <s v="Tyvek ® Top-Opening Peel &amp; Seel ® Envelopes, Gray"/>
    <n v="0.4"/>
    <s v="United States"/>
    <x v="1"/>
    <x v="4"/>
    <s v="Smithtown"/>
    <n v="11787"/>
    <x v="5"/>
    <x v="6"/>
    <n v="261.87569999999994"/>
    <n v="10"/>
    <n v="379.53"/>
    <n v="86839"/>
  </r>
  <r>
    <n v="26267"/>
    <s v="High"/>
    <n v="0.04"/>
    <n v="2.98"/>
    <n v="1.58"/>
    <n v="16"/>
    <s v="Sarah Ramsey"/>
    <x v="2"/>
    <x v="2"/>
    <x v="0"/>
    <x v="3"/>
    <s v="Wrap Bag"/>
    <s v="Staples Gold Paper Clips"/>
    <n v="0.39"/>
    <s v="United States"/>
    <x v="1"/>
    <x v="4"/>
    <s v="Syracuse"/>
    <n v="13210"/>
    <x v="6"/>
    <x v="7"/>
    <n v="2.63"/>
    <n v="6"/>
    <n v="18.8"/>
    <n v="86836"/>
  </r>
  <r>
    <n v="26268"/>
    <s v="High"/>
    <n v="0.05"/>
    <n v="115.99"/>
    <n v="2.5"/>
    <n v="16"/>
    <s v="Sarah Ramsey"/>
    <x v="2"/>
    <x v="2"/>
    <x v="2"/>
    <x v="5"/>
    <s v="Small Box"/>
    <s v="StarTAC 7797"/>
    <n v="0.55000000000000004"/>
    <s v="United States"/>
    <x v="1"/>
    <x v="4"/>
    <s v="Syracuse"/>
    <n v="13210"/>
    <x v="6"/>
    <x v="8"/>
    <n v="652.73309999999992"/>
    <n v="10"/>
    <n v="945.99"/>
    <n v="86836"/>
  </r>
  <r>
    <n v="23890"/>
    <s v="High"/>
    <n v="0.05"/>
    <n v="26.48"/>
    <n v="6.93"/>
    <n v="18"/>
    <s v="Laurie Hanna"/>
    <x v="2"/>
    <x v="2"/>
    <x v="1"/>
    <x v="2"/>
    <s v="Small Box"/>
    <s v="DAX Natural Wood-Tone Poster Frame"/>
    <n v="0.49"/>
    <s v="United States"/>
    <x v="0"/>
    <x v="5"/>
    <s v="Helena"/>
    <n v="59601"/>
    <x v="7"/>
    <x v="9"/>
    <n v="314.48129999999998"/>
    <n v="17"/>
    <n v="455.77"/>
    <n v="90031"/>
  </r>
  <r>
    <n v="24063"/>
    <s v="Not Specified"/>
    <n v="7.0000000000000007E-2"/>
    <n v="12.99"/>
    <n v="9.44"/>
    <n v="19"/>
    <s v="Jim Rodgers"/>
    <x v="2"/>
    <x v="2"/>
    <x v="2"/>
    <x v="6"/>
    <s v="Medium Box"/>
    <s v="Hewlett Packard 6S Scientific Calculator"/>
    <n v="0.39"/>
    <s v="United States"/>
    <x v="0"/>
    <x v="5"/>
    <s v="Missoula"/>
    <n v="59801"/>
    <x v="8"/>
    <x v="10"/>
    <n v="-114.63990000000001"/>
    <n v="18"/>
    <n v="231.79"/>
    <n v="90032"/>
  </r>
  <r>
    <n v="5890"/>
    <s v="High"/>
    <n v="0.05"/>
    <n v="26.48"/>
    <n v="6.93"/>
    <n v="21"/>
    <s v="Tony Wilkins Winters"/>
    <x v="2"/>
    <x v="2"/>
    <x v="1"/>
    <x v="2"/>
    <s v="Small Box"/>
    <s v="DAX Natural Wood-Tone Poster Frame"/>
    <n v="0.49"/>
    <s v="United States"/>
    <x v="1"/>
    <x v="4"/>
    <s v="New York City"/>
    <n v="10012"/>
    <x v="7"/>
    <x v="9"/>
    <n v="384.38"/>
    <n v="70"/>
    <n v="1876.69"/>
    <n v="41793"/>
  </r>
  <r>
    <n v="6062"/>
    <s v="Not Specified"/>
    <n v="0.08"/>
    <n v="5"/>
    <n v="3.39"/>
    <n v="21"/>
    <s v="Tony Wilkins Winters"/>
    <x v="2"/>
    <x v="2"/>
    <x v="0"/>
    <x v="3"/>
    <s v="Wrap Bag"/>
    <s v="Advantus Plastic Paper Clips"/>
    <n v="0.37"/>
    <s v="United States"/>
    <x v="1"/>
    <x v="4"/>
    <s v="New York City"/>
    <n v="10012"/>
    <x v="8"/>
    <x v="11"/>
    <n v="-17.489999999999998"/>
    <n v="58"/>
    <n v="293.06"/>
    <n v="42949"/>
  </r>
  <r>
    <n v="6063"/>
    <s v="Not Specified"/>
    <n v="7.0000000000000007E-2"/>
    <n v="12.99"/>
    <n v="9.44"/>
    <n v="21"/>
    <s v="Tony Wilkins Winters"/>
    <x v="2"/>
    <x v="2"/>
    <x v="2"/>
    <x v="6"/>
    <s v="Medium Box"/>
    <s v="Hewlett Packard 6S Scientific Calculator"/>
    <n v="0.39"/>
    <s v="United States"/>
    <x v="1"/>
    <x v="4"/>
    <s v="New York City"/>
    <n v="10012"/>
    <x v="8"/>
    <x v="10"/>
    <n v="-114.63990000000001"/>
    <n v="71"/>
    <n v="914.29"/>
    <n v="42949"/>
  </r>
  <r>
    <n v="20631"/>
    <s v="High"/>
    <n v="0.06"/>
    <n v="55.48"/>
    <n v="14.3"/>
    <n v="24"/>
    <s v="Edna Thomas"/>
    <x v="2"/>
    <x v="0"/>
    <x v="0"/>
    <x v="7"/>
    <s v="Small Box"/>
    <s v="Xerox 194"/>
    <n v="0.37"/>
    <s v="United States"/>
    <x v="0"/>
    <x v="1"/>
    <s v="Laguna Niguel"/>
    <n v="92677"/>
    <x v="9"/>
    <x v="12"/>
    <n v="-28.296800000000001"/>
    <n v="1"/>
    <n v="67.489999999999995"/>
    <n v="87651"/>
  </r>
  <r>
    <n v="20632"/>
    <s v="High"/>
    <n v="0.02"/>
    <n v="1.68"/>
    <n v="1.57"/>
    <n v="24"/>
    <s v="Edna Thomas"/>
    <x v="2"/>
    <x v="0"/>
    <x v="0"/>
    <x v="0"/>
    <s v="Wrap Bag"/>
    <s v="Newell 323"/>
    <n v="0.59"/>
    <s v="United States"/>
    <x v="0"/>
    <x v="1"/>
    <s v="Laguna Niguel"/>
    <n v="92677"/>
    <x v="9"/>
    <x v="13"/>
    <n v="-5.3071999999999999"/>
    <n v="1"/>
    <n v="2.25"/>
    <n v="87651"/>
  </r>
  <r>
    <n v="23967"/>
    <s v="Not Specified"/>
    <n v="0.04"/>
    <n v="4.1399999999999997"/>
    <n v="6.6"/>
    <n v="27"/>
    <s v="Guy Gallagher"/>
    <x v="2"/>
    <x v="0"/>
    <x v="1"/>
    <x v="2"/>
    <s v="Small Box"/>
    <s v="Eldon Image Series Black Desk Accessories"/>
    <n v="0.49"/>
    <s v="United States"/>
    <x v="0"/>
    <x v="1"/>
    <s v="Lakewood"/>
    <n v="90712"/>
    <x v="10"/>
    <x v="14"/>
    <n v="8.8940000000000055"/>
    <n v="12"/>
    <n v="54.78"/>
    <n v="87652"/>
  </r>
  <r>
    <n v="23509"/>
    <s v="High"/>
    <n v="0.08"/>
    <n v="34.99"/>
    <n v="7.73"/>
    <n v="32"/>
    <s v="Matthew Berman"/>
    <x v="2"/>
    <x v="0"/>
    <x v="0"/>
    <x v="0"/>
    <s v="Small Box"/>
    <s v="Hunt Boston® Vacuum Mount KS Pencil Sharpener"/>
    <n v="0.59"/>
    <s v="United States"/>
    <x v="0"/>
    <x v="6"/>
    <s v="Grants Pass"/>
    <n v="97526"/>
    <x v="11"/>
    <x v="15"/>
    <n v="144.69"/>
    <n v="13"/>
    <n v="424.68"/>
    <n v="89199"/>
  </r>
  <r>
    <n v="23612"/>
    <s v="High"/>
    <n v="0.01"/>
    <n v="17.98"/>
    <n v="8.51"/>
    <n v="32"/>
    <s v="Matthew Berman"/>
    <x v="2"/>
    <x v="0"/>
    <x v="2"/>
    <x v="6"/>
    <s v="Medium Box"/>
    <s v="Canon P1-DHIII Palm Printing Calculator"/>
    <n v="0.4"/>
    <s v="United States"/>
    <x v="0"/>
    <x v="6"/>
    <s v="Grants Pass"/>
    <n v="97526"/>
    <x v="12"/>
    <x v="16"/>
    <n v="-35.878799999999998"/>
    <n v="2"/>
    <n v="40.17"/>
    <n v="89200"/>
  </r>
  <r>
    <n v="23278"/>
    <s v="Medium"/>
    <n v="0.09"/>
    <n v="125.99"/>
    <n v="7.69"/>
    <n v="32"/>
    <s v="Matthew Berman"/>
    <x v="0"/>
    <x v="0"/>
    <x v="2"/>
    <x v="5"/>
    <s v="Small Box"/>
    <s v="StarTAC 3000"/>
    <n v="0.59"/>
    <s v="United States"/>
    <x v="0"/>
    <x v="6"/>
    <s v="Grants Pass"/>
    <n v="97526"/>
    <x v="13"/>
    <x v="17"/>
    <n v="209.99700000000001"/>
    <n v="8"/>
    <n v="783.55"/>
    <n v="89202"/>
  </r>
  <r>
    <n v="19355"/>
    <s v="Low"/>
    <n v="0.06"/>
    <n v="205.99"/>
    <n v="8.99"/>
    <n v="32"/>
    <s v="Matthew Berman"/>
    <x v="2"/>
    <x v="0"/>
    <x v="2"/>
    <x v="5"/>
    <s v="Small Box"/>
    <s v="TimeportP7382"/>
    <n v="0.56000000000000005"/>
    <s v="United States"/>
    <x v="0"/>
    <x v="6"/>
    <s v="Grants Pass"/>
    <n v="97526"/>
    <x v="14"/>
    <x v="18"/>
    <n v="3568.096"/>
    <n v="22"/>
    <n v="3838.14"/>
    <n v="89203"/>
  </r>
  <r>
    <n v="23654"/>
    <s v="Not Specified"/>
    <n v="0.03"/>
    <n v="4.24"/>
    <n v="5.41"/>
    <n v="33"/>
    <s v="Ricky Hensley"/>
    <x v="2"/>
    <x v="0"/>
    <x v="0"/>
    <x v="8"/>
    <s v="Small Box"/>
    <s v="Storex DuraTech Recycled Plastic Frosted Binders"/>
    <n v="0.35"/>
    <s v="United States"/>
    <x v="0"/>
    <x v="6"/>
    <s v="Gresham"/>
    <n v="97030"/>
    <x v="15"/>
    <x v="19"/>
    <n v="-84.437600000000003"/>
    <n v="13"/>
    <n v="58.68"/>
    <n v="89201"/>
  </r>
  <r>
    <n v="23655"/>
    <s v="Not Specified"/>
    <n v="0.04"/>
    <n v="2.94"/>
    <n v="0.7"/>
    <n v="33"/>
    <s v="Ricky Hensley"/>
    <x v="2"/>
    <x v="0"/>
    <x v="0"/>
    <x v="0"/>
    <s v="Wrap Bag"/>
    <s v="Newell 338"/>
    <n v="0.57999999999999996"/>
    <s v="United States"/>
    <x v="0"/>
    <x v="6"/>
    <s v="Gresham"/>
    <n v="97030"/>
    <x v="15"/>
    <x v="20"/>
    <n v="24.312000000000001"/>
    <n v="18"/>
    <n v="53.1"/>
    <n v="89201"/>
  </r>
  <r>
    <n v="25933"/>
    <s v="High"/>
    <n v="0"/>
    <n v="99.99"/>
    <n v="19.989999999999998"/>
    <n v="43"/>
    <s v="Theodore Moran"/>
    <x v="2"/>
    <x v="3"/>
    <x v="2"/>
    <x v="6"/>
    <s v="Small Box"/>
    <s v="AT&amp;T 2230 Dual Handset Phone With Caller ID/Call Waiting"/>
    <n v="0.52"/>
    <s v="United States"/>
    <x v="0"/>
    <x v="0"/>
    <s v="Redmond"/>
    <n v="98052"/>
    <x v="16"/>
    <x v="21"/>
    <n v="25.913820000000015"/>
    <n v="6"/>
    <n v="647.07000000000005"/>
    <n v="91454"/>
  </r>
  <r>
    <n v="18551"/>
    <s v="Not Specified"/>
    <n v="0"/>
    <n v="115.99"/>
    <n v="2.5"/>
    <n v="52"/>
    <s v="Lorraine Kelly"/>
    <x v="2"/>
    <x v="0"/>
    <x v="2"/>
    <x v="5"/>
    <s v="Small Box"/>
    <s v="6160"/>
    <n v="0.56999999999999995"/>
    <s v="United States"/>
    <x v="0"/>
    <x v="0"/>
    <s v="Puyallup"/>
    <n v="98373"/>
    <x v="17"/>
    <x v="22"/>
    <n v="162.666"/>
    <n v="6"/>
    <n v="627.04"/>
    <n v="88426"/>
  </r>
  <r>
    <n v="22117"/>
    <s v="Critical"/>
    <n v="7.0000000000000007E-2"/>
    <n v="3502.14"/>
    <n v="8.73"/>
    <n v="53"/>
    <s v="Sidney Russell Austin"/>
    <x v="1"/>
    <x v="0"/>
    <x v="2"/>
    <x v="6"/>
    <s v="Jumbo Box"/>
    <s v="Okidata Pacemark 4410N Wide Format Dot Matrix Printer"/>
    <n v="0.56999999999999995"/>
    <s v="United States"/>
    <x v="0"/>
    <x v="0"/>
    <s v="Redmond"/>
    <n v="98052"/>
    <x v="9"/>
    <x v="13"/>
    <n v="-6923.5991999999997"/>
    <n v="1"/>
    <n v="3267.55"/>
    <n v="88425"/>
  </r>
  <r>
    <n v="18552"/>
    <s v="Not Specified"/>
    <n v="0.02"/>
    <n v="5.98"/>
    <n v="5.79"/>
    <n v="53"/>
    <s v="Sidney Russell Austin"/>
    <x v="2"/>
    <x v="0"/>
    <x v="0"/>
    <x v="7"/>
    <s v="Small Box"/>
    <s v="Xerox 1903"/>
    <n v="0.36"/>
    <s v="United States"/>
    <x v="0"/>
    <x v="0"/>
    <s v="Redmond"/>
    <n v="98052"/>
    <x v="17"/>
    <x v="23"/>
    <n v="-67.489999999999995"/>
    <n v="17"/>
    <n v="110.19"/>
    <n v="88426"/>
  </r>
  <r>
    <n v="20697"/>
    <s v="Medium"/>
    <n v="0.06"/>
    <n v="3.8"/>
    <n v="1.49"/>
    <n v="56"/>
    <s v="Randall Montgomery"/>
    <x v="2"/>
    <x v="3"/>
    <x v="0"/>
    <x v="8"/>
    <s v="Small Box"/>
    <s v="Durable Pressboard Binders"/>
    <n v="0.38"/>
    <s v="United States"/>
    <x v="1"/>
    <x v="4"/>
    <s v="Tonawanda"/>
    <n v="14150"/>
    <x v="18"/>
    <x v="24"/>
    <n v="19.6282"/>
    <n v="20"/>
    <n v="73.55"/>
    <n v="88075"/>
  </r>
  <r>
    <n v="20698"/>
    <s v="Medium"/>
    <n v="0.06"/>
    <n v="1.76"/>
    <n v="0.7"/>
    <n v="56"/>
    <s v="Randall Montgomery"/>
    <x v="2"/>
    <x v="3"/>
    <x v="0"/>
    <x v="0"/>
    <s v="Wrap Bag"/>
    <s v="Newell 310"/>
    <n v="0.56000000000000005"/>
    <s v="United States"/>
    <x v="1"/>
    <x v="4"/>
    <s v="Tonawanda"/>
    <n v="14150"/>
    <x v="18"/>
    <x v="24"/>
    <n v="-1.6524000000000001"/>
    <n v="17"/>
    <n v="29.57"/>
    <n v="88075"/>
  </r>
  <r>
    <n v="22890"/>
    <s v="High"/>
    <n v="0.02"/>
    <n v="5.98"/>
    <n v="5.15"/>
    <n v="62"/>
    <s v="Pam Gilbert"/>
    <x v="2"/>
    <x v="0"/>
    <x v="0"/>
    <x v="7"/>
    <s v="Small Box"/>
    <s v="Xerox 193"/>
    <n v="0.36"/>
    <s v="United States"/>
    <x v="2"/>
    <x v="7"/>
    <s v="Round Rock"/>
    <n v="78664"/>
    <x v="19"/>
    <x v="21"/>
    <n v="2.1400000000000023"/>
    <n v="3"/>
    <n v="22.85"/>
    <n v="87407"/>
  </r>
  <r>
    <n v="25354"/>
    <s v="High"/>
    <n v="0.04"/>
    <n v="29.14"/>
    <n v="4.8600000000000003"/>
    <n v="62"/>
    <s v="Pam Gilbert"/>
    <x v="2"/>
    <x v="0"/>
    <x v="0"/>
    <x v="7"/>
    <s v="Wrap Bag"/>
    <s v="Snap-A-Way® Black Print Carbonless Speed Message, No Reply Area, Duplicate"/>
    <n v="0.38"/>
    <s v="United States"/>
    <x v="2"/>
    <x v="7"/>
    <s v="Round Rock"/>
    <n v="78664"/>
    <x v="20"/>
    <x v="25"/>
    <n v="349.40909999999997"/>
    <n v="17"/>
    <n v="506.39"/>
    <n v="87408"/>
  </r>
  <r>
    <n v="21017"/>
    <s v="Not Specified"/>
    <n v="0"/>
    <n v="3.69"/>
    <n v="0.5"/>
    <n v="64"/>
    <s v="Lynn Morrow"/>
    <x v="2"/>
    <x v="2"/>
    <x v="0"/>
    <x v="9"/>
    <s v="Small Box"/>
    <s v="Avery 501"/>
    <n v="0.38"/>
    <s v="United States"/>
    <x v="3"/>
    <x v="8"/>
    <s v="Salem"/>
    <n v="24153"/>
    <x v="21"/>
    <x v="26"/>
    <n v="-37.5291"/>
    <n v="1"/>
    <n v="4"/>
    <n v="87406"/>
  </r>
  <r>
    <n v="21019"/>
    <s v="Not Specified"/>
    <n v="0.02"/>
    <n v="175.99"/>
    <n v="4.99"/>
    <n v="64"/>
    <s v="Lynn Morrow"/>
    <x v="0"/>
    <x v="2"/>
    <x v="2"/>
    <x v="5"/>
    <s v="Small Box"/>
    <s v="5165"/>
    <n v="0.59"/>
    <s v="United States"/>
    <x v="3"/>
    <x v="8"/>
    <s v="Salem"/>
    <n v="24153"/>
    <x v="21"/>
    <x v="27"/>
    <n v="101.49"/>
    <n v="4"/>
    <n v="589.79999999999995"/>
    <n v="87406"/>
  </r>
  <r>
    <n v="23274"/>
    <s v="Low"/>
    <n v="0.05"/>
    <n v="155.06"/>
    <n v="7.07"/>
    <n v="67"/>
    <s v="Ellen McCormick"/>
    <x v="2"/>
    <x v="0"/>
    <x v="0"/>
    <x v="10"/>
    <s v="Small Box"/>
    <s v="Dual Level, Single-Width Filing Carts"/>
    <n v="0.59"/>
    <s v="United States"/>
    <x v="0"/>
    <x v="1"/>
    <s v="Napa"/>
    <n v="94559"/>
    <x v="22"/>
    <x v="28"/>
    <n v="845.66399999999987"/>
    <n v="8"/>
    <n v="1225.5999999999999"/>
    <n v="87946"/>
  </r>
  <r>
    <n v="5272"/>
    <s v="Low"/>
    <n v="0"/>
    <n v="291.73"/>
    <n v="48.8"/>
    <n v="68"/>
    <s v="Scott Bunn"/>
    <x v="1"/>
    <x v="0"/>
    <x v="1"/>
    <x v="1"/>
    <s v="Jumbo Drum"/>
    <s v="Hon 4070 Series Pagoda™ Armless Upholstered Stacking Chairs"/>
    <n v="0.56000000000000005"/>
    <s v="United States"/>
    <x v="1"/>
    <x v="4"/>
    <s v="New York City"/>
    <n v="10177"/>
    <x v="22"/>
    <x v="29"/>
    <n v="-308.928"/>
    <n v="4"/>
    <n v="1239.06"/>
    <n v="37537"/>
  </r>
  <r>
    <n v="5273"/>
    <s v="Low"/>
    <n v="7.0000000000000007E-2"/>
    <n v="100.98"/>
    <n v="45"/>
    <n v="68"/>
    <s v="Scott Bunn"/>
    <x v="1"/>
    <x v="0"/>
    <x v="1"/>
    <x v="1"/>
    <s v="Jumbo Drum"/>
    <s v="Hon Valutask™ Swivel Chairs"/>
    <n v="0.69"/>
    <s v="United States"/>
    <x v="1"/>
    <x v="4"/>
    <s v="New York City"/>
    <n v="10177"/>
    <x v="22"/>
    <x v="30"/>
    <n v="-1679.7599999999998"/>
    <n v="43"/>
    <n v="4083.19"/>
    <n v="37537"/>
  </r>
  <r>
    <n v="5274"/>
    <s v="Low"/>
    <n v="0.05"/>
    <n v="155.06"/>
    <n v="7.07"/>
    <n v="68"/>
    <s v="Scott Bunn"/>
    <x v="2"/>
    <x v="0"/>
    <x v="0"/>
    <x v="10"/>
    <s v="Small Box"/>
    <s v="Dual Level, Single-Width Filing Carts"/>
    <n v="0.59"/>
    <s v="United States"/>
    <x v="1"/>
    <x v="4"/>
    <s v="New York City"/>
    <n v="10177"/>
    <x v="22"/>
    <x v="28"/>
    <n v="575.39600000000007"/>
    <n v="32"/>
    <n v="4902.38"/>
    <n v="37537"/>
  </r>
  <r>
    <n v="7786"/>
    <s v="High"/>
    <n v="0.09"/>
    <n v="122.99"/>
    <n v="70.2"/>
    <n v="68"/>
    <s v="Scott Bunn"/>
    <x v="1"/>
    <x v="0"/>
    <x v="1"/>
    <x v="1"/>
    <s v="Jumbo Drum"/>
    <s v="Global High-Back Leather Tilter, Burgundy"/>
    <n v="0.74"/>
    <s v="United States"/>
    <x v="1"/>
    <x v="4"/>
    <s v="New York City"/>
    <n v="10177"/>
    <x v="23"/>
    <x v="31"/>
    <n v="-2426.5500000000002"/>
    <n v="49"/>
    <n v="5718.85"/>
    <n v="55713"/>
  </r>
  <r>
    <n v="25786"/>
    <s v="High"/>
    <n v="0.09"/>
    <n v="122.99"/>
    <n v="70.2"/>
    <n v="70"/>
    <s v="Annette Boone"/>
    <x v="1"/>
    <x v="0"/>
    <x v="1"/>
    <x v="1"/>
    <s v="Jumbo Drum"/>
    <s v="Global High-Back Leather Tilter, Burgundy"/>
    <n v="0.74"/>
    <s v="United States"/>
    <x v="1"/>
    <x v="9"/>
    <s v="Burlington"/>
    <n v="5401"/>
    <x v="23"/>
    <x v="31"/>
    <n v="-2426.5500000000002"/>
    <n v="12"/>
    <n v="1400.53"/>
    <n v="87947"/>
  </r>
  <r>
    <n v="18281"/>
    <s v="High"/>
    <n v="0.04"/>
    <n v="296.18"/>
    <n v="54.12"/>
    <n v="83"/>
    <s v="Edgar Stone"/>
    <x v="1"/>
    <x v="0"/>
    <x v="1"/>
    <x v="11"/>
    <s v="Jumbo Box"/>
    <s v="Hon 94000 Series Round Tables"/>
    <n v="0.76"/>
    <s v="United States"/>
    <x v="1"/>
    <x v="10"/>
    <s v="Canton"/>
    <n v="44708"/>
    <x v="24"/>
    <x v="32"/>
    <n v="-715.7782060000003"/>
    <n v="6"/>
    <n v="1821.89"/>
    <n v="87365"/>
  </r>
  <r>
    <n v="23639"/>
    <s v="Not Specified"/>
    <n v="0"/>
    <n v="8.09"/>
    <n v="7.96"/>
    <n v="84"/>
    <s v="Helen Stein"/>
    <x v="2"/>
    <x v="3"/>
    <x v="1"/>
    <x v="2"/>
    <s v="Small Box"/>
    <s v="6&quot; Cubicle Wall Clock, Black"/>
    <n v="0.49"/>
    <s v="United States"/>
    <x v="1"/>
    <x v="10"/>
    <s v="Cincinnati"/>
    <n v="45231"/>
    <x v="23"/>
    <x v="33"/>
    <n v="-144.56"/>
    <n v="11"/>
    <n v="90.98"/>
    <n v="87364"/>
  </r>
  <r>
    <n v="23880"/>
    <s v="High"/>
    <n v="0.08"/>
    <n v="896.99"/>
    <n v="19.989999999999998"/>
    <n v="84"/>
    <s v="Helen Stein"/>
    <x v="2"/>
    <x v="0"/>
    <x v="0"/>
    <x v="8"/>
    <s v="Small Box"/>
    <s v="GBC DocuBind TL300 Electric Binding System"/>
    <n v="0.38"/>
    <s v="United States"/>
    <x v="1"/>
    <x v="10"/>
    <s v="Cincinnati"/>
    <n v="45231"/>
    <x v="25"/>
    <x v="34"/>
    <n v="7402.32"/>
    <n v="13"/>
    <n v="10728"/>
    <n v="87366"/>
  </r>
  <r>
    <n v="24663"/>
    <s v="Low"/>
    <n v="0.05"/>
    <n v="161.55000000000001"/>
    <n v="19.989999999999998"/>
    <n v="87"/>
    <s v="Norman Shields"/>
    <x v="2"/>
    <x v="0"/>
    <x v="0"/>
    <x v="10"/>
    <s v="Small Box"/>
    <s v="Fellowes Super Stor/Drawer® Files"/>
    <n v="0.66"/>
    <s v="United States"/>
    <x v="0"/>
    <x v="1"/>
    <s v="Vacaville"/>
    <n v="95687"/>
    <x v="26"/>
    <x v="35"/>
    <n v="1892.424"/>
    <n v="19"/>
    <n v="3127.69"/>
    <n v="90596"/>
  </r>
  <r>
    <n v="23841"/>
    <s v="High"/>
    <n v="0.09"/>
    <n v="4.91"/>
    <n v="0.5"/>
    <n v="87"/>
    <s v="Norman Shields"/>
    <x v="2"/>
    <x v="0"/>
    <x v="0"/>
    <x v="9"/>
    <s v="Small Box"/>
    <s v="Avery 493"/>
    <n v="0.36"/>
    <s v="United States"/>
    <x v="0"/>
    <x v="1"/>
    <s v="Vacaville"/>
    <n v="95687"/>
    <x v="27"/>
    <x v="36"/>
    <n v="28.855799999999999"/>
    <n v="9"/>
    <n v="41.82"/>
    <n v="90597"/>
  </r>
  <r>
    <n v="23842"/>
    <s v="High"/>
    <n v="0.01"/>
    <n v="296.18"/>
    <n v="54.12"/>
    <n v="87"/>
    <s v="Norman Shields"/>
    <x v="1"/>
    <x v="0"/>
    <x v="1"/>
    <x v="11"/>
    <s v="Jumbo Box"/>
    <s v="Hon 94000 Series Round Tables"/>
    <n v="0.76"/>
    <s v="United States"/>
    <x v="0"/>
    <x v="1"/>
    <s v="Vacaville"/>
    <n v="95687"/>
    <x v="27"/>
    <x v="37"/>
    <n v="173.48"/>
    <n v="9"/>
    <n v="2875.72"/>
    <n v="90597"/>
  </r>
  <r>
    <n v="23071"/>
    <s v="High"/>
    <n v="7.0000000000000007E-2"/>
    <n v="19.84"/>
    <n v="4.0999999999999996"/>
    <n v="91"/>
    <s v="Wallace Werner"/>
    <x v="2"/>
    <x v="1"/>
    <x v="0"/>
    <x v="0"/>
    <s v="Wrap Bag"/>
    <s v="Prismacolor Color Pencil Set"/>
    <n v="0.44"/>
    <s v="United States"/>
    <x v="0"/>
    <x v="1"/>
    <s v="Vallejo"/>
    <n v="94591"/>
    <x v="28"/>
    <x v="38"/>
    <n v="117.852"/>
    <n v="9"/>
    <n v="170.8"/>
    <n v="87175"/>
  </r>
  <r>
    <n v="19877"/>
    <s v="Medium"/>
    <n v="0.05"/>
    <n v="5.18"/>
    <n v="2.04"/>
    <n v="91"/>
    <s v="Wallace Werner"/>
    <x v="2"/>
    <x v="1"/>
    <x v="0"/>
    <x v="7"/>
    <s v="Wrap Bag"/>
    <s v="Array® Memo Cubes"/>
    <n v="0.36"/>
    <s v="United States"/>
    <x v="0"/>
    <x v="1"/>
    <s v="Vallejo"/>
    <n v="94591"/>
    <x v="29"/>
    <x v="39"/>
    <n v="34.010400000000004"/>
    <n v="10"/>
    <n v="53.54"/>
    <n v="87176"/>
  </r>
  <r>
    <n v="19611"/>
    <s v="Medium"/>
    <n v="0.06"/>
    <n v="175.99"/>
    <n v="8.99"/>
    <n v="91"/>
    <s v="Wallace Werner"/>
    <x v="2"/>
    <x v="0"/>
    <x v="2"/>
    <x v="5"/>
    <s v="Small Box"/>
    <s v="2180"/>
    <n v="0.56999999999999995"/>
    <s v="United States"/>
    <x v="0"/>
    <x v="1"/>
    <s v="Vallejo"/>
    <n v="94591"/>
    <x v="30"/>
    <x v="40"/>
    <n v="2031.5070000000001"/>
    <n v="23"/>
    <n v="3363.53"/>
    <n v="87177"/>
  </r>
  <r>
    <n v="23069"/>
    <s v="High"/>
    <n v="7.0000000000000007E-2"/>
    <n v="8.34"/>
    <n v="1.43"/>
    <n v="92"/>
    <s v="Victoria Baker Hoover"/>
    <x v="2"/>
    <x v="1"/>
    <x v="0"/>
    <x v="7"/>
    <s v="Wrap Bag"/>
    <s v="REDIFORM Incoming/Outgoing Call Register, 11&quot; X 8 1/2&quot;, 100 Messages"/>
    <n v="0.35"/>
    <s v="United States"/>
    <x v="3"/>
    <x v="11"/>
    <s v="Terrytown"/>
    <n v="70056"/>
    <x v="28"/>
    <x v="41"/>
    <n v="-190.67999999999998"/>
    <n v="16"/>
    <n v="132.08000000000001"/>
    <n v="87175"/>
  </r>
  <r>
    <n v="23070"/>
    <s v="High"/>
    <n v="0.09"/>
    <n v="4.9800000000000004"/>
    <n v="6.07"/>
    <n v="92"/>
    <s v="Victoria Baker Hoover"/>
    <x v="2"/>
    <x v="1"/>
    <x v="0"/>
    <x v="7"/>
    <s v="Small Box"/>
    <s v="Xerox 1897"/>
    <n v="0.36"/>
    <s v="United States"/>
    <x v="3"/>
    <x v="11"/>
    <s v="Terrytown"/>
    <n v="70056"/>
    <x v="28"/>
    <x v="38"/>
    <n v="325.39800000000002"/>
    <n v="9"/>
    <n v="45.34"/>
    <n v="87175"/>
  </r>
  <r>
    <n v="23203"/>
    <s v="Medium"/>
    <n v="0.04"/>
    <n v="12.98"/>
    <n v="3.14"/>
    <n v="92"/>
    <s v="Victoria Baker Hoover"/>
    <x v="0"/>
    <x v="0"/>
    <x v="0"/>
    <x v="12"/>
    <s v="Small Pack"/>
    <s v="Acme® 8&quot; Straight Scissors"/>
    <n v="0.6"/>
    <s v="United States"/>
    <x v="3"/>
    <x v="11"/>
    <s v="Terrytown"/>
    <n v="70056"/>
    <x v="31"/>
    <x v="42"/>
    <n v="22.817999999999998"/>
    <n v="16"/>
    <n v="216.04"/>
    <n v="87178"/>
  </r>
  <r>
    <n v="6243"/>
    <s v="Not Specified"/>
    <n v="0.04"/>
    <n v="160.97999999999999"/>
    <n v="30"/>
    <n v="94"/>
    <s v="Eddie House Mueller"/>
    <x v="1"/>
    <x v="1"/>
    <x v="1"/>
    <x v="1"/>
    <s v="Jumbo Drum"/>
    <s v="Office Star - Mid Back Dual function Ergonomic High Back Chair with 2-Way Adjustable Arms"/>
    <n v="0.62"/>
    <s v="United States"/>
    <x v="2"/>
    <x v="12"/>
    <s v="Chicago"/>
    <n v="60601"/>
    <x v="32"/>
    <x v="43"/>
    <n v="116.1"/>
    <n v="37"/>
    <n v="6276.34"/>
    <n v="44231"/>
  </r>
  <r>
    <n v="6244"/>
    <s v="Not Specified"/>
    <n v="0.01"/>
    <n v="17.98"/>
    <n v="4"/>
    <n v="94"/>
    <s v="Eddie House Mueller"/>
    <x v="2"/>
    <x v="1"/>
    <x v="2"/>
    <x v="13"/>
    <s v="Small Box"/>
    <s v="Belkin 107-key enhanced keyboard, USB/PS/2 interface"/>
    <n v="0.79"/>
    <s v="United States"/>
    <x v="2"/>
    <x v="12"/>
    <s v="Chicago"/>
    <n v="60601"/>
    <x v="32"/>
    <x v="43"/>
    <n v="-87.96"/>
    <n v="146"/>
    <n v="2664.4"/>
    <n v="44231"/>
  </r>
  <r>
    <n v="24243"/>
    <s v="Not Specified"/>
    <n v="0.04"/>
    <n v="160.97999999999999"/>
    <n v="30"/>
    <n v="97"/>
    <s v="Max McKenna"/>
    <x v="1"/>
    <x v="1"/>
    <x v="1"/>
    <x v="1"/>
    <s v="Jumbo Drum"/>
    <s v="Office Star - Mid Back Dual function Ergonomic High Back Chair with 2-Way Adjustable Arms"/>
    <n v="0.62"/>
    <s v="United States"/>
    <x v="2"/>
    <x v="13"/>
    <s v="Manhattan"/>
    <n v="66502"/>
    <x v="32"/>
    <x v="43"/>
    <n v="255.42000000000002"/>
    <n v="9"/>
    <n v="1526.68"/>
    <n v="87306"/>
  </r>
  <r>
    <n v="24245"/>
    <s v="Not Specified"/>
    <n v="0.06"/>
    <n v="115.99"/>
    <n v="8.99"/>
    <n v="97"/>
    <s v="Max McKenna"/>
    <x v="2"/>
    <x v="1"/>
    <x v="2"/>
    <x v="5"/>
    <s v="Small Box"/>
    <s v="5185"/>
    <n v="0.57999999999999996"/>
    <s v="United States"/>
    <x v="2"/>
    <x v="13"/>
    <s v="Manhattan"/>
    <n v="66502"/>
    <x v="32"/>
    <x v="14"/>
    <n v="685.6146"/>
    <n v="20"/>
    <n v="1952.56"/>
    <n v="87306"/>
  </r>
  <r>
    <n v="18494"/>
    <s v="Medium"/>
    <n v="0.1"/>
    <n v="19.98"/>
    <n v="4"/>
    <n v="101"/>
    <s v="Claudia Boyle"/>
    <x v="2"/>
    <x v="3"/>
    <x v="2"/>
    <x v="13"/>
    <s v="Small Box"/>
    <s v="Belkin 105-Key Black Keyboard"/>
    <n v="0.68"/>
    <s v="United States"/>
    <x v="1"/>
    <x v="14"/>
    <s v="Biddeford"/>
    <n v="4005"/>
    <x v="33"/>
    <x v="44"/>
    <n v="-16.2"/>
    <n v="16"/>
    <n v="303.58999999999997"/>
    <n v="88205"/>
  </r>
  <r>
    <n v="6014"/>
    <s v="Medium"/>
    <n v="0.04"/>
    <n v="300.98"/>
    <n v="54.92"/>
    <n v="102"/>
    <s v="Caroline Johnston"/>
    <x v="1"/>
    <x v="3"/>
    <x v="1"/>
    <x v="14"/>
    <s v="Jumbo Box"/>
    <s v="Atlantic Metals Mobile 5-Shelf Bookcases, Custom Colors"/>
    <n v="0.55000000000000004"/>
    <s v="United States"/>
    <x v="1"/>
    <x v="15"/>
    <s v="Boston"/>
    <n v="2129"/>
    <x v="34"/>
    <x v="45"/>
    <n v="2023.75"/>
    <n v="31"/>
    <n v="9459.94"/>
    <n v="42599"/>
  </r>
  <r>
    <n v="494"/>
    <s v="Medium"/>
    <n v="0.1"/>
    <n v="19.98"/>
    <n v="4"/>
    <n v="102"/>
    <s v="Caroline Johnston"/>
    <x v="2"/>
    <x v="3"/>
    <x v="2"/>
    <x v="13"/>
    <s v="Small Box"/>
    <s v="Belkin 105-Key Black Keyboard"/>
    <n v="0.68"/>
    <s v="United States"/>
    <x v="1"/>
    <x v="15"/>
    <s v="Boston"/>
    <n v="2129"/>
    <x v="33"/>
    <x v="44"/>
    <n v="-20.25"/>
    <n v="65"/>
    <n v="1233.32"/>
    <n v="3397"/>
  </r>
  <r>
    <n v="495"/>
    <s v="Medium"/>
    <n v="0.09"/>
    <n v="2.88"/>
    <n v="1.49"/>
    <n v="102"/>
    <s v="Caroline Johnston"/>
    <x v="2"/>
    <x v="3"/>
    <x v="0"/>
    <x v="8"/>
    <s v="Small Box"/>
    <s v="Avery Durable Binders"/>
    <n v="0.36"/>
    <s v="United States"/>
    <x v="1"/>
    <x v="15"/>
    <s v="Boston"/>
    <n v="2129"/>
    <x v="33"/>
    <x v="46"/>
    <n v="-3.3809999999999998"/>
    <n v="17"/>
    <n v="47.31"/>
    <n v="3397"/>
  </r>
  <r>
    <n v="24014"/>
    <s v="Medium"/>
    <n v="0.04"/>
    <n v="300.98"/>
    <n v="54.92"/>
    <n v="107"/>
    <s v="Lois Hamilton"/>
    <x v="1"/>
    <x v="3"/>
    <x v="1"/>
    <x v="14"/>
    <s v="Jumbo Box"/>
    <s v="Atlantic Metals Mobile 5-Shelf Bookcases, Custom Colors"/>
    <n v="0.55000000000000004"/>
    <s v="United States"/>
    <x v="1"/>
    <x v="16"/>
    <s v="Dover"/>
    <n v="3820"/>
    <x v="34"/>
    <x v="45"/>
    <n v="1684.4762999999998"/>
    <n v="8"/>
    <n v="2441.27"/>
    <n v="88204"/>
  </r>
  <r>
    <n v="18495"/>
    <s v="Medium"/>
    <n v="0.09"/>
    <n v="2.88"/>
    <n v="1.49"/>
    <n v="109"/>
    <s v="Tom McFarland"/>
    <x v="2"/>
    <x v="3"/>
    <x v="0"/>
    <x v="8"/>
    <s v="Small Box"/>
    <s v="Avery Durable Binders"/>
    <n v="0.36"/>
    <s v="United States"/>
    <x v="1"/>
    <x v="2"/>
    <s v="Lodi"/>
    <n v="7644"/>
    <x v="33"/>
    <x v="46"/>
    <n v="-2.7047999999999996"/>
    <n v="4"/>
    <n v="11.13"/>
    <n v="88205"/>
  </r>
  <r>
    <n v="19074"/>
    <s v="High"/>
    <n v="0.03"/>
    <n v="4.26"/>
    <n v="1.2"/>
    <n v="114"/>
    <s v="Ron Newton"/>
    <x v="2"/>
    <x v="1"/>
    <x v="0"/>
    <x v="0"/>
    <s v="Wrap Bag"/>
    <s v="Dixon Prang® Watercolor Pencils, 10-Color Set with Brush"/>
    <n v="0.44"/>
    <s v="United States"/>
    <x v="0"/>
    <x v="6"/>
    <s v="Lake Oswego"/>
    <n v="97035"/>
    <x v="35"/>
    <x v="30"/>
    <n v="18.658000000000001"/>
    <n v="7"/>
    <n v="29.5"/>
    <n v="89583"/>
  </r>
  <r>
    <n v="19950"/>
    <s v="Medium"/>
    <n v="0.01"/>
    <n v="4.91"/>
    <n v="0.5"/>
    <n v="114"/>
    <s v="Ron Newton"/>
    <x v="2"/>
    <x v="1"/>
    <x v="0"/>
    <x v="9"/>
    <s v="Small Box"/>
    <s v="Avery 493"/>
    <n v="0.36"/>
    <s v="United States"/>
    <x v="0"/>
    <x v="6"/>
    <s v="Lake Oswego"/>
    <n v="97035"/>
    <x v="36"/>
    <x v="47"/>
    <n v="40.247699999999995"/>
    <n v="12"/>
    <n v="58.33"/>
    <n v="89584"/>
  </r>
  <r>
    <n v="19951"/>
    <s v="Medium"/>
    <n v="0.09"/>
    <n v="4"/>
    <n v="1.3"/>
    <n v="114"/>
    <s v="Ron Newton"/>
    <x v="0"/>
    <x v="1"/>
    <x v="0"/>
    <x v="7"/>
    <s v="Wrap Bag"/>
    <s v="EcoTones® Memo Sheets"/>
    <n v="0.37"/>
    <s v="United States"/>
    <x v="0"/>
    <x v="6"/>
    <s v="Lake Oswego"/>
    <n v="97035"/>
    <x v="36"/>
    <x v="47"/>
    <n v="14.0898"/>
    <n v="5"/>
    <n v="20.420000000000002"/>
    <n v="89584"/>
  </r>
  <r>
    <n v="26241"/>
    <s v="Low"/>
    <n v="7.0000000000000007E-2"/>
    <n v="2.12"/>
    <n v="1.99"/>
    <n v="115"/>
    <s v="Dwight M Carr"/>
    <x v="2"/>
    <x v="1"/>
    <x v="2"/>
    <x v="13"/>
    <s v="Small Pack"/>
    <s v="Fuji Slim Jewel Case CD-R"/>
    <n v="0.55000000000000004"/>
    <s v="United States"/>
    <x v="0"/>
    <x v="6"/>
    <s v="Mcminnville"/>
    <n v="97128"/>
    <x v="37"/>
    <x v="48"/>
    <n v="-55.84"/>
    <n v="12"/>
    <n v="26.07"/>
    <n v="89585"/>
  </r>
  <r>
    <n v="1074"/>
    <s v="High"/>
    <n v="0.03"/>
    <n v="4.26"/>
    <n v="1.2"/>
    <n v="117"/>
    <s v="Linda Weiss"/>
    <x v="2"/>
    <x v="1"/>
    <x v="0"/>
    <x v="0"/>
    <s v="Wrap Bag"/>
    <s v="Dixon Prang® Watercolor Pencils, 10-Color Set with Brush"/>
    <n v="0.44"/>
    <s v="United States"/>
    <x v="0"/>
    <x v="0"/>
    <s v="Seattle"/>
    <n v="98103"/>
    <x v="35"/>
    <x v="30"/>
    <n v="9.82"/>
    <n v="29"/>
    <n v="122.23"/>
    <n v="7909"/>
  </r>
  <r>
    <n v="1950"/>
    <s v="Medium"/>
    <n v="0.01"/>
    <n v="4.91"/>
    <n v="0.5"/>
    <n v="117"/>
    <s v="Linda Weiss"/>
    <x v="2"/>
    <x v="1"/>
    <x v="0"/>
    <x v="9"/>
    <s v="Small Box"/>
    <s v="Avery 493"/>
    <n v="0.36"/>
    <s v="United States"/>
    <x v="0"/>
    <x v="0"/>
    <s v="Seattle"/>
    <n v="98103"/>
    <x v="36"/>
    <x v="47"/>
    <n v="112.06"/>
    <n v="47"/>
    <n v="228.46"/>
    <n v="13959"/>
  </r>
  <r>
    <n v="1951"/>
    <s v="Medium"/>
    <n v="0.09"/>
    <n v="4"/>
    <n v="1.3"/>
    <n v="117"/>
    <s v="Linda Weiss"/>
    <x v="0"/>
    <x v="1"/>
    <x v="0"/>
    <x v="7"/>
    <s v="Wrap Bag"/>
    <s v="EcoTones® Memo Sheets"/>
    <n v="0.37"/>
    <s v="United States"/>
    <x v="0"/>
    <x v="0"/>
    <s v="Seattle"/>
    <n v="98103"/>
    <x v="36"/>
    <x v="47"/>
    <n v="16.79"/>
    <n v="19"/>
    <n v="77.61"/>
    <n v="13959"/>
  </r>
  <r>
    <n v="8241"/>
    <s v="Low"/>
    <n v="7.0000000000000007E-2"/>
    <n v="2.12"/>
    <n v="1.99"/>
    <n v="117"/>
    <s v="Linda Weiss"/>
    <x v="2"/>
    <x v="1"/>
    <x v="2"/>
    <x v="13"/>
    <s v="Small Pack"/>
    <s v="Fuji Slim Jewel Case CD-R"/>
    <n v="0.55000000000000004"/>
    <s v="United States"/>
    <x v="0"/>
    <x v="0"/>
    <s v="Seattle"/>
    <n v="98103"/>
    <x v="37"/>
    <x v="48"/>
    <n v="-55.84"/>
    <n v="46"/>
    <n v="99.94"/>
    <n v="58914"/>
  </r>
  <r>
    <n v="20688"/>
    <s v="High"/>
    <n v="0.05"/>
    <n v="6.3"/>
    <n v="0.5"/>
    <n v="120"/>
    <s v="Helen H Murphy"/>
    <x v="2"/>
    <x v="0"/>
    <x v="0"/>
    <x v="9"/>
    <s v="Small Box"/>
    <s v="Avery 51"/>
    <n v="0.39"/>
    <s v="United States"/>
    <x v="0"/>
    <x v="17"/>
    <s v="Layton"/>
    <n v="84041"/>
    <x v="38"/>
    <x v="49"/>
    <n v="41.296499999999995"/>
    <n v="10"/>
    <n v="59.85"/>
    <n v="86520"/>
  </r>
  <r>
    <n v="20689"/>
    <s v="High"/>
    <n v="0.09"/>
    <n v="205.99"/>
    <n v="3"/>
    <n v="120"/>
    <s v="Helen H Murphy"/>
    <x v="0"/>
    <x v="0"/>
    <x v="2"/>
    <x v="5"/>
    <s v="Small Box"/>
    <s v="6185"/>
    <n v="0.57999999999999996"/>
    <s v="United States"/>
    <x v="0"/>
    <x v="17"/>
    <s v="Layton"/>
    <n v="84041"/>
    <x v="38"/>
    <x v="50"/>
    <n v="1179.0237"/>
    <n v="10"/>
    <n v="1708.73"/>
    <n v="86520"/>
  </r>
  <r>
    <n v="19942"/>
    <s v="Critical"/>
    <n v="0.06"/>
    <n v="8.57"/>
    <n v="6.14"/>
    <n v="123"/>
    <s v="Shawn Stern"/>
    <x v="2"/>
    <x v="1"/>
    <x v="0"/>
    <x v="12"/>
    <s v="Small Pack"/>
    <s v="Acme® Office Executive Series Stainless Steel Trimmers"/>
    <n v="0.59"/>
    <s v="United States"/>
    <x v="3"/>
    <x v="8"/>
    <s v="Tysons Corner"/>
    <n v="22102"/>
    <x v="37"/>
    <x v="51"/>
    <n v="105.678"/>
    <n v="11"/>
    <n v="94.97"/>
    <n v="90669"/>
  </r>
  <r>
    <n v="24319"/>
    <s v="Not Specified"/>
    <n v="0.02"/>
    <n v="1.74"/>
    <n v="4.08"/>
    <n v="129"/>
    <s v="Kara Allison"/>
    <x v="2"/>
    <x v="2"/>
    <x v="1"/>
    <x v="2"/>
    <s v="Small Pack"/>
    <s v="Eldon Regeneration Recycled Desk Accessories, Smoke"/>
    <n v="0.53"/>
    <s v="United States"/>
    <x v="2"/>
    <x v="12"/>
    <s v="Alton"/>
    <n v="62002"/>
    <x v="39"/>
    <x v="52"/>
    <n v="-37.39"/>
    <n v="5"/>
    <n v="10.23"/>
    <n v="86693"/>
  </r>
  <r>
    <n v="18161"/>
    <s v="Not Specified"/>
    <n v="7.0000000000000007E-2"/>
    <n v="15.74"/>
    <n v="1.39"/>
    <n v="129"/>
    <s v="Kara Allison"/>
    <x v="2"/>
    <x v="2"/>
    <x v="0"/>
    <x v="4"/>
    <s v="Small Box"/>
    <s v="#10-4 1/8&quot; x 9 1/2&quot; Premium Diagonal Seam Envelopes"/>
    <n v="0.4"/>
    <s v="United States"/>
    <x v="2"/>
    <x v="12"/>
    <s v="Alton"/>
    <n v="62002"/>
    <x v="40"/>
    <x v="53"/>
    <n v="149.88869999999997"/>
    <n v="14"/>
    <n v="217.23"/>
    <n v="86694"/>
  </r>
  <r>
    <n v="25762"/>
    <s v="Critical"/>
    <n v="0.04"/>
    <n v="18.97"/>
    <n v="9.5399999999999991"/>
    <n v="136"/>
    <s v="Dale Gillespie"/>
    <x v="2"/>
    <x v="2"/>
    <x v="0"/>
    <x v="7"/>
    <s v="Small Box"/>
    <s v="Xerox 1939"/>
    <n v="0.37"/>
    <s v="United States"/>
    <x v="0"/>
    <x v="1"/>
    <s v="Petaluma"/>
    <n v="94952"/>
    <x v="41"/>
    <x v="54"/>
    <n v="3.0400000000000027"/>
    <n v="5"/>
    <n v="101.74"/>
    <n v="88534"/>
  </r>
  <r>
    <n v="25764"/>
    <s v="Critical"/>
    <n v="0.09"/>
    <n v="10.98"/>
    <n v="3.37"/>
    <n v="136"/>
    <s v="Dale Gillespie"/>
    <x v="2"/>
    <x v="2"/>
    <x v="0"/>
    <x v="12"/>
    <s v="Small Pack"/>
    <s v="Fiskars® Softgrip Scissors"/>
    <n v="0.56999999999999995"/>
    <s v="United States"/>
    <x v="0"/>
    <x v="1"/>
    <s v="Petaluma"/>
    <n v="94952"/>
    <x v="41"/>
    <x v="54"/>
    <n v="2.7060000000000013"/>
    <n v="8"/>
    <n v="84.52"/>
    <n v="88534"/>
  </r>
  <r>
    <n v="24803"/>
    <s v="Critical"/>
    <n v="0.03"/>
    <n v="22.84"/>
    <n v="11.54"/>
    <n v="142"/>
    <s v="Brooke Weeks Taylor"/>
    <x v="2"/>
    <x v="2"/>
    <x v="0"/>
    <x v="7"/>
    <s v="Small Box"/>
    <s v="Xerox 1964"/>
    <n v="0.39"/>
    <s v="United States"/>
    <x v="1"/>
    <x v="18"/>
    <s v="Ansonia"/>
    <n v="6401"/>
    <x v="42"/>
    <x v="55"/>
    <n v="91.955999999999989"/>
    <n v="13"/>
    <n v="312.58999999999997"/>
    <n v="91087"/>
  </r>
  <r>
    <n v="24805"/>
    <s v="Critical"/>
    <n v="0.05"/>
    <n v="10.98"/>
    <n v="3.37"/>
    <n v="144"/>
    <s v="Marguerite Moss"/>
    <x v="2"/>
    <x v="2"/>
    <x v="0"/>
    <x v="12"/>
    <s v="Small Pack"/>
    <s v="Fiskars® Softgrip Scissors"/>
    <n v="0.56999999999999995"/>
    <s v="United States"/>
    <x v="1"/>
    <x v="15"/>
    <s v="Yarmouth"/>
    <n v="2664"/>
    <x v="42"/>
    <x v="55"/>
    <n v="-2.544"/>
    <n v="6"/>
    <n v="64.400000000000006"/>
    <n v="91087"/>
  </r>
  <r>
    <n v="24849"/>
    <s v="Medium"/>
    <n v="0.06"/>
    <n v="7.04"/>
    <n v="2.17"/>
    <n v="145"/>
    <s v="Rhonda Ivey"/>
    <x v="2"/>
    <x v="2"/>
    <x v="0"/>
    <x v="7"/>
    <s v="Wrap Bag"/>
    <s v="Wirebound Message Books, 2 7/8&quot; x 5&quot;, 3 Forms per Page"/>
    <n v="0.38"/>
    <s v="United States"/>
    <x v="1"/>
    <x v="19"/>
    <s v="West Mifflin"/>
    <n v="15122"/>
    <x v="43"/>
    <x v="56"/>
    <n v="2.4851999999999999"/>
    <n v="2"/>
    <n v="14.65"/>
    <n v="91086"/>
  </r>
  <r>
    <n v="25582"/>
    <s v="Low"/>
    <n v="7.0000000000000007E-2"/>
    <n v="154.13"/>
    <n v="69"/>
    <n v="145"/>
    <s v="Rhonda Ivey"/>
    <x v="0"/>
    <x v="1"/>
    <x v="1"/>
    <x v="11"/>
    <s v="Large Box"/>
    <s v="Laminate Occasional Tables"/>
    <n v="0.68"/>
    <s v="United States"/>
    <x v="1"/>
    <x v="19"/>
    <s v="West Mifflin"/>
    <n v="15122"/>
    <x v="44"/>
    <x v="57"/>
    <n v="-634.73410000000013"/>
    <n v="3"/>
    <n v="453.62"/>
    <n v="91089"/>
  </r>
  <r>
    <n v="23365"/>
    <s v="Not Specified"/>
    <n v="0.01"/>
    <n v="45.98"/>
    <n v="4.8"/>
    <n v="146"/>
    <s v="Yvonne Fox"/>
    <x v="2"/>
    <x v="2"/>
    <x v="1"/>
    <x v="2"/>
    <s v="Wrap Bag"/>
    <s v="Tenex B1-RE Series Chair Mats for Low Pile Carpets"/>
    <n v="0.68"/>
    <s v="United States"/>
    <x v="2"/>
    <x v="7"/>
    <s v="Watauga"/>
    <n v="76148"/>
    <x v="14"/>
    <x v="58"/>
    <n v="133.5771"/>
    <n v="4"/>
    <n v="193.59"/>
    <n v="91088"/>
  </r>
  <r>
    <n v="22907"/>
    <s v="Medium"/>
    <n v="0.06"/>
    <n v="180.98"/>
    <n v="26.2"/>
    <n v="146"/>
    <s v="Yvonne Fox"/>
    <x v="1"/>
    <x v="0"/>
    <x v="1"/>
    <x v="1"/>
    <s v="Jumbo Drum"/>
    <s v="Global Ergonomic Managers Chair"/>
    <n v="0.59"/>
    <s v="United States"/>
    <x v="2"/>
    <x v="7"/>
    <s v="Watauga"/>
    <n v="76148"/>
    <x v="45"/>
    <x v="59"/>
    <n v="251.40839999999997"/>
    <n v="5"/>
    <n v="929.57"/>
    <n v="91090"/>
  </r>
  <r>
    <n v="19058"/>
    <s v="Critical"/>
    <n v="0.09"/>
    <n v="32.979999999999997"/>
    <n v="5.5"/>
    <n v="151"/>
    <s v="Geoffrey Zhu"/>
    <x v="2"/>
    <x v="1"/>
    <x v="2"/>
    <x v="13"/>
    <s v="Small Box"/>
    <s v="PC Concepts 116 Key Quantum 3000 Keyboard"/>
    <n v="0.75"/>
    <s v="United States"/>
    <x v="3"/>
    <x v="20"/>
    <s v="Kingsport"/>
    <n v="37664"/>
    <x v="46"/>
    <x v="60"/>
    <n v="-20.258000000000003"/>
    <n v="2"/>
    <n v="62.46"/>
    <n v="89521"/>
  </r>
  <r>
    <n v="20679"/>
    <s v="High"/>
    <n v="0.09"/>
    <n v="5.98"/>
    <n v="2.5"/>
    <n v="151"/>
    <s v="Geoffrey Zhu"/>
    <x v="2"/>
    <x v="1"/>
    <x v="0"/>
    <x v="4"/>
    <s v="Small Box"/>
    <s v="Wausau Papers Astrobrights® Colored Envelopes"/>
    <n v="0.36"/>
    <s v="United States"/>
    <x v="3"/>
    <x v="20"/>
    <s v="Kingsport"/>
    <n v="37664"/>
    <x v="18"/>
    <x v="61"/>
    <n v="13.895999999999999"/>
    <n v="5"/>
    <n v="28.11"/>
    <n v="89523"/>
  </r>
  <r>
    <n v="21103"/>
    <s v="Critical"/>
    <n v="0.09"/>
    <n v="2.88"/>
    <n v="0.7"/>
    <n v="152"/>
    <s v="Kent Kerr"/>
    <x v="2"/>
    <x v="3"/>
    <x v="0"/>
    <x v="0"/>
    <s v="Wrap Bag"/>
    <s v="Newell 335"/>
    <n v="0.56000000000000005"/>
    <s v="United States"/>
    <x v="3"/>
    <x v="20"/>
    <s v="Knoxville"/>
    <n v="37918"/>
    <x v="43"/>
    <x v="62"/>
    <n v="-172.71800000000002"/>
    <n v="2"/>
    <n v="5.5"/>
    <n v="89520"/>
  </r>
  <r>
    <n v="22243"/>
    <s v="Low"/>
    <n v="0.01"/>
    <n v="79.52"/>
    <n v="48.2"/>
    <n v="152"/>
    <s v="Kent Kerr"/>
    <x v="2"/>
    <x v="1"/>
    <x v="1"/>
    <x v="2"/>
    <s v="Medium Box"/>
    <s v="Eldon Cleatmat Plus™ Chair Mats for High Pile Carpets"/>
    <n v="0.74"/>
    <s v="United States"/>
    <x v="3"/>
    <x v="20"/>
    <s v="Knoxville"/>
    <n v="37918"/>
    <x v="47"/>
    <x v="63"/>
    <n v="-40.683999999999997"/>
    <n v="8"/>
    <n v="667.84"/>
    <n v="89522"/>
  </r>
  <r>
    <n v="21767"/>
    <s v="High"/>
    <n v="0.01"/>
    <n v="65.989999999999995"/>
    <n v="8.99"/>
    <n v="152"/>
    <s v="Kent Kerr"/>
    <x v="2"/>
    <x v="3"/>
    <x v="2"/>
    <x v="5"/>
    <s v="Small Box"/>
    <s v="StarTAC Analog"/>
    <n v="0.6"/>
    <s v="United States"/>
    <x v="3"/>
    <x v="20"/>
    <s v="Knoxville"/>
    <n v="37918"/>
    <x v="48"/>
    <x v="64"/>
    <n v="97.86"/>
    <n v="5"/>
    <n v="292.23"/>
    <n v="89524"/>
  </r>
  <r>
    <n v="22470"/>
    <s v="Low"/>
    <n v="0.1"/>
    <n v="39.979999999999997"/>
    <n v="4"/>
    <n v="152"/>
    <s v="Kent Kerr"/>
    <x v="2"/>
    <x v="2"/>
    <x v="2"/>
    <x v="13"/>
    <s v="Small Box"/>
    <s v="Microsoft Natural Keyboard Elite"/>
    <n v="0.7"/>
    <s v="United States"/>
    <x v="3"/>
    <x v="20"/>
    <s v="Knoxville"/>
    <n v="37918"/>
    <x v="49"/>
    <x v="65"/>
    <n v="360.24"/>
    <n v="21"/>
    <n v="772.56"/>
    <n v="89525"/>
  </r>
  <r>
    <n v="22329"/>
    <s v="Critical"/>
    <n v="0.01"/>
    <n v="95.99"/>
    <n v="4.9000000000000004"/>
    <n v="156"/>
    <s v="Diana Xu"/>
    <x v="2"/>
    <x v="0"/>
    <x v="2"/>
    <x v="5"/>
    <s v="Small Box"/>
    <s v="T60"/>
    <n v="0.56000000000000005"/>
    <s v="United States"/>
    <x v="0"/>
    <x v="21"/>
    <s v="Fort Collins"/>
    <n v="80525"/>
    <x v="50"/>
    <x v="66"/>
    <n v="713.88"/>
    <n v="13"/>
    <n v="1050.08"/>
    <n v="87671"/>
  </r>
  <r>
    <n v="20324"/>
    <s v="High"/>
    <n v="0.03"/>
    <n v="10.89"/>
    <n v="4.5"/>
    <n v="156"/>
    <s v="Diana Xu"/>
    <x v="2"/>
    <x v="0"/>
    <x v="0"/>
    <x v="15"/>
    <s v="Small Box"/>
    <s v="Belkin 6 Outlet Metallic Surge Strip"/>
    <n v="0.59"/>
    <s v="United States"/>
    <x v="0"/>
    <x v="21"/>
    <s v="Fort Collins"/>
    <n v="80525"/>
    <x v="51"/>
    <x v="67"/>
    <n v="-18.64"/>
    <n v="3"/>
    <n v="33.82"/>
    <n v="87672"/>
  </r>
  <r>
    <n v="26102"/>
    <s v="Medium"/>
    <n v="0.05"/>
    <n v="100.98"/>
    <n v="35.840000000000003"/>
    <n v="164"/>
    <s v="Robin Kramer Vaughn"/>
    <x v="1"/>
    <x v="1"/>
    <x v="1"/>
    <x v="14"/>
    <s v="Jumbo Box"/>
    <s v="Bush Westfield Collection Bookcases, Fully Assembled"/>
    <n v="0.62"/>
    <s v="United States"/>
    <x v="0"/>
    <x v="0"/>
    <s v="Richland"/>
    <n v="99352"/>
    <x v="22"/>
    <x v="30"/>
    <n v="-111.4"/>
    <n v="7"/>
    <n v="715.55"/>
    <n v="89961"/>
  </r>
  <r>
    <n v="26103"/>
    <s v="Medium"/>
    <n v="0.02"/>
    <n v="4.9800000000000004"/>
    <n v="5.49"/>
    <n v="164"/>
    <s v="Robin Kramer Vaughn"/>
    <x v="2"/>
    <x v="1"/>
    <x v="0"/>
    <x v="7"/>
    <s v="Small Box"/>
    <s v="Xerox 1952"/>
    <n v="0.38"/>
    <s v="United States"/>
    <x v="0"/>
    <x v="0"/>
    <s v="Richland"/>
    <n v="99352"/>
    <x v="22"/>
    <x v="68"/>
    <n v="-77.03"/>
    <n v="9"/>
    <n v="45.63"/>
    <n v="89961"/>
  </r>
  <r>
    <n v="21040"/>
    <s v="Low"/>
    <n v="0.08"/>
    <n v="399.98"/>
    <n v="12.06"/>
    <n v="166"/>
    <s v="Vicki Hauser"/>
    <x v="1"/>
    <x v="3"/>
    <x v="2"/>
    <x v="6"/>
    <s v="Jumbo Box"/>
    <s v="Okidata ML320 Series Turbo Dot Matrix Printers"/>
    <n v="0.56000000000000005"/>
    <s v="United States"/>
    <x v="3"/>
    <x v="20"/>
    <s v="Lebanon"/>
    <n v="37087"/>
    <x v="52"/>
    <x v="69"/>
    <n v="28.514099999999999"/>
    <n v="5"/>
    <n v="1839.91"/>
    <n v="89426"/>
  </r>
  <r>
    <n v="19315"/>
    <s v="Low"/>
    <n v="0.08"/>
    <n v="43.22"/>
    <n v="16.71"/>
    <n v="169"/>
    <s v="Janice Cole"/>
    <x v="2"/>
    <x v="0"/>
    <x v="2"/>
    <x v="13"/>
    <s v="Small Box"/>
    <s v="Fellowes Mobile Numeric Keypad, Graphite"/>
    <n v="0.66"/>
    <s v="United States"/>
    <x v="3"/>
    <x v="11"/>
    <s v="Baton Rouge"/>
    <n v="70802"/>
    <x v="35"/>
    <x v="70"/>
    <n v="280.27458000000001"/>
    <n v="3"/>
    <n v="130.62"/>
    <n v="87463"/>
  </r>
  <r>
    <n v="19316"/>
    <s v="Low"/>
    <n v="0.05"/>
    <n v="574.74"/>
    <n v="24.49"/>
    <n v="169"/>
    <s v="Janice Cole"/>
    <x v="2"/>
    <x v="0"/>
    <x v="2"/>
    <x v="6"/>
    <s v="Large Box"/>
    <s v="Polycom ViaVideo™ Desktop Video Communications Unit"/>
    <n v="0.37"/>
    <s v="United States"/>
    <x v="3"/>
    <x v="11"/>
    <s v="Baton Rouge"/>
    <n v="70802"/>
    <x v="35"/>
    <x v="71"/>
    <n v="-112.4263"/>
    <n v="12"/>
    <n v="6945.16"/>
    <n v="87463"/>
  </r>
  <r>
    <n v="19317"/>
    <s v="Low"/>
    <n v="0.04"/>
    <n v="10.14"/>
    <n v="2.27"/>
    <n v="169"/>
    <s v="Janice Cole"/>
    <x v="2"/>
    <x v="0"/>
    <x v="0"/>
    <x v="7"/>
    <s v="Wrap Bag"/>
    <s v="Staples Wirebound Steno Books, 6&quot; x 9&quot;, 12/Pack"/>
    <n v="0.36"/>
    <s v="United States"/>
    <x v="3"/>
    <x v="11"/>
    <s v="Baton Rouge"/>
    <n v="70802"/>
    <x v="35"/>
    <x v="72"/>
    <n v="24.923999999999999"/>
    <n v="3"/>
    <n v="30.94"/>
    <n v="87463"/>
  </r>
  <r>
    <n v="19314"/>
    <s v="Critical"/>
    <n v="0.05"/>
    <n v="1.88"/>
    <n v="1.49"/>
    <n v="171"/>
    <s v="Christina Matthews"/>
    <x v="2"/>
    <x v="0"/>
    <x v="0"/>
    <x v="8"/>
    <s v="Small Box"/>
    <s v="Staples® General Use 3-Ring Binders"/>
    <n v="0.37"/>
    <s v="United States"/>
    <x v="1"/>
    <x v="2"/>
    <s v="Fort Lee"/>
    <n v="7024"/>
    <x v="53"/>
    <x v="73"/>
    <n v="-2.9094999999999995"/>
    <n v="1"/>
    <n v="3.42"/>
    <n v="87464"/>
  </r>
  <r>
    <n v="5361"/>
    <s v="Critical"/>
    <n v="0.02"/>
    <n v="49.99"/>
    <n v="19.989999999999998"/>
    <n v="181"/>
    <s v="Wesley Waller"/>
    <x v="2"/>
    <x v="2"/>
    <x v="2"/>
    <x v="13"/>
    <s v="Small Box"/>
    <s v="Zoom V.92 USB External Faxmodem"/>
    <n v="0.41"/>
    <s v="United States"/>
    <x v="0"/>
    <x v="1"/>
    <s v="San Francisco"/>
    <n v="94122"/>
    <x v="54"/>
    <x v="74"/>
    <n v="-76.89"/>
    <n v="18"/>
    <n v="901.81"/>
    <n v="38087"/>
  </r>
  <r>
    <n v="522"/>
    <s v="High"/>
    <n v="7.0000000000000007E-2"/>
    <n v="1.68"/>
    <n v="1.57"/>
    <n v="181"/>
    <s v="Wesley Waller"/>
    <x v="2"/>
    <x v="0"/>
    <x v="0"/>
    <x v="0"/>
    <s v="Wrap Bag"/>
    <s v="Newell 323"/>
    <n v="0.59"/>
    <s v="United States"/>
    <x v="0"/>
    <x v="1"/>
    <s v="San Francisco"/>
    <n v="94122"/>
    <x v="55"/>
    <x v="10"/>
    <n v="-35.75"/>
    <n v="116"/>
    <n v="186.59"/>
    <n v="3585"/>
  </r>
  <r>
    <n v="23361"/>
    <s v="Critical"/>
    <n v="0.02"/>
    <n v="49.99"/>
    <n v="19.989999999999998"/>
    <n v="184"/>
    <s v="Phillip Holmes"/>
    <x v="2"/>
    <x v="2"/>
    <x v="2"/>
    <x v="13"/>
    <s v="Small Box"/>
    <s v="Zoom V.92 USB External Faxmodem"/>
    <n v="0.41"/>
    <s v="United States"/>
    <x v="1"/>
    <x v="15"/>
    <s v="Arlington"/>
    <n v="2474"/>
    <x v="54"/>
    <x v="74"/>
    <n v="-76.89"/>
    <n v="5"/>
    <n v="250.5"/>
    <n v="88360"/>
  </r>
  <r>
    <n v="18521"/>
    <s v="High"/>
    <n v="7.0000000000000007E-2"/>
    <n v="10.06"/>
    <n v="2.06"/>
    <n v="188"/>
    <s v="Alex Harrell"/>
    <x v="2"/>
    <x v="0"/>
    <x v="0"/>
    <x v="7"/>
    <s v="Wrap Bag"/>
    <s v="Riverleaf Stik-Withit® Designer Note Cubes®"/>
    <n v="0.39"/>
    <s v="United States"/>
    <x v="2"/>
    <x v="7"/>
    <s v="Gainesville"/>
    <n v="76240"/>
    <x v="55"/>
    <x v="11"/>
    <n v="152.65559999999999"/>
    <n v="23"/>
    <n v="221.24"/>
    <n v="88361"/>
  </r>
  <r>
    <n v="18522"/>
    <s v="High"/>
    <n v="7.0000000000000007E-2"/>
    <n v="1.68"/>
    <n v="1.57"/>
    <n v="188"/>
    <s v="Alex Harrell"/>
    <x v="2"/>
    <x v="0"/>
    <x v="0"/>
    <x v="0"/>
    <s v="Wrap Bag"/>
    <s v="Newell 323"/>
    <n v="0.59"/>
    <s v="United States"/>
    <x v="2"/>
    <x v="7"/>
    <s v="Gainesville"/>
    <n v="76240"/>
    <x v="55"/>
    <x v="10"/>
    <n v="7.1500000000000057"/>
    <n v="29"/>
    <n v="46.65"/>
    <n v="88361"/>
  </r>
  <r>
    <n v="18817"/>
    <s v="High"/>
    <n v="0.1"/>
    <n v="58.1"/>
    <n v="1.49"/>
    <n v="190"/>
    <s v="Lloyd Norris"/>
    <x v="2"/>
    <x v="0"/>
    <x v="0"/>
    <x v="8"/>
    <s v="Small Box"/>
    <s v="Avery Arch Ring Binders"/>
    <n v="0.38"/>
    <s v="United States"/>
    <x v="2"/>
    <x v="12"/>
    <s v="Arlington Heights"/>
    <n v="60004"/>
    <x v="6"/>
    <x v="75"/>
    <n v="113.6499"/>
    <n v="3"/>
    <n v="164.71"/>
    <n v="89092"/>
  </r>
  <r>
    <n v="18818"/>
    <s v="High"/>
    <n v="0.01"/>
    <n v="80.48"/>
    <n v="4.5"/>
    <n v="191"/>
    <s v="Gerald Kearney"/>
    <x v="2"/>
    <x v="0"/>
    <x v="0"/>
    <x v="15"/>
    <s v="Small Box"/>
    <s v="APC 7 Outlet Network SurgeArrest Surge Protector"/>
    <n v="0.55000000000000004"/>
    <s v="United States"/>
    <x v="2"/>
    <x v="12"/>
    <s v="Aurora"/>
    <n v="60505"/>
    <x v="6"/>
    <x v="7"/>
    <n v="-35.474400000000003"/>
    <n v="1"/>
    <n v="79.680000000000007"/>
    <n v="89092"/>
  </r>
  <r>
    <n v="20520"/>
    <s v="Not Specified"/>
    <n v="0.05"/>
    <n v="3.8"/>
    <n v="1.49"/>
    <n v="191"/>
    <s v="Gerald Kearney"/>
    <x v="2"/>
    <x v="0"/>
    <x v="0"/>
    <x v="8"/>
    <s v="Small Box"/>
    <s v="Durable Pressboard Binders"/>
    <n v="0.38"/>
    <s v="United States"/>
    <x v="2"/>
    <x v="12"/>
    <s v="Aurora"/>
    <n v="60505"/>
    <x v="37"/>
    <x v="48"/>
    <n v="14.466999999999999"/>
    <n v="14"/>
    <n v="53.26"/>
    <n v="89093"/>
  </r>
  <r>
    <n v="20521"/>
    <s v="Not Specified"/>
    <n v="0.09"/>
    <n v="30.73"/>
    <n v="4"/>
    <n v="191"/>
    <s v="Gerald Kearney"/>
    <x v="2"/>
    <x v="0"/>
    <x v="2"/>
    <x v="13"/>
    <s v="Small Box"/>
    <s v="Fellowes 17-key keypad for PS/2 interface"/>
    <n v="0.75"/>
    <s v="United States"/>
    <x v="2"/>
    <x v="12"/>
    <s v="Aurora"/>
    <n v="60505"/>
    <x v="37"/>
    <x v="5"/>
    <n v="-99.986400000000003"/>
    <n v="7"/>
    <n v="203.49"/>
    <n v="89093"/>
  </r>
  <r>
    <n v="20522"/>
    <s v="Not Specified"/>
    <n v="0"/>
    <n v="125.99"/>
    <n v="8.08"/>
    <n v="191"/>
    <s v="Gerald Kearney"/>
    <x v="2"/>
    <x v="0"/>
    <x v="2"/>
    <x v="5"/>
    <s v="Small Box"/>
    <s v="StarTAC ST7762"/>
    <n v="0.56999999999999995"/>
    <s v="United States"/>
    <x v="2"/>
    <x v="12"/>
    <s v="Aurora"/>
    <n v="60505"/>
    <x v="37"/>
    <x v="51"/>
    <n v="1348.59672"/>
    <n v="22"/>
    <n v="2356.0100000000002"/>
    <n v="89093"/>
  </r>
  <r>
    <n v="19663"/>
    <s v="Not Specified"/>
    <n v="0"/>
    <n v="213.45"/>
    <n v="14.7"/>
    <n v="193"/>
    <s v="Danny Hong"/>
    <x v="1"/>
    <x v="0"/>
    <x v="2"/>
    <x v="6"/>
    <s v="Jumbo Drum"/>
    <s v="Panasonic KX-P2130 Dot Matrix Printer"/>
    <n v="0.59"/>
    <s v="United States"/>
    <x v="0"/>
    <x v="17"/>
    <s v="Layton"/>
    <n v="84041"/>
    <x v="35"/>
    <x v="70"/>
    <n v="-560.81417999999996"/>
    <n v="1"/>
    <n v="224.12"/>
    <n v="90430"/>
  </r>
  <r>
    <n v="20645"/>
    <s v="Medium"/>
    <n v="7.0000000000000007E-2"/>
    <n v="6.54"/>
    <n v="5.27"/>
    <n v="193"/>
    <s v="Danny Hong"/>
    <x v="2"/>
    <x v="0"/>
    <x v="0"/>
    <x v="8"/>
    <s v="Small Box"/>
    <s v="Wilson Jones® Four-Pocket Poly Binders"/>
    <n v="0.36"/>
    <s v="United States"/>
    <x v="0"/>
    <x v="17"/>
    <s v="Layton"/>
    <n v="84041"/>
    <x v="25"/>
    <x v="64"/>
    <n v="-66.044499999999999"/>
    <n v="21"/>
    <n v="140.30000000000001"/>
    <n v="90432"/>
  </r>
  <r>
    <n v="24273"/>
    <s v="Not Specified"/>
    <n v="0.02"/>
    <n v="6.48"/>
    <n v="9.17"/>
    <n v="194"/>
    <s v="Tammy Goldman"/>
    <x v="2"/>
    <x v="0"/>
    <x v="0"/>
    <x v="7"/>
    <s v="Small Box"/>
    <s v="Xerox 1996"/>
    <n v="0.37"/>
    <s v="United States"/>
    <x v="0"/>
    <x v="17"/>
    <s v="Lehi"/>
    <n v="84043"/>
    <x v="56"/>
    <x v="76"/>
    <n v="-105.68520000000001"/>
    <n v="4"/>
    <n v="28.2"/>
    <n v="90431"/>
  </r>
  <r>
    <n v="20646"/>
    <s v="Medium"/>
    <n v="0.09"/>
    <n v="3.29"/>
    <n v="1.35"/>
    <n v="194"/>
    <s v="Tammy Goldman"/>
    <x v="2"/>
    <x v="0"/>
    <x v="0"/>
    <x v="3"/>
    <s v="Wrap Bag"/>
    <s v="Acco® Hot Clips™ Clips to Go"/>
    <n v="0.4"/>
    <s v="United States"/>
    <x v="0"/>
    <x v="17"/>
    <s v="Lehi"/>
    <n v="84043"/>
    <x v="25"/>
    <x v="64"/>
    <n v="15.66"/>
    <n v="23"/>
    <n v="71.55"/>
    <n v="90432"/>
  </r>
  <r>
    <n v="25158"/>
    <s v="Critical"/>
    <n v="0"/>
    <n v="161.55000000000001"/>
    <n v="19.989999999999998"/>
    <n v="197"/>
    <s v="Samantha Weaver"/>
    <x v="2"/>
    <x v="2"/>
    <x v="0"/>
    <x v="10"/>
    <s v="Small Box"/>
    <s v="Fellowes Super Stor/Drawer® Files"/>
    <n v="0.66"/>
    <s v="United States"/>
    <x v="2"/>
    <x v="13"/>
    <s v="Overland Park"/>
    <n v="66212"/>
    <x v="57"/>
    <x v="77"/>
    <n v="1167.1580000000001"/>
    <n v="19"/>
    <n v="3108.98"/>
    <n v="88921"/>
  </r>
  <r>
    <n v="7158"/>
    <s v="Critical"/>
    <n v="0"/>
    <n v="161.55000000000001"/>
    <n v="19.989999999999998"/>
    <n v="198"/>
    <s v="Leroy Blanchard"/>
    <x v="2"/>
    <x v="2"/>
    <x v="0"/>
    <x v="10"/>
    <s v="Small Box"/>
    <s v="Fellowes Super Stor/Drawer® Files"/>
    <n v="0.66"/>
    <s v="United States"/>
    <x v="2"/>
    <x v="22"/>
    <s v="Detroit"/>
    <n v="48138"/>
    <x v="57"/>
    <x v="77"/>
    <n v="1014.9200000000001"/>
    <n v="77"/>
    <n v="12599.55"/>
    <n v="51072"/>
  </r>
  <r>
    <n v="22136"/>
    <s v="Not Specified"/>
    <n v="0.09"/>
    <n v="12.28"/>
    <n v="4.8600000000000003"/>
    <n v="202"/>
    <s v="Max Small"/>
    <x v="2"/>
    <x v="0"/>
    <x v="0"/>
    <x v="7"/>
    <s v="Small Box"/>
    <s v="Xerox 1933"/>
    <n v="0.38"/>
    <s v="United States"/>
    <x v="2"/>
    <x v="23"/>
    <s v="Bartlesville"/>
    <n v="74006"/>
    <x v="58"/>
    <x v="78"/>
    <n v="1.73"/>
    <n v="3"/>
    <n v="34.65"/>
    <n v="88971"/>
  </r>
  <r>
    <n v="18783"/>
    <s v="High"/>
    <n v="0.03"/>
    <n v="7.37"/>
    <n v="5.53"/>
    <n v="202"/>
    <s v="Max Small"/>
    <x v="2"/>
    <x v="0"/>
    <x v="2"/>
    <x v="13"/>
    <s v="Small Pack"/>
    <s v="Imation 3.5&quot; Unformatted DS/HD Diskettes, 10/Box"/>
    <n v="0.69"/>
    <s v="United States"/>
    <x v="2"/>
    <x v="23"/>
    <s v="Bartlesville"/>
    <n v="74006"/>
    <x v="59"/>
    <x v="69"/>
    <n v="-133.69999999999999"/>
    <n v="11"/>
    <n v="85.79"/>
    <n v="88972"/>
  </r>
  <r>
    <n v="21401"/>
    <s v="Low"/>
    <n v="0.05"/>
    <n v="1.86"/>
    <n v="2.58"/>
    <n v="210"/>
    <s v="Floyd Dale"/>
    <x v="2"/>
    <x v="1"/>
    <x v="0"/>
    <x v="3"/>
    <s v="Wrap Bag"/>
    <s v="Super Bands, 12/Pack"/>
    <n v="0.82"/>
    <s v="United States"/>
    <x v="1"/>
    <x v="4"/>
    <s v="Troy"/>
    <n v="12180"/>
    <x v="60"/>
    <x v="79"/>
    <n v="-66.62"/>
    <n v="9"/>
    <n v="17.61"/>
    <n v="85965"/>
  </r>
  <r>
    <n v="23097"/>
    <s v="Medium"/>
    <n v="0.09"/>
    <n v="5.4"/>
    <n v="7.78"/>
    <n v="210"/>
    <s v="Floyd Dale"/>
    <x v="0"/>
    <x v="1"/>
    <x v="0"/>
    <x v="8"/>
    <s v="Small Box"/>
    <s v="3M Organizer Strips"/>
    <n v="0.37"/>
    <s v="United States"/>
    <x v="1"/>
    <x v="4"/>
    <s v="Troy"/>
    <n v="12180"/>
    <x v="42"/>
    <x v="80"/>
    <n v="-21.487749999999998"/>
    <n v="4"/>
    <n v="27.3"/>
    <n v="85966"/>
  </r>
  <r>
    <n v="23098"/>
    <s v="Medium"/>
    <n v="0.02"/>
    <n v="20.28"/>
    <n v="6.68"/>
    <n v="210"/>
    <s v="Floyd Dale"/>
    <x v="2"/>
    <x v="1"/>
    <x v="1"/>
    <x v="2"/>
    <s v="Small Box"/>
    <s v="Seth Thomas 8 1/2&quot; Cubicle Clock"/>
    <n v="0.53"/>
    <s v="United States"/>
    <x v="1"/>
    <x v="4"/>
    <s v="Troy"/>
    <n v="12180"/>
    <x v="42"/>
    <x v="80"/>
    <n v="44.677499999999995"/>
    <n v="3"/>
    <n v="64.75"/>
    <n v="85966"/>
  </r>
  <r>
    <n v="23099"/>
    <s v="Medium"/>
    <n v="0"/>
    <n v="11.55"/>
    <n v="2.36"/>
    <n v="210"/>
    <s v="Floyd Dale"/>
    <x v="2"/>
    <x v="1"/>
    <x v="0"/>
    <x v="0"/>
    <s v="Wrap Bag"/>
    <s v="Newell 309"/>
    <n v="0.55000000000000004"/>
    <s v="United States"/>
    <x v="1"/>
    <x v="4"/>
    <s v="Troy"/>
    <n v="12180"/>
    <x v="42"/>
    <x v="55"/>
    <n v="23.594999999999999"/>
    <n v="5"/>
    <n v="62.98"/>
    <n v="85966"/>
  </r>
  <r>
    <n v="23605"/>
    <s v="Medium"/>
    <n v="0.01"/>
    <n v="10.06"/>
    <n v="2.06"/>
    <n v="211"/>
    <s v="Anna Wood"/>
    <x v="2"/>
    <x v="3"/>
    <x v="0"/>
    <x v="7"/>
    <s v="Wrap Bag"/>
    <s v="Riverleaf Stik-Withit® Designer Note Cubes®"/>
    <n v="0.39"/>
    <s v="United States"/>
    <x v="1"/>
    <x v="4"/>
    <s v="Utica"/>
    <n v="13501"/>
    <x v="61"/>
    <x v="0"/>
    <n v="7.59"/>
    <n v="2"/>
    <n v="21.2"/>
    <n v="85964"/>
  </r>
  <r>
    <n v="23606"/>
    <s v="Medium"/>
    <n v="0"/>
    <n v="65.989999999999995"/>
    <n v="5.92"/>
    <n v="211"/>
    <s v="Anna Wood"/>
    <x v="2"/>
    <x v="3"/>
    <x v="2"/>
    <x v="5"/>
    <s v="Small Box"/>
    <s v="252"/>
    <n v="0.55000000000000004"/>
    <s v="United States"/>
    <x v="1"/>
    <x v="4"/>
    <s v="Utica"/>
    <n v="13501"/>
    <x v="61"/>
    <x v="0"/>
    <n v="-107.98699999999999"/>
    <n v="3"/>
    <n v="173.32"/>
    <n v="85964"/>
  </r>
  <r>
    <n v="23100"/>
    <s v="Medium"/>
    <n v="0.05"/>
    <n v="2.08"/>
    <n v="2.56"/>
    <n v="211"/>
    <s v="Anna Wood"/>
    <x v="2"/>
    <x v="1"/>
    <x v="0"/>
    <x v="12"/>
    <s v="Small Pack"/>
    <s v="Kleencut® Forged Office Shears by Acme United Corporation"/>
    <n v="0.55000000000000004"/>
    <s v="United States"/>
    <x v="1"/>
    <x v="4"/>
    <s v="Utica"/>
    <n v="13501"/>
    <x v="42"/>
    <x v="55"/>
    <n v="-36.25"/>
    <n v="20"/>
    <n v="42.29"/>
    <n v="85966"/>
  </r>
  <r>
    <n v="26303"/>
    <s v="Medium"/>
    <n v="0.05"/>
    <n v="119.99"/>
    <n v="56.14"/>
    <n v="218"/>
    <s v="Frances Saunders"/>
    <x v="1"/>
    <x v="3"/>
    <x v="2"/>
    <x v="6"/>
    <s v="Jumbo Box"/>
    <s v="Hewlett-Packard 2600DN Business Color Inkjet Printer"/>
    <n v="0.39"/>
    <s v="United States"/>
    <x v="0"/>
    <x v="17"/>
    <s v="Murray"/>
    <n v="84107"/>
    <x v="62"/>
    <x v="81"/>
    <n v="-102.5121"/>
    <n v="6"/>
    <n v="730.37"/>
    <n v="88048"/>
  </r>
  <r>
    <n v="21203"/>
    <s v="Medium"/>
    <n v="0.03"/>
    <n v="60.89"/>
    <n v="32.409999999999997"/>
    <n v="228"/>
    <s v="Colleen Andrews"/>
    <x v="1"/>
    <x v="2"/>
    <x v="1"/>
    <x v="1"/>
    <s v="Jumbo Drum"/>
    <s v="Global Push Button Manager's Chair, Indigo"/>
    <n v="0.56000000000000005"/>
    <s v="United States"/>
    <x v="3"/>
    <x v="24"/>
    <s v="Mint Hill"/>
    <n v="28227"/>
    <x v="57"/>
    <x v="82"/>
    <n v="36.353999999999999"/>
    <n v="7"/>
    <n v="450.49"/>
    <n v="88527"/>
  </r>
  <r>
    <n v="25500"/>
    <s v="Medium"/>
    <n v="7.0000000000000007E-2"/>
    <n v="5.81"/>
    <n v="8.49"/>
    <n v="233"/>
    <s v="Michele Bullard"/>
    <x v="2"/>
    <x v="2"/>
    <x v="0"/>
    <x v="8"/>
    <s v="Small Box"/>
    <s v="Fellowes Black Plastic Comb Bindings"/>
    <n v="0.39"/>
    <s v="United States"/>
    <x v="2"/>
    <x v="12"/>
    <s v="Orland Park"/>
    <n v="60462"/>
    <x v="63"/>
    <x v="83"/>
    <n v="-243.23649999999998"/>
    <n v="10"/>
    <n v="58.8"/>
    <n v="90237"/>
  </r>
  <r>
    <n v="25501"/>
    <s v="Medium"/>
    <n v="0.04"/>
    <n v="9.65"/>
    <n v="6.22"/>
    <n v="233"/>
    <s v="Michele Bullard"/>
    <x v="2"/>
    <x v="2"/>
    <x v="1"/>
    <x v="2"/>
    <s v="Small Box"/>
    <s v="Eldon Expressions™ Desk Accessory, Wood Pencil Holder, Oak"/>
    <n v="0.55000000000000004"/>
    <s v="United States"/>
    <x v="2"/>
    <x v="12"/>
    <s v="Orland Park"/>
    <n v="60462"/>
    <x v="63"/>
    <x v="74"/>
    <n v="-53.62"/>
    <n v="12"/>
    <n v="120.47"/>
    <n v="90237"/>
  </r>
  <r>
    <n v="23058"/>
    <s v="Critical"/>
    <n v="0.06"/>
    <n v="279.81"/>
    <n v="23.19"/>
    <n v="234"/>
    <s v="Don Cameron"/>
    <x v="1"/>
    <x v="2"/>
    <x v="0"/>
    <x v="15"/>
    <s v="Jumbo Drum"/>
    <s v="Sanyo 2.5 Cubic Foot Mid-Size Office Refrigerators"/>
    <n v="0.59"/>
    <s v="United States"/>
    <x v="2"/>
    <x v="25"/>
    <s v="Newton"/>
    <n v="50208"/>
    <x v="64"/>
    <x v="84"/>
    <n v="1103.9723999999999"/>
    <n v="6"/>
    <n v="1599.96"/>
    <n v="90236"/>
  </r>
  <r>
    <n v="25121"/>
    <s v="High"/>
    <n v="0.03"/>
    <n v="28.53"/>
    <n v="1.49"/>
    <n v="234"/>
    <s v="Don Cameron"/>
    <x v="2"/>
    <x v="2"/>
    <x v="0"/>
    <x v="8"/>
    <s v="Small Box"/>
    <s v="Lock-Up Easel 'Spel-Binder'"/>
    <n v="0.38"/>
    <s v="United States"/>
    <x v="2"/>
    <x v="25"/>
    <s v="Newton"/>
    <n v="50208"/>
    <x v="12"/>
    <x v="85"/>
    <n v="136.33709999999999"/>
    <n v="7"/>
    <n v="197.59"/>
    <n v="90238"/>
  </r>
  <r>
    <n v="25122"/>
    <s v="High"/>
    <n v="0.01"/>
    <n v="15.28"/>
    <n v="1.99"/>
    <n v="234"/>
    <s v="Don Cameron"/>
    <x v="2"/>
    <x v="2"/>
    <x v="2"/>
    <x v="13"/>
    <s v="Small Pack"/>
    <s v="Memorex 4.7GB DVD+R, 3/Pack"/>
    <n v="0.42"/>
    <s v="United States"/>
    <x v="2"/>
    <x v="25"/>
    <s v="Newton"/>
    <n v="50208"/>
    <x v="12"/>
    <x v="85"/>
    <n v="-12.46"/>
    <n v="2"/>
    <n v="33.04"/>
    <n v="90238"/>
  </r>
  <r>
    <n v="22044"/>
    <s v="Low"/>
    <n v="0.06"/>
    <n v="3.34"/>
    <n v="7.49"/>
    <n v="234"/>
    <s v="Don Cameron"/>
    <x v="0"/>
    <x v="2"/>
    <x v="0"/>
    <x v="0"/>
    <s v="Wrap Bag"/>
    <s v="Eldon Spacemaker® Box, Quick-Snap Lid, Clear"/>
    <n v="0.54"/>
    <s v="United States"/>
    <x v="2"/>
    <x v="25"/>
    <s v="Newton"/>
    <n v="50208"/>
    <x v="65"/>
    <x v="86"/>
    <n v="-175.86"/>
    <n v="8"/>
    <n v="27.45"/>
    <n v="90239"/>
  </r>
  <r>
    <n v="18885"/>
    <s v="Not Specified"/>
    <n v="0"/>
    <n v="442.14"/>
    <n v="14.7"/>
    <n v="236"/>
    <s v="Shawn McIntyre"/>
    <x v="1"/>
    <x v="0"/>
    <x v="2"/>
    <x v="6"/>
    <s v="Jumbo Drum"/>
    <s v="Okidata ML390 Turbo Dot Matrix Printers"/>
    <n v="0.56000000000000005"/>
    <s v="United States"/>
    <x v="0"/>
    <x v="21"/>
    <s v="Louisville"/>
    <n v="80027"/>
    <x v="11"/>
    <x v="83"/>
    <n v="3294.8258999999994"/>
    <n v="10"/>
    <n v="4775.1099999999997"/>
    <n v="86621"/>
  </r>
  <r>
    <n v="24327"/>
    <s v="Medium"/>
    <n v="0.1"/>
    <n v="19.98"/>
    <n v="5.77"/>
    <n v="240"/>
    <s v="Gilbert Scarborough"/>
    <x v="0"/>
    <x v="2"/>
    <x v="0"/>
    <x v="7"/>
    <s v="Small Box"/>
    <s v="Xerox Blank Computer Paper"/>
    <n v="0.38"/>
    <s v="United States"/>
    <x v="0"/>
    <x v="21"/>
    <s v="Fountain"/>
    <n v="80817"/>
    <x v="18"/>
    <x v="87"/>
    <n v="35.090000000000003"/>
    <n v="3"/>
    <n v="57.41"/>
    <n v="90479"/>
  </r>
  <r>
    <n v="24328"/>
    <s v="Medium"/>
    <n v="0.06"/>
    <n v="259.70999999999998"/>
    <n v="66.67"/>
    <n v="241"/>
    <s v="Amy Ellis Holder"/>
    <x v="1"/>
    <x v="2"/>
    <x v="1"/>
    <x v="11"/>
    <s v="Jumbo Box"/>
    <s v="Bevis Round Bullnose 29&quot; High Table Top"/>
    <n v="0.61"/>
    <s v="United States"/>
    <x v="0"/>
    <x v="21"/>
    <s v="Grand Junction"/>
    <n v="81503"/>
    <x v="18"/>
    <x v="24"/>
    <n v="785.63"/>
    <n v="11"/>
    <n v="2809.87"/>
    <n v="90479"/>
  </r>
  <r>
    <n v="25264"/>
    <s v="Low"/>
    <n v="0.01"/>
    <n v="5.94"/>
    <n v="9.92"/>
    <n v="241"/>
    <s v="Amy Ellis Holder"/>
    <x v="2"/>
    <x v="2"/>
    <x v="0"/>
    <x v="8"/>
    <s v="Small Box"/>
    <s v="Storex Dura Pro™ Binders"/>
    <n v="0.38"/>
    <s v="United States"/>
    <x v="0"/>
    <x v="21"/>
    <s v="Grand Junction"/>
    <n v="81503"/>
    <x v="66"/>
    <x v="80"/>
    <n v="-256.51900000000001"/>
    <n v="13"/>
    <n v="79.930000000000007"/>
    <n v="90480"/>
  </r>
  <r>
    <n v="25265"/>
    <s v="Low"/>
    <n v="0.02"/>
    <n v="125.99"/>
    <n v="3"/>
    <n v="241"/>
    <s v="Amy Ellis Holder"/>
    <x v="2"/>
    <x v="2"/>
    <x v="2"/>
    <x v="5"/>
    <s v="Small Box"/>
    <s v="270c"/>
    <n v="0.59"/>
    <s v="United States"/>
    <x v="0"/>
    <x v="21"/>
    <s v="Grand Junction"/>
    <n v="81503"/>
    <x v="66"/>
    <x v="53"/>
    <n v="398.358"/>
    <n v="8"/>
    <n v="873.18"/>
    <n v="90480"/>
  </r>
  <r>
    <n v="18849"/>
    <s v="Medium"/>
    <n v="0.02"/>
    <n v="146.05000000000001"/>
    <n v="80.2"/>
    <n v="247"/>
    <s v="Marshall Brandt Briggs"/>
    <x v="1"/>
    <x v="0"/>
    <x v="1"/>
    <x v="11"/>
    <s v="Jumbo Box"/>
    <s v="BPI Conference Tables"/>
    <n v="0.71"/>
    <s v="United States"/>
    <x v="3"/>
    <x v="20"/>
    <s v="Maryville"/>
    <n v="37804"/>
    <x v="67"/>
    <x v="15"/>
    <n v="-101.19200000000001"/>
    <n v="5"/>
    <n v="798.69"/>
    <n v="89139"/>
  </r>
  <r>
    <n v="18850"/>
    <s v="Medium"/>
    <n v="0.06"/>
    <n v="65.989999999999995"/>
    <n v="5.92"/>
    <n v="247"/>
    <s v="Marshall Brandt Briggs"/>
    <x v="2"/>
    <x v="0"/>
    <x v="2"/>
    <x v="5"/>
    <s v="Small Box"/>
    <s v="252"/>
    <n v="0.55000000000000004"/>
    <s v="United States"/>
    <x v="3"/>
    <x v="20"/>
    <s v="Maryville"/>
    <n v="37804"/>
    <x v="67"/>
    <x v="88"/>
    <n v="-3.3320000000000336"/>
    <n v="14"/>
    <n v="792.11"/>
    <n v="89139"/>
  </r>
  <r>
    <n v="18842"/>
    <s v="Medium"/>
    <n v="0.09"/>
    <n v="2.88"/>
    <n v="0.99"/>
    <n v="247"/>
    <s v="Marshall Brandt Briggs"/>
    <x v="2"/>
    <x v="0"/>
    <x v="0"/>
    <x v="9"/>
    <s v="Small Box"/>
    <s v="Avery 514"/>
    <n v="0.36"/>
    <s v="United States"/>
    <x v="3"/>
    <x v="20"/>
    <s v="Maryville"/>
    <n v="37804"/>
    <x v="68"/>
    <x v="36"/>
    <n v="-145.08199999999999"/>
    <n v="10"/>
    <n v="28.73"/>
    <n v="89140"/>
  </r>
  <r>
    <n v="18773"/>
    <s v="Critical"/>
    <n v="0.02"/>
    <n v="2.58"/>
    <n v="1.3"/>
    <n v="250"/>
    <s v="Brenda Nelson Blanchard"/>
    <x v="0"/>
    <x v="0"/>
    <x v="0"/>
    <x v="0"/>
    <s v="Wrap Bag"/>
    <s v="DIXON Oriole® Pencils"/>
    <n v="0.59"/>
    <s v="United States"/>
    <x v="2"/>
    <x v="3"/>
    <s v="Richfield"/>
    <n v="55423"/>
    <x v="5"/>
    <x v="89"/>
    <n v="1.1080000000000014"/>
    <n v="39"/>
    <n v="109.74"/>
    <n v="87214"/>
  </r>
  <r>
    <n v="18774"/>
    <s v="Critical"/>
    <n v="0.02"/>
    <n v="65.989999999999995"/>
    <n v="3.9"/>
    <n v="250"/>
    <s v="Brenda Nelson Blanchard"/>
    <x v="2"/>
    <x v="0"/>
    <x v="2"/>
    <x v="5"/>
    <s v="Small Box"/>
    <s v="StarTAC Series"/>
    <n v="0.55000000000000004"/>
    <s v="United States"/>
    <x v="2"/>
    <x v="3"/>
    <s v="Richfield"/>
    <n v="55423"/>
    <x v="5"/>
    <x v="89"/>
    <n v="1061.3790000000001"/>
    <n v="27"/>
    <n v="1543.55"/>
    <n v="87214"/>
  </r>
  <r>
    <n v="18801"/>
    <s v="Medium"/>
    <n v="0.1"/>
    <n v="280.98"/>
    <n v="35.67"/>
    <n v="254"/>
    <s v="Brett Hawkins"/>
    <x v="1"/>
    <x v="1"/>
    <x v="1"/>
    <x v="11"/>
    <s v="Jumbo Box"/>
    <s v="Global Adaptabilities™ Conference Tables"/>
    <n v="0.66"/>
    <s v="United States"/>
    <x v="0"/>
    <x v="21"/>
    <s v="Highlands Ranch"/>
    <n v="80126"/>
    <x v="69"/>
    <x v="81"/>
    <n v="-53.744999999999997"/>
    <n v="5"/>
    <n v="1332.82"/>
    <n v="86268"/>
  </r>
  <r>
    <n v="20577"/>
    <s v="Critical"/>
    <n v="0.03"/>
    <n v="8.34"/>
    <n v="2.64"/>
    <n v="256"/>
    <s v="Irene Li"/>
    <x v="2"/>
    <x v="1"/>
    <x v="0"/>
    <x v="12"/>
    <s v="Small Pack"/>
    <s v="Acme® Elite Stainless Steel Scissors"/>
    <n v="0.59"/>
    <s v="United States"/>
    <x v="1"/>
    <x v="19"/>
    <s v="Hanover"/>
    <n v="17331"/>
    <x v="70"/>
    <x v="90"/>
    <n v="0.68399999999999894"/>
    <n v="4"/>
    <n v="34.64"/>
    <n v="86267"/>
  </r>
  <r>
    <n v="24498"/>
    <s v="Medium"/>
    <n v="0.05"/>
    <n v="17.48"/>
    <n v="1.99"/>
    <n v="258"/>
    <s v="Allan Shields"/>
    <x v="2"/>
    <x v="3"/>
    <x v="2"/>
    <x v="13"/>
    <s v="Small Pack"/>
    <s v="Maxell Pro 80 Minute CD-R, 10/Pack"/>
    <n v="0.45"/>
    <s v="United States"/>
    <x v="3"/>
    <x v="26"/>
    <s v="Seminole"/>
    <n v="33772"/>
    <x v="22"/>
    <x v="30"/>
    <n v="-127.00800000000001"/>
    <n v="3"/>
    <n v="52.47"/>
    <n v="85858"/>
  </r>
  <r>
    <n v="18011"/>
    <s v="Low"/>
    <n v="0.09"/>
    <n v="2.88"/>
    <n v="0.7"/>
    <n v="259"/>
    <s v="Edward Pugh"/>
    <x v="2"/>
    <x v="3"/>
    <x v="0"/>
    <x v="0"/>
    <s v="Wrap Bag"/>
    <s v="Newell 340"/>
    <n v="0.56000000000000005"/>
    <s v="United States"/>
    <x v="0"/>
    <x v="27"/>
    <s v="Santa Fe"/>
    <n v="87505"/>
    <x v="71"/>
    <x v="91"/>
    <n v="5.7532000000000005"/>
    <n v="10"/>
    <n v="26.38"/>
    <n v="85857"/>
  </r>
  <r>
    <n v="22370"/>
    <s v="High"/>
    <n v="0.05"/>
    <n v="31.76"/>
    <n v="45.51"/>
    <n v="263"/>
    <s v="Carlos Hess"/>
    <x v="1"/>
    <x v="2"/>
    <x v="1"/>
    <x v="11"/>
    <s v="Jumbo Box"/>
    <s v="Hon iLevel™ Computer Training Table"/>
    <n v="0.65"/>
    <s v="United States"/>
    <x v="1"/>
    <x v="10"/>
    <s v="Cleveland Heights"/>
    <n v="44106"/>
    <x v="72"/>
    <x v="60"/>
    <n v="-2177.9860960000001"/>
    <n v="9"/>
    <n v="304.33999999999997"/>
    <n v="86297"/>
  </r>
  <r>
    <n v="20858"/>
    <s v="Not Specified"/>
    <n v="0"/>
    <n v="73.98"/>
    <n v="12.14"/>
    <n v="266"/>
    <s v="Ross Frederick"/>
    <x v="0"/>
    <x v="0"/>
    <x v="2"/>
    <x v="13"/>
    <s v="Small Box"/>
    <s v="Keytronic 105-Key Spanish Keyboard"/>
    <n v="0.67"/>
    <s v="United States"/>
    <x v="2"/>
    <x v="7"/>
    <s v="San Antonio"/>
    <n v="78207"/>
    <x v="73"/>
    <x v="92"/>
    <n v="326.25"/>
    <n v="17"/>
    <n v="1300.81"/>
    <n v="90593"/>
  </r>
  <r>
    <n v="19823"/>
    <s v="Medium"/>
    <n v="0.08"/>
    <n v="6.48"/>
    <n v="7.03"/>
    <n v="266"/>
    <s v="Ross Frederick"/>
    <x v="2"/>
    <x v="0"/>
    <x v="0"/>
    <x v="7"/>
    <s v="Small Box"/>
    <s v="Xerox 214"/>
    <n v="0.37"/>
    <s v="United States"/>
    <x v="2"/>
    <x v="7"/>
    <s v="San Antonio"/>
    <n v="78207"/>
    <x v="7"/>
    <x v="9"/>
    <n v="8.9320000000000093"/>
    <n v="10"/>
    <n v="67.86"/>
    <n v="90594"/>
  </r>
  <r>
    <n v="19824"/>
    <s v="Medium"/>
    <n v="0.01"/>
    <n v="20.34"/>
    <n v="35"/>
    <n v="266"/>
    <s v="Ross Frederick"/>
    <x v="2"/>
    <x v="0"/>
    <x v="0"/>
    <x v="10"/>
    <s v="Large Box"/>
    <s v="Tennsco Commercial Shelving"/>
    <n v="0.84"/>
    <s v="United States"/>
    <x v="2"/>
    <x v="7"/>
    <s v="San Antonio"/>
    <n v="78207"/>
    <x v="7"/>
    <x v="9"/>
    <n v="229.63800000000015"/>
    <n v="33"/>
    <n v="747.28"/>
    <n v="90594"/>
  </r>
  <r>
    <n v="18770"/>
    <s v="Low"/>
    <n v="0.02"/>
    <n v="5.58"/>
    <n v="5.3"/>
    <n v="268"/>
    <s v="James Beck"/>
    <x v="2"/>
    <x v="1"/>
    <x v="0"/>
    <x v="4"/>
    <s v="Small Box"/>
    <s v="Staples Brown Kraft Recycled Clasp Envelopes"/>
    <n v="0.35"/>
    <s v="United States"/>
    <x v="0"/>
    <x v="28"/>
    <s v="Flagstaff"/>
    <n v="86001"/>
    <x v="74"/>
    <x v="93"/>
    <n v="-22.48"/>
    <n v="3"/>
    <n v="18.670000000000002"/>
    <n v="88941"/>
  </r>
  <r>
    <n v="18771"/>
    <s v="Low"/>
    <n v="0.03"/>
    <n v="40.89"/>
    <n v="18.98"/>
    <n v="268"/>
    <s v="James Beck"/>
    <x v="2"/>
    <x v="1"/>
    <x v="1"/>
    <x v="2"/>
    <s v="Small Box"/>
    <s v="Eldon Executive Woodline II Cherry Finish Desk Accessories"/>
    <n v="0.56999999999999995"/>
    <s v="United States"/>
    <x v="0"/>
    <x v="28"/>
    <s v="Flagstaff"/>
    <n v="86001"/>
    <x v="74"/>
    <x v="94"/>
    <n v="78.98"/>
    <n v="5"/>
    <n v="210.77"/>
    <n v="88941"/>
  </r>
  <r>
    <n v="23059"/>
    <s v="Low"/>
    <n v="0.09"/>
    <n v="35.94"/>
    <n v="6.66"/>
    <n v="269"/>
    <s v="Calvin Boyette"/>
    <x v="2"/>
    <x v="1"/>
    <x v="0"/>
    <x v="4"/>
    <s v="Small Box"/>
    <s v="Tyvek ® Top-Opening Peel &amp; Seel ® Envelopes, Gray"/>
    <n v="0.4"/>
    <s v="United States"/>
    <x v="0"/>
    <x v="28"/>
    <s v="Gilbert"/>
    <n v="85234"/>
    <x v="75"/>
    <x v="95"/>
    <n v="144.2928"/>
    <n v="6"/>
    <n v="209.12"/>
    <n v="88942"/>
  </r>
  <r>
    <n v="23060"/>
    <s v="Low"/>
    <n v="0"/>
    <n v="170.98"/>
    <n v="13.99"/>
    <n v="269"/>
    <s v="Calvin Boyette"/>
    <x v="2"/>
    <x v="1"/>
    <x v="1"/>
    <x v="2"/>
    <s v="Medium Box"/>
    <s v="Tenex Antistatic Computer Chair Mats"/>
    <n v="0.75"/>
    <s v="United States"/>
    <x v="0"/>
    <x v="28"/>
    <s v="Gilbert"/>
    <n v="85234"/>
    <x v="75"/>
    <x v="96"/>
    <n v="888.14729999999997"/>
    <n v="7"/>
    <n v="1287.17"/>
    <n v="88942"/>
  </r>
  <r>
    <n v="23061"/>
    <s v="Low"/>
    <n v="0.09"/>
    <n v="4.9800000000000004"/>
    <n v="7.44"/>
    <n v="269"/>
    <s v="Calvin Boyette"/>
    <x v="2"/>
    <x v="1"/>
    <x v="0"/>
    <x v="7"/>
    <s v="Small Box"/>
    <s v="Xerox 1922"/>
    <n v="0.36"/>
    <s v="United States"/>
    <x v="0"/>
    <x v="28"/>
    <s v="Gilbert"/>
    <n v="85234"/>
    <x v="75"/>
    <x v="97"/>
    <n v="-46.005000000000003"/>
    <n v="9"/>
    <n v="46.17"/>
    <n v="88942"/>
  </r>
  <r>
    <n v="19515"/>
    <s v="Medium"/>
    <n v="0.1"/>
    <n v="80.97"/>
    <n v="30.06"/>
    <n v="271"/>
    <s v="Sam Rouse"/>
    <x v="1"/>
    <x v="2"/>
    <x v="2"/>
    <x v="6"/>
    <s v="Jumbo Box"/>
    <s v="Hewlett-Packard Deskjet 940 REFURBISHED Color Inkjet Printer"/>
    <n v="0.4"/>
    <s v="United States"/>
    <x v="3"/>
    <x v="29"/>
    <s v="Forest Park"/>
    <n v="30297"/>
    <x v="25"/>
    <x v="98"/>
    <n v="128.02529999999999"/>
    <n v="12"/>
    <n v="899.81"/>
    <n v="88940"/>
  </r>
  <r>
    <n v="770"/>
    <s v="Low"/>
    <n v="0.02"/>
    <n v="5.58"/>
    <n v="5.3"/>
    <n v="272"/>
    <s v="Eleanor Swain"/>
    <x v="2"/>
    <x v="1"/>
    <x v="0"/>
    <x v="4"/>
    <s v="Small Box"/>
    <s v="Staples Brown Kraft Recycled Clasp Envelopes"/>
    <n v="0.35"/>
    <s v="United States"/>
    <x v="3"/>
    <x v="24"/>
    <s v="Charlotte"/>
    <n v="28204"/>
    <x v="74"/>
    <x v="93"/>
    <n v="-29.898400000000002"/>
    <n v="11"/>
    <n v="68.459999999999994"/>
    <n v="5509"/>
  </r>
  <r>
    <n v="771"/>
    <s v="Low"/>
    <n v="0.03"/>
    <n v="40.89"/>
    <n v="18.98"/>
    <n v="272"/>
    <s v="Eleanor Swain"/>
    <x v="2"/>
    <x v="1"/>
    <x v="1"/>
    <x v="2"/>
    <s v="Small Box"/>
    <s v="Eldon Executive Woodline II Cherry Finish Desk Accessories"/>
    <n v="0.56999999999999995"/>
    <s v="United States"/>
    <x v="3"/>
    <x v="24"/>
    <s v="Charlotte"/>
    <n v="28204"/>
    <x v="74"/>
    <x v="94"/>
    <n v="52.916600000000003"/>
    <n v="21"/>
    <n v="885.23"/>
    <n v="5509"/>
  </r>
  <r>
    <n v="5059"/>
    <s v="Low"/>
    <n v="0.09"/>
    <n v="35.94"/>
    <n v="6.66"/>
    <n v="272"/>
    <s v="Eleanor Swain"/>
    <x v="2"/>
    <x v="1"/>
    <x v="0"/>
    <x v="4"/>
    <s v="Small Box"/>
    <s v="Tyvek ® Top-Opening Peel &amp; Seel ® Envelopes, Gray"/>
    <n v="0.4"/>
    <s v="United States"/>
    <x v="3"/>
    <x v="24"/>
    <s v="Charlotte"/>
    <n v="28204"/>
    <x v="75"/>
    <x v="95"/>
    <n v="72.1858"/>
    <n v="24"/>
    <n v="836.47"/>
    <n v="36069"/>
  </r>
  <r>
    <n v="5061"/>
    <s v="Low"/>
    <n v="0.09"/>
    <n v="4.9800000000000004"/>
    <n v="7.44"/>
    <n v="272"/>
    <s v="Eleanor Swain"/>
    <x v="2"/>
    <x v="1"/>
    <x v="0"/>
    <x v="7"/>
    <s v="Small Box"/>
    <s v="Xerox 1922"/>
    <n v="0.36"/>
    <s v="United States"/>
    <x v="3"/>
    <x v="24"/>
    <s v="Charlotte"/>
    <n v="28204"/>
    <x v="75"/>
    <x v="97"/>
    <n v="-122.3733"/>
    <n v="37"/>
    <n v="189.83"/>
    <n v="36069"/>
  </r>
  <r>
    <n v="22180"/>
    <s v="Not Specified"/>
    <n v="0.09"/>
    <n v="15.28"/>
    <n v="10.91"/>
    <n v="275"/>
    <s v="Roger Blalock Cassidy"/>
    <x v="2"/>
    <x v="0"/>
    <x v="0"/>
    <x v="8"/>
    <s v="Small Box"/>
    <s v="Recycled Premium Regency Composition Covers"/>
    <n v="0.36"/>
    <s v="United States"/>
    <x v="1"/>
    <x v="18"/>
    <s v="Fairfield"/>
    <n v="6824"/>
    <x v="76"/>
    <x v="99"/>
    <n v="-51.75"/>
    <n v="4"/>
    <n v="61.52"/>
    <n v="89292"/>
  </r>
  <r>
    <n v="23504"/>
    <s v="Critical"/>
    <n v="0.04"/>
    <n v="1.98"/>
    <n v="0.7"/>
    <n v="276"/>
    <s v="Lucille Rankin"/>
    <x v="0"/>
    <x v="0"/>
    <x v="0"/>
    <x v="3"/>
    <s v="Wrap Bag"/>
    <s v="Brites Rubber Bands, 1 1/2 oz. Box"/>
    <n v="0.83"/>
    <s v="United States"/>
    <x v="1"/>
    <x v="18"/>
    <s v="Newington"/>
    <n v="6111"/>
    <x v="8"/>
    <x v="11"/>
    <n v="-1"/>
    <n v="3"/>
    <n v="8.3000000000000007"/>
    <n v="89291"/>
  </r>
  <r>
    <n v="23503"/>
    <s v="Critical"/>
    <n v="0.03"/>
    <n v="55.99"/>
    <n v="5"/>
    <n v="282"/>
    <s v="Vickie Andrews"/>
    <x v="2"/>
    <x v="0"/>
    <x v="2"/>
    <x v="5"/>
    <s v="Small Pack"/>
    <s v="Accessory36"/>
    <n v="0.83"/>
    <s v="United States"/>
    <x v="1"/>
    <x v="2"/>
    <s v="Belleville"/>
    <n v="7109"/>
    <x v="8"/>
    <x v="11"/>
    <n v="-221.25399999999999"/>
    <n v="9"/>
    <n v="416.95"/>
    <n v="89291"/>
  </r>
  <r>
    <n v="24512"/>
    <s v="High"/>
    <n v="0.1"/>
    <n v="1.68"/>
    <n v="1.57"/>
    <n v="283"/>
    <s v="Pauline Boyette"/>
    <x v="2"/>
    <x v="0"/>
    <x v="0"/>
    <x v="0"/>
    <s v="Wrap Bag"/>
    <s v="Newell 323"/>
    <n v="0.59"/>
    <s v="United States"/>
    <x v="1"/>
    <x v="2"/>
    <s v="Newark"/>
    <n v="7101"/>
    <x v="77"/>
    <x v="100"/>
    <n v="-11.57"/>
    <n v="11"/>
    <n v="18.71"/>
    <n v="89293"/>
  </r>
  <r>
    <n v="19168"/>
    <s v="Low"/>
    <n v="0"/>
    <n v="4.13"/>
    <n v="5.34"/>
    <n v="286"/>
    <s v="Virginia Gay"/>
    <x v="2"/>
    <x v="2"/>
    <x v="0"/>
    <x v="8"/>
    <s v="Small Box"/>
    <s v="ACCOHIDE® Binder by Acco"/>
    <n v="0.38"/>
    <s v="United States"/>
    <x v="2"/>
    <x v="13"/>
    <s v="Shawnee"/>
    <n v="66203"/>
    <x v="77"/>
    <x v="101"/>
    <n v="-61.870000000000005"/>
    <n v="9"/>
    <n v="40.950000000000003"/>
    <n v="89761"/>
  </r>
  <r>
    <n v="19169"/>
    <s v="Low"/>
    <n v="0.1"/>
    <n v="130.97999999999999"/>
    <n v="54.74"/>
    <n v="286"/>
    <s v="Virginia Gay"/>
    <x v="1"/>
    <x v="2"/>
    <x v="1"/>
    <x v="14"/>
    <s v="Jumbo Box"/>
    <s v="O'Sullivan Elevations Bookcase, Cherry Finish"/>
    <n v="0.69"/>
    <s v="United States"/>
    <x v="2"/>
    <x v="13"/>
    <s v="Shawnee"/>
    <n v="66203"/>
    <x v="77"/>
    <x v="101"/>
    <n v="-530.24"/>
    <n v="9"/>
    <n v="1155.73"/>
    <n v="89761"/>
  </r>
  <r>
    <n v="25624"/>
    <s v="Critical"/>
    <n v="0.09"/>
    <n v="28.48"/>
    <n v="1.99"/>
    <n v="288"/>
    <s v="Patricia Cole Blair"/>
    <x v="2"/>
    <x v="2"/>
    <x v="2"/>
    <x v="13"/>
    <s v="Small Pack"/>
    <s v="Memorex 4.7GB DVD+RW, 3/Pack"/>
    <n v="0.4"/>
    <s v="United States"/>
    <x v="2"/>
    <x v="13"/>
    <s v="Wichita"/>
    <n v="67212"/>
    <x v="59"/>
    <x v="91"/>
    <n v="132.68699999999998"/>
    <n v="7"/>
    <n v="192.3"/>
    <n v="89762"/>
  </r>
  <r>
    <n v="25625"/>
    <s v="Critical"/>
    <n v="0.08"/>
    <n v="65.989999999999995"/>
    <n v="4.99"/>
    <n v="288"/>
    <s v="Patricia Cole Blair"/>
    <x v="0"/>
    <x v="2"/>
    <x v="2"/>
    <x v="5"/>
    <s v="Small Box"/>
    <s v="MicroTAC 650"/>
    <n v="0.57999999999999996"/>
    <s v="United States"/>
    <x v="2"/>
    <x v="13"/>
    <s v="Wichita"/>
    <n v="67212"/>
    <x v="59"/>
    <x v="69"/>
    <n v="496.89"/>
    <n v="14"/>
    <n v="748.1"/>
    <n v="89762"/>
  </r>
  <r>
    <n v="21223"/>
    <s v="Not Specified"/>
    <n v="0.04"/>
    <n v="4.9800000000000004"/>
    <n v="4.62"/>
    <n v="290"/>
    <s v="Sara O'Connor"/>
    <x v="2"/>
    <x v="2"/>
    <x v="2"/>
    <x v="13"/>
    <s v="Small Pack"/>
    <s v="Imation 3.5&quot;, DISKETTE 44766 HGHLD3.52HD/FM, 10/Pack"/>
    <n v="0.64"/>
    <s v="United States"/>
    <x v="0"/>
    <x v="21"/>
    <s v="Loveland"/>
    <n v="80538"/>
    <x v="78"/>
    <x v="102"/>
    <n v="-135.16"/>
    <n v="20"/>
    <n v="102.54"/>
    <n v="90837"/>
  </r>
  <r>
    <n v="23302"/>
    <s v="High"/>
    <n v="0.01"/>
    <n v="8.33"/>
    <n v="1.99"/>
    <n v="306"/>
    <s v="Thomas McAllister"/>
    <x v="2"/>
    <x v="2"/>
    <x v="2"/>
    <x v="13"/>
    <s v="Small Pack"/>
    <s v="80 Minute Slim Jewel Case CD-R , 10/Pack - Staples"/>
    <n v="0.52"/>
    <s v="United States"/>
    <x v="1"/>
    <x v="30"/>
    <s v="Pikesville"/>
    <n v="21208"/>
    <x v="79"/>
    <x v="7"/>
    <n v="15.895199999999999"/>
    <n v="8"/>
    <n v="70.16"/>
    <n v="87057"/>
  </r>
  <r>
    <n v="23303"/>
    <s v="High"/>
    <n v="0.04"/>
    <n v="85.99"/>
    <n v="0.99"/>
    <n v="306"/>
    <s v="Thomas McAllister"/>
    <x v="2"/>
    <x v="2"/>
    <x v="2"/>
    <x v="5"/>
    <s v="Wrap Bag"/>
    <s v="Accessory34"/>
    <n v="0.55000000000000004"/>
    <s v="United States"/>
    <x v="1"/>
    <x v="30"/>
    <s v="Pikesville"/>
    <n v="21208"/>
    <x v="79"/>
    <x v="103"/>
    <n v="855.99329999999986"/>
    <n v="17"/>
    <n v="1240.57"/>
    <n v="87057"/>
  </r>
  <r>
    <n v="5302"/>
    <s v="High"/>
    <n v="0.01"/>
    <n v="8.33"/>
    <n v="1.99"/>
    <n v="308"/>
    <s v="Glen Caldwell"/>
    <x v="2"/>
    <x v="2"/>
    <x v="2"/>
    <x v="13"/>
    <s v="Small Pack"/>
    <s v="80 Minute Slim Jewel Case CD-R , 10/Pack - Staples"/>
    <n v="0.52"/>
    <s v="United States"/>
    <x v="0"/>
    <x v="0"/>
    <s v="Seattle"/>
    <n v="98115"/>
    <x v="79"/>
    <x v="7"/>
    <n v="10.74"/>
    <n v="32"/>
    <n v="280.62"/>
    <n v="37760"/>
  </r>
  <r>
    <n v="18853"/>
    <s v="Medium"/>
    <n v="0.04"/>
    <n v="1637.53"/>
    <n v="24.49"/>
    <n v="314"/>
    <s v="Ruby Gibbons"/>
    <x v="2"/>
    <x v="0"/>
    <x v="0"/>
    <x v="12"/>
    <s v="Medium Box"/>
    <s v="High Speed Automatic Electric Letter Opener"/>
    <n v="0.81"/>
    <s v="United States"/>
    <x v="2"/>
    <x v="12"/>
    <s v="Forest Park"/>
    <n v="60130"/>
    <x v="80"/>
    <x v="104"/>
    <n v="-1759.58"/>
    <n v="2"/>
    <n v="3206.94"/>
    <n v="89166"/>
  </r>
  <r>
    <n v="18852"/>
    <s v="Medium"/>
    <n v="0.01"/>
    <n v="19.98"/>
    <n v="4"/>
    <n v="315"/>
    <s v="Benjamin Kaufman"/>
    <x v="2"/>
    <x v="0"/>
    <x v="2"/>
    <x v="13"/>
    <s v="Small Box"/>
    <s v="Belkin 105-Key Black Keyboard"/>
    <n v="0.68"/>
    <s v="United States"/>
    <x v="1"/>
    <x v="15"/>
    <s v="Belchertown"/>
    <n v="1007"/>
    <x v="80"/>
    <x v="105"/>
    <n v="-72.23"/>
    <n v="2"/>
    <n v="43.08"/>
    <n v="89166"/>
  </r>
  <r>
    <n v="18032"/>
    <s v="Not Specified"/>
    <n v="0.09"/>
    <n v="7.38"/>
    <n v="5.21"/>
    <n v="317"/>
    <s v="Katherine Kearney"/>
    <x v="2"/>
    <x v="0"/>
    <x v="1"/>
    <x v="2"/>
    <s v="Small Box"/>
    <s v="Eldon® Expressions™ Wood Desk Accessories, Oak"/>
    <n v="0.56000000000000005"/>
    <s v="United States"/>
    <x v="0"/>
    <x v="1"/>
    <s v="Lemon Grove"/>
    <n v="91945"/>
    <x v="77"/>
    <x v="100"/>
    <n v="-27.160000000000004"/>
    <n v="9"/>
    <n v="66.55"/>
    <n v="86041"/>
  </r>
  <r>
    <n v="18033"/>
    <s v="Not Specified"/>
    <n v="0.04"/>
    <n v="5.98"/>
    <n v="5.15"/>
    <n v="317"/>
    <s v="Katherine Kearney"/>
    <x v="2"/>
    <x v="0"/>
    <x v="0"/>
    <x v="7"/>
    <s v="Small Box"/>
    <s v="Xerox 193"/>
    <n v="0.36"/>
    <s v="United States"/>
    <x v="0"/>
    <x v="1"/>
    <s v="Lemon Grove"/>
    <n v="91945"/>
    <x v="77"/>
    <x v="100"/>
    <n v="-52.344000000000008"/>
    <n v="17"/>
    <n v="103.49"/>
    <n v="86041"/>
  </r>
  <r>
    <n v="18034"/>
    <s v="Not Specified"/>
    <n v="0.04"/>
    <n v="15.42"/>
    <n v="10.68"/>
    <n v="317"/>
    <s v="Katherine Kearney"/>
    <x v="2"/>
    <x v="0"/>
    <x v="0"/>
    <x v="10"/>
    <s v="Small Box"/>
    <s v="Decoflex Hanging Personal Folder File, Blue"/>
    <n v="0.57999999999999996"/>
    <s v="United States"/>
    <x v="0"/>
    <x v="1"/>
    <s v="Lemon Grove"/>
    <n v="91945"/>
    <x v="77"/>
    <x v="100"/>
    <n v="-119.93599999999999"/>
    <n v="12"/>
    <n v="192.18"/>
    <n v="86041"/>
  </r>
  <r>
    <n v="20641"/>
    <s v="Low"/>
    <n v="0.04"/>
    <n v="8.33"/>
    <n v="1.99"/>
    <n v="321"/>
    <s v="Arthur Lowe Nash"/>
    <x v="2"/>
    <x v="3"/>
    <x v="2"/>
    <x v="13"/>
    <s v="Small Pack"/>
    <s v="80 Minute Slim Jewel Case CD-R , 10/Pack - Staples"/>
    <n v="0.52"/>
    <s v="United States"/>
    <x v="1"/>
    <x v="30"/>
    <s v="Potomac"/>
    <n v="20854"/>
    <x v="36"/>
    <x v="5"/>
    <n v="9.9267999999999983"/>
    <n v="11"/>
    <n v="89.76"/>
    <n v="91057"/>
  </r>
  <r>
    <n v="25111"/>
    <s v="Not Specified"/>
    <n v="0.06"/>
    <n v="7.99"/>
    <n v="5.03"/>
    <n v="326"/>
    <s v="Brenda May"/>
    <x v="2"/>
    <x v="3"/>
    <x v="2"/>
    <x v="5"/>
    <s v="Medium Box"/>
    <s v="Bell Sonecor JB700 Caller ID"/>
    <n v="0.6"/>
    <s v="United States"/>
    <x v="2"/>
    <x v="12"/>
    <s v="Batavia"/>
    <n v="60510"/>
    <x v="62"/>
    <x v="95"/>
    <n v="-29.172000000000001"/>
    <n v="4"/>
    <n v="28.46"/>
    <n v="90973"/>
  </r>
  <r>
    <n v="19159"/>
    <s v="Medium"/>
    <n v="0.06"/>
    <n v="296.18"/>
    <n v="54.12"/>
    <n v="329"/>
    <s v="Faye Dyer"/>
    <x v="1"/>
    <x v="1"/>
    <x v="1"/>
    <x v="11"/>
    <s v="Jumbo Box"/>
    <s v="Hon 94000 Series Round Tables"/>
    <n v="0.76"/>
    <s v="United States"/>
    <x v="1"/>
    <x v="14"/>
    <s v="Sanford"/>
    <n v="4073"/>
    <x v="81"/>
    <x v="73"/>
    <n v="-715.7782060000003"/>
    <n v="5"/>
    <n v="1170.21"/>
    <n v="89726"/>
  </r>
  <r>
    <n v="19158"/>
    <s v="Medium"/>
    <n v="0.01"/>
    <n v="29.1"/>
    <n v="4"/>
    <n v="331"/>
    <s v="Bradley Pollock"/>
    <x v="0"/>
    <x v="1"/>
    <x v="2"/>
    <x v="13"/>
    <s v="Small Box"/>
    <s v="Acco Keyboard-In-A-Box®"/>
    <n v="0.78"/>
    <s v="United States"/>
    <x v="1"/>
    <x v="16"/>
    <s v="Goffstown"/>
    <n v="3045"/>
    <x v="81"/>
    <x v="106"/>
    <n v="-22.82"/>
    <n v="8"/>
    <n v="243.32"/>
    <n v="89726"/>
  </r>
  <r>
    <n v="18261"/>
    <s v="Critical"/>
    <n v="0.06"/>
    <n v="276.2"/>
    <n v="24.49"/>
    <n v="335"/>
    <s v="Curtis O'Connell"/>
    <x v="2"/>
    <x v="0"/>
    <x v="1"/>
    <x v="1"/>
    <s v="Large Box"/>
    <s v="SAFCO Arco Folding Chair"/>
    <m/>
    <s v="United States"/>
    <x v="0"/>
    <x v="6"/>
    <s v="Medford"/>
    <n v="97504"/>
    <x v="82"/>
    <x v="43"/>
    <n v="2639.4708000000001"/>
    <n v="14"/>
    <n v="3825.32"/>
    <n v="87277"/>
  </r>
  <r>
    <n v="18262"/>
    <s v="Critical"/>
    <n v="0.09"/>
    <n v="6.28"/>
    <n v="5.29"/>
    <n v="335"/>
    <s v="Curtis O'Connell"/>
    <x v="2"/>
    <x v="0"/>
    <x v="1"/>
    <x v="2"/>
    <s v="Small Box"/>
    <s v="Eldon® 200 Class™ Desk Accessories, Burgundy"/>
    <n v="0.43"/>
    <s v="United States"/>
    <x v="0"/>
    <x v="6"/>
    <s v="Medford"/>
    <n v="97504"/>
    <x v="82"/>
    <x v="14"/>
    <n v="-5.2"/>
    <n v="1"/>
    <n v="8.5299999999999994"/>
    <n v="87277"/>
  </r>
  <r>
    <n v="23481"/>
    <s v="Medium"/>
    <n v="0.08"/>
    <n v="7.77"/>
    <n v="9.23"/>
    <n v="339"/>
    <s v="Bobby Clements"/>
    <x v="2"/>
    <x v="0"/>
    <x v="0"/>
    <x v="15"/>
    <s v="Small Box"/>
    <s v="Hoover Commercial Soft Guard Upright Vacuum And Disposable Filtration Bags"/>
    <n v="0.57999999999999996"/>
    <s v="United States"/>
    <x v="1"/>
    <x v="10"/>
    <s v="Columbus"/>
    <n v="43229"/>
    <x v="83"/>
    <x v="107"/>
    <n v="-83.65"/>
    <n v="5"/>
    <n v="40.299999999999997"/>
    <n v="90583"/>
  </r>
  <r>
    <n v="23482"/>
    <s v="Medium"/>
    <n v="7.0000000000000007E-2"/>
    <n v="7.59"/>
    <n v="4"/>
    <n v="339"/>
    <s v="Bobby Clements"/>
    <x v="2"/>
    <x v="0"/>
    <x v="1"/>
    <x v="2"/>
    <s v="Wrap Bag"/>
    <s v="Master Giant Foot® Doorstop, Safety Yellow"/>
    <n v="0.42"/>
    <s v="United States"/>
    <x v="1"/>
    <x v="10"/>
    <s v="Columbus"/>
    <n v="43229"/>
    <x v="83"/>
    <x v="18"/>
    <n v="24.39"/>
    <n v="15"/>
    <n v="111.88"/>
    <n v="90583"/>
  </r>
  <r>
    <n v="480"/>
    <s v="Critical"/>
    <n v="0.01"/>
    <n v="3.26"/>
    <n v="1.86"/>
    <n v="342"/>
    <s v="Jacqueline Noble"/>
    <x v="2"/>
    <x v="0"/>
    <x v="0"/>
    <x v="0"/>
    <s v="Wrap Bag"/>
    <s v="Avery Hi-Liter GlideStik Fluorescent Highlighter, Yellow Ink"/>
    <n v="0.41"/>
    <s v="United States"/>
    <x v="3"/>
    <x v="26"/>
    <s v="Miami"/>
    <n v="33181"/>
    <x v="82"/>
    <x v="108"/>
    <n v="-4.6682999999999995"/>
    <n v="20"/>
    <n v="73.97"/>
    <n v="3332"/>
  </r>
  <r>
    <n v="22784"/>
    <s v="Critical"/>
    <n v="0.03"/>
    <n v="15.23"/>
    <n v="27.75"/>
    <n v="343"/>
    <s v="Lynn Epstein"/>
    <x v="1"/>
    <x v="0"/>
    <x v="1"/>
    <x v="11"/>
    <s v="Jumbo Box"/>
    <s v="Anderson Hickey Conga Table Tops &amp; Accessories"/>
    <n v="0.76"/>
    <s v="United States"/>
    <x v="1"/>
    <x v="14"/>
    <s v="Bangor"/>
    <n v="4401"/>
    <x v="70"/>
    <x v="109"/>
    <n v="11.650950000000002"/>
    <n v="7"/>
    <n v="111.86"/>
    <n v="88151"/>
  </r>
  <r>
    <n v="18480"/>
    <s v="Critical"/>
    <n v="0.01"/>
    <n v="3.26"/>
    <n v="1.86"/>
    <n v="344"/>
    <s v="Rosemary English"/>
    <x v="2"/>
    <x v="0"/>
    <x v="0"/>
    <x v="0"/>
    <s v="Wrap Bag"/>
    <s v="Avery Hi-Liter GlideStik Fluorescent Highlighter, Yellow Ink"/>
    <n v="0.41"/>
    <s v="United States"/>
    <x v="1"/>
    <x v="14"/>
    <s v="Portland"/>
    <n v="4101"/>
    <x v="82"/>
    <x v="108"/>
    <n v="0.70200000000000085"/>
    <n v="5"/>
    <n v="18.489999999999998"/>
    <n v="88152"/>
  </r>
  <r>
    <n v="2408"/>
    <s v="Critical"/>
    <n v="0"/>
    <n v="8.34"/>
    <n v="2.64"/>
    <n v="349"/>
    <s v="Kim Weiss"/>
    <x v="0"/>
    <x v="1"/>
    <x v="0"/>
    <x v="12"/>
    <s v="Small Pack"/>
    <s v="Acme® Elite Stainless Steel Scissors"/>
    <n v="0.59"/>
    <s v="United States"/>
    <x v="3"/>
    <x v="26"/>
    <s v="Miami"/>
    <n v="33132"/>
    <x v="62"/>
    <x v="81"/>
    <n v="5.8624999999999998"/>
    <n v="23"/>
    <n v="212.89"/>
    <n v="17446"/>
  </r>
  <r>
    <n v="1595"/>
    <s v="Medium"/>
    <n v="0.04"/>
    <n v="99.23"/>
    <n v="8.99"/>
    <n v="349"/>
    <s v="Kim Weiss"/>
    <x v="2"/>
    <x v="1"/>
    <x v="1"/>
    <x v="2"/>
    <s v="Small Pack"/>
    <s v="GE 48&quot; Fluorescent Tube, Cool White Energy Saver, 34 Watts, 30/Box"/>
    <n v="0.35"/>
    <s v="United States"/>
    <x v="3"/>
    <x v="26"/>
    <s v="Miami"/>
    <n v="33132"/>
    <x v="22"/>
    <x v="30"/>
    <n v="1916.6757"/>
    <n v="54"/>
    <n v="5555.6"/>
    <n v="11527"/>
  </r>
  <r>
    <n v="20408"/>
    <s v="Critical"/>
    <n v="0"/>
    <n v="8.34"/>
    <n v="2.64"/>
    <n v="351"/>
    <s v="Juanita Coley Knox"/>
    <x v="0"/>
    <x v="1"/>
    <x v="0"/>
    <x v="12"/>
    <s v="Small Pack"/>
    <s v="Acme® Elite Stainless Steel Scissors"/>
    <n v="0.59"/>
    <s v="United States"/>
    <x v="1"/>
    <x v="4"/>
    <s v="Watertown"/>
    <n v="13601"/>
    <x v="62"/>
    <x v="81"/>
    <n v="10.5"/>
    <n v="6"/>
    <n v="55.54"/>
    <n v="88685"/>
  </r>
  <r>
    <n v="19595"/>
    <s v="Medium"/>
    <n v="0.04"/>
    <n v="99.23"/>
    <n v="8.99"/>
    <n v="351"/>
    <s v="Juanita Coley Knox"/>
    <x v="2"/>
    <x v="1"/>
    <x v="1"/>
    <x v="2"/>
    <s v="Small Pack"/>
    <s v="GE 48&quot; Fluorescent Tube, Cool White Energy Saver, 34 Watts, 30/Box"/>
    <n v="0.35"/>
    <s v="United States"/>
    <x v="1"/>
    <x v="4"/>
    <s v="Watertown"/>
    <n v="13601"/>
    <x v="22"/>
    <x v="30"/>
    <n v="993.83459999999991"/>
    <n v="14"/>
    <n v="1440.34"/>
    <n v="88686"/>
  </r>
  <r>
    <n v="19107"/>
    <s v="Low"/>
    <n v="0.08"/>
    <n v="4.8899999999999997"/>
    <n v="4.93"/>
    <n v="353"/>
    <s v="Bonnie Chambers"/>
    <x v="0"/>
    <x v="1"/>
    <x v="2"/>
    <x v="13"/>
    <s v="Small Pack"/>
    <s v="Maxell 3.5&quot; DS/HD IBM-Formatted Diskettes, 10/Pack"/>
    <n v="0.66"/>
    <s v="United States"/>
    <x v="0"/>
    <x v="28"/>
    <s v="Glendale"/>
    <n v="85301"/>
    <x v="50"/>
    <x v="3"/>
    <n v="-165.45"/>
    <n v="17"/>
    <n v="84.76"/>
    <n v="89647"/>
  </r>
  <r>
    <n v="19108"/>
    <s v="Low"/>
    <n v="7.0000000000000007E-2"/>
    <n v="6.68"/>
    <n v="6.92"/>
    <n v="353"/>
    <s v="Bonnie Chambers"/>
    <x v="2"/>
    <x v="1"/>
    <x v="0"/>
    <x v="7"/>
    <s v="Small Box"/>
    <s v="Xerox 1898"/>
    <n v="0.37"/>
    <s v="United States"/>
    <x v="0"/>
    <x v="28"/>
    <s v="Glendale"/>
    <n v="85301"/>
    <x v="50"/>
    <x v="110"/>
    <n v="-141.12"/>
    <n v="16"/>
    <n v="104.84"/>
    <n v="89647"/>
  </r>
  <r>
    <n v="20760"/>
    <s v="Critical"/>
    <n v="7.0000000000000007E-2"/>
    <n v="124.49"/>
    <n v="51.94"/>
    <n v="357"/>
    <s v="Barbara McNamara"/>
    <x v="1"/>
    <x v="0"/>
    <x v="1"/>
    <x v="11"/>
    <s v="Jumbo Box"/>
    <s v="Bevis 36 x 72 Conference Tables"/>
    <n v="0.63"/>
    <s v="United States"/>
    <x v="0"/>
    <x v="28"/>
    <s v="Kingman"/>
    <n v="86401"/>
    <x v="84"/>
    <x v="111"/>
    <n v="1074.44"/>
    <n v="14"/>
    <n v="1714.93"/>
    <n v="91131"/>
  </r>
  <r>
    <n v="24627"/>
    <s v="Low"/>
    <n v="0.04"/>
    <n v="125.99"/>
    <n v="8.99"/>
    <n v="358"/>
    <s v="Chris F Brandt"/>
    <x v="2"/>
    <x v="0"/>
    <x v="2"/>
    <x v="5"/>
    <s v="Small Box"/>
    <s v="M70"/>
    <n v="0.59"/>
    <s v="United States"/>
    <x v="1"/>
    <x v="19"/>
    <s v="King of Prussia"/>
    <n v="19406"/>
    <x v="85"/>
    <x v="62"/>
    <n v="-627.82191999999998"/>
    <n v="1"/>
    <n v="107.95"/>
    <n v="91130"/>
  </r>
  <r>
    <n v="18278"/>
    <s v="Medium"/>
    <n v="0.05"/>
    <n v="328.14"/>
    <n v="91.05"/>
    <n v="366"/>
    <s v="Patrick Rosenthal"/>
    <x v="1"/>
    <x v="2"/>
    <x v="0"/>
    <x v="15"/>
    <s v="Jumbo Drum"/>
    <s v="Sanyo Counter Height Refrigerator with Crisper, 3.6 Cubic Foot, Stainless Steel/Black"/>
    <n v="0.56999999999999995"/>
    <s v="United States"/>
    <x v="1"/>
    <x v="31"/>
    <s v="Cranston"/>
    <n v="2910"/>
    <x v="60"/>
    <x v="91"/>
    <n v="411.5172"/>
    <n v="6"/>
    <n v="1967.98"/>
    <n v="87347"/>
  </r>
  <r>
    <n v="24794"/>
    <s v="Low"/>
    <n v="0.09"/>
    <n v="19.23"/>
    <n v="6.15"/>
    <n v="369"/>
    <s v="Troy Moon"/>
    <x v="0"/>
    <x v="0"/>
    <x v="1"/>
    <x v="2"/>
    <s v="Small Pack"/>
    <s v="Executive Impressions 13&quot; Clairmont Wall Clock"/>
    <n v="0.44"/>
    <s v="United States"/>
    <x v="0"/>
    <x v="1"/>
    <s v="Oakland"/>
    <n v="94601"/>
    <x v="86"/>
    <x v="112"/>
    <n v="211.232"/>
    <n v="21"/>
    <n v="394.1"/>
    <n v="90292"/>
  </r>
  <r>
    <n v="20401"/>
    <s v="Not Specified"/>
    <n v="0.02"/>
    <n v="20.99"/>
    <n v="4.8099999999999996"/>
    <n v="370"/>
    <s v="Sam Oh"/>
    <x v="2"/>
    <x v="0"/>
    <x v="2"/>
    <x v="5"/>
    <s v="Medium Box"/>
    <s v="1726 Digital Answering Machine"/>
    <n v="0.57999999999999996"/>
    <s v="United States"/>
    <x v="1"/>
    <x v="14"/>
    <s v="Lewiston"/>
    <n v="4240"/>
    <x v="87"/>
    <x v="89"/>
    <n v="49.787999999999997"/>
    <n v="15"/>
    <n v="266.39"/>
    <n v="90291"/>
  </r>
  <r>
    <n v="20400"/>
    <s v="Not Specified"/>
    <n v="0.05"/>
    <n v="5.4"/>
    <n v="7.78"/>
    <n v="371"/>
    <s v="Roberta Mullins Peters"/>
    <x v="0"/>
    <x v="0"/>
    <x v="0"/>
    <x v="8"/>
    <s v="Small Box"/>
    <s v="3M Organizer Strips"/>
    <n v="0.37"/>
    <s v="United States"/>
    <x v="1"/>
    <x v="15"/>
    <s v="Everett"/>
    <n v="2149"/>
    <x v="87"/>
    <x v="89"/>
    <n v="-132.62950000000001"/>
    <n v="9"/>
    <n v="51.82"/>
    <n v="90291"/>
  </r>
  <r>
    <n v="3392"/>
    <s v="Not Specified"/>
    <n v="0.02"/>
    <n v="200.98"/>
    <n v="55.96"/>
    <n v="373"/>
    <s v="Jeanne Werner"/>
    <x v="1"/>
    <x v="2"/>
    <x v="1"/>
    <x v="14"/>
    <s v="Jumbo Box"/>
    <s v="O'Sullivan Living Dimensions 3-Shelf Bookcases"/>
    <n v="0.75"/>
    <s v="United States"/>
    <x v="2"/>
    <x v="22"/>
    <s v="Detroit"/>
    <n v="48234"/>
    <x v="88"/>
    <x v="57"/>
    <n v="-163.63"/>
    <n v="45"/>
    <n v="9539.6"/>
    <n v="24193"/>
  </r>
  <r>
    <n v="3393"/>
    <s v="Not Specified"/>
    <n v="0.02"/>
    <n v="4.28"/>
    <n v="5.17"/>
    <n v="373"/>
    <s v="Jeanne Werner"/>
    <x v="2"/>
    <x v="2"/>
    <x v="0"/>
    <x v="7"/>
    <s v="Small Box"/>
    <s v="Xerox 1971"/>
    <n v="0.4"/>
    <s v="United States"/>
    <x v="2"/>
    <x v="22"/>
    <s v="Detroit"/>
    <n v="48234"/>
    <x v="88"/>
    <x v="32"/>
    <n v="-63.87"/>
    <n v="24"/>
    <n v="109.86"/>
    <n v="24193"/>
  </r>
  <r>
    <n v="3394"/>
    <s v="Not Specified"/>
    <n v="0.04"/>
    <n v="85.99"/>
    <n v="0.99"/>
    <n v="373"/>
    <s v="Jeanne Werner"/>
    <x v="2"/>
    <x v="2"/>
    <x v="2"/>
    <x v="5"/>
    <s v="Wrap Bag"/>
    <s v="Accessory4"/>
    <n v="0.85"/>
    <s v="United States"/>
    <x v="2"/>
    <x v="22"/>
    <s v="Detroit"/>
    <n v="48234"/>
    <x v="88"/>
    <x v="57"/>
    <n v="-175.17500000000001"/>
    <n v="19"/>
    <n v="1426.51"/>
    <n v="24193"/>
  </r>
  <r>
    <n v="21392"/>
    <s v="Not Specified"/>
    <n v="0.02"/>
    <n v="200.98"/>
    <n v="55.96"/>
    <n v="375"/>
    <s v="Sandra Sharma"/>
    <x v="1"/>
    <x v="2"/>
    <x v="1"/>
    <x v="14"/>
    <s v="Jumbo Box"/>
    <s v="O'Sullivan Living Dimensions 3-Shelf Bookcases"/>
    <n v="0.75"/>
    <s v="United States"/>
    <x v="3"/>
    <x v="20"/>
    <s v="Morristown"/>
    <n v="37814"/>
    <x v="88"/>
    <x v="57"/>
    <n v="-224.94779999999997"/>
    <n v="11"/>
    <n v="2331.9"/>
    <n v="90917"/>
  </r>
  <r>
    <n v="21393"/>
    <s v="Not Specified"/>
    <n v="0.02"/>
    <n v="4.28"/>
    <n v="5.17"/>
    <n v="375"/>
    <s v="Sandra Sharma"/>
    <x v="2"/>
    <x v="2"/>
    <x v="0"/>
    <x v="7"/>
    <s v="Small Box"/>
    <s v="Xerox 1971"/>
    <n v="0.4"/>
    <s v="United States"/>
    <x v="3"/>
    <x v="20"/>
    <s v="Morristown"/>
    <n v="37814"/>
    <x v="88"/>
    <x v="32"/>
    <n v="196.79999999999998"/>
    <n v="6"/>
    <n v="27.47"/>
    <n v="90917"/>
  </r>
  <r>
    <n v="19073"/>
    <s v="Medium"/>
    <n v="0.03"/>
    <n v="25.98"/>
    <n v="5.37"/>
    <n v="377"/>
    <s v="Sylvia Bush"/>
    <x v="2"/>
    <x v="3"/>
    <x v="0"/>
    <x v="15"/>
    <s v="Medium Box"/>
    <s v="3M Office Air Cleaner"/>
    <n v="0.5"/>
    <s v="United States"/>
    <x v="2"/>
    <x v="12"/>
    <s v="Batavia"/>
    <n v="60510"/>
    <x v="89"/>
    <x v="113"/>
    <n v="250.03759999999997"/>
    <n v="17"/>
    <n v="460.87"/>
    <n v="89579"/>
  </r>
  <r>
    <n v="22401"/>
    <s v="Not Specified"/>
    <n v="7.0000000000000007E-2"/>
    <n v="415.88"/>
    <n v="11.37"/>
    <n v="381"/>
    <s v="Danielle Watts"/>
    <x v="2"/>
    <x v="0"/>
    <x v="0"/>
    <x v="10"/>
    <s v="Small Box"/>
    <s v="Deluxe Rollaway Locking File with Drawer"/>
    <n v="0.56999999999999995"/>
    <s v="United States"/>
    <x v="2"/>
    <x v="12"/>
    <s v="Bloomington"/>
    <n v="61701"/>
    <x v="90"/>
    <x v="114"/>
    <n v="-539.59"/>
    <n v="1"/>
    <n v="394.51"/>
    <n v="88929"/>
  </r>
  <r>
    <n v="21281"/>
    <s v="Critical"/>
    <n v="0.06"/>
    <n v="5.34"/>
    <n v="5.63"/>
    <n v="383"/>
    <s v="Renee Alston"/>
    <x v="2"/>
    <x v="0"/>
    <x v="0"/>
    <x v="8"/>
    <s v="Small Box"/>
    <s v="Pressboard Data Binder, Crimson, 12&quot; X 8 1/2&quot;"/>
    <n v="0.39"/>
    <s v="United States"/>
    <x v="1"/>
    <x v="19"/>
    <s v="Drexel Hill"/>
    <n v="19026"/>
    <x v="91"/>
    <x v="18"/>
    <n v="-82.822999999999993"/>
    <n v="7"/>
    <n v="38.65"/>
    <n v="88928"/>
  </r>
  <r>
    <n v="21282"/>
    <s v="Critical"/>
    <n v="7.0000000000000007E-2"/>
    <n v="65.989999999999995"/>
    <n v="5.26"/>
    <n v="383"/>
    <s v="Renee Alston"/>
    <x v="0"/>
    <x v="0"/>
    <x v="2"/>
    <x v="5"/>
    <s v="Small Box"/>
    <s v="8860"/>
    <n v="0.56000000000000005"/>
    <s v="United States"/>
    <x v="1"/>
    <x v="19"/>
    <s v="Drexel Hill"/>
    <n v="19026"/>
    <x v="91"/>
    <x v="115"/>
    <n v="107.08200000000001"/>
    <n v="5"/>
    <n v="279.83"/>
    <n v="88928"/>
  </r>
  <r>
    <n v="20919"/>
    <s v="High"/>
    <n v="0.1"/>
    <n v="8.8800000000000008"/>
    <n v="6.28"/>
    <n v="387"/>
    <s v="Angela Howe"/>
    <x v="0"/>
    <x v="0"/>
    <x v="0"/>
    <x v="8"/>
    <s v="Small Box"/>
    <s v="GBC Instant Index™ System for Binding Systems"/>
    <n v="0.35"/>
    <s v="United States"/>
    <x v="2"/>
    <x v="32"/>
    <s v="Grand Island"/>
    <n v="68801"/>
    <x v="20"/>
    <x v="25"/>
    <n v="-27.283750000000001"/>
    <n v="15"/>
    <n v="126.9"/>
    <n v="90339"/>
  </r>
  <r>
    <n v="22223"/>
    <s v="Critical"/>
    <n v="0.03"/>
    <n v="5.28"/>
    <n v="5.66"/>
    <n v="388"/>
    <s v="Roger Schwartz"/>
    <x v="2"/>
    <x v="0"/>
    <x v="0"/>
    <x v="7"/>
    <s v="Small Box"/>
    <s v="Xerox 4200 Series MultiUse Premium Copy Paper (20Lb. and 84 Bright)"/>
    <n v="0.4"/>
    <s v="United States"/>
    <x v="2"/>
    <x v="32"/>
    <s v="Kearney"/>
    <n v="68847"/>
    <x v="35"/>
    <x v="70"/>
    <n v="-51.559199999999997"/>
    <n v="4"/>
    <n v="22.82"/>
    <n v="90337"/>
  </r>
  <r>
    <n v="22224"/>
    <s v="Critical"/>
    <n v="0.01"/>
    <n v="110.99"/>
    <n v="2.5"/>
    <n v="388"/>
    <s v="Roger Schwartz"/>
    <x v="2"/>
    <x v="0"/>
    <x v="2"/>
    <x v="5"/>
    <s v="Small Box"/>
    <s v="T18"/>
    <n v="0.56999999999999995"/>
    <s v="United States"/>
    <x v="2"/>
    <x v="32"/>
    <s v="Kearney"/>
    <n v="68847"/>
    <x v="35"/>
    <x v="116"/>
    <n v="-263.56572"/>
    <n v="2"/>
    <n v="188.66"/>
    <n v="90337"/>
  </r>
  <r>
    <n v="23853"/>
    <s v="Low"/>
    <n v="0.03"/>
    <n v="160.97999999999999"/>
    <n v="30"/>
    <n v="389"/>
    <s v="Joel Buckley"/>
    <x v="1"/>
    <x v="0"/>
    <x v="1"/>
    <x v="1"/>
    <s v="Jumbo Drum"/>
    <s v="Office Star - Mid Back Dual function Ergonomic High Back Chair with 2-Way Adjustable Arms"/>
    <n v="0.62"/>
    <s v="United States"/>
    <x v="2"/>
    <x v="32"/>
    <s v="Lincoln"/>
    <n v="68502"/>
    <x v="92"/>
    <x v="117"/>
    <n v="1273.2086999999999"/>
    <n v="11"/>
    <n v="1845.23"/>
    <n v="90338"/>
  </r>
  <r>
    <n v="25449"/>
    <s v="Medium"/>
    <n v="0.02"/>
    <n v="34.979999999999997"/>
    <n v="7.53"/>
    <n v="392"/>
    <s v="Erica R Fuller"/>
    <x v="2"/>
    <x v="0"/>
    <x v="2"/>
    <x v="13"/>
    <s v="Small Box"/>
    <s v="Fellowes EZ Multi-Media Keyboard"/>
    <n v="0.76"/>
    <s v="United States"/>
    <x v="2"/>
    <x v="33"/>
    <s v="Clayton"/>
    <n v="63105"/>
    <x v="93"/>
    <x v="118"/>
    <n v="-159.68"/>
    <n v="1"/>
    <n v="37.159999999999997"/>
    <n v="86383"/>
  </r>
  <r>
    <n v="25450"/>
    <s v="Medium"/>
    <n v="0.01"/>
    <n v="19.989999999999998"/>
    <n v="11.17"/>
    <n v="392"/>
    <s v="Erica R Fuller"/>
    <x v="2"/>
    <x v="0"/>
    <x v="1"/>
    <x v="2"/>
    <s v="Large Box"/>
    <s v="Telescoping Adjustable Floor Lamp"/>
    <n v="0.6"/>
    <s v="United States"/>
    <x v="2"/>
    <x v="33"/>
    <s v="Clayton"/>
    <n v="63105"/>
    <x v="93"/>
    <x v="119"/>
    <n v="27.91"/>
    <n v="2"/>
    <n v="43.65"/>
    <n v="86383"/>
  </r>
  <r>
    <n v="22598"/>
    <s v="Low"/>
    <n v="7.0000000000000007E-2"/>
    <n v="9.7100000000000009"/>
    <n v="9.4499999999999993"/>
    <n v="393"/>
    <s v="Shawn Combs"/>
    <x v="2"/>
    <x v="0"/>
    <x v="0"/>
    <x v="10"/>
    <s v="Small Box"/>
    <s v="Filing/Storage Totes and Swivel Casters"/>
    <n v="0.6"/>
    <s v="United States"/>
    <x v="1"/>
    <x v="4"/>
    <s v="Auburn"/>
    <n v="13021"/>
    <x v="2"/>
    <x v="83"/>
    <n v="-81.77"/>
    <n v="3"/>
    <n v="31.44"/>
    <n v="86382"/>
  </r>
  <r>
    <n v="24638"/>
    <s v="Critical"/>
    <n v="0.04"/>
    <n v="15.98"/>
    <n v="4"/>
    <n v="395"/>
    <s v="Monica McCormick"/>
    <x v="2"/>
    <x v="0"/>
    <x v="2"/>
    <x v="13"/>
    <s v="Small Box"/>
    <s v="Logitech Access Keyboard"/>
    <n v="0.37"/>
    <s v="United States"/>
    <x v="3"/>
    <x v="24"/>
    <s v="Albemarle"/>
    <n v="28001"/>
    <x v="49"/>
    <x v="120"/>
    <n v="-19.208000000000002"/>
    <n v="4"/>
    <n v="64.59"/>
    <n v="86384"/>
  </r>
  <r>
    <n v="24639"/>
    <s v="Critical"/>
    <n v="0.06"/>
    <n v="22.84"/>
    <n v="5.47"/>
    <n v="395"/>
    <s v="Monica McCormick"/>
    <x v="2"/>
    <x v="0"/>
    <x v="0"/>
    <x v="7"/>
    <s v="Small Box"/>
    <s v="Xerox 1929"/>
    <n v="0.39"/>
    <s v="United States"/>
    <x v="3"/>
    <x v="24"/>
    <s v="Albemarle"/>
    <n v="28001"/>
    <x v="49"/>
    <x v="121"/>
    <n v="7.4399999999999995"/>
    <n v="20"/>
    <n v="461.94"/>
    <n v="86384"/>
  </r>
  <r>
    <n v="20693"/>
    <s v="Critical"/>
    <n v="0.1"/>
    <n v="154.13"/>
    <n v="69"/>
    <n v="397"/>
    <s v="Denise Carver"/>
    <x v="2"/>
    <x v="0"/>
    <x v="1"/>
    <x v="11"/>
    <s v="Large Box"/>
    <s v="Laminate Occasional Tables"/>
    <n v="0.68"/>
    <s v="United States"/>
    <x v="1"/>
    <x v="10"/>
    <s v="Cuyahoga Falls"/>
    <n v="44221"/>
    <x v="23"/>
    <x v="33"/>
    <n v="-372.48597100000006"/>
    <n v="8"/>
    <n v="1216.32"/>
    <n v="89319"/>
  </r>
  <r>
    <n v="24471"/>
    <s v="Medium"/>
    <n v="0.05"/>
    <n v="63.94"/>
    <n v="14.48"/>
    <n v="398"/>
    <s v="Bruce Stark"/>
    <x v="2"/>
    <x v="0"/>
    <x v="1"/>
    <x v="2"/>
    <s v="Small Box"/>
    <s v="Howard Miller 16&quot; Diameter Gallery Wall Clock"/>
    <n v="0.46"/>
    <s v="United States"/>
    <x v="1"/>
    <x v="10"/>
    <s v="Dayton"/>
    <n v="45406"/>
    <x v="94"/>
    <x v="111"/>
    <n v="1372.6307999999999"/>
    <n v="31"/>
    <n v="1989.32"/>
    <n v="89320"/>
  </r>
  <r>
    <n v="21570"/>
    <s v="High"/>
    <n v="0.03"/>
    <n v="4.9800000000000004"/>
    <n v="0.8"/>
    <n v="406"/>
    <s v="June Frank Hammond"/>
    <x v="2"/>
    <x v="2"/>
    <x v="0"/>
    <x v="7"/>
    <s v="Wrap Bag"/>
    <s v="Rediform S.O.S. Phone Message Books"/>
    <n v="0.36"/>
    <s v="United States"/>
    <x v="1"/>
    <x v="2"/>
    <s v="South Vineland"/>
    <n v="8360"/>
    <x v="8"/>
    <x v="11"/>
    <n v="50.2044"/>
    <n v="15"/>
    <n v="72.760000000000005"/>
    <n v="87804"/>
  </r>
  <r>
    <n v="19104"/>
    <s v="Low"/>
    <n v="7.0000000000000007E-2"/>
    <n v="29.17"/>
    <n v="6.27"/>
    <n v="408"/>
    <s v="Calvin Parsons Walter"/>
    <x v="2"/>
    <x v="0"/>
    <x v="0"/>
    <x v="8"/>
    <s v="Small Box"/>
    <s v="Binding Machine Supplies"/>
    <n v="0.37"/>
    <s v="United States"/>
    <x v="2"/>
    <x v="7"/>
    <s v="San Juan"/>
    <n v="78589"/>
    <x v="10"/>
    <x v="108"/>
    <n v="236.2371"/>
    <n v="14"/>
    <n v="400.47"/>
    <n v="89639"/>
  </r>
  <r>
    <n v="18428"/>
    <s v="High"/>
    <n v="0.05"/>
    <n v="178.47"/>
    <n v="19.989999999999998"/>
    <n v="411"/>
    <s v="Carolyn Proctor"/>
    <x v="0"/>
    <x v="3"/>
    <x v="0"/>
    <x v="10"/>
    <s v="Small Box"/>
    <s v="Hot File® 7-Pocket, Floor Stand"/>
    <n v="0.55000000000000004"/>
    <s v="United States"/>
    <x v="0"/>
    <x v="1"/>
    <s v="Oakland"/>
    <n v="94601"/>
    <x v="82"/>
    <x v="122"/>
    <n v="943"/>
    <n v="9"/>
    <n v="1531.31"/>
    <n v="87905"/>
  </r>
  <r>
    <n v="21739"/>
    <s v="Critical"/>
    <n v="0.09"/>
    <n v="999.99"/>
    <n v="13.99"/>
    <n v="421"/>
    <s v="Scott Feldman"/>
    <x v="2"/>
    <x v="2"/>
    <x v="2"/>
    <x v="6"/>
    <s v="Medium Box"/>
    <s v="Polycom Soundstation EX Audio-Conferencing Telephone, Black"/>
    <n v="0.36"/>
    <s v="United States"/>
    <x v="1"/>
    <x v="2"/>
    <s v="Elizabeth"/>
    <n v="7201"/>
    <x v="92"/>
    <x v="123"/>
    <n v="-2531.4825000000001"/>
    <n v="1"/>
    <n v="919.09"/>
    <n v="87700"/>
  </r>
  <r>
    <n v="22355"/>
    <s v="High"/>
    <n v="0.02"/>
    <n v="15.28"/>
    <n v="1.99"/>
    <n v="428"/>
    <s v="Ernest Barber"/>
    <x v="2"/>
    <x v="0"/>
    <x v="2"/>
    <x v="13"/>
    <s v="Small Pack"/>
    <s v="Memorex 4.7GB DVD+R, 3/Pack"/>
    <n v="0.42"/>
    <s v="United States"/>
    <x v="0"/>
    <x v="34"/>
    <s v="Carson City"/>
    <n v="89701"/>
    <x v="43"/>
    <x v="62"/>
    <n v="163.1574"/>
    <n v="15"/>
    <n v="236.46"/>
    <n v="88479"/>
  </r>
  <r>
    <n v="22356"/>
    <s v="High"/>
    <n v="0"/>
    <n v="85.99"/>
    <n v="3.3"/>
    <n v="428"/>
    <s v="Ernest Barber"/>
    <x v="2"/>
    <x v="0"/>
    <x v="2"/>
    <x v="5"/>
    <s v="Small Pack"/>
    <s v="Accessory20"/>
    <n v="0.37"/>
    <s v="United States"/>
    <x v="0"/>
    <x v="34"/>
    <s v="Carson City"/>
    <n v="89701"/>
    <x v="43"/>
    <x v="62"/>
    <n v="-302.22500000000002"/>
    <n v="1"/>
    <n v="73.819999999999993"/>
    <n v="88479"/>
  </r>
  <r>
    <n v="25351"/>
    <s v="Not Specified"/>
    <n v="0.05"/>
    <n v="10.98"/>
    <n v="4.8"/>
    <n v="428"/>
    <s v="Ernest Barber"/>
    <x v="2"/>
    <x v="0"/>
    <x v="0"/>
    <x v="4"/>
    <s v="Small Box"/>
    <s v="Manila Recycled Extra-Heavyweight Clasp Envelopes, 6&quot; x 9&quot;"/>
    <n v="0.36"/>
    <s v="United States"/>
    <x v="0"/>
    <x v="34"/>
    <s v="Carson City"/>
    <n v="89701"/>
    <x v="95"/>
    <x v="124"/>
    <n v="90.62"/>
    <n v="22"/>
    <n v="243.11"/>
    <n v="88480"/>
  </r>
  <r>
    <n v="19988"/>
    <s v="Low"/>
    <n v="0.05"/>
    <n v="125.99"/>
    <n v="8.08"/>
    <n v="437"/>
    <s v="Alice Berger McIntyre"/>
    <x v="2"/>
    <x v="2"/>
    <x v="2"/>
    <x v="5"/>
    <s v="Small Box"/>
    <s v="StarTAC ST7762"/>
    <n v="0.56999999999999995"/>
    <s v="United States"/>
    <x v="1"/>
    <x v="15"/>
    <s v="Lunenburg"/>
    <n v="1462"/>
    <x v="33"/>
    <x v="125"/>
    <n v="427.11840000000001"/>
    <n v="9"/>
    <n v="952.26"/>
    <n v="90695"/>
  </r>
  <r>
    <n v="25813"/>
    <s v="Critical"/>
    <n v="0"/>
    <n v="7.59"/>
    <n v="4"/>
    <n v="444"/>
    <s v="Thelma Abrams"/>
    <x v="2"/>
    <x v="2"/>
    <x v="1"/>
    <x v="2"/>
    <s v="Wrap Bag"/>
    <s v="Master Giant Foot® Doorstop, Safety Yellow"/>
    <n v="0.42"/>
    <s v="United States"/>
    <x v="2"/>
    <x v="12"/>
    <s v="Urbana"/>
    <n v="61801"/>
    <x v="40"/>
    <x v="6"/>
    <n v="86.438000000000002"/>
    <n v="43"/>
    <n v="355.92"/>
    <n v="88085"/>
  </r>
  <r>
    <n v="23153"/>
    <s v="Not Specified"/>
    <n v="0.03"/>
    <n v="48.04"/>
    <n v="19.989999999999998"/>
    <n v="445"/>
    <s v="Judy Barrett"/>
    <x v="2"/>
    <x v="2"/>
    <x v="0"/>
    <x v="7"/>
    <s v="Small Box"/>
    <s v="14-7/8 x 11 Blue Bar Computer Printout Paper"/>
    <n v="0.37"/>
    <s v="United States"/>
    <x v="2"/>
    <x v="32"/>
    <s v="Norfolk"/>
    <n v="68701"/>
    <x v="86"/>
    <x v="112"/>
    <n v="-4.4599999999999937"/>
    <n v="2"/>
    <n v="101.71"/>
    <n v="88083"/>
  </r>
  <r>
    <n v="23862"/>
    <s v="High"/>
    <n v="0.09"/>
    <n v="200.98"/>
    <n v="55.96"/>
    <n v="445"/>
    <s v="Judy Barrett"/>
    <x v="1"/>
    <x v="2"/>
    <x v="1"/>
    <x v="14"/>
    <s v="Jumbo Box"/>
    <s v="O'Sullivan Living Dimensions 3-Shelf Bookcases"/>
    <n v="0.75"/>
    <s v="United States"/>
    <x v="2"/>
    <x v="32"/>
    <s v="Norfolk"/>
    <n v="68701"/>
    <x v="96"/>
    <x v="44"/>
    <n v="-512.87200000000007"/>
    <n v="9"/>
    <n v="1766.68"/>
    <n v="88084"/>
  </r>
  <r>
    <n v="23863"/>
    <s v="High"/>
    <n v="0.09"/>
    <n v="2.78"/>
    <n v="0.97"/>
    <n v="445"/>
    <s v="Judy Barrett"/>
    <x v="2"/>
    <x v="2"/>
    <x v="0"/>
    <x v="0"/>
    <s v="Wrap Bag"/>
    <s v="Newell 333"/>
    <n v="0.59"/>
    <s v="United States"/>
    <x v="2"/>
    <x v="32"/>
    <s v="Norfolk"/>
    <n v="68701"/>
    <x v="96"/>
    <x v="44"/>
    <n v="-3.7840000000000003"/>
    <n v="11"/>
    <n v="29.02"/>
    <n v="88084"/>
  </r>
  <r>
    <n v="19694"/>
    <s v="Not Specified"/>
    <n v="0.04"/>
    <n v="130.97999999999999"/>
    <n v="30"/>
    <n v="447"/>
    <s v="Valerie Moon"/>
    <x v="1"/>
    <x v="0"/>
    <x v="1"/>
    <x v="1"/>
    <s v="Jumbo Drum"/>
    <s v="Office Star - Contemporary Task Swivel chair with 2-way adjustable arms, Plum"/>
    <n v="0.78"/>
    <s v="United States"/>
    <x v="2"/>
    <x v="3"/>
    <s v="Roseville"/>
    <n v="55113"/>
    <x v="97"/>
    <x v="126"/>
    <n v="-82.903999999999996"/>
    <n v="1"/>
    <n v="159.51"/>
    <n v="90449"/>
  </r>
  <r>
    <n v="19695"/>
    <s v="Not Specified"/>
    <n v="0.05"/>
    <n v="200.99"/>
    <n v="4.2"/>
    <n v="447"/>
    <s v="Valerie Moon"/>
    <x v="2"/>
    <x v="0"/>
    <x v="2"/>
    <x v="5"/>
    <s v="Small Box"/>
    <s v="2160i"/>
    <n v="0.59"/>
    <s v="United States"/>
    <x v="2"/>
    <x v="3"/>
    <s v="Roseville"/>
    <n v="55113"/>
    <x v="97"/>
    <x v="127"/>
    <n v="1268.8064999999999"/>
    <n v="11"/>
    <n v="1838.85"/>
    <n v="90449"/>
  </r>
  <r>
    <n v="20851"/>
    <s v="High"/>
    <n v="0.03"/>
    <n v="15.99"/>
    <n v="11.28"/>
    <n v="451"/>
    <s v="Joyce Murray"/>
    <x v="2"/>
    <x v="1"/>
    <x v="2"/>
    <x v="6"/>
    <s v="Medium Box"/>
    <s v="210 Trimline Phone, White"/>
    <n v="0.38"/>
    <s v="United States"/>
    <x v="0"/>
    <x v="1"/>
    <s v="Los Altos"/>
    <n v="94024"/>
    <x v="98"/>
    <x v="48"/>
    <n v="-53.296199999999999"/>
    <n v="2"/>
    <n v="35.479999999999997"/>
    <n v="86010"/>
  </r>
  <r>
    <n v="21117"/>
    <s v="Critical"/>
    <n v="0.04"/>
    <n v="37.700000000000003"/>
    <n v="2.99"/>
    <n v="451"/>
    <s v="Joyce Murray"/>
    <x v="2"/>
    <x v="1"/>
    <x v="0"/>
    <x v="8"/>
    <s v="Small Box"/>
    <s v="Vinyl Sectional Post Binders"/>
    <n v="0.35"/>
    <s v="United States"/>
    <x v="0"/>
    <x v="1"/>
    <s v="Los Altos"/>
    <n v="94024"/>
    <x v="87"/>
    <x v="6"/>
    <n v="299.6739"/>
    <n v="12"/>
    <n v="434.31"/>
    <n v="86012"/>
  </r>
  <r>
    <n v="18536"/>
    <s v="Low"/>
    <n v="0.01"/>
    <n v="8.8800000000000008"/>
    <n v="6.28"/>
    <n v="451"/>
    <s v="Joyce Murray"/>
    <x v="2"/>
    <x v="1"/>
    <x v="0"/>
    <x v="8"/>
    <s v="Small Box"/>
    <s v="GBC Instant Index™ System for Binding Systems"/>
    <n v="0.35"/>
    <s v="United States"/>
    <x v="0"/>
    <x v="1"/>
    <s v="Los Altos"/>
    <n v="94024"/>
    <x v="99"/>
    <x v="71"/>
    <n v="-15.456"/>
    <n v="2"/>
    <n v="19.86"/>
    <n v="86013"/>
  </r>
  <r>
    <n v="18537"/>
    <s v="Low"/>
    <n v="0.06"/>
    <n v="2.88"/>
    <n v="0.99"/>
    <n v="451"/>
    <s v="Joyce Murray"/>
    <x v="2"/>
    <x v="1"/>
    <x v="0"/>
    <x v="9"/>
    <s v="Small Box"/>
    <s v="Avery 514"/>
    <n v="0.36"/>
    <s v="United States"/>
    <x v="0"/>
    <x v="1"/>
    <s v="Los Altos"/>
    <n v="94024"/>
    <x v="99"/>
    <x v="50"/>
    <n v="16.049399999999999"/>
    <n v="8"/>
    <n v="23.26"/>
    <n v="86013"/>
  </r>
  <r>
    <n v="21118"/>
    <s v="Critical"/>
    <n v="0.01"/>
    <n v="55.99"/>
    <n v="5"/>
    <n v="452"/>
    <s v="Leslie Rowland"/>
    <x v="2"/>
    <x v="1"/>
    <x v="2"/>
    <x v="5"/>
    <s v="Small Pack"/>
    <s v="Accessory36"/>
    <n v="0.83"/>
    <s v="United States"/>
    <x v="0"/>
    <x v="1"/>
    <s v="Los Banos"/>
    <n v="93635"/>
    <x v="87"/>
    <x v="6"/>
    <n v="-235.89500000000001"/>
    <n v="1"/>
    <n v="51.83"/>
    <n v="86012"/>
  </r>
  <r>
    <n v="22318"/>
    <s v="Not Specified"/>
    <n v="0.03"/>
    <n v="29.34"/>
    <n v="7.87"/>
    <n v="453"/>
    <s v="George Terry"/>
    <x v="2"/>
    <x v="0"/>
    <x v="1"/>
    <x v="2"/>
    <s v="Small Box"/>
    <s v="Seth Thomas 14&quot; Putty-Colored Wall Clock"/>
    <n v="0.54"/>
    <s v="United States"/>
    <x v="0"/>
    <x v="1"/>
    <s v="Los Gatos"/>
    <n v="95032"/>
    <x v="100"/>
    <x v="128"/>
    <n v="-41.32"/>
    <n v="1"/>
    <n v="32.4"/>
    <n v="86011"/>
  </r>
  <r>
    <n v="22874"/>
    <s v="Low"/>
    <n v="7.0000000000000007E-2"/>
    <n v="16.91"/>
    <n v="6.25"/>
    <n v="460"/>
    <s v="Anne Armstrong"/>
    <x v="2"/>
    <x v="1"/>
    <x v="0"/>
    <x v="10"/>
    <s v="Small Box"/>
    <s v="Tenex Personal Self-Stacking Standard File Box, Black/Gray"/>
    <n v="0.57999999999999996"/>
    <s v="United States"/>
    <x v="1"/>
    <x v="2"/>
    <s v="Millville"/>
    <n v="8332"/>
    <x v="94"/>
    <x v="129"/>
    <n v="7.9000000000000057"/>
    <n v="31"/>
    <n v="492.9"/>
    <n v="86014"/>
  </r>
  <r>
    <n v="18467"/>
    <s v="Low"/>
    <n v="7.0000000000000007E-2"/>
    <n v="165.2"/>
    <n v="19.989999999999998"/>
    <n v="463"/>
    <s v="Debbie Stevenson"/>
    <x v="2"/>
    <x v="2"/>
    <x v="0"/>
    <x v="10"/>
    <s v="Small Box"/>
    <s v="Economy Rollaway Files"/>
    <n v="0.59"/>
    <s v="United States"/>
    <x v="0"/>
    <x v="1"/>
    <s v="West Hollywood"/>
    <n v="90069"/>
    <x v="101"/>
    <x v="62"/>
    <n v="521.69000000000005"/>
    <n v="7"/>
    <n v="1081.54"/>
    <n v="88061"/>
  </r>
  <r>
    <n v="22754"/>
    <s v="Not Specified"/>
    <n v="0.08"/>
    <n v="297.64"/>
    <n v="14.7"/>
    <n v="466"/>
    <s v="Marc Nash"/>
    <x v="1"/>
    <x v="2"/>
    <x v="2"/>
    <x v="6"/>
    <s v="Jumbo Drum"/>
    <s v="Panasonic KX-P3200 Dot Matrix Printer"/>
    <n v="0.56999999999999995"/>
    <s v="United States"/>
    <x v="1"/>
    <x v="15"/>
    <s v="Bellingham"/>
    <n v="2019"/>
    <x v="52"/>
    <x v="76"/>
    <n v="496.79679999999996"/>
    <n v="5"/>
    <n v="1132.8399999999999"/>
    <n v="88060"/>
  </r>
  <r>
    <n v="22755"/>
    <s v="Not Specified"/>
    <n v="0.02"/>
    <n v="12.99"/>
    <n v="14.37"/>
    <n v="467"/>
    <s v="Maria Thomas"/>
    <x v="2"/>
    <x v="2"/>
    <x v="1"/>
    <x v="2"/>
    <s v="Large Box"/>
    <s v="Tensor &quot;Hersey Kiss&quot; Styled Floor Lamp"/>
    <n v="0.73"/>
    <s v="United States"/>
    <x v="1"/>
    <x v="15"/>
    <s v="Beverly"/>
    <n v="1915"/>
    <x v="52"/>
    <x v="130"/>
    <n v="-556.80960000000005"/>
    <n v="11"/>
    <n v="143.63"/>
    <n v="88060"/>
  </r>
  <r>
    <n v="22756"/>
    <s v="Not Specified"/>
    <n v="0.06"/>
    <n v="14.42"/>
    <n v="6.75"/>
    <n v="468"/>
    <s v="Craig Bennett"/>
    <x v="2"/>
    <x v="2"/>
    <x v="0"/>
    <x v="15"/>
    <s v="Medium Box"/>
    <s v="Holmes Odor Grabber"/>
    <n v="0.52"/>
    <s v="United States"/>
    <x v="1"/>
    <x v="15"/>
    <s v="Hanson"/>
    <n v="2341"/>
    <x v="52"/>
    <x v="130"/>
    <n v="-27.738800000000001"/>
    <n v="5"/>
    <n v="73.040000000000006"/>
    <n v="88060"/>
  </r>
  <r>
    <n v="22757"/>
    <s v="Not Specified"/>
    <n v="0.05"/>
    <n v="4.1399999999999997"/>
    <n v="6.6"/>
    <n v="469"/>
    <s v="Marion Bowling"/>
    <x v="0"/>
    <x v="2"/>
    <x v="1"/>
    <x v="2"/>
    <s v="Small Box"/>
    <s v="Eldon Image Series Black Desk Accessories"/>
    <n v="0.49"/>
    <s v="United States"/>
    <x v="1"/>
    <x v="2"/>
    <s v="Hawthorne"/>
    <n v="7506"/>
    <x v="52"/>
    <x v="49"/>
    <n v="-128.68719999999999"/>
    <n v="7"/>
    <n v="33.35"/>
    <n v="88060"/>
  </r>
  <r>
    <n v="22758"/>
    <s v="Not Specified"/>
    <n v="0.03"/>
    <n v="11.34"/>
    <n v="5.01"/>
    <n v="470"/>
    <s v="Tony Doyle"/>
    <x v="2"/>
    <x v="2"/>
    <x v="0"/>
    <x v="7"/>
    <s v="Small Box"/>
    <s v="Xerox 188"/>
    <n v="0.36"/>
    <s v="United States"/>
    <x v="1"/>
    <x v="2"/>
    <s v="Trenton"/>
    <n v="8601"/>
    <x v="52"/>
    <x v="76"/>
    <n v="23.2028"/>
    <n v="5"/>
    <n v="60.24"/>
    <n v="88060"/>
  </r>
  <r>
    <n v="462"/>
    <s v="Not Specified"/>
    <n v="7.0000000000000007E-2"/>
    <n v="179.99"/>
    <n v="19.989999999999998"/>
    <n v="471"/>
    <s v="Ross Simpson"/>
    <x v="0"/>
    <x v="3"/>
    <x v="2"/>
    <x v="13"/>
    <s v="Small Box"/>
    <s v="Motorola SB4200 Cable Modem"/>
    <n v="0.48"/>
    <s v="United States"/>
    <x v="3"/>
    <x v="29"/>
    <s v="Atlanta"/>
    <n v="30318"/>
    <x v="102"/>
    <x v="123"/>
    <n v="-568.53510000000006"/>
    <n v="4"/>
    <n v="718.03"/>
    <n v="3138"/>
  </r>
  <r>
    <n v="18462"/>
    <s v="Not Specified"/>
    <n v="7.0000000000000007E-2"/>
    <n v="179.99"/>
    <n v="19.989999999999998"/>
    <n v="472"/>
    <s v="Donna Craven"/>
    <x v="0"/>
    <x v="3"/>
    <x v="2"/>
    <x v="13"/>
    <s v="Small Box"/>
    <s v="Motorola SB4200 Cable Modem"/>
    <n v="0.48"/>
    <s v="United States"/>
    <x v="1"/>
    <x v="30"/>
    <s v="Randallstown"/>
    <n v="21133"/>
    <x v="102"/>
    <x v="123"/>
    <n v="-427.47"/>
    <n v="1"/>
    <n v="179.51"/>
    <n v="88023"/>
  </r>
  <r>
    <n v="20637"/>
    <s v="Critical"/>
    <n v="0.03"/>
    <n v="11.97"/>
    <n v="4.9800000000000004"/>
    <n v="483"/>
    <s v="Edgar McKenzie"/>
    <x v="2"/>
    <x v="0"/>
    <x v="0"/>
    <x v="15"/>
    <s v="Small Box"/>
    <s v="Staples 6 Outlet Surge"/>
    <n v="0.57999999999999996"/>
    <s v="United States"/>
    <x v="2"/>
    <x v="12"/>
    <s v="Oswego"/>
    <n v="60543"/>
    <x v="39"/>
    <x v="52"/>
    <n v="-18.190000000000001"/>
    <n v="6"/>
    <n v="73.180000000000007"/>
    <n v="90353"/>
  </r>
  <r>
    <n v="22864"/>
    <s v="Not Specified"/>
    <n v="0.06"/>
    <n v="3.36"/>
    <n v="6.27"/>
    <n v="483"/>
    <s v="Edgar McKenzie"/>
    <x v="2"/>
    <x v="0"/>
    <x v="0"/>
    <x v="8"/>
    <s v="Small Box"/>
    <s v="Cardinal Poly Pocket Divider Pockets for Ring Binders"/>
    <n v="0.4"/>
    <s v="United States"/>
    <x v="2"/>
    <x v="12"/>
    <s v="Oswego"/>
    <n v="60543"/>
    <x v="45"/>
    <x v="59"/>
    <n v="-24.057540000000003"/>
    <n v="2"/>
    <n v="8.82"/>
    <n v="90354"/>
  </r>
  <r>
    <n v="22865"/>
    <s v="Not Specified"/>
    <n v="7.0000000000000007E-2"/>
    <n v="699.99"/>
    <n v="24.49"/>
    <n v="483"/>
    <s v="Edgar McKenzie"/>
    <x v="2"/>
    <x v="0"/>
    <x v="2"/>
    <x v="16"/>
    <s v="Large Box"/>
    <s v="Canon PC1060 Personal Laser Copier"/>
    <n v="0.41"/>
    <s v="United States"/>
    <x v="2"/>
    <x v="12"/>
    <s v="Oswego"/>
    <n v="60543"/>
    <x v="45"/>
    <x v="131"/>
    <n v="2583.5614799999998"/>
    <n v="9"/>
    <n v="5976.09"/>
    <n v="90354"/>
  </r>
  <r>
    <n v="20668"/>
    <s v="Not Specified"/>
    <n v="0.05"/>
    <n v="2.88"/>
    <n v="0.5"/>
    <n v="485"/>
    <s v="Edward Leonard"/>
    <x v="2"/>
    <x v="0"/>
    <x v="0"/>
    <x v="9"/>
    <s v="Small Box"/>
    <s v="Avery 49"/>
    <n v="0.36"/>
    <s v="United States"/>
    <x v="0"/>
    <x v="1"/>
    <s v="Fresno"/>
    <n v="93727"/>
    <x v="103"/>
    <x v="105"/>
    <n v="6.0512999999999995"/>
    <n v="3"/>
    <n v="8.77"/>
    <n v="91062"/>
  </r>
  <r>
    <n v="23394"/>
    <s v="Medium"/>
    <n v="0.1"/>
    <n v="3.36"/>
    <n v="6.27"/>
    <n v="487"/>
    <s v="Molly Vincent"/>
    <x v="0"/>
    <x v="0"/>
    <x v="0"/>
    <x v="8"/>
    <s v="Small Box"/>
    <s v="Cardinal Poly Pocket Divider Pockets for Ring Binders"/>
    <n v="0.4"/>
    <s v="United States"/>
    <x v="1"/>
    <x v="14"/>
    <s v="Sanford"/>
    <n v="4073"/>
    <x v="73"/>
    <x v="41"/>
    <n v="-67.0565"/>
    <n v="5"/>
    <n v="20.87"/>
    <n v="91063"/>
  </r>
  <r>
    <n v="23395"/>
    <s v="Medium"/>
    <n v="7.0000000000000007E-2"/>
    <n v="12.28"/>
    <n v="4.8600000000000003"/>
    <n v="488"/>
    <s v="Ronnie Creech"/>
    <x v="2"/>
    <x v="0"/>
    <x v="0"/>
    <x v="7"/>
    <s v="Small Box"/>
    <s v="Xerox 1933"/>
    <n v="0.38"/>
    <s v="United States"/>
    <x v="1"/>
    <x v="14"/>
    <s v="South Portland"/>
    <n v="4106"/>
    <x v="73"/>
    <x v="92"/>
    <n v="-7.94"/>
    <n v="2"/>
    <n v="25.7"/>
    <n v="91063"/>
  </r>
  <r>
    <n v="23393"/>
    <s v="Medium"/>
    <n v="0.09"/>
    <n v="20.99"/>
    <n v="0.99"/>
    <n v="489"/>
    <s v="Eileen Cheek"/>
    <x v="2"/>
    <x v="0"/>
    <x v="2"/>
    <x v="5"/>
    <s v="Wrap Bag"/>
    <s v="Accessory25"/>
    <n v="0.56999999999999995"/>
    <s v="United States"/>
    <x v="1"/>
    <x v="15"/>
    <s v="Norwood"/>
    <n v="2062"/>
    <x v="73"/>
    <x v="38"/>
    <n v="122.292"/>
    <n v="14"/>
    <n v="229.57"/>
    <n v="91063"/>
  </r>
  <r>
    <n v="1147"/>
    <s v="Medium"/>
    <n v="0.08"/>
    <n v="2.94"/>
    <n v="0.96"/>
    <n v="491"/>
    <s v="Toni Swanson"/>
    <x v="2"/>
    <x v="3"/>
    <x v="0"/>
    <x v="0"/>
    <s v="Wrap Bag"/>
    <s v="Newell 343"/>
    <n v="0.57999999999999996"/>
    <s v="United States"/>
    <x v="1"/>
    <x v="4"/>
    <s v="New York City"/>
    <n v="10154"/>
    <x v="7"/>
    <x v="54"/>
    <n v="-2.12"/>
    <n v="23"/>
    <n v="66.7"/>
    <n v="8353"/>
  </r>
  <r>
    <n v="1450"/>
    <s v="Critical"/>
    <n v="0.01"/>
    <n v="4.9800000000000004"/>
    <n v="6.07"/>
    <n v="491"/>
    <s v="Toni Swanson"/>
    <x v="2"/>
    <x v="3"/>
    <x v="0"/>
    <x v="7"/>
    <s v="Small Box"/>
    <s v="Xerox 1897"/>
    <n v="0.36"/>
    <s v="United States"/>
    <x v="1"/>
    <x v="4"/>
    <s v="New York City"/>
    <n v="10154"/>
    <x v="104"/>
    <x v="132"/>
    <n v="-69.069999999999993"/>
    <n v="41"/>
    <n v="217"/>
    <n v="10464"/>
  </r>
  <r>
    <n v="914"/>
    <s v="Critical"/>
    <n v="0.02"/>
    <n v="1360.14"/>
    <n v="14.7"/>
    <n v="491"/>
    <s v="Toni Swanson"/>
    <x v="1"/>
    <x v="3"/>
    <x v="2"/>
    <x v="6"/>
    <s v="Jumbo Drum"/>
    <s v="Okidata ML395C Color Dot Matrix Printer"/>
    <n v="0.59"/>
    <s v="United States"/>
    <x v="1"/>
    <x v="4"/>
    <s v="New York City"/>
    <n v="10154"/>
    <x v="105"/>
    <x v="65"/>
    <n v="2028.12"/>
    <n v="22"/>
    <n v="31670.6"/>
    <n v="6562"/>
  </r>
  <r>
    <n v="6046"/>
    <s v="Not Specified"/>
    <n v="0.02"/>
    <n v="9.06"/>
    <n v="9.86"/>
    <n v="491"/>
    <s v="Toni Swanson"/>
    <x v="2"/>
    <x v="3"/>
    <x v="0"/>
    <x v="7"/>
    <s v="Small Box"/>
    <s v="Southworth 25% Cotton Linen-Finish Paper &amp; Envelopes"/>
    <n v="0.4"/>
    <s v="United States"/>
    <x v="1"/>
    <x v="4"/>
    <s v="New York City"/>
    <n v="10154"/>
    <x v="105"/>
    <x v="65"/>
    <n v="-63.51"/>
    <n v="24"/>
    <n v="239.82"/>
    <n v="42852"/>
  </r>
  <r>
    <n v="18757"/>
    <s v="Not Specified"/>
    <n v="0.02"/>
    <n v="6.48"/>
    <n v="6.6"/>
    <n v="493"/>
    <s v="Douglas Buck"/>
    <x v="2"/>
    <x v="3"/>
    <x v="0"/>
    <x v="7"/>
    <s v="Small Box"/>
    <s v="Xerox 21"/>
    <n v="0.37"/>
    <s v="United States"/>
    <x v="0"/>
    <x v="0"/>
    <s v="Seatac"/>
    <n v="98158"/>
    <x v="13"/>
    <x v="17"/>
    <n v="-92.05"/>
    <n v="10"/>
    <n v="66.709999999999994"/>
    <n v="88906"/>
  </r>
  <r>
    <n v="18758"/>
    <s v="Not Specified"/>
    <n v="0.04"/>
    <n v="17.149999999999999"/>
    <n v="4.96"/>
    <n v="493"/>
    <s v="Douglas Buck"/>
    <x v="2"/>
    <x v="3"/>
    <x v="0"/>
    <x v="10"/>
    <s v="Small Box"/>
    <s v="Advantus Rolling Storage Box"/>
    <n v="0.57999999999999996"/>
    <s v="United States"/>
    <x v="0"/>
    <x v="0"/>
    <s v="Seatac"/>
    <n v="98158"/>
    <x v="13"/>
    <x v="79"/>
    <n v="6.11"/>
    <n v="5"/>
    <n v="87.16"/>
    <n v="88906"/>
  </r>
  <r>
    <n v="19146"/>
    <s v="Medium"/>
    <n v="0.06"/>
    <n v="8.32"/>
    <n v="2.38"/>
    <n v="494"/>
    <s v="Jimmy Alston Holder"/>
    <x v="2"/>
    <x v="3"/>
    <x v="2"/>
    <x v="13"/>
    <s v="Small Pack"/>
    <s v="Imation 3.5 IBM Formatted Diskettes, 10/Box"/>
    <n v="0.74"/>
    <s v="United States"/>
    <x v="0"/>
    <x v="0"/>
    <s v="Seattle"/>
    <n v="98115"/>
    <x v="7"/>
    <x v="54"/>
    <n v="-36.630000000000003"/>
    <n v="12"/>
    <n v="101.26"/>
    <n v="88905"/>
  </r>
  <r>
    <n v="19147"/>
    <s v="Medium"/>
    <n v="0.08"/>
    <n v="2.94"/>
    <n v="0.96"/>
    <n v="494"/>
    <s v="Jimmy Alston Holder"/>
    <x v="2"/>
    <x v="3"/>
    <x v="0"/>
    <x v="0"/>
    <s v="Wrap Bag"/>
    <s v="Newell 343"/>
    <n v="0.57999999999999996"/>
    <s v="United States"/>
    <x v="0"/>
    <x v="0"/>
    <s v="Seattle"/>
    <n v="98115"/>
    <x v="7"/>
    <x v="54"/>
    <n v="-2.12"/>
    <n v="6"/>
    <n v="17.399999999999999"/>
    <n v="88905"/>
  </r>
  <r>
    <n v="19450"/>
    <s v="Critical"/>
    <n v="0.01"/>
    <n v="4.9800000000000004"/>
    <n v="6.07"/>
    <n v="494"/>
    <s v="Jimmy Alston Holder"/>
    <x v="2"/>
    <x v="3"/>
    <x v="0"/>
    <x v="7"/>
    <s v="Small Box"/>
    <s v="Xerox 1897"/>
    <n v="0.36"/>
    <s v="United States"/>
    <x v="0"/>
    <x v="0"/>
    <s v="Seattle"/>
    <n v="98115"/>
    <x v="104"/>
    <x v="132"/>
    <n v="-35.916399999999996"/>
    <n v="10"/>
    <n v="52.93"/>
    <n v="88907"/>
  </r>
  <r>
    <n v="18914"/>
    <s v="Critical"/>
    <n v="0.02"/>
    <n v="1360.14"/>
    <n v="14.7"/>
    <n v="494"/>
    <s v="Jimmy Alston Holder"/>
    <x v="1"/>
    <x v="3"/>
    <x v="2"/>
    <x v="6"/>
    <s v="Jumbo Drum"/>
    <s v="Okidata ML395C Color Dot Matrix Printer"/>
    <n v="0.59"/>
    <s v="United States"/>
    <x v="0"/>
    <x v="0"/>
    <s v="Seattle"/>
    <n v="98115"/>
    <x v="105"/>
    <x v="65"/>
    <n v="3042.18"/>
    <n v="6"/>
    <n v="8637.44"/>
    <n v="88908"/>
  </r>
  <r>
    <n v="24046"/>
    <s v="Not Specified"/>
    <n v="0.02"/>
    <n v="9.06"/>
    <n v="9.86"/>
    <n v="494"/>
    <s v="Jimmy Alston Holder"/>
    <x v="2"/>
    <x v="3"/>
    <x v="0"/>
    <x v="7"/>
    <s v="Small Box"/>
    <s v="Southworth 25% Cotton Linen-Finish Paper &amp; Envelopes"/>
    <n v="0.4"/>
    <s v="United States"/>
    <x v="0"/>
    <x v="0"/>
    <s v="Seattle"/>
    <n v="98115"/>
    <x v="105"/>
    <x v="65"/>
    <n v="-31.754999999999999"/>
    <n v="6"/>
    <n v="59.95"/>
    <n v="88908"/>
  </r>
  <r>
    <n v="26315"/>
    <s v="Critical"/>
    <n v="7.0000000000000007E-2"/>
    <n v="152.47999999999999"/>
    <n v="6.5"/>
    <n v="497"/>
    <s v="Steve McKee"/>
    <x v="2"/>
    <x v="2"/>
    <x v="2"/>
    <x v="13"/>
    <s v="Small Box"/>
    <s v="Adesso Programmable 142-Key Keyboard"/>
    <n v="0.74"/>
    <s v="United States"/>
    <x v="3"/>
    <x v="20"/>
    <s v="Murfreesboro"/>
    <n v="37130"/>
    <x v="50"/>
    <x v="9"/>
    <n v="171.83879999999999"/>
    <n v="35"/>
    <n v="5062.49"/>
    <n v="90706"/>
  </r>
  <r>
    <n v="18303"/>
    <s v="Critical"/>
    <n v="0.01"/>
    <n v="55.98"/>
    <n v="4.8600000000000003"/>
    <n v="507"/>
    <s v="Carol Saunders"/>
    <x v="0"/>
    <x v="0"/>
    <x v="0"/>
    <x v="7"/>
    <s v="Small Box"/>
    <s v="Xerox 1908"/>
    <n v="0.36"/>
    <s v="United States"/>
    <x v="3"/>
    <x v="35"/>
    <s v="Bowling Green"/>
    <n v="42104"/>
    <x v="106"/>
    <x v="87"/>
    <n v="32.940899999999999"/>
    <n v="11"/>
    <n v="646.97"/>
    <n v="87357"/>
  </r>
  <r>
    <n v="18304"/>
    <s v="Critical"/>
    <n v="0.04"/>
    <n v="65.989999999999995"/>
    <n v="8.99"/>
    <n v="507"/>
    <s v="Carol Saunders"/>
    <x v="2"/>
    <x v="0"/>
    <x v="2"/>
    <x v="5"/>
    <s v="Small Box"/>
    <s v="Talkabout T8367"/>
    <n v="0.56000000000000005"/>
    <s v="United States"/>
    <x v="3"/>
    <x v="35"/>
    <s v="Bowling Green"/>
    <n v="42104"/>
    <x v="106"/>
    <x v="133"/>
    <n v="131.334"/>
    <n v="17"/>
    <n v="946.29"/>
    <n v="87357"/>
  </r>
  <r>
    <n v="21958"/>
    <s v="High"/>
    <n v="0.01"/>
    <n v="20.98"/>
    <n v="53.03"/>
    <n v="508"/>
    <s v="Cameron Owens"/>
    <x v="1"/>
    <x v="0"/>
    <x v="0"/>
    <x v="10"/>
    <s v="Jumbo Drum"/>
    <s v="Tennsco Lockers, Gray"/>
    <n v="0.78"/>
    <s v="United States"/>
    <x v="3"/>
    <x v="35"/>
    <s v="Covington"/>
    <n v="41011"/>
    <x v="67"/>
    <x v="15"/>
    <n v="-282.08179999999999"/>
    <n v="5"/>
    <n v="123"/>
    <n v="87356"/>
  </r>
  <r>
    <n v="18305"/>
    <s v="Critical"/>
    <n v="0.01"/>
    <n v="128.24"/>
    <n v="12.65"/>
    <n v="508"/>
    <s v="Cameron Owens"/>
    <x v="2"/>
    <x v="0"/>
    <x v="1"/>
    <x v="1"/>
    <s v="Medium Box"/>
    <s v="SAFCO Folding Chair Trolley"/>
    <m/>
    <s v="United States"/>
    <x v="3"/>
    <x v="35"/>
    <s v="Covington"/>
    <n v="41011"/>
    <x v="106"/>
    <x v="24"/>
    <n v="140.1354"/>
    <n v="4"/>
    <n v="554.08000000000004"/>
    <n v="87357"/>
  </r>
  <r>
    <n v="19895"/>
    <s v="Low"/>
    <n v="0.02"/>
    <n v="48.04"/>
    <n v="5.09"/>
    <n v="510"/>
    <s v="Gregory Rao"/>
    <x v="2"/>
    <x v="0"/>
    <x v="0"/>
    <x v="7"/>
    <s v="Small Box"/>
    <s v="Xerox 1910"/>
    <n v="0.37"/>
    <s v="United States"/>
    <x v="0"/>
    <x v="1"/>
    <s v="Manteca"/>
    <n v="95336"/>
    <x v="107"/>
    <x v="49"/>
    <n v="105.25259999999999"/>
    <n v="3"/>
    <n v="152.54"/>
    <n v="90058"/>
  </r>
  <r>
    <n v="20007"/>
    <s v="Critical"/>
    <n v="0.03"/>
    <n v="6.37"/>
    <n v="5.19"/>
    <n v="510"/>
    <s v="Gregory Rao"/>
    <x v="2"/>
    <x v="0"/>
    <x v="0"/>
    <x v="8"/>
    <s v="Small Box"/>
    <s v="C-Line Peel &amp; Stick Add-On Filing Pockets, 8-3/4 x 5-1/8, 10/Pack"/>
    <n v="0.38"/>
    <s v="United States"/>
    <x v="0"/>
    <x v="1"/>
    <s v="Manteca"/>
    <n v="95336"/>
    <x v="108"/>
    <x v="90"/>
    <n v="-29.092700000000001"/>
    <n v="14"/>
    <n v="89.79"/>
    <n v="90059"/>
  </r>
  <r>
    <n v="20216"/>
    <s v="Low"/>
    <n v="7.0000000000000007E-2"/>
    <n v="12.64"/>
    <n v="4.9800000000000004"/>
    <n v="518"/>
    <s v="Mark Ritchie"/>
    <x v="2"/>
    <x v="1"/>
    <x v="1"/>
    <x v="2"/>
    <s v="Small Pack"/>
    <s v="Nu-Dell Executive Frame"/>
    <n v="0.48"/>
    <s v="United States"/>
    <x v="2"/>
    <x v="33"/>
    <s v="Clayton"/>
    <n v="63105"/>
    <x v="75"/>
    <x v="96"/>
    <n v="113.41499999999999"/>
    <n v="16"/>
    <n v="199.76"/>
    <n v="90867"/>
  </r>
  <r>
    <n v="23200"/>
    <s v="Medium"/>
    <n v="0.02"/>
    <n v="150.97999999999999"/>
    <n v="13.99"/>
    <n v="522"/>
    <s v="Aaron Riggs"/>
    <x v="0"/>
    <x v="2"/>
    <x v="2"/>
    <x v="6"/>
    <s v="Medium Box"/>
    <s v="Canon MP41DH Printing Calculator"/>
    <n v="0.38"/>
    <s v="United States"/>
    <x v="0"/>
    <x v="6"/>
    <s v="Redmond"/>
    <n v="97756"/>
    <x v="33"/>
    <x v="44"/>
    <n v="26.099999999999998"/>
    <n v="3"/>
    <n v="480.37"/>
    <n v="89327"/>
  </r>
  <r>
    <n v="23201"/>
    <s v="Medium"/>
    <n v="0.1"/>
    <n v="5.43"/>
    <n v="0.95"/>
    <n v="522"/>
    <s v="Aaron Riggs"/>
    <x v="2"/>
    <x v="2"/>
    <x v="0"/>
    <x v="7"/>
    <s v="Wrap Bag"/>
    <s v="Wirebound Message Book, 4 per Page"/>
    <n v="0.36"/>
    <s v="United States"/>
    <x v="0"/>
    <x v="6"/>
    <s v="Redmond"/>
    <n v="97756"/>
    <x v="33"/>
    <x v="44"/>
    <n v="-2.58"/>
    <n v="1"/>
    <n v="5.76"/>
    <n v="89327"/>
  </r>
  <r>
    <n v="23202"/>
    <s v="Medium"/>
    <n v="0.01"/>
    <n v="179.29"/>
    <n v="29.21"/>
    <n v="522"/>
    <s v="Aaron Riggs"/>
    <x v="1"/>
    <x v="2"/>
    <x v="1"/>
    <x v="11"/>
    <s v="Jumbo Box"/>
    <s v="Bevis Round Conference Table Top, X-Base"/>
    <n v="0.74"/>
    <s v="United States"/>
    <x v="0"/>
    <x v="6"/>
    <s v="Redmond"/>
    <n v="97756"/>
    <x v="33"/>
    <x v="46"/>
    <n v="2800.12"/>
    <n v="21"/>
    <n v="3112.13"/>
    <n v="89327"/>
  </r>
  <r>
    <n v="21517"/>
    <s v="Not Specified"/>
    <n v="0.03"/>
    <n v="1270.99"/>
    <n v="19.989999999999998"/>
    <n v="524"/>
    <s v="Gina McKnight"/>
    <x v="2"/>
    <x v="3"/>
    <x v="0"/>
    <x v="8"/>
    <s v="Small Box"/>
    <s v="Fellowes PB500 Electric Punch Plastic Comb Binding Machine with Manual Bind"/>
    <n v="0.35"/>
    <s v="United States"/>
    <x v="3"/>
    <x v="20"/>
    <s v="Farragut"/>
    <n v="37922"/>
    <x v="13"/>
    <x v="17"/>
    <n v="363.55199999999996"/>
    <n v="2"/>
    <n v="2589.0100000000002"/>
    <n v="91127"/>
  </r>
  <r>
    <n v="21518"/>
    <s v="Not Specified"/>
    <n v="7.0000000000000007E-2"/>
    <n v="2036.48"/>
    <n v="14.7"/>
    <n v="524"/>
    <s v="Gina McKnight"/>
    <x v="1"/>
    <x v="3"/>
    <x v="2"/>
    <x v="6"/>
    <s v="Jumbo Drum"/>
    <s v="Lexmark 4227 Plus Dot Matrix Printer"/>
    <n v="0.55000000000000004"/>
    <s v="United States"/>
    <x v="3"/>
    <x v="20"/>
    <s v="Farragut"/>
    <n v="37922"/>
    <x v="13"/>
    <x v="17"/>
    <n v="-11.536000000000001"/>
    <n v="1"/>
    <n v="1893.93"/>
    <n v="91127"/>
  </r>
  <r>
    <n v="22176"/>
    <s v="High"/>
    <n v="0.09"/>
    <n v="17.98"/>
    <n v="8.51"/>
    <n v="526"/>
    <s v="April Hu"/>
    <x v="2"/>
    <x v="1"/>
    <x v="2"/>
    <x v="6"/>
    <s v="Medium Box"/>
    <s v="Canon P1-DHIII Palm Printing Calculator"/>
    <n v="0.4"/>
    <s v="United States"/>
    <x v="0"/>
    <x v="28"/>
    <s v="Mesa"/>
    <n v="85204"/>
    <x v="40"/>
    <x v="134"/>
    <n v="-6.6120000000000108"/>
    <n v="12"/>
    <n v="211.13"/>
    <n v="90026"/>
  </r>
  <r>
    <n v="20494"/>
    <s v="Not Specified"/>
    <n v="0"/>
    <n v="1.88"/>
    <n v="1.49"/>
    <n v="526"/>
    <s v="April Hu"/>
    <x v="2"/>
    <x v="1"/>
    <x v="0"/>
    <x v="8"/>
    <s v="Small Box"/>
    <s v="Staples® General Use 3-Ring Binders"/>
    <n v="0.37"/>
    <s v="United States"/>
    <x v="0"/>
    <x v="28"/>
    <s v="Mesa"/>
    <n v="85204"/>
    <x v="60"/>
    <x v="69"/>
    <n v="-15.5595"/>
    <n v="13"/>
    <n v="25.39"/>
    <n v="90027"/>
  </r>
  <r>
    <n v="20495"/>
    <s v="Not Specified"/>
    <n v="0.06"/>
    <n v="5.78"/>
    <n v="5.67"/>
    <n v="526"/>
    <s v="April Hu"/>
    <x v="2"/>
    <x v="1"/>
    <x v="0"/>
    <x v="7"/>
    <s v="Small Box"/>
    <s v="Xerox 1978"/>
    <n v="0.36"/>
    <s v="United States"/>
    <x v="0"/>
    <x v="28"/>
    <s v="Mesa"/>
    <n v="85204"/>
    <x v="60"/>
    <x v="69"/>
    <n v="-108.19"/>
    <n v="15"/>
    <n v="87.27"/>
    <n v="90027"/>
  </r>
  <r>
    <n v="26210"/>
    <s v="Low"/>
    <n v="0"/>
    <n v="15.99"/>
    <n v="13.18"/>
    <n v="535"/>
    <s v="Jill Clements"/>
    <x v="2"/>
    <x v="0"/>
    <x v="0"/>
    <x v="8"/>
    <s v="Small Box"/>
    <s v="GBC Pre-Punched Binding Paper, Plastic, White, 8-1/2&quot; x 11&quot;"/>
    <n v="0.37"/>
    <s v="United States"/>
    <x v="3"/>
    <x v="8"/>
    <s v="Montclair"/>
    <n v="22025"/>
    <x v="109"/>
    <x v="131"/>
    <n v="46.488"/>
    <n v="23"/>
    <n v="403.25"/>
    <n v="88511"/>
  </r>
  <r>
    <n v="20811"/>
    <s v="Medium"/>
    <n v="0.05"/>
    <n v="59.78"/>
    <n v="10.29"/>
    <n v="539"/>
    <s v="Alice Coley"/>
    <x v="2"/>
    <x v="2"/>
    <x v="0"/>
    <x v="8"/>
    <s v="Small Box"/>
    <s v="GBC Recycled Regency Composition Covers"/>
    <n v="0.39"/>
    <s v="United States"/>
    <x v="2"/>
    <x v="12"/>
    <s v="Urbana"/>
    <n v="61801"/>
    <x v="50"/>
    <x v="66"/>
    <n v="159.52970000000005"/>
    <n v="7"/>
    <n v="414.49"/>
    <n v="91174"/>
  </r>
  <r>
    <n v="20812"/>
    <s v="Medium"/>
    <n v="0.08"/>
    <n v="20.99"/>
    <n v="1.25"/>
    <n v="540"/>
    <s v="Ruth Lamm"/>
    <x v="2"/>
    <x v="2"/>
    <x v="2"/>
    <x v="5"/>
    <s v="Small Pack"/>
    <s v="Accessory29"/>
    <n v="0.83"/>
    <s v="United States"/>
    <x v="2"/>
    <x v="12"/>
    <s v="Vernon Hills"/>
    <n v="60061"/>
    <x v="50"/>
    <x v="9"/>
    <n v="15.371400000000008"/>
    <n v="28"/>
    <n v="469.69"/>
    <n v="91174"/>
  </r>
  <r>
    <n v="24783"/>
    <s v="Medium"/>
    <n v="0.05"/>
    <n v="204.1"/>
    <n v="13.99"/>
    <n v="540"/>
    <s v="Ruth Lamm"/>
    <x v="2"/>
    <x v="2"/>
    <x v="2"/>
    <x v="6"/>
    <s v="Medium Box"/>
    <s v="Soundgear Copyboard Conference Phone, Optional Battery"/>
    <n v="0.37"/>
    <s v="United States"/>
    <x v="2"/>
    <x v="12"/>
    <s v="Vernon Hills"/>
    <n v="60061"/>
    <x v="94"/>
    <x v="111"/>
    <n v="5924.1122999999998"/>
    <n v="41"/>
    <n v="8585.67"/>
    <n v="91175"/>
  </r>
  <r>
    <n v="23401"/>
    <s v="Not Specified"/>
    <n v="0.03"/>
    <n v="13.73"/>
    <n v="6.85"/>
    <n v="547"/>
    <s v="Henry Ball"/>
    <x v="0"/>
    <x v="0"/>
    <x v="1"/>
    <x v="2"/>
    <s v="Wrap Bag"/>
    <s v="DAX Wood Document Frame."/>
    <n v="0.54"/>
    <s v="United States"/>
    <x v="1"/>
    <x v="36"/>
    <s v="Morgantown"/>
    <n v="26501"/>
    <x v="110"/>
    <x v="1"/>
    <n v="39.585299999999997"/>
    <n v="4"/>
    <n v="57.37"/>
    <n v="86250"/>
  </r>
  <r>
    <n v="25806"/>
    <s v="Not Specified"/>
    <n v="0.02"/>
    <n v="7.1"/>
    <n v="6.05"/>
    <n v="549"/>
    <s v="Dennis Boykin Townsend"/>
    <x v="2"/>
    <x v="0"/>
    <x v="0"/>
    <x v="8"/>
    <s v="Small Box"/>
    <s v="Wilson Jones Hanging View Binder, White, 1&quot;"/>
    <n v="0.39"/>
    <s v="United States"/>
    <x v="0"/>
    <x v="27"/>
    <s v="Roswell"/>
    <n v="88201"/>
    <x v="13"/>
    <x v="135"/>
    <n v="-66.378"/>
    <n v="9"/>
    <n v="66.319999999999993"/>
    <n v="90908"/>
  </r>
  <r>
    <n v="24132"/>
    <s v="High"/>
    <n v="0.05"/>
    <n v="1.68"/>
    <n v="1.57"/>
    <n v="550"/>
    <s v="Edna Monroe Talley"/>
    <x v="2"/>
    <x v="0"/>
    <x v="0"/>
    <x v="0"/>
    <s v="Wrap Bag"/>
    <s v="Newell 323"/>
    <n v="0.59"/>
    <s v="United States"/>
    <x v="2"/>
    <x v="7"/>
    <s v="Seguin"/>
    <n v="78155"/>
    <x v="111"/>
    <x v="136"/>
    <n v="-33.340000000000003"/>
    <n v="11"/>
    <n v="18.75"/>
    <n v="90909"/>
  </r>
  <r>
    <n v="24133"/>
    <s v="High"/>
    <n v="0.1"/>
    <n v="218.75"/>
    <n v="69.64"/>
    <n v="550"/>
    <s v="Edna Monroe Talley"/>
    <x v="1"/>
    <x v="0"/>
    <x v="1"/>
    <x v="11"/>
    <s v="Jumbo Box"/>
    <s v="BoxOffice By Design Rectangular and Half-Moon Meeting Room Tables"/>
    <n v="0.77"/>
    <s v="United States"/>
    <x v="2"/>
    <x v="7"/>
    <s v="Seguin"/>
    <n v="78155"/>
    <x v="111"/>
    <x v="109"/>
    <n v="-201.27599999999998"/>
    <n v="1"/>
    <n v="188.51"/>
    <n v="90909"/>
  </r>
  <r>
    <n v="23209"/>
    <s v="Medium"/>
    <n v="0.06"/>
    <n v="549.99"/>
    <n v="49"/>
    <n v="550"/>
    <s v="Edna Monroe Talley"/>
    <x v="1"/>
    <x v="0"/>
    <x v="2"/>
    <x v="16"/>
    <s v="Jumbo Drum"/>
    <s v="Sharp 1540cs Digital Laser Copier"/>
    <n v="0.35"/>
    <s v="United States"/>
    <x v="2"/>
    <x v="7"/>
    <s v="Seguin"/>
    <n v="78155"/>
    <x v="20"/>
    <x v="137"/>
    <n v="4637.4071999999996"/>
    <n v="13"/>
    <n v="6720.88"/>
    <n v="90910"/>
  </r>
  <r>
    <n v="23210"/>
    <s v="Medium"/>
    <n v="0.08"/>
    <n v="115.99"/>
    <n v="5.99"/>
    <n v="550"/>
    <s v="Edna Monroe Talley"/>
    <x v="0"/>
    <x v="0"/>
    <x v="2"/>
    <x v="5"/>
    <s v="Small Box"/>
    <s v="2160"/>
    <n v="0.56999999999999995"/>
    <s v="United States"/>
    <x v="2"/>
    <x v="7"/>
    <s v="Seguin"/>
    <n v="78155"/>
    <x v="20"/>
    <x v="137"/>
    <n v="-239.54149999999998"/>
    <n v="1"/>
    <n v="102.21"/>
    <n v="90910"/>
  </r>
  <r>
    <n v="24134"/>
    <s v="High"/>
    <n v="0"/>
    <n v="15.04"/>
    <n v="1.97"/>
    <n v="551"/>
    <s v="Peggy Chan"/>
    <x v="2"/>
    <x v="0"/>
    <x v="0"/>
    <x v="7"/>
    <s v="Wrap Bag"/>
    <s v="White GlueTop Scratch Pads"/>
    <n v="0.39"/>
    <s v="United States"/>
    <x v="2"/>
    <x v="7"/>
    <s v="Sherman"/>
    <n v="75090"/>
    <x v="111"/>
    <x v="109"/>
    <n v="21.514199999999999"/>
    <n v="2"/>
    <n v="31.18"/>
    <n v="90909"/>
  </r>
  <r>
    <n v="2368"/>
    <s v="Medium"/>
    <n v="0"/>
    <n v="6.88"/>
    <n v="2"/>
    <n v="553"/>
    <s v="Kristine Connolly"/>
    <x v="0"/>
    <x v="1"/>
    <x v="0"/>
    <x v="7"/>
    <s v="Wrap Bag"/>
    <s v="Adams Phone Message Book, 200 Message Capacity, 8 1/16” x 11”"/>
    <n v="0.39"/>
    <s v="United States"/>
    <x v="0"/>
    <x v="1"/>
    <s v="Los Angeles"/>
    <n v="90008"/>
    <x v="9"/>
    <x v="12"/>
    <n v="34.068000000000005"/>
    <n v="36"/>
    <n v="267.52999999999997"/>
    <n v="17155"/>
  </r>
  <r>
    <n v="349"/>
    <s v="Not Specified"/>
    <n v="7.0000000000000007E-2"/>
    <n v="2036.48"/>
    <n v="14.7"/>
    <n v="553"/>
    <s v="Kristine Connolly"/>
    <x v="1"/>
    <x v="0"/>
    <x v="2"/>
    <x v="6"/>
    <s v="Jumbo Drum"/>
    <s v="Lexmark 4227 Plus Dot Matrix Printer"/>
    <n v="0.55000000000000004"/>
    <s v="United States"/>
    <x v="0"/>
    <x v="1"/>
    <s v="Los Angeles"/>
    <n v="90008"/>
    <x v="54"/>
    <x v="74"/>
    <n v="4073.25"/>
    <n v="25"/>
    <n v="43046.2"/>
    <n v="2433"/>
  </r>
  <r>
    <n v="1115"/>
    <s v="Low"/>
    <n v="0.01"/>
    <n v="4.9800000000000004"/>
    <n v="7.44"/>
    <n v="553"/>
    <s v="Kristine Connolly"/>
    <x v="2"/>
    <x v="0"/>
    <x v="0"/>
    <x v="7"/>
    <s v="Small Box"/>
    <s v="Xerox 1922"/>
    <n v="0.36"/>
    <s v="United States"/>
    <x v="0"/>
    <x v="1"/>
    <s v="Los Angeles"/>
    <n v="90008"/>
    <x v="112"/>
    <x v="59"/>
    <n v="-179.59199999999998"/>
    <n v="63"/>
    <n v="330.21"/>
    <n v="8165"/>
  </r>
  <r>
    <n v="64"/>
    <s v="Medium"/>
    <n v="0.08"/>
    <n v="124.49"/>
    <n v="51.94"/>
    <n v="553"/>
    <s v="Kristine Connolly"/>
    <x v="1"/>
    <x v="0"/>
    <x v="1"/>
    <x v="11"/>
    <s v="Jumbo Box"/>
    <s v="Bevis 36 x 72 Conference Tables"/>
    <n v="0.63"/>
    <s v="United States"/>
    <x v="0"/>
    <x v="1"/>
    <s v="Los Angeles"/>
    <n v="90008"/>
    <x v="49"/>
    <x v="120"/>
    <n v="-500.38"/>
    <n v="56"/>
    <n v="6831.37"/>
    <n v="359"/>
  </r>
  <r>
    <n v="18349"/>
    <s v="Not Specified"/>
    <n v="7.0000000000000007E-2"/>
    <n v="2036.48"/>
    <n v="14.7"/>
    <n v="555"/>
    <s v="Walter Young"/>
    <x v="1"/>
    <x v="0"/>
    <x v="2"/>
    <x v="6"/>
    <s v="Jumbo Drum"/>
    <s v="Lexmark 4227 Plus Dot Matrix Printer"/>
    <n v="0.55000000000000004"/>
    <s v="United States"/>
    <x v="0"/>
    <x v="17"/>
    <s v="Pleasant Grove"/>
    <n v="84062"/>
    <x v="54"/>
    <x v="74"/>
    <n v="6028.41"/>
    <n v="6"/>
    <n v="10331.09"/>
    <n v="86190"/>
  </r>
  <r>
    <n v="19115"/>
    <s v="Low"/>
    <n v="0.01"/>
    <n v="4.9800000000000004"/>
    <n v="7.44"/>
    <n v="555"/>
    <s v="Walter Young"/>
    <x v="2"/>
    <x v="0"/>
    <x v="0"/>
    <x v="7"/>
    <s v="Small Box"/>
    <s v="Xerox 1922"/>
    <n v="0.36"/>
    <s v="United States"/>
    <x v="0"/>
    <x v="17"/>
    <s v="Pleasant Grove"/>
    <n v="84062"/>
    <x v="112"/>
    <x v="59"/>
    <n v="-161.6328"/>
    <n v="16"/>
    <n v="83.86"/>
    <n v="86191"/>
  </r>
  <r>
    <n v="18064"/>
    <s v="Medium"/>
    <n v="0.08"/>
    <n v="124.49"/>
    <n v="51.94"/>
    <n v="555"/>
    <s v="Walter Young"/>
    <x v="1"/>
    <x v="0"/>
    <x v="1"/>
    <x v="11"/>
    <s v="Jumbo Box"/>
    <s v="Bevis 36 x 72 Conference Tables"/>
    <n v="0.63"/>
    <s v="United States"/>
    <x v="0"/>
    <x v="17"/>
    <s v="Pleasant Grove"/>
    <n v="84062"/>
    <x v="49"/>
    <x v="120"/>
    <n v="-250.19"/>
    <n v="14"/>
    <n v="1707.84"/>
    <n v="86192"/>
  </r>
  <r>
    <n v="20368"/>
    <s v="Medium"/>
    <n v="0"/>
    <n v="6.88"/>
    <n v="2"/>
    <n v="556"/>
    <s v="Kristina Sanders"/>
    <x v="0"/>
    <x v="1"/>
    <x v="0"/>
    <x v="7"/>
    <s v="Wrap Bag"/>
    <s v="Adams Phone Message Book, 200 Message Capacity, 8 1/16” x 11”"/>
    <n v="0.39"/>
    <s v="United States"/>
    <x v="0"/>
    <x v="17"/>
    <s v="Provo"/>
    <n v="84604"/>
    <x v="9"/>
    <x v="12"/>
    <n v="46.147199999999991"/>
    <n v="9"/>
    <n v="66.88"/>
    <n v="86189"/>
  </r>
  <r>
    <n v="20369"/>
    <s v="Medium"/>
    <n v="0.03"/>
    <n v="32.479999999999997"/>
    <n v="35"/>
    <n v="556"/>
    <s v="Kristina Sanders"/>
    <x v="0"/>
    <x v="1"/>
    <x v="0"/>
    <x v="10"/>
    <s v="Large Box"/>
    <s v="Fellowes Neat Ideas® Storage Cubes"/>
    <n v="0.81"/>
    <s v="United States"/>
    <x v="0"/>
    <x v="17"/>
    <s v="Provo"/>
    <n v="84604"/>
    <x v="9"/>
    <x v="52"/>
    <n v="-1116.3348000000001"/>
    <n v="8"/>
    <n v="274.91000000000003"/>
    <n v="86189"/>
  </r>
  <r>
    <n v="21966"/>
    <s v="Critical"/>
    <n v="0.02"/>
    <n v="280.98"/>
    <n v="57"/>
    <n v="568"/>
    <s v="Peter McConnell"/>
    <x v="1"/>
    <x v="3"/>
    <x v="1"/>
    <x v="1"/>
    <s v="Jumbo Drum"/>
    <s v="Hon 2090 “Pillow Soft” Series Mid Back Swivel/Tilt Chairs"/>
    <n v="0.78"/>
    <s v="United States"/>
    <x v="3"/>
    <x v="37"/>
    <s v="Columbus"/>
    <n v="39701"/>
    <x v="30"/>
    <x v="124"/>
    <n v="1141.7939999999999"/>
    <n v="4"/>
    <n v="1128.74"/>
    <n v="88879"/>
  </r>
  <r>
    <n v="22667"/>
    <s v="Not Specified"/>
    <n v="0.09"/>
    <n v="70.97"/>
    <n v="3.5"/>
    <n v="568"/>
    <s v="Peter McConnell"/>
    <x v="2"/>
    <x v="3"/>
    <x v="0"/>
    <x v="15"/>
    <s v="Small Box"/>
    <s v="Tripp Lite Isotel 8 Ultra 8 Outlet Metal Surge"/>
    <n v="0.59"/>
    <s v="United States"/>
    <x v="3"/>
    <x v="37"/>
    <s v="Columbus"/>
    <n v="39701"/>
    <x v="112"/>
    <x v="73"/>
    <n v="-99.568000000000012"/>
    <n v="12"/>
    <n v="805.99"/>
    <n v="88880"/>
  </r>
  <r>
    <n v="22736"/>
    <s v="Medium"/>
    <n v="0.08"/>
    <n v="67.28"/>
    <n v="19.989999999999998"/>
    <n v="568"/>
    <s v="Peter McConnell"/>
    <x v="0"/>
    <x v="3"/>
    <x v="0"/>
    <x v="8"/>
    <s v="Small Box"/>
    <s v="Catalog Binders with Expanding Posts"/>
    <n v="0.4"/>
    <s v="United States"/>
    <x v="3"/>
    <x v="37"/>
    <s v="Columbus"/>
    <n v="39701"/>
    <x v="113"/>
    <x v="82"/>
    <n v="224.85059999999999"/>
    <n v="16"/>
    <n v="1066.54"/>
    <n v="88882"/>
  </r>
  <r>
    <n v="26038"/>
    <s v="Low"/>
    <n v="0.06"/>
    <n v="7.99"/>
    <n v="5.03"/>
    <n v="570"/>
    <s v="Katharine Bass"/>
    <x v="2"/>
    <x v="3"/>
    <x v="2"/>
    <x v="5"/>
    <s v="Medium Box"/>
    <s v="Bell Sonecor JB700 Caller ID"/>
    <n v="0.6"/>
    <s v="United States"/>
    <x v="0"/>
    <x v="34"/>
    <s v="Henderson"/>
    <n v="89015"/>
    <x v="107"/>
    <x v="49"/>
    <n v="-122.13300000000001"/>
    <n v="10"/>
    <n v="65.739999999999995"/>
    <n v="88881"/>
  </r>
  <r>
    <n v="23719"/>
    <s v="Critical"/>
    <n v="0.05"/>
    <n v="4.13"/>
    <n v="5.04"/>
    <n v="573"/>
    <s v="Vanessa Winstead"/>
    <x v="2"/>
    <x v="1"/>
    <x v="0"/>
    <x v="8"/>
    <s v="Small Box"/>
    <s v="ACCOHIDE® 3-Ring Binder, Blue, 1&quot;"/>
    <n v="0.38"/>
    <s v="United States"/>
    <x v="2"/>
    <x v="12"/>
    <s v="Pekin"/>
    <n v="61554"/>
    <x v="114"/>
    <x v="138"/>
    <n v="-12.1555"/>
    <n v="1"/>
    <n v="5.84"/>
    <n v="86555"/>
  </r>
  <r>
    <n v="21992"/>
    <s v="High"/>
    <n v="0.08"/>
    <n v="415.88"/>
    <n v="11.37"/>
    <n v="573"/>
    <s v="Vanessa Winstead"/>
    <x v="2"/>
    <x v="0"/>
    <x v="0"/>
    <x v="10"/>
    <s v="Small Box"/>
    <s v="Deluxe Rollaway Locking File with Drawer"/>
    <n v="0.56999999999999995"/>
    <s v="United States"/>
    <x v="2"/>
    <x v="12"/>
    <s v="Pekin"/>
    <n v="61554"/>
    <x v="115"/>
    <x v="139"/>
    <n v="-269.08440000000002"/>
    <n v="1"/>
    <n v="405.57"/>
    <n v="86556"/>
  </r>
  <r>
    <n v="21325"/>
    <s v="Low"/>
    <n v="0.06"/>
    <n v="4.4800000000000004"/>
    <n v="49"/>
    <n v="576"/>
    <s v="Gordon Lyon"/>
    <x v="2"/>
    <x v="0"/>
    <x v="0"/>
    <x v="15"/>
    <s v="Large Box"/>
    <s v="Hoover Portapower™ Portable Vacuum"/>
    <n v="0.6"/>
    <s v="United States"/>
    <x v="0"/>
    <x v="1"/>
    <s v="Pomona"/>
    <n v="91767"/>
    <x v="107"/>
    <x v="56"/>
    <n v="-566"/>
    <n v="4"/>
    <n v="32.6"/>
    <n v="88645"/>
  </r>
  <r>
    <n v="18664"/>
    <s v="Medium"/>
    <n v="0.03"/>
    <n v="162.93"/>
    <n v="19.989999999999998"/>
    <n v="578"/>
    <s v="Evan K Bullard"/>
    <x v="2"/>
    <x v="0"/>
    <x v="0"/>
    <x v="4"/>
    <s v="Small Box"/>
    <s v="Multimedia Mailers"/>
    <n v="0.39"/>
    <s v="United States"/>
    <x v="1"/>
    <x v="18"/>
    <s v="Naugatuck"/>
    <n v="6770"/>
    <x v="116"/>
    <x v="3"/>
    <n v="293.14"/>
    <n v="3"/>
    <n v="515.88"/>
    <n v="88644"/>
  </r>
  <r>
    <n v="18665"/>
    <s v="Medium"/>
    <n v="0.01"/>
    <n v="11.58"/>
    <n v="5.72"/>
    <n v="579"/>
    <s v="Marlene Abrams"/>
    <x v="2"/>
    <x v="0"/>
    <x v="0"/>
    <x v="4"/>
    <s v="Small Box"/>
    <s v="Peel &amp; Seel® Recycled Catalog Envelopes, Brown"/>
    <n v="0.35"/>
    <s v="United States"/>
    <x v="1"/>
    <x v="18"/>
    <s v="Seymour"/>
    <n v="6478"/>
    <x v="116"/>
    <x v="66"/>
    <n v="-6.61"/>
    <n v="2"/>
    <n v="25.06"/>
    <n v="88644"/>
  </r>
  <r>
    <n v="18662"/>
    <s v="Medium"/>
    <n v="0.01"/>
    <n v="55.99"/>
    <n v="5"/>
    <n v="580"/>
    <s v="Kathryn Patrick"/>
    <x v="2"/>
    <x v="0"/>
    <x v="2"/>
    <x v="5"/>
    <s v="Small Pack"/>
    <s v="Accessory6"/>
    <n v="0.8"/>
    <s v="United States"/>
    <x v="1"/>
    <x v="14"/>
    <s v="Auburn"/>
    <n v="4210"/>
    <x v="116"/>
    <x v="3"/>
    <n v="-57.541000000000004"/>
    <n v="12"/>
    <n v="578.24"/>
    <n v="88644"/>
  </r>
  <r>
    <n v="24180"/>
    <s v="Not Specified"/>
    <n v="0.04"/>
    <n v="15.51"/>
    <n v="17.78"/>
    <n v="584"/>
    <s v="Timothy Currie"/>
    <x v="2"/>
    <x v="0"/>
    <x v="0"/>
    <x v="10"/>
    <s v="Small Box"/>
    <s v="Tenex File Box, Personal Filing Tote with Lid, Black"/>
    <n v="0.59"/>
    <s v="United States"/>
    <x v="1"/>
    <x v="15"/>
    <s v="Woburn"/>
    <n v="1801"/>
    <x v="72"/>
    <x v="60"/>
    <n v="-266.22000000000003"/>
    <n v="7"/>
    <n v="116.93"/>
    <n v="88646"/>
  </r>
  <r>
    <n v="18663"/>
    <s v="Medium"/>
    <n v="0.06"/>
    <n v="13.9"/>
    <n v="7.59"/>
    <n v="585"/>
    <s v="William Larson"/>
    <x v="2"/>
    <x v="0"/>
    <x v="0"/>
    <x v="12"/>
    <s v="Small Pack"/>
    <s v="Acme Hot Forged Carbon Steel Scissors with Nickel-Plated Handles, 3 7/8&quot; Cut, 8&quot;L"/>
    <n v="0.56000000000000005"/>
    <s v="United States"/>
    <x v="1"/>
    <x v="16"/>
    <s v="Concord"/>
    <n v="3301"/>
    <x v="116"/>
    <x v="3"/>
    <n v="-67.59"/>
    <n v="12"/>
    <n v="170.45"/>
    <n v="88644"/>
  </r>
  <r>
    <n v="19781"/>
    <s v="Critical"/>
    <n v="0.08"/>
    <n v="30.53"/>
    <n v="19.989999999999998"/>
    <n v="592"/>
    <s v="Eva Silverman"/>
    <x v="2"/>
    <x v="2"/>
    <x v="0"/>
    <x v="9"/>
    <s v="Small Box"/>
    <s v="Avery 4027 File Folder Labels for Dot Matrix Printers, 5000 Labels per Box, White"/>
    <n v="0.39"/>
    <s v="United States"/>
    <x v="2"/>
    <x v="12"/>
    <s v="Wilmette"/>
    <n v="60091"/>
    <x v="60"/>
    <x v="56"/>
    <n v="-239.8656"/>
    <n v="10"/>
    <n v="285.87"/>
    <n v="86307"/>
  </r>
  <r>
    <n v="19782"/>
    <s v="Critical"/>
    <n v="0.01"/>
    <n v="1.68"/>
    <n v="1.57"/>
    <n v="593"/>
    <s v="Joel Huffman"/>
    <x v="2"/>
    <x v="2"/>
    <x v="0"/>
    <x v="0"/>
    <s v="Wrap Bag"/>
    <s v="Newell 323"/>
    <n v="0.59"/>
    <s v="United States"/>
    <x v="2"/>
    <x v="12"/>
    <s v="Woodridge"/>
    <n v="60517"/>
    <x v="60"/>
    <x v="91"/>
    <n v="-53.444000000000003"/>
    <n v="12"/>
    <n v="20.37"/>
    <n v="86307"/>
  </r>
  <r>
    <n v="22996"/>
    <s v="Critical"/>
    <n v="0.09"/>
    <n v="13.79"/>
    <n v="8.7799999999999994"/>
    <n v="594"/>
    <s v="Charlie Moore"/>
    <x v="2"/>
    <x v="3"/>
    <x v="1"/>
    <x v="2"/>
    <s v="Small Box"/>
    <s v="9-3/4 Diameter Round Wall Clock"/>
    <n v="0.43"/>
    <s v="United States"/>
    <x v="2"/>
    <x v="38"/>
    <s v="Anderson"/>
    <n v="46016"/>
    <x v="24"/>
    <x v="140"/>
    <n v="-22.12"/>
    <n v="1"/>
    <n v="17.440000000000001"/>
    <n v="86309"/>
  </r>
  <r>
    <n v="21662"/>
    <s v="Critical"/>
    <n v="0.04"/>
    <n v="39.479999999999997"/>
    <n v="1.99"/>
    <n v="594"/>
    <s v="Charlie Moore"/>
    <x v="2"/>
    <x v="3"/>
    <x v="2"/>
    <x v="13"/>
    <s v="Small Pack"/>
    <s v="80 Minute CD-R Spindle, 100/Pack - Staples"/>
    <n v="0.54"/>
    <s v="United States"/>
    <x v="2"/>
    <x v="38"/>
    <s v="Anderson"/>
    <n v="46016"/>
    <x v="117"/>
    <x v="65"/>
    <n v="484.84919999999994"/>
    <n v="18"/>
    <n v="702.68"/>
    <n v="86311"/>
  </r>
  <r>
    <n v="21663"/>
    <s v="Critical"/>
    <n v="0.04"/>
    <n v="3.7"/>
    <n v="1.61"/>
    <n v="594"/>
    <s v="Charlie Moore"/>
    <x v="2"/>
    <x v="3"/>
    <x v="1"/>
    <x v="2"/>
    <s v="Wrap Bag"/>
    <s v="3M Hangers With Command Adhesive"/>
    <n v="0.44"/>
    <s v="United States"/>
    <x v="2"/>
    <x v="38"/>
    <s v="Anderson"/>
    <n v="46016"/>
    <x v="117"/>
    <x v="121"/>
    <n v="18"/>
    <n v="18"/>
    <n v="67.239999999999995"/>
    <n v="86311"/>
  </r>
  <r>
    <n v="24480"/>
    <s v="Critical"/>
    <n v="0.03"/>
    <n v="3.8"/>
    <n v="1.49"/>
    <n v="596"/>
    <s v="Doris Fitzpatrick"/>
    <x v="2"/>
    <x v="3"/>
    <x v="0"/>
    <x v="8"/>
    <s v="Small Box"/>
    <s v="Durable Pressboard Binders"/>
    <n v="0.38"/>
    <s v="United States"/>
    <x v="2"/>
    <x v="38"/>
    <s v="Carmel"/>
    <n v="46032"/>
    <x v="2"/>
    <x v="2"/>
    <n v="15.2745"/>
    <n v="6"/>
    <n v="24.27"/>
    <n v="86308"/>
  </r>
  <r>
    <n v="24481"/>
    <s v="Critical"/>
    <n v="7.0000000000000007E-2"/>
    <n v="7.98"/>
    <n v="1.25"/>
    <n v="596"/>
    <s v="Doris Fitzpatrick"/>
    <x v="2"/>
    <x v="3"/>
    <x v="0"/>
    <x v="7"/>
    <s v="Wrap Bag"/>
    <s v="Adams Telephone Message Book w/Frequently-Called Numbers Space, 400 Messages per Book"/>
    <n v="0.35"/>
    <s v="United States"/>
    <x v="2"/>
    <x v="38"/>
    <s v="Carmel"/>
    <n v="46032"/>
    <x v="2"/>
    <x v="2"/>
    <n v="26.585699999999999"/>
    <n v="5"/>
    <n v="38.53"/>
    <n v="86308"/>
  </r>
  <r>
    <n v="24482"/>
    <s v="Critical"/>
    <n v="7.0000000000000007E-2"/>
    <n v="417.4"/>
    <n v="75.23"/>
    <n v="596"/>
    <s v="Doris Fitzpatrick"/>
    <x v="1"/>
    <x v="3"/>
    <x v="1"/>
    <x v="11"/>
    <s v="Jumbo Box"/>
    <s v="Bretford “Just In Time” Height-Adjustable Multi-Task Work Tables"/>
    <n v="0.79"/>
    <s v="United States"/>
    <x v="2"/>
    <x v="38"/>
    <s v="Carmel"/>
    <n v="46032"/>
    <x v="2"/>
    <x v="103"/>
    <n v="-575.35199999999998"/>
    <n v="12"/>
    <n v="4910.72"/>
    <n v="86308"/>
  </r>
  <r>
    <n v="25949"/>
    <s v="Not Specified"/>
    <n v="0.1"/>
    <n v="6.48"/>
    <n v="5.9"/>
    <n v="597"/>
    <s v="Alexandra Wise"/>
    <x v="2"/>
    <x v="2"/>
    <x v="0"/>
    <x v="7"/>
    <s v="Small Box"/>
    <s v="Xerox 1976"/>
    <n v="0.37"/>
    <s v="United States"/>
    <x v="2"/>
    <x v="38"/>
    <s v="Columbus"/>
    <n v="47201"/>
    <x v="69"/>
    <x v="95"/>
    <n v="-51.634999999999998"/>
    <n v="19"/>
    <n v="116.8"/>
    <n v="86310"/>
  </r>
  <r>
    <n v="21274"/>
    <s v="Medium"/>
    <n v="0.06"/>
    <n v="6.48"/>
    <n v="7.37"/>
    <n v="600"/>
    <s v="Vickie Morse"/>
    <x v="2"/>
    <x v="0"/>
    <x v="0"/>
    <x v="7"/>
    <s v="Small Box"/>
    <s v="Xerox 210"/>
    <n v="0.37"/>
    <s v="United States"/>
    <x v="1"/>
    <x v="30"/>
    <s v="Reisterstown"/>
    <n v="21136"/>
    <x v="114"/>
    <x v="138"/>
    <n v="-75.44"/>
    <n v="5"/>
    <n v="32.39"/>
    <n v="87579"/>
  </r>
  <r>
    <n v="20929"/>
    <s v="Not Specified"/>
    <n v="0.02"/>
    <n v="35.99"/>
    <n v="5"/>
    <n v="603"/>
    <s v="Gretchen Ball"/>
    <x v="2"/>
    <x v="1"/>
    <x v="2"/>
    <x v="5"/>
    <s v="Small Box"/>
    <s v="Accessory27"/>
    <n v="0.85"/>
    <s v="United States"/>
    <x v="0"/>
    <x v="21"/>
    <s v="Pueblo"/>
    <n v="81001"/>
    <x v="118"/>
    <x v="141"/>
    <n v="-120.934"/>
    <n v="7"/>
    <n v="227.79"/>
    <n v="87020"/>
  </r>
  <r>
    <n v="4015"/>
    <s v="Critical"/>
    <n v="0.09"/>
    <n v="154.13"/>
    <n v="69"/>
    <n v="604"/>
    <s v="Lindsay P Ashley"/>
    <x v="0"/>
    <x v="0"/>
    <x v="1"/>
    <x v="11"/>
    <s v="Large Box"/>
    <s v="Laminate Occasional Tables"/>
    <n v="0.68"/>
    <s v="United States"/>
    <x v="0"/>
    <x v="1"/>
    <s v="Los Angeles"/>
    <n v="90045"/>
    <x v="88"/>
    <x v="32"/>
    <n v="-1763.7477000000003"/>
    <n v="38"/>
    <n v="5679.59"/>
    <n v="28647"/>
  </r>
  <r>
    <n v="4903"/>
    <s v="Critical"/>
    <n v="0.03"/>
    <n v="1.88"/>
    <n v="1.49"/>
    <n v="604"/>
    <s v="Lindsay P Ashley"/>
    <x v="2"/>
    <x v="1"/>
    <x v="0"/>
    <x v="8"/>
    <s v="Small Box"/>
    <s v="Staples® General Use 3-Ring Binders"/>
    <n v="0.37"/>
    <s v="United States"/>
    <x v="0"/>
    <x v="1"/>
    <s v="Los Angeles"/>
    <n v="90045"/>
    <x v="76"/>
    <x v="99"/>
    <n v="-15.099500000000001"/>
    <n v="52"/>
    <n v="102.32"/>
    <n v="34882"/>
  </r>
  <r>
    <n v="22015"/>
    <s v="Critical"/>
    <n v="0.09"/>
    <n v="154.13"/>
    <n v="69"/>
    <n v="605"/>
    <s v="Alison Peters Wooten"/>
    <x v="0"/>
    <x v="0"/>
    <x v="1"/>
    <x v="11"/>
    <s v="Large Box"/>
    <s v="Laminate Occasional Tables"/>
    <n v="0.68"/>
    <s v="United States"/>
    <x v="1"/>
    <x v="4"/>
    <s v="West Islip"/>
    <n v="11795"/>
    <x v="88"/>
    <x v="32"/>
    <n v="-1763.7477000000003"/>
    <n v="10"/>
    <n v="1494.63"/>
    <n v="91144"/>
  </r>
  <r>
    <n v="18492"/>
    <s v="Not Specified"/>
    <n v="0.02"/>
    <n v="15.57"/>
    <n v="1.39"/>
    <n v="617"/>
    <s v="Brett Schultz"/>
    <x v="2"/>
    <x v="3"/>
    <x v="0"/>
    <x v="4"/>
    <s v="Small Box"/>
    <s v="Park Ridge™ Embossed Executive Business Envelopes"/>
    <n v="0.38"/>
    <s v="United States"/>
    <x v="0"/>
    <x v="21"/>
    <s v="Pueblo"/>
    <n v="81001"/>
    <x v="119"/>
    <x v="86"/>
    <n v="23.5428"/>
    <n v="3"/>
    <n v="46.23"/>
    <n v="88198"/>
  </r>
  <r>
    <n v="18493"/>
    <s v="Not Specified"/>
    <n v="0.02"/>
    <n v="20.89"/>
    <n v="11.52"/>
    <n v="617"/>
    <s v="Brett Schultz"/>
    <x v="2"/>
    <x v="3"/>
    <x v="0"/>
    <x v="10"/>
    <s v="Small Box"/>
    <s v="Iris® 3-Drawer Stacking Bin, Black"/>
    <n v="0.83"/>
    <s v="United States"/>
    <x v="0"/>
    <x v="21"/>
    <s v="Pueblo"/>
    <n v="81001"/>
    <x v="119"/>
    <x v="86"/>
    <n v="-276.11279999999999"/>
    <n v="13"/>
    <n v="279.27999999999997"/>
    <n v="88198"/>
  </r>
  <r>
    <n v="22196"/>
    <s v="Critical"/>
    <n v="0.06"/>
    <n v="17.98"/>
    <n v="4"/>
    <n v="618"/>
    <s v="Robert Cowan"/>
    <x v="2"/>
    <x v="3"/>
    <x v="2"/>
    <x v="13"/>
    <s v="Small Box"/>
    <s v="Belkin 107-key enhanced keyboard, USB/PS/2 interface"/>
    <n v="0.79"/>
    <s v="United States"/>
    <x v="0"/>
    <x v="21"/>
    <s v="Pueblo West"/>
    <n v="81007"/>
    <x v="120"/>
    <x v="37"/>
    <n v="-78.13"/>
    <n v="4"/>
    <n v="70.06"/>
    <n v="88197"/>
  </r>
  <r>
    <n v="18490"/>
    <s v="Not Specified"/>
    <n v="0.06"/>
    <n v="5.38"/>
    <n v="5.24"/>
    <n v="618"/>
    <s v="Robert Cowan"/>
    <x v="0"/>
    <x v="3"/>
    <x v="0"/>
    <x v="8"/>
    <s v="Small Box"/>
    <s v="Acco PRESSTEX® Data Binder with Storage Hooks, Dark Blue, 14 7/8&quot; X 11&quot;"/>
    <n v="0.36"/>
    <s v="United States"/>
    <x v="0"/>
    <x v="21"/>
    <s v="Pueblo West"/>
    <n v="81007"/>
    <x v="119"/>
    <x v="86"/>
    <n v="-64.670940000000002"/>
    <n v="14"/>
    <n v="81.819999999999993"/>
    <n v="88198"/>
  </r>
  <r>
    <n v="18491"/>
    <s v="Not Specified"/>
    <n v="0.03"/>
    <n v="7.35"/>
    <n v="5.96"/>
    <n v="618"/>
    <s v="Robert Cowan"/>
    <x v="2"/>
    <x v="3"/>
    <x v="0"/>
    <x v="7"/>
    <s v="Small Box"/>
    <s v="1/4 Fold Party Design Invitations &amp; White Envelopes, 24 8-1/2&quot; X 11&quot; Cards, 25 Env./Pack"/>
    <n v="0.38"/>
    <s v="United States"/>
    <x v="0"/>
    <x v="21"/>
    <s v="Pueblo West"/>
    <n v="81007"/>
    <x v="119"/>
    <x v="86"/>
    <n v="-11.113199999999999"/>
    <n v="1"/>
    <n v="13.16"/>
    <n v="88198"/>
  </r>
  <r>
    <n v="25539"/>
    <s v="Critical"/>
    <n v="0.03"/>
    <n v="14.2"/>
    <n v="5.3"/>
    <n v="619"/>
    <s v="Howard Rogers"/>
    <x v="2"/>
    <x v="3"/>
    <x v="1"/>
    <x v="2"/>
    <s v="Wrap Bag"/>
    <s v="Coloredge Poster Frame"/>
    <n v="0.46"/>
    <s v="United States"/>
    <x v="2"/>
    <x v="22"/>
    <s v="Southgate"/>
    <n v="48195"/>
    <x v="0"/>
    <x v="0"/>
    <n v="107.02"/>
    <n v="14"/>
    <n v="205.98"/>
    <n v="88196"/>
  </r>
  <r>
    <n v="22248"/>
    <s v="Medium"/>
    <n v="0.1"/>
    <n v="6.88"/>
    <n v="2"/>
    <n v="621"/>
    <s v="Heather Stern"/>
    <x v="2"/>
    <x v="1"/>
    <x v="0"/>
    <x v="7"/>
    <s v="Wrap Bag"/>
    <s v="Adams Phone Message Book, 200 Message Capacity, 8 1/16” x 11”"/>
    <n v="0.39"/>
    <s v="United States"/>
    <x v="1"/>
    <x v="18"/>
    <s v="Newington"/>
    <n v="6111"/>
    <x v="115"/>
    <x v="139"/>
    <n v="18.420000000000002"/>
    <n v="5"/>
    <n v="31.46"/>
    <n v="91432"/>
  </r>
  <r>
    <n v="22247"/>
    <s v="Medium"/>
    <n v="0.06"/>
    <n v="195.99"/>
    <n v="8.99"/>
    <n v="622"/>
    <s v="Hazel Khan"/>
    <x v="2"/>
    <x v="1"/>
    <x v="2"/>
    <x v="5"/>
    <s v="Small Box"/>
    <s v="T28 WORLD"/>
    <n v="0.6"/>
    <s v="United States"/>
    <x v="1"/>
    <x v="14"/>
    <s v="Auburn"/>
    <n v="4210"/>
    <x v="115"/>
    <x v="142"/>
    <n v="349.47"/>
    <n v="6"/>
    <n v="948.97"/>
    <n v="91432"/>
  </r>
  <r>
    <n v="24880"/>
    <s v="High"/>
    <n v="0.05"/>
    <n v="6.48"/>
    <n v="8.4"/>
    <n v="623"/>
    <s v="Jenny Petty"/>
    <x v="2"/>
    <x v="1"/>
    <x v="0"/>
    <x v="7"/>
    <s v="Small Box"/>
    <s v="Xerox 212"/>
    <n v="0.37"/>
    <s v="United States"/>
    <x v="1"/>
    <x v="16"/>
    <s v="Manchester"/>
    <n v="3101"/>
    <x v="113"/>
    <x v="82"/>
    <n v="-226.34640000000002"/>
    <n v="21"/>
    <n v="136.99"/>
    <n v="91433"/>
  </r>
  <r>
    <n v="24881"/>
    <s v="High"/>
    <n v="0.05"/>
    <n v="55.99"/>
    <n v="5"/>
    <n v="624"/>
    <s v="Terry Klein"/>
    <x v="2"/>
    <x v="1"/>
    <x v="2"/>
    <x v="5"/>
    <s v="Small Pack"/>
    <s v="Accessory6"/>
    <n v="0.8"/>
    <s v="United States"/>
    <x v="1"/>
    <x v="9"/>
    <s v="Rutland"/>
    <n v="5701"/>
    <x v="113"/>
    <x v="64"/>
    <n v="-281.17583999999999"/>
    <n v="2"/>
    <n v="99.36"/>
    <n v="91433"/>
  </r>
  <r>
    <n v="21718"/>
    <s v="Medium"/>
    <n v="0.02"/>
    <n v="419.19"/>
    <n v="19.989999999999998"/>
    <n v="627"/>
    <s v="Scott McKenna"/>
    <x v="2"/>
    <x v="0"/>
    <x v="0"/>
    <x v="10"/>
    <s v="Small Box"/>
    <s v="Smead Adjustable Mobile File Trolley with Lockable Top"/>
    <n v="0.57999999999999996"/>
    <s v="United States"/>
    <x v="1"/>
    <x v="10"/>
    <s v="Steubenville"/>
    <n v="43952"/>
    <x v="109"/>
    <x v="61"/>
    <n v="6610.2"/>
    <n v="22"/>
    <n v="9580"/>
    <n v="90469"/>
  </r>
  <r>
    <n v="19364"/>
    <s v="High"/>
    <n v="0.01"/>
    <n v="2.08"/>
    <n v="5.33"/>
    <n v="635"/>
    <s v="Juan Justice"/>
    <x v="2"/>
    <x v="0"/>
    <x v="1"/>
    <x v="2"/>
    <s v="Small Box"/>
    <s v="Eldon® Wave Desk Accessories"/>
    <n v="0.43"/>
    <s v="United States"/>
    <x v="2"/>
    <x v="3"/>
    <s v="Saint Paul"/>
    <n v="55106"/>
    <x v="121"/>
    <x v="143"/>
    <n v="-103.7124"/>
    <n v="12"/>
    <n v="28.32"/>
    <n v="89284"/>
  </r>
  <r>
    <n v="19365"/>
    <s v="High"/>
    <n v="0.03"/>
    <n v="370.98"/>
    <n v="99"/>
    <n v="635"/>
    <s v="Juan Justice"/>
    <x v="1"/>
    <x v="0"/>
    <x v="0"/>
    <x v="10"/>
    <s v="Jumbo Drum"/>
    <s v="Sauder Facets Collection Locker/File Cabinet, Sky Alder Finish"/>
    <n v="0.65"/>
    <s v="United States"/>
    <x v="2"/>
    <x v="3"/>
    <s v="Saint Paul"/>
    <n v="55106"/>
    <x v="121"/>
    <x v="47"/>
    <n v="-124.2864"/>
    <n v="6"/>
    <n v="2309.4899999999998"/>
    <n v="89284"/>
  </r>
  <r>
    <n v="19539"/>
    <s v="Low"/>
    <n v="0.06"/>
    <n v="160.97999999999999"/>
    <n v="35.020000000000003"/>
    <n v="637"/>
    <s v="Christopher Bryant"/>
    <x v="1"/>
    <x v="3"/>
    <x v="1"/>
    <x v="14"/>
    <s v="Jumbo Box"/>
    <s v="Rush Hierlooms Collection Rich Wood Bookcases"/>
    <n v="0.72"/>
    <s v="United States"/>
    <x v="0"/>
    <x v="1"/>
    <s v="Santa Clara"/>
    <n v="95051"/>
    <x v="80"/>
    <x v="144"/>
    <n v="-229.68"/>
    <n v="8"/>
    <n v="1232.01"/>
    <n v="87953"/>
  </r>
  <r>
    <n v="24387"/>
    <s v="Critical"/>
    <n v="0.06"/>
    <n v="65.989999999999995"/>
    <n v="8.8000000000000007"/>
    <n v="638"/>
    <s v="Brooke Shepherd"/>
    <x v="0"/>
    <x v="3"/>
    <x v="2"/>
    <x v="5"/>
    <s v="Small Box"/>
    <s v="6120"/>
    <n v="0.57999999999999996"/>
    <s v="United States"/>
    <x v="0"/>
    <x v="1"/>
    <s v="Santa Cruz"/>
    <n v="95062"/>
    <x v="122"/>
    <x v="114"/>
    <n v="288.08999999999997"/>
    <n v="9"/>
    <n v="506.38"/>
    <n v="87954"/>
  </r>
  <r>
    <n v="24388"/>
    <s v="Critical"/>
    <n v="0"/>
    <n v="195.99"/>
    <n v="4.2"/>
    <n v="638"/>
    <s v="Brooke Shepherd"/>
    <x v="0"/>
    <x v="3"/>
    <x v="2"/>
    <x v="5"/>
    <s v="Small Box"/>
    <s v="KH 688"/>
    <n v="0.56999999999999995"/>
    <s v="United States"/>
    <x v="0"/>
    <x v="1"/>
    <s v="Santa Cruz"/>
    <n v="95062"/>
    <x v="122"/>
    <x v="145"/>
    <n v="719.47679999999991"/>
    <n v="6"/>
    <n v="1042.72"/>
    <n v="87954"/>
  </r>
  <r>
    <n v="25893"/>
    <s v="Not Specified"/>
    <n v="0"/>
    <n v="236.97"/>
    <n v="59.24"/>
    <n v="639"/>
    <s v="Lois Rowland"/>
    <x v="1"/>
    <x v="3"/>
    <x v="1"/>
    <x v="11"/>
    <s v="Jumbo Box"/>
    <s v="Chromcraft Rectangular Conference Tables"/>
    <n v="0.61"/>
    <s v="United States"/>
    <x v="0"/>
    <x v="1"/>
    <s v="Santa Maria"/>
    <n v="93454"/>
    <x v="79"/>
    <x v="7"/>
    <n v="1192.04"/>
    <n v="9"/>
    <n v="1769.91"/>
    <n v="87952"/>
  </r>
  <r>
    <n v="7893"/>
    <s v="Not Specified"/>
    <n v="0"/>
    <n v="236.97"/>
    <n v="59.24"/>
    <n v="640"/>
    <s v="Neal Wolfe"/>
    <x v="1"/>
    <x v="3"/>
    <x v="1"/>
    <x v="11"/>
    <s v="Jumbo Box"/>
    <s v="Chromcraft Rectangular Conference Tables"/>
    <n v="0.61"/>
    <s v="United States"/>
    <x v="0"/>
    <x v="0"/>
    <s v="Seattle"/>
    <n v="98119"/>
    <x v="79"/>
    <x v="7"/>
    <n v="1192.04"/>
    <n v="34"/>
    <n v="6686.34"/>
    <n v="56452"/>
  </r>
  <r>
    <n v="1539"/>
    <s v="Low"/>
    <n v="0.06"/>
    <n v="160.97999999999999"/>
    <n v="35.020000000000003"/>
    <n v="640"/>
    <s v="Neal Wolfe"/>
    <x v="1"/>
    <x v="3"/>
    <x v="1"/>
    <x v="14"/>
    <s v="Jumbo Box"/>
    <s v="Rush Hierlooms Collection Rich Wood Bookcases"/>
    <n v="0.72"/>
    <s v="United States"/>
    <x v="0"/>
    <x v="0"/>
    <s v="Seattle"/>
    <n v="98119"/>
    <x v="80"/>
    <x v="144"/>
    <n v="-229.68"/>
    <n v="30"/>
    <n v="4620.05"/>
    <n v="11077"/>
  </r>
  <r>
    <n v="6387"/>
    <s v="Critical"/>
    <n v="0.06"/>
    <n v="65.989999999999995"/>
    <n v="8.8000000000000007"/>
    <n v="640"/>
    <s v="Neal Wolfe"/>
    <x v="0"/>
    <x v="3"/>
    <x v="2"/>
    <x v="5"/>
    <s v="Small Box"/>
    <s v="6120"/>
    <n v="0.57999999999999996"/>
    <s v="United States"/>
    <x v="0"/>
    <x v="0"/>
    <s v="Seattle"/>
    <n v="98119"/>
    <x v="122"/>
    <x v="114"/>
    <n v="288.08999999999997"/>
    <n v="34"/>
    <n v="1912.98"/>
    <n v="45380"/>
  </r>
  <r>
    <n v="6388"/>
    <s v="Critical"/>
    <n v="0"/>
    <n v="195.99"/>
    <n v="4.2"/>
    <n v="640"/>
    <s v="Neal Wolfe"/>
    <x v="0"/>
    <x v="3"/>
    <x v="2"/>
    <x v="5"/>
    <s v="Small Box"/>
    <s v="KH 688"/>
    <n v="0.56999999999999995"/>
    <s v="United States"/>
    <x v="0"/>
    <x v="0"/>
    <s v="Seattle"/>
    <n v="98119"/>
    <x v="122"/>
    <x v="145"/>
    <n v="1030.509"/>
    <n v="24"/>
    <n v="4170.87"/>
    <n v="45380"/>
  </r>
  <r>
    <n v="24869"/>
    <s v="Low"/>
    <n v="0.03"/>
    <n v="51.75"/>
    <n v="19.989999999999998"/>
    <n v="646"/>
    <s v="Robin High"/>
    <x v="2"/>
    <x v="0"/>
    <x v="1"/>
    <x v="2"/>
    <s v="Small Box"/>
    <s v="Howard Miller 13-3/4&quot; Diameter Brushed Chrome Round Wall Clock"/>
    <n v="0.55000000000000004"/>
    <s v="United States"/>
    <x v="2"/>
    <x v="3"/>
    <s v="Shakopee"/>
    <n v="55379"/>
    <x v="77"/>
    <x v="65"/>
    <n v="261.44400000000002"/>
    <n v="16"/>
    <n v="818.81"/>
    <n v="90735"/>
  </r>
  <r>
    <n v="21760"/>
    <s v="Not Specified"/>
    <n v="0.02"/>
    <n v="25.38"/>
    <n v="8.99"/>
    <n v="648"/>
    <s v="Steve O'Brien"/>
    <x v="2"/>
    <x v="1"/>
    <x v="1"/>
    <x v="2"/>
    <s v="Small Pack"/>
    <s v="Executive Impressions 13&quot; Chairman Wall Clock"/>
    <n v="0.5"/>
    <s v="United States"/>
    <x v="2"/>
    <x v="12"/>
    <s v="Bolingbrook"/>
    <n v="60440"/>
    <x v="123"/>
    <x v="65"/>
    <n v="-10.36"/>
    <n v="1"/>
    <n v="34.11"/>
    <n v="91365"/>
  </r>
  <r>
    <n v="23154"/>
    <s v="Medium"/>
    <n v="0.02"/>
    <n v="3.78"/>
    <n v="0.71"/>
    <n v="649"/>
    <s v="Roger Meyer"/>
    <x v="2"/>
    <x v="1"/>
    <x v="0"/>
    <x v="3"/>
    <s v="Wrap Bag"/>
    <s v="Staples Bulldog Clip"/>
    <n v="0.39"/>
    <s v="United States"/>
    <x v="2"/>
    <x v="12"/>
    <s v="Buffalo Grove"/>
    <n v="60089"/>
    <x v="124"/>
    <x v="129"/>
    <n v="106.7499"/>
    <n v="40"/>
    <n v="154.71"/>
    <n v="91366"/>
  </r>
  <r>
    <n v="24199"/>
    <s v="High"/>
    <n v="0.08"/>
    <n v="15.99"/>
    <n v="13.18"/>
    <n v="651"/>
    <s v="Leah Clapp"/>
    <x v="2"/>
    <x v="3"/>
    <x v="0"/>
    <x v="8"/>
    <s v="Small Box"/>
    <s v="GBC Pre-Punched Binding Paper, Plastic, White, 8-1/2&quot; x 11&quot;"/>
    <n v="0.37"/>
    <s v="United States"/>
    <x v="0"/>
    <x v="34"/>
    <s v="Las Vegas"/>
    <n v="89115"/>
    <x v="0"/>
    <x v="0"/>
    <n v="-246.92615999999998"/>
    <n v="12"/>
    <n v="192.33"/>
    <n v="91575"/>
  </r>
  <r>
    <n v="23433"/>
    <s v="Low"/>
    <n v="0.04"/>
    <n v="880.98"/>
    <n v="44.55"/>
    <n v="651"/>
    <s v="Leah Clapp"/>
    <x v="1"/>
    <x v="3"/>
    <x v="1"/>
    <x v="14"/>
    <s v="Jumbo Box"/>
    <s v="Riverside Palais Royal Lawyers Bookcase, Royale Cherry Finish"/>
    <n v="0.62"/>
    <s v="United States"/>
    <x v="0"/>
    <x v="34"/>
    <s v="Las Vegas"/>
    <n v="89115"/>
    <x v="2"/>
    <x v="146"/>
    <n v="4233.2587999999996"/>
    <n v="8"/>
    <n v="6901.25"/>
    <n v="91576"/>
  </r>
  <r>
    <n v="23434"/>
    <s v="Low"/>
    <n v="7.0000000000000007E-2"/>
    <n v="13.4"/>
    <n v="4.95"/>
    <n v="651"/>
    <s v="Leah Clapp"/>
    <x v="2"/>
    <x v="3"/>
    <x v="1"/>
    <x v="2"/>
    <s v="Small Pack"/>
    <s v="Electrix 20W Halogen Replacement Bulb for Zoom-In Desk Lamp"/>
    <n v="0.37"/>
    <s v="United States"/>
    <x v="0"/>
    <x v="34"/>
    <s v="Las Vegas"/>
    <n v="89115"/>
    <x v="2"/>
    <x v="39"/>
    <n v="102.76859999999999"/>
    <n v="11"/>
    <n v="148.94"/>
    <n v="91576"/>
  </r>
  <r>
    <n v="23435"/>
    <s v="Low"/>
    <n v="0.01"/>
    <n v="15.99"/>
    <n v="11.28"/>
    <n v="651"/>
    <s v="Leah Clapp"/>
    <x v="2"/>
    <x v="3"/>
    <x v="2"/>
    <x v="6"/>
    <s v="Medium Box"/>
    <s v="210 Trimline Phone, White"/>
    <n v="0.38"/>
    <s v="United States"/>
    <x v="0"/>
    <x v="34"/>
    <s v="Las Vegas"/>
    <n v="89115"/>
    <x v="2"/>
    <x v="83"/>
    <n v="-36.671543999999997"/>
    <n v="12"/>
    <n v="200.68"/>
    <n v="91576"/>
  </r>
  <r>
    <n v="25055"/>
    <s v="Not Specified"/>
    <n v="0"/>
    <n v="2.78"/>
    <n v="1.49"/>
    <n v="653"/>
    <s v="Ann Katz"/>
    <x v="0"/>
    <x v="3"/>
    <x v="0"/>
    <x v="8"/>
    <s v="Small Box"/>
    <s v="Wilson Jones Suede Grain Vinyl Binders"/>
    <n v="0.36"/>
    <s v="United States"/>
    <x v="0"/>
    <x v="1"/>
    <s v="Rancho Cucamonga"/>
    <n v="91730"/>
    <x v="125"/>
    <x v="113"/>
    <n v="20.6448"/>
    <n v="9"/>
    <n v="29.92"/>
    <n v="91213"/>
  </r>
  <r>
    <n v="20874"/>
    <s v="Critical"/>
    <n v="0.1"/>
    <n v="18.97"/>
    <n v="9.0299999999999994"/>
    <n v="657"/>
    <s v="Derek McCormick"/>
    <x v="2"/>
    <x v="3"/>
    <x v="0"/>
    <x v="7"/>
    <s v="Small Box"/>
    <s v="Computer Printout Paper with Letter-Trim Perforations"/>
    <n v="0.37"/>
    <s v="United States"/>
    <x v="1"/>
    <x v="15"/>
    <s v="Oxford"/>
    <n v="1540"/>
    <x v="71"/>
    <x v="79"/>
    <n v="-24.204799999999999"/>
    <n v="1"/>
    <n v="19.73"/>
    <n v="91212"/>
  </r>
  <r>
    <n v="20875"/>
    <s v="Critical"/>
    <n v="0"/>
    <n v="119.99"/>
    <n v="56.14"/>
    <n v="659"/>
    <s v="Marjorie Arthur"/>
    <x v="1"/>
    <x v="3"/>
    <x v="2"/>
    <x v="6"/>
    <s v="Jumbo Box"/>
    <s v="Hewlett-Packard 2600DN Business Color Inkjet Printer"/>
    <n v="0.39"/>
    <s v="United States"/>
    <x v="1"/>
    <x v="9"/>
    <s v="South Burlington"/>
    <n v="5403"/>
    <x v="71"/>
    <x v="135"/>
    <n v="-126.05777999999999"/>
    <n v="5"/>
    <n v="615.54"/>
    <n v="91212"/>
  </r>
  <r>
    <n v="23487"/>
    <s v="Critical"/>
    <n v="0.02"/>
    <n v="14.58"/>
    <n v="7.4"/>
    <n v="663"/>
    <s v="Hilda Bennett"/>
    <x v="2"/>
    <x v="1"/>
    <x v="1"/>
    <x v="2"/>
    <s v="Small Box"/>
    <s v="DAX Clear Channel Poster Frame"/>
    <n v="0.48"/>
    <s v="United States"/>
    <x v="1"/>
    <x v="10"/>
    <s v="Steubenville"/>
    <n v="43952"/>
    <x v="124"/>
    <x v="147"/>
    <n v="10.802000000000001"/>
    <n v="17"/>
    <n v="261.33999999999997"/>
    <n v="90922"/>
  </r>
  <r>
    <n v="21086"/>
    <s v="Low"/>
    <n v="0.04"/>
    <n v="22.72"/>
    <n v="8.99"/>
    <n v="665"/>
    <s v="Miriam Mueller"/>
    <x v="2"/>
    <x v="0"/>
    <x v="1"/>
    <x v="2"/>
    <s v="Small Pack"/>
    <s v="Executive Impressions 14&quot; Two-Color Numerals Wall Clock"/>
    <n v="0.44"/>
    <s v="United States"/>
    <x v="3"/>
    <x v="20"/>
    <s v="Murfreesboro"/>
    <n v="37130"/>
    <x v="59"/>
    <x v="135"/>
    <n v="-678.49599999999998"/>
    <n v="9"/>
    <n v="202.41"/>
    <n v="88677"/>
  </r>
  <r>
    <n v="18667"/>
    <s v="Critical"/>
    <n v="0.02"/>
    <n v="130.97999999999999"/>
    <n v="30"/>
    <n v="665"/>
    <s v="Miriam Mueller"/>
    <x v="1"/>
    <x v="0"/>
    <x v="1"/>
    <x v="1"/>
    <s v="Jumbo Drum"/>
    <s v="Office Star - Contemporary Task Swivel chair with 2-way adjustable arms, Plum"/>
    <n v="0.78"/>
    <s v="United States"/>
    <x v="3"/>
    <x v="20"/>
    <s v="Murfreesboro"/>
    <n v="37130"/>
    <x v="106"/>
    <x v="133"/>
    <n v="90.762"/>
    <n v="6"/>
    <n v="793.39"/>
    <n v="88678"/>
  </r>
  <r>
    <n v="24776"/>
    <s v="Low"/>
    <n v="0.02"/>
    <n v="4.57"/>
    <n v="5.42"/>
    <n v="666"/>
    <s v="Emily Sims"/>
    <x v="2"/>
    <x v="0"/>
    <x v="0"/>
    <x v="8"/>
    <s v="Small Box"/>
    <s v="Newell® 3-Hole Punched Plastic Slotted Magazine Holders for Binders"/>
    <n v="0.37"/>
    <s v="United States"/>
    <x v="3"/>
    <x v="20"/>
    <s v="Nashville"/>
    <n v="37211"/>
    <x v="126"/>
    <x v="63"/>
    <n v="-352.81399999999996"/>
    <n v="11"/>
    <n v="54.04"/>
    <n v="88679"/>
  </r>
  <r>
    <n v="3086"/>
    <s v="Low"/>
    <n v="0.04"/>
    <n v="22.72"/>
    <n v="8.99"/>
    <n v="667"/>
    <s v="Allison Kirby"/>
    <x v="2"/>
    <x v="0"/>
    <x v="1"/>
    <x v="2"/>
    <s v="Small Pack"/>
    <s v="Executive Impressions 14&quot; Two-Color Numerals Wall Clock"/>
    <n v="0.44"/>
    <s v="United States"/>
    <x v="2"/>
    <x v="7"/>
    <s v="Dallas"/>
    <n v="75203"/>
    <x v="59"/>
    <x v="135"/>
    <n v="70.028000000000006"/>
    <n v="37"/>
    <n v="832.14"/>
    <n v="22147"/>
  </r>
  <r>
    <n v="6776"/>
    <s v="Low"/>
    <n v="0.02"/>
    <n v="4.57"/>
    <n v="5.42"/>
    <n v="667"/>
    <s v="Allison Kirby"/>
    <x v="2"/>
    <x v="0"/>
    <x v="0"/>
    <x v="8"/>
    <s v="Small Box"/>
    <s v="Newell® 3-Hole Punched Plastic Slotted Magazine Holders for Binders"/>
    <n v="0.37"/>
    <s v="United States"/>
    <x v="2"/>
    <x v="7"/>
    <s v="Dallas"/>
    <n v="75203"/>
    <x v="126"/>
    <x v="63"/>
    <n v="-124.28049999999999"/>
    <n v="45"/>
    <n v="221.06"/>
    <n v="48257"/>
  </r>
  <r>
    <n v="24882"/>
    <s v="Medium"/>
    <n v="0.09"/>
    <n v="2.89"/>
    <n v="0.5"/>
    <n v="669"/>
    <s v="Amy Shea"/>
    <x v="2"/>
    <x v="1"/>
    <x v="0"/>
    <x v="9"/>
    <s v="Small Box"/>
    <s v="Avery 498"/>
    <n v="0.38"/>
    <s v="United States"/>
    <x v="2"/>
    <x v="25"/>
    <s v="Ottumwa"/>
    <n v="52501"/>
    <x v="80"/>
    <x v="104"/>
    <n v="40.482299999999995"/>
    <n v="22"/>
    <n v="58.67"/>
    <n v="88475"/>
  </r>
  <r>
    <n v="24883"/>
    <s v="Medium"/>
    <n v="0.02"/>
    <n v="48.91"/>
    <n v="5.81"/>
    <n v="669"/>
    <s v="Amy Shea"/>
    <x v="2"/>
    <x v="1"/>
    <x v="0"/>
    <x v="7"/>
    <s v="Small Box"/>
    <s v="Xerox 1891"/>
    <n v="0.38"/>
    <s v="United States"/>
    <x v="2"/>
    <x v="25"/>
    <s v="Ottumwa"/>
    <n v="52501"/>
    <x v="80"/>
    <x v="115"/>
    <n v="32.86"/>
    <n v="2"/>
    <n v="101.06"/>
    <n v="88475"/>
  </r>
  <r>
    <n v="18808"/>
    <s v="Low"/>
    <n v="0.08"/>
    <n v="296.18"/>
    <n v="54.12"/>
    <n v="670"/>
    <s v="Lewis Baldwin"/>
    <x v="1"/>
    <x v="1"/>
    <x v="1"/>
    <x v="11"/>
    <s v="Jumbo Box"/>
    <s v="Hon 94000 Series Round Tables"/>
    <n v="0.76"/>
    <s v="United States"/>
    <x v="3"/>
    <x v="8"/>
    <s v="Montclair"/>
    <n v="22025"/>
    <x v="93"/>
    <x v="148"/>
    <n v="-187.22199999999998"/>
    <n v="5"/>
    <n v="1429.81"/>
    <n v="88474"/>
  </r>
  <r>
    <n v="19423"/>
    <s v="Low"/>
    <n v="7.0000000000000007E-2"/>
    <n v="2.88"/>
    <n v="1.01"/>
    <n v="672"/>
    <s v="Brian Leach"/>
    <x v="2"/>
    <x v="2"/>
    <x v="0"/>
    <x v="0"/>
    <s v="Wrap Bag"/>
    <s v="Sanford Colorific Colored Pencils, 12/Box"/>
    <n v="0.55000000000000004"/>
    <s v="United States"/>
    <x v="2"/>
    <x v="25"/>
    <s v="Newton"/>
    <n v="50208"/>
    <x v="64"/>
    <x v="149"/>
    <n v="9.59"/>
    <n v="12"/>
    <n v="34.97"/>
    <n v="88173"/>
  </r>
  <r>
    <n v="19424"/>
    <s v="Low"/>
    <n v="0.1"/>
    <n v="195.99"/>
    <n v="3.99"/>
    <n v="672"/>
    <s v="Brian Leach"/>
    <x v="2"/>
    <x v="2"/>
    <x v="2"/>
    <x v="5"/>
    <s v="Small Box"/>
    <s v="R380"/>
    <n v="0.57999999999999996"/>
    <s v="United States"/>
    <x v="2"/>
    <x v="25"/>
    <s v="Newton"/>
    <n v="50208"/>
    <x v="64"/>
    <x v="150"/>
    <n v="-655.42399999999998"/>
    <n v="2"/>
    <n v="308.86"/>
    <n v="88173"/>
  </r>
  <r>
    <n v="25059"/>
    <s v="Critical"/>
    <n v="0.06"/>
    <n v="161.55000000000001"/>
    <n v="19.989999999999998"/>
    <n v="674"/>
    <s v="Albert Frost"/>
    <x v="2"/>
    <x v="2"/>
    <x v="0"/>
    <x v="10"/>
    <s v="Small Box"/>
    <s v="Fellowes Super Stor/Drawer® Files"/>
    <n v="0.66"/>
    <s v="United States"/>
    <x v="2"/>
    <x v="33"/>
    <s v="Raytown"/>
    <n v="64133"/>
    <x v="22"/>
    <x v="68"/>
    <n v="-7.5800000000000409"/>
    <n v="3"/>
    <n v="485.01"/>
    <n v="88174"/>
  </r>
  <r>
    <n v="19326"/>
    <s v="Medium"/>
    <n v="0.04"/>
    <n v="15.42"/>
    <n v="10.68"/>
    <n v="678"/>
    <s v="Edward McKenzie"/>
    <x v="0"/>
    <x v="0"/>
    <x v="0"/>
    <x v="10"/>
    <s v="Small Box"/>
    <s v="Decoflex Hanging Personal Folder File, Blue"/>
    <n v="0.57999999999999996"/>
    <s v="United States"/>
    <x v="3"/>
    <x v="8"/>
    <s v="Rose Hill"/>
    <n v="24281"/>
    <x v="126"/>
    <x v="151"/>
    <n v="-109.70400000000001"/>
    <n v="5"/>
    <n v="81.14"/>
    <n v="88889"/>
  </r>
  <r>
    <n v="21609"/>
    <s v="Medium"/>
    <n v="0.01"/>
    <n v="3.95"/>
    <n v="5.13"/>
    <n v="679"/>
    <s v="Katie Dougherty"/>
    <x v="2"/>
    <x v="0"/>
    <x v="0"/>
    <x v="15"/>
    <s v="Small Box"/>
    <s v="Hoover Replacement Belts For Soft Guard™ &amp; Commercial Ltweight Upright Vacs, 2/Pk"/>
    <n v="0.59"/>
    <s v="United States"/>
    <x v="0"/>
    <x v="0"/>
    <s v="Spanaway"/>
    <n v="98387"/>
    <x v="30"/>
    <x v="124"/>
    <n v="-19.93"/>
    <n v="2"/>
    <n v="10.11"/>
    <n v="88890"/>
  </r>
  <r>
    <n v="21610"/>
    <s v="Medium"/>
    <n v="0.02"/>
    <n v="367.99"/>
    <n v="19.989999999999998"/>
    <n v="679"/>
    <s v="Katie Dougherty"/>
    <x v="2"/>
    <x v="0"/>
    <x v="0"/>
    <x v="8"/>
    <s v="Small Box"/>
    <s v="Ibico Ibimaster 300 Manual Binding System"/>
    <n v="0.4"/>
    <s v="United States"/>
    <x v="0"/>
    <x v="0"/>
    <s v="Spanaway"/>
    <n v="98387"/>
    <x v="30"/>
    <x v="124"/>
    <n v="4568.6072999999997"/>
    <n v="17"/>
    <n v="6621.17"/>
    <n v="88890"/>
  </r>
  <r>
    <n v="21612"/>
    <s v="Medium"/>
    <n v="0.04"/>
    <n v="95.99"/>
    <n v="4.9000000000000004"/>
    <n v="680"/>
    <s v="Laurence Poe"/>
    <x v="2"/>
    <x v="0"/>
    <x v="2"/>
    <x v="5"/>
    <s v="Small Box"/>
    <s v="T60"/>
    <n v="0.56000000000000005"/>
    <s v="United States"/>
    <x v="0"/>
    <x v="0"/>
    <s v="Spokane"/>
    <n v="99207"/>
    <x v="30"/>
    <x v="40"/>
    <n v="-258.22500000000002"/>
    <n v="3"/>
    <n v="253.78"/>
    <n v="88890"/>
  </r>
  <r>
    <n v="18555"/>
    <s v="Medium"/>
    <n v="0.06"/>
    <n v="17.670000000000002"/>
    <n v="8.99"/>
    <n v="683"/>
    <s v="Seth Merrill"/>
    <x v="0"/>
    <x v="2"/>
    <x v="1"/>
    <x v="2"/>
    <s v="Small Pack"/>
    <s v="Executive Impressions 12&quot; Wall Clock"/>
    <n v="0.47"/>
    <s v="United States"/>
    <x v="2"/>
    <x v="32"/>
    <s v="Papillion"/>
    <n v="68046"/>
    <x v="74"/>
    <x v="152"/>
    <n v="38.06"/>
    <n v="4"/>
    <n v="69.959999999999994"/>
    <n v="87765"/>
  </r>
  <r>
    <n v="21411"/>
    <s v="Critical"/>
    <n v="7.0000000000000007E-2"/>
    <n v="279.48"/>
    <n v="35"/>
    <n v="688"/>
    <s v="Ashley Reese"/>
    <x v="2"/>
    <x v="2"/>
    <x v="0"/>
    <x v="10"/>
    <s v="Large Box"/>
    <s v="Tennsco Snap-Together Open Shelving Units, Starter Sets and Add-On Units"/>
    <n v="0.8"/>
    <s v="United States"/>
    <x v="2"/>
    <x v="33"/>
    <s v="Saint Louis"/>
    <n v="63116"/>
    <x v="41"/>
    <x v="9"/>
    <n v="-207.28"/>
    <n v="10"/>
    <n v="2716.09"/>
    <n v="88503"/>
  </r>
  <r>
    <n v="19325"/>
    <s v="Low"/>
    <n v="0.06"/>
    <n v="4.18"/>
    <n v="2.99"/>
    <n v="688"/>
    <s v="Ashley Reese"/>
    <x v="2"/>
    <x v="2"/>
    <x v="0"/>
    <x v="8"/>
    <s v="Small Box"/>
    <s v="Avery® Durable Slant Ring Binders With Label Holder"/>
    <n v="0.37"/>
    <s v="United States"/>
    <x v="2"/>
    <x v="33"/>
    <s v="Saint Louis"/>
    <n v="63116"/>
    <x v="127"/>
    <x v="119"/>
    <n v="-12.719000000000001"/>
    <n v="5"/>
    <n v="21.34"/>
    <n v="88504"/>
  </r>
  <r>
    <n v="26321"/>
    <s v="Medium"/>
    <n v="7.0000000000000007E-2"/>
    <n v="1.7"/>
    <n v="1.99"/>
    <n v="689"/>
    <s v="Tommy Honeycutt"/>
    <x v="2"/>
    <x v="2"/>
    <x v="2"/>
    <x v="13"/>
    <s v="Small Pack"/>
    <s v="BASF Silver 74 Minute CD-R"/>
    <n v="0.51"/>
    <s v="United States"/>
    <x v="2"/>
    <x v="33"/>
    <s v="Saint Peters"/>
    <n v="63376"/>
    <x v="128"/>
    <x v="141"/>
    <n v="-51.42"/>
    <n v="10"/>
    <n v="17.420000000000002"/>
    <n v="88502"/>
  </r>
  <r>
    <n v="19933"/>
    <s v="High"/>
    <n v="0.09"/>
    <n v="6.48"/>
    <n v="6.35"/>
    <n v="691"/>
    <s v="Alicia Curtis"/>
    <x v="2"/>
    <x v="1"/>
    <x v="0"/>
    <x v="7"/>
    <s v="Small Box"/>
    <s v="Xerox 200"/>
    <n v="0.37"/>
    <s v="United States"/>
    <x v="0"/>
    <x v="0"/>
    <s v="Tacoma"/>
    <n v="98408"/>
    <x v="68"/>
    <x v="104"/>
    <n v="-88.6"/>
    <n v="8"/>
    <n v="49.81"/>
    <n v="89915"/>
  </r>
  <r>
    <n v="19400"/>
    <s v="Low"/>
    <n v="0.02"/>
    <n v="500.98"/>
    <n v="41.44"/>
    <n v="693"/>
    <s v="Richard McClure"/>
    <x v="1"/>
    <x v="2"/>
    <x v="1"/>
    <x v="14"/>
    <s v="Jumbo Box"/>
    <s v="DMI Eclipse Executive Suite Bookcases"/>
    <n v="0.66"/>
    <s v="United States"/>
    <x v="0"/>
    <x v="21"/>
    <s v="Thornton"/>
    <n v="80229"/>
    <x v="78"/>
    <x v="37"/>
    <n v="2568.4628999999995"/>
    <n v="7"/>
    <n v="3722.41"/>
    <n v="87811"/>
  </r>
  <r>
    <n v="18736"/>
    <s v="Low"/>
    <n v="0.09"/>
    <n v="5.34"/>
    <n v="2.99"/>
    <n v="693"/>
    <s v="Richard McClure"/>
    <x v="0"/>
    <x v="2"/>
    <x v="0"/>
    <x v="8"/>
    <s v="Small Box"/>
    <s v="Wilson Jones 14 Line Acrylic Coated Pressboard Data Binders"/>
    <n v="0.38"/>
    <s v="United States"/>
    <x v="0"/>
    <x v="21"/>
    <s v="Thornton"/>
    <n v="80229"/>
    <x v="129"/>
    <x v="32"/>
    <n v="9.4860000000000007"/>
    <n v="17"/>
    <n v="95.1"/>
    <n v="87812"/>
  </r>
  <r>
    <n v="18737"/>
    <s v="Low"/>
    <n v="7.0000000000000007E-2"/>
    <n v="140.97999999999999"/>
    <n v="53.48"/>
    <n v="693"/>
    <s v="Richard McClure"/>
    <x v="1"/>
    <x v="2"/>
    <x v="1"/>
    <x v="14"/>
    <s v="Jumbo Box"/>
    <s v="Bush Heritage Pine Collection 5-Shelf Bookcase, Albany Pine Finish, *Special Order"/>
    <n v="0.65"/>
    <s v="United States"/>
    <x v="0"/>
    <x v="21"/>
    <s v="Thornton"/>
    <n v="80229"/>
    <x v="129"/>
    <x v="32"/>
    <n v="-263.64999999999998"/>
    <n v="5"/>
    <n v="734.74"/>
    <n v="87812"/>
  </r>
  <r>
    <n v="18738"/>
    <s v="Low"/>
    <n v="0.06"/>
    <n v="205.99"/>
    <n v="5.26"/>
    <n v="693"/>
    <s v="Richard McClure"/>
    <x v="2"/>
    <x v="2"/>
    <x v="2"/>
    <x v="5"/>
    <s v="Small Box"/>
    <s v="i470"/>
    <n v="0.56000000000000005"/>
    <s v="United States"/>
    <x v="0"/>
    <x v="21"/>
    <s v="Thornton"/>
    <n v="80229"/>
    <x v="129"/>
    <x v="32"/>
    <n v="890.18100000000004"/>
    <n v="11"/>
    <n v="1882.87"/>
    <n v="87812"/>
  </r>
  <r>
    <n v="18810"/>
    <s v="High"/>
    <n v="0"/>
    <n v="230.98"/>
    <n v="23.78"/>
    <n v="693"/>
    <s v="Richard McClure"/>
    <x v="1"/>
    <x v="2"/>
    <x v="1"/>
    <x v="11"/>
    <s v="Jumbo Box"/>
    <s v="Bush® Cubix Conference Tables, Fully Assembled"/>
    <n v="0.6"/>
    <s v="United States"/>
    <x v="0"/>
    <x v="21"/>
    <s v="Thornton"/>
    <n v="80229"/>
    <x v="130"/>
    <x v="122"/>
    <n v="6095.8601999999992"/>
    <n v="36"/>
    <n v="8834.58"/>
    <n v="87813"/>
  </r>
  <r>
    <n v="22613"/>
    <s v="Medium"/>
    <n v="0.06"/>
    <n v="8.1199999999999992"/>
    <n v="2.83"/>
    <n v="696"/>
    <s v="Johnny Reid"/>
    <x v="2"/>
    <x v="0"/>
    <x v="2"/>
    <x v="13"/>
    <s v="Small Pack"/>
    <s v="Imation Neon Mac Format Diskettes, 10/Pack"/>
    <n v="0.77"/>
    <s v="United States"/>
    <x v="2"/>
    <x v="38"/>
    <s v="Crown Point"/>
    <n v="46307"/>
    <x v="12"/>
    <x v="16"/>
    <n v="-82.83"/>
    <n v="10"/>
    <n v="78.540000000000006"/>
    <n v="89847"/>
  </r>
  <r>
    <n v="22614"/>
    <s v="Medium"/>
    <n v="0.05"/>
    <n v="51.65"/>
    <n v="18.45"/>
    <n v="696"/>
    <s v="Johnny Reid"/>
    <x v="2"/>
    <x v="0"/>
    <x v="1"/>
    <x v="2"/>
    <s v="Medium Box"/>
    <s v="Deflect-o EconoMat Nonstudded, No Bevel Mat"/>
    <n v="0.65"/>
    <s v="United States"/>
    <x v="2"/>
    <x v="38"/>
    <s v="Crown Point"/>
    <n v="46307"/>
    <x v="12"/>
    <x v="16"/>
    <n v="25.04"/>
    <n v="12"/>
    <n v="605.1"/>
    <n v="89847"/>
  </r>
  <r>
    <n v="19225"/>
    <s v="Low"/>
    <n v="0.1"/>
    <n v="40.479999999999997"/>
    <n v="19.989999999999998"/>
    <n v="696"/>
    <s v="Johnny Reid"/>
    <x v="2"/>
    <x v="0"/>
    <x v="2"/>
    <x v="13"/>
    <s v="Small Box"/>
    <s v="Keytronic Designer 104- Key Black Keyboard"/>
    <n v="0.77"/>
    <s v="United States"/>
    <x v="2"/>
    <x v="38"/>
    <s v="Crown Point"/>
    <n v="46307"/>
    <x v="74"/>
    <x v="5"/>
    <n v="-580.32000000000005"/>
    <n v="9"/>
    <n v="355.84"/>
    <n v="89848"/>
  </r>
  <r>
    <n v="22616"/>
    <s v="Medium"/>
    <n v="0.1"/>
    <n v="175.99"/>
    <n v="8.99"/>
    <n v="697"/>
    <s v="Adam G Sawyer"/>
    <x v="2"/>
    <x v="0"/>
    <x v="2"/>
    <x v="5"/>
    <s v="Small Box"/>
    <s v="2180"/>
    <n v="0.56999999999999995"/>
    <s v="United States"/>
    <x v="2"/>
    <x v="38"/>
    <s v="East Chicago"/>
    <n v="46312"/>
    <x v="12"/>
    <x v="16"/>
    <n v="928.96079999999984"/>
    <n v="10"/>
    <n v="1346.32"/>
    <n v="89847"/>
  </r>
  <r>
    <n v="25480"/>
    <s v="Critical"/>
    <n v="0.08"/>
    <n v="14.81"/>
    <n v="13.32"/>
    <n v="697"/>
    <s v="Adam G Sawyer"/>
    <x v="2"/>
    <x v="0"/>
    <x v="0"/>
    <x v="15"/>
    <s v="Small Box"/>
    <s v="Holmes Replacement Filter for HEPA Air Cleaner, Large Room"/>
    <n v="0.43"/>
    <s v="United States"/>
    <x v="2"/>
    <x v="38"/>
    <s v="East Chicago"/>
    <n v="46312"/>
    <x v="131"/>
    <x v="149"/>
    <n v="-131.61720000000003"/>
    <n v="20"/>
    <n v="292.18"/>
    <n v="89849"/>
  </r>
  <r>
    <n v="4613"/>
    <s v="Medium"/>
    <n v="0.06"/>
    <n v="8.1199999999999992"/>
    <n v="2.83"/>
    <n v="698"/>
    <s v="Nelson Hensley"/>
    <x v="2"/>
    <x v="0"/>
    <x v="2"/>
    <x v="13"/>
    <s v="Small Pack"/>
    <s v="Imation Neon Mac Format Diskettes, 10/Pack"/>
    <n v="0.77"/>
    <s v="United States"/>
    <x v="0"/>
    <x v="0"/>
    <s v="Seattle"/>
    <n v="98105"/>
    <x v="12"/>
    <x v="16"/>
    <n v="-82.83"/>
    <n v="41"/>
    <n v="322.02999999999997"/>
    <n v="32869"/>
  </r>
  <r>
    <n v="4614"/>
    <s v="Medium"/>
    <n v="0.05"/>
    <n v="51.65"/>
    <n v="18.45"/>
    <n v="698"/>
    <s v="Nelson Hensley"/>
    <x v="2"/>
    <x v="0"/>
    <x v="1"/>
    <x v="2"/>
    <s v="Medium Box"/>
    <s v="Deflect-o EconoMat Nonstudded, No Bevel Mat"/>
    <n v="0.65"/>
    <s v="United States"/>
    <x v="0"/>
    <x v="0"/>
    <s v="Seattle"/>
    <n v="98105"/>
    <x v="12"/>
    <x v="16"/>
    <n v="25.04"/>
    <n v="49"/>
    <n v="2470.84"/>
    <n v="32869"/>
  </r>
  <r>
    <n v="4616"/>
    <s v="Medium"/>
    <n v="0.1"/>
    <n v="175.99"/>
    <n v="8.99"/>
    <n v="698"/>
    <s v="Nelson Hensley"/>
    <x v="2"/>
    <x v="0"/>
    <x v="2"/>
    <x v="5"/>
    <s v="Small Box"/>
    <s v="2180"/>
    <n v="0.56999999999999995"/>
    <s v="United States"/>
    <x v="0"/>
    <x v="0"/>
    <s v="Seattle"/>
    <n v="98105"/>
    <x v="12"/>
    <x v="16"/>
    <n v="930.98700000000008"/>
    <n v="39"/>
    <n v="5250.66"/>
    <n v="32869"/>
  </r>
  <r>
    <n v="1225"/>
    <s v="Low"/>
    <n v="0.1"/>
    <n v="40.479999999999997"/>
    <n v="19.989999999999998"/>
    <n v="698"/>
    <s v="Nelson Hensley"/>
    <x v="2"/>
    <x v="0"/>
    <x v="2"/>
    <x v="13"/>
    <s v="Small Box"/>
    <s v="Keytronic Designer 104- Key Black Keyboard"/>
    <n v="0.77"/>
    <s v="United States"/>
    <x v="0"/>
    <x v="0"/>
    <s v="Seattle"/>
    <n v="98105"/>
    <x v="74"/>
    <x v="5"/>
    <n v="-580.32000000000005"/>
    <n v="36"/>
    <n v="1423.35"/>
    <n v="8994"/>
  </r>
  <r>
    <n v="7480"/>
    <s v="Critical"/>
    <n v="0.08"/>
    <n v="14.81"/>
    <n v="13.32"/>
    <n v="698"/>
    <s v="Nelson Hensley"/>
    <x v="2"/>
    <x v="0"/>
    <x v="0"/>
    <x v="15"/>
    <s v="Small Box"/>
    <s v="Holmes Replacement Filter for HEPA Air Cleaner, Large Room"/>
    <n v="0.43"/>
    <s v="United States"/>
    <x v="0"/>
    <x v="0"/>
    <s v="Seattle"/>
    <n v="98105"/>
    <x v="131"/>
    <x v="149"/>
    <n v="-253.11"/>
    <n v="79"/>
    <n v="1154.1199999999999"/>
    <n v="53410"/>
  </r>
  <r>
    <n v="6289"/>
    <s v="Medium"/>
    <n v="0.03"/>
    <n v="5.28"/>
    <n v="5.61"/>
    <n v="699"/>
    <s v="Jenny Gold"/>
    <x v="2"/>
    <x v="3"/>
    <x v="0"/>
    <x v="7"/>
    <s v="Small Box"/>
    <s v="Xerox 1954"/>
    <n v="0.4"/>
    <s v="United States"/>
    <x v="0"/>
    <x v="1"/>
    <s v="Los Angeles"/>
    <n v="90041"/>
    <x v="45"/>
    <x v="59"/>
    <n v="-16.670000000000002"/>
    <n v="5"/>
    <n v="32.5"/>
    <n v="44517"/>
  </r>
  <r>
    <n v="7733"/>
    <s v="Critical"/>
    <n v="0.02"/>
    <n v="6.47"/>
    <n v="1.22"/>
    <n v="699"/>
    <s v="Jenny Gold"/>
    <x v="2"/>
    <x v="3"/>
    <x v="0"/>
    <x v="0"/>
    <s v="Wrap Bag"/>
    <s v="Staples Pen Style Liquid Stix; Assorted (yellow, pink, green, blue, orange), 5/Pack"/>
    <n v="0.4"/>
    <s v="United States"/>
    <x v="0"/>
    <x v="1"/>
    <s v="Los Angeles"/>
    <n v="90041"/>
    <x v="132"/>
    <x v="97"/>
    <n v="40.200000000000003"/>
    <n v="30"/>
    <n v="193.95"/>
    <n v="55392"/>
  </r>
  <r>
    <n v="7734"/>
    <s v="Critical"/>
    <n v="7.0000000000000007E-2"/>
    <n v="2.84"/>
    <n v="0.93"/>
    <n v="699"/>
    <s v="Jenny Gold"/>
    <x v="2"/>
    <x v="3"/>
    <x v="0"/>
    <x v="0"/>
    <s v="Wrap Bag"/>
    <s v="SANFORD Liquid Accent™ Tank-Style Highlighters"/>
    <n v="0.54"/>
    <s v="United States"/>
    <x v="0"/>
    <x v="1"/>
    <s v="Los Angeles"/>
    <n v="90041"/>
    <x v="132"/>
    <x v="35"/>
    <n v="3.21"/>
    <n v="59"/>
    <n v="158.80000000000001"/>
    <n v="55392"/>
  </r>
  <r>
    <n v="5140"/>
    <s v="High"/>
    <n v="0.01"/>
    <n v="7.89"/>
    <n v="2.82"/>
    <n v="699"/>
    <s v="Jenny Gold"/>
    <x v="2"/>
    <x v="3"/>
    <x v="0"/>
    <x v="3"/>
    <s v="Wrap Bag"/>
    <s v="Staples Vinyl Coated Paper Clips, 800/Box"/>
    <n v="0.4"/>
    <s v="United States"/>
    <x v="0"/>
    <x v="1"/>
    <s v="Los Angeles"/>
    <n v="90041"/>
    <x v="133"/>
    <x v="153"/>
    <n v="38.700000000000003"/>
    <n v="32"/>
    <n v="274.26"/>
    <n v="36647"/>
  </r>
  <r>
    <n v="5141"/>
    <s v="High"/>
    <n v="0.09"/>
    <n v="3.68"/>
    <n v="1.32"/>
    <n v="699"/>
    <s v="Jenny Gold"/>
    <x v="2"/>
    <x v="3"/>
    <x v="0"/>
    <x v="12"/>
    <s v="Wrap Bag"/>
    <s v="*Staples* vLetter Openers, 2/Pack"/>
    <n v="0.83"/>
    <s v="United States"/>
    <x v="0"/>
    <x v="1"/>
    <s v="Los Angeles"/>
    <n v="90041"/>
    <x v="133"/>
    <x v="153"/>
    <n v="-21.91"/>
    <n v="24"/>
    <n v="83.16"/>
    <n v="36647"/>
  </r>
  <r>
    <n v="5142"/>
    <s v="High"/>
    <n v="0.1"/>
    <n v="9.7100000000000009"/>
    <n v="9.4499999999999993"/>
    <n v="699"/>
    <s v="Jenny Gold"/>
    <x v="2"/>
    <x v="3"/>
    <x v="0"/>
    <x v="10"/>
    <s v="Small Box"/>
    <s v="Filing/Storage Totes and Swivel Casters"/>
    <n v="0.6"/>
    <s v="United States"/>
    <x v="0"/>
    <x v="1"/>
    <s v="Los Angeles"/>
    <n v="90041"/>
    <x v="133"/>
    <x v="154"/>
    <n v="-119.77"/>
    <n v="27"/>
    <n v="261.93"/>
    <n v="36647"/>
  </r>
  <r>
    <n v="4556"/>
    <s v="Medium"/>
    <n v="7.0000000000000007E-2"/>
    <n v="5.0199999999999996"/>
    <n v="5.14"/>
    <n v="699"/>
    <s v="Jenny Gold"/>
    <x v="2"/>
    <x v="3"/>
    <x v="2"/>
    <x v="13"/>
    <s v="Small Pack"/>
    <s v="Imation 3.5, DISKETTE 44766 HGHLD3.52HD/FM, 10/Pack"/>
    <n v="0.79"/>
    <s v="United States"/>
    <x v="0"/>
    <x v="1"/>
    <s v="Los Angeles"/>
    <n v="90041"/>
    <x v="134"/>
    <x v="136"/>
    <n v="-168.72"/>
    <n v="42"/>
    <n v="210.1"/>
    <n v="32420"/>
  </r>
  <r>
    <n v="4557"/>
    <s v="Medium"/>
    <n v="7.0000000000000007E-2"/>
    <n v="280.98"/>
    <n v="57"/>
    <n v="699"/>
    <s v="Jenny Gold"/>
    <x v="1"/>
    <x v="3"/>
    <x v="1"/>
    <x v="1"/>
    <s v="Jumbo Drum"/>
    <s v="Hon 2090 “Pillow Soft” Series Mid Back Swivel/Tilt Chairs"/>
    <n v="0.78"/>
    <s v="United States"/>
    <x v="0"/>
    <x v="1"/>
    <s v="Los Angeles"/>
    <n v="90041"/>
    <x v="134"/>
    <x v="136"/>
    <n v="-439.62"/>
    <n v="23"/>
    <n v="6499.87"/>
    <n v="32420"/>
  </r>
  <r>
    <n v="448"/>
    <s v="Medium"/>
    <n v="0.1"/>
    <n v="4.26"/>
    <n v="1.2"/>
    <n v="699"/>
    <s v="Jenny Gold"/>
    <x v="2"/>
    <x v="3"/>
    <x v="0"/>
    <x v="0"/>
    <s v="Wrap Bag"/>
    <s v="Dixon Prang® Watercolor Pencils, 10-Color Set with Brush"/>
    <n v="0.44"/>
    <s v="United States"/>
    <x v="0"/>
    <x v="1"/>
    <s v="Los Angeles"/>
    <n v="90041"/>
    <x v="135"/>
    <x v="110"/>
    <n v="15.42"/>
    <n v="88"/>
    <n v="351.56"/>
    <n v="3042"/>
  </r>
  <r>
    <n v="18448"/>
    <s v="Medium"/>
    <n v="0.1"/>
    <n v="4.26"/>
    <n v="1.2"/>
    <n v="700"/>
    <s v="Joseph Grossman"/>
    <x v="2"/>
    <x v="3"/>
    <x v="0"/>
    <x v="0"/>
    <s v="Wrap Bag"/>
    <s v="Dixon Prang® Watercolor Pencils, 10-Color Set with Brush"/>
    <n v="0.44"/>
    <s v="United States"/>
    <x v="0"/>
    <x v="1"/>
    <s v="Santa Maria"/>
    <n v="93454"/>
    <x v="135"/>
    <x v="110"/>
    <n v="33.923999999999999"/>
    <n v="22"/>
    <n v="87.89"/>
    <n v="87980"/>
  </r>
  <r>
    <n v="24289"/>
    <s v="Medium"/>
    <n v="0.03"/>
    <n v="5.28"/>
    <n v="5.61"/>
    <n v="702"/>
    <s v="Kelly O'Connor"/>
    <x v="2"/>
    <x v="3"/>
    <x v="0"/>
    <x v="7"/>
    <s v="Small Box"/>
    <s v="Xerox 1954"/>
    <n v="0.4"/>
    <s v="United States"/>
    <x v="0"/>
    <x v="1"/>
    <s v="Santa Rosa"/>
    <n v="95404"/>
    <x v="45"/>
    <x v="59"/>
    <n v="-16.670000000000002"/>
    <n v="1"/>
    <n v="6.5"/>
    <n v="87977"/>
  </r>
  <r>
    <n v="23140"/>
    <s v="High"/>
    <n v="0.01"/>
    <n v="7.89"/>
    <n v="2.82"/>
    <n v="702"/>
    <s v="Kelly O'Connor"/>
    <x v="2"/>
    <x v="3"/>
    <x v="0"/>
    <x v="3"/>
    <s v="Wrap Bag"/>
    <s v="Staples Vinyl Coated Paper Clips, 800/Box"/>
    <n v="0.4"/>
    <s v="United States"/>
    <x v="0"/>
    <x v="1"/>
    <s v="Santa Rosa"/>
    <n v="95404"/>
    <x v="133"/>
    <x v="153"/>
    <n v="46.440000000000005"/>
    <n v="8"/>
    <n v="68.56"/>
    <n v="87979"/>
  </r>
  <r>
    <n v="23141"/>
    <s v="High"/>
    <n v="0.09"/>
    <n v="3.68"/>
    <n v="1.32"/>
    <n v="702"/>
    <s v="Kelly O'Connor"/>
    <x v="2"/>
    <x v="3"/>
    <x v="0"/>
    <x v="12"/>
    <s v="Wrap Bag"/>
    <s v="*Staples* vLetter Openers, 2/Pack"/>
    <n v="0.83"/>
    <s v="United States"/>
    <x v="0"/>
    <x v="1"/>
    <s v="Santa Rosa"/>
    <n v="95404"/>
    <x v="133"/>
    <x v="153"/>
    <n v="-17.527999999999999"/>
    <n v="6"/>
    <n v="20.79"/>
    <n v="87979"/>
  </r>
  <r>
    <n v="23142"/>
    <s v="High"/>
    <n v="0.1"/>
    <n v="9.7100000000000009"/>
    <n v="9.4499999999999993"/>
    <n v="702"/>
    <s v="Kelly O'Connor"/>
    <x v="2"/>
    <x v="3"/>
    <x v="0"/>
    <x v="10"/>
    <s v="Small Box"/>
    <s v="Filing/Storage Totes and Swivel Casters"/>
    <n v="0.6"/>
    <s v="United States"/>
    <x v="0"/>
    <x v="1"/>
    <s v="Santa Rosa"/>
    <n v="95404"/>
    <x v="133"/>
    <x v="154"/>
    <n v="-95.816000000000003"/>
    <n v="7"/>
    <n v="67.91"/>
    <n v="87979"/>
  </r>
  <r>
    <n v="25734"/>
    <s v="Critical"/>
    <n v="7.0000000000000007E-2"/>
    <n v="2.84"/>
    <n v="0.93"/>
    <n v="711"/>
    <s v="Pam Anthony"/>
    <x v="2"/>
    <x v="3"/>
    <x v="0"/>
    <x v="0"/>
    <s v="Wrap Bag"/>
    <s v="SANFORD Liquid Accent™ Tank-Style Highlighters"/>
    <n v="0.54"/>
    <s v="United States"/>
    <x v="1"/>
    <x v="15"/>
    <s v="Winthrop"/>
    <n v="2152"/>
    <x v="132"/>
    <x v="35"/>
    <n v="3.8519999999999999"/>
    <n v="15"/>
    <n v="40.369999999999997"/>
    <n v="87978"/>
  </r>
  <r>
    <n v="20789"/>
    <s v="Not Specified"/>
    <n v="0"/>
    <n v="8.5"/>
    <n v="1.99"/>
    <n v="719"/>
    <s v="Stephen Lam"/>
    <x v="2"/>
    <x v="0"/>
    <x v="2"/>
    <x v="13"/>
    <s v="Small Pack"/>
    <s v="Hewlett-Packard 4.7GB DVD+R Discs"/>
    <n v="0.49"/>
    <s v="United States"/>
    <x v="0"/>
    <x v="34"/>
    <s v="Pahrump"/>
    <n v="89041"/>
    <x v="136"/>
    <x v="27"/>
    <n v="71.735600000000005"/>
    <n v="14"/>
    <n v="122.25"/>
    <n v="89344"/>
  </r>
  <r>
    <n v="20790"/>
    <s v="Not Specified"/>
    <n v="0.03"/>
    <n v="95.43"/>
    <n v="19.989999999999998"/>
    <n v="719"/>
    <s v="Stephen Lam"/>
    <x v="2"/>
    <x v="0"/>
    <x v="0"/>
    <x v="10"/>
    <s v="Small Box"/>
    <s v="Fellowes Stor/Drawer® Steel Plus™ Storage Drawers"/>
    <n v="0.79"/>
    <s v="United States"/>
    <x v="0"/>
    <x v="34"/>
    <s v="Pahrump"/>
    <n v="89041"/>
    <x v="136"/>
    <x v="27"/>
    <n v="-79.320800000000006"/>
    <n v="2"/>
    <n v="206.09"/>
    <n v="89344"/>
  </r>
  <r>
    <n v="20633"/>
    <s v="Not Specified"/>
    <n v="0.04"/>
    <n v="10.64"/>
    <n v="5.16"/>
    <n v="721"/>
    <s v="Melvin Duke"/>
    <x v="2"/>
    <x v="0"/>
    <x v="1"/>
    <x v="2"/>
    <s v="Small Box"/>
    <s v="Eldon Expressions Punched Metal &amp; Wood Desk Accessories, Pewter &amp; Cherry"/>
    <n v="0.56999999999999995"/>
    <s v="United States"/>
    <x v="2"/>
    <x v="38"/>
    <s v="Frankfort"/>
    <n v="46041"/>
    <x v="137"/>
    <x v="127"/>
    <n v="24.095999999999997"/>
    <n v="6"/>
    <n v="66.900000000000006"/>
    <n v="91053"/>
  </r>
  <r>
    <n v="20634"/>
    <s v="Not Specified"/>
    <n v="0.03"/>
    <n v="2.78"/>
    <n v="1.34"/>
    <n v="721"/>
    <s v="Melvin Duke"/>
    <x v="0"/>
    <x v="0"/>
    <x v="0"/>
    <x v="0"/>
    <s v="Wrap Bag"/>
    <s v="Prang Drawing Pencil Set"/>
    <n v="0.45"/>
    <s v="United States"/>
    <x v="2"/>
    <x v="38"/>
    <s v="Frankfort"/>
    <n v="46041"/>
    <x v="137"/>
    <x v="155"/>
    <n v="6.9719999999999995"/>
    <n v="15"/>
    <n v="43.13"/>
    <n v="91053"/>
  </r>
  <r>
    <n v="24574"/>
    <s v="Medium"/>
    <n v="0.01"/>
    <n v="7.28"/>
    <n v="11.15"/>
    <n v="721"/>
    <s v="Melvin Duke"/>
    <x v="2"/>
    <x v="0"/>
    <x v="0"/>
    <x v="7"/>
    <s v="Small Box"/>
    <s v="Array® Parchment Paper, Assorted Colors"/>
    <n v="0.37"/>
    <s v="United States"/>
    <x v="2"/>
    <x v="38"/>
    <s v="Frankfort"/>
    <n v="46041"/>
    <x v="86"/>
    <x v="112"/>
    <n v="-24.245999999999999"/>
    <n v="1"/>
    <n v="11.21"/>
    <n v="91054"/>
  </r>
  <r>
    <n v="19601"/>
    <s v="Medium"/>
    <n v="0.09"/>
    <n v="125.99"/>
    <n v="8.99"/>
    <n v="724"/>
    <s v="Beverly Cooke Brooks"/>
    <x v="2"/>
    <x v="3"/>
    <x v="2"/>
    <x v="5"/>
    <s v="Small Box"/>
    <s v="SC7868i"/>
    <n v="0.55000000000000004"/>
    <s v="United States"/>
    <x v="1"/>
    <x v="18"/>
    <s v="Stratford"/>
    <n v="6614"/>
    <x v="24"/>
    <x v="57"/>
    <n v="-605.37400000000002"/>
    <n v="1"/>
    <n v="100.38"/>
    <n v="90359"/>
  </r>
  <r>
    <n v="19600"/>
    <s v="Medium"/>
    <n v="0.1"/>
    <n v="17.98"/>
    <n v="4"/>
    <n v="727"/>
    <s v="Lindsay Link"/>
    <x v="2"/>
    <x v="3"/>
    <x v="2"/>
    <x v="13"/>
    <s v="Small Box"/>
    <s v="Belkin 107-key enhanced keyboard, USB/PS/2 interface"/>
    <n v="0.79"/>
    <s v="United States"/>
    <x v="1"/>
    <x v="14"/>
    <s v="Lewiston"/>
    <n v="4240"/>
    <x v="24"/>
    <x v="57"/>
    <n v="-99.55"/>
    <n v="4"/>
    <n v="66.319999999999993"/>
    <n v="90359"/>
  </r>
  <r>
    <n v="23436"/>
    <s v="High"/>
    <n v="0.09"/>
    <n v="101.41"/>
    <n v="35"/>
    <n v="731"/>
    <s v="June Herbert"/>
    <x v="2"/>
    <x v="3"/>
    <x v="0"/>
    <x v="10"/>
    <s v="Large Box"/>
    <s v="Tennsco Regal Shelving Units"/>
    <n v="0.82"/>
    <s v="United States"/>
    <x v="1"/>
    <x v="15"/>
    <s v="Burlington"/>
    <n v="1803"/>
    <x v="138"/>
    <x v="156"/>
    <n v="-801.15479999999991"/>
    <n v="12"/>
    <n v="1178.32"/>
    <n v="90362"/>
  </r>
  <r>
    <n v="21950"/>
    <s v="Not Specified"/>
    <n v="0.06"/>
    <n v="350.98"/>
    <n v="30"/>
    <n v="736"/>
    <s v="Meredith Walters"/>
    <x v="1"/>
    <x v="3"/>
    <x v="1"/>
    <x v="1"/>
    <s v="Jumbo Drum"/>
    <s v="Office Star - Professional Matrix Back Chair with 2-to-1 Synchro Tilt and Mesh Fabric Seat"/>
    <n v="0.61"/>
    <s v="United States"/>
    <x v="1"/>
    <x v="16"/>
    <s v="Salem"/>
    <n v="3079"/>
    <x v="15"/>
    <x v="19"/>
    <n v="797.85599999999999"/>
    <n v="6"/>
    <n v="2016.32"/>
    <n v="90361"/>
  </r>
  <r>
    <n v="23613"/>
    <s v="Low"/>
    <n v="0.02"/>
    <n v="48.04"/>
    <n v="5.79"/>
    <n v="737"/>
    <s v="Danny Vaughn"/>
    <x v="2"/>
    <x v="3"/>
    <x v="0"/>
    <x v="7"/>
    <s v="Small Box"/>
    <s v="Xerox 1937"/>
    <n v="0.37"/>
    <s v="United States"/>
    <x v="1"/>
    <x v="2"/>
    <s v="Bloomfield"/>
    <n v="7003"/>
    <x v="31"/>
    <x v="25"/>
    <n v="422.45249999999999"/>
    <n v="12"/>
    <n v="612.25"/>
    <n v="90360"/>
  </r>
  <r>
    <n v="21949"/>
    <s v="Not Specified"/>
    <n v="0.02"/>
    <n v="70.98"/>
    <n v="46.74"/>
    <n v="738"/>
    <s v="Peggy Rowe"/>
    <x v="1"/>
    <x v="3"/>
    <x v="1"/>
    <x v="14"/>
    <s v="Jumbo Box"/>
    <s v="Hon Metal Bookcases, Putty"/>
    <n v="0.56000000000000005"/>
    <s v="United States"/>
    <x v="1"/>
    <x v="2"/>
    <s v="Cranford"/>
    <n v="7016"/>
    <x v="15"/>
    <x v="20"/>
    <n v="-178.21600000000001"/>
    <n v="4"/>
    <n v="313.63"/>
    <n v="90361"/>
  </r>
  <r>
    <n v="21951"/>
    <s v="Not Specified"/>
    <n v="0.04"/>
    <n v="27.48"/>
    <n v="4"/>
    <n v="741"/>
    <s v="Stacey Hale"/>
    <x v="2"/>
    <x v="3"/>
    <x v="2"/>
    <x v="13"/>
    <s v="Small Box"/>
    <s v="Belkin MediaBoard 104- Keyboard"/>
    <n v="0.75"/>
    <s v="United States"/>
    <x v="1"/>
    <x v="2"/>
    <s v="Summit"/>
    <n v="7901"/>
    <x v="15"/>
    <x v="19"/>
    <n v="-26.655999999999999"/>
    <n v="15"/>
    <n v="397.17"/>
    <n v="90361"/>
  </r>
  <r>
    <n v="19209"/>
    <s v="Low"/>
    <n v="0.02"/>
    <n v="59.98"/>
    <n v="3.99"/>
    <n v="744"/>
    <s v="Joy Maxwell"/>
    <x v="2"/>
    <x v="0"/>
    <x v="0"/>
    <x v="15"/>
    <s v="Small Box"/>
    <s v="Belkin 8 Outlet SurgeMaster II Gold Surge Protector"/>
    <n v="0.56999999999999995"/>
    <s v="United States"/>
    <x v="0"/>
    <x v="28"/>
    <s v="Oro Valley"/>
    <n v="85737"/>
    <x v="9"/>
    <x v="84"/>
    <n v="-54.622"/>
    <n v="1"/>
    <n v="63.48"/>
    <n v="87725"/>
  </r>
  <r>
    <n v="19210"/>
    <s v="Low"/>
    <n v="0.03"/>
    <n v="5.18"/>
    <n v="5.74"/>
    <n v="744"/>
    <s v="Joy Maxwell"/>
    <x v="2"/>
    <x v="0"/>
    <x v="0"/>
    <x v="8"/>
    <s v="Small Box"/>
    <s v="Wilson Jones Impact Binders"/>
    <n v="0.36"/>
    <s v="United States"/>
    <x v="0"/>
    <x v="28"/>
    <s v="Oro Valley"/>
    <n v="85737"/>
    <x v="9"/>
    <x v="109"/>
    <n v="-126.81418000000001"/>
    <n v="9"/>
    <n v="47.64"/>
    <n v="87725"/>
  </r>
  <r>
    <n v="19638"/>
    <s v="Medium"/>
    <n v="0.03"/>
    <n v="119.99"/>
    <n v="56.14"/>
    <n v="744"/>
    <s v="Joy Maxwell"/>
    <x v="1"/>
    <x v="3"/>
    <x v="2"/>
    <x v="6"/>
    <s v="Jumbo Box"/>
    <s v="Hewlett-Packard 2600DN Business Color Inkjet Printer"/>
    <n v="0.39"/>
    <s v="United States"/>
    <x v="0"/>
    <x v="28"/>
    <s v="Oro Valley"/>
    <n v="85737"/>
    <x v="60"/>
    <x v="91"/>
    <n v="1400.1"/>
    <n v="13"/>
    <n v="1545.58"/>
    <n v="87726"/>
  </r>
  <r>
    <n v="19505"/>
    <s v="Low"/>
    <n v="0.09"/>
    <n v="125.99"/>
    <n v="8.99"/>
    <n v="744"/>
    <s v="Joy Maxwell"/>
    <x v="2"/>
    <x v="3"/>
    <x v="2"/>
    <x v="5"/>
    <s v="Small Box"/>
    <s v="SC7868i"/>
    <n v="0.55000000000000004"/>
    <s v="United States"/>
    <x v="0"/>
    <x v="28"/>
    <s v="Oro Valley"/>
    <n v="85737"/>
    <x v="40"/>
    <x v="80"/>
    <n v="916.68060000000014"/>
    <n v="20"/>
    <n v="2104.9899999999998"/>
    <n v="87727"/>
  </r>
  <r>
    <n v="19639"/>
    <s v="Medium"/>
    <n v="0.05"/>
    <n v="115.79"/>
    <n v="1.99"/>
    <n v="745"/>
    <s v="Mary Page"/>
    <x v="2"/>
    <x v="3"/>
    <x v="2"/>
    <x v="13"/>
    <s v="Small Pack"/>
    <s v="Verbatim DVD-R, 4.7GB, Spindle, WE, Blank, Ink Jet/Thermal, 20/Spindle"/>
    <n v="0.49"/>
    <s v="United States"/>
    <x v="0"/>
    <x v="28"/>
    <s v="Peoria"/>
    <n v="85345"/>
    <x v="60"/>
    <x v="91"/>
    <n v="67.599999999999923"/>
    <n v="3"/>
    <n v="353.1"/>
    <n v="87726"/>
  </r>
  <r>
    <n v="20855"/>
    <s v="Not Specified"/>
    <n v="0.09"/>
    <n v="27.75"/>
    <n v="19.989999999999998"/>
    <n v="750"/>
    <s v="Jordan Wilkinson"/>
    <x v="2"/>
    <x v="0"/>
    <x v="0"/>
    <x v="10"/>
    <s v="Small Box"/>
    <s v="Fellowes Super Stor/Drawer®"/>
    <n v="0.67"/>
    <s v="United States"/>
    <x v="3"/>
    <x v="35"/>
    <s v="Florence"/>
    <n v="41042"/>
    <x v="38"/>
    <x v="49"/>
    <n v="-224.64400000000001"/>
    <n v="10"/>
    <n v="257.52"/>
    <n v="91200"/>
  </r>
  <r>
    <n v="23629"/>
    <s v="Low"/>
    <n v="0.06"/>
    <n v="130.97999999999999"/>
    <n v="54.74"/>
    <n v="751"/>
    <s v="David Wrenn"/>
    <x v="1"/>
    <x v="0"/>
    <x v="1"/>
    <x v="14"/>
    <s v="Jumbo Box"/>
    <s v="O'Sullivan Elevations Bookcase, Cherry Finish"/>
    <n v="0.69"/>
    <s v="United States"/>
    <x v="3"/>
    <x v="35"/>
    <s v="Georgetown"/>
    <n v="40324"/>
    <x v="139"/>
    <x v="40"/>
    <n v="14.76"/>
    <n v="3"/>
    <n v="411.64"/>
    <n v="91201"/>
  </r>
  <r>
    <n v="19679"/>
    <s v="Critical"/>
    <n v="0.06"/>
    <n v="2.61"/>
    <n v="0.5"/>
    <n v="753"/>
    <s v="Elisabeth Massey"/>
    <x v="0"/>
    <x v="0"/>
    <x v="0"/>
    <x v="9"/>
    <s v="Small Box"/>
    <s v="Avery 479"/>
    <n v="0.39"/>
    <s v="United States"/>
    <x v="0"/>
    <x v="28"/>
    <s v="Prescott"/>
    <n v="86301"/>
    <x v="140"/>
    <x v="23"/>
    <n v="10.85"/>
    <n v="1"/>
    <n v="17.59"/>
    <n v="90438"/>
  </r>
  <r>
    <n v="19680"/>
    <s v="Critical"/>
    <n v="0.01"/>
    <n v="6.35"/>
    <n v="1.02"/>
    <n v="753"/>
    <s v="Elisabeth Massey"/>
    <x v="2"/>
    <x v="0"/>
    <x v="0"/>
    <x v="7"/>
    <s v="Wrap Bag"/>
    <s v="Telephone Message Books with Fax/Mobile Section, 5 1/2&quot; x 3 3/16&quot;"/>
    <n v="0.39"/>
    <s v="United States"/>
    <x v="0"/>
    <x v="28"/>
    <s v="Prescott"/>
    <n v="86301"/>
    <x v="140"/>
    <x v="58"/>
    <n v="97.662599999999983"/>
    <n v="22"/>
    <n v="141.54"/>
    <n v="90438"/>
  </r>
  <r>
    <n v="25291"/>
    <s v="High"/>
    <n v="0.06"/>
    <n v="218.75"/>
    <n v="69.64"/>
    <n v="754"/>
    <s v="Helen Lyons"/>
    <x v="1"/>
    <x v="0"/>
    <x v="1"/>
    <x v="11"/>
    <s v="Jumbo Box"/>
    <s v="BoxOffice By Design Rectangular and Half-Moon Meeting Room Tables"/>
    <n v="0.77"/>
    <s v="United States"/>
    <x v="0"/>
    <x v="28"/>
    <s v="Prescott Valley"/>
    <n v="86314"/>
    <x v="141"/>
    <x v="157"/>
    <n v="-453.2"/>
    <n v="4"/>
    <n v="905.4"/>
    <n v="90437"/>
  </r>
  <r>
    <n v="25117"/>
    <s v="Low"/>
    <n v="0.06"/>
    <n v="119.99"/>
    <n v="14"/>
    <n v="754"/>
    <s v="Helen Lyons"/>
    <x v="1"/>
    <x v="3"/>
    <x v="2"/>
    <x v="6"/>
    <s v="Jumbo Drum"/>
    <s v="Epson C82 Color Inkjet Printer"/>
    <n v="0.36"/>
    <s v="United States"/>
    <x v="0"/>
    <x v="28"/>
    <s v="Prescott Valley"/>
    <n v="86314"/>
    <x v="142"/>
    <x v="133"/>
    <n v="-207.679788"/>
    <n v="2"/>
    <n v="243.86"/>
    <n v="90439"/>
  </r>
  <r>
    <n v="25856"/>
    <s v="Not Specified"/>
    <n v="0.03"/>
    <n v="37.94"/>
    <n v="5.08"/>
    <n v="757"/>
    <s v="Neil Hogan"/>
    <x v="2"/>
    <x v="1"/>
    <x v="0"/>
    <x v="7"/>
    <s v="Wrap Bag"/>
    <s v="Snap-A-Way® Black Print Carbonless Ruled Speed Letter, Triplicate"/>
    <n v="0.38"/>
    <s v="United States"/>
    <x v="0"/>
    <x v="6"/>
    <s v="Tualatin"/>
    <n v="97062"/>
    <x v="143"/>
    <x v="75"/>
    <n v="-7.5244000000000009"/>
    <n v="1"/>
    <n v="39.97"/>
    <n v="90258"/>
  </r>
  <r>
    <n v="21110"/>
    <s v="Low"/>
    <n v="0"/>
    <n v="20.99"/>
    <n v="3.3"/>
    <n v="759"/>
    <s v="Bernice F Day"/>
    <x v="2"/>
    <x v="2"/>
    <x v="2"/>
    <x v="5"/>
    <s v="Small Pack"/>
    <s v="Accessory39"/>
    <n v="0.81"/>
    <s v="United States"/>
    <x v="2"/>
    <x v="12"/>
    <s v="Quincy"/>
    <n v="62301"/>
    <x v="124"/>
    <x v="157"/>
    <n v="-92.961000000000013"/>
    <n v="5"/>
    <n v="92.96"/>
    <n v="86639"/>
  </r>
  <r>
    <n v="20377"/>
    <s v="Not Specified"/>
    <n v="0"/>
    <n v="125.99"/>
    <n v="8.99"/>
    <n v="762"/>
    <s v="Stuart Holloway"/>
    <x v="2"/>
    <x v="2"/>
    <x v="2"/>
    <x v="5"/>
    <s v="Small Box"/>
    <s v="5170i"/>
    <n v="0.56999999999999995"/>
    <s v="United States"/>
    <x v="0"/>
    <x v="0"/>
    <s v="Vancouver"/>
    <n v="98661"/>
    <x v="58"/>
    <x v="158"/>
    <n v="613.89576"/>
    <n v="12"/>
    <n v="1362.2"/>
    <n v="87525"/>
  </r>
  <r>
    <n v="18735"/>
    <s v="Critical"/>
    <n v="0.1"/>
    <n v="31.78"/>
    <n v="1.99"/>
    <n v="767"/>
    <s v="Jeffrey Mueller"/>
    <x v="2"/>
    <x v="0"/>
    <x v="2"/>
    <x v="13"/>
    <s v="Small Pack"/>
    <s v="Memorex 4.7GB DVD-RAM, 3/Pack"/>
    <n v="0.42"/>
    <s v="United States"/>
    <x v="2"/>
    <x v="12"/>
    <s v="Rock Island"/>
    <n v="61201"/>
    <x v="111"/>
    <x v="109"/>
    <n v="232.28159999999997"/>
    <n v="11"/>
    <n v="336.64"/>
    <n v="86279"/>
  </r>
  <r>
    <n v="18659"/>
    <s v="Critical"/>
    <n v="0.08"/>
    <n v="30.73"/>
    <n v="4"/>
    <n v="770"/>
    <s v="Geraldine Puckett"/>
    <x v="2"/>
    <x v="2"/>
    <x v="2"/>
    <x v="13"/>
    <s v="Small Box"/>
    <s v="Fellowes 17-key keypad for PS/2 interface"/>
    <n v="0.75"/>
    <s v="United States"/>
    <x v="0"/>
    <x v="6"/>
    <s v="Tualatin"/>
    <n v="97062"/>
    <x v="91"/>
    <x v="18"/>
    <n v="-45.07"/>
    <n v="14"/>
    <n v="429.33"/>
    <n v="88667"/>
  </r>
  <r>
    <n v="18660"/>
    <s v="Critical"/>
    <n v="0.05"/>
    <n v="14.56"/>
    <n v="3.5"/>
    <n v="771"/>
    <s v="Deborah Paul"/>
    <x v="2"/>
    <x v="2"/>
    <x v="0"/>
    <x v="15"/>
    <s v="Small Box"/>
    <s v="Acco 6 Outlet Guardian Premium Surge Suppressor"/>
    <n v="0.57999999999999996"/>
    <s v="United States"/>
    <x v="0"/>
    <x v="6"/>
    <s v="West Linn"/>
    <n v="97068"/>
    <x v="91"/>
    <x v="115"/>
    <n v="-8.5299999999999994"/>
    <n v="3"/>
    <n v="44.66"/>
    <n v="88667"/>
  </r>
  <r>
    <n v="18661"/>
    <s v="Critical"/>
    <n v="0"/>
    <n v="299.99"/>
    <n v="11.64"/>
    <n v="771"/>
    <s v="Deborah Paul"/>
    <x v="2"/>
    <x v="2"/>
    <x v="2"/>
    <x v="16"/>
    <s v="Large Box"/>
    <s v="Brother DCP1000 Digital 3 in 1 Multifunction Machine"/>
    <n v="0.5"/>
    <s v="United States"/>
    <x v="0"/>
    <x v="6"/>
    <s v="West Linn"/>
    <n v="97068"/>
    <x v="91"/>
    <x v="115"/>
    <n v="285.95"/>
    <n v="5"/>
    <n v="1619.95"/>
    <n v="88667"/>
  </r>
  <r>
    <n v="22875"/>
    <s v="Critical"/>
    <n v="0.08"/>
    <n v="7.77"/>
    <n v="9.23"/>
    <n v="772"/>
    <s v="Jean Webster"/>
    <x v="2"/>
    <x v="2"/>
    <x v="0"/>
    <x v="15"/>
    <s v="Small Box"/>
    <s v="Hoover Commercial Soft Guard Upright Vacuum And Disposable Filtration Bags"/>
    <n v="0.57999999999999996"/>
    <s v="United States"/>
    <x v="1"/>
    <x v="19"/>
    <s v="Allentown"/>
    <n v="18103"/>
    <x v="101"/>
    <x v="62"/>
    <n v="-209.25"/>
    <n v="7"/>
    <n v="56.44"/>
    <n v="88666"/>
  </r>
  <r>
    <n v="22877"/>
    <s v="Critical"/>
    <n v="0.1"/>
    <n v="18.97"/>
    <n v="9.5399999999999991"/>
    <n v="772"/>
    <s v="Jean Webster"/>
    <x v="0"/>
    <x v="2"/>
    <x v="0"/>
    <x v="7"/>
    <s v="Small Box"/>
    <s v="Xerox 1939"/>
    <n v="0.37"/>
    <s v="United States"/>
    <x v="1"/>
    <x v="19"/>
    <s v="Allentown"/>
    <n v="18103"/>
    <x v="101"/>
    <x v="62"/>
    <n v="-9.1635999999999989"/>
    <n v="3"/>
    <n v="56.73"/>
    <n v="88666"/>
  </r>
  <r>
    <n v="20967"/>
    <s v="Low"/>
    <n v="0.02"/>
    <n v="4.0599999999999996"/>
    <n v="6.89"/>
    <n v="772"/>
    <s v="Jean Webster"/>
    <x v="0"/>
    <x v="2"/>
    <x v="0"/>
    <x v="15"/>
    <s v="Small Box"/>
    <s v="Eureka Disposable Bags for Sanitaire® Vibra Groomer I® Upright Vac"/>
    <n v="0.6"/>
    <s v="United States"/>
    <x v="1"/>
    <x v="19"/>
    <s v="Allentown"/>
    <n v="18103"/>
    <x v="28"/>
    <x v="110"/>
    <n v="12.706000000000017"/>
    <n v="12"/>
    <n v="64.41"/>
    <n v="88668"/>
  </r>
  <r>
    <n v="20968"/>
    <s v="Low"/>
    <n v="7.0000000000000007E-2"/>
    <n v="9.49"/>
    <n v="5.76"/>
    <n v="772"/>
    <s v="Jean Webster"/>
    <x v="2"/>
    <x v="2"/>
    <x v="2"/>
    <x v="6"/>
    <s v="Medium Box"/>
    <s v="Sharp EL501VB Scientific Calculator, Battery Operated, 10-Digit Display, Hard Case"/>
    <n v="0.39"/>
    <s v="United States"/>
    <x v="1"/>
    <x v="19"/>
    <s v="Allentown"/>
    <n v="18103"/>
    <x v="28"/>
    <x v="110"/>
    <n v="7.7151600000000045"/>
    <n v="37"/>
    <n v="344.57"/>
    <n v="88668"/>
  </r>
  <r>
    <n v="20434"/>
    <s v="High"/>
    <n v="0.04"/>
    <n v="34.76"/>
    <n v="5.49"/>
    <n v="782"/>
    <s v="Sarah N Becker"/>
    <x v="2"/>
    <x v="2"/>
    <x v="0"/>
    <x v="10"/>
    <s v="Small Box"/>
    <s v="Home/Office Personal File Carts"/>
    <n v="0.6"/>
    <s v="United States"/>
    <x v="0"/>
    <x v="1"/>
    <s v="Whittier"/>
    <n v="90604"/>
    <x v="119"/>
    <x v="86"/>
    <n v="192.51689999999999"/>
    <n v="8"/>
    <n v="279.01"/>
    <n v="90962"/>
  </r>
  <r>
    <n v="24773"/>
    <s v="Low"/>
    <n v="0.02"/>
    <n v="100.98"/>
    <n v="35.840000000000003"/>
    <n v="783"/>
    <s v="Carlos Byrd"/>
    <x v="1"/>
    <x v="2"/>
    <x v="1"/>
    <x v="14"/>
    <s v="Jumbo Box"/>
    <s v="Bush Westfield Collection Bookcases, Fully Assembled"/>
    <n v="0.62"/>
    <s v="United States"/>
    <x v="1"/>
    <x v="18"/>
    <s v="Bristol"/>
    <n v="6010"/>
    <x v="61"/>
    <x v="116"/>
    <n v="-134.91200000000001"/>
    <n v="6"/>
    <n v="614.99"/>
    <n v="90961"/>
  </r>
  <r>
    <n v="22969"/>
    <s v="Medium"/>
    <n v="0"/>
    <n v="8.34"/>
    <n v="4.82"/>
    <n v="786"/>
    <s v="Jason Bray"/>
    <x v="2"/>
    <x v="1"/>
    <x v="0"/>
    <x v="7"/>
    <s v="Small Box"/>
    <s v="Southworth 25% Cotton Antique Laid Paper &amp; Envelopes"/>
    <n v="0.4"/>
    <s v="United States"/>
    <x v="0"/>
    <x v="1"/>
    <s v="Mission Viejo"/>
    <n v="92691"/>
    <x v="34"/>
    <x v="45"/>
    <n v="-5.05"/>
    <n v="9"/>
    <n v="76.23"/>
    <n v="91513"/>
  </r>
  <r>
    <n v="24629"/>
    <s v="Not Specified"/>
    <n v="0.09"/>
    <n v="6.48"/>
    <n v="9.68"/>
    <n v="792"/>
    <s v="Holly Pate"/>
    <x v="2"/>
    <x v="0"/>
    <x v="0"/>
    <x v="7"/>
    <s v="Small Box"/>
    <s v="Xerox 1993"/>
    <n v="0.36"/>
    <s v="United States"/>
    <x v="2"/>
    <x v="23"/>
    <s v="Mustang"/>
    <n v="73064"/>
    <x v="123"/>
    <x v="65"/>
    <n v="-204.16"/>
    <n v="16"/>
    <n v="99.92"/>
    <n v="88753"/>
  </r>
  <r>
    <n v="18347"/>
    <s v="Not Specified"/>
    <n v="0.06"/>
    <n v="8.6"/>
    <n v="6.19"/>
    <n v="796"/>
    <s v="Amanda Conner"/>
    <x v="2"/>
    <x v="0"/>
    <x v="0"/>
    <x v="8"/>
    <s v="Small Box"/>
    <s v="Avery Printable Repositionable Plastic Tabs"/>
    <n v="0.38"/>
    <s v="United States"/>
    <x v="2"/>
    <x v="32"/>
    <s v="Papillion"/>
    <n v="68046"/>
    <x v="140"/>
    <x v="148"/>
    <n v="-46.115000000000002"/>
    <n v="9"/>
    <n v="79.400000000000006"/>
    <n v="86867"/>
  </r>
  <r>
    <n v="18184"/>
    <s v="Not Specified"/>
    <n v="0.1"/>
    <n v="14.42"/>
    <n v="6.75"/>
    <n v="796"/>
    <s v="Amanda Conner"/>
    <x v="2"/>
    <x v="0"/>
    <x v="0"/>
    <x v="15"/>
    <s v="Medium Box"/>
    <s v="Holmes Odor Grabber"/>
    <n v="0.52"/>
    <s v="United States"/>
    <x v="2"/>
    <x v="32"/>
    <s v="Papillion"/>
    <n v="68046"/>
    <x v="117"/>
    <x v="65"/>
    <n v="-20.103999999999999"/>
    <n v="1"/>
    <n v="15.49"/>
    <n v="86869"/>
  </r>
  <r>
    <n v="19011"/>
    <s v="Not Specified"/>
    <n v="0.04"/>
    <n v="9.11"/>
    <n v="2.25"/>
    <n v="797"/>
    <s v="Eileen Riddle"/>
    <x v="2"/>
    <x v="0"/>
    <x v="0"/>
    <x v="0"/>
    <s v="Wrap Bag"/>
    <s v="Dixon Ticonderoga Core-Lock Colored Pencils"/>
    <n v="0.52"/>
    <s v="United States"/>
    <x v="0"/>
    <x v="17"/>
    <s v="Roy"/>
    <n v="84067"/>
    <x v="144"/>
    <x v="159"/>
    <n v="-3.496"/>
    <n v="2"/>
    <n v="18.59"/>
    <n v="86868"/>
  </r>
  <r>
    <n v="19012"/>
    <s v="Not Specified"/>
    <n v="7.0000000000000007E-2"/>
    <n v="64.650000000000006"/>
    <n v="35"/>
    <n v="797"/>
    <s v="Eileen Riddle"/>
    <x v="2"/>
    <x v="0"/>
    <x v="0"/>
    <x v="10"/>
    <s v="Large Box"/>
    <s v="Space Solutions Commercial Steel Shelving"/>
    <n v="0.8"/>
    <s v="United States"/>
    <x v="0"/>
    <x v="17"/>
    <s v="Roy"/>
    <n v="84067"/>
    <x v="144"/>
    <x v="55"/>
    <n v="-717.072"/>
    <n v="13"/>
    <n v="834.08"/>
    <n v="86868"/>
  </r>
  <r>
    <n v="24851"/>
    <s v="Low"/>
    <n v="0.09"/>
    <n v="6.48"/>
    <n v="6.86"/>
    <n v="797"/>
    <s v="Eileen Riddle"/>
    <x v="2"/>
    <x v="0"/>
    <x v="0"/>
    <x v="7"/>
    <s v="Small Box"/>
    <s v="Xerox 204"/>
    <n v="0.37"/>
    <s v="United States"/>
    <x v="0"/>
    <x v="17"/>
    <s v="Roy"/>
    <n v="84067"/>
    <x v="127"/>
    <x v="119"/>
    <n v="-62.23"/>
    <n v="8"/>
    <n v="50.88"/>
    <n v="86870"/>
  </r>
  <r>
    <n v="20001"/>
    <s v="Not Specified"/>
    <n v="0.01"/>
    <n v="150.97999999999999"/>
    <n v="30"/>
    <n v="799"/>
    <s v="Lee McKenna Gregory"/>
    <x v="1"/>
    <x v="3"/>
    <x v="1"/>
    <x v="1"/>
    <s v="Jumbo Drum"/>
    <s v="Novimex Swivel Fabric Task Chair"/>
    <n v="0.74"/>
    <s v="United States"/>
    <x v="3"/>
    <x v="39"/>
    <s v="Hilton Head Island"/>
    <n v="29915"/>
    <x v="61"/>
    <x v="0"/>
    <n v="131.38200000000001"/>
    <n v="6"/>
    <n v="958.46"/>
    <n v="89909"/>
  </r>
  <r>
    <n v="20002"/>
    <s v="Not Specified"/>
    <n v="0.01"/>
    <n v="28.28"/>
    <n v="13.99"/>
    <n v="799"/>
    <s v="Lee McKenna Gregory"/>
    <x v="0"/>
    <x v="3"/>
    <x v="0"/>
    <x v="10"/>
    <s v="Medium Box"/>
    <s v="Eldon Portable Mobile Manager"/>
    <n v="0.57999999999999996"/>
    <s v="United States"/>
    <x v="3"/>
    <x v="39"/>
    <s v="Hilton Head Island"/>
    <n v="29915"/>
    <x v="61"/>
    <x v="0"/>
    <n v="-89.292000000000002"/>
    <n v="12"/>
    <n v="368.84"/>
    <n v="89909"/>
  </r>
  <r>
    <n v="20003"/>
    <s v="Not Specified"/>
    <n v="0.03"/>
    <n v="35.99"/>
    <n v="1.1000000000000001"/>
    <n v="799"/>
    <s v="Lee McKenna Gregory"/>
    <x v="2"/>
    <x v="3"/>
    <x v="2"/>
    <x v="5"/>
    <s v="Small Box"/>
    <s v="Accessory35"/>
    <n v="0.55000000000000004"/>
    <s v="United States"/>
    <x v="3"/>
    <x v="39"/>
    <s v="Hilton Head Island"/>
    <n v="29915"/>
    <x v="61"/>
    <x v="72"/>
    <n v="-211.036"/>
    <n v="1"/>
    <n v="30.86"/>
    <n v="89909"/>
  </r>
  <r>
    <n v="19265"/>
    <s v="Low"/>
    <n v="0.04"/>
    <n v="50.98"/>
    <n v="6.5"/>
    <n v="800"/>
    <s v="Cheryl Guthrie"/>
    <x v="2"/>
    <x v="3"/>
    <x v="2"/>
    <x v="13"/>
    <s v="Small Box"/>
    <s v="Microsoft Natural Multimedia Keyboard"/>
    <n v="0.73"/>
    <s v="United States"/>
    <x v="0"/>
    <x v="17"/>
    <s v="Roy"/>
    <n v="84067"/>
    <x v="145"/>
    <x v="82"/>
    <n v="-13.28"/>
    <n v="11"/>
    <n v="568.25"/>
    <n v="89910"/>
  </r>
  <r>
    <n v="19266"/>
    <s v="Low"/>
    <n v="0.02"/>
    <n v="6.48"/>
    <n v="5.14"/>
    <n v="800"/>
    <s v="Cheryl Guthrie"/>
    <x v="2"/>
    <x v="3"/>
    <x v="0"/>
    <x v="7"/>
    <s v="Small Box"/>
    <s v="Xerox 23"/>
    <n v="0.37"/>
    <s v="United States"/>
    <x v="0"/>
    <x v="17"/>
    <s v="Roy"/>
    <n v="84067"/>
    <x v="145"/>
    <x v="160"/>
    <n v="-48.68"/>
    <n v="19"/>
    <n v="126.66"/>
    <n v="89910"/>
  </r>
  <r>
    <n v="22484"/>
    <s v="Medium"/>
    <n v="0.03"/>
    <n v="35.99"/>
    <n v="5"/>
    <n v="803"/>
    <s v="Marianne Goldstein"/>
    <x v="2"/>
    <x v="2"/>
    <x v="2"/>
    <x v="5"/>
    <s v="Small Box"/>
    <s v="Accessory27"/>
    <n v="0.85"/>
    <s v="United States"/>
    <x v="3"/>
    <x v="26"/>
    <s v="New Smyrna Beach"/>
    <n v="32168"/>
    <x v="119"/>
    <x v="86"/>
    <n v="-184.548"/>
    <n v="3"/>
    <n v="93.82"/>
    <n v="90048"/>
  </r>
  <r>
    <n v="5722"/>
    <s v="Critical"/>
    <n v="0.06"/>
    <n v="179.99"/>
    <n v="13.99"/>
    <n v="806"/>
    <s v="Judy Singer"/>
    <x v="0"/>
    <x v="2"/>
    <x v="2"/>
    <x v="5"/>
    <s v="Medium Box"/>
    <s v="VTech VT20-2481 2.4GHz Two-Line Phone System w/Answering Machine"/>
    <n v="0.56999999999999995"/>
    <s v="United States"/>
    <x v="3"/>
    <x v="26"/>
    <s v="Miami"/>
    <n v="33132"/>
    <x v="85"/>
    <x v="76"/>
    <n v="1220.03784"/>
    <n v="54"/>
    <n v="8332.91"/>
    <n v="40547"/>
  </r>
  <r>
    <n v="21942"/>
    <s v="Low"/>
    <n v="0.09"/>
    <n v="5.84"/>
    <n v="0.83"/>
    <n v="820"/>
    <s v="Catherine Mullins"/>
    <x v="2"/>
    <x v="2"/>
    <x v="0"/>
    <x v="0"/>
    <s v="Wrap Bag"/>
    <s v="Avery Hi-Liter® Smear-Safe Highlighters"/>
    <n v="0.49"/>
    <s v="United States"/>
    <x v="0"/>
    <x v="0"/>
    <s v="Walla Walla"/>
    <n v="99362"/>
    <x v="8"/>
    <x v="111"/>
    <n v="-2.87"/>
    <n v="1"/>
    <n v="5.9"/>
    <n v="90244"/>
  </r>
  <r>
    <n v="20661"/>
    <s v="Low"/>
    <n v="0.04"/>
    <n v="6.24"/>
    <n v="5.22"/>
    <n v="823"/>
    <s v="Christian Albright"/>
    <x v="2"/>
    <x v="2"/>
    <x v="1"/>
    <x v="2"/>
    <s v="Small Box"/>
    <s v="Eldon Expressions Mahogany Wood Desk Collection"/>
    <n v="0.6"/>
    <s v="United States"/>
    <x v="3"/>
    <x v="20"/>
    <s v="Smyrna"/>
    <n v="37167"/>
    <x v="38"/>
    <x v="56"/>
    <n v="4.3808999999999996"/>
    <n v="13"/>
    <n v="80.23"/>
    <n v="89257"/>
  </r>
  <r>
    <n v="20663"/>
    <s v="Low"/>
    <n v="0.09"/>
    <n v="260.98"/>
    <n v="41.91"/>
    <n v="824"/>
    <s v="Joann Moser"/>
    <x v="1"/>
    <x v="2"/>
    <x v="1"/>
    <x v="14"/>
    <s v="Jumbo Box"/>
    <s v="Atlantic Metals Mobile 3-Shelf Bookcases, Custom Colors"/>
    <n v="0.59"/>
    <s v="United States"/>
    <x v="3"/>
    <x v="20"/>
    <s v="Spring Hill"/>
    <n v="37174"/>
    <x v="38"/>
    <x v="91"/>
    <n v="-100.744"/>
    <n v="8"/>
    <n v="2044.9"/>
    <n v="89257"/>
  </r>
  <r>
    <n v="21350"/>
    <s v="Critical"/>
    <n v="0"/>
    <n v="11.97"/>
    <n v="4.9800000000000004"/>
    <n v="825"/>
    <s v="Marvin Hunt"/>
    <x v="2"/>
    <x v="1"/>
    <x v="0"/>
    <x v="15"/>
    <s v="Small Box"/>
    <s v="Staples 6 Outlet Surge"/>
    <n v="0.57999999999999996"/>
    <s v="United States"/>
    <x v="2"/>
    <x v="7"/>
    <s v="Abilene"/>
    <n v="79605"/>
    <x v="8"/>
    <x v="161"/>
    <n v="3.3840000000000039"/>
    <n v="4"/>
    <n v="53.3"/>
    <n v="89258"/>
  </r>
  <r>
    <n v="24842"/>
    <s v="Medium"/>
    <n v="0.01"/>
    <n v="6.98"/>
    <n v="1.6"/>
    <n v="827"/>
    <s v="Sheryl Marsh"/>
    <x v="2"/>
    <x v="1"/>
    <x v="0"/>
    <x v="7"/>
    <s v="Wrap Bag"/>
    <s v="Adams Phone Message Book, Professional, 400 Message Capacity, 5 3/6” x 11”"/>
    <n v="0.38"/>
    <s v="United States"/>
    <x v="2"/>
    <x v="7"/>
    <s v="Amarillo"/>
    <n v="79109"/>
    <x v="40"/>
    <x v="53"/>
    <n v="0.34600000000000009"/>
    <n v="3"/>
    <n v="21.93"/>
    <n v="89259"/>
  </r>
  <r>
    <n v="24236"/>
    <s v="Not Specified"/>
    <n v="0.01"/>
    <n v="5.18"/>
    <n v="2.04"/>
    <n v="829"/>
    <s v="Monica Law Thompson"/>
    <x v="2"/>
    <x v="0"/>
    <x v="0"/>
    <x v="7"/>
    <s v="Wrap Bag"/>
    <s v="Array® Memo Cubes"/>
    <n v="0.36"/>
    <s v="United States"/>
    <x v="3"/>
    <x v="40"/>
    <s v="Texarkana"/>
    <n v="71854"/>
    <x v="11"/>
    <x v="88"/>
    <n v="-17.654"/>
    <n v="5"/>
    <n v="28.46"/>
    <n v="90271"/>
  </r>
  <r>
    <n v="20664"/>
    <s v="High"/>
    <n v="0.01"/>
    <n v="14.42"/>
    <n v="6.75"/>
    <n v="830"/>
    <s v="Douglas Sutton"/>
    <x v="2"/>
    <x v="0"/>
    <x v="0"/>
    <x v="15"/>
    <s v="Medium Box"/>
    <s v="Holmes Odor Grabber"/>
    <n v="0.52"/>
    <s v="United States"/>
    <x v="0"/>
    <x v="21"/>
    <s v="Wheat Ridge"/>
    <n v="80033"/>
    <x v="76"/>
    <x v="162"/>
    <n v="-13.826000000000001"/>
    <n v="6"/>
    <n v="89.91"/>
    <n v="90270"/>
  </r>
  <r>
    <n v="19173"/>
    <s v="High"/>
    <n v="0"/>
    <n v="11.66"/>
    <n v="8.99"/>
    <n v="833"/>
    <s v="Gerald Love"/>
    <x v="0"/>
    <x v="0"/>
    <x v="0"/>
    <x v="0"/>
    <s v="Small Pack"/>
    <s v="Boston 16765 Mini Stand Up Battery Pencil Sharpener"/>
    <n v="0.59"/>
    <s v="United States"/>
    <x v="0"/>
    <x v="1"/>
    <s v="Gilroy"/>
    <n v="95020"/>
    <x v="85"/>
    <x v="76"/>
    <n v="-203.67000000000002"/>
    <n v="11"/>
    <n v="138.51"/>
    <n v="89770"/>
  </r>
  <r>
    <n v="19383"/>
    <s v="Not Specified"/>
    <n v="7.0000000000000007E-2"/>
    <n v="6.08"/>
    <n v="0.91"/>
    <n v="850"/>
    <s v="Jesse Hutchinson"/>
    <x v="2"/>
    <x v="0"/>
    <x v="0"/>
    <x v="0"/>
    <s v="Wrap Bag"/>
    <s v="Zebra Zazzle Fluorescent Highlighters"/>
    <n v="0.51"/>
    <s v="United States"/>
    <x v="0"/>
    <x v="1"/>
    <s v="Goleta"/>
    <n v="93117"/>
    <x v="146"/>
    <x v="119"/>
    <n v="19.57"/>
    <n v="7"/>
    <n v="41.96"/>
    <n v="88569"/>
  </r>
  <r>
    <n v="20604"/>
    <s v="Low"/>
    <n v="0.1"/>
    <n v="50.98"/>
    <n v="22.24"/>
    <n v="851"/>
    <s v="Helen H Heller"/>
    <x v="2"/>
    <x v="0"/>
    <x v="1"/>
    <x v="2"/>
    <s v="Large Box"/>
    <s v="Dana Fluorescent Magnifying Lamp, White, 36&quot;"/>
    <n v="0.55000000000000004"/>
    <s v="United States"/>
    <x v="0"/>
    <x v="1"/>
    <s v="Hacienda Heights"/>
    <n v="91745"/>
    <x v="147"/>
    <x v="139"/>
    <n v="98.12"/>
    <n v="6"/>
    <n v="300.63"/>
    <n v="88568"/>
  </r>
  <r>
    <n v="19384"/>
    <s v="Not Specified"/>
    <n v="0.08"/>
    <n v="19.899999999999999"/>
    <n v="5.29"/>
    <n v="851"/>
    <s v="Helen H Heller"/>
    <x v="2"/>
    <x v="0"/>
    <x v="0"/>
    <x v="15"/>
    <s v="Medium Box"/>
    <s v="Holmes Cool Mist Humidifier for the Whole House with 8-Gallon Output per Day, Extended Life Filter"/>
    <n v="0.4"/>
    <s v="United States"/>
    <x v="0"/>
    <x v="1"/>
    <s v="Hacienda Heights"/>
    <n v="91745"/>
    <x v="146"/>
    <x v="163"/>
    <n v="107.11"/>
    <n v="13"/>
    <n v="240.46"/>
    <n v="88569"/>
  </r>
  <r>
    <n v="19385"/>
    <s v="Not Specified"/>
    <n v="0.02"/>
    <n v="3.36"/>
    <n v="6.27"/>
    <n v="851"/>
    <s v="Helen H Heller"/>
    <x v="2"/>
    <x v="0"/>
    <x v="0"/>
    <x v="8"/>
    <s v="Small Box"/>
    <s v="Cardinal Poly Pocket Divider Pockets for Ring Binders"/>
    <n v="0.4"/>
    <s v="United States"/>
    <x v="0"/>
    <x v="1"/>
    <s v="Hacienda Heights"/>
    <n v="91745"/>
    <x v="146"/>
    <x v="163"/>
    <n v="-216.154"/>
    <n v="21"/>
    <n v="74.08"/>
    <n v="88569"/>
  </r>
  <r>
    <n v="21353"/>
    <s v="Critical"/>
    <n v="0.06"/>
    <n v="1.26"/>
    <n v="0.7"/>
    <n v="851"/>
    <s v="Helen H Heller"/>
    <x v="2"/>
    <x v="0"/>
    <x v="0"/>
    <x v="3"/>
    <s v="Wrap Bag"/>
    <s v="Bagged Rubber Bands"/>
    <n v="0.81"/>
    <s v="United States"/>
    <x v="0"/>
    <x v="1"/>
    <s v="Hacienda Heights"/>
    <n v="91745"/>
    <x v="122"/>
    <x v="86"/>
    <n v="-6.6096000000000004"/>
    <n v="4"/>
    <n v="5.28"/>
    <n v="88571"/>
  </r>
  <r>
    <n v="26093"/>
    <s v="High"/>
    <n v="0.05"/>
    <n v="4.24"/>
    <n v="5.41"/>
    <n v="853"/>
    <s v="Leah Davenport"/>
    <x v="2"/>
    <x v="2"/>
    <x v="0"/>
    <x v="8"/>
    <s v="Small Box"/>
    <s v="Storex DuraTech Recycled Plastic Frosted Binders"/>
    <n v="0.35"/>
    <s v="United States"/>
    <x v="0"/>
    <x v="1"/>
    <s v="Hesperia"/>
    <n v="92345"/>
    <x v="44"/>
    <x v="107"/>
    <n v="-89.216999999999999"/>
    <n v="12"/>
    <n v="50.83"/>
    <n v="88570"/>
  </r>
  <r>
    <n v="21351"/>
    <s v="Critical"/>
    <n v="0.06"/>
    <n v="1.76"/>
    <n v="0.7"/>
    <n v="854"/>
    <s v="Karen Hendricks"/>
    <x v="2"/>
    <x v="0"/>
    <x v="0"/>
    <x v="0"/>
    <s v="Wrap Bag"/>
    <s v="Newell 310"/>
    <n v="0.56000000000000005"/>
    <s v="United States"/>
    <x v="1"/>
    <x v="18"/>
    <s v="Branford"/>
    <n v="6405"/>
    <x v="122"/>
    <x v="145"/>
    <n v="1.2236"/>
    <n v="22"/>
    <n v="39.26"/>
    <n v="88571"/>
  </r>
  <r>
    <n v="21352"/>
    <s v="Critical"/>
    <n v="0.02"/>
    <n v="24.98"/>
    <n v="8.7899999999999991"/>
    <n v="855"/>
    <s v="Jacob Lanier"/>
    <x v="2"/>
    <x v="0"/>
    <x v="0"/>
    <x v="10"/>
    <s v="Small Box"/>
    <s v="2300 Heavy-Duty Transfer File Systems by Perma"/>
    <n v="0.66"/>
    <s v="United States"/>
    <x v="1"/>
    <x v="18"/>
    <s v="Danbury"/>
    <n v="6810"/>
    <x v="122"/>
    <x v="114"/>
    <n v="4.3148"/>
    <n v="23"/>
    <n v="606.51"/>
    <n v="88571"/>
  </r>
  <r>
    <n v="21354"/>
    <s v="Critical"/>
    <n v="0.05"/>
    <n v="35.99"/>
    <n v="5.99"/>
    <n v="858"/>
    <s v="Arthur Brady"/>
    <x v="0"/>
    <x v="0"/>
    <x v="2"/>
    <x v="5"/>
    <s v="Wrap Bag"/>
    <s v="Accessory41"/>
    <n v="0.38"/>
    <s v="United States"/>
    <x v="1"/>
    <x v="14"/>
    <s v="Lewiston"/>
    <n v="4240"/>
    <x v="122"/>
    <x v="145"/>
    <n v="-125.83296"/>
    <n v="2"/>
    <n v="64.89"/>
    <n v="88571"/>
  </r>
  <r>
    <n v="21214"/>
    <s v="Critical"/>
    <n v="0.03"/>
    <n v="14.2"/>
    <n v="5.3"/>
    <n v="865"/>
    <s v="Dana Burgess"/>
    <x v="2"/>
    <x v="0"/>
    <x v="1"/>
    <x v="2"/>
    <s v="Wrap Bag"/>
    <s v="Coloredge Poster Frame"/>
    <n v="0.46"/>
    <s v="United States"/>
    <x v="2"/>
    <x v="38"/>
    <s v="East Chicago"/>
    <n v="46312"/>
    <x v="87"/>
    <x v="6"/>
    <n v="122.21"/>
    <n v="18"/>
    <n v="267.2"/>
    <n v="90674"/>
  </r>
  <r>
    <n v="19947"/>
    <s v="Low"/>
    <n v="0.04"/>
    <n v="6.48"/>
    <n v="5.16"/>
    <n v="865"/>
    <s v="Dana Burgess"/>
    <x v="0"/>
    <x v="0"/>
    <x v="0"/>
    <x v="7"/>
    <s v="Small Box"/>
    <s v="Xerox 1985"/>
    <n v="0.37"/>
    <s v="United States"/>
    <x v="2"/>
    <x v="38"/>
    <s v="East Chicago"/>
    <n v="46312"/>
    <x v="115"/>
    <x v="27"/>
    <n v="-11.1332"/>
    <n v="12"/>
    <n v="86.79"/>
    <n v="90675"/>
  </r>
  <r>
    <n v="24774"/>
    <s v="Not Specified"/>
    <n v="0.04"/>
    <n v="29.18"/>
    <n v="8.5500000000000007"/>
    <n v="868"/>
    <s v="Sharon Ellis"/>
    <x v="0"/>
    <x v="0"/>
    <x v="1"/>
    <x v="2"/>
    <s v="Small Box"/>
    <s v="Deflect-o SuperTray™ Unbreakable Stackable Tray, Letter, Black"/>
    <n v="0.42"/>
    <s v="United States"/>
    <x v="2"/>
    <x v="3"/>
    <s v="Shoreview"/>
    <n v="55126"/>
    <x v="147"/>
    <x v="139"/>
    <n v="201.7353"/>
    <n v="10"/>
    <n v="292.37"/>
    <n v="91194"/>
  </r>
  <r>
    <n v="24775"/>
    <s v="Not Specified"/>
    <n v="0"/>
    <n v="80.98"/>
    <n v="35"/>
    <n v="868"/>
    <s v="Sharon Ellis"/>
    <x v="2"/>
    <x v="0"/>
    <x v="0"/>
    <x v="10"/>
    <s v="Large Box"/>
    <s v="Carina 42&quot;Hx23 3/4&quot;W Media Storage Unit"/>
    <n v="0.83"/>
    <s v="United States"/>
    <x v="2"/>
    <x v="3"/>
    <s v="Shoreview"/>
    <n v="55126"/>
    <x v="147"/>
    <x v="139"/>
    <n v="-684.78"/>
    <n v="8"/>
    <n v="682.79"/>
    <n v="91194"/>
  </r>
  <r>
    <n v="24763"/>
    <s v="Critical"/>
    <n v="0.06"/>
    <n v="6.48"/>
    <n v="8.8800000000000008"/>
    <n v="868"/>
    <s v="Sharon Ellis"/>
    <x v="2"/>
    <x v="0"/>
    <x v="0"/>
    <x v="7"/>
    <s v="Small Box"/>
    <s v="Xerox 224"/>
    <n v="0.37"/>
    <s v="United States"/>
    <x v="2"/>
    <x v="3"/>
    <s v="Shoreview"/>
    <n v="55126"/>
    <x v="127"/>
    <x v="118"/>
    <n v="-237.47"/>
    <n v="20"/>
    <n v="125.77"/>
    <n v="91195"/>
  </r>
  <r>
    <n v="24764"/>
    <s v="Critical"/>
    <n v="0.09"/>
    <n v="349.45"/>
    <n v="60"/>
    <n v="868"/>
    <s v="Sharon Ellis"/>
    <x v="1"/>
    <x v="0"/>
    <x v="1"/>
    <x v="11"/>
    <s v="Jumbo Drum"/>
    <s v="SAFCO PlanMaster Heigh-Adjustable Drafting Table Base, 43w x 30d x 30-37h, Black"/>
    <m/>
    <s v="United States"/>
    <x v="2"/>
    <x v="3"/>
    <s v="Shoreview"/>
    <n v="55126"/>
    <x v="127"/>
    <x v="118"/>
    <n v="-2946.0509999999999"/>
    <n v="12"/>
    <n v="3918.98"/>
    <n v="91195"/>
  </r>
  <r>
    <n v="25507"/>
    <s v="Not Specified"/>
    <n v="0.03"/>
    <n v="14.2"/>
    <n v="5.3"/>
    <n v="871"/>
    <s v="Sandy Ellington"/>
    <x v="2"/>
    <x v="1"/>
    <x v="1"/>
    <x v="2"/>
    <s v="Wrap Bag"/>
    <s v="Coloredge Poster Frame"/>
    <n v="0.46"/>
    <s v="United States"/>
    <x v="0"/>
    <x v="34"/>
    <s v="Reno"/>
    <n v="89502"/>
    <x v="24"/>
    <x v="140"/>
    <n v="21.555599999999998"/>
    <n v="2"/>
    <n v="31.24"/>
    <n v="90577"/>
  </r>
  <r>
    <n v="22547"/>
    <s v="Not Specified"/>
    <n v="0.01"/>
    <n v="5.94"/>
    <n v="9.92"/>
    <n v="871"/>
    <s v="Sandy Ellington"/>
    <x v="2"/>
    <x v="1"/>
    <x v="0"/>
    <x v="8"/>
    <s v="Small Box"/>
    <s v="Storex Dura Pro™ Binders"/>
    <n v="0.38"/>
    <s v="United States"/>
    <x v="0"/>
    <x v="34"/>
    <s v="Reno"/>
    <n v="89502"/>
    <x v="135"/>
    <x v="10"/>
    <n v="-239.315"/>
    <n v="12"/>
    <n v="74.77"/>
    <n v="90578"/>
  </r>
  <r>
    <n v="22548"/>
    <s v="Not Specified"/>
    <n v="0"/>
    <n v="6.48"/>
    <n v="5.1100000000000003"/>
    <n v="871"/>
    <s v="Sandy Ellington"/>
    <x v="2"/>
    <x v="1"/>
    <x v="0"/>
    <x v="7"/>
    <s v="Small Box"/>
    <s v="Xerox 231"/>
    <n v="0.37"/>
    <s v="United States"/>
    <x v="0"/>
    <x v="34"/>
    <s v="Reno"/>
    <n v="89502"/>
    <x v="135"/>
    <x v="11"/>
    <n v="-33.31"/>
    <n v="18"/>
    <n v="127.81"/>
    <n v="90578"/>
  </r>
  <r>
    <n v="19262"/>
    <s v="High"/>
    <n v="0.04"/>
    <n v="4.37"/>
    <n v="5.15"/>
    <n v="875"/>
    <s v="Erika Fink"/>
    <x v="2"/>
    <x v="2"/>
    <x v="0"/>
    <x v="15"/>
    <s v="Small Box"/>
    <s v="Eureka Sanitaire ® Multi-Pro Heavy-Duty Upright, Disposable Bags"/>
    <n v="0.59"/>
    <s v="United States"/>
    <x v="0"/>
    <x v="17"/>
    <s v="Salt Lake City"/>
    <n v="84106"/>
    <x v="54"/>
    <x v="83"/>
    <n v="-74.479599999999991"/>
    <n v="18"/>
    <n v="78.59"/>
    <n v="89059"/>
  </r>
  <r>
    <n v="19263"/>
    <s v="High"/>
    <n v="0.09"/>
    <n v="155.99"/>
    <n v="8.99"/>
    <n v="875"/>
    <s v="Erika Fink"/>
    <x v="2"/>
    <x v="2"/>
    <x v="2"/>
    <x v="5"/>
    <s v="Small Box"/>
    <s v="CF 688"/>
    <n v="0.57999999999999996"/>
    <s v="United States"/>
    <x v="0"/>
    <x v="17"/>
    <s v="Salt Lake City"/>
    <n v="84106"/>
    <x v="54"/>
    <x v="15"/>
    <n v="-232.22056000000003"/>
    <n v="4"/>
    <n v="497.11"/>
    <n v="89059"/>
  </r>
  <r>
    <n v="18054"/>
    <s v="Critical"/>
    <n v="7.0000000000000007E-2"/>
    <n v="5.68"/>
    <n v="1.39"/>
    <n v="880"/>
    <s v="Ellen Beck"/>
    <x v="2"/>
    <x v="2"/>
    <x v="0"/>
    <x v="4"/>
    <s v="Small Box"/>
    <s v="Staples Standard Envelopes"/>
    <n v="0.38"/>
    <s v="United States"/>
    <x v="0"/>
    <x v="28"/>
    <s v="Scottsdale"/>
    <n v="85254"/>
    <x v="78"/>
    <x v="164"/>
    <n v="18.643799999999999"/>
    <n v="5"/>
    <n v="27.02"/>
    <n v="86153"/>
  </r>
  <r>
    <n v="18055"/>
    <s v="Critical"/>
    <n v="0.06"/>
    <n v="22.84"/>
    <n v="11.54"/>
    <n v="880"/>
    <s v="Ellen Beck"/>
    <x v="2"/>
    <x v="2"/>
    <x v="0"/>
    <x v="7"/>
    <s v="Small Box"/>
    <s v="Xerox 1964"/>
    <n v="0.39"/>
    <s v="United States"/>
    <x v="0"/>
    <x v="28"/>
    <s v="Scottsdale"/>
    <n v="85254"/>
    <x v="78"/>
    <x v="164"/>
    <n v="-31.24"/>
    <n v="1"/>
    <n v="27.67"/>
    <n v="86153"/>
  </r>
  <r>
    <n v="19401"/>
    <s v="Critical"/>
    <n v="0.06"/>
    <n v="25.98"/>
    <n v="14.36"/>
    <n v="885"/>
    <s v="Malcolm Robertson"/>
    <x v="1"/>
    <x v="0"/>
    <x v="1"/>
    <x v="1"/>
    <s v="Jumbo Drum"/>
    <s v="Global Stack Chair without Arms, Black"/>
    <n v="0.6"/>
    <s v="United States"/>
    <x v="2"/>
    <x v="7"/>
    <s v="Amarillo"/>
    <n v="79109"/>
    <x v="84"/>
    <x v="111"/>
    <n v="55.888000000000034"/>
    <n v="41"/>
    <n v="1033.56"/>
    <n v="89537"/>
  </r>
  <r>
    <n v="26011"/>
    <s v="Critical"/>
    <n v="0.08"/>
    <n v="1.81"/>
    <n v="0.75"/>
    <n v="890"/>
    <s v="Billie Fowler"/>
    <x v="2"/>
    <x v="3"/>
    <x v="1"/>
    <x v="1"/>
    <s v="Jumbo Drum"/>
    <s v="Metal Folding Chairs, Beige, 4/Carton"/>
    <n v="0.57999999999999996"/>
    <s v="United States"/>
    <x v="2"/>
    <x v="7"/>
    <s v="Bedford"/>
    <n v="76021"/>
    <x v="99"/>
    <x v="116"/>
    <n v="1.3224"/>
    <n v="11"/>
    <n v="19.97"/>
    <n v="89536"/>
  </r>
  <r>
    <n v="26015"/>
    <s v="Critical"/>
    <n v="0.04"/>
    <n v="125.99"/>
    <n v="5.26"/>
    <n v="890"/>
    <s v="Billie Fowler"/>
    <x v="2"/>
    <x v="3"/>
    <x v="2"/>
    <x v="5"/>
    <s v="Small Box"/>
    <s v="232"/>
    <n v="0.55000000000000004"/>
    <s v="United States"/>
    <x v="2"/>
    <x v="7"/>
    <s v="Bedford"/>
    <n v="76021"/>
    <x v="99"/>
    <x v="70"/>
    <n v="455.42069999999995"/>
    <n v="6"/>
    <n v="660.03"/>
    <n v="89536"/>
  </r>
  <r>
    <n v="2045"/>
    <s v="Critical"/>
    <n v="0.01"/>
    <n v="8.34"/>
    <n v="0.96"/>
    <n v="894"/>
    <s v="Gail Rankin Cole"/>
    <x v="2"/>
    <x v="0"/>
    <x v="1"/>
    <x v="2"/>
    <s v="Wrap Bag"/>
    <s v="Document Clip Frames"/>
    <n v="0.43"/>
    <s v="United States"/>
    <x v="1"/>
    <x v="41"/>
    <s v="Washington"/>
    <n v="20024"/>
    <x v="56"/>
    <x v="130"/>
    <n v="29.332000000000001"/>
    <n v="24"/>
    <n v="199.12"/>
    <n v="14596"/>
  </r>
  <r>
    <n v="2046"/>
    <s v="Critical"/>
    <n v="0.06"/>
    <n v="3.28"/>
    <n v="3.97"/>
    <n v="894"/>
    <s v="Gail Rankin Cole"/>
    <x v="2"/>
    <x v="0"/>
    <x v="0"/>
    <x v="0"/>
    <s v="Wrap Bag"/>
    <s v="Newell 337"/>
    <n v="0.56000000000000005"/>
    <s v="United States"/>
    <x v="1"/>
    <x v="41"/>
    <s v="Washington"/>
    <n v="20024"/>
    <x v="56"/>
    <x v="76"/>
    <n v="-86"/>
    <n v="19"/>
    <n v="63.14"/>
    <n v="14596"/>
  </r>
  <r>
    <n v="5421"/>
    <s v="Low"/>
    <n v="0.02"/>
    <n v="1.1399999999999999"/>
    <n v="0.7"/>
    <n v="894"/>
    <s v="Gail Rankin Cole"/>
    <x v="2"/>
    <x v="0"/>
    <x v="0"/>
    <x v="3"/>
    <s v="Wrap Bag"/>
    <s v="OIC Thumb-Tacks"/>
    <n v="0.38"/>
    <s v="United States"/>
    <x v="1"/>
    <x v="41"/>
    <s v="Washington"/>
    <n v="20024"/>
    <x v="23"/>
    <x v="90"/>
    <n v="-0.49"/>
    <n v="38"/>
    <n v="44.85"/>
    <n v="38529"/>
  </r>
  <r>
    <n v="20045"/>
    <s v="Critical"/>
    <n v="0.01"/>
    <n v="8.34"/>
    <n v="0.96"/>
    <n v="896"/>
    <s v="Jennifer Siegel"/>
    <x v="2"/>
    <x v="0"/>
    <x v="1"/>
    <x v="2"/>
    <s v="Wrap Bag"/>
    <s v="Document Clip Frames"/>
    <n v="0.43"/>
    <s v="United States"/>
    <x v="2"/>
    <x v="7"/>
    <s v="Denton"/>
    <n v="76201"/>
    <x v="56"/>
    <x v="130"/>
    <n v="34.348199999999999"/>
    <n v="6"/>
    <n v="49.78"/>
    <n v="90166"/>
  </r>
  <r>
    <n v="20046"/>
    <s v="Critical"/>
    <n v="0.06"/>
    <n v="3.28"/>
    <n v="3.97"/>
    <n v="896"/>
    <s v="Jennifer Siegel"/>
    <x v="2"/>
    <x v="0"/>
    <x v="0"/>
    <x v="0"/>
    <s v="Wrap Bag"/>
    <s v="Newell 337"/>
    <n v="0.56000000000000005"/>
    <s v="United States"/>
    <x v="2"/>
    <x v="7"/>
    <s v="Denton"/>
    <n v="76201"/>
    <x v="56"/>
    <x v="76"/>
    <n v="-66.650000000000006"/>
    <n v="5"/>
    <n v="16.62"/>
    <n v="90166"/>
  </r>
  <r>
    <n v="19470"/>
    <s v="Critical"/>
    <n v="0.06"/>
    <n v="47.98"/>
    <n v="3.61"/>
    <n v="896"/>
    <s v="Jennifer Siegel"/>
    <x v="2"/>
    <x v="0"/>
    <x v="2"/>
    <x v="13"/>
    <s v="Small Pack"/>
    <s v="DS/HD IBM Formatted Diskettes, 200/Pack - Staples"/>
    <n v="0.71"/>
    <s v="United States"/>
    <x v="2"/>
    <x v="7"/>
    <s v="Denton"/>
    <n v="76201"/>
    <x v="105"/>
    <x v="65"/>
    <n v="35.954999999999998"/>
    <n v="11"/>
    <n v="517.67999999999995"/>
    <n v="90167"/>
  </r>
  <r>
    <n v="4724"/>
    <s v="High"/>
    <n v="0.04"/>
    <n v="90.97"/>
    <n v="28"/>
    <n v="898"/>
    <s v="Harriet Hodges"/>
    <x v="1"/>
    <x v="2"/>
    <x v="2"/>
    <x v="6"/>
    <s v="Jumbo Drum"/>
    <s v="Lexmark Z55se Color Inkjet Printer"/>
    <n v="0.38"/>
    <s v="United States"/>
    <x v="1"/>
    <x v="4"/>
    <s v="New York City"/>
    <n v="10039"/>
    <x v="38"/>
    <x v="49"/>
    <n v="-173.09520000000001"/>
    <n v="6"/>
    <n v="573.30999999999995"/>
    <n v="33635"/>
  </r>
  <r>
    <n v="4725"/>
    <s v="High"/>
    <n v="7.0000000000000007E-2"/>
    <n v="20.34"/>
    <n v="35"/>
    <n v="898"/>
    <s v="Harriet Hodges"/>
    <x v="2"/>
    <x v="2"/>
    <x v="0"/>
    <x v="10"/>
    <s v="Large Box"/>
    <s v="Tennsco Commercial Shelving"/>
    <n v="0.84"/>
    <s v="United States"/>
    <x v="1"/>
    <x v="4"/>
    <s v="New York City"/>
    <n v="10039"/>
    <x v="38"/>
    <x v="49"/>
    <n v="-96.16"/>
    <n v="5"/>
    <n v="140.22999999999999"/>
    <n v="33635"/>
  </r>
  <r>
    <n v="1311"/>
    <s v="Not Specified"/>
    <n v="0.02"/>
    <n v="12.53"/>
    <n v="0.49"/>
    <n v="898"/>
    <s v="Harriet Hodges"/>
    <x v="2"/>
    <x v="2"/>
    <x v="0"/>
    <x v="9"/>
    <s v="Small Box"/>
    <s v="Round Specialty Laser Printer Labels"/>
    <n v="0.38"/>
    <s v="United States"/>
    <x v="1"/>
    <x v="4"/>
    <s v="New York City"/>
    <n v="10039"/>
    <x v="39"/>
    <x v="165"/>
    <n v="263.39999999999998"/>
    <n v="47"/>
    <n v="594.44000000000005"/>
    <n v="9606"/>
  </r>
  <r>
    <n v="1312"/>
    <s v="Not Specified"/>
    <n v="7.0000000000000007E-2"/>
    <n v="5.18"/>
    <n v="2.04"/>
    <n v="898"/>
    <s v="Harriet Hodges"/>
    <x v="0"/>
    <x v="2"/>
    <x v="0"/>
    <x v="7"/>
    <s v="Wrap Bag"/>
    <s v="Array® Memo Cubes"/>
    <n v="0.36"/>
    <s v="United States"/>
    <x v="1"/>
    <x v="4"/>
    <s v="New York City"/>
    <n v="10039"/>
    <x v="39"/>
    <x v="12"/>
    <n v="37.31"/>
    <n v="44"/>
    <n v="228.5"/>
    <n v="9606"/>
  </r>
  <r>
    <n v="22724"/>
    <s v="High"/>
    <n v="0.04"/>
    <n v="90.97"/>
    <n v="28"/>
    <n v="899"/>
    <s v="Jordan Berry"/>
    <x v="1"/>
    <x v="2"/>
    <x v="2"/>
    <x v="6"/>
    <s v="Jumbo Drum"/>
    <s v="Lexmark Z55se Color Inkjet Printer"/>
    <n v="0.38"/>
    <s v="United States"/>
    <x v="1"/>
    <x v="19"/>
    <s v="Altoona"/>
    <n v="16602"/>
    <x v="38"/>
    <x v="49"/>
    <n v="-173.09520000000001"/>
    <n v="2"/>
    <n v="191.1"/>
    <n v="86263"/>
  </r>
  <r>
    <n v="22725"/>
    <s v="High"/>
    <n v="7.0000000000000007E-2"/>
    <n v="20.34"/>
    <n v="35"/>
    <n v="899"/>
    <s v="Jordan Berry"/>
    <x v="2"/>
    <x v="2"/>
    <x v="0"/>
    <x v="10"/>
    <s v="Large Box"/>
    <s v="Tennsco Commercial Shelving"/>
    <n v="0.84"/>
    <s v="United States"/>
    <x v="1"/>
    <x v="19"/>
    <s v="Altoona"/>
    <n v="16602"/>
    <x v="38"/>
    <x v="49"/>
    <n v="-96.16"/>
    <n v="1"/>
    <n v="28.05"/>
    <n v="86263"/>
  </r>
  <r>
    <n v="19311"/>
    <s v="Not Specified"/>
    <n v="0.02"/>
    <n v="12.53"/>
    <n v="0.49"/>
    <n v="899"/>
    <s v="Jordan Berry"/>
    <x v="2"/>
    <x v="2"/>
    <x v="0"/>
    <x v="9"/>
    <s v="Small Box"/>
    <s v="Round Specialty Laser Printer Labels"/>
    <n v="0.38"/>
    <s v="United States"/>
    <x v="1"/>
    <x v="19"/>
    <s v="Altoona"/>
    <n v="16602"/>
    <x v="39"/>
    <x v="165"/>
    <n v="104.7213"/>
    <n v="12"/>
    <n v="151.77000000000001"/>
    <n v="86264"/>
  </r>
  <r>
    <n v="19312"/>
    <s v="Not Specified"/>
    <n v="7.0000000000000007E-2"/>
    <n v="5.18"/>
    <n v="2.04"/>
    <n v="899"/>
    <s v="Jordan Berry"/>
    <x v="0"/>
    <x v="2"/>
    <x v="0"/>
    <x v="7"/>
    <s v="Wrap Bag"/>
    <s v="Array® Memo Cubes"/>
    <n v="0.36"/>
    <s v="United States"/>
    <x v="1"/>
    <x v="19"/>
    <s v="Altoona"/>
    <n v="16602"/>
    <x v="39"/>
    <x v="12"/>
    <n v="37.31"/>
    <n v="11"/>
    <n v="57.13"/>
    <n v="86264"/>
  </r>
  <r>
    <n v="24981"/>
    <s v="Not Specified"/>
    <n v="0"/>
    <n v="5.98"/>
    <n v="1.49"/>
    <n v="903"/>
    <s v="Francis Spivey"/>
    <x v="2"/>
    <x v="3"/>
    <x v="0"/>
    <x v="8"/>
    <s v="Small Box"/>
    <s v="Avery Hanging File Binders"/>
    <n v="0.39"/>
    <s v="United States"/>
    <x v="1"/>
    <x v="15"/>
    <s v="Wilmington"/>
    <n v="1887"/>
    <x v="14"/>
    <x v="138"/>
    <n v="80.674799999999991"/>
    <n v="18"/>
    <n v="116.92"/>
    <n v="90806"/>
  </r>
  <r>
    <n v="22288"/>
    <s v="Critical"/>
    <n v="0.09"/>
    <n v="35.99"/>
    <n v="5.99"/>
    <n v="907"/>
    <s v="Rachel Casey"/>
    <x v="2"/>
    <x v="1"/>
    <x v="2"/>
    <x v="5"/>
    <s v="Wrap Bag"/>
    <s v="Accessory41"/>
    <n v="0.38"/>
    <s v="United States"/>
    <x v="3"/>
    <x v="35"/>
    <s v="Henderson"/>
    <n v="42420"/>
    <x v="115"/>
    <x v="139"/>
    <n v="114.3165"/>
    <n v="5"/>
    <n v="151.6"/>
    <n v="86459"/>
  </r>
  <r>
    <n v="21345"/>
    <s v="Medium"/>
    <n v="0.09"/>
    <n v="2.6"/>
    <n v="2.4"/>
    <n v="907"/>
    <s v="Rachel Casey"/>
    <x v="2"/>
    <x v="1"/>
    <x v="0"/>
    <x v="0"/>
    <s v="Wrap Bag"/>
    <s v="12 Colored Short Pencils"/>
    <n v="0.57999999999999996"/>
    <s v="United States"/>
    <x v="3"/>
    <x v="35"/>
    <s v="Henderson"/>
    <n v="42420"/>
    <x v="77"/>
    <x v="120"/>
    <n v="1107.4079999999999"/>
    <n v="12"/>
    <n v="31.73"/>
    <n v="86460"/>
  </r>
  <r>
    <n v="19480"/>
    <s v="Critical"/>
    <n v="0"/>
    <n v="5.28"/>
    <n v="5.61"/>
    <n v="910"/>
    <s v="Carla Hauser"/>
    <x v="2"/>
    <x v="0"/>
    <x v="0"/>
    <x v="7"/>
    <s v="Small Box"/>
    <s v="Xerox 1954"/>
    <n v="0.4"/>
    <s v="United States"/>
    <x v="3"/>
    <x v="40"/>
    <s v="Texarkana"/>
    <n v="71854"/>
    <x v="50"/>
    <x v="3"/>
    <n v="-149.21199999999999"/>
    <n v="15"/>
    <n v="85.26"/>
    <n v="90187"/>
  </r>
  <r>
    <n v="25356"/>
    <s v="Not Specified"/>
    <n v="0.05"/>
    <n v="7.64"/>
    <n v="5.83"/>
    <n v="911"/>
    <s v="Marsha P Joyner"/>
    <x v="2"/>
    <x v="0"/>
    <x v="0"/>
    <x v="7"/>
    <s v="Wrap Bag"/>
    <s v="Rediform Wirebound &quot;Phone Memo&quot; Message Book, 11 x 5-3/4"/>
    <n v="0.36"/>
    <s v="United States"/>
    <x v="1"/>
    <x v="36"/>
    <s v="Wheeling"/>
    <n v="26003"/>
    <x v="70"/>
    <x v="90"/>
    <n v="-21.018000000000001"/>
    <n v="2"/>
    <n v="16.600000000000001"/>
    <n v="90185"/>
  </r>
  <r>
    <n v="25357"/>
    <s v="Not Specified"/>
    <n v="0.04"/>
    <n v="218.75"/>
    <n v="69.64"/>
    <n v="911"/>
    <s v="Marsha P Joyner"/>
    <x v="1"/>
    <x v="0"/>
    <x v="1"/>
    <x v="11"/>
    <s v="Jumbo Box"/>
    <s v="BoxOffice By Design Rectangular and Half-Moon Meeting Room Tables"/>
    <n v="0.72"/>
    <s v="United States"/>
    <x v="1"/>
    <x v="36"/>
    <s v="Wheeling"/>
    <n v="26003"/>
    <x v="70"/>
    <x v="109"/>
    <n v="-655.52987500000006"/>
    <n v="10"/>
    <n v="2285.41"/>
    <n v="90185"/>
  </r>
  <r>
    <n v="24028"/>
    <s v="High"/>
    <n v="0.01"/>
    <n v="59.76"/>
    <n v="9.7100000000000009"/>
    <n v="911"/>
    <s v="Marsha P Joyner"/>
    <x v="2"/>
    <x v="0"/>
    <x v="0"/>
    <x v="10"/>
    <s v="Small Box"/>
    <s v="Advantus 10-Drawer Portable Organizer, Chrome Metal Frame, Smoke Drawers"/>
    <n v="0.56999999999999995"/>
    <s v="United States"/>
    <x v="1"/>
    <x v="36"/>
    <s v="Wheeling"/>
    <n v="26003"/>
    <x v="36"/>
    <x v="47"/>
    <n v="354.32879999999994"/>
    <n v="8"/>
    <n v="513.52"/>
    <n v="90186"/>
  </r>
  <r>
    <n v="24953"/>
    <s v="High"/>
    <n v="0.06"/>
    <n v="350.98"/>
    <n v="30"/>
    <n v="915"/>
    <s v="Carol Sherrill"/>
    <x v="1"/>
    <x v="1"/>
    <x v="1"/>
    <x v="1"/>
    <s v="Jumbo Drum"/>
    <s v="Office Star - Professional Matrix Back Chair with 2-to-1 Synchro Tilt and Mesh Fabric Seat"/>
    <n v="0.61"/>
    <s v="United States"/>
    <x v="2"/>
    <x v="7"/>
    <s v="Bryan"/>
    <n v="77803"/>
    <x v="148"/>
    <x v="70"/>
    <n v="-489.41559999999998"/>
    <n v="1"/>
    <n v="346.52"/>
    <n v="86356"/>
  </r>
  <r>
    <n v="25833"/>
    <s v="Low"/>
    <n v="0.05"/>
    <n v="161.55000000000001"/>
    <n v="19.989999999999998"/>
    <n v="916"/>
    <s v="Marion Wilcox"/>
    <x v="2"/>
    <x v="0"/>
    <x v="0"/>
    <x v="10"/>
    <s v="Small Box"/>
    <s v="Fellowes Super Stor/Drawer® Files"/>
    <n v="0.66"/>
    <s v="United States"/>
    <x v="2"/>
    <x v="7"/>
    <s v="Burleson"/>
    <n v="76028"/>
    <x v="148"/>
    <x v="76"/>
    <n v="35.31"/>
    <n v="3"/>
    <n v="499.31"/>
    <n v="86357"/>
  </r>
  <r>
    <n v="25676"/>
    <s v="High"/>
    <n v="0.05"/>
    <n v="35.51"/>
    <n v="6.31"/>
    <n v="918"/>
    <s v="Kerry Jernigan"/>
    <x v="2"/>
    <x v="3"/>
    <x v="0"/>
    <x v="10"/>
    <s v="Small Box"/>
    <s v="Steel Personal Filing/Posting Tote"/>
    <n v="0.57999999999999996"/>
    <s v="United States"/>
    <x v="0"/>
    <x v="1"/>
    <s v="Rancho Cucamonga"/>
    <n v="91730"/>
    <x v="142"/>
    <x v="94"/>
    <n v="6.11"/>
    <n v="2"/>
    <n v="73.099999999999994"/>
    <n v="90492"/>
  </r>
  <r>
    <n v="19772"/>
    <s v="Critical"/>
    <n v="0.09"/>
    <n v="58.14"/>
    <n v="36.61"/>
    <n v="918"/>
    <s v="Kerry Jernigan"/>
    <x v="1"/>
    <x v="0"/>
    <x v="1"/>
    <x v="14"/>
    <s v="Jumbo Box"/>
    <s v="O'Sullivan 3-Shelf Heavy-Duty Bookcases"/>
    <n v="0.61"/>
    <s v="United States"/>
    <x v="0"/>
    <x v="1"/>
    <s v="Rancho Cucamonga"/>
    <n v="91730"/>
    <x v="135"/>
    <x v="110"/>
    <n v="187.41200000000026"/>
    <n v="39"/>
    <n v="2115.06"/>
    <n v="90493"/>
  </r>
  <r>
    <n v="25677"/>
    <s v="High"/>
    <n v="0.1"/>
    <n v="8.34"/>
    <n v="2.64"/>
    <n v="919"/>
    <s v="Tracy Livingston"/>
    <x v="2"/>
    <x v="3"/>
    <x v="0"/>
    <x v="12"/>
    <s v="Small Pack"/>
    <s v="Acme® Elite Stainless Steel Scissors"/>
    <n v="0.59"/>
    <s v="United States"/>
    <x v="0"/>
    <x v="1"/>
    <s v="Redding"/>
    <n v="96003"/>
    <x v="142"/>
    <x v="93"/>
    <n v="-6.34"/>
    <n v="6"/>
    <n v="47.95"/>
    <n v="90492"/>
  </r>
  <r>
    <n v="21970"/>
    <s v="Low"/>
    <n v="0.1"/>
    <n v="15.98"/>
    <n v="4"/>
    <n v="920"/>
    <s v="Jessie Kelly"/>
    <x v="2"/>
    <x v="0"/>
    <x v="2"/>
    <x v="13"/>
    <s v="Small Box"/>
    <s v="Logitech Access Keyboard"/>
    <n v="0.37"/>
    <s v="United States"/>
    <x v="0"/>
    <x v="1"/>
    <s v="Redlands"/>
    <n v="92374"/>
    <x v="12"/>
    <x v="64"/>
    <n v="92.722199999999987"/>
    <n v="9"/>
    <n v="134.38"/>
    <n v="90491"/>
  </r>
  <r>
    <n v="25678"/>
    <s v="High"/>
    <n v="0.03"/>
    <n v="8.0399999999999991"/>
    <n v="8.94"/>
    <n v="920"/>
    <s v="Jessie Kelly"/>
    <x v="2"/>
    <x v="3"/>
    <x v="0"/>
    <x v="8"/>
    <s v="Small Box"/>
    <s v="Fellowes Twister Kit, Gray/Clear, 3/pkg"/>
    <n v="0.4"/>
    <s v="United States"/>
    <x v="0"/>
    <x v="1"/>
    <s v="Redlands"/>
    <n v="92374"/>
    <x v="142"/>
    <x v="94"/>
    <n v="-160.27549999999999"/>
    <n v="9"/>
    <n v="76.77"/>
    <n v="90492"/>
  </r>
  <r>
    <n v="18395"/>
    <s v="Not Specified"/>
    <n v="0.01"/>
    <n v="65.989999999999995"/>
    <n v="8.99"/>
    <n v="922"/>
    <s v="Dolores Abrams"/>
    <x v="0"/>
    <x v="2"/>
    <x v="2"/>
    <x v="5"/>
    <s v="Small Box"/>
    <s v="5180"/>
    <n v="0.56000000000000005"/>
    <s v="United States"/>
    <x v="0"/>
    <x v="1"/>
    <s v="Rancho Cucamonga"/>
    <n v="91730"/>
    <x v="135"/>
    <x v="110"/>
    <n v="396.97199999999998"/>
    <n v="14"/>
    <n v="782"/>
    <n v="87135"/>
  </r>
  <r>
    <n v="19973"/>
    <s v="Critical"/>
    <n v="0.03"/>
    <n v="2.1800000000000002"/>
    <n v="1.38"/>
    <n v="925"/>
    <s v="Ruth Dudley"/>
    <x v="2"/>
    <x v="2"/>
    <x v="0"/>
    <x v="3"/>
    <s v="Wrap Bag"/>
    <s v="Advantus Push Pins"/>
    <n v="0.44"/>
    <s v="United States"/>
    <x v="1"/>
    <x v="14"/>
    <s v="Augusta"/>
    <n v="4330"/>
    <x v="34"/>
    <x v="47"/>
    <n v="-7.04"/>
    <n v="7"/>
    <n v="15.73"/>
    <n v="87134"/>
  </r>
  <r>
    <n v="19974"/>
    <s v="Critical"/>
    <n v="0.01"/>
    <n v="170.98"/>
    <n v="35.89"/>
    <n v="929"/>
    <s v="Calvin Conway"/>
    <x v="1"/>
    <x v="2"/>
    <x v="1"/>
    <x v="14"/>
    <s v="Jumbo Box"/>
    <s v="Rush Hierlooms Collection 1&quot; Thick Stackable Bookcases"/>
    <n v="0.66"/>
    <s v="United States"/>
    <x v="1"/>
    <x v="2"/>
    <s v="Old Bridge"/>
    <n v="8857"/>
    <x v="34"/>
    <x v="152"/>
    <n v="538.52"/>
    <n v="10"/>
    <n v="1719.07"/>
    <n v="87134"/>
  </r>
  <r>
    <n v="21077"/>
    <s v="Critical"/>
    <n v="0.05"/>
    <n v="6.04"/>
    <n v="2.14"/>
    <n v="936"/>
    <s v="Robyn Garner"/>
    <x v="0"/>
    <x v="0"/>
    <x v="0"/>
    <x v="7"/>
    <s v="Wrap Bag"/>
    <s v="Adams Telephone Message Books, 5 1/4” x 11”"/>
    <n v="0.38"/>
    <s v="United States"/>
    <x v="0"/>
    <x v="1"/>
    <s v="Redlands"/>
    <n v="92374"/>
    <x v="149"/>
    <x v="146"/>
    <n v="-4.1399999999999997"/>
    <n v="1"/>
    <n v="8.41"/>
    <n v="90588"/>
  </r>
  <r>
    <n v="23716"/>
    <s v="Not Specified"/>
    <n v="0.05"/>
    <n v="5.98"/>
    <n v="5.46"/>
    <n v="936"/>
    <s v="Robyn Garner"/>
    <x v="2"/>
    <x v="0"/>
    <x v="0"/>
    <x v="7"/>
    <s v="Small Box"/>
    <s v="Xerox 1983"/>
    <n v="0.36"/>
    <s v="United States"/>
    <x v="0"/>
    <x v="1"/>
    <s v="Redlands"/>
    <n v="92374"/>
    <x v="150"/>
    <x v="125"/>
    <n v="-31.885000000000002"/>
    <n v="17"/>
    <n v="104.95"/>
    <n v="90589"/>
  </r>
  <r>
    <n v="23717"/>
    <s v="Not Specified"/>
    <n v="0.01"/>
    <n v="65.989999999999995"/>
    <n v="3.99"/>
    <n v="937"/>
    <s v="Kelly Shaw"/>
    <x v="2"/>
    <x v="0"/>
    <x v="2"/>
    <x v="5"/>
    <s v="Small Box"/>
    <s v="StarTAC 7760"/>
    <n v="0.59"/>
    <s v="United States"/>
    <x v="0"/>
    <x v="1"/>
    <s v="Redondo Beach"/>
    <n v="90278"/>
    <x v="150"/>
    <x v="126"/>
    <n v="-95.21050000000001"/>
    <n v="3"/>
    <n v="166.59"/>
    <n v="90589"/>
  </r>
  <r>
    <n v="22638"/>
    <s v="Low"/>
    <n v="0.09"/>
    <n v="100.98"/>
    <n v="35.840000000000003"/>
    <n v="940"/>
    <s v="Albert Maxwell"/>
    <x v="1"/>
    <x v="1"/>
    <x v="1"/>
    <x v="14"/>
    <s v="Jumbo Box"/>
    <s v="Bush Westfield Collection Bookcases, Fully Assembled"/>
    <n v="0.62"/>
    <s v="United States"/>
    <x v="1"/>
    <x v="18"/>
    <s v="New Milford"/>
    <n v="6776"/>
    <x v="81"/>
    <x v="133"/>
    <n v="-193.58"/>
    <n v="4"/>
    <n v="396.19"/>
    <n v="90844"/>
  </r>
  <r>
    <n v="23479"/>
    <s v="Not Specified"/>
    <n v="0.03"/>
    <n v="31.74"/>
    <n v="12.62"/>
    <n v="945"/>
    <s v="Stephanie Sun Perry"/>
    <x v="2"/>
    <x v="1"/>
    <x v="0"/>
    <x v="8"/>
    <s v="Small Box"/>
    <s v="GBC Wire Binding Strips"/>
    <n v="0.37"/>
    <s v="United States"/>
    <x v="0"/>
    <x v="1"/>
    <s v="Saratoga"/>
    <n v="95070"/>
    <x v="127"/>
    <x v="40"/>
    <n v="-4.3009999999999939"/>
    <n v="3"/>
    <n v="98.7"/>
    <n v="86567"/>
  </r>
  <r>
    <n v="24459"/>
    <s v="Critical"/>
    <n v="0.09"/>
    <n v="90.98"/>
    <n v="56.2"/>
    <n v="946"/>
    <s v="Denise Parks"/>
    <x v="0"/>
    <x v="1"/>
    <x v="1"/>
    <x v="2"/>
    <s v="Medium Box"/>
    <s v="Eldon ClusterMat Chair Mat with Cordless Antistatic Protection"/>
    <n v="0.74"/>
    <s v="United States"/>
    <x v="1"/>
    <x v="14"/>
    <s v="Auburn"/>
    <n v="4210"/>
    <x v="151"/>
    <x v="27"/>
    <n v="-1570.32"/>
    <n v="20"/>
    <n v="1782.44"/>
    <n v="86566"/>
  </r>
  <r>
    <n v="24693"/>
    <s v="Critical"/>
    <n v="0.08"/>
    <n v="14.2"/>
    <n v="5.3"/>
    <n v="947"/>
    <s v="Dorothy Buchanan"/>
    <x v="0"/>
    <x v="1"/>
    <x v="1"/>
    <x v="2"/>
    <s v="Wrap Bag"/>
    <s v="Coloredge Poster Frame"/>
    <n v="0.46"/>
    <s v="United States"/>
    <x v="1"/>
    <x v="2"/>
    <s v="Bayonne"/>
    <n v="7002"/>
    <x v="52"/>
    <x v="49"/>
    <n v="27.23"/>
    <n v="5"/>
    <n v="72.11"/>
    <n v="86565"/>
  </r>
  <r>
    <n v="1279"/>
    <s v="Critical "/>
    <n v="0.06"/>
    <n v="40.98"/>
    <n v="2.99"/>
    <n v="949"/>
    <s v="Ernest Oh"/>
    <x v="2"/>
    <x v="3"/>
    <x v="0"/>
    <x v="8"/>
    <s v="Small Box"/>
    <s v="Avery Trapezoid Ring Binder, 3&quot; Capacity, Black, 1040 sheets"/>
    <n v="0.36"/>
    <s v="United States"/>
    <x v="0"/>
    <x v="1"/>
    <s v="Los Angeles"/>
    <n v="90049"/>
    <x v="22"/>
    <x v="30"/>
    <n v="-19.099200000000003"/>
    <n v="3"/>
    <n v="124.81"/>
    <n v="9285"/>
  </r>
  <r>
    <n v="1128"/>
    <s v="Low"/>
    <n v="0.02"/>
    <n v="48.04"/>
    <n v="5.09"/>
    <n v="949"/>
    <s v="Ernest Oh"/>
    <x v="2"/>
    <x v="3"/>
    <x v="0"/>
    <x v="7"/>
    <s v="Small Box"/>
    <s v="Xerox 1910"/>
    <n v="0.37"/>
    <s v="United States"/>
    <x v="0"/>
    <x v="1"/>
    <s v="Los Angeles"/>
    <n v="90049"/>
    <x v="27"/>
    <x v="102"/>
    <n v="373.67"/>
    <n v="18"/>
    <n v="881.32"/>
    <n v="8257"/>
  </r>
  <r>
    <n v="19279"/>
    <s v="Critical"/>
    <n v="0.06"/>
    <n v="40.98"/>
    <n v="2.99"/>
    <n v="950"/>
    <s v="Jane Shah"/>
    <x v="2"/>
    <x v="3"/>
    <x v="0"/>
    <x v="8"/>
    <s v="Small Box"/>
    <s v="Avery Trapezoid Ring Binder, 3&quot; Capacity, Black, 1040 sheets"/>
    <n v="0.36"/>
    <s v="United States"/>
    <x v="2"/>
    <x v="3"/>
    <s v="Prior Lake"/>
    <n v="55372"/>
    <x v="22"/>
    <x v="30"/>
    <n v="-14.801880000000001"/>
    <n v="1"/>
    <n v="41.6"/>
    <n v="89083"/>
  </r>
  <r>
    <n v="19127"/>
    <s v="Low"/>
    <n v="0.05"/>
    <n v="1500.97"/>
    <n v="29.7"/>
    <n v="950"/>
    <s v="Jane Shah"/>
    <x v="1"/>
    <x v="3"/>
    <x v="2"/>
    <x v="6"/>
    <s v="Jumbo Drum"/>
    <s v="Epson DFX5000+ Dot Matrix Printer"/>
    <n v="0.56999999999999995"/>
    <s v="United States"/>
    <x v="2"/>
    <x v="3"/>
    <s v="Prior Lake"/>
    <n v="55372"/>
    <x v="27"/>
    <x v="104"/>
    <n v="-2561.3235"/>
    <n v="1"/>
    <n v="1497.22"/>
    <n v="89084"/>
  </r>
  <r>
    <n v="19128"/>
    <s v="Low"/>
    <n v="0.02"/>
    <n v="48.04"/>
    <n v="5.09"/>
    <n v="950"/>
    <s v="Jane Shah"/>
    <x v="2"/>
    <x v="3"/>
    <x v="0"/>
    <x v="7"/>
    <s v="Small Box"/>
    <s v="Xerox 1910"/>
    <n v="0.37"/>
    <s v="United States"/>
    <x v="2"/>
    <x v="3"/>
    <s v="Prior Lake"/>
    <n v="55372"/>
    <x v="27"/>
    <x v="102"/>
    <n v="168.91889999999998"/>
    <n v="5"/>
    <n v="244.81"/>
    <n v="89084"/>
  </r>
  <r>
    <n v="19129"/>
    <s v="Low"/>
    <n v="0.03"/>
    <n v="4.28"/>
    <n v="1.6"/>
    <n v="950"/>
    <s v="Jane Shah"/>
    <x v="2"/>
    <x v="3"/>
    <x v="0"/>
    <x v="0"/>
    <s v="Wrap Bag"/>
    <s v="Newell 320"/>
    <n v="0.57999999999999996"/>
    <s v="United States"/>
    <x v="2"/>
    <x v="3"/>
    <s v="Prior Lake"/>
    <n v="55372"/>
    <x v="27"/>
    <x v="85"/>
    <n v="-6.2"/>
    <n v="1"/>
    <n v="4.55"/>
    <n v="89084"/>
  </r>
  <r>
    <n v="20073"/>
    <s v="Low"/>
    <n v="0.1"/>
    <n v="7.31"/>
    <n v="0.49"/>
    <n v="954"/>
    <s v="Tony Chandler"/>
    <x v="2"/>
    <x v="2"/>
    <x v="0"/>
    <x v="9"/>
    <s v="Small Box"/>
    <s v="Self-Adhesive Address Labels for Typewriters by Universal"/>
    <n v="0.38"/>
    <s v="United States"/>
    <x v="2"/>
    <x v="7"/>
    <s v="Highland Village"/>
    <n v="75067"/>
    <x v="6"/>
    <x v="74"/>
    <n v="19.064699999999998"/>
    <n v="4"/>
    <n v="27.63"/>
    <n v="90771"/>
  </r>
  <r>
    <n v="20074"/>
    <s v="Low"/>
    <n v="0.08"/>
    <n v="6.7"/>
    <n v="1.56"/>
    <n v="954"/>
    <s v="Tony Chandler"/>
    <x v="2"/>
    <x v="2"/>
    <x v="0"/>
    <x v="0"/>
    <s v="Wrap Bag"/>
    <s v="Turquoise Lead Holder with Pocket Clip"/>
    <n v="0.52"/>
    <s v="United States"/>
    <x v="2"/>
    <x v="7"/>
    <s v="Highland Village"/>
    <n v="75067"/>
    <x v="6"/>
    <x v="150"/>
    <n v="10.56"/>
    <n v="5"/>
    <n v="31.21"/>
    <n v="90771"/>
  </r>
  <r>
    <n v="25795"/>
    <s v="Not Specified"/>
    <n v="0.01"/>
    <n v="145.44999999999999"/>
    <n v="17.850000000000001"/>
    <n v="959"/>
    <s v="Sally House"/>
    <x v="1"/>
    <x v="0"/>
    <x v="2"/>
    <x v="6"/>
    <s v="Jumbo Drum"/>
    <s v="Panasonic KX-P1150 Dot Matrix Printer"/>
    <n v="0.56000000000000005"/>
    <s v="United States"/>
    <x v="2"/>
    <x v="7"/>
    <s v="Burleson"/>
    <n v="76028"/>
    <x v="27"/>
    <x v="36"/>
    <n v="837.68069999999989"/>
    <n v="8"/>
    <n v="1214.03"/>
    <n v="91581"/>
  </r>
  <r>
    <n v="20428"/>
    <s v="Low"/>
    <n v="0.03"/>
    <n v="2.94"/>
    <n v="0.96"/>
    <n v="960"/>
    <s v="Phillip Chappell"/>
    <x v="2"/>
    <x v="1"/>
    <x v="0"/>
    <x v="0"/>
    <s v="Wrap Bag"/>
    <s v="Newell 343"/>
    <n v="0.57999999999999996"/>
    <s v="United States"/>
    <x v="0"/>
    <x v="1"/>
    <s v="Redondo Beach"/>
    <n v="90278"/>
    <x v="128"/>
    <x v="123"/>
    <n v="-4.2"/>
    <n v="1"/>
    <n v="3.51"/>
    <n v="89401"/>
  </r>
  <r>
    <n v="20685"/>
    <s v="Not Specified"/>
    <n v="0.05"/>
    <n v="124.49"/>
    <n v="51.94"/>
    <n v="961"/>
    <s v="Benjamin Chan"/>
    <x v="1"/>
    <x v="1"/>
    <x v="1"/>
    <x v="11"/>
    <s v="Jumbo Box"/>
    <s v="Bevis 36 x 72 Conference Tables"/>
    <n v="0.63"/>
    <s v="United States"/>
    <x v="0"/>
    <x v="1"/>
    <s v="Redwood City"/>
    <n v="94061"/>
    <x v="152"/>
    <x v="88"/>
    <n v="-44.163600000000002"/>
    <n v="1"/>
    <n v="120.12"/>
    <n v="89402"/>
  </r>
  <r>
    <n v="2428"/>
    <s v="Low"/>
    <n v="0.03"/>
    <n v="2.94"/>
    <n v="0.96"/>
    <n v="962"/>
    <s v="Yvonne Clarke"/>
    <x v="2"/>
    <x v="1"/>
    <x v="0"/>
    <x v="0"/>
    <s v="Wrap Bag"/>
    <s v="Newell 343"/>
    <n v="0.57999999999999996"/>
    <s v="United States"/>
    <x v="2"/>
    <x v="12"/>
    <s v="Chicago"/>
    <n v="60610"/>
    <x v="128"/>
    <x v="123"/>
    <n v="-4.2"/>
    <n v="2"/>
    <n v="7.01"/>
    <n v="17636"/>
  </r>
  <r>
    <n v="25093"/>
    <s v="Medium"/>
    <n v="0"/>
    <n v="170.98"/>
    <n v="35.89"/>
    <n v="970"/>
    <s v="Lynn Payne"/>
    <x v="1"/>
    <x v="3"/>
    <x v="1"/>
    <x v="14"/>
    <s v="Jumbo Box"/>
    <s v="Rush Hierlooms Collection 1&quot; Thick Stackable Bookcases"/>
    <n v="0.66"/>
    <s v="United States"/>
    <x v="3"/>
    <x v="8"/>
    <s v="Rose Hill"/>
    <n v="24281"/>
    <x v="18"/>
    <x v="24"/>
    <n v="-102.66200000000001"/>
    <n v="8"/>
    <n v="1452.18"/>
    <n v="86173"/>
  </r>
  <r>
    <n v="20536"/>
    <s v="Low"/>
    <n v="0.03"/>
    <n v="284.98"/>
    <n v="69.55"/>
    <n v="972"/>
    <s v="Gregory Holden"/>
    <x v="1"/>
    <x v="0"/>
    <x v="1"/>
    <x v="1"/>
    <s v="Jumbo Drum"/>
    <s v="Global Commerce™ Series High-Back Swivel/Tilt Chairs"/>
    <n v="0.6"/>
    <s v="United States"/>
    <x v="0"/>
    <x v="1"/>
    <s v="Riverside"/>
    <n v="92503"/>
    <x v="136"/>
    <x v="124"/>
    <n v="-116.584"/>
    <n v="2"/>
    <n v="619.38"/>
    <n v="87259"/>
  </r>
  <r>
    <n v="20537"/>
    <s v="Low"/>
    <n v="0"/>
    <n v="12.99"/>
    <n v="14.37"/>
    <n v="972"/>
    <s v="Gregory Holden"/>
    <x v="2"/>
    <x v="0"/>
    <x v="1"/>
    <x v="2"/>
    <s v="Large Box"/>
    <s v="Tensor &quot;Hersey Kiss&quot; Styled Floor Lamp"/>
    <n v="0.73"/>
    <s v="United States"/>
    <x v="0"/>
    <x v="1"/>
    <s v="Riverside"/>
    <n v="92503"/>
    <x v="136"/>
    <x v="142"/>
    <n v="12.896100000000001"/>
    <n v="1"/>
    <n v="18.690000000000001"/>
    <n v="87259"/>
  </r>
  <r>
    <n v="24298"/>
    <s v="Low"/>
    <n v="0.1"/>
    <n v="2.2200000000000002"/>
    <n v="5"/>
    <n v="975"/>
    <s v="Francis Evans"/>
    <x v="2"/>
    <x v="0"/>
    <x v="0"/>
    <x v="15"/>
    <s v="Small Box"/>
    <s v="Hoover Replacement Belt for Commercial Guardsman Heavy-Duty Upright Vacuum"/>
    <n v="0.55000000000000004"/>
    <s v="United States"/>
    <x v="1"/>
    <x v="15"/>
    <s v="Boston"/>
    <n v="2108"/>
    <x v="36"/>
    <x v="5"/>
    <n v="-21.319199999999999"/>
    <n v="3"/>
    <n v="8.8000000000000007"/>
    <n v="87260"/>
  </r>
  <r>
    <n v="22646"/>
    <s v="Medium"/>
    <n v="0"/>
    <n v="37.76"/>
    <n v="12.9"/>
    <n v="980"/>
    <s v="Howard Burnett"/>
    <x v="2"/>
    <x v="0"/>
    <x v="0"/>
    <x v="10"/>
    <s v="Small Box"/>
    <s v="Companion Letter/Legal File, Black"/>
    <n v="0.56999999999999995"/>
    <s v="United States"/>
    <x v="1"/>
    <x v="9"/>
    <s v="South Burlington"/>
    <n v="5403"/>
    <x v="64"/>
    <x v="84"/>
    <n v="93.846800000000002"/>
    <n v="12"/>
    <n v="477.2"/>
    <n v="87258"/>
  </r>
  <r>
    <n v="20010"/>
    <s v="Low"/>
    <n v="0.09"/>
    <n v="300.97000000000003"/>
    <n v="7.18"/>
    <n v="983"/>
    <s v="Sue Drake"/>
    <x v="2"/>
    <x v="0"/>
    <x v="2"/>
    <x v="13"/>
    <s v="Small Box"/>
    <s v="Gyration Ultra Professional Cordless Optical Suite"/>
    <n v="0.48"/>
    <s v="United States"/>
    <x v="3"/>
    <x v="40"/>
    <s v="Searcy"/>
    <n v="72143"/>
    <x v="58"/>
    <x v="156"/>
    <n v="17.771999999999998"/>
    <n v="10"/>
    <n v="2848.38"/>
    <n v="90201"/>
  </r>
  <r>
    <n v="25895"/>
    <s v="High"/>
    <n v="0.05"/>
    <n v="4.28"/>
    <n v="5.17"/>
    <n v="993"/>
    <s v="Gail Currin"/>
    <x v="2"/>
    <x v="2"/>
    <x v="0"/>
    <x v="7"/>
    <s v="Small Box"/>
    <s v="Xerox 1971"/>
    <n v="0.4"/>
    <s v="United States"/>
    <x v="0"/>
    <x v="1"/>
    <s v="Oxnard"/>
    <n v="93030"/>
    <x v="153"/>
    <x v="146"/>
    <n v="-104.57"/>
    <n v="9"/>
    <n v="38.58"/>
    <n v="89432"/>
  </r>
  <r>
    <n v="19004"/>
    <s v="High"/>
    <n v="0.1"/>
    <n v="400.98"/>
    <n v="76.37"/>
    <n v="994"/>
    <s v="Neal Weber"/>
    <x v="1"/>
    <x v="2"/>
    <x v="1"/>
    <x v="11"/>
    <s v="Jumbo Box"/>
    <s v="Bretford CR8500 Series Meeting Room Furniture"/>
    <n v="0.6"/>
    <s v="United States"/>
    <x v="1"/>
    <x v="14"/>
    <s v="Sanford"/>
    <n v="4073"/>
    <x v="88"/>
    <x v="32"/>
    <n v="-969.0483660000001"/>
    <n v="2"/>
    <n v="810.47"/>
    <n v="89433"/>
  </r>
  <r>
    <n v="23840"/>
    <s v="Low"/>
    <n v="0.09"/>
    <n v="7.64"/>
    <n v="5.83"/>
    <n v="995"/>
    <s v="Lloyd Spencer"/>
    <x v="2"/>
    <x v="2"/>
    <x v="0"/>
    <x v="7"/>
    <s v="Wrap Bag"/>
    <s v="Rediform Wirebound &quot;Phone Memo&quot; Message Book, 11 x 5-3/4"/>
    <n v="0.36"/>
    <s v="United States"/>
    <x v="1"/>
    <x v="14"/>
    <s v="West Scarborough"/>
    <n v="4070"/>
    <x v="16"/>
    <x v="66"/>
    <n v="4.0320000000000036"/>
    <n v="9"/>
    <n v="72.83"/>
    <n v="89434"/>
  </r>
  <r>
    <n v="22639"/>
    <s v="Low"/>
    <n v="0.08"/>
    <n v="67.84"/>
    <n v="0.99"/>
    <n v="997"/>
    <s v="Phillip Pollard"/>
    <x v="2"/>
    <x v="2"/>
    <x v="0"/>
    <x v="15"/>
    <s v="Small Box"/>
    <s v="Fellowes Command Center 5-outlet power strip"/>
    <n v="0.57999999999999996"/>
    <s v="United States"/>
    <x v="1"/>
    <x v="2"/>
    <s v="Bayonne"/>
    <n v="7002"/>
    <x v="76"/>
    <x v="12"/>
    <n v="-23.634399999999999"/>
    <n v="1"/>
    <n v="63.66"/>
    <n v="89431"/>
  </r>
  <r>
    <n v="19003"/>
    <s v="High"/>
    <n v="0.08"/>
    <n v="45.19"/>
    <n v="1.99"/>
    <n v="999"/>
    <s v="Rita Barton"/>
    <x v="2"/>
    <x v="2"/>
    <x v="2"/>
    <x v="13"/>
    <s v="Small Pack"/>
    <s v="Verbatim DVD-RAM, 9.4GB, Rewritable, Type 1, DS, DataLife Plus"/>
    <n v="0.55000000000000004"/>
    <s v="United States"/>
    <x v="1"/>
    <x v="2"/>
    <s v="Ridgewood"/>
    <n v="7450"/>
    <x v="88"/>
    <x v="32"/>
    <n v="-71.83"/>
    <n v="3"/>
    <n v="127.22"/>
    <n v="89433"/>
  </r>
  <r>
    <n v="19002"/>
    <s v="High"/>
    <n v="0.03"/>
    <n v="33.979999999999997"/>
    <n v="19.989999999999998"/>
    <n v="1000"/>
    <s v="Lynn Bell"/>
    <x v="2"/>
    <x v="2"/>
    <x v="1"/>
    <x v="2"/>
    <s v="Small Box"/>
    <s v="Linden® 12&quot; Wall Clock With Oak Frame"/>
    <n v="0.55000000000000004"/>
    <s v="United States"/>
    <x v="1"/>
    <x v="9"/>
    <s v="Bennington"/>
    <n v="5201"/>
    <x v="88"/>
    <x v="32"/>
    <n v="-0.74000000000000909"/>
    <n v="12"/>
    <n v="432.44"/>
    <n v="89433"/>
  </r>
  <r>
    <n v="19380"/>
    <s v="Low"/>
    <n v="0.06"/>
    <n v="10.14"/>
    <n v="2.27"/>
    <n v="1005"/>
    <s v="Lloyd Dickson"/>
    <x v="2"/>
    <x v="2"/>
    <x v="0"/>
    <x v="7"/>
    <s v="Wrap Bag"/>
    <s v="Staples Wirebound Steno Books, 6&quot; x 9&quot;, 12/Pack"/>
    <n v="0.36"/>
    <s v="United States"/>
    <x v="2"/>
    <x v="12"/>
    <s v="Buffalo Grove"/>
    <n v="60089"/>
    <x v="30"/>
    <x v="26"/>
    <n v="-3.88"/>
    <n v="1"/>
    <n v="12.18"/>
    <n v="90043"/>
  </r>
  <r>
    <n v="20167"/>
    <s v="High"/>
    <n v="0.02"/>
    <n v="40.99"/>
    <n v="17.48"/>
    <n v="1005"/>
    <s v="Lloyd Dickson"/>
    <x v="2"/>
    <x v="2"/>
    <x v="0"/>
    <x v="7"/>
    <s v="Small Box"/>
    <s v="Xerox 1893"/>
    <n v="0.36"/>
    <s v="United States"/>
    <x v="2"/>
    <x v="12"/>
    <s v="Buffalo Grove"/>
    <n v="60089"/>
    <x v="139"/>
    <x v="142"/>
    <n v="551.09280000000001"/>
    <n v="23"/>
    <n v="950.43"/>
    <n v="90044"/>
  </r>
  <r>
    <n v="18529"/>
    <s v="High"/>
    <n v="0.01"/>
    <n v="3.15"/>
    <n v="0.49"/>
    <n v="1008"/>
    <s v="Priscilla Frank"/>
    <x v="2"/>
    <x v="1"/>
    <x v="0"/>
    <x v="9"/>
    <s v="Small Box"/>
    <s v="Self-Adhesive Removable Labels"/>
    <n v="0.37"/>
    <s v="United States"/>
    <x v="1"/>
    <x v="14"/>
    <s v="Gorham"/>
    <n v="4038"/>
    <x v="40"/>
    <x v="134"/>
    <n v="17.505299999999998"/>
    <n v="8"/>
    <n v="25.37"/>
    <n v="88371"/>
  </r>
  <r>
    <n v="18886"/>
    <s v="High"/>
    <n v="0.1"/>
    <n v="550.98"/>
    <n v="45.7"/>
    <n v="1009"/>
    <s v="Kristin George"/>
    <x v="1"/>
    <x v="0"/>
    <x v="1"/>
    <x v="11"/>
    <s v="Jumbo Box"/>
    <s v="Chromcraft Bull-Nose Wood Oval Conference Tables &amp; Bases"/>
    <n v="0.71"/>
    <s v="United States"/>
    <x v="1"/>
    <x v="14"/>
    <s v="Saco"/>
    <n v="4072"/>
    <x v="117"/>
    <x v="101"/>
    <n v="818.54617499999995"/>
    <n v="14"/>
    <n v="6963.67"/>
    <n v="88372"/>
  </r>
  <r>
    <n v="21184"/>
    <s v="Critical"/>
    <n v="0.09"/>
    <n v="28.48"/>
    <n v="1.99"/>
    <n v="1014"/>
    <s v="Theresa Winters"/>
    <x v="2"/>
    <x v="1"/>
    <x v="2"/>
    <x v="13"/>
    <s v="Small Pack"/>
    <s v="Memorex 4.7GB DVD+RW, 3/Pack"/>
    <n v="0.4"/>
    <s v="United States"/>
    <x v="3"/>
    <x v="40"/>
    <s v="Bryant"/>
    <n v="72022"/>
    <x v="151"/>
    <x v="27"/>
    <n v="-17.149999999999999"/>
    <n v="6"/>
    <n v="160.16999999999999"/>
    <n v="88387"/>
  </r>
  <r>
    <n v="21185"/>
    <s v="Critical"/>
    <n v="0"/>
    <n v="2.08"/>
    <n v="5.33"/>
    <n v="1014"/>
    <s v="Theresa Winters"/>
    <x v="2"/>
    <x v="1"/>
    <x v="1"/>
    <x v="2"/>
    <s v="Small Box"/>
    <s v="Eldon® Wave Desk Accessories"/>
    <n v="0.43"/>
    <s v="United States"/>
    <x v="3"/>
    <x v="40"/>
    <s v="Bryant"/>
    <n v="72022"/>
    <x v="151"/>
    <x v="166"/>
    <n v="-29.540000000000003"/>
    <n v="3"/>
    <n v="7.47"/>
    <n v="88387"/>
  </r>
  <r>
    <n v="21186"/>
    <s v="Critical"/>
    <n v="0.06"/>
    <n v="45.99"/>
    <n v="4.99"/>
    <n v="1014"/>
    <s v="Theresa Winters"/>
    <x v="0"/>
    <x v="1"/>
    <x v="2"/>
    <x v="5"/>
    <s v="Small Box"/>
    <s v="KF 788"/>
    <n v="0.56000000000000005"/>
    <s v="United States"/>
    <x v="3"/>
    <x v="40"/>
    <s v="Bryant"/>
    <n v="72022"/>
    <x v="151"/>
    <x v="27"/>
    <n v="-329.78399999999999"/>
    <n v="10"/>
    <n v="370.81"/>
    <n v="88387"/>
  </r>
  <r>
    <n v="20880"/>
    <s v="Not Specified"/>
    <n v="0.08"/>
    <n v="10.91"/>
    <n v="2.99"/>
    <n v="1014"/>
    <s v="Theresa Winters"/>
    <x v="2"/>
    <x v="1"/>
    <x v="0"/>
    <x v="8"/>
    <s v="Small Box"/>
    <s v="Heavy-Duty E-Z-D® Binders"/>
    <n v="0.38"/>
    <s v="United States"/>
    <x v="3"/>
    <x v="40"/>
    <s v="Bryant"/>
    <n v="72022"/>
    <x v="93"/>
    <x v="40"/>
    <n v="-2.1"/>
    <n v="11"/>
    <n v="119.99"/>
    <n v="88388"/>
  </r>
  <r>
    <n v="20531"/>
    <s v="Medium"/>
    <n v="0"/>
    <n v="43.98"/>
    <n v="8.99"/>
    <n v="1015"/>
    <s v="Beverly Cameron"/>
    <x v="2"/>
    <x v="1"/>
    <x v="0"/>
    <x v="0"/>
    <s v="Small Pack"/>
    <s v="Boston 1645 Deluxe Heavier-Duty Electric Pencil Sharpener"/>
    <n v="0.57999999999999996"/>
    <s v="United States"/>
    <x v="3"/>
    <x v="24"/>
    <s v="Apex"/>
    <n v="27502"/>
    <x v="103"/>
    <x v="107"/>
    <n v="829.46699999999998"/>
    <n v="14"/>
    <n v="650.70000000000005"/>
    <n v="88390"/>
  </r>
  <r>
    <n v="24752"/>
    <s v="High"/>
    <n v="0.02"/>
    <n v="6.48"/>
    <n v="7.86"/>
    <n v="1016"/>
    <s v="Francis Sherrill"/>
    <x v="0"/>
    <x v="1"/>
    <x v="0"/>
    <x v="7"/>
    <s v="Small Box"/>
    <s v="Xerox 213"/>
    <n v="0.37"/>
    <s v="United States"/>
    <x v="3"/>
    <x v="24"/>
    <s v="Asheville"/>
    <n v="28806"/>
    <x v="20"/>
    <x v="137"/>
    <n v="111.22199999999999"/>
    <n v="1"/>
    <n v="11.41"/>
    <n v="88389"/>
  </r>
  <r>
    <n v="25027"/>
    <s v="Medium"/>
    <n v="0.05"/>
    <n v="35.89"/>
    <n v="14.72"/>
    <n v="1018"/>
    <s v="Meredith Humphrey"/>
    <x v="2"/>
    <x v="1"/>
    <x v="0"/>
    <x v="4"/>
    <s v="Small Box"/>
    <s v="Jet-Pak Recycled Peel 'N' Seal Padded Mailers"/>
    <n v="0.4"/>
    <s v="United States"/>
    <x v="3"/>
    <x v="24"/>
    <s v="Cary"/>
    <n v="27511"/>
    <x v="4"/>
    <x v="5"/>
    <n v="22.866"/>
    <n v="19"/>
    <n v="680.39"/>
    <n v="88391"/>
  </r>
  <r>
    <n v="25028"/>
    <s v="Medium"/>
    <n v="0"/>
    <n v="11.48"/>
    <n v="5.43"/>
    <n v="1018"/>
    <s v="Meredith Humphrey"/>
    <x v="2"/>
    <x v="1"/>
    <x v="0"/>
    <x v="7"/>
    <s v="Small Box"/>
    <s v="Personal Creations™ Ink Jet Cards and Labels"/>
    <n v="0.36"/>
    <s v="United States"/>
    <x v="3"/>
    <x v="24"/>
    <s v="Cary"/>
    <n v="27511"/>
    <x v="4"/>
    <x v="152"/>
    <n v="115.72799999999999"/>
    <n v="6"/>
    <n v="75.52"/>
    <n v="88391"/>
  </r>
  <r>
    <n v="24926"/>
    <s v="Critical"/>
    <n v="0.09"/>
    <n v="517.48"/>
    <n v="16.63"/>
    <n v="1020"/>
    <s v="Julie Porter"/>
    <x v="1"/>
    <x v="2"/>
    <x v="2"/>
    <x v="6"/>
    <s v="Jumbo Box"/>
    <s v="Panasonic KX-P3626 Dot Matrix Printer"/>
    <n v="0.59"/>
    <s v="United States"/>
    <x v="2"/>
    <x v="13"/>
    <s v="Pittsburg"/>
    <n v="66762"/>
    <x v="146"/>
    <x v="118"/>
    <n v="909.36"/>
    <n v="5"/>
    <n v="2354.54"/>
    <n v="88632"/>
  </r>
  <r>
    <n v="23562"/>
    <s v="Critical"/>
    <n v="7.0000000000000007E-2"/>
    <n v="4.13"/>
    <n v="5.04"/>
    <n v="1020"/>
    <s v="Julie Porter"/>
    <x v="2"/>
    <x v="2"/>
    <x v="0"/>
    <x v="8"/>
    <s v="Small Box"/>
    <s v="ACCOHIDE® 3-Ring Binder, Blue, 1&quot;"/>
    <n v="0.38"/>
    <s v="United States"/>
    <x v="2"/>
    <x v="13"/>
    <s v="Pittsburg"/>
    <n v="66762"/>
    <x v="92"/>
    <x v="167"/>
    <n v="-76.424400000000006"/>
    <n v="20"/>
    <n v="79.06"/>
    <n v="88634"/>
  </r>
  <r>
    <n v="23563"/>
    <s v="Critical"/>
    <n v="0"/>
    <n v="4.4800000000000004"/>
    <n v="2.5"/>
    <n v="1020"/>
    <s v="Julie Porter"/>
    <x v="2"/>
    <x v="2"/>
    <x v="0"/>
    <x v="4"/>
    <s v="Small Box"/>
    <s v="Ampad #10 Peel &amp; Seel® Holiday Envelopes"/>
    <n v="0.37"/>
    <s v="United States"/>
    <x v="2"/>
    <x v="13"/>
    <s v="Pittsburg"/>
    <n v="66762"/>
    <x v="92"/>
    <x v="123"/>
    <n v="8.7319999999999993"/>
    <n v="14"/>
    <n v="65.14"/>
    <n v="88634"/>
  </r>
  <r>
    <n v="18921"/>
    <s v="Critical"/>
    <n v="0.02"/>
    <n v="39.06"/>
    <n v="10.55"/>
    <n v="1023"/>
    <s v="Glen Newman"/>
    <x v="2"/>
    <x v="2"/>
    <x v="0"/>
    <x v="8"/>
    <s v="Small Box"/>
    <s v="Ibico Recycled Linen-Style Covers"/>
    <n v="0.37"/>
    <s v="United States"/>
    <x v="1"/>
    <x v="19"/>
    <s v="Wilkinsburg"/>
    <n v="15221"/>
    <x v="7"/>
    <x v="66"/>
    <n v="442.0899"/>
    <n v="16"/>
    <n v="640.71"/>
    <n v="88633"/>
  </r>
  <r>
    <n v="18922"/>
    <s v="Critical"/>
    <n v="0.1"/>
    <n v="37.700000000000003"/>
    <n v="2.99"/>
    <n v="1023"/>
    <s v="Glen Newman"/>
    <x v="2"/>
    <x v="2"/>
    <x v="0"/>
    <x v="8"/>
    <s v="Small Box"/>
    <s v="Vinyl Sectional Post Binders"/>
    <n v="0.35"/>
    <s v="United States"/>
    <x v="1"/>
    <x v="19"/>
    <s v="Wilkinsburg"/>
    <n v="15221"/>
    <x v="7"/>
    <x v="9"/>
    <n v="455.12399999999997"/>
    <n v="18"/>
    <n v="659.6"/>
    <n v="88633"/>
  </r>
  <r>
    <n v="21402"/>
    <s v="Not Specified"/>
    <n v="0.08"/>
    <n v="65.989999999999995"/>
    <n v="5.92"/>
    <n v="1026"/>
    <s v="Eugene Kerr"/>
    <x v="2"/>
    <x v="2"/>
    <x v="2"/>
    <x v="5"/>
    <s v="Small Box"/>
    <s v="i500plus"/>
    <n v="0.57999999999999996"/>
    <s v="United States"/>
    <x v="1"/>
    <x v="4"/>
    <s v="Central Islip"/>
    <n v="11722"/>
    <x v="131"/>
    <x v="167"/>
    <n v="624.40163999999993"/>
    <n v="22"/>
    <n v="1137.5999999999999"/>
    <n v="89005"/>
  </r>
  <r>
    <n v="20872"/>
    <s v="High"/>
    <n v="0.1"/>
    <n v="5.98"/>
    <n v="3.85"/>
    <n v="1026"/>
    <s v="Eugene Kerr"/>
    <x v="2"/>
    <x v="2"/>
    <x v="2"/>
    <x v="13"/>
    <s v="Small Pack"/>
    <s v="Imation 3.5&quot; IBM-Formatted Diskettes, 10/Pack"/>
    <n v="0.68"/>
    <s v="United States"/>
    <x v="1"/>
    <x v="4"/>
    <s v="Central Islip"/>
    <n v="11722"/>
    <x v="124"/>
    <x v="129"/>
    <n v="18.922000000000011"/>
    <n v="26"/>
    <n v="151.55000000000001"/>
    <n v="89008"/>
  </r>
  <r>
    <n v="20873"/>
    <s v="High"/>
    <n v="7.0000000000000007E-2"/>
    <n v="2.61"/>
    <n v="0.5"/>
    <n v="1026"/>
    <s v="Eugene Kerr"/>
    <x v="2"/>
    <x v="2"/>
    <x v="0"/>
    <x v="9"/>
    <s v="Small Box"/>
    <s v="Avery 494"/>
    <n v="0.39"/>
    <s v="United States"/>
    <x v="1"/>
    <x v="4"/>
    <s v="Central Islip"/>
    <n v="11722"/>
    <x v="124"/>
    <x v="147"/>
    <n v="39.350699999999996"/>
    <n v="22"/>
    <n v="57.03"/>
    <n v="89008"/>
  </r>
  <r>
    <n v="22662"/>
    <s v="High"/>
    <n v="0.1"/>
    <n v="73.98"/>
    <n v="4"/>
    <n v="1027"/>
    <s v="Brian Bennett"/>
    <x v="2"/>
    <x v="2"/>
    <x v="2"/>
    <x v="13"/>
    <s v="Small Box"/>
    <s v="Keytronic French Keyboard"/>
    <n v="0.79"/>
    <s v="United States"/>
    <x v="1"/>
    <x v="4"/>
    <s v="Cheektowaga"/>
    <n v="14225"/>
    <x v="14"/>
    <x v="58"/>
    <n v="-229.87"/>
    <n v="5"/>
    <n v="347.23"/>
    <n v="89004"/>
  </r>
  <r>
    <n v="22663"/>
    <s v="High"/>
    <n v="0.05"/>
    <n v="51.98"/>
    <n v="10.17"/>
    <n v="1027"/>
    <s v="Brian Bennett"/>
    <x v="2"/>
    <x v="2"/>
    <x v="2"/>
    <x v="6"/>
    <s v="Medium Box"/>
    <s v="Canon MP25DIII Desktop Whisper-Quiet Printing Calculator"/>
    <n v="0.37"/>
    <s v="United States"/>
    <x v="1"/>
    <x v="4"/>
    <s v="Cheektowaga"/>
    <n v="14225"/>
    <x v="14"/>
    <x v="58"/>
    <n v="329.9787"/>
    <n v="9"/>
    <n v="478.23"/>
    <n v="89004"/>
  </r>
  <r>
    <n v="24325"/>
    <s v="Medium"/>
    <n v="7.0000000000000007E-2"/>
    <n v="7.08"/>
    <n v="2.35"/>
    <n v="1028"/>
    <s v="Marguerite Rodgers"/>
    <x v="0"/>
    <x v="2"/>
    <x v="0"/>
    <x v="0"/>
    <s v="Wrap Bag"/>
    <s v="SANFORD Major Accent™ Highlighters"/>
    <n v="0.47"/>
    <s v="United States"/>
    <x v="1"/>
    <x v="4"/>
    <s v="Commack"/>
    <n v="11725"/>
    <x v="48"/>
    <x v="160"/>
    <n v="30.49"/>
    <n v="13"/>
    <n v="93.82"/>
    <n v="89006"/>
  </r>
  <r>
    <n v="23398"/>
    <s v="Not Specified"/>
    <n v="0.05"/>
    <n v="83.1"/>
    <n v="6.13"/>
    <n v="1028"/>
    <s v="Marguerite Rodgers"/>
    <x v="0"/>
    <x v="2"/>
    <x v="2"/>
    <x v="13"/>
    <s v="Small Box"/>
    <s v="Micro Innovations Micro Digital Wireless Keyboard and Mouse, Gray"/>
    <n v="0.45"/>
    <s v="United States"/>
    <x v="1"/>
    <x v="4"/>
    <s v="Commack"/>
    <n v="11725"/>
    <x v="100"/>
    <x v="168"/>
    <n v="1152.5276999999999"/>
    <n v="20"/>
    <n v="1670.33"/>
    <n v="89007"/>
  </r>
  <r>
    <n v="21959"/>
    <s v="Critical"/>
    <n v="7.0000000000000007E-2"/>
    <n v="125.99"/>
    <n v="2.5"/>
    <n v="1035"/>
    <s v="Kent Burton"/>
    <x v="2"/>
    <x v="1"/>
    <x v="2"/>
    <x v="5"/>
    <s v="Small Box"/>
    <s v="i2000"/>
    <n v="0.6"/>
    <s v="United States"/>
    <x v="1"/>
    <x v="10"/>
    <s v="Delaware"/>
    <n v="43015"/>
    <x v="114"/>
    <x v="58"/>
    <n v="-604.40600000000006"/>
    <n v="1"/>
    <n v="100.59"/>
    <n v="90710"/>
  </r>
  <r>
    <n v="21960"/>
    <s v="Critical"/>
    <n v="0.03"/>
    <n v="99.99"/>
    <n v="19.989999999999998"/>
    <n v="1036"/>
    <s v="Jessica Huffman"/>
    <x v="2"/>
    <x v="1"/>
    <x v="2"/>
    <x v="13"/>
    <s v="Small Box"/>
    <s v="US Robotics 56K V.92 External Faxmodem"/>
    <n v="0.52"/>
    <s v="United States"/>
    <x v="1"/>
    <x v="10"/>
    <s v="Dublin"/>
    <n v="43017"/>
    <x v="114"/>
    <x v="138"/>
    <n v="293.66000000000003"/>
    <n v="6"/>
    <n v="598.38"/>
    <n v="90710"/>
  </r>
  <r>
    <n v="20669"/>
    <s v="Critical"/>
    <n v="0.1"/>
    <n v="7.64"/>
    <n v="5.83"/>
    <n v="1038"/>
    <s v="Jon Hale"/>
    <x v="2"/>
    <x v="0"/>
    <x v="0"/>
    <x v="7"/>
    <s v="Wrap Bag"/>
    <s v="Rediform Wirebound &quot;Phone Memo&quot; Message Book, 11 x 5-3/4"/>
    <n v="0.36"/>
    <s v="United States"/>
    <x v="3"/>
    <x v="26"/>
    <s v="Belle Glade"/>
    <n v="33430"/>
    <x v="154"/>
    <x v="19"/>
    <n v="-403.18739999999997"/>
    <n v="5"/>
    <n v="39.36"/>
    <n v="90641"/>
  </r>
  <r>
    <n v="18404"/>
    <s v="Critical"/>
    <n v="0.06"/>
    <n v="55.94"/>
    <n v="4"/>
    <n v="1041"/>
    <s v="Mildred Chase"/>
    <x v="2"/>
    <x v="2"/>
    <x v="2"/>
    <x v="13"/>
    <s v="Small Box"/>
    <s v="Fellowes Smart Design 104-Key Enhanced Keyboard, PS/2 Adapter, Platinum"/>
    <n v="0.74"/>
    <s v="United States"/>
    <x v="0"/>
    <x v="1"/>
    <s v="Woodland"/>
    <n v="95695"/>
    <x v="89"/>
    <x v="169"/>
    <n v="-13.77"/>
    <n v="6"/>
    <n v="322.77"/>
    <n v="87846"/>
  </r>
  <r>
    <n v="18405"/>
    <s v="Critical"/>
    <n v="7.0000000000000007E-2"/>
    <n v="6.3"/>
    <n v="0.5"/>
    <n v="1041"/>
    <s v="Mildred Chase"/>
    <x v="2"/>
    <x v="2"/>
    <x v="0"/>
    <x v="9"/>
    <s v="Small Box"/>
    <s v="Avery 48"/>
    <n v="0.39"/>
    <s v="United States"/>
    <x v="0"/>
    <x v="1"/>
    <s v="Woodland"/>
    <n v="95695"/>
    <x v="89"/>
    <x v="113"/>
    <n v="44.912100000000002"/>
    <n v="11"/>
    <n v="65.09"/>
    <n v="87846"/>
  </r>
  <r>
    <n v="20937"/>
    <s v="Critical"/>
    <n v="0"/>
    <n v="14.42"/>
    <n v="6.75"/>
    <n v="1042"/>
    <s v="Jerome Burch"/>
    <x v="0"/>
    <x v="2"/>
    <x v="0"/>
    <x v="15"/>
    <s v="Medium Box"/>
    <s v="Holmes Odor Grabber"/>
    <n v="0.52"/>
    <s v="United States"/>
    <x v="0"/>
    <x v="1"/>
    <s v="Yuba City"/>
    <n v="95991"/>
    <x v="41"/>
    <x v="54"/>
    <n v="9.33"/>
    <n v="6"/>
    <n v="98.96"/>
    <n v="87847"/>
  </r>
  <r>
    <n v="3926"/>
    <s v="Critical"/>
    <n v="0.02"/>
    <n v="209.84"/>
    <n v="21.21"/>
    <n v="1044"/>
    <s v="Erin Ballard"/>
    <x v="2"/>
    <x v="1"/>
    <x v="1"/>
    <x v="2"/>
    <s v="Large Box"/>
    <s v="Luxo Professional Fluorescent Magnifier Lamp with Clamp-Mount Base"/>
    <n v="0.59"/>
    <s v="United States"/>
    <x v="0"/>
    <x v="1"/>
    <s v="Los Angeles"/>
    <n v="90004"/>
    <x v="110"/>
    <x v="25"/>
    <n v="2593.14"/>
    <n v="62"/>
    <n v="13546.94"/>
    <n v="28001"/>
  </r>
  <r>
    <n v="3927"/>
    <s v="Critical"/>
    <n v="0.01"/>
    <n v="194.3"/>
    <n v="11.54"/>
    <n v="1044"/>
    <s v="Erin Ballard"/>
    <x v="2"/>
    <x v="1"/>
    <x v="1"/>
    <x v="2"/>
    <s v="Large Box"/>
    <s v="Electrix Halogen Magnifier Lamp"/>
    <n v="0.59"/>
    <s v="United States"/>
    <x v="0"/>
    <x v="1"/>
    <s v="Los Angeles"/>
    <n v="90004"/>
    <x v="110"/>
    <x v="20"/>
    <n v="1162.76"/>
    <n v="32"/>
    <n v="6401.65"/>
    <n v="28001"/>
  </r>
  <r>
    <n v="6711"/>
    <s v="High"/>
    <n v="0"/>
    <n v="6.68"/>
    <n v="5.66"/>
    <n v="1044"/>
    <s v="Erin Ballard"/>
    <x v="2"/>
    <x v="1"/>
    <x v="0"/>
    <x v="7"/>
    <s v="Small Box"/>
    <s v="Xerox 1923"/>
    <n v="0.37"/>
    <s v="United States"/>
    <x v="0"/>
    <x v="1"/>
    <s v="Los Angeles"/>
    <n v="90004"/>
    <x v="139"/>
    <x v="142"/>
    <n v="-76.94"/>
    <n v="90"/>
    <n v="617.4"/>
    <n v="47813"/>
  </r>
  <r>
    <n v="24711"/>
    <s v="High"/>
    <n v="0"/>
    <n v="6.68"/>
    <n v="5.66"/>
    <n v="1047"/>
    <s v="Gayle Pearson"/>
    <x v="2"/>
    <x v="1"/>
    <x v="0"/>
    <x v="7"/>
    <s v="Small Box"/>
    <s v="Xerox 1923"/>
    <n v="0.37"/>
    <s v="United States"/>
    <x v="1"/>
    <x v="15"/>
    <s v="Boston"/>
    <n v="2109"/>
    <x v="139"/>
    <x v="142"/>
    <n v="-40.008800000000001"/>
    <n v="23"/>
    <n v="157.78"/>
    <n v="89389"/>
  </r>
  <r>
    <n v="26259"/>
    <s v="Not Specified"/>
    <n v="0.03"/>
    <n v="5.44"/>
    <n v="7.46"/>
    <n v="1054"/>
    <s v="Keith R Atkinson"/>
    <x v="0"/>
    <x v="0"/>
    <x v="0"/>
    <x v="8"/>
    <s v="Small Box"/>
    <s v="Wilson Jones Custom Binder Spines &amp; Labels"/>
    <n v="0.36"/>
    <s v="United States"/>
    <x v="0"/>
    <x v="28"/>
    <s v="Surprise"/>
    <n v="85374"/>
    <x v="40"/>
    <x v="134"/>
    <n v="-51.704000000000001"/>
    <n v="4"/>
    <n v="26.31"/>
    <n v="90069"/>
  </r>
  <r>
    <n v="26260"/>
    <s v="Not Specified"/>
    <n v="0.08"/>
    <n v="26.38"/>
    <n v="5.58"/>
    <n v="1054"/>
    <s v="Keith R Atkinson"/>
    <x v="2"/>
    <x v="0"/>
    <x v="0"/>
    <x v="7"/>
    <s v="Small Box"/>
    <s v="Xerox 1883"/>
    <n v="0.39"/>
    <s v="United States"/>
    <x v="0"/>
    <x v="28"/>
    <s v="Surprise"/>
    <n v="85374"/>
    <x v="40"/>
    <x v="53"/>
    <n v="144.7482"/>
    <n v="8"/>
    <n v="209.78"/>
    <n v="90069"/>
  </r>
  <r>
    <n v="26261"/>
    <s v="Not Specified"/>
    <n v="0.06"/>
    <n v="20.99"/>
    <n v="2.5"/>
    <n v="1054"/>
    <s v="Keith R Atkinson"/>
    <x v="2"/>
    <x v="0"/>
    <x v="2"/>
    <x v="5"/>
    <s v="Wrap Bag"/>
    <s v="Accessory37"/>
    <n v="0.81"/>
    <s v="United States"/>
    <x v="0"/>
    <x v="28"/>
    <s v="Surprise"/>
    <n v="85374"/>
    <x v="40"/>
    <x v="134"/>
    <n v="-112.18899999999999"/>
    <n v="1"/>
    <n v="17.829999999999998"/>
    <n v="90069"/>
  </r>
  <r>
    <n v="8200"/>
    <s v="Medium"/>
    <n v="0.09"/>
    <n v="138.75"/>
    <n v="52.42"/>
    <n v="1060"/>
    <s v="Gene Gilliam"/>
    <x v="1"/>
    <x v="2"/>
    <x v="1"/>
    <x v="11"/>
    <s v="Jumbo Box"/>
    <s v="Balt Split Level Computer Training Table"/>
    <n v="0.74"/>
    <s v="United States"/>
    <x v="3"/>
    <x v="29"/>
    <s v="Atlanta"/>
    <n v="30318"/>
    <x v="120"/>
    <x v="37"/>
    <n v="-445.97177625000006"/>
    <n v="23"/>
    <n v="2527.79"/>
    <n v="58628"/>
  </r>
  <r>
    <n v="7980"/>
    <s v="Low"/>
    <n v="7.0000000000000007E-2"/>
    <n v="6.3"/>
    <n v="0.5"/>
    <n v="1060"/>
    <s v="Gene Gilliam"/>
    <x v="2"/>
    <x v="2"/>
    <x v="0"/>
    <x v="9"/>
    <s v="Small Box"/>
    <s v="Avery 51"/>
    <n v="0.39"/>
    <s v="United States"/>
    <x v="3"/>
    <x v="29"/>
    <s v="Atlanta"/>
    <n v="30318"/>
    <x v="155"/>
    <x v="129"/>
    <n v="4.1673999999999998"/>
    <n v="20"/>
    <n v="121.87"/>
    <n v="57061"/>
  </r>
  <r>
    <n v="26200"/>
    <s v="Medium"/>
    <n v="0.09"/>
    <n v="138.75"/>
    <n v="52.42"/>
    <n v="1062"/>
    <s v="Willie Robinson"/>
    <x v="1"/>
    <x v="2"/>
    <x v="1"/>
    <x v="11"/>
    <s v="Jumbo Box"/>
    <s v="Balt Split Level Computer Training Table"/>
    <n v="0.74"/>
    <s v="United States"/>
    <x v="1"/>
    <x v="4"/>
    <s v="Coram"/>
    <n v="11727"/>
    <x v="120"/>
    <x v="37"/>
    <n v="-335.31712500000003"/>
    <n v="6"/>
    <n v="659.42"/>
    <n v="91354"/>
  </r>
  <r>
    <n v="25979"/>
    <s v="Low"/>
    <n v="0.04"/>
    <n v="22.38"/>
    <n v="15.1"/>
    <n v="1062"/>
    <s v="Willie Robinson"/>
    <x v="2"/>
    <x v="2"/>
    <x v="0"/>
    <x v="8"/>
    <s v="Small Box"/>
    <s v="Avery Flip-Chart Easel Binder, Black"/>
    <n v="0.38"/>
    <s v="United States"/>
    <x v="1"/>
    <x v="4"/>
    <s v="Coram"/>
    <n v="11727"/>
    <x v="155"/>
    <x v="97"/>
    <n v="16.021800000000013"/>
    <n v="18"/>
    <n v="403.53"/>
    <n v="91355"/>
  </r>
  <r>
    <n v="25981"/>
    <s v="Low"/>
    <n v="0.06"/>
    <n v="17.78"/>
    <n v="5.03"/>
    <n v="1062"/>
    <s v="Willie Robinson"/>
    <x v="2"/>
    <x v="2"/>
    <x v="1"/>
    <x v="2"/>
    <s v="Small Box"/>
    <s v="Seth Thomas 13 1/2&quot; Wall Clock"/>
    <n v="0.54"/>
    <s v="United States"/>
    <x v="1"/>
    <x v="4"/>
    <s v="Coram"/>
    <n v="11727"/>
    <x v="155"/>
    <x v="80"/>
    <n v="38.067299999999996"/>
    <n v="3"/>
    <n v="55.17"/>
    <n v="91355"/>
  </r>
  <r>
    <n v="19445"/>
    <s v="Critical"/>
    <n v="0.01"/>
    <n v="15.99"/>
    <n v="13.18"/>
    <n v="1065"/>
    <s v="Vicki Bond"/>
    <x v="2"/>
    <x v="0"/>
    <x v="0"/>
    <x v="8"/>
    <s v="Small Box"/>
    <s v="GBC Pre-Punched Binding Paper, Plastic, White, 8-1/2&quot; x 11&quot;"/>
    <n v="0.37"/>
    <s v="United States"/>
    <x v="2"/>
    <x v="12"/>
    <s v="Burbank"/>
    <n v="60459"/>
    <x v="29"/>
    <x v="39"/>
    <n v="-99.435440000000014"/>
    <n v="23"/>
    <n v="377.44"/>
    <n v="88899"/>
  </r>
  <r>
    <n v="20445"/>
    <s v="Low"/>
    <n v="0.04"/>
    <n v="22.84"/>
    <n v="16.87"/>
    <n v="1068"/>
    <s v="Erik Barr"/>
    <x v="2"/>
    <x v="1"/>
    <x v="0"/>
    <x v="7"/>
    <s v="Small Box"/>
    <s v="Xerox 1982"/>
    <n v="0.39"/>
    <s v="United States"/>
    <x v="2"/>
    <x v="12"/>
    <s v="Calumet City"/>
    <n v="60409"/>
    <x v="44"/>
    <x v="57"/>
    <n v="-97.28"/>
    <n v="12"/>
    <n v="286.39999999999998"/>
    <n v="87109"/>
  </r>
  <r>
    <n v="24737"/>
    <s v="Medium"/>
    <n v="0.02"/>
    <n v="15.94"/>
    <n v="5.45"/>
    <n v="1069"/>
    <s v="Pam Bennett"/>
    <x v="2"/>
    <x v="1"/>
    <x v="0"/>
    <x v="0"/>
    <s v="Small Pack"/>
    <s v="Boston 16701 Slimline Battery Pencil Sharpener"/>
    <n v="0.55000000000000004"/>
    <s v="United States"/>
    <x v="2"/>
    <x v="12"/>
    <s v="Carbondale"/>
    <n v="62901"/>
    <x v="50"/>
    <x v="66"/>
    <n v="139.61200000000002"/>
    <n v="41"/>
    <n v="664.34"/>
    <n v="87110"/>
  </r>
  <r>
    <n v="22685"/>
    <s v="Not Specified"/>
    <n v="0.01"/>
    <n v="150.88999999999999"/>
    <n v="60.2"/>
    <n v="1072"/>
    <s v="Marion Owens"/>
    <x v="1"/>
    <x v="0"/>
    <x v="1"/>
    <x v="1"/>
    <s v="Jumbo Drum"/>
    <s v="Global Leather &amp; Oak Executive Chair, Burgundy"/>
    <n v="0.77"/>
    <s v="United States"/>
    <x v="1"/>
    <x v="19"/>
    <s v="Bethlehem"/>
    <n v="18018"/>
    <x v="12"/>
    <x v="160"/>
    <n v="-505.76"/>
    <n v="3"/>
    <n v="473.53"/>
    <n v="89631"/>
  </r>
  <r>
    <n v="26176"/>
    <s v="High"/>
    <n v="0.04"/>
    <n v="19.23"/>
    <n v="6.15"/>
    <n v="1075"/>
    <s v="Theodore Tyson"/>
    <x v="2"/>
    <x v="1"/>
    <x v="1"/>
    <x v="2"/>
    <s v="Small Pack"/>
    <s v="Executive Impressions 13&quot; Clairmont Wall Clock"/>
    <n v="0.44"/>
    <s v="United States"/>
    <x v="2"/>
    <x v="12"/>
    <s v="Romeoville"/>
    <n v="60441"/>
    <x v="156"/>
    <x v="22"/>
    <n v="152.43479999999997"/>
    <n v="11"/>
    <n v="220.92"/>
    <n v="86422"/>
  </r>
  <r>
    <n v="23312"/>
    <s v="Not Specified"/>
    <n v="0.08"/>
    <n v="13.9"/>
    <n v="7.59"/>
    <n v="1080"/>
    <s v="Colleen Fletcher"/>
    <x v="2"/>
    <x v="0"/>
    <x v="0"/>
    <x v="12"/>
    <s v="Small Pack"/>
    <s v="Acme Hot Forged Carbon Steel Scissors with Nickel-Plated Handles, 3 7/8&quot; Cut, 8&quot;L"/>
    <n v="0.56000000000000005"/>
    <s v="United States"/>
    <x v="2"/>
    <x v="12"/>
    <s v="Saint Charles"/>
    <n v="60174"/>
    <x v="100"/>
    <x v="168"/>
    <n v="9.862000000000009"/>
    <n v="14"/>
    <n v="196.41"/>
    <n v="88461"/>
  </r>
  <r>
    <n v="24324"/>
    <s v="Not Specified"/>
    <n v="7.0000000000000007E-2"/>
    <n v="55.99"/>
    <n v="5"/>
    <n v="1083"/>
    <s v="Hazel Dale"/>
    <x v="0"/>
    <x v="0"/>
    <x v="2"/>
    <x v="5"/>
    <s v="Small Pack"/>
    <s v="Accessory36"/>
    <n v="0.83"/>
    <s v="United States"/>
    <x v="2"/>
    <x v="12"/>
    <s v="Springfield"/>
    <n v="62701"/>
    <x v="157"/>
    <x v="34"/>
    <n v="-232.99100000000001"/>
    <n v="1"/>
    <n v="54.08"/>
    <n v="88460"/>
  </r>
  <r>
    <n v="18047"/>
    <s v="Not Specified"/>
    <n v="0.05"/>
    <n v="7.64"/>
    <n v="5.83"/>
    <n v="1085"/>
    <s v="Ted Dunlap"/>
    <x v="2"/>
    <x v="1"/>
    <x v="0"/>
    <x v="7"/>
    <s v="Wrap Bag"/>
    <s v="Rediform Wirebound &quot;Phone Memo&quot; Message Book, 11 x 5-3/4"/>
    <n v="0.36"/>
    <s v="United States"/>
    <x v="1"/>
    <x v="4"/>
    <s v="Deer Park"/>
    <n v="11729"/>
    <x v="99"/>
    <x v="116"/>
    <n v="-40.275199999999998"/>
    <n v="6"/>
    <n v="47.18"/>
    <n v="86122"/>
  </r>
  <r>
    <n v="25279"/>
    <s v="High"/>
    <n v="0.04"/>
    <n v="9.06"/>
    <n v="9.86"/>
    <n v="1085"/>
    <s v="Ted Dunlap"/>
    <x v="2"/>
    <x v="1"/>
    <x v="0"/>
    <x v="7"/>
    <s v="Small Box"/>
    <s v="Southworth 25% Cotton Linen-Finish Paper &amp; Envelopes"/>
    <n v="0.4"/>
    <s v="United States"/>
    <x v="1"/>
    <x v="4"/>
    <s v="Deer Park"/>
    <n v="11729"/>
    <x v="158"/>
    <x v="131"/>
    <n v="-53.25"/>
    <n v="3"/>
    <n v="30.87"/>
    <n v="86123"/>
  </r>
  <r>
    <n v="23104"/>
    <s v="Not Specified"/>
    <n v="0.06"/>
    <n v="30.42"/>
    <n v="8.65"/>
    <n v="1085"/>
    <s v="Ted Dunlap"/>
    <x v="2"/>
    <x v="0"/>
    <x v="2"/>
    <x v="13"/>
    <s v="Small Box"/>
    <s v="Fellowes Internet Keyboard, Platinum"/>
    <n v="0.74"/>
    <s v="United States"/>
    <x v="1"/>
    <x v="4"/>
    <s v="Deer Park"/>
    <n v="11729"/>
    <x v="116"/>
    <x v="66"/>
    <n v="-159.25"/>
    <n v="10"/>
    <n v="309.05"/>
    <n v="86124"/>
  </r>
  <r>
    <n v="23105"/>
    <s v="Not Specified"/>
    <n v="0.02"/>
    <n v="37.94"/>
    <n v="5.08"/>
    <n v="1085"/>
    <s v="Ted Dunlap"/>
    <x v="2"/>
    <x v="0"/>
    <x v="0"/>
    <x v="7"/>
    <s v="Wrap Bag"/>
    <s v="Snap-A-Way® Black Print Carbonless Ruled Speed Letter, Triplicate"/>
    <n v="0.38"/>
    <s v="United States"/>
    <x v="1"/>
    <x v="4"/>
    <s v="Deer Park"/>
    <n v="11729"/>
    <x v="116"/>
    <x v="3"/>
    <n v="206.517"/>
    <n v="8"/>
    <n v="299.3"/>
    <n v="86124"/>
  </r>
  <r>
    <n v="25280"/>
    <s v="High"/>
    <n v="0.04"/>
    <n v="14.27"/>
    <n v="7.27"/>
    <n v="1086"/>
    <s v="Leon Peele"/>
    <x v="2"/>
    <x v="1"/>
    <x v="0"/>
    <x v="8"/>
    <s v="Small Box"/>
    <s v="GBC Laser Imprintable Binding System Covers, Desert Sand"/>
    <n v="0.38"/>
    <s v="United States"/>
    <x v="1"/>
    <x v="4"/>
    <s v="Dix Hills"/>
    <n v="11746"/>
    <x v="158"/>
    <x v="131"/>
    <n v="2.125"/>
    <n v="3"/>
    <n v="45.24"/>
    <n v="86123"/>
  </r>
  <r>
    <n v="22537"/>
    <s v="Medium"/>
    <n v="0.02"/>
    <n v="15.14"/>
    <n v="4.53"/>
    <n v="1101"/>
    <s v="Kimberly McCarthy"/>
    <x v="2"/>
    <x v="2"/>
    <x v="0"/>
    <x v="10"/>
    <s v="Small Box"/>
    <s v="Eldon® Gobal File Keepers"/>
    <n v="0.81"/>
    <s v="United States"/>
    <x v="0"/>
    <x v="1"/>
    <s v="Oxnard"/>
    <n v="93030"/>
    <x v="130"/>
    <x v="108"/>
    <n v="5.8840000000000074"/>
    <n v="3"/>
    <n v="51.02"/>
    <n v="91488"/>
  </r>
  <r>
    <n v="21847"/>
    <s v="Not Specified"/>
    <n v="0.05"/>
    <n v="328.14"/>
    <n v="91.05"/>
    <n v="1103"/>
    <s v="Sidney Bowling"/>
    <x v="1"/>
    <x v="1"/>
    <x v="0"/>
    <x v="15"/>
    <s v="Jumbo Drum"/>
    <s v="Sanyo Counter Height Refrigerator with Crisper, 3.6 Cubic Foot, Stainless Steel/Black"/>
    <n v="0.56999999999999995"/>
    <s v="United States"/>
    <x v="2"/>
    <x v="32"/>
    <s v="Omaha"/>
    <n v="68046"/>
    <x v="98"/>
    <x v="48"/>
    <n v="772.04"/>
    <n v="7"/>
    <n v="2291.39"/>
    <n v="90977"/>
  </r>
  <r>
    <n v="3847"/>
    <s v="Not Specified"/>
    <n v="0.05"/>
    <n v="328.14"/>
    <n v="91.05"/>
    <n v="1104"/>
    <s v="Timothy Ross"/>
    <x v="1"/>
    <x v="1"/>
    <x v="0"/>
    <x v="15"/>
    <s v="Jumbo Drum"/>
    <s v="Sanyo Counter Height Refrigerator with Crisper, 3.6 Cubic Foot, Stainless Steel/Black"/>
    <n v="0.56999999999999995"/>
    <s v="United States"/>
    <x v="1"/>
    <x v="4"/>
    <s v="New York City"/>
    <n v="10282"/>
    <x v="98"/>
    <x v="48"/>
    <n v="772.04"/>
    <n v="29"/>
    <n v="9492.92"/>
    <n v="27456"/>
  </r>
  <r>
    <n v="2808"/>
    <s v="Medium"/>
    <n v="0.04"/>
    <n v="6.35"/>
    <n v="1.02"/>
    <n v="1106"/>
    <s v="Maxine Collier Grady"/>
    <x v="2"/>
    <x v="2"/>
    <x v="0"/>
    <x v="7"/>
    <s v="Wrap Bag"/>
    <s v="Telephone Message Books with Fax/Mobile Section, 5 1/2&quot; x 3 3/16&quot;"/>
    <n v="0.39"/>
    <s v="United States"/>
    <x v="2"/>
    <x v="7"/>
    <s v="Dallas"/>
    <n v="75220"/>
    <x v="135"/>
    <x v="10"/>
    <n v="81.91"/>
    <n v="52"/>
    <n v="318.47000000000003"/>
    <n v="20261"/>
  </r>
  <r>
    <n v="106"/>
    <s v="High"/>
    <n v="0.01"/>
    <n v="9.31"/>
    <n v="3.98"/>
    <n v="1106"/>
    <s v="Maxine Collier Grady"/>
    <x v="2"/>
    <x v="2"/>
    <x v="0"/>
    <x v="12"/>
    <s v="Small Pack"/>
    <s v="Acme® Forged Steel Scissors with Black Enamel Handles"/>
    <n v="0.56000000000000005"/>
    <s v="United States"/>
    <x v="2"/>
    <x v="7"/>
    <s v="Dallas"/>
    <n v="75220"/>
    <x v="8"/>
    <x v="11"/>
    <n v="-10.9"/>
    <n v="61"/>
    <n v="586.96"/>
    <n v="646"/>
  </r>
  <r>
    <n v="6443"/>
    <s v="Not Specified"/>
    <n v="0.08"/>
    <n v="140.81"/>
    <n v="24.49"/>
    <n v="1106"/>
    <s v="Maxine Collier Grady"/>
    <x v="2"/>
    <x v="3"/>
    <x v="1"/>
    <x v="1"/>
    <s v="Large Box"/>
    <s v="Hon Olson Stacker Stools"/>
    <n v="0.56999999999999995"/>
    <s v="United States"/>
    <x v="2"/>
    <x v="7"/>
    <s v="Dallas"/>
    <n v="75220"/>
    <x v="132"/>
    <x v="35"/>
    <n v="1232.79"/>
    <n v="81"/>
    <n v="11272.77"/>
    <n v="45824"/>
  </r>
  <r>
    <n v="18106"/>
    <s v="High"/>
    <n v="0.01"/>
    <n v="9.31"/>
    <n v="3.98"/>
    <n v="1107"/>
    <s v="Joanna Keith"/>
    <x v="2"/>
    <x v="2"/>
    <x v="0"/>
    <x v="12"/>
    <s v="Small Pack"/>
    <s v="Acme® Forged Steel Scissors with Black Enamel Handles"/>
    <n v="0.56000000000000005"/>
    <s v="United States"/>
    <x v="2"/>
    <x v="7"/>
    <s v="Lake Jackson"/>
    <n v="77566"/>
    <x v="8"/>
    <x v="11"/>
    <n v="2.1800000000000015"/>
    <n v="15"/>
    <n v="144.33000000000001"/>
    <n v="86411"/>
  </r>
  <r>
    <n v="20807"/>
    <s v="Medium"/>
    <n v="0.09"/>
    <n v="31.74"/>
    <n v="12.62"/>
    <n v="1108"/>
    <s v="Dwight Bishop"/>
    <x v="0"/>
    <x v="2"/>
    <x v="0"/>
    <x v="8"/>
    <s v="Small Box"/>
    <s v="GBC Wire Binding Strips"/>
    <n v="0.37"/>
    <s v="United States"/>
    <x v="2"/>
    <x v="7"/>
    <s v="Lancaster"/>
    <n v="75146"/>
    <x v="135"/>
    <x v="92"/>
    <n v="67.107500000000002"/>
    <n v="9"/>
    <n v="270.55"/>
    <n v="86409"/>
  </r>
  <r>
    <n v="20808"/>
    <s v="Medium"/>
    <n v="0.04"/>
    <n v="6.35"/>
    <n v="1.02"/>
    <n v="1108"/>
    <s v="Dwight Bishop"/>
    <x v="2"/>
    <x v="2"/>
    <x v="0"/>
    <x v="7"/>
    <s v="Wrap Bag"/>
    <s v="Telephone Message Books with Fax/Mobile Section, 5 1/2&quot; x 3 3/16&quot;"/>
    <n v="0.39"/>
    <s v="United States"/>
    <x v="2"/>
    <x v="7"/>
    <s v="Lancaster"/>
    <n v="75146"/>
    <x v="135"/>
    <x v="10"/>
    <n v="54.937799999999996"/>
    <n v="13"/>
    <n v="79.62"/>
    <n v="86409"/>
  </r>
  <r>
    <n v="20809"/>
    <s v="Medium"/>
    <n v="0.02"/>
    <n v="65.989999999999995"/>
    <n v="8.99"/>
    <n v="1108"/>
    <s v="Dwight Bishop"/>
    <x v="0"/>
    <x v="2"/>
    <x v="2"/>
    <x v="5"/>
    <s v="Small Box"/>
    <s v="Talkabout T8367"/>
    <n v="0.56000000000000005"/>
    <s v="United States"/>
    <x v="2"/>
    <x v="7"/>
    <s v="Lancaster"/>
    <n v="75146"/>
    <x v="135"/>
    <x v="110"/>
    <n v="168.23699999999999"/>
    <n v="8"/>
    <n v="479.79"/>
    <n v="86409"/>
  </r>
  <r>
    <n v="22480"/>
    <s v="Medium"/>
    <n v="0.08"/>
    <n v="8.3699999999999992"/>
    <n v="10.16"/>
    <n v="1109"/>
    <s v="Dennis Welch"/>
    <x v="2"/>
    <x v="3"/>
    <x v="1"/>
    <x v="2"/>
    <s v="Large Box"/>
    <s v="Westinghouse Clip-On Gooseneck Lamps"/>
    <n v="0.59"/>
    <s v="United States"/>
    <x v="2"/>
    <x v="7"/>
    <s v="Laredo"/>
    <n v="78041"/>
    <x v="159"/>
    <x v="170"/>
    <n v="-169.232"/>
    <n v="13"/>
    <n v="108.99"/>
    <n v="86410"/>
  </r>
  <r>
    <n v="20176"/>
    <s v="Not Specified"/>
    <n v="0.03"/>
    <n v="300.98"/>
    <n v="54.92"/>
    <n v="1112"/>
    <s v="Luis Kerr"/>
    <x v="1"/>
    <x v="0"/>
    <x v="1"/>
    <x v="14"/>
    <s v="Jumbo Box"/>
    <s v="Atlantic Metals Mobile 5-Shelf Bookcases, Custom Colors"/>
    <n v="0.55000000000000004"/>
    <s v="United States"/>
    <x v="0"/>
    <x v="1"/>
    <s v="Yucaipa"/>
    <n v="92399"/>
    <x v="57"/>
    <x v="77"/>
    <n v="1272.5808"/>
    <n v="12"/>
    <n v="3527.82"/>
    <n v="90832"/>
  </r>
  <r>
    <n v="20177"/>
    <s v="Not Specified"/>
    <n v="0.02"/>
    <n v="2550.14"/>
    <n v="29.7"/>
    <n v="1112"/>
    <s v="Luis Kerr"/>
    <x v="1"/>
    <x v="0"/>
    <x v="2"/>
    <x v="6"/>
    <s v="Jumbo Drum"/>
    <s v="Epson DFX-8500 Dot Matrix Printer"/>
    <n v="0.56999999999999995"/>
    <s v="United States"/>
    <x v="0"/>
    <x v="1"/>
    <s v="Yucaipa"/>
    <n v="92399"/>
    <x v="57"/>
    <x v="77"/>
    <n v="-5390.7388920000003"/>
    <n v="2"/>
    <n v="4698.21"/>
    <n v="90832"/>
  </r>
  <r>
    <n v="26060"/>
    <s v="Critical"/>
    <n v="0.01"/>
    <n v="2.89"/>
    <n v="0.5"/>
    <n v="1113"/>
    <s v="Julia Reynolds"/>
    <x v="2"/>
    <x v="0"/>
    <x v="0"/>
    <x v="9"/>
    <s v="Small Box"/>
    <s v="Avery 498"/>
    <n v="0.38"/>
    <s v="United States"/>
    <x v="0"/>
    <x v="21"/>
    <s v="Arvada"/>
    <n v="80004"/>
    <x v="34"/>
    <x v="45"/>
    <n v="29.725199999999997"/>
    <n v="14"/>
    <n v="43.08"/>
    <n v="90833"/>
  </r>
  <r>
    <n v="26061"/>
    <s v="Critical"/>
    <n v="0"/>
    <n v="55.99"/>
    <n v="5"/>
    <n v="1113"/>
    <s v="Julia Reynolds"/>
    <x v="2"/>
    <x v="0"/>
    <x v="2"/>
    <x v="5"/>
    <s v="Small Pack"/>
    <s v="Accessory6"/>
    <n v="0.8"/>
    <s v="United States"/>
    <x v="0"/>
    <x v="21"/>
    <s v="Arvada"/>
    <n v="80004"/>
    <x v="34"/>
    <x v="152"/>
    <n v="-187.11"/>
    <n v="5"/>
    <n v="258.93"/>
    <n v="90833"/>
  </r>
  <r>
    <n v="21579"/>
    <s v="Not Specified"/>
    <n v="0.06"/>
    <n v="64.650000000000006"/>
    <n v="35"/>
    <n v="1117"/>
    <s v="Samantha Koch"/>
    <x v="2"/>
    <x v="1"/>
    <x v="0"/>
    <x v="10"/>
    <s v="Large Box"/>
    <s v="Space Solutions Commercial Steel Shelving"/>
    <n v="0.8"/>
    <s v="United States"/>
    <x v="0"/>
    <x v="28"/>
    <s v="Tucson"/>
    <n v="85705"/>
    <x v="64"/>
    <x v="84"/>
    <n v="-139.28720000000001"/>
    <n v="4"/>
    <n v="277.60000000000002"/>
    <n v="86768"/>
  </r>
  <r>
    <n v="21329"/>
    <s v="Low"/>
    <n v="0.04"/>
    <n v="19.98"/>
    <n v="8.68"/>
    <n v="1121"/>
    <s v="Tonya Proctor"/>
    <x v="2"/>
    <x v="3"/>
    <x v="0"/>
    <x v="7"/>
    <s v="Small Box"/>
    <s v="Southworth 25% Cotton Premium Laser Paper and Envelopes"/>
    <n v="0.37"/>
    <s v="United States"/>
    <x v="0"/>
    <x v="1"/>
    <s v="Temecula"/>
    <n v="92592"/>
    <x v="131"/>
    <x v="8"/>
    <n v="108"/>
    <n v="8"/>
    <n v="168.04"/>
    <n v="86767"/>
  </r>
  <r>
    <n v="21330"/>
    <s v="Low"/>
    <n v="0.08"/>
    <n v="125.99"/>
    <n v="7.69"/>
    <n v="1121"/>
    <s v="Tonya Proctor"/>
    <x v="2"/>
    <x v="3"/>
    <x v="2"/>
    <x v="5"/>
    <s v="Small Box"/>
    <s v="Timeport L7089"/>
    <n v="0.57999999999999996"/>
    <s v="United States"/>
    <x v="0"/>
    <x v="1"/>
    <s v="Temecula"/>
    <n v="92592"/>
    <x v="131"/>
    <x v="149"/>
    <n v="377.154"/>
    <n v="7"/>
    <n v="703.46"/>
    <n v="86767"/>
  </r>
  <r>
    <n v="20612"/>
    <s v="High"/>
    <n v="0.03"/>
    <n v="7.3"/>
    <n v="7.72"/>
    <n v="1123"/>
    <s v="Peggy Lanier"/>
    <x v="2"/>
    <x v="2"/>
    <x v="0"/>
    <x v="8"/>
    <s v="Small Box"/>
    <s v="Angle-D Binders with Locking Rings, Label Holders"/>
    <n v="0.38"/>
    <s v="United States"/>
    <x v="0"/>
    <x v="1"/>
    <s v="Roseville"/>
    <n v="95661"/>
    <x v="24"/>
    <x v="107"/>
    <n v="-127.05200000000001"/>
    <n v="14"/>
    <n v="103.61"/>
    <n v="87015"/>
  </r>
  <r>
    <n v="18212"/>
    <s v="High"/>
    <n v="0.09"/>
    <n v="175.99"/>
    <n v="4.99"/>
    <n v="1123"/>
    <s v="Peggy Lanier"/>
    <x v="2"/>
    <x v="2"/>
    <x v="2"/>
    <x v="5"/>
    <s v="Small Box"/>
    <s v="5165"/>
    <n v="0.59"/>
    <s v="United States"/>
    <x v="0"/>
    <x v="1"/>
    <s v="Roseville"/>
    <n v="95661"/>
    <x v="105"/>
    <x v="65"/>
    <n v="2169.7464"/>
    <n v="22"/>
    <n v="3144.56"/>
    <n v="87016"/>
  </r>
  <r>
    <n v="18211"/>
    <s v="High"/>
    <n v="0.09"/>
    <n v="160.97999999999999"/>
    <n v="35.020000000000003"/>
    <n v="1124"/>
    <s v="Randy Jiang"/>
    <x v="1"/>
    <x v="2"/>
    <x v="1"/>
    <x v="14"/>
    <s v="Jumbo Box"/>
    <s v="Rush Hierlooms Collection Rich Wood Bookcases"/>
    <n v="0.72"/>
    <s v="United States"/>
    <x v="1"/>
    <x v="18"/>
    <s v="Norwich"/>
    <n v="6360"/>
    <x v="105"/>
    <x v="101"/>
    <n v="-229.93"/>
    <n v="18"/>
    <n v="2653.02"/>
    <n v="87016"/>
  </r>
  <r>
    <n v="22052"/>
    <s v="Medium"/>
    <n v="0.02"/>
    <n v="4.0599999999999996"/>
    <n v="6.89"/>
    <n v="1127"/>
    <s v="Ray Grady"/>
    <x v="2"/>
    <x v="3"/>
    <x v="0"/>
    <x v="15"/>
    <s v="Small Box"/>
    <s v="Eureka Disposable Bags for Sanitaire® Vibra Groomer I® Upright Vac"/>
    <n v="0.6"/>
    <s v="United States"/>
    <x v="2"/>
    <x v="7"/>
    <s v="Eagle Pass"/>
    <n v="78852"/>
    <x v="152"/>
    <x v="171"/>
    <n v="-93.735199999999992"/>
    <n v="16"/>
    <n v="66.81"/>
    <n v="87221"/>
  </r>
  <r>
    <n v="26377"/>
    <s v="Low"/>
    <n v="0.04"/>
    <n v="4.71"/>
    <n v="0.7"/>
    <n v="1127"/>
    <s v="Ray Grady"/>
    <x v="2"/>
    <x v="3"/>
    <x v="0"/>
    <x v="3"/>
    <s v="Wrap Bag"/>
    <s v="Plymouth Boxed Rubber Bands by Plymouth"/>
    <n v="0.8"/>
    <s v="United States"/>
    <x v="2"/>
    <x v="7"/>
    <s v="Eagle Pass"/>
    <n v="78852"/>
    <x v="33"/>
    <x v="155"/>
    <n v="4.53"/>
    <n v="19"/>
    <n v="90.52"/>
    <n v="87222"/>
  </r>
  <r>
    <n v="26378"/>
    <s v="Low"/>
    <n v="0.06"/>
    <n v="4.2"/>
    <n v="2.2599999999999998"/>
    <n v="1128"/>
    <s v="Kurt O'Connor"/>
    <x v="2"/>
    <x v="3"/>
    <x v="0"/>
    <x v="7"/>
    <s v="Wrap Bag"/>
    <s v="Important Message Pads, 50 4-1/4 x 5-1/2 Forms per Pad"/>
    <n v="0.36"/>
    <s v="United States"/>
    <x v="2"/>
    <x v="7"/>
    <s v="Edinburg"/>
    <n v="78539"/>
    <x v="33"/>
    <x v="125"/>
    <n v="9.7799999999999994"/>
    <n v="13"/>
    <n v="55.97"/>
    <n v="87222"/>
  </r>
  <r>
    <n v="4501"/>
    <s v="Low"/>
    <n v="0.04"/>
    <n v="8.6"/>
    <n v="6.19"/>
    <n v="1129"/>
    <s v="Pam Patton"/>
    <x v="2"/>
    <x v="1"/>
    <x v="0"/>
    <x v="8"/>
    <s v="Small Box"/>
    <s v="Avery Printable Repositionable Plastic Tabs"/>
    <n v="0.38"/>
    <s v="United States"/>
    <x v="1"/>
    <x v="15"/>
    <s v="Boston"/>
    <n v="2118"/>
    <x v="160"/>
    <x v="15"/>
    <n v="-63.813500000000005"/>
    <n v="37"/>
    <n v="311.66000000000003"/>
    <n v="32037"/>
  </r>
  <r>
    <n v="4502"/>
    <s v="Low"/>
    <n v="7.0000000000000007E-2"/>
    <n v="699.99"/>
    <n v="24.49"/>
    <n v="1129"/>
    <s v="Pam Patton"/>
    <x v="2"/>
    <x v="1"/>
    <x v="2"/>
    <x v="16"/>
    <s v="Large Box"/>
    <s v="Canon Imageclass D680 Copier / Fax"/>
    <n v="0.54"/>
    <s v="United States"/>
    <x v="1"/>
    <x v="15"/>
    <s v="Boston"/>
    <n v="2118"/>
    <x v="160"/>
    <x v="39"/>
    <n v="325.29000000000002"/>
    <n v="15"/>
    <n v="9862.51"/>
    <n v="32037"/>
  </r>
  <r>
    <n v="6891"/>
    <s v="Not Specified"/>
    <n v="0.05"/>
    <n v="5.78"/>
    <n v="7.64"/>
    <n v="1129"/>
    <s v="Pam Patton"/>
    <x v="0"/>
    <x v="0"/>
    <x v="0"/>
    <x v="7"/>
    <s v="Small Box"/>
    <s v="HP Office Recycled Paper (20Lb. and 87 Bright)"/>
    <n v="0.36"/>
    <s v="United States"/>
    <x v="1"/>
    <x v="15"/>
    <s v="Boston"/>
    <n v="2118"/>
    <x v="48"/>
    <x v="98"/>
    <n v="-116.05"/>
    <n v="29"/>
    <n v="177.41"/>
    <n v="49125"/>
  </r>
  <r>
    <n v="1917"/>
    <s v="Medium"/>
    <n v="0.02"/>
    <n v="7.64"/>
    <n v="1.39"/>
    <n v="1129"/>
    <s v="Pam Patton"/>
    <x v="2"/>
    <x v="1"/>
    <x v="0"/>
    <x v="4"/>
    <s v="Small Box"/>
    <s v="#10- 4 1/8&quot; x 9 1/2&quot; Security-Tint Envelopes"/>
    <n v="0.36"/>
    <s v="United States"/>
    <x v="1"/>
    <x v="15"/>
    <s v="Boston"/>
    <n v="2118"/>
    <x v="8"/>
    <x v="10"/>
    <n v="117.38"/>
    <n v="52"/>
    <n v="406.91"/>
    <n v="13735"/>
  </r>
  <r>
    <n v="5568"/>
    <s v="Low"/>
    <n v="0.03"/>
    <n v="30.98"/>
    <n v="6.5"/>
    <n v="1129"/>
    <s v="Pam Patton"/>
    <x v="2"/>
    <x v="0"/>
    <x v="2"/>
    <x v="13"/>
    <s v="Small Box"/>
    <s v="Logitech Internet Navigator Keyboard"/>
    <n v="0.79"/>
    <s v="United States"/>
    <x v="1"/>
    <x v="15"/>
    <s v="Boston"/>
    <n v="2118"/>
    <x v="1"/>
    <x v="19"/>
    <n v="-144.19999999999999"/>
    <n v="44"/>
    <n v="1332.09"/>
    <n v="39430"/>
  </r>
  <r>
    <n v="8099"/>
    <s v="Low"/>
    <n v="0.02"/>
    <n v="4.9800000000000004"/>
    <n v="6.07"/>
    <n v="1129"/>
    <s v="Pam Patton"/>
    <x v="2"/>
    <x v="1"/>
    <x v="0"/>
    <x v="7"/>
    <s v="Small Box"/>
    <s v="Xerox 1897"/>
    <n v="0.36"/>
    <s v="United States"/>
    <x v="1"/>
    <x v="15"/>
    <s v="Boston"/>
    <n v="2118"/>
    <x v="161"/>
    <x v="52"/>
    <n v="-46.92"/>
    <n v="19"/>
    <n v="105.5"/>
    <n v="57794"/>
  </r>
  <r>
    <n v="19917"/>
    <s v="Medium"/>
    <n v="0.02"/>
    <n v="7.64"/>
    <n v="1.39"/>
    <n v="1131"/>
    <s v="Benjamin Strauss"/>
    <x v="2"/>
    <x v="1"/>
    <x v="0"/>
    <x v="4"/>
    <s v="Small Box"/>
    <s v="#10- 4 1/8&quot; x 9 1/2&quot; Security-Tint Envelopes"/>
    <n v="0.36"/>
    <s v="United States"/>
    <x v="2"/>
    <x v="7"/>
    <s v="El Paso"/>
    <n v="79907"/>
    <x v="8"/>
    <x v="10"/>
    <n v="70.193699999999993"/>
    <n v="13"/>
    <n v="101.73"/>
    <n v="88103"/>
  </r>
  <r>
    <n v="23860"/>
    <s v="Medium"/>
    <n v="0.06"/>
    <n v="6.37"/>
    <n v="5.19"/>
    <n v="1132"/>
    <s v="Michael Robbins"/>
    <x v="2"/>
    <x v="0"/>
    <x v="0"/>
    <x v="8"/>
    <s v="Small Box"/>
    <s v="C-Line Peel &amp; Stick Add-On Filing Pockets, 8-3/4 x 5-1/8, 10/Pack"/>
    <n v="0.38"/>
    <s v="United States"/>
    <x v="2"/>
    <x v="7"/>
    <s v="Euless"/>
    <n v="76039"/>
    <x v="104"/>
    <x v="132"/>
    <n v="-48.219499999999996"/>
    <n v="6"/>
    <n v="37.700000000000003"/>
    <n v="88101"/>
  </r>
  <r>
    <n v="22501"/>
    <s v="Low"/>
    <n v="0.04"/>
    <n v="8.6"/>
    <n v="6.19"/>
    <n v="1132"/>
    <s v="Michael Robbins"/>
    <x v="2"/>
    <x v="1"/>
    <x v="0"/>
    <x v="8"/>
    <s v="Small Box"/>
    <s v="Avery Printable Repositionable Plastic Tabs"/>
    <n v="0.38"/>
    <s v="United States"/>
    <x v="2"/>
    <x v="7"/>
    <s v="Euless"/>
    <n v="76039"/>
    <x v="160"/>
    <x v="15"/>
    <n v="-63.813500000000005"/>
    <n v="9"/>
    <n v="75.81"/>
    <n v="88102"/>
  </r>
  <r>
    <n v="22502"/>
    <s v="Low"/>
    <n v="7.0000000000000007E-2"/>
    <n v="699.99"/>
    <n v="24.49"/>
    <n v="1132"/>
    <s v="Michael Robbins"/>
    <x v="2"/>
    <x v="1"/>
    <x v="2"/>
    <x v="16"/>
    <s v="Large Box"/>
    <s v="Canon Imageclass D680 Copier / Fax"/>
    <n v="0.54"/>
    <s v="United States"/>
    <x v="2"/>
    <x v="7"/>
    <s v="Euless"/>
    <n v="76039"/>
    <x v="160"/>
    <x v="39"/>
    <n v="325.29000000000002"/>
    <n v="4"/>
    <n v="2630"/>
    <n v="88102"/>
  </r>
  <r>
    <n v="23568"/>
    <s v="Low"/>
    <n v="0.03"/>
    <n v="30.98"/>
    <n v="6.5"/>
    <n v="1132"/>
    <s v="Michael Robbins"/>
    <x v="2"/>
    <x v="0"/>
    <x v="2"/>
    <x v="13"/>
    <s v="Small Box"/>
    <s v="Logitech Internet Navigator Keyboard"/>
    <n v="0.79"/>
    <s v="United States"/>
    <x v="2"/>
    <x v="7"/>
    <s v="Euless"/>
    <n v="76039"/>
    <x v="1"/>
    <x v="19"/>
    <n v="-115.35999999999999"/>
    <n v="11"/>
    <n v="333.02"/>
    <n v="88104"/>
  </r>
  <r>
    <n v="26099"/>
    <s v="Low"/>
    <n v="0.02"/>
    <n v="4.9800000000000004"/>
    <n v="6.07"/>
    <n v="1133"/>
    <s v="Marjorie Owens"/>
    <x v="2"/>
    <x v="1"/>
    <x v="0"/>
    <x v="7"/>
    <s v="Small Box"/>
    <s v="Xerox 1897"/>
    <n v="0.36"/>
    <s v="United States"/>
    <x v="2"/>
    <x v="7"/>
    <s v="Farmers Branch"/>
    <n v="75234"/>
    <x v="161"/>
    <x v="52"/>
    <n v="-46.92"/>
    <n v="5"/>
    <n v="27.76"/>
    <n v="88105"/>
  </r>
  <r>
    <n v="22119"/>
    <s v="High"/>
    <n v="0.09"/>
    <n v="270.97000000000003"/>
    <n v="28.06"/>
    <n v="1136"/>
    <s v="Carmen McPherson"/>
    <x v="1"/>
    <x v="3"/>
    <x v="2"/>
    <x v="6"/>
    <s v="Jumbo Drum"/>
    <s v="Epson LQ-570e Dot Matrix Printer"/>
    <n v="0.56000000000000005"/>
    <s v="United States"/>
    <x v="2"/>
    <x v="12"/>
    <s v="Carol Stream"/>
    <n v="60188"/>
    <x v="22"/>
    <x v="30"/>
    <n v="2660.1432"/>
    <n v="15"/>
    <n v="3855.28"/>
    <n v="87940"/>
  </r>
  <r>
    <n v="19357"/>
    <s v="Medium"/>
    <n v="0.02"/>
    <n v="160.97999999999999"/>
    <n v="30"/>
    <n v="1138"/>
    <s v="Malcolm Floyd"/>
    <x v="1"/>
    <x v="1"/>
    <x v="1"/>
    <x v="1"/>
    <s v="Jumbo Drum"/>
    <s v="Office Star - Mid Back Dual function Ergonomic High Back Chair with 2-Way Adjustable Arms"/>
    <n v="0.62"/>
    <s v="United States"/>
    <x v="2"/>
    <x v="7"/>
    <s v="The Colony"/>
    <n v="75056"/>
    <x v="160"/>
    <x v="146"/>
    <n v="-51.116"/>
    <n v="1"/>
    <n v="192.49"/>
    <n v="86574"/>
  </r>
  <r>
    <n v="25467"/>
    <s v="Medium"/>
    <n v="0.05"/>
    <n v="363.25"/>
    <n v="19.989999999999998"/>
    <n v="1142"/>
    <s v="Russell Chan"/>
    <x v="2"/>
    <x v="1"/>
    <x v="0"/>
    <x v="15"/>
    <s v="Small Box"/>
    <s v="Hoover WindTunnel™ Plus Canister Vacuum"/>
    <n v="0.56999999999999995"/>
    <s v="United States"/>
    <x v="2"/>
    <x v="7"/>
    <s v="Waco"/>
    <n v="76706"/>
    <x v="148"/>
    <x v="116"/>
    <n v="1766.7795000000001"/>
    <n v="7"/>
    <n v="2560.5500000000002"/>
    <n v="86573"/>
  </r>
  <r>
    <n v="24539"/>
    <s v="Medium"/>
    <n v="0.01"/>
    <n v="18.97"/>
    <n v="9.5399999999999991"/>
    <n v="1142"/>
    <s v="Russell Chan"/>
    <x v="2"/>
    <x v="1"/>
    <x v="0"/>
    <x v="7"/>
    <s v="Small Box"/>
    <s v="Xerox 1939"/>
    <n v="0.37"/>
    <s v="United States"/>
    <x v="2"/>
    <x v="7"/>
    <s v="Waco"/>
    <n v="76706"/>
    <x v="132"/>
    <x v="42"/>
    <n v="85.875"/>
    <n v="11"/>
    <n v="227.67"/>
    <n v="86575"/>
  </r>
  <r>
    <n v="25179"/>
    <s v="Low"/>
    <n v="0.05"/>
    <n v="7.59"/>
    <n v="4"/>
    <n v="1151"/>
    <s v="Edna Huang"/>
    <x v="2"/>
    <x v="0"/>
    <x v="1"/>
    <x v="2"/>
    <s v="Wrap Bag"/>
    <s v="Master Giant Foot® Doorstop, Safety Yellow"/>
    <n v="0.42"/>
    <s v="United States"/>
    <x v="1"/>
    <x v="15"/>
    <s v="South Hadley"/>
    <n v="1075"/>
    <x v="62"/>
    <x v="42"/>
    <n v="6.0926999999999998"/>
    <n v="1"/>
    <n v="8.83"/>
    <n v="91344"/>
  </r>
  <r>
    <n v="24224"/>
    <s v="Critical"/>
    <n v="0.09"/>
    <n v="9.11"/>
    <n v="2.15"/>
    <n v="1155"/>
    <s v="Alex Nicholson"/>
    <x v="0"/>
    <x v="3"/>
    <x v="0"/>
    <x v="7"/>
    <s v="Wrap Bag"/>
    <s v="Black Print Carbonless Snap-Off® Rapid Letter, 8 1/2&quot; x 7&quot;"/>
    <n v="0.4"/>
    <s v="United States"/>
    <x v="0"/>
    <x v="1"/>
    <s v="Montebello"/>
    <n v="90640"/>
    <x v="22"/>
    <x v="30"/>
    <n v="20.299600000000002"/>
    <n v="4"/>
    <n v="34.409999999999997"/>
    <n v="90853"/>
  </r>
  <r>
    <n v="24225"/>
    <s v="Critical"/>
    <n v="0.08"/>
    <n v="15.04"/>
    <n v="1.97"/>
    <n v="1155"/>
    <s v="Alex Nicholson"/>
    <x v="2"/>
    <x v="3"/>
    <x v="0"/>
    <x v="7"/>
    <s v="Wrap Bag"/>
    <s v="White GlueTop Scratch Pads"/>
    <n v="0.39"/>
    <s v="United States"/>
    <x v="0"/>
    <x v="1"/>
    <s v="Montebello"/>
    <n v="90640"/>
    <x v="22"/>
    <x v="29"/>
    <n v="108.5163"/>
    <n v="11"/>
    <n v="157.27000000000001"/>
    <n v="90853"/>
  </r>
  <r>
    <n v="20212"/>
    <s v="High"/>
    <n v="0.06"/>
    <n v="175.99"/>
    <n v="8.99"/>
    <n v="1156"/>
    <s v="Edith Forbes"/>
    <x v="2"/>
    <x v="3"/>
    <x v="2"/>
    <x v="5"/>
    <s v="Small Box"/>
    <s v="2180"/>
    <n v="0.56999999999999995"/>
    <s v="United States"/>
    <x v="1"/>
    <x v="15"/>
    <s v="Tewksbury"/>
    <n v="1876"/>
    <x v="79"/>
    <x v="7"/>
    <n v="48.47148"/>
    <n v="7"/>
    <n v="1013.84"/>
    <n v="90855"/>
  </r>
  <r>
    <n v="20897"/>
    <s v="High"/>
    <n v="0.04"/>
    <n v="100.98"/>
    <n v="35.840000000000003"/>
    <n v="1159"/>
    <s v="Arlene Weeks"/>
    <x v="1"/>
    <x v="3"/>
    <x v="1"/>
    <x v="14"/>
    <s v="Jumbo Box"/>
    <s v="Bush Westfield Collection Bookcases, Fully Assembled"/>
    <n v="0.62"/>
    <s v="United States"/>
    <x v="1"/>
    <x v="2"/>
    <s v="Union City"/>
    <n v="7086"/>
    <x v="135"/>
    <x v="110"/>
    <n v="-152.76"/>
    <n v="1"/>
    <n v="110.75"/>
    <n v="90854"/>
  </r>
  <r>
    <n v="18860"/>
    <s v="Not Specified"/>
    <n v="0.09"/>
    <n v="9.7799999999999994"/>
    <n v="1.39"/>
    <n v="1170"/>
    <s v="Jessie Houston"/>
    <x v="2"/>
    <x v="3"/>
    <x v="0"/>
    <x v="4"/>
    <s v="Small Box"/>
    <s v="Staples #10 Laser &amp; Inkjet Envelopes, 4 1/8&quot; x 9 1/2&quot;, 100/Box"/>
    <n v="0.39"/>
    <s v="United States"/>
    <x v="1"/>
    <x v="42"/>
    <s v="Newark"/>
    <n v="19711"/>
    <x v="42"/>
    <x v="55"/>
    <n v="125.20739999999999"/>
    <n v="19"/>
    <n v="181.46"/>
    <n v="87520"/>
  </r>
  <r>
    <n v="18861"/>
    <s v="Not Specified"/>
    <n v="0"/>
    <n v="200.99"/>
    <n v="8.08"/>
    <n v="1170"/>
    <s v="Jessie Houston"/>
    <x v="2"/>
    <x v="3"/>
    <x v="2"/>
    <x v="5"/>
    <s v="Small Box"/>
    <s v="5125"/>
    <n v="0.59"/>
    <s v="United States"/>
    <x v="1"/>
    <x v="42"/>
    <s v="Newark"/>
    <n v="19711"/>
    <x v="42"/>
    <x v="159"/>
    <n v="281.53440000000001"/>
    <n v="6"/>
    <n v="1076.3"/>
    <n v="87520"/>
  </r>
  <r>
    <n v="19182"/>
    <s v="High"/>
    <n v="0.03"/>
    <n v="4.4800000000000004"/>
    <n v="49"/>
    <n v="1178"/>
    <s v="Sandy Hunt"/>
    <x v="2"/>
    <x v="3"/>
    <x v="0"/>
    <x v="15"/>
    <s v="Large Box"/>
    <s v="Hoover Portapower™ Portable Vacuum"/>
    <n v="0.6"/>
    <s v="United States"/>
    <x v="3"/>
    <x v="26"/>
    <s v="Altamonte Springs"/>
    <n v="32701"/>
    <x v="37"/>
    <x v="48"/>
    <n v="64.265999999999991"/>
    <n v="2"/>
    <n v="21.46"/>
    <n v="89787"/>
  </r>
  <r>
    <n v="19183"/>
    <s v="High"/>
    <n v="0.06"/>
    <n v="350.99"/>
    <n v="39"/>
    <n v="1178"/>
    <s v="Sandy Hunt"/>
    <x v="1"/>
    <x v="3"/>
    <x v="1"/>
    <x v="1"/>
    <s v="Jumbo Drum"/>
    <s v="Global Leather Executive Chair"/>
    <n v="0.55000000000000004"/>
    <s v="United States"/>
    <x v="3"/>
    <x v="26"/>
    <s v="Altamonte Springs"/>
    <n v="32701"/>
    <x v="37"/>
    <x v="48"/>
    <n v="-302.61559999999997"/>
    <n v="10"/>
    <n v="3506.78"/>
    <n v="89787"/>
  </r>
  <r>
    <n v="19184"/>
    <s v="High"/>
    <n v="0.09"/>
    <n v="40.98"/>
    <n v="6.5"/>
    <n v="1178"/>
    <s v="Sandy Hunt"/>
    <x v="0"/>
    <x v="3"/>
    <x v="2"/>
    <x v="13"/>
    <s v="Small Box"/>
    <s v="Targus USB Numeric Keypad"/>
    <n v="0.74"/>
    <s v="United States"/>
    <x v="3"/>
    <x v="26"/>
    <s v="Altamonte Springs"/>
    <n v="32701"/>
    <x v="37"/>
    <x v="48"/>
    <n v="5.6916000000000002"/>
    <n v="7"/>
    <n v="267.69"/>
    <n v="89787"/>
  </r>
  <r>
    <n v="19185"/>
    <s v="High"/>
    <n v="0.09"/>
    <n v="349.45"/>
    <n v="60"/>
    <n v="1178"/>
    <s v="Sandy Hunt"/>
    <x v="1"/>
    <x v="3"/>
    <x v="1"/>
    <x v="11"/>
    <s v="Jumbo Drum"/>
    <s v="SAFCO PlanMaster Heigh-Adjustable Drafting Table Base, 43w x 30d x 30-37h, Black"/>
    <m/>
    <s v="United States"/>
    <x v="3"/>
    <x v="26"/>
    <s v="Altamonte Springs"/>
    <n v="32701"/>
    <x v="37"/>
    <x v="51"/>
    <n v="-369.10999999999996"/>
    <n v="7"/>
    <n v="2307.2600000000002"/>
    <n v="89787"/>
  </r>
  <r>
    <n v="19484"/>
    <s v="High"/>
    <n v="7.0000000000000007E-2"/>
    <n v="2.61"/>
    <n v="0.5"/>
    <n v="1182"/>
    <s v="Jesse Williamson"/>
    <x v="2"/>
    <x v="1"/>
    <x v="0"/>
    <x v="9"/>
    <s v="Small Box"/>
    <s v="Avery 494"/>
    <n v="0.39"/>
    <s v="United States"/>
    <x v="0"/>
    <x v="17"/>
    <s v="Spanish Fork"/>
    <n v="84660"/>
    <x v="94"/>
    <x v="10"/>
    <n v="27.013499999999997"/>
    <n v="15"/>
    <n v="39.15"/>
    <n v="86913"/>
  </r>
  <r>
    <n v="21522"/>
    <s v="Not Specified"/>
    <n v="0.04"/>
    <n v="35.99"/>
    <n v="3.3"/>
    <n v="1183"/>
    <s v="Becky O'Brien"/>
    <x v="2"/>
    <x v="1"/>
    <x v="2"/>
    <x v="5"/>
    <s v="Small Pack"/>
    <s v="Accessory9"/>
    <n v="0.39"/>
    <s v="United States"/>
    <x v="0"/>
    <x v="17"/>
    <s v="Springville"/>
    <n v="84663"/>
    <x v="159"/>
    <x v="170"/>
    <n v="184.19549999999998"/>
    <n v="9"/>
    <n v="266.95"/>
    <n v="86914"/>
  </r>
  <r>
    <n v="22190"/>
    <s v="Medium"/>
    <n v="0"/>
    <n v="6783.02"/>
    <n v="24.49"/>
    <n v="1185"/>
    <s v="Lee Xu"/>
    <x v="2"/>
    <x v="3"/>
    <x v="2"/>
    <x v="6"/>
    <s v="Large Box"/>
    <s v="Polycom ViewStation™ ISDN Videoconferencing Unit"/>
    <n v="0.39"/>
    <s v="United States"/>
    <x v="3"/>
    <x v="43"/>
    <s v="Madison"/>
    <n v="35756"/>
    <x v="68"/>
    <x v="104"/>
    <n v="4.1099999999999994"/>
    <n v="3"/>
    <n v="20552.55"/>
    <n v="85938"/>
  </r>
  <r>
    <n v="20764"/>
    <s v="Not Specified"/>
    <n v="0.08"/>
    <n v="11.7"/>
    <n v="6.96"/>
    <n v="1185"/>
    <s v="Lee Xu"/>
    <x v="2"/>
    <x v="3"/>
    <x v="0"/>
    <x v="15"/>
    <s v="Medium Box"/>
    <s v="Harmony HEPA Quiet Air Purifiers"/>
    <n v="0.5"/>
    <s v="United States"/>
    <x v="3"/>
    <x v="43"/>
    <s v="Madison"/>
    <n v="35756"/>
    <x v="98"/>
    <x v="112"/>
    <n v="28.565999999999999"/>
    <n v="8"/>
    <n v="87.8"/>
    <n v="85940"/>
  </r>
  <r>
    <n v="24358"/>
    <s v="Critical"/>
    <n v="7.0000000000000007E-2"/>
    <n v="400.97"/>
    <n v="48.26"/>
    <n v="1186"/>
    <s v="Glenda Herbert"/>
    <x v="1"/>
    <x v="3"/>
    <x v="2"/>
    <x v="6"/>
    <s v="Jumbo Box"/>
    <s v="Hewlett-Packard Deskjet 1220Cse Color Inkjet Printer"/>
    <n v="0.36"/>
    <s v="United States"/>
    <x v="0"/>
    <x v="1"/>
    <s v="Huntington Beach"/>
    <n v="92646"/>
    <x v="37"/>
    <x v="51"/>
    <n v="2581.5590999999995"/>
    <n v="10"/>
    <n v="3741.39"/>
    <n v="85939"/>
  </r>
  <r>
    <n v="18829"/>
    <s v="Low"/>
    <n v="0.06"/>
    <n v="10.89"/>
    <n v="4.5"/>
    <n v="1189"/>
    <s v="Dwight Stephenson"/>
    <x v="2"/>
    <x v="3"/>
    <x v="0"/>
    <x v="15"/>
    <s v="Small Box"/>
    <s v="Belkin 6 Outlet Metallic Surge Strip"/>
    <n v="0.59"/>
    <s v="United States"/>
    <x v="0"/>
    <x v="1"/>
    <s v="Huntington Beach"/>
    <n v="92646"/>
    <x v="77"/>
    <x v="65"/>
    <n v="-25.112000000000002"/>
    <n v="14"/>
    <n v="149.32"/>
    <n v="87584"/>
  </r>
  <r>
    <n v="18830"/>
    <s v="Low"/>
    <n v="0.03"/>
    <n v="10.64"/>
    <n v="5.16"/>
    <n v="1189"/>
    <s v="Dwight Stephenson"/>
    <x v="2"/>
    <x v="3"/>
    <x v="1"/>
    <x v="2"/>
    <s v="Small Box"/>
    <s v="Eldon Expressions Punched Metal &amp; Wood Desk Accessories, Pewter &amp; Cherry"/>
    <n v="0.56999999999999995"/>
    <s v="United States"/>
    <x v="0"/>
    <x v="1"/>
    <s v="Huntington Beach"/>
    <n v="92646"/>
    <x v="77"/>
    <x v="65"/>
    <n v="17.376000000000001"/>
    <n v="16"/>
    <n v="177.01"/>
    <n v="87584"/>
  </r>
  <r>
    <n v="18831"/>
    <s v="Low"/>
    <n v="0.03"/>
    <n v="7.96"/>
    <n v="4.95"/>
    <n v="1189"/>
    <s v="Dwight Stephenson"/>
    <x v="2"/>
    <x v="3"/>
    <x v="1"/>
    <x v="2"/>
    <s v="Small Box"/>
    <s v="Staples Plastic Wall Frames"/>
    <n v="0.41"/>
    <s v="United States"/>
    <x v="0"/>
    <x v="1"/>
    <s v="Huntington Beach"/>
    <n v="92646"/>
    <x v="77"/>
    <x v="120"/>
    <n v="24.260399999999997"/>
    <n v="4"/>
    <n v="35.159999999999997"/>
    <n v="87584"/>
  </r>
  <r>
    <n v="19553"/>
    <s v="Low"/>
    <n v="0.03"/>
    <n v="28.53"/>
    <n v="1.49"/>
    <n v="1191"/>
    <s v="John Morse"/>
    <x v="2"/>
    <x v="2"/>
    <x v="0"/>
    <x v="8"/>
    <s v="Small Box"/>
    <s v="Lock-Up Easel 'Spel-Binder'"/>
    <n v="0.38"/>
    <s v="United States"/>
    <x v="1"/>
    <x v="18"/>
    <s v="New Britain"/>
    <n v="6050"/>
    <x v="162"/>
    <x v="153"/>
    <n v="59.440499999999993"/>
    <n v="3"/>
    <n v="88.84"/>
    <n v="87587"/>
  </r>
  <r>
    <n v="830"/>
    <s v="Low"/>
    <n v="0.03"/>
    <n v="10.64"/>
    <n v="5.16"/>
    <n v="1193"/>
    <s v="Louis Parrish"/>
    <x v="2"/>
    <x v="3"/>
    <x v="1"/>
    <x v="2"/>
    <s v="Small Box"/>
    <s v="Eldon Expressions Punched Metal &amp; Wood Desk Accessories, Pewter &amp; Cherry"/>
    <n v="0.56999999999999995"/>
    <s v="United States"/>
    <x v="1"/>
    <x v="41"/>
    <s v="Washington"/>
    <n v="20016"/>
    <x v="77"/>
    <x v="65"/>
    <n v="14.48"/>
    <n v="63"/>
    <n v="696.96"/>
    <n v="5984"/>
  </r>
  <r>
    <n v="831"/>
    <s v="Low"/>
    <n v="0.03"/>
    <n v="7.96"/>
    <n v="4.95"/>
    <n v="1193"/>
    <s v="Louis Parrish"/>
    <x v="2"/>
    <x v="3"/>
    <x v="1"/>
    <x v="2"/>
    <s v="Small Box"/>
    <s v="Staples Plastic Wall Frames"/>
    <n v="0.41"/>
    <s v="United States"/>
    <x v="1"/>
    <x v="41"/>
    <s v="Washington"/>
    <n v="20016"/>
    <x v="77"/>
    <x v="120"/>
    <n v="22.25"/>
    <n v="17"/>
    <n v="149.41"/>
    <n v="5984"/>
  </r>
  <r>
    <n v="4131"/>
    <s v="High"/>
    <n v="0.05"/>
    <n v="52.4"/>
    <n v="16.11"/>
    <n v="1193"/>
    <s v="Louis Parrish"/>
    <x v="2"/>
    <x v="3"/>
    <x v="0"/>
    <x v="8"/>
    <s v="Small Box"/>
    <s v="Ibico Laser Imprintable Binding System Covers"/>
    <n v="0.39"/>
    <s v="United States"/>
    <x v="1"/>
    <x v="41"/>
    <s v="Washington"/>
    <n v="20016"/>
    <x v="147"/>
    <x v="139"/>
    <n v="592.52650000000006"/>
    <n v="85"/>
    <n v="4556.63"/>
    <n v="29350"/>
  </r>
  <r>
    <n v="4133"/>
    <s v="High"/>
    <n v="0.05"/>
    <n v="36.549999999999997"/>
    <n v="13.89"/>
    <n v="1193"/>
    <s v="Louis Parrish"/>
    <x v="0"/>
    <x v="3"/>
    <x v="0"/>
    <x v="0"/>
    <s v="Wrap Bag"/>
    <s v="Dixon Ticonderoga Core-Lock Colored Pencils, 48-Color Set"/>
    <n v="0.41"/>
    <s v="United States"/>
    <x v="1"/>
    <x v="41"/>
    <s v="Washington"/>
    <n v="20016"/>
    <x v="147"/>
    <x v="171"/>
    <n v="232.8"/>
    <n v="83"/>
    <n v="2948.61"/>
    <n v="29350"/>
  </r>
  <r>
    <n v="5468"/>
    <s v="Not Specified"/>
    <n v="0.03"/>
    <n v="5.98"/>
    <n v="1.49"/>
    <n v="1193"/>
    <s v="Louis Parrish"/>
    <x v="2"/>
    <x v="2"/>
    <x v="0"/>
    <x v="8"/>
    <s v="Small Box"/>
    <s v="Avery Hanging File Binders"/>
    <n v="0.39"/>
    <s v="United States"/>
    <x v="1"/>
    <x v="41"/>
    <s v="Washington"/>
    <n v="20016"/>
    <x v="90"/>
    <x v="172"/>
    <n v="38.08"/>
    <n v="85"/>
    <n v="517.85"/>
    <n v="38852"/>
  </r>
  <r>
    <n v="1552"/>
    <s v="Low"/>
    <n v="0.09"/>
    <n v="49.99"/>
    <n v="19.989999999999998"/>
    <n v="1193"/>
    <s v="Louis Parrish"/>
    <x v="2"/>
    <x v="2"/>
    <x v="2"/>
    <x v="13"/>
    <s v="Small Box"/>
    <s v="Zoom V.92 USB External Faxmodem"/>
    <n v="0.41"/>
    <s v="United States"/>
    <x v="1"/>
    <x v="41"/>
    <s v="Washington"/>
    <n v="20016"/>
    <x v="162"/>
    <x v="173"/>
    <n v="-17.03"/>
    <n v="48"/>
    <n v="2373.3200000000002"/>
    <n v="11206"/>
  </r>
  <r>
    <n v="1553"/>
    <s v="Low"/>
    <n v="0.03"/>
    <n v="28.53"/>
    <n v="1.49"/>
    <n v="1193"/>
    <s v="Louis Parrish"/>
    <x v="2"/>
    <x v="2"/>
    <x v="0"/>
    <x v="8"/>
    <s v="Small Box"/>
    <s v="Lock-Up Easel 'Spel-Binder'"/>
    <n v="0.38"/>
    <s v="United States"/>
    <x v="1"/>
    <x v="41"/>
    <s v="Washington"/>
    <n v="20016"/>
    <x v="162"/>
    <x v="153"/>
    <n v="39.626999999999995"/>
    <n v="11"/>
    <n v="325.73"/>
    <n v="11206"/>
  </r>
  <r>
    <n v="23468"/>
    <s v="Not Specified"/>
    <n v="0.03"/>
    <n v="5.98"/>
    <n v="1.49"/>
    <n v="1194"/>
    <s v="Sidney Brewer"/>
    <x v="2"/>
    <x v="2"/>
    <x v="0"/>
    <x v="8"/>
    <s v="Small Box"/>
    <s v="Avery Hanging File Binders"/>
    <n v="0.39"/>
    <s v="United States"/>
    <x v="3"/>
    <x v="26"/>
    <s v="Immokalee"/>
    <n v="34142"/>
    <x v="90"/>
    <x v="172"/>
    <n v="20.495999999999995"/>
    <n v="21"/>
    <n v="127.94"/>
    <n v="87586"/>
  </r>
  <r>
    <n v="19358"/>
    <s v="High"/>
    <n v="0.08"/>
    <n v="355.98"/>
    <n v="58.92"/>
    <n v="1197"/>
    <s v="Grace McNeill Hunt"/>
    <x v="1"/>
    <x v="2"/>
    <x v="1"/>
    <x v="1"/>
    <s v="Jumbo Drum"/>
    <s v="Hon 4700 Series Mobuis™ Mid-Back Task Chairs with Adjustable Arms"/>
    <n v="0.64"/>
    <s v="United States"/>
    <x v="1"/>
    <x v="15"/>
    <s v="Sudbury"/>
    <n v="1776"/>
    <x v="103"/>
    <x v="105"/>
    <n v="103.83"/>
    <n v="4"/>
    <n v="1350.94"/>
    <n v="87583"/>
  </r>
  <r>
    <n v="22132"/>
    <s v="High"/>
    <n v="0.1"/>
    <n v="15.14"/>
    <n v="4.53"/>
    <n v="1199"/>
    <s v="Edward Lamm"/>
    <x v="2"/>
    <x v="3"/>
    <x v="0"/>
    <x v="10"/>
    <s v="Small Box"/>
    <s v="Eldon® Gobal File Keepers"/>
    <n v="0.81"/>
    <s v="United States"/>
    <x v="1"/>
    <x v="16"/>
    <s v="Nashua"/>
    <n v="3060"/>
    <x v="147"/>
    <x v="142"/>
    <n v="-24.897600000000001"/>
    <n v="5"/>
    <n v="75.17"/>
    <n v="87585"/>
  </r>
  <r>
    <n v="22131"/>
    <s v="High"/>
    <n v="0.05"/>
    <n v="52.4"/>
    <n v="16.11"/>
    <n v="1200"/>
    <s v="Beth English"/>
    <x v="2"/>
    <x v="3"/>
    <x v="0"/>
    <x v="8"/>
    <s v="Small Box"/>
    <s v="Ibico Laser Imprintable Binding System Covers"/>
    <n v="0.39"/>
    <s v="United States"/>
    <x v="1"/>
    <x v="2"/>
    <s v="Elmwood Park"/>
    <n v="7407"/>
    <x v="147"/>
    <x v="139"/>
    <n v="776.7743999999999"/>
    <n v="21"/>
    <n v="1125.76"/>
    <n v="87585"/>
  </r>
  <r>
    <n v="22133"/>
    <s v="High"/>
    <n v="0.05"/>
    <n v="36.549999999999997"/>
    <n v="13.89"/>
    <n v="1202"/>
    <s v="Faye Wolf"/>
    <x v="0"/>
    <x v="3"/>
    <x v="0"/>
    <x v="0"/>
    <s v="Wrap Bag"/>
    <s v="Dixon Ticonderoga Core-Lock Colored Pencils, 48-Color Set"/>
    <n v="0.41"/>
    <s v="United States"/>
    <x v="1"/>
    <x v="2"/>
    <s v="South Orange"/>
    <n v="7079"/>
    <x v="147"/>
    <x v="171"/>
    <n v="344.54399999999998"/>
    <n v="21"/>
    <n v="746.03"/>
    <n v="87585"/>
  </r>
  <r>
    <n v="19552"/>
    <s v="Low"/>
    <n v="0.09"/>
    <n v="49.99"/>
    <n v="19.989999999999998"/>
    <n v="1203"/>
    <s v="Judy Merritt"/>
    <x v="2"/>
    <x v="2"/>
    <x v="2"/>
    <x v="13"/>
    <s v="Small Box"/>
    <s v="Zoom V.92 USB External Faxmodem"/>
    <n v="0.41"/>
    <s v="United States"/>
    <x v="1"/>
    <x v="31"/>
    <s v="Cranston"/>
    <n v="2920"/>
    <x v="162"/>
    <x v="173"/>
    <n v="-8.5150000000000006"/>
    <n v="12"/>
    <n v="593.33000000000004"/>
    <n v="87587"/>
  </r>
  <r>
    <n v="18636"/>
    <s v="Low"/>
    <n v="0.01"/>
    <n v="3.08"/>
    <n v="0.5"/>
    <n v="1211"/>
    <s v="Debra Proctor"/>
    <x v="2"/>
    <x v="0"/>
    <x v="0"/>
    <x v="9"/>
    <s v="Small Box"/>
    <s v="Avery 497"/>
    <n v="0.37"/>
    <s v="United States"/>
    <x v="2"/>
    <x v="38"/>
    <s v="Fort Wayne"/>
    <n v="46806"/>
    <x v="108"/>
    <x v="84"/>
    <n v="9.0045000000000002"/>
    <n v="4"/>
    <n v="13.05"/>
    <n v="88598"/>
  </r>
  <r>
    <n v="22528"/>
    <s v="High"/>
    <n v="0.08"/>
    <n v="4.91"/>
    <n v="4.97"/>
    <n v="1212"/>
    <s v="Eileen Fletcher"/>
    <x v="2"/>
    <x v="0"/>
    <x v="0"/>
    <x v="8"/>
    <s v="Small Box"/>
    <s v="Pressboard Covers with Storage Hooks, 9 1/2&quot; x 11&quot;, Light Blue"/>
    <n v="0.38"/>
    <s v="United States"/>
    <x v="2"/>
    <x v="38"/>
    <s v="Gary"/>
    <n v="46404"/>
    <x v="43"/>
    <x v="62"/>
    <n v="-99.762500000000003"/>
    <n v="12"/>
    <n v="58.95"/>
    <n v="88600"/>
  </r>
  <r>
    <n v="22529"/>
    <s v="High"/>
    <n v="0.01"/>
    <n v="3499.99"/>
    <n v="24.49"/>
    <n v="1212"/>
    <s v="Eileen Fletcher"/>
    <x v="2"/>
    <x v="0"/>
    <x v="2"/>
    <x v="16"/>
    <s v="Large Box"/>
    <s v="Canon imageCLASS 2200 Advanced Copier"/>
    <n v="0.37"/>
    <s v="United States"/>
    <x v="2"/>
    <x v="38"/>
    <s v="Gary"/>
    <n v="46404"/>
    <x v="43"/>
    <x v="62"/>
    <n v="-3061.82"/>
    <n v="1"/>
    <n v="3672.89"/>
    <n v="88600"/>
  </r>
  <r>
    <n v="24270"/>
    <s v="Low"/>
    <n v="7.0000000000000007E-2"/>
    <n v="29.89"/>
    <n v="1.99"/>
    <n v="1213"/>
    <s v="Jeremy Pratt"/>
    <x v="0"/>
    <x v="0"/>
    <x v="2"/>
    <x v="13"/>
    <s v="Small Pack"/>
    <s v="Verbatim DVD-RAM, 5.2GB, Rewritable, Type 1, DS"/>
    <n v="0.5"/>
    <s v="United States"/>
    <x v="2"/>
    <x v="38"/>
    <s v="Granger"/>
    <n v="46530"/>
    <x v="128"/>
    <x v="149"/>
    <n v="258.6189"/>
    <n v="13"/>
    <n v="374.81"/>
    <n v="88599"/>
  </r>
  <r>
    <n v="24271"/>
    <s v="Low"/>
    <n v="0.03"/>
    <n v="8.34"/>
    <n v="4.82"/>
    <n v="1213"/>
    <s v="Jeremy Pratt"/>
    <x v="2"/>
    <x v="0"/>
    <x v="0"/>
    <x v="7"/>
    <s v="Small Box"/>
    <s v="Southworth 25% Cotton Antique Laid Paper &amp; Envelopes"/>
    <n v="0.4"/>
    <s v="United States"/>
    <x v="2"/>
    <x v="38"/>
    <s v="Granger"/>
    <n v="46530"/>
    <x v="128"/>
    <x v="123"/>
    <n v="-6.71"/>
    <n v="5"/>
    <n v="43.27"/>
    <n v="88599"/>
  </r>
  <r>
    <n v="22530"/>
    <s v="High"/>
    <n v="0.03"/>
    <n v="5.84"/>
    <n v="1.2"/>
    <n v="1213"/>
    <s v="Jeremy Pratt"/>
    <x v="2"/>
    <x v="0"/>
    <x v="0"/>
    <x v="0"/>
    <s v="Wrap Bag"/>
    <s v="Newell 312"/>
    <n v="0.55000000000000004"/>
    <s v="United States"/>
    <x v="2"/>
    <x v="38"/>
    <s v="Granger"/>
    <n v="46530"/>
    <x v="43"/>
    <x v="56"/>
    <n v="-9.9999999999997868E-3"/>
    <n v="2"/>
    <n v="11.74"/>
    <n v="88600"/>
  </r>
  <r>
    <n v="7632"/>
    <s v="Medium"/>
    <n v="0.09"/>
    <n v="130.97999999999999"/>
    <n v="30"/>
    <n v="1217"/>
    <s v="Billy Perry Browning"/>
    <x v="1"/>
    <x v="2"/>
    <x v="1"/>
    <x v="1"/>
    <s v="Jumbo Drum"/>
    <s v="Office Star - Contemporary Task Swivel chair with 2-way adjustable arms, Plum"/>
    <n v="0.78"/>
    <s v="United States"/>
    <x v="1"/>
    <x v="15"/>
    <s v="Boston"/>
    <n v="2112"/>
    <x v="65"/>
    <x v="114"/>
    <n v="-421.76"/>
    <n v="41"/>
    <n v="5258.94"/>
    <n v="54595"/>
  </r>
  <r>
    <n v="25631"/>
    <s v="Medium"/>
    <n v="0.02"/>
    <n v="8.34"/>
    <n v="2.64"/>
    <n v="1226"/>
    <s v="Ken Cash"/>
    <x v="2"/>
    <x v="2"/>
    <x v="0"/>
    <x v="12"/>
    <s v="Small Pack"/>
    <s v="Acme® Elite Stainless Steel Scissors"/>
    <n v="0.59"/>
    <s v="United States"/>
    <x v="1"/>
    <x v="31"/>
    <s v="Pawtucket"/>
    <n v="2861"/>
    <x v="65"/>
    <x v="86"/>
    <n v="6.79"/>
    <n v="8"/>
    <n v="66.739999999999995"/>
    <n v="90800"/>
  </r>
  <r>
    <n v="25632"/>
    <s v="Medium"/>
    <n v="0.09"/>
    <n v="130.97999999999999"/>
    <n v="30"/>
    <n v="1227"/>
    <s v="Elsie Hwang"/>
    <x v="1"/>
    <x v="2"/>
    <x v="1"/>
    <x v="1"/>
    <s v="Jumbo Drum"/>
    <s v="Office Star - Contemporary Task Swivel chair with 2-way adjustable arms, Plum"/>
    <n v="0.78"/>
    <s v="United States"/>
    <x v="1"/>
    <x v="9"/>
    <s v="South Burlington"/>
    <n v="5403"/>
    <x v="65"/>
    <x v="114"/>
    <n v="-421.76"/>
    <n v="10"/>
    <n v="1282.67"/>
    <n v="90800"/>
  </r>
  <r>
    <n v="7810"/>
    <s v="Medium"/>
    <n v="0"/>
    <n v="7.1"/>
    <n v="6.05"/>
    <n v="1228"/>
    <s v="Hazel Jennings"/>
    <x v="2"/>
    <x v="2"/>
    <x v="0"/>
    <x v="8"/>
    <s v="Small Box"/>
    <s v="Wilson Jones Hanging View Binder, White, 1&quot;"/>
    <n v="0.39"/>
    <s v="United States"/>
    <x v="1"/>
    <x v="19"/>
    <s v="Philadelphia"/>
    <n v="19140"/>
    <x v="160"/>
    <x v="2"/>
    <n v="-60.145000000000003"/>
    <n v="28"/>
    <n v="208.83"/>
    <n v="55874"/>
  </r>
  <r>
    <n v="7811"/>
    <s v="Medium"/>
    <n v="0.01"/>
    <n v="4.9800000000000004"/>
    <n v="4.62"/>
    <n v="1228"/>
    <s v="Hazel Jennings"/>
    <x v="0"/>
    <x v="2"/>
    <x v="2"/>
    <x v="13"/>
    <s v="Small Pack"/>
    <s v="Imation 3.5&quot;, DISKETTE 44766 HGHLD3.52HD/FM, 10/Pack"/>
    <n v="0.64"/>
    <s v="United States"/>
    <x v="1"/>
    <x v="19"/>
    <s v="Philadelphia"/>
    <n v="19140"/>
    <x v="160"/>
    <x v="174"/>
    <n v="-111.72"/>
    <n v="41"/>
    <n v="228.3"/>
    <n v="55874"/>
  </r>
  <r>
    <n v="7812"/>
    <s v="Medium"/>
    <n v="0.06"/>
    <n v="5.68"/>
    <n v="1.39"/>
    <n v="1228"/>
    <s v="Hazel Jennings"/>
    <x v="2"/>
    <x v="2"/>
    <x v="0"/>
    <x v="4"/>
    <s v="Small Box"/>
    <s v="Staples Standard Envelopes"/>
    <n v="0.38"/>
    <s v="United States"/>
    <x v="1"/>
    <x v="19"/>
    <s v="Philadelphia"/>
    <n v="19140"/>
    <x v="160"/>
    <x v="103"/>
    <n v="33.01"/>
    <n v="24"/>
    <n v="129.53"/>
    <n v="55874"/>
  </r>
  <r>
    <n v="25811"/>
    <s v="Medium"/>
    <n v="0.01"/>
    <n v="4.9800000000000004"/>
    <n v="4.62"/>
    <n v="1229"/>
    <s v="Patrick Byrne"/>
    <x v="0"/>
    <x v="2"/>
    <x v="2"/>
    <x v="13"/>
    <s v="Small Pack"/>
    <s v="Imation 3.5&quot;, DISKETTE 44766 HGHLD3.52HD/FM, 10/Pack"/>
    <n v="0.64"/>
    <s v="United States"/>
    <x v="2"/>
    <x v="7"/>
    <s v="Sulphur Springs"/>
    <n v="75482"/>
    <x v="160"/>
    <x v="174"/>
    <n v="-111.72"/>
    <n v="10"/>
    <n v="55.68"/>
    <n v="90378"/>
  </r>
  <r>
    <n v="21206"/>
    <s v="Critical"/>
    <n v="0.1"/>
    <n v="120.98"/>
    <n v="9.07"/>
    <n v="1233"/>
    <s v="Gary Hester"/>
    <x v="0"/>
    <x v="3"/>
    <x v="0"/>
    <x v="8"/>
    <s v="Small Box"/>
    <s v="GBC VeloBinder Electric Binding Machine"/>
    <n v="0.35"/>
    <s v="United States"/>
    <x v="2"/>
    <x v="7"/>
    <s v="Flower Mound"/>
    <n v="75028"/>
    <x v="37"/>
    <x v="48"/>
    <n v="297.45715999999999"/>
    <n v="5"/>
    <n v="568.24"/>
    <n v="89375"/>
  </r>
  <r>
    <n v="21207"/>
    <s v="Critical"/>
    <n v="0.02"/>
    <n v="152.47999999999999"/>
    <n v="6.5"/>
    <n v="1233"/>
    <s v="Gary Hester"/>
    <x v="0"/>
    <x v="3"/>
    <x v="2"/>
    <x v="13"/>
    <s v="Small Box"/>
    <s v="Adesso Programmable 142-Key Keyboard"/>
    <n v="0.74"/>
    <s v="United States"/>
    <x v="2"/>
    <x v="7"/>
    <s v="Flower Mound"/>
    <n v="75028"/>
    <x v="37"/>
    <x v="48"/>
    <n v="-564.60239999999999"/>
    <n v="1"/>
    <n v="162.91"/>
    <n v="89375"/>
  </r>
  <r>
    <n v="19874"/>
    <s v="High"/>
    <n v="0.09"/>
    <n v="99.99"/>
    <n v="19.989999999999998"/>
    <n v="1233"/>
    <s v="Gary Hester"/>
    <x v="2"/>
    <x v="3"/>
    <x v="2"/>
    <x v="13"/>
    <s v="Small Box"/>
    <s v="US Robotics 56K V.92 External Faxmodem"/>
    <n v="0.52"/>
    <s v="United States"/>
    <x v="2"/>
    <x v="7"/>
    <s v="Flower Mound"/>
    <n v="75028"/>
    <x v="141"/>
    <x v="175"/>
    <n v="-161.47499999999999"/>
    <n v="1"/>
    <n v="97.65"/>
    <n v="89376"/>
  </r>
  <r>
    <n v="19875"/>
    <s v="High"/>
    <n v="0.04"/>
    <n v="205.99"/>
    <n v="5.26"/>
    <n v="1233"/>
    <s v="Gary Hester"/>
    <x v="2"/>
    <x v="3"/>
    <x v="2"/>
    <x v="5"/>
    <s v="Small Box"/>
    <s v="i470"/>
    <n v="0.56000000000000005"/>
    <s v="United States"/>
    <x v="2"/>
    <x v="7"/>
    <s v="Flower Mound"/>
    <n v="75028"/>
    <x v="141"/>
    <x v="157"/>
    <n v="-0.81400000000001005"/>
    <n v="6"/>
    <n v="1018.61"/>
    <n v="89376"/>
  </r>
  <r>
    <n v="20592"/>
    <s v="Medium"/>
    <n v="0.03"/>
    <n v="128.24"/>
    <n v="12.65"/>
    <n v="1237"/>
    <s v="Eva Simpson"/>
    <x v="2"/>
    <x v="0"/>
    <x v="1"/>
    <x v="1"/>
    <s v="Medium Box"/>
    <s v="SAFCO Folding Chair Trolley"/>
    <m/>
    <s v="United States"/>
    <x v="2"/>
    <x v="7"/>
    <s v="Carrollton"/>
    <n v="75007"/>
    <x v="70"/>
    <x v="90"/>
    <n v="790.46399999999983"/>
    <n v="9"/>
    <n v="1145.5999999999999"/>
    <n v="86075"/>
  </r>
  <r>
    <n v="18625"/>
    <s v="Not Specified"/>
    <n v="0.02"/>
    <n v="7.38"/>
    <n v="5.21"/>
    <n v="1237"/>
    <s v="Eva Simpson"/>
    <x v="2"/>
    <x v="0"/>
    <x v="1"/>
    <x v="2"/>
    <s v="Small Box"/>
    <s v="Eldon® Expressions™ Wood Desk Accessories, Oak"/>
    <n v="0.56000000000000005"/>
    <s v="United States"/>
    <x v="2"/>
    <x v="7"/>
    <s v="Carrollton"/>
    <n v="75007"/>
    <x v="48"/>
    <x v="160"/>
    <n v="7.74"/>
    <n v="3"/>
    <n v="24.52"/>
    <n v="86076"/>
  </r>
  <r>
    <n v="20432"/>
    <s v="Medium"/>
    <n v="0.05"/>
    <n v="300.98"/>
    <n v="13.99"/>
    <n v="1237"/>
    <s v="Eva Simpson"/>
    <x v="2"/>
    <x v="0"/>
    <x v="2"/>
    <x v="6"/>
    <s v="Medium Box"/>
    <s v="Polycom VoiceStation 100"/>
    <n v="0.39"/>
    <s v="United States"/>
    <x v="2"/>
    <x v="7"/>
    <s v="Carrollton"/>
    <n v="75007"/>
    <x v="40"/>
    <x v="53"/>
    <n v="3985.3089"/>
    <n v="20"/>
    <n v="5775.81"/>
    <n v="86077"/>
  </r>
  <r>
    <n v="20433"/>
    <s v="Medium"/>
    <n v="0.04"/>
    <n v="205.99"/>
    <n v="5"/>
    <n v="1237"/>
    <s v="Eva Simpson"/>
    <x v="0"/>
    <x v="0"/>
    <x v="2"/>
    <x v="5"/>
    <s v="Small Box"/>
    <s v="Phone 918"/>
    <n v="0.59"/>
    <s v="United States"/>
    <x v="2"/>
    <x v="7"/>
    <s v="Carrollton"/>
    <n v="75007"/>
    <x v="40"/>
    <x v="53"/>
    <n v="13.956800000000015"/>
    <n v="11"/>
    <n v="1878.24"/>
    <n v="86077"/>
  </r>
  <r>
    <n v="20593"/>
    <s v="Medium"/>
    <n v="0.01"/>
    <n v="160.97999999999999"/>
    <n v="30"/>
    <n v="1238"/>
    <s v="April Bowers"/>
    <x v="1"/>
    <x v="0"/>
    <x v="1"/>
    <x v="1"/>
    <s v="Jumbo Drum"/>
    <s v="Office Star - Mid Back Dual function Ergonomic High Back Chair with 2-Way Adjustable Arms"/>
    <n v="0.62"/>
    <s v="United States"/>
    <x v="2"/>
    <x v="7"/>
    <s v="Cedar Hill"/>
    <n v="75104"/>
    <x v="70"/>
    <x v="90"/>
    <n v="788.79"/>
    <n v="10"/>
    <n v="1634.67"/>
    <n v="86075"/>
  </r>
  <r>
    <n v="20920"/>
    <s v="Not Specified"/>
    <n v="0"/>
    <n v="387.99"/>
    <n v="19.989999999999998"/>
    <n v="1241"/>
    <s v="Bradley Schroeder"/>
    <x v="2"/>
    <x v="0"/>
    <x v="0"/>
    <x v="8"/>
    <s v="Small Box"/>
    <s v="Fellowes PB300 Plastic Comb Binding Machine"/>
    <n v="0.38"/>
    <s v="United States"/>
    <x v="3"/>
    <x v="43"/>
    <s v="Auburn"/>
    <n v="36830"/>
    <x v="44"/>
    <x v="140"/>
    <n v="-70.14"/>
    <n v="23"/>
    <n v="9280.7199999999993"/>
    <n v="90880"/>
  </r>
  <r>
    <n v="20233"/>
    <s v="Critical"/>
    <n v="0.06"/>
    <n v="200.97"/>
    <n v="15.59"/>
    <n v="1241"/>
    <s v="Bradley Schroeder"/>
    <x v="1"/>
    <x v="2"/>
    <x v="2"/>
    <x v="6"/>
    <s v="Jumbo Drum"/>
    <s v="Hewlett-Packard Deskjet 6122 Color Inkjet Printer"/>
    <n v="0.36"/>
    <s v="United States"/>
    <x v="3"/>
    <x v="43"/>
    <s v="Auburn"/>
    <n v="36830"/>
    <x v="78"/>
    <x v="37"/>
    <n v="531.61799999999994"/>
    <n v="7"/>
    <n v="1348.83"/>
    <n v="90881"/>
  </r>
  <r>
    <n v="5117"/>
    <s v="High"/>
    <n v="0.1"/>
    <n v="22.38"/>
    <n v="15.1"/>
    <n v="1246"/>
    <s v="Lois Hansen"/>
    <x v="2"/>
    <x v="1"/>
    <x v="0"/>
    <x v="8"/>
    <s v="Small Box"/>
    <s v="Avery Flip-Chart Easel Binder, Black"/>
    <n v="0.38"/>
    <s v="United States"/>
    <x v="1"/>
    <x v="4"/>
    <s v="New York City"/>
    <n v="10009"/>
    <x v="121"/>
    <x v="47"/>
    <n v="-107.51349999999999"/>
    <n v="26"/>
    <n v="564.98"/>
    <n v="36452"/>
  </r>
  <r>
    <n v="5118"/>
    <s v="High"/>
    <n v="0.04"/>
    <n v="6.98"/>
    <n v="2.83"/>
    <n v="1246"/>
    <s v="Lois Hansen"/>
    <x v="2"/>
    <x v="1"/>
    <x v="1"/>
    <x v="2"/>
    <s v="Small Pack"/>
    <s v="G.E. Halogen Desk Lamp Bulbs"/>
    <n v="0.37"/>
    <s v="United States"/>
    <x v="1"/>
    <x v="4"/>
    <s v="New York City"/>
    <n v="10009"/>
    <x v="121"/>
    <x v="45"/>
    <n v="46.01"/>
    <n v="18"/>
    <n v="129.47999999999999"/>
    <n v="36452"/>
  </r>
  <r>
    <n v="6581"/>
    <s v="Low"/>
    <n v="0.03"/>
    <n v="256.99"/>
    <n v="11.25"/>
    <n v="1246"/>
    <s v="Lois Hansen"/>
    <x v="2"/>
    <x v="1"/>
    <x v="2"/>
    <x v="13"/>
    <s v="Small Box"/>
    <s v="Hayes Optima 56K V.90 Internal Voice Modem"/>
    <n v="0.51"/>
    <s v="United States"/>
    <x v="1"/>
    <x v="4"/>
    <s v="New York City"/>
    <n v="10009"/>
    <x v="55"/>
    <x v="11"/>
    <n v="1489.8"/>
    <n v="32"/>
    <n v="8216.2800000000007"/>
    <n v="46853"/>
  </r>
  <r>
    <n v="23117"/>
    <s v="High"/>
    <n v="0.1"/>
    <n v="22.38"/>
    <n v="15.1"/>
    <n v="1247"/>
    <s v="Henry O'Connell"/>
    <x v="2"/>
    <x v="1"/>
    <x v="0"/>
    <x v="8"/>
    <s v="Small Box"/>
    <s v="Avery Flip-Chart Easel Binder, Black"/>
    <n v="0.38"/>
    <s v="United States"/>
    <x v="2"/>
    <x v="7"/>
    <s v="Leander"/>
    <n v="78641"/>
    <x v="121"/>
    <x v="47"/>
    <n v="-107.51349999999999"/>
    <n v="7"/>
    <n v="152.11000000000001"/>
    <n v="91555"/>
  </r>
  <r>
    <n v="23118"/>
    <s v="High"/>
    <n v="0.04"/>
    <n v="6.98"/>
    <n v="2.83"/>
    <n v="1247"/>
    <s v="Henry O'Connell"/>
    <x v="2"/>
    <x v="1"/>
    <x v="1"/>
    <x v="2"/>
    <s v="Small Pack"/>
    <s v="G.E. Halogen Desk Lamp Bulbs"/>
    <n v="0.37"/>
    <s v="United States"/>
    <x v="2"/>
    <x v="7"/>
    <s v="Leander"/>
    <n v="78641"/>
    <x v="121"/>
    <x v="45"/>
    <n v="24.819299999999998"/>
    <n v="5"/>
    <n v="35.97"/>
    <n v="91555"/>
  </r>
  <r>
    <n v="18413"/>
    <s v="High"/>
    <n v="0"/>
    <n v="3.89"/>
    <n v="7.01"/>
    <n v="1250"/>
    <s v="Kara Patton"/>
    <x v="2"/>
    <x v="0"/>
    <x v="0"/>
    <x v="8"/>
    <s v="Small Box"/>
    <s v="Avery Binder Labels"/>
    <n v="0.37"/>
    <s v="United States"/>
    <x v="2"/>
    <x v="12"/>
    <s v="Carpentersville"/>
    <n v="60110"/>
    <x v="37"/>
    <x v="5"/>
    <n v="-255.16890000000001"/>
    <n v="21"/>
    <n v="85.64"/>
    <n v="87877"/>
  </r>
  <r>
    <n v="18414"/>
    <s v="High"/>
    <n v="0.09"/>
    <n v="120.98"/>
    <n v="30"/>
    <n v="1250"/>
    <s v="Kara Patton"/>
    <x v="1"/>
    <x v="0"/>
    <x v="1"/>
    <x v="1"/>
    <s v="Jumbo Drum"/>
    <s v="Hon Every-Day® Chair Series Swivel Task Chairs"/>
    <n v="0.64"/>
    <s v="United States"/>
    <x v="2"/>
    <x v="12"/>
    <s v="Carpentersville"/>
    <n v="60110"/>
    <x v="37"/>
    <x v="48"/>
    <n v="74.004800000000003"/>
    <n v="22"/>
    <n v="2508.15"/>
    <n v="87877"/>
  </r>
  <r>
    <n v="18415"/>
    <s v="High"/>
    <n v="0.1"/>
    <n v="30.98"/>
    <n v="5.76"/>
    <n v="1250"/>
    <s v="Kara Patton"/>
    <x v="2"/>
    <x v="0"/>
    <x v="0"/>
    <x v="7"/>
    <s v="Small Box"/>
    <s v="IBM Multi-Purpose Copy Paper, 8 1/2 x 11&quot;, Case"/>
    <n v="0.4"/>
    <s v="United States"/>
    <x v="2"/>
    <x v="12"/>
    <s v="Carpentersville"/>
    <n v="60110"/>
    <x v="37"/>
    <x v="51"/>
    <n v="109.42479999999999"/>
    <n v="8"/>
    <n v="225.62"/>
    <n v="87877"/>
  </r>
  <r>
    <n v="19322"/>
    <s v="Low"/>
    <n v="0.02"/>
    <n v="46.89"/>
    <n v="5.0999999999999996"/>
    <n v="1253"/>
    <s v="Vickie Coates"/>
    <x v="2"/>
    <x v="1"/>
    <x v="0"/>
    <x v="15"/>
    <s v="Medium Box"/>
    <s v="Bionaire Personal Warm Mist Humidifier/Vaporizer"/>
    <n v="0.46"/>
    <s v="United States"/>
    <x v="2"/>
    <x v="7"/>
    <s v="Cedar Park"/>
    <n v="78613"/>
    <x v="45"/>
    <x v="151"/>
    <n v="421.34849999999994"/>
    <n v="13"/>
    <n v="610.65"/>
    <n v="89981"/>
  </r>
  <r>
    <n v="19323"/>
    <s v="Low"/>
    <n v="0.05"/>
    <n v="140.97999999999999"/>
    <n v="36.090000000000003"/>
    <n v="1253"/>
    <s v="Vickie Coates"/>
    <x v="1"/>
    <x v="1"/>
    <x v="1"/>
    <x v="14"/>
    <s v="Jumbo Box"/>
    <s v="Sauder Forest Hills Library, Woodland Oak Finish"/>
    <n v="0.77"/>
    <s v="United States"/>
    <x v="2"/>
    <x v="7"/>
    <s v="Cedar Park"/>
    <n v="78613"/>
    <x v="45"/>
    <x v="131"/>
    <n v="-373.09"/>
    <n v="5"/>
    <n v="699.24"/>
    <n v="89981"/>
  </r>
  <r>
    <n v="19324"/>
    <s v="Low"/>
    <n v="0.1"/>
    <n v="212.6"/>
    <n v="110.2"/>
    <n v="1253"/>
    <s v="Vickie Coates"/>
    <x v="1"/>
    <x v="1"/>
    <x v="1"/>
    <x v="11"/>
    <s v="Jumbo Box"/>
    <s v="Bush Advantage Collection® Round Conference Table"/>
    <n v="0.73"/>
    <s v="United States"/>
    <x v="2"/>
    <x v="7"/>
    <s v="Cedar Park"/>
    <n v="78613"/>
    <x v="45"/>
    <x v="131"/>
    <n v="-3465.0720000000001"/>
    <n v="12"/>
    <n v="2346.0300000000002"/>
    <n v="89981"/>
  </r>
  <r>
    <n v="23455"/>
    <s v="Medium"/>
    <n v="0.04"/>
    <n v="2.08"/>
    <n v="1.49"/>
    <n v="1254"/>
    <s v="Anne Bland"/>
    <x v="2"/>
    <x v="1"/>
    <x v="0"/>
    <x v="8"/>
    <s v="Small Box"/>
    <s v="Economy Binders"/>
    <n v="0.36"/>
    <s v="United States"/>
    <x v="2"/>
    <x v="7"/>
    <s v="Channelview"/>
    <n v="77530"/>
    <x v="8"/>
    <x v="10"/>
    <n v="-11.281500000000001"/>
    <n v="16"/>
    <n v="33.770000000000003"/>
    <n v="89982"/>
  </r>
  <r>
    <n v="23815"/>
    <s v="Critical"/>
    <n v="0.06"/>
    <n v="80.98"/>
    <n v="35"/>
    <n v="1254"/>
    <s v="Anne Bland"/>
    <x v="2"/>
    <x v="1"/>
    <x v="0"/>
    <x v="10"/>
    <s v="Large Box"/>
    <s v="Carina Double Wide Media Storage Towers in Natural &amp; Black"/>
    <n v="0.81"/>
    <s v="United States"/>
    <x v="2"/>
    <x v="7"/>
    <s v="Channelview"/>
    <n v="77530"/>
    <x v="14"/>
    <x v="58"/>
    <n v="-218.77"/>
    <n v="2"/>
    <n v="172.79"/>
    <n v="89983"/>
  </r>
  <r>
    <n v="23926"/>
    <s v="Medium"/>
    <n v="0.06"/>
    <n v="3.95"/>
    <n v="2"/>
    <n v="1254"/>
    <s v="Anne Bland"/>
    <x v="2"/>
    <x v="1"/>
    <x v="0"/>
    <x v="3"/>
    <s v="Wrap Bag"/>
    <s v="Advantus Map Pennant Flags and Round Head Tacks"/>
    <n v="0.53"/>
    <s v="United States"/>
    <x v="2"/>
    <x v="7"/>
    <s v="Channelview"/>
    <n v="77530"/>
    <x v="120"/>
    <x v="37"/>
    <n v="-9.68"/>
    <n v="5"/>
    <n v="19.66"/>
    <n v="89984"/>
  </r>
  <r>
    <n v="18131"/>
    <s v="Medium"/>
    <n v="0.01"/>
    <n v="115.99"/>
    <n v="56.14"/>
    <n v="1257"/>
    <s v="Ryan Foster"/>
    <x v="1"/>
    <x v="1"/>
    <x v="2"/>
    <x v="6"/>
    <s v="Jumbo Drum"/>
    <s v="Hewlett-Packard Deskjet 5550 Color Inkjet Printer"/>
    <n v="0.4"/>
    <s v="United States"/>
    <x v="0"/>
    <x v="21"/>
    <s v="Aurora"/>
    <n v="80013"/>
    <x v="55"/>
    <x v="10"/>
    <n v="-164.39520000000002"/>
    <n v="5"/>
    <n v="604.35"/>
    <n v="86535"/>
  </r>
  <r>
    <n v="18693"/>
    <s v="Critical"/>
    <n v="0.04"/>
    <n v="2.52"/>
    <n v="1.92"/>
    <n v="1257"/>
    <s v="Ryan Foster"/>
    <x v="2"/>
    <x v="1"/>
    <x v="0"/>
    <x v="12"/>
    <s v="Wrap Bag"/>
    <s v="Letter Slitter"/>
    <n v="0.82"/>
    <s v="United States"/>
    <x v="0"/>
    <x v="21"/>
    <s v="Aurora"/>
    <n v="80013"/>
    <x v="158"/>
    <x v="59"/>
    <n v="-8.2080000000000002"/>
    <n v="1"/>
    <n v="3.13"/>
    <n v="86536"/>
  </r>
  <r>
    <n v="24939"/>
    <s v="High"/>
    <n v="0.03"/>
    <n v="3.69"/>
    <n v="2.5"/>
    <n v="1259"/>
    <s v="Keith Hobbs"/>
    <x v="0"/>
    <x v="1"/>
    <x v="0"/>
    <x v="4"/>
    <s v="Small Box"/>
    <s v="Colored Envelopes"/>
    <n v="0.39"/>
    <s v="United States"/>
    <x v="3"/>
    <x v="35"/>
    <s v="Danville"/>
    <n v="40422"/>
    <x v="18"/>
    <x v="87"/>
    <n v="-2196.6840000000002"/>
    <n v="9"/>
    <n v="38.65"/>
    <n v="86534"/>
  </r>
  <r>
    <n v="21771"/>
    <s v="Critical"/>
    <n v="0.02"/>
    <n v="73.98"/>
    <n v="14.52"/>
    <n v="1261"/>
    <s v="Vickie Gonzalez"/>
    <x v="2"/>
    <x v="1"/>
    <x v="2"/>
    <x v="13"/>
    <s v="Small Box"/>
    <s v="Keytronic French Keyboard"/>
    <n v="0.65"/>
    <s v="United States"/>
    <x v="0"/>
    <x v="21"/>
    <s v="Broomfield"/>
    <n v="80020"/>
    <x v="163"/>
    <x v="128"/>
    <n v="43.538000000000011"/>
    <n v="5"/>
    <n v="378.23"/>
    <n v="89730"/>
  </r>
  <r>
    <n v="24559"/>
    <s v="Critical"/>
    <n v="0.05"/>
    <n v="5.28"/>
    <n v="6.26"/>
    <n v="1265"/>
    <s v="Danielle Kramer"/>
    <x v="2"/>
    <x v="1"/>
    <x v="0"/>
    <x v="7"/>
    <s v="Small Box"/>
    <s v="Xerox 1928"/>
    <n v="0.4"/>
    <s v="United States"/>
    <x v="2"/>
    <x v="23"/>
    <s v="Altus"/>
    <n v="73521"/>
    <x v="164"/>
    <x v="96"/>
    <n v="-11.376000000000001"/>
    <n v="1"/>
    <n v="7.15"/>
    <n v="89729"/>
  </r>
  <r>
    <n v="22363"/>
    <s v="Critical"/>
    <n v="0.01"/>
    <n v="13.99"/>
    <n v="7.51"/>
    <n v="1267"/>
    <s v="Rosemary Branch"/>
    <x v="2"/>
    <x v="0"/>
    <x v="2"/>
    <x v="6"/>
    <s v="Medium Box"/>
    <s v="Sharp EL500L Fraction Calculator"/>
    <n v="0.39"/>
    <s v="United States"/>
    <x v="3"/>
    <x v="26"/>
    <s v="Boca Raton"/>
    <n v="33433"/>
    <x v="104"/>
    <x v="132"/>
    <n v="533.74199999999996"/>
    <n v="2"/>
    <n v="29.85"/>
    <n v="89514"/>
  </r>
  <r>
    <n v="21848"/>
    <s v="Not Specified"/>
    <n v="0.08"/>
    <n v="128.24"/>
    <n v="12.65"/>
    <n v="1267"/>
    <s v="Rosemary Branch"/>
    <x v="2"/>
    <x v="0"/>
    <x v="1"/>
    <x v="1"/>
    <s v="Medium Box"/>
    <s v="SAFCO Folding Chair Trolley"/>
    <m/>
    <s v="United States"/>
    <x v="3"/>
    <x v="26"/>
    <s v="Boca Raton"/>
    <n v="33433"/>
    <x v="3"/>
    <x v="4"/>
    <n v="-379.34399999999999"/>
    <n v="3"/>
    <n v="366.44"/>
    <n v="89515"/>
  </r>
  <r>
    <n v="21849"/>
    <s v="Not Specified"/>
    <n v="0.04"/>
    <n v="5.98"/>
    <n v="4.38"/>
    <n v="1267"/>
    <s v="Rosemary Branch"/>
    <x v="2"/>
    <x v="0"/>
    <x v="2"/>
    <x v="13"/>
    <s v="Small Pack"/>
    <s v="Imation 3.5&quot; DS/HD IBM Formatted Diskettes, 10/Pack"/>
    <n v="0.75"/>
    <s v="United States"/>
    <x v="3"/>
    <x v="26"/>
    <s v="Boca Raton"/>
    <n v="33433"/>
    <x v="3"/>
    <x v="3"/>
    <n v="-1522.3039999999999"/>
    <n v="11"/>
    <n v="69.75"/>
    <n v="89515"/>
  </r>
  <r>
    <n v="19550"/>
    <s v="Medium"/>
    <n v="7.0000000000000007E-2"/>
    <n v="125.99"/>
    <n v="7.69"/>
    <n v="1271"/>
    <s v="Joanne Church"/>
    <x v="2"/>
    <x v="0"/>
    <x v="2"/>
    <x v="5"/>
    <s v="Small Box"/>
    <s v="StarTAC 3000"/>
    <n v="0.59"/>
    <s v="United States"/>
    <x v="0"/>
    <x v="1"/>
    <s v="La Mesa"/>
    <n v="91941"/>
    <x v="37"/>
    <x v="51"/>
    <n v="588.24569999999994"/>
    <n v="8"/>
    <n v="852.53"/>
    <n v="88410"/>
  </r>
  <r>
    <n v="19398"/>
    <s v="Low"/>
    <n v="0.1"/>
    <n v="34.229999999999997"/>
    <n v="5.0199999999999996"/>
    <n v="1271"/>
    <s v="Joanne Church"/>
    <x v="2"/>
    <x v="0"/>
    <x v="1"/>
    <x v="2"/>
    <s v="Small Box"/>
    <s v="Hand-Finished Solid Wood Document Frame"/>
    <n v="0.55000000000000004"/>
    <s v="United States"/>
    <x v="0"/>
    <x v="1"/>
    <s v="La Mesa"/>
    <n v="91941"/>
    <x v="90"/>
    <x v="108"/>
    <n v="151.56539999999998"/>
    <n v="7"/>
    <n v="219.66"/>
    <n v="88411"/>
  </r>
  <r>
    <n v="20628"/>
    <s v="Critical"/>
    <n v="7.0000000000000007E-2"/>
    <n v="40.98"/>
    <n v="7.47"/>
    <n v="1279"/>
    <s v="Josephine Rao"/>
    <x v="2"/>
    <x v="0"/>
    <x v="0"/>
    <x v="8"/>
    <s v="Small Box"/>
    <s v="Wilson Jones Ledger-Size, Piano-Hinge Binder, 2&quot;, Blue"/>
    <n v="0.37"/>
    <s v="United States"/>
    <x v="2"/>
    <x v="38"/>
    <s v="Hammond"/>
    <n v="46324"/>
    <x v="151"/>
    <x v="27"/>
    <n v="54.901500000000006"/>
    <n v="2"/>
    <n v="81.900000000000006"/>
    <n v="90114"/>
  </r>
  <r>
    <n v="25005"/>
    <s v="Not Specified"/>
    <n v="0"/>
    <n v="442.14"/>
    <n v="14.7"/>
    <n v="1279"/>
    <s v="Josephine Rao"/>
    <x v="1"/>
    <x v="0"/>
    <x v="2"/>
    <x v="6"/>
    <s v="Jumbo Drum"/>
    <s v="Okidata ML390 Turbo Dot Matrix Printers"/>
    <n v="0.56000000000000005"/>
    <s v="United States"/>
    <x v="2"/>
    <x v="38"/>
    <s v="Hammond"/>
    <n v="46324"/>
    <x v="93"/>
    <x v="124"/>
    <n v="501.51"/>
    <n v="5"/>
    <n v="2343.34"/>
    <n v="90115"/>
  </r>
  <r>
    <n v="2628"/>
    <s v="Critical"/>
    <n v="7.0000000000000007E-2"/>
    <n v="40.98"/>
    <n v="7.47"/>
    <n v="1280"/>
    <s v="Harold Albright"/>
    <x v="2"/>
    <x v="0"/>
    <x v="0"/>
    <x v="8"/>
    <s v="Small Box"/>
    <s v="Wilson Jones Ledger-Size, Piano-Hinge Binder, 2&quot;, Blue"/>
    <n v="0.37"/>
    <s v="United States"/>
    <x v="0"/>
    <x v="0"/>
    <s v="Seattle"/>
    <n v="98119"/>
    <x v="151"/>
    <x v="27"/>
    <n v="54.901500000000006"/>
    <n v="8"/>
    <n v="327.61"/>
    <n v="19042"/>
  </r>
  <r>
    <n v="22125"/>
    <s v="Low"/>
    <n v="0.1"/>
    <n v="238.4"/>
    <n v="24.49"/>
    <n v="1281"/>
    <s v="Pauline Denton"/>
    <x v="2"/>
    <x v="2"/>
    <x v="1"/>
    <x v="1"/>
    <s v="Large Box"/>
    <s v="Safco Contoured Stacking Chairs"/>
    <m/>
    <s v="United States"/>
    <x v="2"/>
    <x v="38"/>
    <s v="Vincennes"/>
    <n v="47591"/>
    <x v="76"/>
    <x v="67"/>
    <n v="875.28440000000001"/>
    <n v="8"/>
    <n v="1774.5"/>
    <n v="89112"/>
  </r>
  <r>
    <n v="22126"/>
    <s v="Low"/>
    <n v="0.03"/>
    <n v="199.99"/>
    <n v="24.49"/>
    <n v="1281"/>
    <s v="Pauline Denton"/>
    <x v="0"/>
    <x v="2"/>
    <x v="2"/>
    <x v="16"/>
    <s v="Large Box"/>
    <s v="Canon PC-428 Personal Copier"/>
    <n v="0.46"/>
    <s v="United States"/>
    <x v="2"/>
    <x v="38"/>
    <s v="Vincennes"/>
    <n v="47591"/>
    <x v="76"/>
    <x v="67"/>
    <n v="727.73609999999996"/>
    <n v="5"/>
    <n v="1054.69"/>
    <n v="89112"/>
  </r>
  <r>
    <n v="4125"/>
    <s v="Low"/>
    <n v="0.1"/>
    <n v="238.4"/>
    <n v="24.49"/>
    <n v="1282"/>
    <s v="Dana Sharpe"/>
    <x v="2"/>
    <x v="2"/>
    <x v="1"/>
    <x v="1"/>
    <s v="Large Box"/>
    <s v="Safco Contoured Stacking Chairs"/>
    <m/>
    <s v="United States"/>
    <x v="1"/>
    <x v="19"/>
    <s v="Philadelphia"/>
    <n v="19134"/>
    <x v="76"/>
    <x v="67"/>
    <n v="460.67600000000004"/>
    <n v="30"/>
    <n v="6654.39"/>
    <n v="29319"/>
  </r>
  <r>
    <n v="4126"/>
    <s v="Low"/>
    <n v="0.03"/>
    <n v="199.99"/>
    <n v="24.49"/>
    <n v="1282"/>
    <s v="Dana Sharpe"/>
    <x v="0"/>
    <x v="2"/>
    <x v="2"/>
    <x v="16"/>
    <s v="Large Box"/>
    <s v="Canon PC-428 Personal Copier"/>
    <n v="0.46"/>
    <s v="United States"/>
    <x v="1"/>
    <x v="19"/>
    <s v="Philadelphia"/>
    <n v="19134"/>
    <x v="76"/>
    <x v="67"/>
    <n v="393.41999999999996"/>
    <n v="21"/>
    <n v="4429.6899999999996"/>
    <n v="29319"/>
  </r>
  <r>
    <n v="19990"/>
    <s v="Not Specified"/>
    <n v="0.04"/>
    <n v="150.97999999999999"/>
    <n v="13.99"/>
    <n v="1298"/>
    <s v="Herbert Beard"/>
    <x v="2"/>
    <x v="1"/>
    <x v="2"/>
    <x v="6"/>
    <s v="Medium Box"/>
    <s v="Canon MP41DH Printing Calculator"/>
    <n v="0.38"/>
    <s v="United States"/>
    <x v="2"/>
    <x v="7"/>
    <s v="Sulphur Springs"/>
    <n v="75482"/>
    <x v="6"/>
    <x v="7"/>
    <n v="606.05459999999994"/>
    <n v="6"/>
    <n v="878.34"/>
    <n v="90662"/>
  </r>
  <r>
    <n v="19991"/>
    <s v="Not Specified"/>
    <n v="0.04"/>
    <n v="176.19"/>
    <n v="11.87"/>
    <n v="1298"/>
    <s v="Herbert Beard"/>
    <x v="2"/>
    <x v="1"/>
    <x v="0"/>
    <x v="10"/>
    <s v="Small Box"/>
    <s v="Fellowes High-Stak® Drawer Files"/>
    <n v="0.62"/>
    <s v="United States"/>
    <x v="2"/>
    <x v="7"/>
    <s v="Sulphur Springs"/>
    <n v="75482"/>
    <x v="6"/>
    <x v="8"/>
    <n v="320.10000000000002"/>
    <n v="4"/>
    <n v="676.57"/>
    <n v="90662"/>
  </r>
  <r>
    <n v="23120"/>
    <s v="High"/>
    <n v="0.03"/>
    <n v="39.479999999999997"/>
    <n v="1.99"/>
    <n v="1303"/>
    <s v="Cindy Harvey"/>
    <x v="2"/>
    <x v="3"/>
    <x v="2"/>
    <x v="13"/>
    <s v="Small Pack"/>
    <s v="80 Minute CD-R Spindle, 100/Pack - Staples"/>
    <n v="0.54"/>
    <s v="United States"/>
    <x v="0"/>
    <x v="17"/>
    <s v="Tooele"/>
    <n v="84074"/>
    <x v="153"/>
    <x v="74"/>
    <n v="317.08949999999999"/>
    <n v="12"/>
    <n v="459.55"/>
    <n v="87003"/>
  </r>
  <r>
    <n v="20652"/>
    <s v="Low"/>
    <n v="0.01"/>
    <n v="65.989999999999995"/>
    <n v="5.31"/>
    <n v="1303"/>
    <s v="Cindy Harvey"/>
    <x v="2"/>
    <x v="3"/>
    <x v="2"/>
    <x v="5"/>
    <s v="Small Box"/>
    <s v="3390"/>
    <n v="0.56999999999999995"/>
    <s v="United States"/>
    <x v="0"/>
    <x v="17"/>
    <s v="Tooele"/>
    <n v="84074"/>
    <x v="153"/>
    <x v="171"/>
    <n v="250.36272000000002"/>
    <n v="9"/>
    <n v="536.9"/>
    <n v="87005"/>
  </r>
  <r>
    <n v="25092"/>
    <s v="Medium"/>
    <n v="0.08"/>
    <n v="2.88"/>
    <n v="0.5"/>
    <n v="1304"/>
    <s v="Sherri McIntosh"/>
    <x v="2"/>
    <x v="3"/>
    <x v="0"/>
    <x v="9"/>
    <s v="Small Box"/>
    <s v="Avery 507"/>
    <n v="0.39"/>
    <s v="United States"/>
    <x v="0"/>
    <x v="17"/>
    <s v="West Jordan"/>
    <n v="84084"/>
    <x v="45"/>
    <x v="59"/>
    <n v="6.0305999999999997"/>
    <n v="3"/>
    <n v="8.74"/>
    <n v="87004"/>
  </r>
  <r>
    <n v="26274"/>
    <s v="High"/>
    <n v="0.04"/>
    <n v="62.18"/>
    <n v="10.84"/>
    <n v="1305"/>
    <s v="Chris Pritchard"/>
    <x v="2"/>
    <x v="3"/>
    <x v="1"/>
    <x v="2"/>
    <s v="Medium Box"/>
    <s v="Deflect-o Glass Clear Studded Chair Mats"/>
    <n v="0.63"/>
    <s v="United States"/>
    <x v="0"/>
    <x v="17"/>
    <s v="West Valley City"/>
    <n v="84120"/>
    <x v="149"/>
    <x v="146"/>
    <n v="125.8077"/>
    <n v="3"/>
    <n v="182.33"/>
    <n v="87002"/>
  </r>
  <r>
    <n v="22832"/>
    <s v="Low"/>
    <n v="0.04"/>
    <n v="8.33"/>
    <n v="1.99"/>
    <n v="1307"/>
    <s v="Teresa Hill"/>
    <x v="2"/>
    <x v="2"/>
    <x v="2"/>
    <x v="13"/>
    <s v="Small Pack"/>
    <s v="80 Minute Slim Jewel Case CD-R , 10/Pack - Staples"/>
    <n v="0.52"/>
    <s v="United States"/>
    <x v="0"/>
    <x v="6"/>
    <s v="Coos Bay"/>
    <n v="97420"/>
    <x v="133"/>
    <x v="176"/>
    <n v="44.891999999999996"/>
    <n v="16"/>
    <n v="131.26"/>
    <n v="91451"/>
  </r>
  <r>
    <n v="3167"/>
    <s v="Medium"/>
    <n v="0.04"/>
    <n v="5.34"/>
    <n v="2.99"/>
    <n v="1314"/>
    <s v="Keith Marsh"/>
    <x v="2"/>
    <x v="1"/>
    <x v="0"/>
    <x v="8"/>
    <s v="Small Box"/>
    <s v="Wilson Jones 14 Line Acrylic Coated Pressboard Data Binders"/>
    <n v="0.38"/>
    <s v="United States"/>
    <x v="0"/>
    <x v="1"/>
    <s v="Los Angeles"/>
    <n v="90058"/>
    <x v="25"/>
    <x v="64"/>
    <n v="3.4509999999999996"/>
    <n v="45"/>
    <n v="240.6"/>
    <n v="22755"/>
  </r>
  <r>
    <n v="3168"/>
    <s v="Medium"/>
    <n v="0.06"/>
    <n v="55.99"/>
    <n v="5"/>
    <n v="1314"/>
    <s v="Keith Marsh"/>
    <x v="2"/>
    <x v="1"/>
    <x v="2"/>
    <x v="5"/>
    <s v="Small Pack"/>
    <s v="Accessory6"/>
    <n v="0.8"/>
    <s v="United States"/>
    <x v="0"/>
    <x v="1"/>
    <s v="Los Angeles"/>
    <n v="90058"/>
    <x v="25"/>
    <x v="64"/>
    <n v="-275.25299999999999"/>
    <n v="5"/>
    <n v="236.88"/>
    <n v="22755"/>
  </r>
  <r>
    <n v="3791"/>
    <s v="Low"/>
    <n v="0.05"/>
    <n v="80.98"/>
    <n v="35"/>
    <n v="1314"/>
    <s v="Keith Marsh"/>
    <x v="2"/>
    <x v="1"/>
    <x v="0"/>
    <x v="10"/>
    <s v="Large Box"/>
    <s v="Carina Double Wide Media Storage Towers in Natural &amp; Black"/>
    <n v="0.81"/>
    <s v="United States"/>
    <x v="0"/>
    <x v="1"/>
    <s v="Los Angeles"/>
    <n v="90058"/>
    <x v="99"/>
    <x v="28"/>
    <n v="-746.44"/>
    <n v="34"/>
    <n v="2710.47"/>
    <n v="27013"/>
  </r>
  <r>
    <n v="3792"/>
    <s v="Low"/>
    <n v="0.05"/>
    <n v="279.48"/>
    <n v="35"/>
    <n v="1314"/>
    <s v="Keith Marsh"/>
    <x v="2"/>
    <x v="1"/>
    <x v="0"/>
    <x v="10"/>
    <s v="Large Box"/>
    <s v="Tennsco Snap-Together Open Shelving Units, Starter Sets and Add-On Units"/>
    <n v="0.8"/>
    <s v="United States"/>
    <x v="0"/>
    <x v="1"/>
    <s v="Los Angeles"/>
    <n v="90058"/>
    <x v="99"/>
    <x v="70"/>
    <n v="-274.95"/>
    <n v="31"/>
    <n v="8354.73"/>
    <n v="27013"/>
  </r>
  <r>
    <n v="21166"/>
    <s v="Medium"/>
    <n v="0"/>
    <n v="4.91"/>
    <n v="5.68"/>
    <n v="1315"/>
    <s v="Adam Saunders Gray"/>
    <x v="2"/>
    <x v="1"/>
    <x v="0"/>
    <x v="8"/>
    <s v="Small Box"/>
    <s v="Acco Pressboard Covers with Storage Hooks, 14 7/8&quot; x 11&quot;, Light Blue"/>
    <n v="0.36"/>
    <s v="United States"/>
    <x v="0"/>
    <x v="21"/>
    <s v="Colorado Springs"/>
    <n v="80906"/>
    <x v="25"/>
    <x v="98"/>
    <n v="-95.047499999999999"/>
    <n v="9"/>
    <n v="48.3"/>
    <n v="87602"/>
  </r>
  <r>
    <n v="21167"/>
    <s v="Medium"/>
    <n v="0.04"/>
    <n v="5.34"/>
    <n v="2.99"/>
    <n v="1316"/>
    <s v="Marion Lindsey"/>
    <x v="2"/>
    <x v="1"/>
    <x v="0"/>
    <x v="8"/>
    <s v="Small Box"/>
    <s v="Wilson Jones 14 Line Acrylic Coated Pressboard Data Binders"/>
    <n v="0.38"/>
    <s v="United States"/>
    <x v="0"/>
    <x v="21"/>
    <s v="Commerce City"/>
    <n v="80022"/>
    <x v="25"/>
    <x v="64"/>
    <n v="3.4509999999999996"/>
    <n v="11"/>
    <n v="58.81"/>
    <n v="87602"/>
  </r>
  <r>
    <n v="21168"/>
    <s v="Medium"/>
    <n v="0.06"/>
    <n v="55.99"/>
    <n v="5"/>
    <n v="1316"/>
    <s v="Marion Lindsey"/>
    <x v="2"/>
    <x v="1"/>
    <x v="2"/>
    <x v="5"/>
    <s v="Small Pack"/>
    <s v="Accessory6"/>
    <n v="0.8"/>
    <s v="United States"/>
    <x v="0"/>
    <x v="21"/>
    <s v="Commerce City"/>
    <n v="80022"/>
    <x v="25"/>
    <x v="64"/>
    <n v="-275.25299999999999"/>
    <n v="1"/>
    <n v="47.38"/>
    <n v="87602"/>
  </r>
  <r>
    <n v="21791"/>
    <s v="Low"/>
    <n v="0.05"/>
    <n v="80.98"/>
    <n v="35"/>
    <n v="1316"/>
    <s v="Marion Lindsey"/>
    <x v="2"/>
    <x v="1"/>
    <x v="0"/>
    <x v="10"/>
    <s v="Large Box"/>
    <s v="Carina Double Wide Media Storage Towers in Natural &amp; Black"/>
    <n v="0.81"/>
    <s v="United States"/>
    <x v="0"/>
    <x v="21"/>
    <s v="Commerce City"/>
    <n v="80022"/>
    <x v="99"/>
    <x v="28"/>
    <n v="-746.44"/>
    <n v="8"/>
    <n v="637.76"/>
    <n v="87603"/>
  </r>
  <r>
    <n v="21792"/>
    <s v="Low"/>
    <n v="0.05"/>
    <n v="279.48"/>
    <n v="35"/>
    <n v="1316"/>
    <s v="Marion Lindsey"/>
    <x v="2"/>
    <x v="1"/>
    <x v="0"/>
    <x v="10"/>
    <s v="Large Box"/>
    <s v="Tennsco Snap-Together Open Shelving Units, Starter Sets and Add-On Units"/>
    <n v="0.8"/>
    <s v="United States"/>
    <x v="0"/>
    <x v="21"/>
    <s v="Commerce City"/>
    <n v="80022"/>
    <x v="99"/>
    <x v="70"/>
    <n v="-274.95"/>
    <n v="8"/>
    <n v="2156.06"/>
    <n v="87603"/>
  </r>
  <r>
    <n v="21006"/>
    <s v="Low"/>
    <n v="0.02"/>
    <n v="55.99"/>
    <n v="3.3"/>
    <n v="1338"/>
    <s v="Denise McIntosh"/>
    <x v="2"/>
    <x v="1"/>
    <x v="2"/>
    <x v="5"/>
    <s v="Small Pack"/>
    <s v="Accessory24"/>
    <n v="0.59"/>
    <s v="United States"/>
    <x v="2"/>
    <x v="12"/>
    <s v="Chicago"/>
    <n v="60623"/>
    <x v="104"/>
    <x v="117"/>
    <n v="525.20039999999995"/>
    <n v="16"/>
    <n v="761.16"/>
    <n v="91244"/>
  </r>
  <r>
    <n v="3004"/>
    <s v="Low"/>
    <n v="0"/>
    <n v="22.38"/>
    <n v="15.1"/>
    <n v="1340"/>
    <s v="Marie Bass"/>
    <x v="0"/>
    <x v="1"/>
    <x v="0"/>
    <x v="8"/>
    <s v="Small Box"/>
    <s v="Avery Flip-Chart Easel Binder, Black"/>
    <n v="0.38"/>
    <s v="United States"/>
    <x v="1"/>
    <x v="4"/>
    <s v="New York City"/>
    <n v="10170"/>
    <x v="104"/>
    <x v="2"/>
    <n v="-52.646999999999998"/>
    <n v="29"/>
    <n v="682.68"/>
    <n v="21636"/>
  </r>
  <r>
    <n v="3005"/>
    <s v="Low"/>
    <n v="7.0000000000000007E-2"/>
    <n v="5.98"/>
    <n v="4.6900000000000004"/>
    <n v="1340"/>
    <s v="Marie Bass"/>
    <x v="2"/>
    <x v="1"/>
    <x v="0"/>
    <x v="10"/>
    <s v="Small Box"/>
    <s v="Perma STOR-ALL™ Hanging File Box, 13 1/8&quot;W x 12 1/4&quot;D x 10 1/2&quot;H"/>
    <n v="0.68"/>
    <s v="United States"/>
    <x v="1"/>
    <x v="4"/>
    <s v="New York City"/>
    <n v="10170"/>
    <x v="104"/>
    <x v="7"/>
    <n v="-24.44"/>
    <n v="11"/>
    <n v="73.44"/>
    <n v="21636"/>
  </r>
  <r>
    <n v="3006"/>
    <s v="Low"/>
    <n v="0.02"/>
    <n v="55.99"/>
    <n v="3.3"/>
    <n v="1340"/>
    <s v="Marie Bass"/>
    <x v="2"/>
    <x v="1"/>
    <x v="2"/>
    <x v="5"/>
    <s v="Small Pack"/>
    <s v="Accessory24"/>
    <n v="0.59"/>
    <s v="United States"/>
    <x v="1"/>
    <x v="4"/>
    <s v="New York City"/>
    <n v="10170"/>
    <x v="104"/>
    <x v="117"/>
    <n v="366.50700000000001"/>
    <n v="63"/>
    <n v="2997.07"/>
    <n v="21636"/>
  </r>
  <r>
    <n v="3431"/>
    <s v="Not Specified"/>
    <n v="7.0000000000000007E-2"/>
    <n v="3.98"/>
    <n v="0.83"/>
    <n v="1340"/>
    <s v="Marie Bass"/>
    <x v="2"/>
    <x v="1"/>
    <x v="0"/>
    <x v="0"/>
    <s v="Wrap Bag"/>
    <s v="Fluorescent Highlighters by Dixon"/>
    <n v="0.51"/>
    <s v="United States"/>
    <x v="1"/>
    <x v="4"/>
    <s v="New York City"/>
    <n v="10170"/>
    <x v="132"/>
    <x v="42"/>
    <n v="27.38"/>
    <n v="76"/>
    <n v="282.85000000000002"/>
    <n v="24455"/>
  </r>
  <r>
    <n v="21005"/>
    <s v="Low"/>
    <n v="7.0000000000000007E-2"/>
    <n v="5.98"/>
    <n v="4.6900000000000004"/>
    <n v="1341"/>
    <s v="Edward Bynum"/>
    <x v="2"/>
    <x v="1"/>
    <x v="0"/>
    <x v="10"/>
    <s v="Small Box"/>
    <s v="Perma STOR-ALL™ Hanging File Box, 13 1/8&quot;W x 12 1/4&quot;D x 10 1/2&quot;H"/>
    <n v="0.68"/>
    <s v="United States"/>
    <x v="1"/>
    <x v="19"/>
    <s v="Chambersburg"/>
    <n v="17201"/>
    <x v="104"/>
    <x v="7"/>
    <n v="-12.708800000000002"/>
    <n v="3"/>
    <n v="20.03"/>
    <n v="91244"/>
  </r>
  <r>
    <n v="21430"/>
    <s v="Not Specified"/>
    <n v="0"/>
    <n v="20.89"/>
    <n v="1.99"/>
    <n v="1341"/>
    <s v="Edward Bynum"/>
    <x v="2"/>
    <x v="1"/>
    <x v="2"/>
    <x v="13"/>
    <s v="Small Pack"/>
    <s v="IBM 80 Minute CD-R Spindle, 50/Pack"/>
    <n v="0.48"/>
    <s v="United States"/>
    <x v="1"/>
    <x v="19"/>
    <s v="Chambersburg"/>
    <n v="17201"/>
    <x v="132"/>
    <x v="35"/>
    <n v="-5.2949999999999999"/>
    <n v="4"/>
    <n v="84.56"/>
    <n v="91245"/>
  </r>
  <r>
    <n v="21431"/>
    <s v="Not Specified"/>
    <n v="7.0000000000000007E-2"/>
    <n v="3.98"/>
    <n v="0.83"/>
    <n v="1341"/>
    <s v="Edward Bynum"/>
    <x v="2"/>
    <x v="1"/>
    <x v="0"/>
    <x v="0"/>
    <s v="Wrap Bag"/>
    <s v="Fluorescent Highlighters by Dixon"/>
    <n v="0.51"/>
    <s v="United States"/>
    <x v="1"/>
    <x v="19"/>
    <s v="Chambersburg"/>
    <n v="17201"/>
    <x v="132"/>
    <x v="42"/>
    <n v="41.07"/>
    <n v="19"/>
    <n v="70.709999999999994"/>
    <n v="91245"/>
  </r>
  <r>
    <n v="20804"/>
    <s v="Low"/>
    <n v="0.1"/>
    <n v="2.62"/>
    <n v="0.8"/>
    <n v="1347"/>
    <s v="Vivian Goldstein"/>
    <x v="2"/>
    <x v="1"/>
    <x v="0"/>
    <x v="3"/>
    <s v="Wrap Bag"/>
    <s v="Staples Metal Binder Clips"/>
    <n v="0.39"/>
    <s v="United States"/>
    <x v="3"/>
    <x v="26"/>
    <s v="Brandon"/>
    <n v="33511"/>
    <x v="122"/>
    <x v="108"/>
    <n v="-94.490899999999996"/>
    <n v="21"/>
    <n v="51.86"/>
    <n v="89686"/>
  </r>
  <r>
    <n v="22414"/>
    <s v="High"/>
    <n v="0"/>
    <n v="12.2"/>
    <n v="6.02"/>
    <n v="1350"/>
    <s v="Jackie Burke"/>
    <x v="0"/>
    <x v="1"/>
    <x v="1"/>
    <x v="2"/>
    <s v="Small Pack"/>
    <s v="Advantus Panel Wall Certificate Holder - 8.5x11"/>
    <n v="0.43"/>
    <s v="United States"/>
    <x v="3"/>
    <x v="26"/>
    <s v="Carol City"/>
    <n v="33055"/>
    <x v="89"/>
    <x v="169"/>
    <n v="-172.298"/>
    <n v="4"/>
    <n v="56.24"/>
    <n v="88233"/>
  </r>
  <r>
    <n v="18499"/>
    <s v="Not Specified"/>
    <n v="0.1"/>
    <n v="110.99"/>
    <n v="8.99"/>
    <n v="1351"/>
    <s v="Janet McCullough"/>
    <x v="0"/>
    <x v="1"/>
    <x v="2"/>
    <x v="5"/>
    <s v="Small Box"/>
    <s v="LX 677"/>
    <n v="0.56999999999999995"/>
    <s v="United States"/>
    <x v="3"/>
    <x v="26"/>
    <s v="Coconut Creek"/>
    <n v="33063"/>
    <x v="39"/>
    <x v="12"/>
    <n v="3285.48"/>
    <n v="7"/>
    <n v="627.78"/>
    <n v="88232"/>
  </r>
  <r>
    <n v="24232"/>
    <s v="High"/>
    <n v="0.05"/>
    <n v="17.670000000000002"/>
    <n v="8.99"/>
    <n v="1352"/>
    <s v="Vivian Clarke"/>
    <x v="2"/>
    <x v="1"/>
    <x v="1"/>
    <x v="2"/>
    <s v="Small Pack"/>
    <s v="Executive Impressions 12&quot; Wall Clock"/>
    <n v="0.47"/>
    <s v="United States"/>
    <x v="1"/>
    <x v="30"/>
    <s v="Camp Springs"/>
    <n v="20746"/>
    <x v="122"/>
    <x v="114"/>
    <n v="46.036799999999999"/>
    <n v="16"/>
    <n v="283.44"/>
    <n v="88234"/>
  </r>
  <r>
    <n v="20870"/>
    <s v="High"/>
    <n v="0.1"/>
    <n v="4.13"/>
    <n v="0.99"/>
    <n v="1354"/>
    <s v="Aaron Dillon"/>
    <x v="2"/>
    <x v="3"/>
    <x v="0"/>
    <x v="9"/>
    <s v="Small Box"/>
    <s v="Avery 491"/>
    <n v="0.39"/>
    <s v="United States"/>
    <x v="2"/>
    <x v="7"/>
    <s v="Weatherford"/>
    <n v="76086"/>
    <x v="143"/>
    <x v="132"/>
    <n v="-1.0712000000000002"/>
    <n v="2"/>
    <n v="8.3000000000000007"/>
    <n v="91209"/>
  </r>
  <r>
    <n v="20871"/>
    <s v="High"/>
    <n v="0.04"/>
    <n v="4.9800000000000004"/>
    <n v="0.49"/>
    <n v="1354"/>
    <s v="Aaron Dillon"/>
    <x v="2"/>
    <x v="3"/>
    <x v="0"/>
    <x v="9"/>
    <s v="Small Box"/>
    <s v="Avery White Multi-Purpose Labels"/>
    <n v="0.39"/>
    <s v="United States"/>
    <x v="2"/>
    <x v="7"/>
    <s v="Weatherford"/>
    <n v="76086"/>
    <x v="143"/>
    <x v="75"/>
    <n v="4.4104000000000001"/>
    <n v="2"/>
    <n v="10.039999999999999"/>
    <n v="91209"/>
  </r>
  <r>
    <n v="18733"/>
    <s v="Medium"/>
    <n v="0.03"/>
    <n v="125.99"/>
    <n v="7.69"/>
    <n v="1357"/>
    <s v="Marguerite Yu"/>
    <x v="2"/>
    <x v="1"/>
    <x v="2"/>
    <x v="5"/>
    <s v="Small Box"/>
    <s v="Timeport L7089"/>
    <n v="0.57999999999999996"/>
    <s v="United States"/>
    <x v="2"/>
    <x v="7"/>
    <s v="Weslaco"/>
    <n v="78596"/>
    <x v="26"/>
    <x v="157"/>
    <n v="500.95799999999997"/>
    <n v="9"/>
    <n v="981.65"/>
    <n v="88184"/>
  </r>
  <r>
    <n v="18645"/>
    <s v="High"/>
    <n v="7.0000000000000007E-2"/>
    <n v="119.99"/>
    <n v="16.8"/>
    <n v="1357"/>
    <s v="Marguerite Yu"/>
    <x v="1"/>
    <x v="1"/>
    <x v="2"/>
    <x v="6"/>
    <s v="Jumbo Box"/>
    <s v="Epson C62 Color Inkjet Printer"/>
    <n v="0.35"/>
    <s v="United States"/>
    <x v="2"/>
    <x v="7"/>
    <s v="Weslaco"/>
    <n v="78596"/>
    <x v="162"/>
    <x v="173"/>
    <n v="1206.5961"/>
    <n v="15"/>
    <n v="1748.69"/>
    <n v="88185"/>
  </r>
  <r>
    <n v="20830"/>
    <s v="High"/>
    <n v="0.03"/>
    <n v="14.34"/>
    <n v="5"/>
    <n v="1360"/>
    <s v="Arlene Gibbons"/>
    <x v="2"/>
    <x v="3"/>
    <x v="1"/>
    <x v="2"/>
    <s v="Small Pack"/>
    <s v="Nu-Dell Leatherette Frames"/>
    <n v="0.49"/>
    <s v="United States"/>
    <x v="2"/>
    <x v="25"/>
    <s v="Muscatine"/>
    <n v="52761"/>
    <x v="161"/>
    <x v="165"/>
    <n v="82.310099999999991"/>
    <n v="8"/>
    <n v="119.29"/>
    <n v="89595"/>
  </r>
  <r>
    <n v="20829"/>
    <s v="High"/>
    <n v="0.01"/>
    <n v="2.89"/>
    <n v="0.5"/>
    <n v="1361"/>
    <s v="Kristina Collier"/>
    <x v="2"/>
    <x v="3"/>
    <x v="0"/>
    <x v="9"/>
    <s v="Small Box"/>
    <s v="Avery 498"/>
    <n v="0.38"/>
    <s v="United States"/>
    <x v="2"/>
    <x v="22"/>
    <s v="Allen Park"/>
    <n v="48101"/>
    <x v="161"/>
    <x v="52"/>
    <n v="1.2236"/>
    <n v="1"/>
    <n v="3.08"/>
    <n v="89595"/>
  </r>
  <r>
    <n v="24432"/>
    <s v="Critical"/>
    <n v="0.01"/>
    <n v="6.48"/>
    <n v="6.22"/>
    <n v="1361"/>
    <s v="Kristina Collier"/>
    <x v="0"/>
    <x v="3"/>
    <x v="0"/>
    <x v="7"/>
    <s v="Small Box"/>
    <s v="Xerox 1894"/>
    <n v="0.37"/>
    <s v="United States"/>
    <x v="2"/>
    <x v="22"/>
    <s v="Allen Park"/>
    <n v="48101"/>
    <x v="104"/>
    <x v="132"/>
    <n v="-15.6312"/>
    <n v="9"/>
    <n v="69.459999999999994"/>
    <n v="89596"/>
  </r>
  <r>
    <n v="24433"/>
    <s v="Critical"/>
    <n v="0.03"/>
    <n v="85.99"/>
    <n v="3.3"/>
    <n v="1361"/>
    <s v="Kristina Collier"/>
    <x v="2"/>
    <x v="3"/>
    <x v="2"/>
    <x v="5"/>
    <s v="Small Pack"/>
    <s v="Accessory20"/>
    <n v="0.37"/>
    <s v="United States"/>
    <x v="2"/>
    <x v="22"/>
    <s v="Allen Park"/>
    <n v="48101"/>
    <x v="104"/>
    <x v="150"/>
    <n v="790.54679999999996"/>
    <n v="16"/>
    <n v="1145.72"/>
    <n v="89596"/>
  </r>
  <r>
    <n v="23011"/>
    <s v="Medium"/>
    <n v="0.05"/>
    <n v="12.97"/>
    <n v="1.49"/>
    <n v="1363"/>
    <s v="Earl Roy"/>
    <x v="2"/>
    <x v="3"/>
    <x v="0"/>
    <x v="8"/>
    <s v="Small Box"/>
    <s v="Mead 1st Gear 2&quot; Zipper Binder, Asst. Colors"/>
    <n v="0.35"/>
    <s v="United States"/>
    <x v="3"/>
    <x v="26"/>
    <s v="Casselberry"/>
    <n v="32707"/>
    <x v="128"/>
    <x v="84"/>
    <n v="5.4659999999999993"/>
    <n v="2"/>
    <n v="26.37"/>
    <n v="89993"/>
  </r>
  <r>
    <n v="23012"/>
    <s v="Medium"/>
    <n v="0.06"/>
    <n v="5.81"/>
    <n v="3.37"/>
    <n v="1363"/>
    <s v="Earl Roy"/>
    <x v="2"/>
    <x v="3"/>
    <x v="0"/>
    <x v="3"/>
    <s v="Wrap Bag"/>
    <s v="Advantus Push Pins, Aluminum Head"/>
    <n v="0.54"/>
    <s v="United States"/>
    <x v="3"/>
    <x v="26"/>
    <s v="Casselberry"/>
    <n v="32707"/>
    <x v="128"/>
    <x v="84"/>
    <n v="-149.1182"/>
    <n v="9"/>
    <n v="53.44"/>
    <n v="89993"/>
  </r>
  <r>
    <n v="19333"/>
    <s v="Not Specified"/>
    <n v="0.1"/>
    <n v="5.98"/>
    <n v="5.35"/>
    <n v="1364"/>
    <s v="Chris Ford"/>
    <x v="2"/>
    <x v="1"/>
    <x v="0"/>
    <x v="7"/>
    <s v="Small Box"/>
    <s v="Xerox 1947"/>
    <n v="0.4"/>
    <s v="United States"/>
    <x v="1"/>
    <x v="30"/>
    <s v="Camp Springs"/>
    <n v="20746"/>
    <x v="83"/>
    <x v="140"/>
    <n v="-90.26"/>
    <n v="10"/>
    <n v="57.34"/>
    <n v="89994"/>
  </r>
  <r>
    <n v="20539"/>
    <s v="Medium"/>
    <n v="0.03"/>
    <n v="73.98"/>
    <n v="14.52"/>
    <n v="1367"/>
    <s v="James Hunter"/>
    <x v="2"/>
    <x v="3"/>
    <x v="2"/>
    <x v="13"/>
    <s v="Small Box"/>
    <s v="Keytronic French Keyboard"/>
    <n v="0.65"/>
    <s v="United States"/>
    <x v="2"/>
    <x v="7"/>
    <s v="Lubbock"/>
    <n v="79424"/>
    <x v="0"/>
    <x v="71"/>
    <n v="-326.23159999999996"/>
    <n v="1"/>
    <n v="79.02"/>
    <n v="90513"/>
  </r>
  <r>
    <n v="26034"/>
    <s v="Medium"/>
    <n v="0.09"/>
    <n v="4.55"/>
    <n v="1.49"/>
    <n v="1368"/>
    <s v="Patsy Harmon"/>
    <x v="2"/>
    <x v="3"/>
    <x v="0"/>
    <x v="8"/>
    <s v="Small Box"/>
    <s v="Presstex Flexible Ring Binders"/>
    <n v="0.35"/>
    <s v="United States"/>
    <x v="2"/>
    <x v="7"/>
    <s v="Lufkin"/>
    <n v="75901"/>
    <x v="165"/>
    <x v="37"/>
    <n v="16.898"/>
    <n v="6"/>
    <n v="25.45"/>
    <n v="90514"/>
  </r>
  <r>
    <n v="26035"/>
    <s v="Medium"/>
    <n v="7.0000000000000007E-2"/>
    <n v="9.7799999999999994"/>
    <n v="5.76"/>
    <n v="1369"/>
    <s v="Joe D Dean"/>
    <x v="0"/>
    <x v="3"/>
    <x v="0"/>
    <x v="4"/>
    <s v="Small Box"/>
    <s v="Staples #10 Laser &amp; Inkjet Envelopes, 4 1/8&quot; x 9 1/2&quot;, 100/Box"/>
    <n v="0.35"/>
    <s v="United States"/>
    <x v="2"/>
    <x v="7"/>
    <s v="Mansfield"/>
    <n v="76063"/>
    <x v="165"/>
    <x v="37"/>
    <n v="20.14"/>
    <n v="11"/>
    <n v="110.72"/>
    <n v="90514"/>
  </r>
  <r>
    <n v="24534"/>
    <s v="Critical"/>
    <n v="0.06"/>
    <n v="44.01"/>
    <n v="3.5"/>
    <n v="1374"/>
    <s v="Earl Buck"/>
    <x v="2"/>
    <x v="1"/>
    <x v="0"/>
    <x v="15"/>
    <s v="Small Box"/>
    <s v="Acco Smartsocket® Color-Coded Six-Outlet AC Adapter Model Surge Protectors"/>
    <n v="0.59"/>
    <s v="United States"/>
    <x v="0"/>
    <x v="1"/>
    <s v="Stockton"/>
    <n v="95207"/>
    <x v="31"/>
    <x v="35"/>
    <n v="-21.231999999999999"/>
    <n v="1"/>
    <n v="46.94"/>
    <n v="88212"/>
  </r>
  <r>
    <n v="19932"/>
    <s v="Low"/>
    <n v="0.05"/>
    <n v="2.89"/>
    <n v="0.5"/>
    <n v="1380"/>
    <s v="Jeanne Walker"/>
    <x v="2"/>
    <x v="1"/>
    <x v="0"/>
    <x v="9"/>
    <s v="Small Box"/>
    <s v="Avery 498"/>
    <n v="0.38"/>
    <s v="United States"/>
    <x v="1"/>
    <x v="16"/>
    <s v="Portsmouth"/>
    <n v="3801"/>
    <x v="150"/>
    <x v="154"/>
    <n v="18.0642"/>
    <n v="9"/>
    <n v="26.18"/>
    <n v="88213"/>
  </r>
  <r>
    <n v="19018"/>
    <s v="Medium"/>
    <n v="0.03"/>
    <n v="2.23"/>
    <n v="4.57"/>
    <n v="1383"/>
    <s v="Christina Hanna"/>
    <x v="2"/>
    <x v="3"/>
    <x v="1"/>
    <x v="2"/>
    <s v="Small Pack"/>
    <s v="Eldon Pizzaz™ Desk Accessories"/>
    <n v="0.41"/>
    <s v="United States"/>
    <x v="0"/>
    <x v="17"/>
    <s v="West Valley City"/>
    <n v="84120"/>
    <x v="90"/>
    <x v="145"/>
    <n v="-93.25"/>
    <n v="12"/>
    <n v="28.66"/>
    <n v="89406"/>
  </r>
  <r>
    <n v="25790"/>
    <s v="Not Specified"/>
    <n v="7.0000000000000007E-2"/>
    <n v="11.29"/>
    <n v="5.03"/>
    <n v="1384"/>
    <s v="George McLamb"/>
    <x v="2"/>
    <x v="3"/>
    <x v="0"/>
    <x v="10"/>
    <s v="Small Box"/>
    <s v="X-Rack™ File for Hanging Folders"/>
    <n v="0.59"/>
    <s v="United States"/>
    <x v="3"/>
    <x v="8"/>
    <s v="Alexandria"/>
    <n v="22304"/>
    <x v="133"/>
    <x v="177"/>
    <n v="-163.03"/>
    <n v="11"/>
    <n v="123.18"/>
    <n v="89407"/>
  </r>
  <r>
    <n v="22984"/>
    <s v="Low"/>
    <n v="0.02"/>
    <n v="70.97"/>
    <n v="3.5"/>
    <n v="1384"/>
    <s v="George McLamb"/>
    <x v="2"/>
    <x v="3"/>
    <x v="0"/>
    <x v="15"/>
    <s v="Small Box"/>
    <s v="Tripp Lite Isotel 8 Ultra 8 Outlet Metal Surge"/>
    <n v="0.59"/>
    <s v="United States"/>
    <x v="3"/>
    <x v="8"/>
    <s v="Alexandria"/>
    <n v="22304"/>
    <x v="31"/>
    <x v="25"/>
    <n v="23.61599999999995"/>
    <n v="21"/>
    <n v="1533.59"/>
    <n v="89408"/>
  </r>
  <r>
    <n v="18970"/>
    <s v="Critical"/>
    <n v="0.06"/>
    <n v="1.74"/>
    <n v="4.08"/>
    <n v="1389"/>
    <s v="Jean Khan"/>
    <x v="2"/>
    <x v="0"/>
    <x v="1"/>
    <x v="2"/>
    <s v="Small Pack"/>
    <s v="Eldon Regeneration Recycled Desk Accessories, Smoke"/>
    <n v="0.53"/>
    <s v="United States"/>
    <x v="0"/>
    <x v="1"/>
    <s v="Menlo Park"/>
    <n v="94025"/>
    <x v="51"/>
    <x v="67"/>
    <n v="-11.0732"/>
    <n v="1"/>
    <n v="2.77"/>
    <n v="88726"/>
  </r>
  <r>
    <n v="19852"/>
    <s v="High"/>
    <n v="0.08"/>
    <n v="2.62"/>
    <n v="0.8"/>
    <n v="1389"/>
    <s v="Jean Khan"/>
    <x v="0"/>
    <x v="2"/>
    <x v="0"/>
    <x v="3"/>
    <s v="Wrap Bag"/>
    <s v="Staples Metal Binder Clips"/>
    <n v="0.39"/>
    <s v="United States"/>
    <x v="0"/>
    <x v="1"/>
    <s v="Menlo Park"/>
    <n v="94025"/>
    <x v="116"/>
    <x v="66"/>
    <n v="21.769499999999997"/>
    <n v="12"/>
    <n v="31.55"/>
    <n v="88728"/>
  </r>
  <r>
    <n v="19111"/>
    <s v="High"/>
    <n v="0.09"/>
    <n v="2.61"/>
    <n v="0.5"/>
    <n v="1389"/>
    <s v="Jean Khan"/>
    <x v="2"/>
    <x v="3"/>
    <x v="0"/>
    <x v="9"/>
    <s v="Small Box"/>
    <s v="Avery 494"/>
    <n v="0.39"/>
    <s v="United States"/>
    <x v="0"/>
    <x v="1"/>
    <s v="Menlo Park"/>
    <n v="94025"/>
    <x v="26"/>
    <x v="157"/>
    <n v="29.380199999999995"/>
    <n v="17"/>
    <n v="42.58"/>
    <n v="88729"/>
  </r>
  <r>
    <n v="18702"/>
    <s v="Critical"/>
    <n v="0.1"/>
    <n v="8.17"/>
    <n v="1.69"/>
    <n v="1390"/>
    <s v="Hazel Jones"/>
    <x v="2"/>
    <x v="0"/>
    <x v="0"/>
    <x v="7"/>
    <s v="Wrap Bag"/>
    <s v="Wirebound Message Forms, Four 2 3/4 x 5 Forms per Page, Pink Paper"/>
    <n v="0.38"/>
    <s v="United States"/>
    <x v="0"/>
    <x v="1"/>
    <s v="Stockton"/>
    <n v="95207"/>
    <x v="41"/>
    <x v="9"/>
    <n v="100.2984"/>
    <n v="19"/>
    <n v="145.36000000000001"/>
    <n v="88731"/>
  </r>
  <r>
    <n v="18703"/>
    <s v="Critical"/>
    <n v="0.03"/>
    <n v="110.99"/>
    <n v="2.5"/>
    <n v="1390"/>
    <s v="Hazel Jones"/>
    <x v="2"/>
    <x v="0"/>
    <x v="2"/>
    <x v="5"/>
    <s v="Small Box"/>
    <s v="T18"/>
    <n v="0.56999999999999995"/>
    <s v="United States"/>
    <x v="0"/>
    <x v="1"/>
    <s v="Stockton"/>
    <n v="95207"/>
    <x v="41"/>
    <x v="38"/>
    <n v="2495.3987999999999"/>
    <n v="38"/>
    <n v="3616.52"/>
    <n v="88731"/>
  </r>
  <r>
    <n v="20523"/>
    <s v="Not Specified"/>
    <n v="0"/>
    <n v="2.88"/>
    <n v="0.7"/>
    <n v="1391"/>
    <s v="Carolyn Greer"/>
    <x v="0"/>
    <x v="3"/>
    <x v="0"/>
    <x v="0"/>
    <s v="Wrap Bag"/>
    <s v="Newell 340"/>
    <n v="0.56000000000000005"/>
    <s v="United States"/>
    <x v="0"/>
    <x v="1"/>
    <s v="Sunnyvale"/>
    <n v="94086"/>
    <x v="158"/>
    <x v="59"/>
    <n v="-0.10999999999999943"/>
    <n v="1"/>
    <n v="7.96"/>
    <n v="88727"/>
  </r>
  <r>
    <n v="20163"/>
    <s v="Low"/>
    <n v="7.0000000000000007E-2"/>
    <n v="12.28"/>
    <n v="6.13"/>
    <n v="1391"/>
    <s v="Carolyn Greer"/>
    <x v="2"/>
    <x v="2"/>
    <x v="0"/>
    <x v="10"/>
    <s v="Small Box"/>
    <s v="Recycled Eldon Regeneration Jumbo File"/>
    <n v="0.56999999999999995"/>
    <s v="United States"/>
    <x v="0"/>
    <x v="1"/>
    <s v="Sunnyvale"/>
    <n v="94086"/>
    <x v="32"/>
    <x v="128"/>
    <n v="15.236000000000018"/>
    <n v="33"/>
    <n v="389.59"/>
    <n v="88730"/>
  </r>
  <r>
    <n v="5297"/>
    <s v="Not Specified"/>
    <n v="0"/>
    <n v="8.6"/>
    <n v="6.19"/>
    <n v="1402"/>
    <s v="Wesley Tate"/>
    <x v="2"/>
    <x v="0"/>
    <x v="0"/>
    <x v="8"/>
    <s v="Small Box"/>
    <s v="Avery Printable Repositionable Plastic Tabs"/>
    <n v="0.38"/>
    <s v="United States"/>
    <x v="2"/>
    <x v="12"/>
    <s v="Chicago"/>
    <n v="60653"/>
    <x v="43"/>
    <x v="178"/>
    <n v="-42.8536"/>
    <n v="48"/>
    <n v="447.89"/>
    <n v="37729"/>
  </r>
  <r>
    <n v="6080"/>
    <s v="Medium"/>
    <n v="0.04"/>
    <n v="30.73"/>
    <n v="4"/>
    <n v="1402"/>
    <s v="Wesley Tate"/>
    <x v="2"/>
    <x v="1"/>
    <x v="2"/>
    <x v="13"/>
    <s v="Small Box"/>
    <s v="Fellowes 17-key keypad for PS/2 interface"/>
    <n v="0.75"/>
    <s v="United States"/>
    <x v="2"/>
    <x v="12"/>
    <s v="Chicago"/>
    <n v="60653"/>
    <x v="72"/>
    <x v="17"/>
    <n v="-20.79"/>
    <n v="48"/>
    <n v="1420.84"/>
    <n v="43079"/>
  </r>
  <r>
    <n v="23297"/>
    <s v="Not Specified"/>
    <n v="0"/>
    <n v="8.6"/>
    <n v="6.19"/>
    <n v="1405"/>
    <s v="Crystal Floyd"/>
    <x v="2"/>
    <x v="0"/>
    <x v="0"/>
    <x v="8"/>
    <s v="Small Box"/>
    <s v="Avery Printable Repositionable Plastic Tabs"/>
    <n v="0.38"/>
    <s v="United States"/>
    <x v="2"/>
    <x v="22"/>
    <s v="Battle Creek"/>
    <n v="49017"/>
    <x v="43"/>
    <x v="178"/>
    <n v="-33.211539999999999"/>
    <n v="12"/>
    <n v="111.97"/>
    <n v="86144"/>
  </r>
  <r>
    <n v="24080"/>
    <s v="Medium"/>
    <n v="0.04"/>
    <n v="30.73"/>
    <n v="4"/>
    <n v="1405"/>
    <s v="Crystal Floyd"/>
    <x v="2"/>
    <x v="1"/>
    <x v="2"/>
    <x v="13"/>
    <s v="Small Box"/>
    <s v="Fellowes 17-key keypad for PS/2 interface"/>
    <n v="0.75"/>
    <s v="United States"/>
    <x v="2"/>
    <x v="22"/>
    <s v="Battle Creek"/>
    <n v="49017"/>
    <x v="72"/>
    <x v="17"/>
    <n v="-20.79"/>
    <n v="12"/>
    <n v="355.21"/>
    <n v="86145"/>
  </r>
  <r>
    <n v="19417"/>
    <s v="Medium"/>
    <n v="0"/>
    <n v="65.989999999999995"/>
    <n v="5.26"/>
    <n v="1410"/>
    <s v="Charles Ward"/>
    <x v="2"/>
    <x v="0"/>
    <x v="2"/>
    <x v="5"/>
    <s v="Small Box"/>
    <s v="g520"/>
    <n v="0.59"/>
    <s v="United States"/>
    <x v="0"/>
    <x v="1"/>
    <s v="Moreno Valley"/>
    <n v="92553"/>
    <x v="74"/>
    <x v="152"/>
    <n v="369.99869999999999"/>
    <n v="9"/>
    <n v="536.23"/>
    <n v="87086"/>
  </r>
  <r>
    <n v="24407"/>
    <s v="Not Specified"/>
    <n v="0.08"/>
    <n v="3.38"/>
    <n v="0.85"/>
    <n v="1412"/>
    <s v="Marc Ray"/>
    <x v="2"/>
    <x v="0"/>
    <x v="0"/>
    <x v="0"/>
    <s v="Wrap Bag"/>
    <s v="Avery Hi-Liter® Fluorescent Desk Style Markers"/>
    <n v="0.48"/>
    <s v="United States"/>
    <x v="0"/>
    <x v="1"/>
    <s v="Mountain View"/>
    <n v="94043"/>
    <x v="23"/>
    <x v="31"/>
    <n v="20.453600000000002"/>
    <n v="12"/>
    <n v="38.81"/>
    <n v="87087"/>
  </r>
  <r>
    <n v="1417"/>
    <s v="Medium"/>
    <n v="0"/>
    <n v="65.989999999999995"/>
    <n v="5.26"/>
    <n v="1413"/>
    <s v="Pamela Wiley"/>
    <x v="2"/>
    <x v="0"/>
    <x v="2"/>
    <x v="5"/>
    <s v="Small Box"/>
    <s v="g520"/>
    <n v="0.59"/>
    <s v="United States"/>
    <x v="1"/>
    <x v="15"/>
    <s v="Boston"/>
    <n v="2113"/>
    <x v="74"/>
    <x v="152"/>
    <n v="542.25"/>
    <n v="36"/>
    <n v="2144.92"/>
    <n v="10277"/>
  </r>
  <r>
    <n v="6406"/>
    <s v="Not Specified"/>
    <n v="0.02"/>
    <n v="16.48"/>
    <n v="1.99"/>
    <n v="1413"/>
    <s v="Pamela Wiley"/>
    <x v="0"/>
    <x v="0"/>
    <x v="2"/>
    <x v="13"/>
    <s v="Small Pack"/>
    <s v="Maxell DVD-RAM Discs"/>
    <n v="0.42"/>
    <s v="United States"/>
    <x v="1"/>
    <x v="15"/>
    <s v="Boston"/>
    <n v="2113"/>
    <x v="23"/>
    <x v="31"/>
    <n v="69.61"/>
    <n v="27"/>
    <n v="484.56"/>
    <n v="45539"/>
  </r>
  <r>
    <n v="25129"/>
    <s v="Critical"/>
    <n v="0.02"/>
    <n v="417.4"/>
    <n v="75.23"/>
    <n v="1416"/>
    <s v="Betsy Gibson"/>
    <x v="1"/>
    <x v="2"/>
    <x v="1"/>
    <x v="11"/>
    <s v="Jumbo Box"/>
    <s v="Bretford “Just In Time” Height-Adjustable Multi-Task Work Tables"/>
    <n v="0.79"/>
    <s v="United States"/>
    <x v="2"/>
    <x v="38"/>
    <s v="Indianapolis"/>
    <n v="46203"/>
    <x v="166"/>
    <x v="122"/>
    <n v="-634.86540000000002"/>
    <n v="1"/>
    <n v="471.21"/>
    <n v="90538"/>
  </r>
  <r>
    <n v="24722"/>
    <s v="High"/>
    <n v="0.04"/>
    <n v="46.89"/>
    <n v="5.0999999999999996"/>
    <n v="1416"/>
    <s v="Betsy Gibson"/>
    <x v="2"/>
    <x v="2"/>
    <x v="0"/>
    <x v="15"/>
    <s v="Medium Box"/>
    <s v="Bionaire Personal Warm Mist Humidifier/Vaporizer"/>
    <n v="0.46"/>
    <s v="United States"/>
    <x v="2"/>
    <x v="38"/>
    <s v="Indianapolis"/>
    <n v="46203"/>
    <x v="97"/>
    <x v="125"/>
    <n v="87.12"/>
    <n v="4"/>
    <n v="182.61"/>
    <n v="90540"/>
  </r>
  <r>
    <n v="22823"/>
    <s v="Low"/>
    <n v="7.0000000000000007E-2"/>
    <n v="4.84"/>
    <n v="0.71"/>
    <n v="1418"/>
    <s v="Rebecca Lindsey"/>
    <x v="2"/>
    <x v="2"/>
    <x v="0"/>
    <x v="0"/>
    <s v="Wrap Bag"/>
    <s v="*Staples* Highlighting Markers"/>
    <n v="0.52"/>
    <s v="United States"/>
    <x v="2"/>
    <x v="38"/>
    <s v="Kokomo"/>
    <n v="46901"/>
    <x v="167"/>
    <x v="68"/>
    <n v="25.240199999999998"/>
    <n v="8"/>
    <n v="36.58"/>
    <n v="90539"/>
  </r>
  <r>
    <n v="24295"/>
    <s v="Not Specified"/>
    <n v="0.01"/>
    <n v="124.49"/>
    <n v="51.94"/>
    <n v="1419"/>
    <s v="Brooke Lancaster"/>
    <x v="1"/>
    <x v="2"/>
    <x v="1"/>
    <x v="11"/>
    <s v="Jumbo Box"/>
    <s v="Bevis 36 x 72 Conference Tables"/>
    <n v="0.63"/>
    <s v="United States"/>
    <x v="2"/>
    <x v="38"/>
    <s v="Lafayette"/>
    <n v="47905"/>
    <x v="97"/>
    <x v="155"/>
    <n v="-94.674644999999998"/>
    <n v="18"/>
    <n v="2376.12"/>
    <n v="90540"/>
  </r>
  <r>
    <n v="19024"/>
    <s v="Low"/>
    <n v="0.05"/>
    <n v="350.99"/>
    <n v="39"/>
    <n v="1424"/>
    <s v="Robyn Zhou"/>
    <x v="1"/>
    <x v="1"/>
    <x v="1"/>
    <x v="1"/>
    <s v="Jumbo Drum"/>
    <s v="Global Leather Executive Chair"/>
    <n v="0.55000000000000004"/>
    <s v="United States"/>
    <x v="0"/>
    <x v="21"/>
    <s v="Englewood"/>
    <n v="80112"/>
    <x v="38"/>
    <x v="50"/>
    <n v="451.28039999999999"/>
    <n v="3"/>
    <n v="1020.08"/>
    <n v="89448"/>
  </r>
  <r>
    <n v="19025"/>
    <s v="Low"/>
    <n v="0"/>
    <n v="8.74"/>
    <n v="1.39"/>
    <n v="1424"/>
    <s v="Robyn Zhou"/>
    <x v="2"/>
    <x v="1"/>
    <x v="0"/>
    <x v="4"/>
    <s v="Small Box"/>
    <s v="#10- 4 1/8&quot; x 9 1/2&quot; Recycled Envelopes"/>
    <n v="0.38"/>
    <s v="United States"/>
    <x v="0"/>
    <x v="21"/>
    <s v="Englewood"/>
    <n v="80112"/>
    <x v="38"/>
    <x v="62"/>
    <n v="44.988"/>
    <n v="7"/>
    <n v="65.2"/>
    <n v="89448"/>
  </r>
  <r>
    <n v="19026"/>
    <s v="Low"/>
    <n v="0.02"/>
    <n v="1.98"/>
    <n v="0.7"/>
    <n v="1424"/>
    <s v="Robyn Zhou"/>
    <x v="2"/>
    <x v="1"/>
    <x v="0"/>
    <x v="3"/>
    <s v="Wrap Bag"/>
    <s v="Brites Rubber Bands, 1 1/2 oz. Box"/>
    <n v="0.83"/>
    <s v="United States"/>
    <x v="0"/>
    <x v="21"/>
    <s v="Englewood"/>
    <n v="80112"/>
    <x v="38"/>
    <x v="62"/>
    <n v="-20.732799999999997"/>
    <n v="11"/>
    <n v="22.59"/>
    <n v="89448"/>
  </r>
  <r>
    <n v="23620"/>
    <s v="Not Specified"/>
    <n v="0.05"/>
    <n v="8.0399999999999991"/>
    <n v="8.94"/>
    <n v="1424"/>
    <s v="Robyn Zhou"/>
    <x v="2"/>
    <x v="1"/>
    <x v="0"/>
    <x v="8"/>
    <s v="Small Box"/>
    <s v="Fellowes Twister Kit, Gray/Clear, 3/pkg"/>
    <n v="0.4"/>
    <s v="United States"/>
    <x v="0"/>
    <x v="21"/>
    <s v="Englewood"/>
    <n v="80112"/>
    <x v="105"/>
    <x v="65"/>
    <n v="-164.39479999999998"/>
    <n v="15"/>
    <n v="121.36"/>
    <n v="89449"/>
  </r>
  <r>
    <n v="22824"/>
    <s v="Low"/>
    <n v="0.04"/>
    <n v="2036.48"/>
    <n v="14.7"/>
    <n v="1425"/>
    <s v="Gregory Crane"/>
    <x v="1"/>
    <x v="2"/>
    <x v="2"/>
    <x v="6"/>
    <s v="Jumbo Drum"/>
    <s v="Lexmark 4227 Plus Dot Matrix Printer"/>
    <n v="0.55000000000000004"/>
    <s v="United States"/>
    <x v="0"/>
    <x v="21"/>
    <s v="Fort Collins"/>
    <n v="80525"/>
    <x v="167"/>
    <x v="116"/>
    <n v="-4793.0039999999999"/>
    <n v="1"/>
    <n v="2013.67"/>
    <n v="89450"/>
  </r>
  <r>
    <n v="22407"/>
    <s v="Low"/>
    <n v="0.09"/>
    <n v="125.99"/>
    <n v="2.5"/>
    <n v="1427"/>
    <s v="Stacy Gould"/>
    <x v="2"/>
    <x v="1"/>
    <x v="2"/>
    <x v="5"/>
    <s v="Small Box"/>
    <s v="i2000"/>
    <n v="0.6"/>
    <s v="United States"/>
    <x v="2"/>
    <x v="22"/>
    <s v="Bay City"/>
    <n v="48708"/>
    <x v="64"/>
    <x v="149"/>
    <n v="1258.7876999999999"/>
    <n v="18"/>
    <n v="1824.33"/>
    <n v="90905"/>
  </r>
  <r>
    <n v="19810"/>
    <s v="Not Specified"/>
    <n v="0.05"/>
    <n v="9.7799999999999994"/>
    <n v="1.39"/>
    <n v="1432"/>
    <s v="Kerry Green"/>
    <x v="2"/>
    <x v="0"/>
    <x v="0"/>
    <x v="4"/>
    <s v="Small Box"/>
    <s v="Staples #10 Laser &amp; Inkjet Envelopes, 4 1/8&quot; x 9 1/2&quot;, 100/Box"/>
    <n v="0.39"/>
    <s v="United States"/>
    <x v="2"/>
    <x v="38"/>
    <s v="Indianapolis"/>
    <n v="46203"/>
    <x v="93"/>
    <x v="40"/>
    <n v="74.278499999999994"/>
    <n v="11"/>
    <n v="107.65"/>
    <n v="86826"/>
  </r>
  <r>
    <n v="18762"/>
    <s v="Low"/>
    <n v="7.0000000000000007E-2"/>
    <n v="10.98"/>
    <n v="4.8"/>
    <n v="1432"/>
    <s v="Kerry Green"/>
    <x v="2"/>
    <x v="0"/>
    <x v="0"/>
    <x v="4"/>
    <s v="Small Box"/>
    <s v="Manila Recycled Extra-Heavyweight Clasp Envelopes, 6&quot; x 9&quot;"/>
    <n v="0.36"/>
    <s v="United States"/>
    <x v="2"/>
    <x v="38"/>
    <s v="Indianapolis"/>
    <n v="46203"/>
    <x v="105"/>
    <x v="125"/>
    <n v="52.92"/>
    <n v="16"/>
    <n v="165.21"/>
    <n v="86827"/>
  </r>
  <r>
    <n v="19811"/>
    <s v="Not Specified"/>
    <n v="0.02"/>
    <n v="3.28"/>
    <n v="3.97"/>
    <n v="1433"/>
    <s v="Frances Jackson"/>
    <x v="0"/>
    <x v="0"/>
    <x v="0"/>
    <x v="0"/>
    <s v="Wrap Bag"/>
    <s v="Newell 337"/>
    <n v="0.56000000000000005"/>
    <s v="United States"/>
    <x v="2"/>
    <x v="38"/>
    <s v="Jeffersonville"/>
    <n v="47130"/>
    <x v="93"/>
    <x v="40"/>
    <n v="-66.349999999999994"/>
    <n v="7"/>
    <n v="25.15"/>
    <n v="86826"/>
  </r>
  <r>
    <n v="20124"/>
    <s v="High"/>
    <n v="7.0000000000000007E-2"/>
    <n v="300.98"/>
    <n v="64.73"/>
    <n v="1433"/>
    <s v="Frances Jackson"/>
    <x v="1"/>
    <x v="0"/>
    <x v="1"/>
    <x v="1"/>
    <s v="Jumbo Drum"/>
    <s v="Global Leather and Oak Executive Chair, Black"/>
    <n v="0.56000000000000005"/>
    <s v="United States"/>
    <x v="2"/>
    <x v="38"/>
    <s v="Jeffersonville"/>
    <n v="47130"/>
    <x v="168"/>
    <x v="110"/>
    <n v="1399.6400000000003"/>
    <n v="14"/>
    <n v="4285.5600000000004"/>
    <n v="86828"/>
  </r>
  <r>
    <n v="20125"/>
    <s v="High"/>
    <n v="0.01"/>
    <n v="20.98"/>
    <n v="45"/>
    <n v="1433"/>
    <s v="Frances Jackson"/>
    <x v="1"/>
    <x v="0"/>
    <x v="0"/>
    <x v="10"/>
    <s v="Jumbo Drum"/>
    <s v="Tennsco Lockers, Sand"/>
    <n v="0.61"/>
    <s v="United States"/>
    <x v="2"/>
    <x v="38"/>
    <s v="Jeffersonville"/>
    <n v="47130"/>
    <x v="168"/>
    <x v="41"/>
    <n v="232.64200000000028"/>
    <n v="28"/>
    <n v="631.37"/>
    <n v="86828"/>
  </r>
  <r>
    <n v="21955"/>
    <s v="Critical"/>
    <n v="0.01"/>
    <n v="80.98"/>
    <n v="35"/>
    <n v="1438"/>
    <s v="Jean Weiss Diaz"/>
    <x v="2"/>
    <x v="0"/>
    <x v="0"/>
    <x v="10"/>
    <s v="Large Box"/>
    <s v="Carina 42&quot;Hx23 3/4&quot;W Media Storage Unit"/>
    <n v="0.83"/>
    <s v="United States"/>
    <x v="1"/>
    <x v="10"/>
    <s v="Elyria"/>
    <n v="44035"/>
    <x v="46"/>
    <x v="162"/>
    <n v="-409.37360000000001"/>
    <n v="3"/>
    <n v="267.83"/>
    <n v="90120"/>
  </r>
  <r>
    <n v="23415"/>
    <s v="Critical"/>
    <n v="0.05"/>
    <n v="6.48"/>
    <n v="6.22"/>
    <n v="1439"/>
    <s v="Kyle Kaufman"/>
    <x v="2"/>
    <x v="0"/>
    <x v="0"/>
    <x v="7"/>
    <s v="Small Box"/>
    <s v="Xerox 1894"/>
    <n v="0.37"/>
    <s v="United States"/>
    <x v="1"/>
    <x v="10"/>
    <s v="Euclid"/>
    <n v="44117"/>
    <x v="65"/>
    <x v="158"/>
    <n v="-29.07"/>
    <n v="3"/>
    <n v="21.46"/>
    <n v="90121"/>
  </r>
  <r>
    <n v="22672"/>
    <s v="Not Specified"/>
    <n v="0.04"/>
    <n v="177.98"/>
    <n v="0.99"/>
    <n v="1442"/>
    <s v="Rodney Field"/>
    <x v="2"/>
    <x v="0"/>
    <x v="0"/>
    <x v="15"/>
    <s v="Small Box"/>
    <s v="Kensington 7 Outlet MasterPiece Power Center"/>
    <n v="0.56000000000000005"/>
    <s v="United States"/>
    <x v="2"/>
    <x v="33"/>
    <s v="Springfield"/>
    <n v="65807"/>
    <x v="97"/>
    <x v="125"/>
    <n v="1909.8854999999996"/>
    <n v="15"/>
    <n v="2767.95"/>
    <n v="89076"/>
  </r>
  <r>
    <n v="21945"/>
    <s v="Low"/>
    <n v="0.02"/>
    <n v="15.99"/>
    <n v="13.18"/>
    <n v="1442"/>
    <s v="Rodney Field"/>
    <x v="0"/>
    <x v="0"/>
    <x v="0"/>
    <x v="8"/>
    <s v="Small Box"/>
    <s v="GBC Pre-Punched Binding Paper, Plastic, White, 8-1/2&quot; x 11&quot;"/>
    <n v="0.37"/>
    <s v="United States"/>
    <x v="2"/>
    <x v="33"/>
    <s v="Springfield"/>
    <n v="65807"/>
    <x v="111"/>
    <x v="33"/>
    <n v="-76.992500000000007"/>
    <n v="7"/>
    <n v="123.03"/>
    <n v="89077"/>
  </r>
  <r>
    <n v="21946"/>
    <s v="Low"/>
    <n v="0.09"/>
    <n v="46.94"/>
    <n v="6.77"/>
    <n v="1442"/>
    <s v="Rodney Field"/>
    <x v="0"/>
    <x v="0"/>
    <x v="1"/>
    <x v="2"/>
    <s v="Small Box"/>
    <s v="Howard Miller 13&quot; Diameter Goldtone Round Wall Clock"/>
    <n v="0.44"/>
    <s v="United States"/>
    <x v="2"/>
    <x v="33"/>
    <s v="Springfield"/>
    <n v="65807"/>
    <x v="111"/>
    <x v="13"/>
    <n v="297.96959999999996"/>
    <n v="10"/>
    <n v="431.84"/>
    <n v="89077"/>
  </r>
  <r>
    <n v="23793"/>
    <s v="Medium"/>
    <n v="0.1"/>
    <n v="218.08"/>
    <n v="18.059999999999999"/>
    <n v="1450"/>
    <s v="Veronica Peck"/>
    <x v="0"/>
    <x v="3"/>
    <x v="1"/>
    <x v="1"/>
    <s v="Large Box"/>
    <s v="Lifetime Advantage™ Folding Chairs, 4/Carton"/>
    <n v="0.56999999999999995"/>
    <s v="United States"/>
    <x v="0"/>
    <x v="1"/>
    <s v="South Lake Tahoe"/>
    <n v="96150"/>
    <x v="84"/>
    <x v="111"/>
    <n v="1318.83"/>
    <n v="12"/>
    <n v="2366.5100000000002"/>
    <n v="86735"/>
  </r>
  <r>
    <n v="25006"/>
    <s v="High"/>
    <n v="0.05"/>
    <n v="85.99"/>
    <n v="0.99"/>
    <n v="1459"/>
    <s v="Steve Raynor"/>
    <x v="2"/>
    <x v="3"/>
    <x v="2"/>
    <x v="5"/>
    <s v="Wrap Bag"/>
    <s v="Accessory34"/>
    <n v="0.55000000000000004"/>
    <s v="United States"/>
    <x v="3"/>
    <x v="39"/>
    <s v="Taylors"/>
    <n v="29687"/>
    <x v="121"/>
    <x v="45"/>
    <n v="36.215999999999994"/>
    <n v="4"/>
    <n v="291.64"/>
    <n v="86734"/>
  </r>
  <r>
    <n v="18105"/>
    <s v="High"/>
    <n v="0.05"/>
    <n v="12.95"/>
    <n v="4.9800000000000004"/>
    <n v="1461"/>
    <s v="Norman Adams"/>
    <x v="2"/>
    <x v="3"/>
    <x v="0"/>
    <x v="8"/>
    <s v="Small Box"/>
    <s v="GBC Binding covers"/>
    <n v="0.4"/>
    <s v="United States"/>
    <x v="2"/>
    <x v="38"/>
    <s v="Lafayette"/>
    <n v="47905"/>
    <x v="42"/>
    <x v="159"/>
    <n v="134.16825"/>
    <n v="19"/>
    <n v="252.36"/>
    <n v="86397"/>
  </r>
  <r>
    <n v="23735"/>
    <s v="High"/>
    <n v="0"/>
    <n v="65.989999999999995"/>
    <n v="8.99"/>
    <n v="1466"/>
    <s v="Wesley Reid"/>
    <x v="2"/>
    <x v="2"/>
    <x v="2"/>
    <x v="5"/>
    <s v="Small Box"/>
    <s v="5180"/>
    <n v="0.56000000000000005"/>
    <s v="United States"/>
    <x v="2"/>
    <x v="32"/>
    <s v="Columbus"/>
    <n v="68601"/>
    <x v="164"/>
    <x v="137"/>
    <n v="253.30319999999998"/>
    <n v="10"/>
    <n v="575.07000000000005"/>
    <n v="91115"/>
  </r>
  <r>
    <n v="25917"/>
    <s v="Low"/>
    <n v="0.04"/>
    <n v="130.97999999999999"/>
    <n v="54.74"/>
    <n v="1466"/>
    <s v="Wesley Reid"/>
    <x v="1"/>
    <x v="2"/>
    <x v="1"/>
    <x v="14"/>
    <s v="Jumbo Box"/>
    <s v="O'Sullivan Elevations Bookcase, Cherry Finish"/>
    <n v="0.69"/>
    <s v="United States"/>
    <x v="2"/>
    <x v="32"/>
    <s v="Columbus"/>
    <n v="68601"/>
    <x v="20"/>
    <x v="96"/>
    <n v="-723.78399999999999"/>
    <n v="14"/>
    <n v="1781.66"/>
    <n v="91116"/>
  </r>
  <r>
    <n v="25915"/>
    <s v="Low"/>
    <n v="0.04"/>
    <n v="105.29"/>
    <n v="10.119999999999999"/>
    <n v="1469"/>
    <s v="Vicki Zhu Daniels"/>
    <x v="2"/>
    <x v="2"/>
    <x v="1"/>
    <x v="2"/>
    <s v="Large Box"/>
    <s v="Eldon Antistatic Chair Mats for Low to Medium Pile Carpets"/>
    <n v="0.79"/>
    <s v="United States"/>
    <x v="0"/>
    <x v="17"/>
    <s v="Clearfield"/>
    <n v="84015"/>
    <x v="20"/>
    <x v="20"/>
    <n v="589.18799999999999"/>
    <n v="9"/>
    <n v="940.64"/>
    <n v="91116"/>
  </r>
  <r>
    <n v="25916"/>
    <s v="Low"/>
    <n v="7.0000000000000007E-2"/>
    <n v="31.76"/>
    <n v="45.51"/>
    <n v="1469"/>
    <s v="Vicki Zhu Daniels"/>
    <x v="1"/>
    <x v="2"/>
    <x v="1"/>
    <x v="11"/>
    <s v="Jumbo Box"/>
    <s v="Hon iLevel™ Computer Training Table"/>
    <n v="0.65"/>
    <s v="United States"/>
    <x v="0"/>
    <x v="17"/>
    <s v="Clearfield"/>
    <n v="84015"/>
    <x v="20"/>
    <x v="25"/>
    <n v="-1314.992"/>
    <n v="18"/>
    <n v="439.27"/>
    <n v="91116"/>
  </r>
  <r>
    <n v="21710"/>
    <s v="High"/>
    <n v="0.03"/>
    <n v="420.98"/>
    <n v="19.989999999999998"/>
    <n v="1471"/>
    <s v="Danielle Daniel"/>
    <x v="2"/>
    <x v="1"/>
    <x v="0"/>
    <x v="8"/>
    <s v="Small Box"/>
    <s v="GBC DocuBind 200 Manual Binding Machine"/>
    <n v="0.35"/>
    <s v="United States"/>
    <x v="1"/>
    <x v="10"/>
    <s v="Westerville"/>
    <n v="43081"/>
    <x v="68"/>
    <x v="104"/>
    <n v="3043.0310999999997"/>
    <n v="10"/>
    <n v="4410.1899999999996"/>
    <n v="87077"/>
  </r>
  <r>
    <n v="23958"/>
    <s v="Not Specified"/>
    <n v="0.02"/>
    <n v="30.98"/>
    <n v="6.5"/>
    <n v="1472"/>
    <s v="Tommy Ellis Ritchie"/>
    <x v="0"/>
    <x v="1"/>
    <x v="2"/>
    <x v="13"/>
    <s v="Small Box"/>
    <s v="Logitech Internet Navigator Keyboard"/>
    <n v="0.79"/>
    <s v="United States"/>
    <x v="1"/>
    <x v="10"/>
    <s v="Westlake"/>
    <n v="44145"/>
    <x v="133"/>
    <x v="153"/>
    <n v="-44.624000000000002"/>
    <n v="17"/>
    <n v="552.89"/>
    <n v="87078"/>
  </r>
  <r>
    <n v="22313"/>
    <s v="Medium"/>
    <n v="0.05"/>
    <n v="20.27"/>
    <n v="3.99"/>
    <n v="1472"/>
    <s v="Tommy Ellis Ritchie"/>
    <x v="2"/>
    <x v="1"/>
    <x v="0"/>
    <x v="15"/>
    <s v="Small Box"/>
    <s v="Fellowes Mighty 8 Compact Surge Protector"/>
    <n v="0.56999999999999995"/>
    <s v="United States"/>
    <x v="1"/>
    <x v="10"/>
    <s v="Westlake"/>
    <n v="44145"/>
    <x v="40"/>
    <x v="53"/>
    <n v="309.25400000000002"/>
    <n v="30"/>
    <n v="621.55999999999995"/>
    <n v="87079"/>
  </r>
  <r>
    <n v="24937"/>
    <s v="Critical"/>
    <n v="0.04"/>
    <n v="9.7799999999999994"/>
    <n v="1.99"/>
    <n v="1473"/>
    <s v="Paul Puckett"/>
    <x v="0"/>
    <x v="1"/>
    <x v="2"/>
    <x v="13"/>
    <s v="Small Pack"/>
    <s v="Memorex Slim 80 Minute CD-R, 10/Pack"/>
    <n v="0.43"/>
    <s v="United States"/>
    <x v="1"/>
    <x v="10"/>
    <s v="Wooster"/>
    <n v="44691"/>
    <x v="72"/>
    <x v="17"/>
    <n v="61.292699999999996"/>
    <n v="9"/>
    <n v="88.83"/>
    <n v="87076"/>
  </r>
  <r>
    <n v="7544"/>
    <s v="Not Specified"/>
    <n v="7.0000000000000007E-2"/>
    <n v="8.9499999999999993"/>
    <n v="2.0099999999999998"/>
    <n v="1481"/>
    <s v="Marvin MacDonald"/>
    <x v="2"/>
    <x v="0"/>
    <x v="0"/>
    <x v="7"/>
    <s v="Wrap Bag"/>
    <s v="Recycled Desk Saver Line &quot;While You Were Out&quot; Book, 5 1/2&quot; X 4&quot;"/>
    <n v="0.39"/>
    <s v="United States"/>
    <x v="0"/>
    <x v="1"/>
    <s v="Los Angeles"/>
    <n v="90049"/>
    <x v="12"/>
    <x v="16"/>
    <n v="91.73"/>
    <n v="36"/>
    <n v="307.64999999999998"/>
    <n v="53953"/>
  </r>
  <r>
    <n v="25544"/>
    <s v="Not Specified"/>
    <n v="7.0000000000000007E-2"/>
    <n v="8.9499999999999993"/>
    <n v="2.0099999999999998"/>
    <n v="1482"/>
    <s v="Michael Tanner"/>
    <x v="2"/>
    <x v="0"/>
    <x v="0"/>
    <x v="7"/>
    <s v="Wrap Bag"/>
    <s v="Recycled Desk Saver Line &quot;While You Were Out&quot; Book, 5 1/2&quot; X 4&quot;"/>
    <n v="0.39"/>
    <s v="United States"/>
    <x v="2"/>
    <x v="22"/>
    <s v="Bay City"/>
    <n v="48708"/>
    <x v="12"/>
    <x v="16"/>
    <n v="53.067899999999995"/>
    <n v="9"/>
    <n v="76.91"/>
    <n v="91362"/>
  </r>
  <r>
    <n v="22745"/>
    <s v="Not Specified"/>
    <n v="0.05"/>
    <n v="9.65"/>
    <n v="6.22"/>
    <n v="1482"/>
    <s v="Michael Tanner"/>
    <x v="2"/>
    <x v="0"/>
    <x v="1"/>
    <x v="2"/>
    <s v="Small Box"/>
    <s v="Eldon Expressions™ Desk Accessory, Wood Pencil Holder, Oak"/>
    <n v="0.55000000000000004"/>
    <s v="United States"/>
    <x v="2"/>
    <x v="22"/>
    <s v="Bay City"/>
    <n v="48708"/>
    <x v="136"/>
    <x v="142"/>
    <n v="-14.6432"/>
    <n v="15"/>
    <n v="151.34"/>
    <n v="91363"/>
  </r>
  <r>
    <n v="21806"/>
    <s v="High"/>
    <n v="0.06"/>
    <n v="99.99"/>
    <n v="19.989999999999998"/>
    <n v="1484"/>
    <s v="Alison Stewart"/>
    <x v="2"/>
    <x v="1"/>
    <x v="2"/>
    <x v="13"/>
    <s v="Small Box"/>
    <s v="US Robotics 56K V.92 External Faxmodem"/>
    <n v="0.52"/>
    <s v="United States"/>
    <x v="2"/>
    <x v="12"/>
    <s v="Des Plaines"/>
    <n v="60016"/>
    <x v="140"/>
    <x v="138"/>
    <n v="-127.56"/>
    <n v="3"/>
    <n v="290.24"/>
    <n v="91235"/>
  </r>
  <r>
    <n v="21807"/>
    <s v="High"/>
    <n v="0"/>
    <n v="193.17"/>
    <n v="19.989999999999998"/>
    <n v="1484"/>
    <s v="Alison Stewart"/>
    <x v="2"/>
    <x v="1"/>
    <x v="0"/>
    <x v="10"/>
    <s v="Small Box"/>
    <s v="Fellowes Staxonsteel® Drawer Files"/>
    <n v="0.71"/>
    <s v="United States"/>
    <x v="2"/>
    <x v="12"/>
    <s v="Des Plaines"/>
    <n v="60016"/>
    <x v="140"/>
    <x v="148"/>
    <n v="282.18"/>
    <n v="5"/>
    <n v="971.4"/>
    <n v="91235"/>
  </r>
  <r>
    <n v="21808"/>
    <s v="High"/>
    <n v="0.08"/>
    <n v="20.99"/>
    <n v="3.3"/>
    <n v="1484"/>
    <s v="Alison Stewart"/>
    <x v="0"/>
    <x v="1"/>
    <x v="2"/>
    <x v="5"/>
    <s v="Small Pack"/>
    <s v="Accessory39"/>
    <n v="0.81"/>
    <s v="United States"/>
    <x v="2"/>
    <x v="12"/>
    <s v="Des Plaines"/>
    <n v="60016"/>
    <x v="140"/>
    <x v="23"/>
    <n v="-96.337999999999994"/>
    <n v="11"/>
    <n v="193.51"/>
    <n v="91235"/>
  </r>
  <r>
    <n v="22763"/>
    <s v="Not Specified"/>
    <n v="0.04"/>
    <n v="11.5"/>
    <n v="7.19"/>
    <n v="1485"/>
    <s v="Wayne Sutherland"/>
    <x v="2"/>
    <x v="1"/>
    <x v="0"/>
    <x v="8"/>
    <s v="Small Box"/>
    <s v="Ibico Covers for Plastic or Wire Binding Elements"/>
    <n v="0.4"/>
    <s v="United States"/>
    <x v="2"/>
    <x v="12"/>
    <s v="Downers Grove"/>
    <n v="60516"/>
    <x v="63"/>
    <x v="15"/>
    <n v="-23.357880000000002"/>
    <n v="14"/>
    <n v="157.81"/>
    <n v="91236"/>
  </r>
  <r>
    <n v="22764"/>
    <s v="Not Specified"/>
    <n v="0.02"/>
    <n v="15.7"/>
    <n v="11.25"/>
    <n v="1485"/>
    <s v="Wayne Sutherland"/>
    <x v="2"/>
    <x v="1"/>
    <x v="0"/>
    <x v="10"/>
    <s v="Small Box"/>
    <s v="Hanging Personal Folder File"/>
    <n v="0.6"/>
    <s v="United States"/>
    <x v="2"/>
    <x v="12"/>
    <s v="Downers Grove"/>
    <n v="60516"/>
    <x v="63"/>
    <x v="74"/>
    <n v="-18.241599999999998"/>
    <n v="1"/>
    <n v="19.440000000000001"/>
    <n v="91236"/>
  </r>
  <r>
    <n v="22765"/>
    <s v="Not Specified"/>
    <n v="0.05"/>
    <n v="225.02"/>
    <n v="28.66"/>
    <n v="1485"/>
    <s v="Wayne Sutherland"/>
    <x v="1"/>
    <x v="1"/>
    <x v="0"/>
    <x v="10"/>
    <s v="Jumbo Drum"/>
    <s v="Tennsco Double-Tier Lockers"/>
    <n v="0.72"/>
    <s v="United States"/>
    <x v="2"/>
    <x v="12"/>
    <s v="Downers Grove"/>
    <n v="60516"/>
    <x v="63"/>
    <x v="83"/>
    <n v="1428.9104"/>
    <n v="21"/>
    <n v="4636.63"/>
    <n v="91236"/>
  </r>
  <r>
    <n v="18460"/>
    <s v="High"/>
    <n v="0.04"/>
    <n v="119.99"/>
    <n v="14"/>
    <n v="1492"/>
    <s v="Don Beard"/>
    <x v="1"/>
    <x v="0"/>
    <x v="2"/>
    <x v="6"/>
    <s v="Jumbo Drum"/>
    <s v="Epson C82 Color Inkjet Printer"/>
    <n v="0.36"/>
    <s v="United States"/>
    <x v="2"/>
    <x v="33"/>
    <s v="Ozark"/>
    <n v="65721"/>
    <x v="154"/>
    <x v="100"/>
    <n v="509.95830000000001"/>
    <n v="6"/>
    <n v="739.07"/>
    <n v="88004"/>
  </r>
  <r>
    <n v="19472"/>
    <s v="Critical"/>
    <n v="0.06"/>
    <n v="8.3699999999999992"/>
    <n v="10.16"/>
    <n v="1494"/>
    <s v="Kate Lehman"/>
    <x v="2"/>
    <x v="0"/>
    <x v="1"/>
    <x v="2"/>
    <s v="Large Box"/>
    <s v="Westinghouse Clip-On Gooseneck Lamps"/>
    <n v="0.59"/>
    <s v="United States"/>
    <x v="1"/>
    <x v="30"/>
    <s v="Dundalk"/>
    <n v="21222"/>
    <x v="140"/>
    <x v="58"/>
    <n v="-255.65"/>
    <n v="18"/>
    <n v="157.63999999999999"/>
    <n v="85880"/>
  </r>
  <r>
    <n v="19473"/>
    <s v="Critical"/>
    <n v="0.09"/>
    <n v="6.48"/>
    <n v="9.17"/>
    <n v="1494"/>
    <s v="Kate Lehman"/>
    <x v="0"/>
    <x v="0"/>
    <x v="0"/>
    <x v="7"/>
    <s v="Small Box"/>
    <s v="Xerox 1996"/>
    <n v="0.37"/>
    <s v="United States"/>
    <x v="1"/>
    <x v="30"/>
    <s v="Dundalk"/>
    <n v="21222"/>
    <x v="140"/>
    <x v="58"/>
    <n v="-76.540000000000006"/>
    <n v="6"/>
    <n v="42.16"/>
    <n v="85880"/>
  </r>
  <r>
    <n v="24286"/>
    <s v="Critical"/>
    <n v="0.09"/>
    <n v="6.28"/>
    <n v="5.29"/>
    <n v="1497"/>
    <s v="Gloria Jacobs"/>
    <x v="2"/>
    <x v="0"/>
    <x v="1"/>
    <x v="2"/>
    <s v="Small Box"/>
    <s v="Eldon® 200 Class™ Desk Accessories, Burgundy"/>
    <n v="0.43"/>
    <s v="United States"/>
    <x v="1"/>
    <x v="4"/>
    <s v="Elmira"/>
    <n v="14901"/>
    <x v="140"/>
    <x v="148"/>
    <n v="-10.09"/>
    <n v="2"/>
    <n v="14.08"/>
    <n v="85880"/>
  </r>
  <r>
    <n v="24287"/>
    <s v="Critical"/>
    <n v="0.03"/>
    <n v="15.14"/>
    <n v="4.53"/>
    <n v="1497"/>
    <s v="Gloria Jacobs"/>
    <x v="2"/>
    <x v="0"/>
    <x v="0"/>
    <x v="10"/>
    <s v="Small Box"/>
    <s v="Eldon® Gobal File Keepers"/>
    <n v="0.81"/>
    <s v="United States"/>
    <x v="1"/>
    <x v="4"/>
    <s v="Elmira"/>
    <n v="14901"/>
    <x v="140"/>
    <x v="58"/>
    <n v="-92.87"/>
    <n v="17"/>
    <n v="256.73"/>
    <n v="85880"/>
  </r>
  <r>
    <n v="20016"/>
    <s v="Medium"/>
    <n v="0.05"/>
    <n v="2.16"/>
    <n v="6.05"/>
    <n v="1499"/>
    <s v="Charlotte L Doyle"/>
    <x v="2"/>
    <x v="1"/>
    <x v="0"/>
    <x v="8"/>
    <s v="Small Box"/>
    <s v="Peel &amp; Stick Add-On Corner Pockets"/>
    <n v="0.37"/>
    <s v="United States"/>
    <x v="3"/>
    <x v="26"/>
    <s v="Coral Gables"/>
    <n v="33134"/>
    <x v="128"/>
    <x v="141"/>
    <n v="-298.88600000000002"/>
    <n v="8"/>
    <n v="18.59"/>
    <n v="90731"/>
  </r>
  <r>
    <n v="20017"/>
    <s v="Medium"/>
    <n v="0.03"/>
    <n v="6.48"/>
    <n v="6.6"/>
    <n v="1499"/>
    <s v="Charlotte L Doyle"/>
    <x v="2"/>
    <x v="1"/>
    <x v="0"/>
    <x v="7"/>
    <s v="Small Box"/>
    <s v="Xerox 21"/>
    <n v="0.37"/>
    <s v="United States"/>
    <x v="3"/>
    <x v="26"/>
    <s v="Coral Gables"/>
    <n v="33134"/>
    <x v="128"/>
    <x v="141"/>
    <n v="-145.852"/>
    <n v="9"/>
    <n v="58.83"/>
    <n v="90731"/>
  </r>
  <r>
    <n v="20018"/>
    <s v="Medium"/>
    <n v="0.08"/>
    <n v="146.05000000000001"/>
    <n v="80.2"/>
    <n v="1499"/>
    <s v="Charlotte L Doyle"/>
    <x v="1"/>
    <x v="1"/>
    <x v="1"/>
    <x v="11"/>
    <s v="Jumbo Box"/>
    <s v="BPI Conference Tables"/>
    <n v="0.71"/>
    <s v="United States"/>
    <x v="3"/>
    <x v="26"/>
    <s v="Coral Gables"/>
    <n v="33134"/>
    <x v="128"/>
    <x v="141"/>
    <n v="-27.951000000000001"/>
    <n v="11"/>
    <n v="1557.66"/>
    <n v="90731"/>
  </r>
  <r>
    <n v="21682"/>
    <s v="Critical"/>
    <n v="0.08"/>
    <n v="3.69"/>
    <n v="0.5"/>
    <n v="1502"/>
    <s v="Renee Huang"/>
    <x v="2"/>
    <x v="2"/>
    <x v="0"/>
    <x v="9"/>
    <s v="Small Box"/>
    <s v="Avery 487"/>
    <n v="0.38"/>
    <s v="United States"/>
    <x v="3"/>
    <x v="26"/>
    <s v="Coral Springs"/>
    <n v="33065"/>
    <x v="163"/>
    <x v="128"/>
    <n v="-3.6547000000000001"/>
    <n v="38"/>
    <n v="129.43"/>
    <n v="89193"/>
  </r>
  <r>
    <n v="18868"/>
    <s v="Low"/>
    <n v="0.08"/>
    <n v="5.84"/>
    <n v="1"/>
    <n v="1502"/>
    <s v="Renee Huang"/>
    <x v="0"/>
    <x v="2"/>
    <x v="0"/>
    <x v="0"/>
    <s v="Wrap Bag"/>
    <s v="Quartet Omega® Colored Chalk, 12/Pack"/>
    <n v="0.38"/>
    <s v="United States"/>
    <x v="3"/>
    <x v="26"/>
    <s v="Coral Springs"/>
    <n v="33065"/>
    <x v="159"/>
    <x v="154"/>
    <n v="731.92199999999991"/>
    <n v="11"/>
    <n v="61.39"/>
    <n v="89194"/>
  </r>
  <r>
    <n v="18869"/>
    <s v="Low"/>
    <n v="0"/>
    <n v="205.99"/>
    <n v="8.99"/>
    <n v="1502"/>
    <s v="Renee Huang"/>
    <x v="2"/>
    <x v="2"/>
    <x v="2"/>
    <x v="5"/>
    <s v="Small Box"/>
    <s v="StarTAC 8000"/>
    <n v="0.6"/>
    <s v="United States"/>
    <x v="3"/>
    <x v="26"/>
    <s v="Coral Springs"/>
    <n v="33065"/>
    <x v="159"/>
    <x v="177"/>
    <n v="186.55799999999999"/>
    <n v="13"/>
    <n v="2435.52"/>
    <n v="89194"/>
  </r>
  <r>
    <n v="18061"/>
    <s v="Low"/>
    <n v="0"/>
    <n v="85.99"/>
    <n v="0.99"/>
    <n v="1505"/>
    <s v="Kay Schultz"/>
    <x v="2"/>
    <x v="2"/>
    <x v="2"/>
    <x v="5"/>
    <s v="Wrap Bag"/>
    <s v="Accessory4"/>
    <n v="0.85"/>
    <s v="United States"/>
    <x v="2"/>
    <x v="7"/>
    <s v="College Station"/>
    <n v="77840"/>
    <x v="1"/>
    <x v="100"/>
    <n v="-138.03680000000003"/>
    <n v="6"/>
    <n v="464.86"/>
    <n v="86181"/>
  </r>
  <r>
    <n v="23329"/>
    <s v="Critical"/>
    <n v="0.09"/>
    <n v="20.98"/>
    <n v="1.49"/>
    <n v="1511"/>
    <s v="Joseph Dawson"/>
    <x v="2"/>
    <x v="0"/>
    <x v="0"/>
    <x v="8"/>
    <s v="Small Box"/>
    <s v="Avery Legal 4-Ring Binder"/>
    <n v="0.35"/>
    <s v="United States"/>
    <x v="2"/>
    <x v="38"/>
    <s v="Muncie"/>
    <n v="47302"/>
    <x v="33"/>
    <x v="44"/>
    <n v="199.1823"/>
    <n v="14"/>
    <n v="288.67"/>
    <n v="90303"/>
  </r>
  <r>
    <n v="23470"/>
    <s v="Critical"/>
    <n v="0.06"/>
    <n v="55.48"/>
    <n v="4.8499999999999996"/>
    <n v="1519"/>
    <s v="Randall Boykin"/>
    <x v="2"/>
    <x v="3"/>
    <x v="0"/>
    <x v="7"/>
    <s v="Small Box"/>
    <s v="Xerox 1888"/>
    <n v="0.37"/>
    <s v="United States"/>
    <x v="1"/>
    <x v="14"/>
    <s v="Auburn"/>
    <n v="4210"/>
    <x v="110"/>
    <x v="25"/>
    <n v="711.05189999999993"/>
    <n v="19"/>
    <n v="1030.51"/>
    <n v="89957"/>
  </r>
  <r>
    <n v="23471"/>
    <s v="Critical"/>
    <n v="0.1"/>
    <n v="122.99"/>
    <n v="70.2"/>
    <n v="1522"/>
    <s v="Earl Watts"/>
    <x v="1"/>
    <x v="3"/>
    <x v="1"/>
    <x v="1"/>
    <s v="Jumbo Drum"/>
    <s v="Global High-Back Leather Tilter, Burgundy"/>
    <n v="0.74"/>
    <s v="United States"/>
    <x v="2"/>
    <x v="3"/>
    <s v="Hopkins"/>
    <n v="55305"/>
    <x v="110"/>
    <x v="1"/>
    <n v="-899.67499999999995"/>
    <n v="17"/>
    <n v="2026.91"/>
    <n v="89957"/>
  </r>
  <r>
    <n v="19269"/>
    <s v="High"/>
    <n v="0.04"/>
    <n v="11.34"/>
    <n v="5.01"/>
    <n v="1526"/>
    <s v="Larry Hall"/>
    <x v="2"/>
    <x v="1"/>
    <x v="0"/>
    <x v="7"/>
    <s v="Small Box"/>
    <s v="Xerox 188"/>
    <n v="0.36"/>
    <s v="United States"/>
    <x v="3"/>
    <x v="43"/>
    <s v="Birmingham"/>
    <n v="35211"/>
    <x v="104"/>
    <x v="132"/>
    <n v="-189.22399999999999"/>
    <n v="10"/>
    <n v="115.53"/>
    <n v="86812"/>
  </r>
  <r>
    <n v="24974"/>
    <s v="Critical"/>
    <n v="0.03"/>
    <n v="30.98"/>
    <n v="8.99"/>
    <n v="1527"/>
    <s v="Neil Parker"/>
    <x v="0"/>
    <x v="2"/>
    <x v="0"/>
    <x v="0"/>
    <s v="Small Pack"/>
    <s v="Boston School Pro Electric Pencil Sharpener, 1670"/>
    <n v="0.57999999999999996"/>
    <s v="United States"/>
    <x v="3"/>
    <x v="43"/>
    <s v="Decatur"/>
    <n v="35601"/>
    <x v="85"/>
    <x v="76"/>
    <n v="0.50999999999999868"/>
    <n v="5"/>
    <n v="162.38999999999999"/>
    <n v="86813"/>
  </r>
  <r>
    <n v="22253"/>
    <s v="Low"/>
    <n v="0.03"/>
    <n v="65.989999999999995"/>
    <n v="5.26"/>
    <n v="1527"/>
    <s v="Neil Parker"/>
    <x v="2"/>
    <x v="1"/>
    <x v="2"/>
    <x v="5"/>
    <s v="Small Box"/>
    <s v="8860"/>
    <n v="0.56000000000000005"/>
    <s v="United States"/>
    <x v="3"/>
    <x v="43"/>
    <s v="Decatur"/>
    <n v="35601"/>
    <x v="25"/>
    <x v="5"/>
    <n v="-52.248000000000005"/>
    <n v="23"/>
    <n v="1316.03"/>
    <n v="86814"/>
  </r>
  <r>
    <n v="21455"/>
    <s v="Low"/>
    <n v="0.09"/>
    <n v="50.98"/>
    <n v="6.5"/>
    <n v="1527"/>
    <s v="Neil Parker"/>
    <x v="2"/>
    <x v="1"/>
    <x v="2"/>
    <x v="13"/>
    <s v="Small Box"/>
    <s v="Microsoft Natural Multimedia Keyboard"/>
    <n v="0.73"/>
    <s v="United States"/>
    <x v="3"/>
    <x v="43"/>
    <s v="Decatur"/>
    <n v="35601"/>
    <x v="8"/>
    <x v="6"/>
    <n v="70.175999999999988"/>
    <n v="28"/>
    <n v="1395.41"/>
    <n v="86815"/>
  </r>
  <r>
    <n v="24975"/>
    <s v="Critical"/>
    <n v="0.01"/>
    <n v="525.98"/>
    <n v="19.989999999999998"/>
    <n v="1528"/>
    <s v="Brad Stark"/>
    <x v="2"/>
    <x v="2"/>
    <x v="0"/>
    <x v="8"/>
    <s v="Small Box"/>
    <s v="GBC DocuBind 300 Electric Binding Machine"/>
    <n v="0.37"/>
    <s v="United States"/>
    <x v="3"/>
    <x v="24"/>
    <s v="Eden"/>
    <n v="27288"/>
    <x v="85"/>
    <x v="76"/>
    <n v="-161.92400000000001"/>
    <n v="9"/>
    <n v="4920.8100000000004"/>
    <n v="86813"/>
  </r>
  <r>
    <n v="21199"/>
    <s v="Critical"/>
    <n v="7.0000000000000007E-2"/>
    <n v="4.91"/>
    <n v="0.5"/>
    <n v="1531"/>
    <s v="Jon Ayers"/>
    <x v="2"/>
    <x v="3"/>
    <x v="0"/>
    <x v="9"/>
    <s v="Small Box"/>
    <s v="Avery 508"/>
    <n v="0.36"/>
    <s v="United States"/>
    <x v="3"/>
    <x v="26"/>
    <s v="Palm Coast"/>
    <n v="32137"/>
    <x v="60"/>
    <x v="69"/>
    <n v="-157.696"/>
    <n v="6"/>
    <n v="28.22"/>
    <n v="88852"/>
  </r>
  <r>
    <n v="21596"/>
    <s v="High"/>
    <n v="0.02"/>
    <n v="4.8899999999999997"/>
    <n v="4.93"/>
    <n v="1533"/>
    <s v="Nicole Reid"/>
    <x v="2"/>
    <x v="0"/>
    <x v="2"/>
    <x v="13"/>
    <s v="Small Pack"/>
    <s v="Maxell 3.5&quot; DS/HD IBM-Formatted Diskettes, 10/Pack"/>
    <n v="0.66"/>
    <s v="United States"/>
    <x v="2"/>
    <x v="33"/>
    <s v="University City"/>
    <n v="63130"/>
    <x v="92"/>
    <x v="167"/>
    <n v="-56.445999999999998"/>
    <n v="14"/>
    <n v="74.010000000000005"/>
    <n v="91328"/>
  </r>
  <r>
    <n v="21597"/>
    <s v="High"/>
    <n v="7.0000000000000007E-2"/>
    <n v="10.06"/>
    <n v="2.06"/>
    <n v="1533"/>
    <s v="Nicole Reid"/>
    <x v="2"/>
    <x v="0"/>
    <x v="0"/>
    <x v="7"/>
    <s v="Wrap Bag"/>
    <s v="Riverleaf Stik-Withit® Designer Note Cubes®"/>
    <n v="0.39"/>
    <s v="United States"/>
    <x v="2"/>
    <x v="33"/>
    <s v="University City"/>
    <n v="63130"/>
    <x v="92"/>
    <x v="167"/>
    <n v="33.189"/>
    <n v="5"/>
    <n v="48.1"/>
    <n v="91328"/>
  </r>
  <r>
    <n v="23147"/>
    <s v="Low"/>
    <n v="0"/>
    <n v="599.99"/>
    <n v="24.49"/>
    <n v="1548"/>
    <s v="John Bray"/>
    <x v="2"/>
    <x v="0"/>
    <x v="2"/>
    <x v="16"/>
    <s v="Large Box"/>
    <s v="Canon Image Class D660 Copier"/>
    <n v="0.44"/>
    <s v="United States"/>
    <x v="2"/>
    <x v="38"/>
    <s v="Richmond"/>
    <n v="47374"/>
    <x v="96"/>
    <x v="127"/>
    <n v="-367.16500000000002"/>
    <n v="18"/>
    <n v="11015.82"/>
    <n v="88487"/>
  </r>
  <r>
    <n v="19627"/>
    <s v="Low"/>
    <n v="7.0000000000000007E-2"/>
    <n v="17.7"/>
    <n v="9.4700000000000006"/>
    <n v="1551"/>
    <s v="Laurence Flowers"/>
    <x v="2"/>
    <x v="3"/>
    <x v="0"/>
    <x v="10"/>
    <s v="Small Box"/>
    <s v="Portfile® Personal File Boxes"/>
    <n v="0.59"/>
    <s v="United States"/>
    <x v="3"/>
    <x v="37"/>
    <s v="Biloxi"/>
    <n v="39530"/>
    <x v="97"/>
    <x v="153"/>
    <n v="-243.54400000000001"/>
    <n v="18"/>
    <n v="300.67"/>
    <n v="87488"/>
  </r>
  <r>
    <n v="20993"/>
    <s v="Critical"/>
    <n v="0.01"/>
    <n v="348.21"/>
    <n v="40.19"/>
    <n v="1552"/>
    <s v="Gary Koch"/>
    <x v="1"/>
    <x v="2"/>
    <x v="1"/>
    <x v="11"/>
    <s v="Jumbo Box"/>
    <s v="Bretford CR4500 Series Slim Rectangular Table"/>
    <n v="0.62"/>
    <s v="United States"/>
    <x v="3"/>
    <x v="37"/>
    <s v="Clinton"/>
    <n v="39056"/>
    <x v="167"/>
    <x v="30"/>
    <n v="-337.09199999999998"/>
    <n v="2"/>
    <n v="723.54"/>
    <n v="87486"/>
  </r>
  <r>
    <n v="24862"/>
    <s v="Not Specified"/>
    <n v="0.03"/>
    <n v="12.28"/>
    <n v="6.35"/>
    <n v="1553"/>
    <s v="Tara Powers Underwood"/>
    <x v="2"/>
    <x v="2"/>
    <x v="0"/>
    <x v="7"/>
    <s v="Small Box"/>
    <s v="Staples Premium Bright 1-Part Blank Computer Paper"/>
    <n v="0.38"/>
    <s v="United States"/>
    <x v="3"/>
    <x v="37"/>
    <s v="Greenville"/>
    <n v="38701"/>
    <x v="27"/>
    <x v="144"/>
    <n v="68.675999999999988"/>
    <n v="7"/>
    <n v="87.53"/>
    <n v="87484"/>
  </r>
  <r>
    <n v="26135"/>
    <s v="High"/>
    <n v="0.04"/>
    <n v="10.98"/>
    <n v="3.99"/>
    <n v="1554"/>
    <s v="Joan Floyd"/>
    <x v="2"/>
    <x v="2"/>
    <x v="0"/>
    <x v="15"/>
    <s v="Small Box"/>
    <s v="Staples Surge Protector 6 outlet"/>
    <n v="0.57999999999999996"/>
    <s v="United States"/>
    <x v="3"/>
    <x v="37"/>
    <s v="Gulfport"/>
    <n v="39503"/>
    <x v="73"/>
    <x v="38"/>
    <n v="481.03199999999998"/>
    <n v="15"/>
    <n v="172.22"/>
    <n v="87485"/>
  </r>
  <r>
    <n v="25409"/>
    <s v="High"/>
    <n v="0.03"/>
    <n v="124.49"/>
    <n v="51.94"/>
    <n v="1554"/>
    <s v="Joan Floyd"/>
    <x v="1"/>
    <x v="3"/>
    <x v="1"/>
    <x v="11"/>
    <s v="Jumbo Box"/>
    <s v="Bevis 36 x 72 Conference Tables"/>
    <n v="0.63"/>
    <s v="United States"/>
    <x v="3"/>
    <x v="37"/>
    <s v="Gulfport"/>
    <n v="39503"/>
    <x v="169"/>
    <x v="8"/>
    <n v="-4.0180000000000007"/>
    <n v="7"/>
    <n v="894.88"/>
    <n v="87487"/>
  </r>
  <r>
    <n v="18294"/>
    <s v="Not Specified"/>
    <n v="0.06"/>
    <n v="2.89"/>
    <n v="0.99"/>
    <n v="1556"/>
    <s v="Carol Wood"/>
    <x v="2"/>
    <x v="3"/>
    <x v="0"/>
    <x v="9"/>
    <s v="Small Box"/>
    <s v="Avery 482"/>
    <n v="0.38"/>
    <s v="United States"/>
    <x v="3"/>
    <x v="8"/>
    <s v="Alexandria"/>
    <n v="22304"/>
    <x v="144"/>
    <x v="55"/>
    <n v="-2.0097"/>
    <n v="6"/>
    <n v="16.670000000000002"/>
    <n v="87425"/>
  </r>
  <r>
    <n v="18295"/>
    <s v="Not Specified"/>
    <n v="0.08"/>
    <n v="22.84"/>
    <n v="11.54"/>
    <n v="1556"/>
    <s v="Carol Wood"/>
    <x v="2"/>
    <x v="3"/>
    <x v="0"/>
    <x v="7"/>
    <s v="Small Box"/>
    <s v="Xerox 1964"/>
    <n v="0.39"/>
    <s v="United States"/>
    <x v="3"/>
    <x v="8"/>
    <s v="Alexandria"/>
    <n v="22304"/>
    <x v="144"/>
    <x v="55"/>
    <n v="-477.37200000000007"/>
    <n v="9"/>
    <n v="195.16"/>
    <n v="87425"/>
  </r>
  <r>
    <n v="18511"/>
    <s v="Low"/>
    <n v="0.09"/>
    <n v="60.98"/>
    <n v="49"/>
    <n v="1557"/>
    <s v="James Nicholson"/>
    <x v="2"/>
    <x v="3"/>
    <x v="0"/>
    <x v="15"/>
    <s v="Large Box"/>
    <s v="Euro Pro Shark Stick Mini Vacuum"/>
    <n v="0.59"/>
    <s v="United States"/>
    <x v="3"/>
    <x v="8"/>
    <s v="Annandale"/>
    <n v="22003"/>
    <x v="78"/>
    <x v="34"/>
    <n v="-954.75800000000004"/>
    <n v="15"/>
    <n v="879.62"/>
    <n v="87426"/>
  </r>
  <r>
    <n v="18512"/>
    <s v="Low"/>
    <n v="0.05"/>
    <n v="29.89"/>
    <n v="1.99"/>
    <n v="1557"/>
    <s v="James Nicholson"/>
    <x v="2"/>
    <x v="3"/>
    <x v="2"/>
    <x v="13"/>
    <s v="Small Pack"/>
    <s v="Verbatim DVD-RAM, 5.2GB, Rewritable, Type 1, DS"/>
    <n v="0.5"/>
    <s v="United States"/>
    <x v="3"/>
    <x v="8"/>
    <s v="Annandale"/>
    <n v="22003"/>
    <x v="78"/>
    <x v="164"/>
    <n v="219.4734"/>
    <n v="12"/>
    <n v="361.19"/>
    <n v="87426"/>
  </r>
  <r>
    <n v="26229"/>
    <s v="Critical"/>
    <n v="0.1"/>
    <n v="226.67"/>
    <n v="28.16"/>
    <n v="1559"/>
    <s v="Zachary Maynard"/>
    <x v="1"/>
    <x v="3"/>
    <x v="1"/>
    <x v="1"/>
    <s v="Jumbo Drum"/>
    <s v="Hon GuestStacker Chair"/>
    <n v="0.59"/>
    <s v="United States"/>
    <x v="3"/>
    <x v="8"/>
    <s v="Blacksburg"/>
    <n v="24060"/>
    <x v="112"/>
    <x v="113"/>
    <n v="-390.76800000000003"/>
    <n v="5"/>
    <n v="1088.26"/>
    <n v="87424"/>
  </r>
  <r>
    <n v="19130"/>
    <s v="High"/>
    <n v="0.02"/>
    <n v="11.34"/>
    <n v="11.25"/>
    <n v="1561"/>
    <s v="Edwin Coley"/>
    <x v="2"/>
    <x v="0"/>
    <x v="0"/>
    <x v="7"/>
    <s v="Small Box"/>
    <s v="Staples 1 Part Blank Computer Paper"/>
    <n v="0.36"/>
    <s v="United States"/>
    <x v="2"/>
    <x v="7"/>
    <s v="Mansfield"/>
    <n v="76063"/>
    <x v="151"/>
    <x v="27"/>
    <n v="-155.21"/>
    <n v="9"/>
    <n v="105.75"/>
    <n v="88093"/>
  </r>
  <r>
    <n v="19208"/>
    <s v="Critical"/>
    <n v="0.05"/>
    <n v="12.2"/>
    <n v="6.02"/>
    <n v="1561"/>
    <s v="Edwin Coley"/>
    <x v="2"/>
    <x v="0"/>
    <x v="1"/>
    <x v="2"/>
    <s v="Small Pack"/>
    <s v="Advantus Panel Wall Certificate Holder - 8.5x11"/>
    <n v="0.43"/>
    <s v="United States"/>
    <x v="2"/>
    <x v="7"/>
    <s v="Mansfield"/>
    <n v="76063"/>
    <x v="53"/>
    <x v="94"/>
    <n v="-6.6420000000000003"/>
    <n v="5"/>
    <n v="63.93"/>
    <n v="88094"/>
  </r>
  <r>
    <n v="20464"/>
    <s v="Medium"/>
    <n v="7.0000000000000007E-2"/>
    <n v="20.95"/>
    <n v="5.99"/>
    <n v="1574"/>
    <s v="Sherry Hurley"/>
    <x v="2"/>
    <x v="3"/>
    <x v="2"/>
    <x v="13"/>
    <s v="Small Box"/>
    <s v="Fellowes Basic 104-Key Keyboard, Platinum"/>
    <n v="0.65"/>
    <s v="United States"/>
    <x v="3"/>
    <x v="24"/>
    <s v="Fayetteville"/>
    <n v="28314"/>
    <x v="170"/>
    <x v="117"/>
    <n v="27.233999999999998"/>
    <n v="19"/>
    <n v="391.4"/>
    <n v="86966"/>
  </r>
  <r>
    <n v="22127"/>
    <s v="Low"/>
    <n v="0.1"/>
    <n v="11.58"/>
    <n v="6.97"/>
    <n v="1580"/>
    <s v="Ronnie Nolan"/>
    <x v="2"/>
    <x v="0"/>
    <x v="0"/>
    <x v="4"/>
    <s v="Small Box"/>
    <s v="Peel &amp; Seel® Recycled Catalog Envelopes, Brown"/>
    <n v="0.35"/>
    <s v="United States"/>
    <x v="1"/>
    <x v="14"/>
    <s v="Waterville"/>
    <n v="4901"/>
    <x v="160"/>
    <x v="39"/>
    <n v="-8.3979999999999997"/>
    <n v="1"/>
    <n v="14.53"/>
    <n v="90934"/>
  </r>
  <r>
    <n v="25013"/>
    <s v="Medium"/>
    <n v="0.03"/>
    <n v="19.04"/>
    <n v="6.38"/>
    <n v="1590"/>
    <s v="Lucille Buchanan"/>
    <x v="0"/>
    <x v="0"/>
    <x v="1"/>
    <x v="2"/>
    <s v="Small Box"/>
    <s v="Eldon Expressions™ Desk Accessory, Wood Photo Frame, Mahogany"/>
    <n v="0.56000000000000005"/>
    <s v="United States"/>
    <x v="1"/>
    <x v="10"/>
    <s v="Willoughby"/>
    <n v="44094"/>
    <x v="36"/>
    <x v="77"/>
    <n v="83.793599999999998"/>
    <n v="7"/>
    <n v="144.03"/>
    <n v="86668"/>
  </r>
  <r>
    <n v="25011"/>
    <s v="Medium"/>
    <n v="0.02"/>
    <n v="5.53"/>
    <n v="6.98"/>
    <n v="1593"/>
    <s v="Ronald O'Neill"/>
    <x v="2"/>
    <x v="0"/>
    <x v="0"/>
    <x v="8"/>
    <s v="Small Box"/>
    <s v="Avery Durable Poly Binders"/>
    <n v="0.39"/>
    <s v="United States"/>
    <x v="2"/>
    <x v="23"/>
    <s v="Bartlesville"/>
    <n v="74006"/>
    <x v="36"/>
    <x v="47"/>
    <n v="-77.823719999999994"/>
    <n v="8"/>
    <n v="48.81"/>
    <n v="86668"/>
  </r>
  <r>
    <n v="21059"/>
    <s v="High"/>
    <n v="0.01"/>
    <n v="500.98"/>
    <n v="26"/>
    <n v="1595"/>
    <s v="Chad Henson"/>
    <x v="1"/>
    <x v="0"/>
    <x v="1"/>
    <x v="1"/>
    <s v="Jumbo Drum"/>
    <s v="Global Troy™ Executive Leather Low-Back Tilter"/>
    <n v="0.6"/>
    <s v="United States"/>
    <x v="1"/>
    <x v="36"/>
    <s v="Huntington"/>
    <n v="25705"/>
    <x v="171"/>
    <x v="179"/>
    <n v="5078.5379999999996"/>
    <n v="14"/>
    <n v="7360.2"/>
    <n v="90796"/>
  </r>
  <r>
    <n v="21060"/>
    <s v="High"/>
    <n v="0.08"/>
    <n v="9.77"/>
    <n v="6.02"/>
    <n v="1595"/>
    <s v="Chad Henson"/>
    <x v="2"/>
    <x v="0"/>
    <x v="1"/>
    <x v="2"/>
    <s v="Medium Box"/>
    <s v="DAX Solid Wood Frames"/>
    <n v="0.48"/>
    <s v="United States"/>
    <x v="1"/>
    <x v="36"/>
    <s v="Huntington"/>
    <n v="25705"/>
    <x v="171"/>
    <x v="179"/>
    <n v="23.276000000000003"/>
    <n v="9"/>
    <n v="89.06"/>
    <n v="90796"/>
  </r>
  <r>
    <n v="21061"/>
    <s v="High"/>
    <n v="0.09"/>
    <n v="3.28"/>
    <n v="0.98"/>
    <n v="1595"/>
    <s v="Chad Henson"/>
    <x v="2"/>
    <x v="0"/>
    <x v="0"/>
    <x v="0"/>
    <s v="Wrap Bag"/>
    <s v="Newell 329"/>
    <n v="0.59"/>
    <s v="United States"/>
    <x v="1"/>
    <x v="36"/>
    <s v="Huntington"/>
    <n v="25705"/>
    <x v="171"/>
    <x v="4"/>
    <n v="17.754000000000001"/>
    <n v="42"/>
    <n v="134.97"/>
    <n v="90796"/>
  </r>
  <r>
    <n v="21928"/>
    <s v="Critical"/>
    <n v="0.1"/>
    <n v="9.11"/>
    <n v="2.15"/>
    <n v="1602"/>
    <s v="Frank Hess"/>
    <x v="2"/>
    <x v="1"/>
    <x v="0"/>
    <x v="7"/>
    <s v="Wrap Bag"/>
    <s v="Black Print Carbonless Snap-Off® Rapid Letter, 8 1/2&quot; x 7&quot;"/>
    <n v="0.4"/>
    <s v="United States"/>
    <x v="1"/>
    <x v="30"/>
    <s v="Waldorf"/>
    <n v="20601"/>
    <x v="98"/>
    <x v="93"/>
    <n v="-3.9312"/>
    <n v="2"/>
    <n v="17.420000000000002"/>
    <n v="89680"/>
  </r>
  <r>
    <n v="23533"/>
    <s v="Critical"/>
    <n v="0.09"/>
    <n v="2.1800000000000002"/>
    <n v="0.78"/>
    <n v="1603"/>
    <s v="Alex Watkins"/>
    <x v="2"/>
    <x v="2"/>
    <x v="0"/>
    <x v="3"/>
    <s v="Wrap Bag"/>
    <s v="Stockwell Push Pins"/>
    <n v="0.52"/>
    <s v="United States"/>
    <x v="1"/>
    <x v="4"/>
    <s v="Woodmere"/>
    <n v="11598"/>
    <x v="59"/>
    <x v="69"/>
    <n v="2.4548000000000001"/>
    <n v="9"/>
    <n v="19.12"/>
    <n v="89679"/>
  </r>
  <r>
    <n v="23534"/>
    <s v="Critical"/>
    <n v="0.05"/>
    <n v="179.29"/>
    <n v="29.21"/>
    <n v="1603"/>
    <s v="Alex Watkins"/>
    <x v="1"/>
    <x v="2"/>
    <x v="1"/>
    <x v="11"/>
    <s v="Jumbo Box"/>
    <s v="Bevis Round Conference Table Top, X-Base"/>
    <n v="0.76"/>
    <s v="United States"/>
    <x v="1"/>
    <x v="4"/>
    <s v="Woodmere"/>
    <n v="11598"/>
    <x v="59"/>
    <x v="69"/>
    <n v="-537.27977732000011"/>
    <n v="1"/>
    <n v="186.64"/>
    <n v="89679"/>
  </r>
  <r>
    <n v="18450"/>
    <s v="Medium"/>
    <n v="0.05"/>
    <n v="1.98"/>
    <n v="4.7699999999999996"/>
    <n v="1606"/>
    <s v="Don Rogers"/>
    <x v="2"/>
    <x v="1"/>
    <x v="0"/>
    <x v="8"/>
    <s v="Small Box"/>
    <s v="Avery Reinforcements for Hole-Punch Pages"/>
    <n v="0.4"/>
    <s v="United States"/>
    <x v="1"/>
    <x v="4"/>
    <s v="Franklin Square"/>
    <n v="11010"/>
    <x v="0"/>
    <x v="0"/>
    <n v="-14.359820000000001"/>
    <n v="1"/>
    <n v="3.53"/>
    <n v="87993"/>
  </r>
  <r>
    <n v="18451"/>
    <s v="Medium"/>
    <n v="7.0000000000000007E-2"/>
    <n v="699.99"/>
    <n v="24.49"/>
    <n v="1606"/>
    <s v="Don Rogers"/>
    <x v="0"/>
    <x v="1"/>
    <x v="2"/>
    <x v="16"/>
    <s v="Large Box"/>
    <s v="Canon PC1060 Personal Laser Copier"/>
    <n v="0.41"/>
    <s v="United States"/>
    <x v="1"/>
    <x v="4"/>
    <s v="Franklin Square"/>
    <n v="11010"/>
    <x v="0"/>
    <x v="0"/>
    <n v="-2870.2775999999994"/>
    <n v="1"/>
    <n v="706.56"/>
    <n v="87993"/>
  </r>
  <r>
    <n v="18452"/>
    <s v="Medium"/>
    <n v="7.0000000000000007E-2"/>
    <n v="6783.02"/>
    <n v="24.49"/>
    <n v="1606"/>
    <s v="Don Rogers"/>
    <x v="2"/>
    <x v="1"/>
    <x v="2"/>
    <x v="6"/>
    <s v="Large Box"/>
    <s v="Polycom ViewStation™ ISDN Videoconferencing Unit"/>
    <n v="0.39"/>
    <s v="United States"/>
    <x v="1"/>
    <x v="4"/>
    <s v="Franklin Square"/>
    <n v="11010"/>
    <x v="0"/>
    <x v="0"/>
    <n v="77.983599999997679"/>
    <n v="2"/>
    <n v="13121.07"/>
    <n v="87993"/>
  </r>
  <r>
    <n v="22921"/>
    <s v="Not Specified"/>
    <n v="0.01"/>
    <n v="15.16"/>
    <n v="15.09"/>
    <n v="1607"/>
    <s v="Kathleen Huang Hall"/>
    <x v="2"/>
    <x v="1"/>
    <x v="0"/>
    <x v="8"/>
    <s v="Small Box"/>
    <s v="GBC Clear Cover, 8-1/2 x 11, unpunched, 25 covers per pack"/>
    <n v="0.39"/>
    <s v="United States"/>
    <x v="1"/>
    <x v="4"/>
    <s v="Freeport"/>
    <n v="11520"/>
    <x v="112"/>
    <x v="73"/>
    <n v="-200.85899999999998"/>
    <n v="7"/>
    <n v="110.93"/>
    <n v="87994"/>
  </r>
  <r>
    <n v="24951"/>
    <s v="Low"/>
    <n v="0.1"/>
    <n v="5.68"/>
    <n v="3.6"/>
    <n v="1607"/>
    <s v="Kathleen Huang Hall"/>
    <x v="0"/>
    <x v="1"/>
    <x v="0"/>
    <x v="12"/>
    <s v="Small Pack"/>
    <s v="Acme® Preferred Stainless Steel Scissors"/>
    <n v="0.56000000000000005"/>
    <s v="United States"/>
    <x v="1"/>
    <x v="4"/>
    <s v="Freeport"/>
    <n v="11520"/>
    <x v="92"/>
    <x v="117"/>
    <n v="-33.2956"/>
    <n v="21"/>
    <n v="118.35"/>
    <n v="87995"/>
  </r>
  <r>
    <n v="22682"/>
    <s v="High"/>
    <n v="0.03"/>
    <n v="2.16"/>
    <n v="6.05"/>
    <n v="1609"/>
    <s v="Jerry Ennis"/>
    <x v="2"/>
    <x v="3"/>
    <x v="0"/>
    <x v="8"/>
    <s v="Small Box"/>
    <s v="Peel &amp; Stick Add-On Corner Pockets"/>
    <n v="0.37"/>
    <s v="United States"/>
    <x v="0"/>
    <x v="1"/>
    <s v="Sacramento"/>
    <n v="95823"/>
    <x v="171"/>
    <x v="179"/>
    <n v="-90.585499999999996"/>
    <n v="7"/>
    <n v="17.309999999999999"/>
    <n v="87824"/>
  </r>
  <r>
    <n v="22683"/>
    <s v="High"/>
    <n v="0.03"/>
    <n v="9.7100000000000009"/>
    <n v="9.4499999999999993"/>
    <n v="1609"/>
    <s v="Jerry Ennis"/>
    <x v="2"/>
    <x v="3"/>
    <x v="0"/>
    <x v="10"/>
    <s v="Small Box"/>
    <s v="Filing/Storage Totes and Swivel Casters"/>
    <n v="0.6"/>
    <s v="United States"/>
    <x v="0"/>
    <x v="1"/>
    <s v="Sacramento"/>
    <n v="95823"/>
    <x v="171"/>
    <x v="21"/>
    <n v="-36.9"/>
    <n v="2"/>
    <n v="23.56"/>
    <n v="87824"/>
  </r>
  <r>
    <n v="18394"/>
    <s v="Low"/>
    <n v="0.06"/>
    <n v="40.97"/>
    <n v="1.99"/>
    <n v="1614"/>
    <s v="Wayne Lutz"/>
    <x v="2"/>
    <x v="3"/>
    <x v="2"/>
    <x v="13"/>
    <s v="Small Pack"/>
    <s v="TDK 4.7GB DVD-R Spindle, 15/Pack"/>
    <n v="0.42"/>
    <s v="United States"/>
    <x v="1"/>
    <x v="15"/>
    <s v="Hopkinton"/>
    <n v="1748"/>
    <x v="4"/>
    <x v="93"/>
    <n v="341.19809999999995"/>
    <n v="12"/>
    <n v="494.49"/>
    <n v="87823"/>
  </r>
  <r>
    <n v="19501"/>
    <s v="High"/>
    <n v="0.09"/>
    <n v="12.88"/>
    <n v="4.59"/>
    <n v="1618"/>
    <s v="June Roberts"/>
    <x v="2"/>
    <x v="3"/>
    <x v="0"/>
    <x v="12"/>
    <s v="Wrap Bag"/>
    <s v="Martin-Yale Premier Letter Opener"/>
    <n v="0.82"/>
    <s v="United States"/>
    <x v="2"/>
    <x v="38"/>
    <s v="Highland"/>
    <n v="46322"/>
    <x v="34"/>
    <x v="47"/>
    <n v="-175.13"/>
    <n v="13"/>
    <n v="158.13"/>
    <n v="90248"/>
  </r>
  <r>
    <n v="19502"/>
    <s v="High"/>
    <n v="0.02"/>
    <n v="45.99"/>
    <n v="4.99"/>
    <n v="1620"/>
    <s v="Gerald Petty"/>
    <x v="0"/>
    <x v="3"/>
    <x v="2"/>
    <x v="5"/>
    <s v="Small Box"/>
    <s v="600 Series Non-Flip"/>
    <n v="0.56999999999999995"/>
    <s v="United States"/>
    <x v="1"/>
    <x v="19"/>
    <s v="Lancaster"/>
    <n v="17602"/>
    <x v="34"/>
    <x v="45"/>
    <n v="3.96"/>
    <n v="4"/>
    <n v="163.01"/>
    <n v="90248"/>
  </r>
  <r>
    <n v="23750"/>
    <s v="High"/>
    <n v="0.06"/>
    <n v="15.01"/>
    <n v="8.4"/>
    <n v="1623"/>
    <s v="Patrick Adcock"/>
    <x v="2"/>
    <x v="2"/>
    <x v="0"/>
    <x v="8"/>
    <s v="Small Box"/>
    <s v="GBC Prepunched Paper, 19-Hole, for Binding Systems, 24-lb"/>
    <n v="0.39"/>
    <s v="United States"/>
    <x v="2"/>
    <x v="38"/>
    <s v="Schererville"/>
    <n v="46375"/>
    <x v="84"/>
    <x v="53"/>
    <n v="1.6169000000000011"/>
    <n v="22"/>
    <n v="333.04"/>
    <n v="87611"/>
  </r>
  <r>
    <n v="23751"/>
    <s v="High"/>
    <n v="0.09"/>
    <n v="40.479999999999997"/>
    <n v="19.989999999999998"/>
    <n v="1623"/>
    <s v="Patrick Adcock"/>
    <x v="2"/>
    <x v="2"/>
    <x v="2"/>
    <x v="13"/>
    <s v="Small Box"/>
    <s v="Keytronic Designer 104- Key Black Keyboard"/>
    <n v="0.77"/>
    <s v="United States"/>
    <x v="2"/>
    <x v="38"/>
    <s v="Schererville"/>
    <n v="46375"/>
    <x v="84"/>
    <x v="53"/>
    <n v="65.394000000000062"/>
    <n v="12"/>
    <n v="472.44"/>
    <n v="87611"/>
  </r>
  <r>
    <n v="23752"/>
    <s v="High"/>
    <n v="0.05"/>
    <n v="12.28"/>
    <n v="6.13"/>
    <n v="1623"/>
    <s v="Patrick Adcock"/>
    <x v="2"/>
    <x v="2"/>
    <x v="0"/>
    <x v="10"/>
    <s v="Small Box"/>
    <s v="Recycled Eldon Regeneration Jumbo File"/>
    <n v="0.56999999999999995"/>
    <s v="United States"/>
    <x v="2"/>
    <x v="38"/>
    <s v="Schererville"/>
    <n v="46375"/>
    <x v="84"/>
    <x v="111"/>
    <n v="1.3360000000000003"/>
    <n v="1"/>
    <n v="18.73"/>
    <n v="87611"/>
  </r>
  <r>
    <n v="21145"/>
    <s v="Medium"/>
    <n v="0.08"/>
    <n v="213.45"/>
    <n v="14.7"/>
    <n v="1625"/>
    <s v="Molly Browning"/>
    <x v="1"/>
    <x v="1"/>
    <x v="2"/>
    <x v="6"/>
    <s v="Jumbo Drum"/>
    <s v="Panasonic KX-P2130 Dot Matrix Printer"/>
    <n v="0.59"/>
    <s v="United States"/>
    <x v="1"/>
    <x v="4"/>
    <s v="Glen Cove"/>
    <n v="11542"/>
    <x v="12"/>
    <x v="85"/>
    <n v="1674.7541999999999"/>
    <n v="12"/>
    <n v="2427.1799999999998"/>
    <n v="90600"/>
  </r>
  <r>
    <n v="21146"/>
    <s v="Medium"/>
    <n v="0.1"/>
    <n v="55.98"/>
    <n v="13.88"/>
    <n v="1625"/>
    <s v="Molly Browning"/>
    <x v="2"/>
    <x v="1"/>
    <x v="0"/>
    <x v="7"/>
    <s v="Small Box"/>
    <s v="Xerox 1882"/>
    <n v="0.36"/>
    <s v="United States"/>
    <x v="1"/>
    <x v="4"/>
    <s v="Glen Cove"/>
    <n v="11542"/>
    <x v="12"/>
    <x v="85"/>
    <n v="300.04649999999998"/>
    <n v="8"/>
    <n v="434.85"/>
    <n v="90600"/>
  </r>
  <r>
    <n v="21147"/>
    <s v="Medium"/>
    <n v="0"/>
    <n v="16.059999999999999"/>
    <n v="8.34"/>
    <n v="1625"/>
    <s v="Molly Browning"/>
    <x v="2"/>
    <x v="1"/>
    <x v="0"/>
    <x v="10"/>
    <s v="Small Box"/>
    <s v="Letter/Legal File Tote with Clear Snap-On Lid, Black Granite"/>
    <n v="0.59"/>
    <s v="United States"/>
    <x v="1"/>
    <x v="4"/>
    <s v="Glen Cove"/>
    <n v="11542"/>
    <x v="12"/>
    <x v="16"/>
    <n v="-28.09"/>
    <n v="1"/>
    <n v="19.16"/>
    <n v="90600"/>
  </r>
  <r>
    <n v="21270"/>
    <s v="Medium"/>
    <n v="0"/>
    <n v="209.37"/>
    <n v="69"/>
    <n v="1625"/>
    <s v="Molly Browning"/>
    <x v="2"/>
    <x v="1"/>
    <x v="1"/>
    <x v="11"/>
    <s v="Large Box"/>
    <s v="Hon 2111 Invitation™ Series Corner Table"/>
    <n v="0.79"/>
    <s v="United States"/>
    <x v="1"/>
    <x v="4"/>
    <s v="Glen Cove"/>
    <n v="11542"/>
    <x v="160"/>
    <x v="174"/>
    <n v="-263.1119290800001"/>
    <n v="11"/>
    <n v="1959.88"/>
    <n v="90601"/>
  </r>
  <r>
    <n v="23604"/>
    <s v="High"/>
    <n v="0.06"/>
    <n v="43.57"/>
    <n v="16.36"/>
    <n v="1627"/>
    <s v="Aaron Day"/>
    <x v="2"/>
    <x v="0"/>
    <x v="0"/>
    <x v="10"/>
    <s v="Small Box"/>
    <s v="Trav-L-File Heavy-Duty Shuttle II, Black"/>
    <n v="0.55000000000000004"/>
    <s v="United States"/>
    <x v="3"/>
    <x v="20"/>
    <s v="Greeneville"/>
    <n v="37743"/>
    <x v="5"/>
    <x v="129"/>
    <n v="-38.808"/>
    <n v="17"/>
    <n v="710.16"/>
    <n v="90602"/>
  </r>
  <r>
    <n v="19769"/>
    <s v="High"/>
    <n v="0.08"/>
    <n v="8.09"/>
    <n v="7.96"/>
    <n v="1632"/>
    <s v="Lori Wolfe"/>
    <x v="0"/>
    <x v="1"/>
    <x v="1"/>
    <x v="2"/>
    <s v="Small Box"/>
    <s v="6&quot; Cubicle Wall Clock, Black"/>
    <n v="0.49"/>
    <s v="United States"/>
    <x v="3"/>
    <x v="37"/>
    <s v="Hattiesburg"/>
    <n v="39401"/>
    <x v="43"/>
    <x v="62"/>
    <n v="15.984"/>
    <n v="6"/>
    <n v="48.25"/>
    <n v="90530"/>
  </r>
  <r>
    <n v="20359"/>
    <s v="High"/>
    <n v="0.02"/>
    <n v="25.99"/>
    <n v="5.37"/>
    <n v="1632"/>
    <s v="Lori Wolfe"/>
    <x v="2"/>
    <x v="1"/>
    <x v="0"/>
    <x v="0"/>
    <s v="Small Box"/>
    <s v="BOSTON® Ranger® #55 Pencil Sharpener, Black"/>
    <n v="0.56000000000000005"/>
    <s v="United States"/>
    <x v="3"/>
    <x v="37"/>
    <s v="Hattiesburg"/>
    <n v="39401"/>
    <x v="112"/>
    <x v="113"/>
    <n v="-88.158000000000001"/>
    <n v="9"/>
    <n v="243.24"/>
    <n v="90533"/>
  </r>
  <r>
    <n v="24786"/>
    <s v="Not Specified"/>
    <n v="0.03"/>
    <n v="5.98"/>
    <n v="3.85"/>
    <n v="1633"/>
    <s v="Gerald Raynor"/>
    <x v="2"/>
    <x v="1"/>
    <x v="2"/>
    <x v="13"/>
    <s v="Small Pack"/>
    <s v="Imation 3.5&quot; IBM-Formatted Diskettes, 10/Pack"/>
    <n v="0.68"/>
    <s v="United States"/>
    <x v="3"/>
    <x v="37"/>
    <s v="Horn Lake"/>
    <n v="38637"/>
    <x v="104"/>
    <x v="150"/>
    <n v="-76.106800000000007"/>
    <n v="6"/>
    <n v="38.54"/>
    <n v="90531"/>
  </r>
  <r>
    <n v="26340"/>
    <s v="Not Specified"/>
    <n v="0.08"/>
    <n v="100.97"/>
    <n v="14"/>
    <n v="1634"/>
    <s v="Katherine W Epstein"/>
    <x v="1"/>
    <x v="1"/>
    <x v="2"/>
    <x v="6"/>
    <s v="Jumbo Drum"/>
    <s v="Hewlett-Packard Deskjet 3820 Color Inkjet Printer"/>
    <n v="0.37"/>
    <s v="United States"/>
    <x v="3"/>
    <x v="37"/>
    <s v="Jackson"/>
    <n v="39212"/>
    <x v="37"/>
    <x v="51"/>
    <n v="-73.494119999999938"/>
    <n v="15"/>
    <n v="1483.16"/>
    <n v="90532"/>
  </r>
  <r>
    <n v="19144"/>
    <s v="Critical"/>
    <n v="0.08"/>
    <n v="115.99"/>
    <n v="56.14"/>
    <n v="1636"/>
    <s v="Sidney Greenberg"/>
    <x v="1"/>
    <x v="1"/>
    <x v="2"/>
    <x v="6"/>
    <s v="Jumbo Drum"/>
    <s v="Hewlett-Packard Deskjet 5550 Color Inkjet Printer"/>
    <n v="0.4"/>
    <s v="United States"/>
    <x v="0"/>
    <x v="1"/>
    <s v="Salinas"/>
    <n v="93905"/>
    <x v="101"/>
    <x v="62"/>
    <n v="-272.860884"/>
    <n v="5"/>
    <n v="562.92999999999995"/>
    <n v="89704"/>
  </r>
  <r>
    <n v="19145"/>
    <s v="Critical"/>
    <n v="0.08"/>
    <n v="4.28"/>
    <n v="0.94"/>
    <n v="1636"/>
    <s v="Sidney Greenberg"/>
    <x v="2"/>
    <x v="1"/>
    <x v="0"/>
    <x v="0"/>
    <s v="Wrap Bag"/>
    <s v="Newell 336"/>
    <n v="0.56000000000000005"/>
    <s v="United States"/>
    <x v="0"/>
    <x v="1"/>
    <s v="Salinas"/>
    <n v="93905"/>
    <x v="101"/>
    <x v="56"/>
    <n v="10.5792"/>
    <n v="7"/>
    <n v="29.18"/>
    <n v="89704"/>
  </r>
  <r>
    <n v="20869"/>
    <s v="High"/>
    <n v="0.04"/>
    <n v="136.97999999999999"/>
    <n v="24.49"/>
    <n v="1636"/>
    <s v="Sidney Greenberg"/>
    <x v="0"/>
    <x v="1"/>
    <x v="1"/>
    <x v="2"/>
    <s v="Large Box"/>
    <s v="3M Polarizing Task Lamp with Clamp Arm, Light Gray"/>
    <n v="0.59"/>
    <s v="United States"/>
    <x v="0"/>
    <x v="1"/>
    <s v="Salinas"/>
    <n v="93905"/>
    <x v="38"/>
    <x v="50"/>
    <n v="1127.5497"/>
    <n v="12"/>
    <n v="1634.13"/>
    <n v="89706"/>
  </r>
  <r>
    <n v="26109"/>
    <s v="Critical"/>
    <n v="0.08"/>
    <n v="55.48"/>
    <n v="6.79"/>
    <n v="1639"/>
    <s v="Marvin Rollins"/>
    <x v="2"/>
    <x v="1"/>
    <x v="0"/>
    <x v="7"/>
    <s v="Small Box"/>
    <s v="Eaton Premium Continuous-Feed Paper, 25% Cotton, Letter Size, White, 1000 Shts/Box"/>
    <n v="0.37"/>
    <s v="United States"/>
    <x v="1"/>
    <x v="18"/>
    <s v="Stamford"/>
    <n v="6901"/>
    <x v="115"/>
    <x v="142"/>
    <n v="147.75659999999999"/>
    <n v="4"/>
    <n v="214.14"/>
    <n v="89705"/>
  </r>
  <r>
    <n v="18274"/>
    <s v="Low"/>
    <n v="0.09"/>
    <n v="107.53"/>
    <n v="5.81"/>
    <n v="1644"/>
    <s v="Sam Woodward"/>
    <x v="2"/>
    <x v="2"/>
    <x v="1"/>
    <x v="2"/>
    <s v="Medium Box"/>
    <s v="Tenex Contemporary Contur Chairmats for Low and Medium Pile Carpet, Computer, 39&quot; x 49&quot;"/>
    <n v="0.65"/>
    <s v="United States"/>
    <x v="2"/>
    <x v="7"/>
    <s v="Friendswood"/>
    <n v="77546"/>
    <x v="110"/>
    <x v="20"/>
    <n v="69.545100000000005"/>
    <n v="1"/>
    <n v="100.79"/>
    <n v="87342"/>
  </r>
  <r>
    <n v="24265"/>
    <s v="Not Specified"/>
    <n v="0.06"/>
    <n v="3.29"/>
    <n v="1.35"/>
    <n v="1646"/>
    <s v="Eugene Brewer Knox"/>
    <x v="2"/>
    <x v="2"/>
    <x v="0"/>
    <x v="3"/>
    <s v="Wrap Bag"/>
    <s v="Acco® Hot Clips™ Clips to Go"/>
    <n v="0.4"/>
    <s v="United States"/>
    <x v="1"/>
    <x v="4"/>
    <s v="Bethpage"/>
    <n v="11714"/>
    <x v="24"/>
    <x v="140"/>
    <n v="8.5299999999999994"/>
    <n v="11"/>
    <n v="35.97"/>
    <n v="90932"/>
  </r>
  <r>
    <n v="21947"/>
    <s v="Critical"/>
    <n v="0.08"/>
    <n v="46.89"/>
    <n v="5.0999999999999996"/>
    <n v="1648"/>
    <s v="Nina Bowles"/>
    <x v="2"/>
    <x v="0"/>
    <x v="0"/>
    <x v="15"/>
    <s v="Medium Box"/>
    <s v="Bionaire Personal Warm Mist Humidifier/Vaporizer"/>
    <n v="0.46"/>
    <s v="United States"/>
    <x v="2"/>
    <x v="12"/>
    <s v="Woodstock"/>
    <n v="60098"/>
    <x v="78"/>
    <x v="164"/>
    <n v="507.63299999999998"/>
    <n v="17"/>
    <n v="735.7"/>
    <n v="91043"/>
  </r>
  <r>
    <n v="21948"/>
    <s v="Critical"/>
    <n v="0.05"/>
    <n v="12.98"/>
    <n v="3.14"/>
    <n v="1648"/>
    <s v="Nina Bowles"/>
    <x v="2"/>
    <x v="0"/>
    <x v="0"/>
    <x v="12"/>
    <s v="Small Pack"/>
    <s v="Acme® 8&quot; Straight Scissors"/>
    <n v="0.6"/>
    <s v="United States"/>
    <x v="2"/>
    <x v="12"/>
    <s v="Woodstock"/>
    <n v="60098"/>
    <x v="78"/>
    <x v="37"/>
    <n v="38.229999999999997"/>
    <n v="18"/>
    <n v="225.59"/>
    <n v="91043"/>
  </r>
  <r>
    <n v="20603"/>
    <s v="Critical"/>
    <n v="0.03"/>
    <n v="48.58"/>
    <n v="3.99"/>
    <n v="1649"/>
    <s v="Roy Hardison"/>
    <x v="0"/>
    <x v="0"/>
    <x v="0"/>
    <x v="15"/>
    <s v="Small Box"/>
    <s v="Belkin Premiere Surge Master II 8-outlet surge protector"/>
    <n v="0.56000000000000005"/>
    <s v="United States"/>
    <x v="1"/>
    <x v="4"/>
    <s v="Woodmere"/>
    <n v="11598"/>
    <x v="152"/>
    <x v="171"/>
    <n v="100.13279999999999"/>
    <n v="3"/>
    <n v="145.12"/>
    <n v="91041"/>
  </r>
  <r>
    <n v="24016"/>
    <s v="High"/>
    <n v="0.05"/>
    <n v="6.48"/>
    <n v="2.74"/>
    <n v="1650"/>
    <s v="Dan Lamm"/>
    <x v="2"/>
    <x v="0"/>
    <x v="2"/>
    <x v="13"/>
    <s v="Small Pack"/>
    <s v="Sony MFD2HD Formatted Diskettes, 10/Pack"/>
    <n v="0.71"/>
    <s v="United States"/>
    <x v="3"/>
    <x v="24"/>
    <s v="Asheboro"/>
    <n v="27203"/>
    <x v="19"/>
    <x v="168"/>
    <n v="15.096"/>
    <n v="15"/>
    <n v="94.27"/>
    <n v="91042"/>
  </r>
  <r>
    <n v="24017"/>
    <s v="High"/>
    <n v="0.09"/>
    <n v="12.53"/>
    <n v="0.5"/>
    <n v="1650"/>
    <s v="Dan Lamm"/>
    <x v="2"/>
    <x v="0"/>
    <x v="0"/>
    <x v="9"/>
    <s v="Small Box"/>
    <s v="Avery 485"/>
    <n v="0.38"/>
    <s v="United States"/>
    <x v="3"/>
    <x v="24"/>
    <s v="Asheboro"/>
    <n v="27203"/>
    <x v="19"/>
    <x v="128"/>
    <n v="14.912399999999998"/>
    <n v="7"/>
    <n v="82.21"/>
    <n v="91042"/>
  </r>
  <r>
    <n v="24019"/>
    <s v="High"/>
    <n v="0.08"/>
    <n v="65.989999999999995"/>
    <n v="8.99"/>
    <n v="1650"/>
    <s v="Dan Lamm"/>
    <x v="0"/>
    <x v="0"/>
    <x v="2"/>
    <x v="5"/>
    <s v="Small Box"/>
    <s v="i270"/>
    <n v="0.55000000000000004"/>
    <s v="United States"/>
    <x v="3"/>
    <x v="24"/>
    <s v="Asheboro"/>
    <n v="27203"/>
    <x v="19"/>
    <x v="21"/>
    <n v="-135.226"/>
    <n v="8"/>
    <n v="417.47"/>
    <n v="91042"/>
  </r>
  <r>
    <n v="19251"/>
    <s v="Not Specified"/>
    <n v="0"/>
    <n v="101.41"/>
    <n v="35"/>
    <n v="1653"/>
    <s v="Charles Cline"/>
    <x v="0"/>
    <x v="0"/>
    <x v="0"/>
    <x v="10"/>
    <s v="Large Box"/>
    <s v="Tennsco Regal Shelving Units"/>
    <n v="0.82"/>
    <s v="United States"/>
    <x v="0"/>
    <x v="1"/>
    <s v="Thousand Oaks"/>
    <n v="91360"/>
    <x v="76"/>
    <x v="99"/>
    <n v="-457.73"/>
    <n v="10"/>
    <n v="1104.32"/>
    <n v="89885"/>
  </r>
  <r>
    <n v="19252"/>
    <s v="Not Specified"/>
    <n v="0.1"/>
    <n v="95.99"/>
    <n v="4.9000000000000004"/>
    <n v="1653"/>
    <s v="Charles Cline"/>
    <x v="2"/>
    <x v="0"/>
    <x v="2"/>
    <x v="5"/>
    <s v="Small Box"/>
    <s v="T60"/>
    <n v="0.56000000000000005"/>
    <s v="United States"/>
    <x v="0"/>
    <x v="1"/>
    <s v="Thousand Oaks"/>
    <n v="91360"/>
    <x v="76"/>
    <x v="99"/>
    <n v="-268.66399999999999"/>
    <n v="2"/>
    <n v="149.80000000000001"/>
    <n v="89885"/>
  </r>
  <r>
    <n v="24187"/>
    <s v="High"/>
    <n v="0.1"/>
    <n v="3.6"/>
    <n v="2.2000000000000002"/>
    <n v="1665"/>
    <s v="Elsie Pridgen"/>
    <x v="2"/>
    <x v="3"/>
    <x v="0"/>
    <x v="7"/>
    <s v="Wrap Bag"/>
    <s v="Telephone Message Books with Fax/Mobile Section, 4 1/4&quot; x 6&quot;"/>
    <n v="0.39"/>
    <s v="United States"/>
    <x v="0"/>
    <x v="1"/>
    <s v="Laguna Hills"/>
    <n v="92653"/>
    <x v="115"/>
    <x v="139"/>
    <n v="-8.2799999999999994"/>
    <n v="2"/>
    <n v="6.97"/>
    <n v="90678"/>
  </r>
  <r>
    <n v="21491"/>
    <s v="Low"/>
    <n v="0.03"/>
    <n v="35.409999999999997"/>
    <n v="1.99"/>
    <n v="1670"/>
    <s v="Carolyn Bowling"/>
    <x v="2"/>
    <x v="2"/>
    <x v="2"/>
    <x v="13"/>
    <s v="Small Pack"/>
    <s v="Imation DVD-RAM discs"/>
    <n v="0.43"/>
    <s v="United States"/>
    <x v="3"/>
    <x v="8"/>
    <s v="Blacksburg"/>
    <n v="24060"/>
    <x v="158"/>
    <x v="63"/>
    <n v="1912.4219999999998"/>
    <n v="10"/>
    <n v="367.52"/>
    <n v="86722"/>
  </r>
  <r>
    <n v="21492"/>
    <s v="Low"/>
    <n v="0"/>
    <n v="142.86000000000001"/>
    <n v="19.989999999999998"/>
    <n v="1670"/>
    <s v="Carolyn Bowling"/>
    <x v="2"/>
    <x v="2"/>
    <x v="0"/>
    <x v="10"/>
    <s v="Small Box"/>
    <s v="Letter Size Cart"/>
    <n v="0.56000000000000005"/>
    <s v="United States"/>
    <x v="3"/>
    <x v="8"/>
    <s v="Blacksburg"/>
    <n v="24060"/>
    <x v="158"/>
    <x v="172"/>
    <n v="-739.32600000000002"/>
    <n v="11"/>
    <n v="1576.35"/>
    <n v="86722"/>
  </r>
  <r>
    <n v="23578"/>
    <s v="Low"/>
    <n v="0.1"/>
    <n v="4.13"/>
    <n v="0.99"/>
    <n v="1671"/>
    <s v="Mitchell Ross"/>
    <x v="2"/>
    <x v="2"/>
    <x v="0"/>
    <x v="9"/>
    <s v="Small Box"/>
    <s v="Avery 491"/>
    <n v="0.39"/>
    <s v="United States"/>
    <x v="3"/>
    <x v="8"/>
    <s v="Burke"/>
    <n v="22015"/>
    <x v="170"/>
    <x v="75"/>
    <n v="-40.53"/>
    <n v="13"/>
    <n v="52.16"/>
    <n v="86724"/>
  </r>
  <r>
    <n v="22007"/>
    <s v="Critical"/>
    <n v="0.03"/>
    <n v="223.98"/>
    <n v="15.01"/>
    <n v="1671"/>
    <s v="Mitchell Ross"/>
    <x v="2"/>
    <x v="2"/>
    <x v="0"/>
    <x v="8"/>
    <s v="Small Box"/>
    <s v="GBC DocuBind TL200 Manual Binding Machine"/>
    <n v="0.38"/>
    <s v="United States"/>
    <x v="3"/>
    <x v="8"/>
    <s v="Burke"/>
    <n v="22015"/>
    <x v="3"/>
    <x v="4"/>
    <n v="0.69599999999999995"/>
    <n v="21"/>
    <n v="4881.84"/>
    <n v="86725"/>
  </r>
  <r>
    <n v="25066"/>
    <s v="Low"/>
    <n v="0.02"/>
    <n v="284.98"/>
    <n v="69.55"/>
    <n v="1672"/>
    <s v="Sidney Scarborough"/>
    <x v="1"/>
    <x v="2"/>
    <x v="1"/>
    <x v="1"/>
    <s v="Jumbo Drum"/>
    <s v="Global Commerce™ Series High-Back Swivel/Tilt Chairs"/>
    <n v="0.6"/>
    <s v="United States"/>
    <x v="3"/>
    <x v="8"/>
    <s v="Charlottesville"/>
    <n v="22901"/>
    <x v="31"/>
    <x v="96"/>
    <n v="15.527999999999999"/>
    <n v="3"/>
    <n v="926.3"/>
    <n v="86723"/>
  </r>
  <r>
    <n v="25067"/>
    <s v="Low"/>
    <n v="0.08"/>
    <n v="55.48"/>
    <n v="14.3"/>
    <n v="1672"/>
    <s v="Sidney Scarborough"/>
    <x v="2"/>
    <x v="2"/>
    <x v="0"/>
    <x v="7"/>
    <s v="Small Box"/>
    <s v="Xerox 194"/>
    <n v="0.37"/>
    <s v="United States"/>
    <x v="3"/>
    <x v="8"/>
    <s v="Charlottesville"/>
    <n v="22901"/>
    <x v="31"/>
    <x v="42"/>
    <n v="-225.56379999999999"/>
    <n v="17"/>
    <n v="942.53"/>
    <n v="86723"/>
  </r>
  <r>
    <n v="18150"/>
    <s v="Medium"/>
    <n v="7.0000000000000007E-2"/>
    <n v="13.73"/>
    <n v="6.85"/>
    <n v="1679"/>
    <s v="Jeanne Nguyen"/>
    <x v="2"/>
    <x v="3"/>
    <x v="1"/>
    <x v="2"/>
    <s v="Wrap Bag"/>
    <s v="DAX Wood Document Frame."/>
    <n v="0.54"/>
    <s v="United States"/>
    <x v="1"/>
    <x v="10"/>
    <s v="Fairborn"/>
    <n v="45324"/>
    <x v="80"/>
    <x v="115"/>
    <n v="-22.72"/>
    <n v="21"/>
    <n v="276.64"/>
    <n v="86646"/>
  </r>
  <r>
    <n v="23524"/>
    <s v="Low"/>
    <n v="0.09"/>
    <n v="30.98"/>
    <n v="19.510000000000002"/>
    <n v="1680"/>
    <s v="Esther Whitaker"/>
    <x v="2"/>
    <x v="3"/>
    <x v="0"/>
    <x v="4"/>
    <s v="Small Box"/>
    <s v="Staples Colored Interoffice Envelopes"/>
    <n v="0.36"/>
    <s v="United States"/>
    <x v="1"/>
    <x v="10"/>
    <s v="Fairfield"/>
    <n v="45014"/>
    <x v="32"/>
    <x v="43"/>
    <n v="-163.53"/>
    <n v="18"/>
    <n v="514.62"/>
    <n v="86645"/>
  </r>
  <r>
    <n v="23525"/>
    <s v="Low"/>
    <n v="0.03"/>
    <n v="49.34"/>
    <n v="10.25"/>
    <n v="1680"/>
    <s v="Esther Whitaker"/>
    <x v="2"/>
    <x v="3"/>
    <x v="1"/>
    <x v="2"/>
    <s v="Large Box"/>
    <s v="Electrix Fluorescent Magnifier Lamps &amp; Weighted Base"/>
    <n v="0.56999999999999995"/>
    <s v="United States"/>
    <x v="1"/>
    <x v="10"/>
    <s v="Fairfield"/>
    <n v="45014"/>
    <x v="32"/>
    <x v="43"/>
    <n v="554.77"/>
    <n v="17"/>
    <n v="817.32"/>
    <n v="86645"/>
  </r>
  <r>
    <n v="1976"/>
    <s v="Not Specified"/>
    <n v="0.04"/>
    <n v="6.28"/>
    <n v="5.41"/>
    <n v="1682"/>
    <s v="Julie Edwards"/>
    <x v="2"/>
    <x v="3"/>
    <x v="1"/>
    <x v="2"/>
    <s v="Small Box"/>
    <s v="Eldon® 200 Class™ Desk Accessories"/>
    <n v="0.53"/>
    <s v="United States"/>
    <x v="2"/>
    <x v="12"/>
    <s v="Chicago"/>
    <n v="60611"/>
    <x v="79"/>
    <x v="103"/>
    <n v="-38.380000000000003"/>
    <n v="43"/>
    <n v="284.48"/>
    <n v="14115"/>
  </r>
  <r>
    <n v="5358"/>
    <s v="Not Specified"/>
    <n v="0.08"/>
    <n v="4.9800000000000004"/>
    <n v="4.7"/>
    <n v="1682"/>
    <s v="Julie Edwards"/>
    <x v="2"/>
    <x v="3"/>
    <x v="0"/>
    <x v="7"/>
    <s v="Small Box"/>
    <s v="Staples Copy Paper (20Lb. and 84 Bright)"/>
    <n v="0.38"/>
    <s v="United States"/>
    <x v="2"/>
    <x v="12"/>
    <s v="Chicago"/>
    <n v="60611"/>
    <x v="88"/>
    <x v="32"/>
    <n v="-56.35"/>
    <n v="47"/>
    <n v="225.98"/>
    <n v="38080"/>
  </r>
  <r>
    <n v="19976"/>
    <s v="Not Specified"/>
    <n v="0.04"/>
    <n v="6.28"/>
    <n v="5.41"/>
    <n v="1683"/>
    <s v="Wesley Corbett"/>
    <x v="2"/>
    <x v="3"/>
    <x v="1"/>
    <x v="2"/>
    <s v="Small Box"/>
    <s v="Eldon® 200 Class™ Desk Accessories"/>
    <n v="0.53"/>
    <s v="United States"/>
    <x v="2"/>
    <x v="7"/>
    <s v="Conroe"/>
    <n v="77301"/>
    <x v="79"/>
    <x v="103"/>
    <n v="-19.957600000000003"/>
    <n v="11"/>
    <n v="72.77"/>
    <n v="90612"/>
  </r>
  <r>
    <n v="23358"/>
    <s v="Not Specified"/>
    <n v="0.08"/>
    <n v="4.9800000000000004"/>
    <n v="4.7"/>
    <n v="1683"/>
    <s v="Wesley Corbett"/>
    <x v="2"/>
    <x v="3"/>
    <x v="0"/>
    <x v="7"/>
    <s v="Small Box"/>
    <s v="Staples Copy Paper (20Lb. and 84 Bright)"/>
    <n v="0.38"/>
    <s v="United States"/>
    <x v="2"/>
    <x v="7"/>
    <s v="Conroe"/>
    <n v="77301"/>
    <x v="88"/>
    <x v="32"/>
    <n v="-56.35"/>
    <n v="12"/>
    <n v="57.7"/>
    <n v="90613"/>
  </r>
  <r>
    <n v="19751"/>
    <s v="Low"/>
    <n v="0.08"/>
    <n v="2.08"/>
    <n v="5.33"/>
    <n v="1686"/>
    <s v="Lynn O'Donnell"/>
    <x v="2"/>
    <x v="0"/>
    <x v="1"/>
    <x v="2"/>
    <s v="Small Box"/>
    <s v="Eldon® Wave Desk Accessories"/>
    <n v="0.43"/>
    <s v="United States"/>
    <x v="2"/>
    <x v="12"/>
    <s v="Elgin"/>
    <n v="60123"/>
    <x v="95"/>
    <x v="22"/>
    <n v="-129.01"/>
    <n v="9"/>
    <n v="19.670000000000002"/>
    <n v="86973"/>
  </r>
  <r>
    <n v="25690"/>
    <s v="High"/>
    <n v="0"/>
    <n v="48.91"/>
    <n v="35"/>
    <n v="1689"/>
    <s v="Larry Church"/>
    <x v="2"/>
    <x v="0"/>
    <x v="0"/>
    <x v="10"/>
    <s v="Large Box"/>
    <s v="Tennsco Industrial Shelving"/>
    <n v="0.83"/>
    <s v="United States"/>
    <x v="2"/>
    <x v="38"/>
    <s v="Highland"/>
    <n v="46322"/>
    <x v="120"/>
    <x v="37"/>
    <n v="-628.38"/>
    <n v="10"/>
    <n v="514.79"/>
    <n v="91077"/>
  </r>
  <r>
    <n v="22798"/>
    <s v="Low"/>
    <n v="0.05"/>
    <n v="115.99"/>
    <n v="5.26"/>
    <n v="1690"/>
    <s v="Neil Bailey"/>
    <x v="2"/>
    <x v="0"/>
    <x v="2"/>
    <x v="5"/>
    <s v="Small Box"/>
    <s v="636"/>
    <n v="0.56999999999999995"/>
    <s v="United States"/>
    <x v="1"/>
    <x v="19"/>
    <s v="Harrisburg"/>
    <n v="17112"/>
    <x v="76"/>
    <x v="52"/>
    <n v="616.53569999999991"/>
    <n v="9"/>
    <n v="893.53"/>
    <n v="91076"/>
  </r>
  <r>
    <n v="23626"/>
    <s v="Not Specified"/>
    <n v="0.09"/>
    <n v="95.43"/>
    <n v="19.989999999999998"/>
    <n v="1690"/>
    <s v="Neil Bailey"/>
    <x v="2"/>
    <x v="0"/>
    <x v="0"/>
    <x v="10"/>
    <s v="Small Box"/>
    <s v="Fellowes Stor/Drawer® Steel Plus™ Storage Drawers"/>
    <n v="0.79"/>
    <s v="United States"/>
    <x v="1"/>
    <x v="19"/>
    <s v="Harrisburg"/>
    <n v="17112"/>
    <x v="144"/>
    <x v="80"/>
    <n v="-143.23500000000001"/>
    <n v="22"/>
    <n v="2053.6"/>
    <n v="91078"/>
  </r>
  <r>
    <n v="19481"/>
    <s v="Not Specified"/>
    <n v="0"/>
    <n v="6.84"/>
    <n v="8.3699999999999992"/>
    <n v="1692"/>
    <s v="Rhonda Schroeder"/>
    <x v="2"/>
    <x v="3"/>
    <x v="0"/>
    <x v="12"/>
    <s v="Small Pack"/>
    <s v="Acme Design Line 8&quot; Stainless Steel Bent Scissors w/Champagne Handles, 3-1/8&quot; Cut"/>
    <n v="0.57999999999999996"/>
    <s v="United States"/>
    <x v="2"/>
    <x v="13"/>
    <s v="Newton"/>
    <n v="67114"/>
    <x v="172"/>
    <x v="162"/>
    <n v="-123.1816"/>
    <n v="5"/>
    <n v="37.89"/>
    <n v="90189"/>
  </r>
  <r>
    <n v="19482"/>
    <s v="Not Specified"/>
    <n v="7.0000000000000007E-2"/>
    <n v="30.98"/>
    <n v="5.76"/>
    <n v="1693"/>
    <s v="Melinda Thornton"/>
    <x v="2"/>
    <x v="3"/>
    <x v="0"/>
    <x v="7"/>
    <s v="Small Box"/>
    <s v="IBM Multi-Purpose Copy Paper, 8 1/2 x 11&quot;, Case"/>
    <n v="0.4"/>
    <s v="United States"/>
    <x v="3"/>
    <x v="8"/>
    <s v="Reston"/>
    <n v="20190"/>
    <x v="172"/>
    <x v="99"/>
    <n v="-28.798000000000002"/>
    <n v="11"/>
    <n v="343.79"/>
    <n v="90189"/>
  </r>
  <r>
    <n v="21262"/>
    <s v="Low"/>
    <n v="0.01"/>
    <n v="15.67"/>
    <n v="1.39"/>
    <n v="1693"/>
    <s v="Melinda Thornton"/>
    <x v="0"/>
    <x v="3"/>
    <x v="0"/>
    <x v="4"/>
    <s v="Small Box"/>
    <s v="#10 White Business Envelopes,4 1/8 x 9 1/2"/>
    <n v="0.38"/>
    <s v="United States"/>
    <x v="3"/>
    <x v="8"/>
    <s v="Reston"/>
    <n v="20190"/>
    <x v="171"/>
    <x v="21"/>
    <n v="-273.98"/>
    <n v="11"/>
    <n v="188.09"/>
    <n v="90190"/>
  </r>
  <r>
    <n v="24941"/>
    <s v="Medium"/>
    <n v="0"/>
    <n v="13.43"/>
    <n v="5.5"/>
    <n v="1697"/>
    <s v="Holly Osborne"/>
    <x v="2"/>
    <x v="1"/>
    <x v="0"/>
    <x v="10"/>
    <s v="Small Box"/>
    <s v="Fellowes Personal Hanging Folder Files, Navy"/>
    <n v="0.56999999999999995"/>
    <s v="United States"/>
    <x v="3"/>
    <x v="40"/>
    <s v="Hot Springs"/>
    <n v="71901"/>
    <x v="59"/>
    <x v="56"/>
    <n v="-253.77800000000002"/>
    <n v="9"/>
    <n v="129.54"/>
    <n v="86338"/>
  </r>
  <r>
    <n v="18275"/>
    <s v="Low"/>
    <n v="0.05"/>
    <n v="3.98"/>
    <n v="5.26"/>
    <n v="1699"/>
    <s v="Joseph Hurst"/>
    <x v="2"/>
    <x v="2"/>
    <x v="0"/>
    <x v="8"/>
    <s v="Small Box"/>
    <s v="Ibico Presentation Index for Binding Systems"/>
    <n v="0.38"/>
    <s v="United States"/>
    <x v="1"/>
    <x v="19"/>
    <s v="Levittown"/>
    <n v="19057"/>
    <x v="78"/>
    <x v="85"/>
    <n v="-152.52449999999999"/>
    <n v="12"/>
    <n v="49.44"/>
    <n v="87345"/>
  </r>
  <r>
    <n v="18276"/>
    <s v="Low"/>
    <n v="0.01"/>
    <n v="6.48"/>
    <n v="5.4"/>
    <n v="1699"/>
    <s v="Joseph Hurst"/>
    <x v="2"/>
    <x v="2"/>
    <x v="0"/>
    <x v="7"/>
    <s v="Small Box"/>
    <s v="Xerox 207"/>
    <n v="0.37"/>
    <s v="United States"/>
    <x v="1"/>
    <x v="19"/>
    <s v="Levittown"/>
    <n v="19057"/>
    <x v="78"/>
    <x v="37"/>
    <n v="-18.850000000000001"/>
    <n v="2"/>
    <n v="14.29"/>
    <n v="87345"/>
  </r>
  <r>
    <n v="24158"/>
    <s v="Medium"/>
    <n v="0.05"/>
    <n v="14.81"/>
    <n v="13.32"/>
    <n v="1702"/>
    <s v="Sandra Berry"/>
    <x v="2"/>
    <x v="1"/>
    <x v="0"/>
    <x v="15"/>
    <s v="Small Box"/>
    <s v="Holmes Replacement Filter for HEPA Air Cleaner, Large Room"/>
    <n v="0.43"/>
    <s v="United States"/>
    <x v="3"/>
    <x v="37"/>
    <s v="Meridian"/>
    <n v="39301"/>
    <x v="60"/>
    <x v="135"/>
    <n v="-220.05200000000002"/>
    <n v="3"/>
    <n v="45.28"/>
    <n v="90473"/>
  </r>
  <r>
    <n v="24159"/>
    <s v="Medium"/>
    <n v="0.05"/>
    <n v="4.2"/>
    <n v="2.2599999999999998"/>
    <n v="1702"/>
    <s v="Sandra Berry"/>
    <x v="0"/>
    <x v="1"/>
    <x v="0"/>
    <x v="7"/>
    <s v="Wrap Bag"/>
    <s v="Important Message Pads, 50 4-1/4 x 5-1/2 Forms per Pad"/>
    <n v="0.36"/>
    <s v="United States"/>
    <x v="3"/>
    <x v="37"/>
    <s v="Meridian"/>
    <n v="39301"/>
    <x v="60"/>
    <x v="91"/>
    <n v="20.393369999999997"/>
    <n v="3"/>
    <n v="13.57"/>
    <n v="90473"/>
  </r>
  <r>
    <n v="25761"/>
    <s v="Medium"/>
    <n v="0.05"/>
    <n v="5.68"/>
    <n v="1.39"/>
    <n v="1708"/>
    <s v="Lillian Day"/>
    <x v="2"/>
    <x v="2"/>
    <x v="0"/>
    <x v="4"/>
    <s v="Small Box"/>
    <s v="Staples Standard Envelopes"/>
    <n v="0.38"/>
    <s v="United States"/>
    <x v="1"/>
    <x v="10"/>
    <s v="Shaker Heights"/>
    <n v="44118"/>
    <x v="60"/>
    <x v="69"/>
    <n v="38.281199999999998"/>
    <n v="10"/>
    <n v="55.48"/>
    <n v="88781"/>
  </r>
  <r>
    <n v="26037"/>
    <s v="Not Specified"/>
    <n v="0.03"/>
    <n v="205.99"/>
    <n v="3"/>
    <n v="1708"/>
    <s v="Lillian Day"/>
    <x v="2"/>
    <x v="2"/>
    <x v="2"/>
    <x v="5"/>
    <s v="Small Box"/>
    <s v="6185"/>
    <n v="0.57999999999999996"/>
    <s v="United States"/>
    <x v="1"/>
    <x v="10"/>
    <s v="Shaker Heights"/>
    <n v="44118"/>
    <x v="135"/>
    <x v="110"/>
    <n v="3670.3514999999998"/>
    <n v="29"/>
    <n v="5319.35"/>
    <n v="88784"/>
  </r>
  <r>
    <n v="23822"/>
    <s v="Not Specified"/>
    <n v="0.01"/>
    <n v="14.28"/>
    <n v="2.99"/>
    <n v="1709"/>
    <s v="Dennis Bowen"/>
    <x v="2"/>
    <x v="3"/>
    <x v="0"/>
    <x v="8"/>
    <s v="Small Box"/>
    <s v="Avery Premier Heavy-Duty Binder with Round Locking Rings"/>
    <n v="0.39"/>
    <s v="United States"/>
    <x v="1"/>
    <x v="19"/>
    <s v="Pottstown"/>
    <n v="19464"/>
    <x v="72"/>
    <x v="17"/>
    <n v="21.003500000000003"/>
    <n v="2"/>
    <n v="30.44"/>
    <n v="88782"/>
  </r>
  <r>
    <n v="24577"/>
    <s v="Medium"/>
    <n v="0.04"/>
    <n v="95.43"/>
    <n v="19.989999999999998"/>
    <n v="1709"/>
    <s v="Dennis Bowen"/>
    <x v="2"/>
    <x v="2"/>
    <x v="0"/>
    <x v="10"/>
    <s v="Small Box"/>
    <s v="Fellowes Stor/Drawer® Steel Plus™ Storage Drawers"/>
    <n v="0.79"/>
    <s v="United States"/>
    <x v="1"/>
    <x v="19"/>
    <s v="Pottstown"/>
    <n v="19464"/>
    <x v="16"/>
    <x v="179"/>
    <n v="13.536000000000016"/>
    <n v="33"/>
    <n v="3251.76"/>
    <n v="88783"/>
  </r>
  <r>
    <n v="19287"/>
    <s v="Not Specified"/>
    <n v="7.0000000000000007E-2"/>
    <n v="7.59"/>
    <n v="4"/>
    <n v="1711"/>
    <s v="Sharon Long"/>
    <x v="2"/>
    <x v="0"/>
    <x v="1"/>
    <x v="2"/>
    <s v="Wrap Bag"/>
    <s v="Master Giant Foot® Doorstop, Safety Yellow"/>
    <n v="0.42"/>
    <s v="United States"/>
    <x v="3"/>
    <x v="29"/>
    <s v="Marietta"/>
    <n v="30062"/>
    <x v="44"/>
    <x v="107"/>
    <n v="-167.048"/>
    <n v="3"/>
    <n v="22.48"/>
    <n v="87747"/>
  </r>
  <r>
    <n v="21655"/>
    <s v="Low"/>
    <n v="0.03"/>
    <n v="11.66"/>
    <n v="7.95"/>
    <n v="1712"/>
    <s v="Regina Langley"/>
    <x v="2"/>
    <x v="0"/>
    <x v="0"/>
    <x v="0"/>
    <s v="Small Pack"/>
    <s v="Hunt BOSTON® Vista® Battery-Operated Pencil Sharpener, Black"/>
    <n v="0.57999999999999996"/>
    <s v="United States"/>
    <x v="3"/>
    <x v="29"/>
    <s v="Martinez"/>
    <n v="30907"/>
    <x v="86"/>
    <x v="87"/>
    <n v="-31.094000000000001"/>
    <n v="22"/>
    <n v="267.32"/>
    <n v="87749"/>
  </r>
  <r>
    <n v="25078"/>
    <s v="High"/>
    <n v="0.01"/>
    <n v="23.99"/>
    <n v="6.3"/>
    <n v="1713"/>
    <s v="Rosemary Stark"/>
    <x v="2"/>
    <x v="0"/>
    <x v="2"/>
    <x v="6"/>
    <s v="Medium Box"/>
    <s v="TI 36X Solar Scientific Calculator"/>
    <n v="0.38"/>
    <s v="United States"/>
    <x v="3"/>
    <x v="29"/>
    <s v="Newnan"/>
    <n v="30265"/>
    <x v="124"/>
    <x v="180"/>
    <n v="-6.202"/>
    <n v="11"/>
    <n v="284.39"/>
    <n v="87748"/>
  </r>
  <r>
    <n v="19884"/>
    <s v="Low"/>
    <n v="0.01"/>
    <n v="300.98"/>
    <n v="64.73"/>
    <n v="1718"/>
    <s v="Kathy Shah"/>
    <x v="1"/>
    <x v="3"/>
    <x v="1"/>
    <x v="1"/>
    <s v="Jumbo Drum"/>
    <s v="Global Leather and Oak Executive Chair, Black"/>
    <n v="0.56000000000000005"/>
    <s v="United States"/>
    <x v="3"/>
    <x v="24"/>
    <s v="Garner"/>
    <n v="27529"/>
    <x v="129"/>
    <x v="32"/>
    <n v="-48.873999999999995"/>
    <n v="3"/>
    <n v="974.14"/>
    <n v="90621"/>
  </r>
  <r>
    <n v="20619"/>
    <s v="Medium"/>
    <n v="0.06"/>
    <n v="16.48"/>
    <n v="1.99"/>
    <n v="1719"/>
    <s v="Russell W Melton"/>
    <x v="2"/>
    <x v="0"/>
    <x v="2"/>
    <x v="13"/>
    <s v="Small Pack"/>
    <s v="Maxell DVD-RAM Discs"/>
    <n v="0.42"/>
    <s v="United States"/>
    <x v="3"/>
    <x v="43"/>
    <s v="Northport"/>
    <n v="35473"/>
    <x v="60"/>
    <x v="91"/>
    <n v="-144.59200000000001"/>
    <n v="8"/>
    <n v="128.13"/>
    <n v="90786"/>
  </r>
  <r>
    <n v="22596"/>
    <s v="High"/>
    <n v="0.04"/>
    <n v="12.44"/>
    <n v="6.27"/>
    <n v="1721"/>
    <s v="Jennifer Zimmerman"/>
    <x v="2"/>
    <x v="0"/>
    <x v="0"/>
    <x v="10"/>
    <s v="Medium Box"/>
    <s v="Eldon Simplefile® Box Office®"/>
    <n v="0.56999999999999995"/>
    <s v="United States"/>
    <x v="3"/>
    <x v="40"/>
    <s v="Jonesboro"/>
    <n v="72401"/>
    <x v="41"/>
    <x v="54"/>
    <n v="-258.56600000000003"/>
    <n v="37"/>
    <n v="464.94"/>
    <n v="90787"/>
  </r>
  <r>
    <n v="5670"/>
    <s v="Low"/>
    <n v="0.1"/>
    <n v="49.99"/>
    <n v="19.989999999999998"/>
    <n v="1723"/>
    <s v="Constance Flowers"/>
    <x v="0"/>
    <x v="0"/>
    <x v="2"/>
    <x v="13"/>
    <s v="Small Box"/>
    <s v="US Robotics 56K V.92 Internal PCI Faxmodem"/>
    <n v="0.45"/>
    <s v="United States"/>
    <x v="0"/>
    <x v="1"/>
    <s v="San Diego"/>
    <n v="92037"/>
    <x v="70"/>
    <x v="141"/>
    <n v="13.508000000000003"/>
    <n v="46"/>
    <n v="2188.06"/>
    <n v="40101"/>
  </r>
  <r>
    <n v="6212"/>
    <s v="Medium"/>
    <n v="0.05"/>
    <n v="6.68"/>
    <n v="5.66"/>
    <n v="1723"/>
    <s v="Constance Flowers"/>
    <x v="2"/>
    <x v="0"/>
    <x v="0"/>
    <x v="7"/>
    <s v="Small Box"/>
    <s v="Xerox 1923"/>
    <n v="0.37"/>
    <s v="United States"/>
    <x v="0"/>
    <x v="1"/>
    <s v="San Diego"/>
    <n v="92037"/>
    <x v="131"/>
    <x v="149"/>
    <n v="-66.48"/>
    <n v="46"/>
    <n v="320.93"/>
    <n v="44002"/>
  </r>
  <r>
    <n v="6213"/>
    <s v="Medium"/>
    <n v="0.03"/>
    <n v="17.7"/>
    <n v="9.4700000000000006"/>
    <n v="1723"/>
    <s v="Constance Flowers"/>
    <x v="2"/>
    <x v="0"/>
    <x v="0"/>
    <x v="10"/>
    <s v="Small Box"/>
    <s v="Portfile® Personal File Boxes"/>
    <n v="0.59"/>
    <s v="United States"/>
    <x v="0"/>
    <x v="1"/>
    <s v="San Diego"/>
    <n v="92037"/>
    <x v="131"/>
    <x v="167"/>
    <n v="-52.33"/>
    <n v="14"/>
    <n v="261.85000000000002"/>
    <n v="44002"/>
  </r>
  <r>
    <n v="4596"/>
    <s v="High"/>
    <n v="0.04"/>
    <n v="12.44"/>
    <n v="6.27"/>
    <n v="1723"/>
    <s v="Constance Flowers"/>
    <x v="2"/>
    <x v="0"/>
    <x v="0"/>
    <x v="10"/>
    <s v="Medium Box"/>
    <s v="Eldon Simplefile® Box Office®"/>
    <n v="0.56999999999999995"/>
    <s v="United States"/>
    <x v="0"/>
    <x v="1"/>
    <s v="San Diego"/>
    <n v="92037"/>
    <x v="41"/>
    <x v="54"/>
    <n v="-59.06"/>
    <n v="146"/>
    <n v="1834.61"/>
    <n v="32710"/>
  </r>
  <r>
    <n v="18244"/>
    <s v="High"/>
    <n v="0.05"/>
    <n v="35.99"/>
    <n v="1.1000000000000001"/>
    <n v="1725"/>
    <s v="Linda Blake"/>
    <x v="2"/>
    <x v="0"/>
    <x v="2"/>
    <x v="5"/>
    <s v="Small Box"/>
    <s v="Accessory35"/>
    <n v="0.55000000000000004"/>
    <s v="United States"/>
    <x v="1"/>
    <x v="10"/>
    <s v="Hilliard"/>
    <n v="43026"/>
    <x v="163"/>
    <x v="168"/>
    <n v="149.166"/>
    <n v="9"/>
    <n v="261.56"/>
    <n v="87193"/>
  </r>
  <r>
    <n v="24872"/>
    <s v="Not Specified"/>
    <n v="0.1"/>
    <n v="14.98"/>
    <n v="7.69"/>
    <n v="1727"/>
    <s v="Juanita Ballard"/>
    <x v="0"/>
    <x v="2"/>
    <x v="0"/>
    <x v="10"/>
    <s v="Small Box"/>
    <s v="Super Decoflex Portable Personal File"/>
    <n v="0.56999999999999995"/>
    <s v="United States"/>
    <x v="1"/>
    <x v="10"/>
    <s v="Kent"/>
    <n v="44240"/>
    <x v="72"/>
    <x v="60"/>
    <n v="-76.900000000000006"/>
    <n v="8"/>
    <n v="114.81"/>
    <n v="87194"/>
  </r>
  <r>
    <n v="26066"/>
    <s v="High"/>
    <n v="0.04"/>
    <n v="55.48"/>
    <n v="6.79"/>
    <n v="1728"/>
    <s v="Carrie Lewis"/>
    <x v="2"/>
    <x v="0"/>
    <x v="0"/>
    <x v="7"/>
    <s v="Small Box"/>
    <s v="Eaton Premium Continuous-Feed Paper, 25% Cotton, Letter Size, White, 1000 Shts/Box"/>
    <n v="0.37"/>
    <s v="United States"/>
    <x v="1"/>
    <x v="10"/>
    <s v="Kettering"/>
    <n v="45429"/>
    <x v="11"/>
    <x v="88"/>
    <n v="376.88490000000002"/>
    <n v="10"/>
    <n v="546.21"/>
    <n v="87195"/>
  </r>
  <r>
    <n v="24545"/>
    <s v="High"/>
    <n v="0.1"/>
    <n v="65.989999999999995"/>
    <n v="3.99"/>
    <n v="1730"/>
    <s v="Kerry Wilkerson"/>
    <x v="0"/>
    <x v="2"/>
    <x v="2"/>
    <x v="5"/>
    <s v="Small Box"/>
    <s v="StarTAC 7760"/>
    <n v="0.59"/>
    <s v="United States"/>
    <x v="0"/>
    <x v="44"/>
    <s v="Moscow"/>
    <n v="83843"/>
    <x v="74"/>
    <x v="5"/>
    <n v="-88.624800000000008"/>
    <n v="5"/>
    <n v="272.86"/>
    <n v="90653"/>
  </r>
  <r>
    <n v="566"/>
    <s v="Not Specified"/>
    <n v="0.02"/>
    <n v="60.98"/>
    <n v="49"/>
    <n v="1733"/>
    <s v="Nina Horne Kelly"/>
    <x v="2"/>
    <x v="2"/>
    <x v="0"/>
    <x v="15"/>
    <s v="Large Box"/>
    <s v="Euro Pro Shark Stick Mini Vacuum"/>
    <n v="0.59"/>
    <s v="United States"/>
    <x v="1"/>
    <x v="41"/>
    <s v="Washington"/>
    <n v="20012"/>
    <x v="36"/>
    <x v="47"/>
    <n v="-662.52"/>
    <n v="34"/>
    <n v="2119.54"/>
    <n v="3841"/>
  </r>
  <r>
    <n v="567"/>
    <s v="Not Specified"/>
    <n v="0.02"/>
    <n v="1270.99"/>
    <n v="19.989999999999998"/>
    <n v="1733"/>
    <s v="Nina Horne Kelly"/>
    <x v="2"/>
    <x v="2"/>
    <x v="0"/>
    <x v="8"/>
    <s v="Small Box"/>
    <s v="Fellowes PB500 Electric Punch Plastic Comb Binding Machine with Manual Bind"/>
    <n v="0.35"/>
    <s v="United States"/>
    <x v="1"/>
    <x v="41"/>
    <s v="Washington"/>
    <n v="20012"/>
    <x v="36"/>
    <x v="47"/>
    <n v="9228.2255999999998"/>
    <n v="36"/>
    <n v="45737.33"/>
    <n v="3841"/>
  </r>
  <r>
    <n v="8389"/>
    <s v="High"/>
    <n v="0.02"/>
    <n v="30.98"/>
    <n v="17.079999999999998"/>
    <n v="1733"/>
    <s v="Nina Horne Kelly"/>
    <x v="2"/>
    <x v="2"/>
    <x v="0"/>
    <x v="7"/>
    <s v="Small Box"/>
    <s v="Xerox 197"/>
    <n v="0.4"/>
    <s v="United States"/>
    <x v="1"/>
    <x v="41"/>
    <s v="Washington"/>
    <n v="20012"/>
    <x v="162"/>
    <x v="170"/>
    <n v="-32.28"/>
    <n v="13"/>
    <n v="438.25"/>
    <n v="59937"/>
  </r>
  <r>
    <n v="18566"/>
    <s v="Not Specified"/>
    <n v="0.02"/>
    <n v="60.98"/>
    <n v="49"/>
    <n v="1734"/>
    <s v="Christopher Meadows"/>
    <x v="2"/>
    <x v="2"/>
    <x v="0"/>
    <x v="15"/>
    <s v="Large Box"/>
    <s v="Euro Pro Shark Stick Mini Vacuum"/>
    <n v="0.59"/>
    <s v="United States"/>
    <x v="1"/>
    <x v="4"/>
    <s v="Harrison"/>
    <n v="10528"/>
    <x v="36"/>
    <x v="47"/>
    <n v="-596.26800000000003"/>
    <n v="9"/>
    <n v="561.05999999999995"/>
    <n v="88443"/>
  </r>
  <r>
    <n v="18567"/>
    <s v="Not Specified"/>
    <n v="0.02"/>
    <n v="1270.99"/>
    <n v="19.989999999999998"/>
    <n v="1734"/>
    <s v="Christopher Meadows"/>
    <x v="2"/>
    <x v="2"/>
    <x v="0"/>
    <x v="8"/>
    <s v="Small Box"/>
    <s v="Fellowes PB500 Electric Punch Plastic Comb Binding Machine with Manual Bind"/>
    <n v="0.35"/>
    <s v="United States"/>
    <x v="1"/>
    <x v="4"/>
    <s v="Harrison"/>
    <n v="10528"/>
    <x v="36"/>
    <x v="47"/>
    <n v="7889.6876999999995"/>
    <n v="9"/>
    <n v="11434.33"/>
    <n v="88443"/>
  </r>
  <r>
    <n v="18568"/>
    <s v="Not Specified"/>
    <n v="0.05"/>
    <n v="205.99"/>
    <n v="8.99"/>
    <n v="1734"/>
    <s v="Christopher Meadows"/>
    <x v="0"/>
    <x v="2"/>
    <x v="2"/>
    <x v="5"/>
    <s v="Small Box"/>
    <s v="StarTAC 8000"/>
    <n v="0.6"/>
    <s v="United States"/>
    <x v="1"/>
    <x v="4"/>
    <s v="Harrison"/>
    <n v="10528"/>
    <x v="36"/>
    <x v="47"/>
    <n v="1545.8097600000001"/>
    <n v="19"/>
    <n v="3229.24"/>
    <n v="88443"/>
  </r>
  <r>
    <n v="26389"/>
    <s v="High"/>
    <n v="0.02"/>
    <n v="30.98"/>
    <n v="17.079999999999998"/>
    <n v="1735"/>
    <s v="Eric West"/>
    <x v="2"/>
    <x v="2"/>
    <x v="0"/>
    <x v="7"/>
    <s v="Small Box"/>
    <s v="Xerox 197"/>
    <n v="0.4"/>
    <s v="United States"/>
    <x v="1"/>
    <x v="4"/>
    <s v="Hempstead"/>
    <n v="11550"/>
    <x v="162"/>
    <x v="170"/>
    <n v="-16.14"/>
    <n v="3"/>
    <n v="101.13"/>
    <n v="88444"/>
  </r>
  <r>
    <n v="18012"/>
    <s v="Not Specified"/>
    <n v="0.09"/>
    <n v="30.93"/>
    <n v="3.92"/>
    <n v="1737"/>
    <s v="Danielle Myers"/>
    <x v="2"/>
    <x v="0"/>
    <x v="1"/>
    <x v="2"/>
    <s v="Small Pack"/>
    <s v="Advantus Employee of the Month Certificate Frame, 11 x 13-1/2"/>
    <n v="0.44"/>
    <s v="United States"/>
    <x v="3"/>
    <x v="24"/>
    <s v="Garner"/>
    <n v="27529"/>
    <x v="26"/>
    <x v="157"/>
    <n v="-130.42400000000001"/>
    <n v="16"/>
    <n v="451.83"/>
    <n v="85866"/>
  </r>
  <r>
    <n v="18013"/>
    <s v="Not Specified"/>
    <n v="0.03"/>
    <n v="1.68"/>
    <n v="0.7"/>
    <n v="1737"/>
    <s v="Danielle Myers"/>
    <x v="0"/>
    <x v="0"/>
    <x v="0"/>
    <x v="0"/>
    <s v="Wrap Bag"/>
    <s v="Newell 308"/>
    <n v="0.6"/>
    <s v="United States"/>
    <x v="3"/>
    <x v="24"/>
    <s v="Garner"/>
    <n v="27529"/>
    <x v="26"/>
    <x v="157"/>
    <n v="-106.42100000000001"/>
    <n v="11"/>
    <n v="20.239999999999998"/>
    <n v="85866"/>
  </r>
  <r>
    <n v="18306"/>
    <s v="Medium"/>
    <n v="0.08"/>
    <n v="175.99"/>
    <n v="4.99"/>
    <n v="1738"/>
    <s v="Dean Solomon"/>
    <x v="2"/>
    <x v="0"/>
    <x v="2"/>
    <x v="5"/>
    <s v="Small Box"/>
    <s v="5165"/>
    <n v="0.59"/>
    <s v="United States"/>
    <x v="3"/>
    <x v="24"/>
    <s v="Gastonia"/>
    <n v="28052"/>
    <x v="145"/>
    <x v="16"/>
    <n v="-16476.838"/>
    <n v="10"/>
    <n v="1486.34"/>
    <n v="85865"/>
  </r>
  <r>
    <n v="18804"/>
    <s v="Low"/>
    <n v="0.04"/>
    <n v="35.44"/>
    <n v="19.989999999999998"/>
    <n v="1738"/>
    <s v="Dean Solomon"/>
    <x v="2"/>
    <x v="0"/>
    <x v="0"/>
    <x v="7"/>
    <s v="Small Box"/>
    <s v="Xerox 1880"/>
    <n v="0.38"/>
    <s v="United States"/>
    <x v="3"/>
    <x v="24"/>
    <s v="Gastonia"/>
    <n v="28052"/>
    <x v="110"/>
    <x v="101"/>
    <n v="-108.27250000000001"/>
    <n v="11"/>
    <n v="406.26"/>
    <n v="85868"/>
  </r>
  <r>
    <n v="22593"/>
    <s v="High"/>
    <n v="0.09"/>
    <n v="349.45"/>
    <n v="60"/>
    <n v="1739"/>
    <s v="Edna Pierce"/>
    <x v="1"/>
    <x v="0"/>
    <x v="1"/>
    <x v="11"/>
    <s v="Jumbo Drum"/>
    <s v="SAFCO PlanMaster Heigh-Adjustable Drafting Table Base, 43w x 30d x 30-37h, Black"/>
    <m/>
    <s v="United States"/>
    <x v="3"/>
    <x v="24"/>
    <s v="Goldsboro"/>
    <n v="27534"/>
    <x v="32"/>
    <x v="14"/>
    <n v="-90.74799999999999"/>
    <n v="17"/>
    <n v="5835.41"/>
    <n v="85867"/>
  </r>
  <r>
    <n v="20591"/>
    <s v="Medium"/>
    <n v="0"/>
    <n v="55.99"/>
    <n v="2.5"/>
    <n v="1743"/>
    <s v="Paige Jacobs"/>
    <x v="2"/>
    <x v="3"/>
    <x v="2"/>
    <x v="5"/>
    <s v="Small Pack"/>
    <s v="Accessory28"/>
    <n v="0.83"/>
    <s v="United States"/>
    <x v="2"/>
    <x v="7"/>
    <s v="Friendswood"/>
    <n v="77546"/>
    <x v="6"/>
    <x v="8"/>
    <n v="-121.05807999999999"/>
    <n v="1"/>
    <n v="52.1"/>
    <n v="91025"/>
  </r>
  <r>
    <n v="2571"/>
    <s v="Not Specified"/>
    <n v="0.02"/>
    <n v="4.13"/>
    <n v="6.89"/>
    <n v="1745"/>
    <s v="Herbert Holden"/>
    <x v="2"/>
    <x v="1"/>
    <x v="0"/>
    <x v="9"/>
    <s v="Small Box"/>
    <s v="Avery 05222 Permanent Self-Adhesive File Folder Labels for Typewriters, on Rolls, White, 250/Roll"/>
    <n v="0.39"/>
    <s v="United States"/>
    <x v="3"/>
    <x v="29"/>
    <s v="Atlanta"/>
    <n v="30305"/>
    <x v="85"/>
    <x v="71"/>
    <n v="-51.736999999999995"/>
    <n v="9"/>
    <n v="45.87"/>
    <n v="18561"/>
  </r>
  <r>
    <n v="1863"/>
    <s v="Low"/>
    <n v="0.04"/>
    <n v="60.65"/>
    <n v="12.23"/>
    <n v="1745"/>
    <s v="Herbert Holden"/>
    <x v="2"/>
    <x v="1"/>
    <x v="1"/>
    <x v="2"/>
    <s v="Medium Box"/>
    <s v="Tenex Traditional Chairmats for Medium Pile Carpet, Standard Lip, 36&quot; x 48&quot;"/>
    <n v="0.64"/>
    <s v="United States"/>
    <x v="3"/>
    <x v="29"/>
    <s v="Atlanta"/>
    <n v="30305"/>
    <x v="79"/>
    <x v="103"/>
    <n v="116.50629999999998"/>
    <n v="4"/>
    <n v="256.77"/>
    <n v="13408"/>
  </r>
  <r>
    <n v="1692"/>
    <s v="High"/>
    <n v="0.04"/>
    <n v="124.49"/>
    <n v="51.94"/>
    <n v="1745"/>
    <s v="Herbert Holden"/>
    <x v="1"/>
    <x v="3"/>
    <x v="1"/>
    <x v="11"/>
    <s v="Jumbo Box"/>
    <s v="Bevis 36 x 72 Conference Tables"/>
    <n v="0.63"/>
    <s v="United States"/>
    <x v="3"/>
    <x v="29"/>
    <s v="Atlanta"/>
    <n v="30305"/>
    <x v="20"/>
    <x v="25"/>
    <n v="-247.55157000000003"/>
    <n v="4"/>
    <n v="605.82000000000005"/>
    <n v="12224"/>
  </r>
  <r>
    <n v="1693"/>
    <s v="High"/>
    <n v="0.1"/>
    <n v="35.99"/>
    <n v="5"/>
    <n v="1745"/>
    <s v="Herbert Holden"/>
    <x v="2"/>
    <x v="3"/>
    <x v="2"/>
    <x v="5"/>
    <s v="Wrap Bag"/>
    <s v="Accessory17"/>
    <n v="0.82"/>
    <s v="United States"/>
    <x v="3"/>
    <x v="29"/>
    <s v="Atlanta"/>
    <n v="30305"/>
    <x v="20"/>
    <x v="96"/>
    <n v="-277.20924000000002"/>
    <n v="54"/>
    <n v="1569"/>
    <n v="12224"/>
  </r>
  <r>
    <n v="19692"/>
    <s v="High"/>
    <n v="0.04"/>
    <n v="124.49"/>
    <n v="51.94"/>
    <n v="1748"/>
    <s v="Helen Simpson"/>
    <x v="1"/>
    <x v="3"/>
    <x v="1"/>
    <x v="11"/>
    <s v="Jumbo Box"/>
    <s v="Bevis 36 x 72 Conference Tables"/>
    <n v="0.63"/>
    <s v="United States"/>
    <x v="2"/>
    <x v="23"/>
    <s v="Enid"/>
    <n v="73703"/>
    <x v="20"/>
    <x v="25"/>
    <n v="-93.06450000000001"/>
    <n v="1"/>
    <n v="151.46"/>
    <n v="87245"/>
  </r>
  <r>
    <n v="20571"/>
    <s v="Not Specified"/>
    <n v="0.02"/>
    <n v="4.13"/>
    <n v="6.89"/>
    <n v="1749"/>
    <s v="Sherri P Stephens"/>
    <x v="2"/>
    <x v="1"/>
    <x v="0"/>
    <x v="9"/>
    <s v="Small Box"/>
    <s v="Avery 05222 Permanent Self-Adhesive File Folder Labels for Typewriters, on Rolls, White, 250/Roll"/>
    <n v="0.39"/>
    <s v="United States"/>
    <x v="2"/>
    <x v="23"/>
    <s v="Lawton"/>
    <n v="73505"/>
    <x v="85"/>
    <x v="71"/>
    <n v="-48.235999999999997"/>
    <n v="2"/>
    <n v="10.19"/>
    <n v="87243"/>
  </r>
  <r>
    <n v="19863"/>
    <s v="Low"/>
    <n v="0.04"/>
    <n v="60.65"/>
    <n v="12.23"/>
    <n v="1749"/>
    <s v="Sherri P Stephens"/>
    <x v="2"/>
    <x v="1"/>
    <x v="1"/>
    <x v="2"/>
    <s v="Medium Box"/>
    <s v="Tenex Traditional Chairmats for Medium Pile Carpet, Standard Lip, 36&quot; x 48&quot;"/>
    <n v="0.64"/>
    <s v="United States"/>
    <x v="2"/>
    <x v="23"/>
    <s v="Lawton"/>
    <n v="73505"/>
    <x v="79"/>
    <x v="103"/>
    <n v="44.291099999999993"/>
    <n v="1"/>
    <n v="64.19"/>
    <n v="87244"/>
  </r>
  <r>
    <n v="19477"/>
    <s v="Low"/>
    <n v="0.04"/>
    <n v="8.5"/>
    <n v="1.99"/>
    <n v="1754"/>
    <s v="Nelson Hong"/>
    <x v="2"/>
    <x v="3"/>
    <x v="2"/>
    <x v="13"/>
    <s v="Small Pack"/>
    <s v="Hewlett-Packard 4.7GB DVD+R Discs"/>
    <n v="0.49"/>
    <s v="United States"/>
    <x v="0"/>
    <x v="1"/>
    <s v="Torrance"/>
    <n v="90503"/>
    <x v="139"/>
    <x v="142"/>
    <n v="43.275199999999998"/>
    <n v="14"/>
    <n v="118.57"/>
    <n v="90178"/>
  </r>
  <r>
    <n v="19478"/>
    <s v="Low"/>
    <n v="0.1"/>
    <n v="15.99"/>
    <n v="9.4"/>
    <n v="1754"/>
    <s v="Nelson Hong"/>
    <x v="2"/>
    <x v="3"/>
    <x v="2"/>
    <x v="6"/>
    <s v="Small Box"/>
    <s v="AT&amp;T Black Trimline Phone, Model 210"/>
    <n v="0.49"/>
    <s v="United States"/>
    <x v="0"/>
    <x v="1"/>
    <s v="Torrance"/>
    <n v="90503"/>
    <x v="139"/>
    <x v="139"/>
    <n v="-36.214620000000004"/>
    <n v="5"/>
    <n v="79.47"/>
    <n v="90178"/>
  </r>
  <r>
    <n v="19479"/>
    <s v="Low"/>
    <n v="0.09"/>
    <n v="95.99"/>
    <n v="8.99"/>
    <n v="1754"/>
    <s v="Nelson Hong"/>
    <x v="2"/>
    <x v="3"/>
    <x v="2"/>
    <x v="5"/>
    <s v="Small Box"/>
    <s v="600 Series Flip"/>
    <n v="0.56999999999999995"/>
    <s v="United States"/>
    <x v="0"/>
    <x v="1"/>
    <s v="Torrance"/>
    <n v="90503"/>
    <x v="139"/>
    <x v="166"/>
    <n v="7.032960000000001"/>
    <n v="8"/>
    <n v="627.28"/>
    <n v="90178"/>
  </r>
  <r>
    <n v="25920"/>
    <s v="High"/>
    <n v="0"/>
    <n v="115.99"/>
    <n v="5.92"/>
    <n v="1764"/>
    <s v="Michele Bradshaw"/>
    <x v="2"/>
    <x v="3"/>
    <x v="2"/>
    <x v="5"/>
    <s v="Small Box"/>
    <s v="8890"/>
    <n v="0.57999999999999996"/>
    <s v="United States"/>
    <x v="3"/>
    <x v="26"/>
    <s v="Dunedin"/>
    <n v="34698"/>
    <x v="46"/>
    <x v="17"/>
    <n v="-16.772000000000002"/>
    <n v="11"/>
    <n v="1160.42"/>
    <n v="89775"/>
  </r>
  <r>
    <n v="25608"/>
    <s v="High"/>
    <n v="0.06"/>
    <n v="19.98"/>
    <n v="10.49"/>
    <n v="1764"/>
    <s v="Michele Bradshaw"/>
    <x v="2"/>
    <x v="3"/>
    <x v="1"/>
    <x v="2"/>
    <s v="Small Box"/>
    <s v="12-1/2 Diameter Round Wall Clock"/>
    <n v="0.49"/>
    <s v="United States"/>
    <x v="3"/>
    <x v="26"/>
    <s v="Dunedin"/>
    <n v="34698"/>
    <x v="151"/>
    <x v="166"/>
    <n v="514.17719999999997"/>
    <n v="5"/>
    <n v="103.37"/>
    <n v="89776"/>
  </r>
  <r>
    <n v="25609"/>
    <s v="High"/>
    <n v="0.08"/>
    <n v="1.76"/>
    <n v="4.8600000000000003"/>
    <n v="1764"/>
    <s v="Michele Bradshaw"/>
    <x v="2"/>
    <x v="3"/>
    <x v="1"/>
    <x v="2"/>
    <s v="Small Box"/>
    <s v="Regeneration Desk Collection"/>
    <n v="0.41"/>
    <s v="United States"/>
    <x v="3"/>
    <x v="26"/>
    <s v="Dunedin"/>
    <n v="34698"/>
    <x v="151"/>
    <x v="27"/>
    <n v="235.65599999999998"/>
    <n v="23"/>
    <n v="40.22"/>
    <n v="89776"/>
  </r>
  <r>
    <n v="25054"/>
    <s v="Not Specified"/>
    <n v="0"/>
    <n v="5.77"/>
    <n v="4.97"/>
    <n v="1765"/>
    <s v="Ralph Woods Scott"/>
    <x v="2"/>
    <x v="3"/>
    <x v="0"/>
    <x v="8"/>
    <s v="Small Box"/>
    <s v="Avery Binding System Hidden Tab™ Executive Style Index Sets"/>
    <n v="0.35"/>
    <s v="United States"/>
    <x v="2"/>
    <x v="33"/>
    <s v="Creve Coeur"/>
    <n v="63141"/>
    <x v="82"/>
    <x v="43"/>
    <n v="3.5581000000000031"/>
    <n v="8"/>
    <n v="52.43"/>
    <n v="89777"/>
  </r>
  <r>
    <n v="20636"/>
    <s v="Critical"/>
    <n v="0.01"/>
    <n v="50.98"/>
    <n v="6.5"/>
    <n v="1767"/>
    <s v="Robert Rollins"/>
    <x v="2"/>
    <x v="1"/>
    <x v="2"/>
    <x v="13"/>
    <s v="Small Box"/>
    <s v="Microsoft Natural Multimedia Keyboard"/>
    <n v="0.73"/>
    <s v="United States"/>
    <x v="3"/>
    <x v="29"/>
    <s v="Newnan"/>
    <n v="30265"/>
    <x v="173"/>
    <x v="164"/>
    <n v="5.3396999999999997"/>
    <n v="16"/>
    <n v="818.49"/>
    <n v="89211"/>
  </r>
  <r>
    <n v="24894"/>
    <s v="Medium"/>
    <n v="7.0000000000000007E-2"/>
    <n v="60.98"/>
    <n v="49"/>
    <n v="1771"/>
    <s v="Jeff Spivey"/>
    <x v="2"/>
    <x v="1"/>
    <x v="0"/>
    <x v="15"/>
    <s v="Large Box"/>
    <s v="Euro Pro Shark Stick Mini Vacuum"/>
    <n v="0.59"/>
    <s v="United States"/>
    <x v="2"/>
    <x v="12"/>
    <s v="Freeport"/>
    <n v="61032"/>
    <x v="127"/>
    <x v="118"/>
    <n v="-807.89"/>
    <n v="7"/>
    <n v="410.17"/>
    <n v="89106"/>
  </r>
  <r>
    <n v="19826"/>
    <s v="Low"/>
    <n v="0.09"/>
    <n v="12.95"/>
    <n v="4.9800000000000004"/>
    <n v="1775"/>
    <s v="Marlene Kirk"/>
    <x v="2"/>
    <x v="3"/>
    <x v="0"/>
    <x v="8"/>
    <s v="Small Box"/>
    <s v="GBC Binding covers"/>
    <n v="0.4"/>
    <s v="United States"/>
    <x v="2"/>
    <x v="38"/>
    <s v="South Bend"/>
    <n v="46614"/>
    <x v="110"/>
    <x v="101"/>
    <n v="123.89175"/>
    <n v="21"/>
    <n v="269.54000000000002"/>
    <n v="89944"/>
  </r>
  <r>
    <n v="20278"/>
    <s v="Not Specified"/>
    <n v="0.08"/>
    <n v="5.78"/>
    <n v="5.67"/>
    <n v="1776"/>
    <s v="Charlotte Patterson"/>
    <x v="2"/>
    <x v="3"/>
    <x v="0"/>
    <x v="7"/>
    <s v="Small Box"/>
    <s v="Xerox 1978"/>
    <n v="0.36"/>
    <s v="United States"/>
    <x v="2"/>
    <x v="38"/>
    <s v="Terre Haute"/>
    <n v="47802"/>
    <x v="128"/>
    <x v="141"/>
    <n v="-53.898000000000003"/>
    <n v="19"/>
    <n v="106.57"/>
    <n v="89941"/>
  </r>
  <r>
    <n v="20391"/>
    <s v="Low"/>
    <n v="7.0000000000000007E-2"/>
    <n v="5.43"/>
    <n v="0.95"/>
    <n v="1777"/>
    <s v="Miriam Greenberg"/>
    <x v="2"/>
    <x v="3"/>
    <x v="0"/>
    <x v="7"/>
    <s v="Wrap Bag"/>
    <s v="Wirebound Message Book, 4 per Page"/>
    <n v="0.36"/>
    <s v="United States"/>
    <x v="2"/>
    <x v="38"/>
    <s v="Valparaiso"/>
    <n v="46383"/>
    <x v="126"/>
    <x v="63"/>
    <n v="26.502899999999997"/>
    <n v="7"/>
    <n v="38.409999999999997"/>
    <n v="89939"/>
  </r>
  <r>
    <n v="21163"/>
    <s v="Low"/>
    <n v="0.02"/>
    <n v="10.06"/>
    <n v="2.06"/>
    <n v="1777"/>
    <s v="Miriam Greenberg"/>
    <x v="2"/>
    <x v="3"/>
    <x v="0"/>
    <x v="7"/>
    <s v="Wrap Bag"/>
    <s v="Riverleaf Stik-Withit® Designer Note Cubes®"/>
    <n v="0.39"/>
    <s v="United States"/>
    <x v="2"/>
    <x v="38"/>
    <s v="Valparaiso"/>
    <n v="46383"/>
    <x v="35"/>
    <x v="0"/>
    <n v="90.624600000000001"/>
    <n v="13"/>
    <n v="131.34"/>
    <n v="89940"/>
  </r>
  <r>
    <n v="20600"/>
    <s v="Not Specified"/>
    <n v="0.03"/>
    <n v="19.989999999999998"/>
    <n v="11.17"/>
    <n v="1777"/>
    <s v="Miriam Greenberg"/>
    <x v="2"/>
    <x v="0"/>
    <x v="1"/>
    <x v="2"/>
    <s v="Large Box"/>
    <s v="Telescoping Adjustable Floor Lamp"/>
    <n v="0.6"/>
    <s v="United States"/>
    <x v="2"/>
    <x v="38"/>
    <s v="Valparaiso"/>
    <n v="46383"/>
    <x v="57"/>
    <x v="82"/>
    <n v="-20.876399999999997"/>
    <n v="12"/>
    <n v="251.61"/>
    <n v="89942"/>
  </r>
  <r>
    <n v="25498"/>
    <s v="High"/>
    <n v="0.06"/>
    <n v="13.99"/>
    <n v="7.51"/>
    <n v="1778"/>
    <s v="Ray Oakley"/>
    <x v="2"/>
    <x v="3"/>
    <x v="2"/>
    <x v="6"/>
    <s v="Medium Box"/>
    <s v="Sharp EL500L Fraction Calculator"/>
    <n v="0.39"/>
    <s v="United States"/>
    <x v="2"/>
    <x v="38"/>
    <s v="West Lafayette"/>
    <n v="47906"/>
    <x v="16"/>
    <x v="179"/>
    <n v="6.4832400000000021"/>
    <n v="21"/>
    <n v="287.99"/>
    <n v="89943"/>
  </r>
  <r>
    <n v="25499"/>
    <s v="High"/>
    <n v="0.06"/>
    <n v="15.04"/>
    <n v="1.97"/>
    <n v="1778"/>
    <s v="Ray Oakley"/>
    <x v="2"/>
    <x v="3"/>
    <x v="0"/>
    <x v="7"/>
    <s v="Wrap Bag"/>
    <s v="White GlueTop Scratch Pads"/>
    <n v="0.39"/>
    <s v="United States"/>
    <x v="2"/>
    <x v="38"/>
    <s v="West Lafayette"/>
    <n v="47906"/>
    <x v="16"/>
    <x v="128"/>
    <n v="2.3320000000000003"/>
    <n v="3"/>
    <n v="46.86"/>
    <n v="89943"/>
  </r>
  <r>
    <n v="19237"/>
    <s v="High"/>
    <n v="0"/>
    <n v="55.48"/>
    <n v="14.3"/>
    <n v="1781"/>
    <s v="Jackie Capps"/>
    <x v="2"/>
    <x v="0"/>
    <x v="0"/>
    <x v="7"/>
    <s v="Small Box"/>
    <s v="Xerox 194"/>
    <n v="0.37"/>
    <s v="United States"/>
    <x v="0"/>
    <x v="1"/>
    <s v="San Carlos"/>
    <n v="94070"/>
    <x v="20"/>
    <x v="25"/>
    <n v="454.44779999999997"/>
    <n v="11"/>
    <n v="658.62"/>
    <n v="89857"/>
  </r>
  <r>
    <n v="19419"/>
    <s v="Low"/>
    <n v="0.03"/>
    <n v="5.08"/>
    <n v="2.0299999999999998"/>
    <n v="1781"/>
    <s v="Jackie Capps"/>
    <x v="2"/>
    <x v="1"/>
    <x v="1"/>
    <x v="2"/>
    <s v="Wrap Bag"/>
    <s v="Master Caster Door Stop, Brown"/>
    <n v="0.51"/>
    <s v="United States"/>
    <x v="0"/>
    <x v="1"/>
    <s v="San Carlos"/>
    <n v="94070"/>
    <x v="0"/>
    <x v="130"/>
    <n v="15.1524"/>
    <n v="4"/>
    <n v="21.96"/>
    <n v="89858"/>
  </r>
  <r>
    <n v="21283"/>
    <s v="High"/>
    <n v="0.03"/>
    <n v="3.28"/>
    <n v="3.97"/>
    <n v="1782"/>
    <s v="Lawrence Dennis"/>
    <x v="2"/>
    <x v="1"/>
    <x v="0"/>
    <x v="0"/>
    <s v="Wrap Bag"/>
    <s v="Newell 342"/>
    <n v="0.56000000000000005"/>
    <s v="United States"/>
    <x v="0"/>
    <x v="1"/>
    <s v="San Clemente"/>
    <n v="92672"/>
    <x v="61"/>
    <x v="0"/>
    <n v="-90.755600000000001"/>
    <n v="7"/>
    <n v="24.57"/>
    <n v="89856"/>
  </r>
  <r>
    <n v="23966"/>
    <s v="Critical"/>
    <n v="0.04"/>
    <n v="205.99"/>
    <n v="8.99"/>
    <n v="1788"/>
    <s v="Valerie Siegel"/>
    <x v="2"/>
    <x v="3"/>
    <x v="2"/>
    <x v="5"/>
    <s v="Small Box"/>
    <s v="TimeportP7382"/>
    <n v="0.56000000000000005"/>
    <s v="United States"/>
    <x v="3"/>
    <x v="29"/>
    <s v="Woodstock"/>
    <n v="30188"/>
    <x v="72"/>
    <x v="17"/>
    <n v="960.98400000000004"/>
    <n v="6"/>
    <n v="1008.53"/>
    <n v="88256"/>
  </r>
  <r>
    <n v="21284"/>
    <s v="Critical"/>
    <n v="0.04"/>
    <n v="880.98"/>
    <n v="44.55"/>
    <n v="1793"/>
    <s v="Derek Jernigan"/>
    <x v="1"/>
    <x v="1"/>
    <x v="1"/>
    <x v="14"/>
    <s v="Jumbo Box"/>
    <s v="Riverside Palais Royal Lawyers Bookcase, Royale Cherry Finish"/>
    <n v="0.62"/>
    <s v="United States"/>
    <x v="2"/>
    <x v="12"/>
    <s v="Galesburg"/>
    <n v="61401"/>
    <x v="61"/>
    <x v="72"/>
    <n v="-13706.464"/>
    <n v="8"/>
    <n v="6968.9"/>
    <n v="87853"/>
  </r>
  <r>
    <n v="22986"/>
    <s v="Critical"/>
    <n v="0.04"/>
    <n v="3.68"/>
    <n v="1.32"/>
    <n v="1802"/>
    <s v="Jack Morse"/>
    <x v="2"/>
    <x v="0"/>
    <x v="0"/>
    <x v="12"/>
    <s v="Wrap Bag"/>
    <s v="*Staples* vLetter Openers, 2/Pack"/>
    <n v="0.83"/>
    <s v="United States"/>
    <x v="3"/>
    <x v="26"/>
    <s v="Dunedin"/>
    <n v="34698"/>
    <x v="144"/>
    <x v="80"/>
    <n v="300.92579999999998"/>
    <n v="11"/>
    <n v="41.29"/>
    <n v="91543"/>
  </r>
  <r>
    <n v="18901"/>
    <s v="Medium"/>
    <n v="0.01"/>
    <n v="8.1199999999999992"/>
    <n v="2.83"/>
    <n v="1808"/>
    <s v="Joyce Knox"/>
    <x v="0"/>
    <x v="1"/>
    <x v="2"/>
    <x v="13"/>
    <s v="Small Pack"/>
    <s v="Imation Neon Mac Format Diskettes, 10/Pack"/>
    <n v="0.77"/>
    <s v="United States"/>
    <x v="1"/>
    <x v="36"/>
    <s v="Parkersburg"/>
    <n v="26101"/>
    <x v="83"/>
    <x v="107"/>
    <n v="-40.76"/>
    <n v="10"/>
    <n v="88.64"/>
    <n v="89251"/>
  </r>
  <r>
    <n v="21746"/>
    <s v="Not Specified"/>
    <n v="0.09"/>
    <n v="77.510000000000005"/>
    <n v="4"/>
    <n v="1814"/>
    <s v="Albert Tyson"/>
    <x v="0"/>
    <x v="1"/>
    <x v="2"/>
    <x v="13"/>
    <s v="Small Box"/>
    <s v="Micro Innovations Media Access Pro Keyboard"/>
    <n v="0.76"/>
    <s v="United States"/>
    <x v="3"/>
    <x v="37"/>
    <s v="Olive Branch"/>
    <n v="38654"/>
    <x v="94"/>
    <x v="111"/>
    <n v="-986.52399999999989"/>
    <n v="17"/>
    <n v="1300.54"/>
    <n v="90524"/>
  </r>
  <r>
    <n v="21747"/>
    <s v="Not Specified"/>
    <n v="0"/>
    <n v="2.88"/>
    <n v="0.7"/>
    <n v="1814"/>
    <s v="Albert Tyson"/>
    <x v="2"/>
    <x v="1"/>
    <x v="0"/>
    <x v="0"/>
    <s v="Wrap Bag"/>
    <s v="Newell 340"/>
    <n v="0.56000000000000005"/>
    <s v="United States"/>
    <x v="3"/>
    <x v="37"/>
    <s v="Olive Branch"/>
    <n v="38654"/>
    <x v="94"/>
    <x v="111"/>
    <n v="-141.666"/>
    <n v="13"/>
    <n v="38.06"/>
    <n v="90524"/>
  </r>
  <r>
    <n v="24463"/>
    <s v="Medium"/>
    <n v="0.06"/>
    <n v="90.97"/>
    <n v="14"/>
    <n v="1815"/>
    <s v="Marvin Yang"/>
    <x v="1"/>
    <x v="1"/>
    <x v="2"/>
    <x v="6"/>
    <s v="Jumbo Drum"/>
    <s v="Lexmark Z54se Color Inkjet Printer"/>
    <n v="0.36"/>
    <s v="United States"/>
    <x v="3"/>
    <x v="37"/>
    <s v="Pearl"/>
    <n v="39208"/>
    <x v="143"/>
    <x v="150"/>
    <n v="47.334000000000003"/>
    <n v="14"/>
    <n v="1263.3499999999999"/>
    <n v="90525"/>
  </r>
  <r>
    <n v="22843"/>
    <s v="Low"/>
    <n v="0.01"/>
    <n v="10.48"/>
    <n v="2.89"/>
    <n v="1816"/>
    <s v="Danielle Schneider"/>
    <x v="2"/>
    <x v="3"/>
    <x v="0"/>
    <x v="0"/>
    <s v="Small Pack"/>
    <s v="Staples Battery-Operated Desktop Pencil Sharpener"/>
    <n v="0.6"/>
    <s v="United States"/>
    <x v="2"/>
    <x v="22"/>
    <s v="Canton"/>
    <n v="48187"/>
    <x v="64"/>
    <x v="167"/>
    <n v="60.561599999999999"/>
    <n v="19"/>
    <n v="202.38"/>
    <n v="85990"/>
  </r>
  <r>
    <n v="24622"/>
    <s v="Not Specified"/>
    <n v="0.06"/>
    <n v="17.98"/>
    <n v="8.51"/>
    <n v="1818"/>
    <s v="Ian Hall"/>
    <x v="2"/>
    <x v="3"/>
    <x v="2"/>
    <x v="6"/>
    <s v="Medium Box"/>
    <s v="Canon P1-DHIII Palm Printing Calculator"/>
    <n v="0.4"/>
    <s v="United States"/>
    <x v="2"/>
    <x v="22"/>
    <s v="Dearborn"/>
    <n v="48126"/>
    <x v="112"/>
    <x v="113"/>
    <n v="-47.243088"/>
    <n v="3"/>
    <n v="56.38"/>
    <n v="85991"/>
  </r>
  <r>
    <n v="24623"/>
    <s v="Not Specified"/>
    <n v="0.1"/>
    <n v="9.99"/>
    <n v="4.78"/>
    <n v="1818"/>
    <s v="Ian Hall"/>
    <x v="0"/>
    <x v="3"/>
    <x v="0"/>
    <x v="7"/>
    <s v="Small Box"/>
    <s v="Xerox 1896"/>
    <n v="0.4"/>
    <s v="United States"/>
    <x v="2"/>
    <x v="22"/>
    <s v="Dearborn"/>
    <n v="48126"/>
    <x v="112"/>
    <x v="169"/>
    <n v="9.1539999999999999"/>
    <n v="12"/>
    <n v="119.13"/>
    <n v="85991"/>
  </r>
  <r>
    <n v="4843"/>
    <s v="Low"/>
    <n v="0.01"/>
    <n v="10.48"/>
    <n v="2.89"/>
    <n v="1821"/>
    <s v="Vanessa Boyer"/>
    <x v="2"/>
    <x v="3"/>
    <x v="0"/>
    <x v="0"/>
    <s v="Small Pack"/>
    <s v="Staples Battery-Operated Desktop Pencil Sharpener"/>
    <n v="0.6"/>
    <s v="United States"/>
    <x v="1"/>
    <x v="4"/>
    <s v="New York City"/>
    <n v="10177"/>
    <x v="64"/>
    <x v="167"/>
    <n v="40.92"/>
    <n v="76"/>
    <n v="809.51"/>
    <n v="34435"/>
  </r>
  <r>
    <n v="6621"/>
    <s v="Not Specified"/>
    <n v="7.0000000000000007E-2"/>
    <n v="18.649999999999999"/>
    <n v="3.77"/>
    <n v="1821"/>
    <s v="Vanessa Boyer"/>
    <x v="2"/>
    <x v="3"/>
    <x v="1"/>
    <x v="2"/>
    <s v="Small Pack"/>
    <s v="3M Polarizing Light Filter Sleeves"/>
    <n v="0.39"/>
    <s v="United States"/>
    <x v="1"/>
    <x v="4"/>
    <s v="New York City"/>
    <n v="10177"/>
    <x v="112"/>
    <x v="106"/>
    <n v="149.72"/>
    <n v="34"/>
    <n v="643.64"/>
    <n v="47108"/>
  </r>
  <r>
    <n v="6622"/>
    <s v="Not Specified"/>
    <n v="0.06"/>
    <n v="17.98"/>
    <n v="8.51"/>
    <n v="1821"/>
    <s v="Vanessa Boyer"/>
    <x v="2"/>
    <x v="3"/>
    <x v="2"/>
    <x v="6"/>
    <s v="Medium Box"/>
    <s v="Canon P1-DHIII Palm Printing Calculator"/>
    <n v="0.4"/>
    <s v="United States"/>
    <x v="1"/>
    <x v="4"/>
    <s v="New York City"/>
    <n v="10177"/>
    <x v="112"/>
    <x v="113"/>
    <n v="-52.492319999999999"/>
    <n v="13"/>
    <n v="244.31"/>
    <n v="47108"/>
  </r>
  <r>
    <n v="6623"/>
    <s v="Not Specified"/>
    <n v="0.1"/>
    <n v="9.99"/>
    <n v="4.78"/>
    <n v="1821"/>
    <s v="Vanessa Boyer"/>
    <x v="0"/>
    <x v="3"/>
    <x v="0"/>
    <x v="7"/>
    <s v="Small Box"/>
    <s v="Xerox 1896"/>
    <n v="0.4"/>
    <s v="United States"/>
    <x v="1"/>
    <x v="4"/>
    <s v="New York City"/>
    <n v="10177"/>
    <x v="112"/>
    <x v="169"/>
    <n v="7.9599999999999991"/>
    <n v="47"/>
    <n v="466.58"/>
    <n v="47108"/>
  </r>
  <r>
    <n v="6624"/>
    <s v="Not Specified"/>
    <n v="0.08"/>
    <n v="175.99"/>
    <n v="8.99"/>
    <n v="1821"/>
    <s v="Vanessa Boyer"/>
    <x v="0"/>
    <x v="3"/>
    <x v="2"/>
    <x v="5"/>
    <s v="Small Box"/>
    <s v="2180"/>
    <n v="0.56999999999999995"/>
    <s v="United States"/>
    <x v="1"/>
    <x v="4"/>
    <s v="New York City"/>
    <n v="10177"/>
    <x v="112"/>
    <x v="106"/>
    <n v="-459.08280000000002"/>
    <n v="16"/>
    <n v="2290.69"/>
    <n v="47108"/>
  </r>
  <r>
    <n v="19596"/>
    <s v="Medium"/>
    <n v="0.1"/>
    <n v="52.99"/>
    <n v="19.989999999999998"/>
    <n v="1826"/>
    <s v="Kate Peck"/>
    <x v="0"/>
    <x v="0"/>
    <x v="0"/>
    <x v="10"/>
    <s v="Small Box"/>
    <s v="Gould Plastics 9-Pocket Panel Bin, 18-3/8w x 5-1/4d x 20-1/2h, Black"/>
    <n v="0.81"/>
    <s v="United States"/>
    <x v="2"/>
    <x v="25"/>
    <s v="Bettendorf"/>
    <n v="52722"/>
    <x v="106"/>
    <x v="133"/>
    <n v="-517.16999999999996"/>
    <n v="7"/>
    <n v="337.59"/>
    <n v="86958"/>
  </r>
  <r>
    <n v="18199"/>
    <s v="Medium"/>
    <n v="0"/>
    <n v="9.27"/>
    <n v="4.3899999999999997"/>
    <n v="1826"/>
    <s v="Kate Peck"/>
    <x v="2"/>
    <x v="0"/>
    <x v="0"/>
    <x v="7"/>
    <s v="Wrap Bag"/>
    <s v="Wirebound Message Books, Four 2 3/4&quot; x 5&quot; Forms per Page, 600 Sets per Book"/>
    <n v="0.38"/>
    <s v="United States"/>
    <x v="2"/>
    <x v="25"/>
    <s v="Bettendorf"/>
    <n v="52722"/>
    <x v="3"/>
    <x v="3"/>
    <n v="-7.61"/>
    <n v="1"/>
    <n v="10.65"/>
    <n v="86959"/>
  </r>
  <r>
    <n v="20551"/>
    <s v="Not Specified"/>
    <n v="0"/>
    <n v="5.98"/>
    <n v="0.96"/>
    <n v="1827"/>
    <s v="Vincent Hale"/>
    <x v="2"/>
    <x v="0"/>
    <x v="0"/>
    <x v="0"/>
    <s v="Wrap Bag"/>
    <s v="Newell 315"/>
    <n v="0.6"/>
    <s v="United States"/>
    <x v="2"/>
    <x v="25"/>
    <s v="Burlington"/>
    <n v="52601"/>
    <x v="153"/>
    <x v="39"/>
    <n v="38.039699999999996"/>
    <n v="9"/>
    <n v="55.13"/>
    <n v="86956"/>
  </r>
  <r>
    <n v="19597"/>
    <s v="Medium"/>
    <n v="7.0000000000000007E-2"/>
    <n v="100.98"/>
    <n v="57.38"/>
    <n v="1827"/>
    <s v="Vincent Hale"/>
    <x v="1"/>
    <x v="0"/>
    <x v="1"/>
    <x v="14"/>
    <s v="Jumbo Box"/>
    <s v="Bush Westfield Collection Bookcases, Dark Cherry Finish, Fully Assembled"/>
    <n v="0.78"/>
    <s v="United States"/>
    <x v="2"/>
    <x v="25"/>
    <s v="Burlington"/>
    <n v="52601"/>
    <x v="106"/>
    <x v="24"/>
    <n v="-429.86"/>
    <n v="2"/>
    <n v="215.32"/>
    <n v="86958"/>
  </r>
  <r>
    <n v="19598"/>
    <s v="Medium"/>
    <n v="0.03"/>
    <n v="85.99"/>
    <n v="0.99"/>
    <n v="1827"/>
    <s v="Vincent Hale"/>
    <x v="2"/>
    <x v="0"/>
    <x v="2"/>
    <x v="5"/>
    <s v="Wrap Bag"/>
    <s v="Accessory34"/>
    <n v="0.55000000000000004"/>
    <s v="United States"/>
    <x v="2"/>
    <x v="25"/>
    <s v="Burlington"/>
    <n v="52601"/>
    <x v="106"/>
    <x v="87"/>
    <n v="264.16649999999998"/>
    <n v="5"/>
    <n v="382.85"/>
    <n v="86958"/>
  </r>
  <r>
    <n v="20553"/>
    <s v="Not Specified"/>
    <n v="0.02"/>
    <n v="5.98"/>
    <n v="5.46"/>
    <n v="1828"/>
    <s v="Stacey Lucas"/>
    <x v="2"/>
    <x v="0"/>
    <x v="0"/>
    <x v="7"/>
    <s v="Small Box"/>
    <s v="Xerox 1983"/>
    <n v="0.36"/>
    <s v="United States"/>
    <x v="2"/>
    <x v="25"/>
    <s v="Cedar Falls"/>
    <n v="50613"/>
    <x v="153"/>
    <x v="39"/>
    <n v="-47.12"/>
    <n v="7"/>
    <n v="44.8"/>
    <n v="86956"/>
  </r>
  <r>
    <n v="21383"/>
    <s v="Low"/>
    <n v="0.05"/>
    <n v="7.1"/>
    <n v="6.05"/>
    <n v="1828"/>
    <s v="Stacey Lucas"/>
    <x v="2"/>
    <x v="0"/>
    <x v="0"/>
    <x v="8"/>
    <s v="Small Box"/>
    <s v="Wilson Jones Hanging View Binder, White, 1&quot;"/>
    <n v="0.39"/>
    <s v="United States"/>
    <x v="2"/>
    <x v="25"/>
    <s v="Cedar Falls"/>
    <n v="50613"/>
    <x v="61"/>
    <x v="116"/>
    <n v="-101.24600000000001"/>
    <n v="14"/>
    <n v="100.99"/>
    <n v="86960"/>
  </r>
  <r>
    <n v="21384"/>
    <s v="Low"/>
    <n v="0.04"/>
    <n v="20.95"/>
    <n v="4"/>
    <n v="1828"/>
    <s v="Stacey Lucas"/>
    <x v="2"/>
    <x v="0"/>
    <x v="2"/>
    <x v="13"/>
    <s v="Small Box"/>
    <s v="Fellowes Basic 104-Key Keyboard, Platinum"/>
    <n v="0.6"/>
    <s v="United States"/>
    <x v="2"/>
    <x v="25"/>
    <s v="Cedar Falls"/>
    <n v="50613"/>
    <x v="61"/>
    <x v="76"/>
    <n v="-1.88"/>
    <n v="7"/>
    <n v="142.06"/>
    <n v="86960"/>
  </r>
  <r>
    <n v="23430"/>
    <s v="Critical"/>
    <n v="0.01"/>
    <n v="10.64"/>
    <n v="5.16"/>
    <n v="1829"/>
    <s v="Suzanne Cochran"/>
    <x v="0"/>
    <x v="0"/>
    <x v="1"/>
    <x v="2"/>
    <s v="Small Box"/>
    <s v="Eldon Expressions Punched Metal &amp; Wood Desk Accessories, Pewter &amp; Cherry"/>
    <n v="0.56999999999999995"/>
    <s v="United States"/>
    <x v="2"/>
    <x v="25"/>
    <s v="Cedar Rapids"/>
    <n v="52402"/>
    <x v="78"/>
    <x v="164"/>
    <n v="-11.69"/>
    <n v="5"/>
    <n v="58.52"/>
    <n v="86957"/>
  </r>
  <r>
    <n v="21385"/>
    <s v="Low"/>
    <n v="0.05"/>
    <n v="39.06"/>
    <n v="10.55"/>
    <n v="1829"/>
    <s v="Suzanne Cochran"/>
    <x v="2"/>
    <x v="0"/>
    <x v="0"/>
    <x v="8"/>
    <s v="Small Box"/>
    <s v="Ibico Recycled Linen-Style Covers"/>
    <n v="0.37"/>
    <s v="United States"/>
    <x v="2"/>
    <x v="25"/>
    <s v="Cedar Rapids"/>
    <n v="52402"/>
    <x v="61"/>
    <x v="49"/>
    <n v="250.98059999999998"/>
    <n v="9"/>
    <n v="363.74"/>
    <n v="86960"/>
  </r>
  <r>
    <n v="21386"/>
    <s v="Low"/>
    <n v="0.04"/>
    <n v="3.52"/>
    <n v="6.83"/>
    <n v="1829"/>
    <s v="Suzanne Cochran"/>
    <x v="2"/>
    <x v="0"/>
    <x v="0"/>
    <x v="8"/>
    <s v="Small Box"/>
    <s v="Self-Adhesive Ring Binder Labels"/>
    <n v="0.38"/>
    <s v="United States"/>
    <x v="2"/>
    <x v="25"/>
    <s v="Cedar Rapids"/>
    <n v="52402"/>
    <x v="61"/>
    <x v="178"/>
    <n v="-57.753"/>
    <n v="4"/>
    <n v="15.93"/>
    <n v="86960"/>
  </r>
  <r>
    <n v="21387"/>
    <s v="Low"/>
    <n v="0.02"/>
    <n v="15.51"/>
    <n v="17.78"/>
    <n v="1829"/>
    <s v="Suzanne Cochran"/>
    <x v="2"/>
    <x v="0"/>
    <x v="0"/>
    <x v="10"/>
    <s v="Small Box"/>
    <s v="Tenex File Box, Personal Filing Tote with Lid, Black"/>
    <n v="0.59"/>
    <s v="United States"/>
    <x v="2"/>
    <x v="25"/>
    <s v="Cedar Rapids"/>
    <n v="52402"/>
    <x v="61"/>
    <x v="49"/>
    <n v="-47.97"/>
    <n v="1"/>
    <n v="21.28"/>
    <n v="86960"/>
  </r>
  <r>
    <n v="23589"/>
    <s v="High"/>
    <n v="0.01"/>
    <n v="155.99"/>
    <n v="8.99"/>
    <n v="1836"/>
    <s v="Dwight Albright Huffman"/>
    <x v="0"/>
    <x v="0"/>
    <x v="2"/>
    <x v="5"/>
    <s v="Small Box"/>
    <s v="CF 688"/>
    <n v="0.57999999999999996"/>
    <s v="United States"/>
    <x v="0"/>
    <x v="1"/>
    <s v="San Francisco"/>
    <n v="94110"/>
    <x v="47"/>
    <x v="87"/>
    <n v="-219.07908"/>
    <n v="5"/>
    <n v="675.83"/>
    <n v="86600"/>
  </r>
  <r>
    <n v="23590"/>
    <s v="High"/>
    <n v="0.01"/>
    <n v="5.98"/>
    <n v="5.46"/>
    <n v="1837"/>
    <s v="Herbert Williamson"/>
    <x v="2"/>
    <x v="0"/>
    <x v="0"/>
    <x v="7"/>
    <s v="Small Box"/>
    <s v="Xerox 1983"/>
    <n v="0.36"/>
    <s v="United States"/>
    <x v="0"/>
    <x v="1"/>
    <s v="San Gabriel"/>
    <n v="91776"/>
    <x v="47"/>
    <x v="24"/>
    <n v="-18.878399999999999"/>
    <n v="4"/>
    <n v="28"/>
    <n v="86600"/>
  </r>
  <r>
    <n v="18141"/>
    <s v="Not Specified"/>
    <n v="7.0000000000000007E-2"/>
    <n v="40.98"/>
    <n v="2.99"/>
    <n v="1840"/>
    <s v="Clifford Webb"/>
    <x v="2"/>
    <x v="1"/>
    <x v="0"/>
    <x v="8"/>
    <s v="Small Box"/>
    <s v="Avery Trapezoid Ring Binder, 3&quot; Capacity, Black, 1040 sheets"/>
    <n v="0.36"/>
    <s v="United States"/>
    <x v="1"/>
    <x v="15"/>
    <s v="Townsend"/>
    <n v="1469"/>
    <x v="25"/>
    <x v="64"/>
    <n v="369.20519999999999"/>
    <n v="13"/>
    <n v="535.08000000000004"/>
    <n v="86599"/>
  </r>
  <r>
    <n v="19139"/>
    <s v="High"/>
    <n v="0.09"/>
    <n v="35.99"/>
    <n v="1.1000000000000001"/>
    <n v="1849"/>
    <s v="Michelle Steele"/>
    <x v="2"/>
    <x v="3"/>
    <x v="2"/>
    <x v="5"/>
    <s v="Small Box"/>
    <s v="Accessory35"/>
    <n v="0.55000000000000004"/>
    <s v="United States"/>
    <x v="3"/>
    <x v="43"/>
    <s v="Enterprise"/>
    <n v="36330"/>
    <x v="113"/>
    <x v="82"/>
    <n v="19.350000000000001"/>
    <n v="8"/>
    <n v="222.71"/>
    <n v="89697"/>
  </r>
  <r>
    <n v="19140"/>
    <s v="High"/>
    <n v="0.01"/>
    <n v="125.99"/>
    <n v="2.5"/>
    <n v="1849"/>
    <s v="Michelle Steele"/>
    <x v="2"/>
    <x v="3"/>
    <x v="2"/>
    <x v="5"/>
    <s v="Small Box"/>
    <s v="i2000"/>
    <n v="0.6"/>
    <s v="United States"/>
    <x v="3"/>
    <x v="43"/>
    <s v="Enterprise"/>
    <n v="36330"/>
    <x v="113"/>
    <x v="34"/>
    <n v="-967.83399999999995"/>
    <n v="2"/>
    <n v="220.52"/>
    <n v="89697"/>
  </r>
  <r>
    <n v="19141"/>
    <s v="Not Specified"/>
    <n v="0.06"/>
    <n v="6.48"/>
    <n v="5.14"/>
    <n v="1852"/>
    <s v="Joy Kaplan McNeill"/>
    <x v="0"/>
    <x v="1"/>
    <x v="0"/>
    <x v="7"/>
    <s v="Small Box"/>
    <s v="Xerox 23"/>
    <n v="0.37"/>
    <s v="United States"/>
    <x v="0"/>
    <x v="1"/>
    <s v="Carlsbad"/>
    <n v="92008"/>
    <x v="91"/>
    <x v="115"/>
    <n v="-28.45"/>
    <n v="10"/>
    <n v="68.34"/>
    <n v="86847"/>
  </r>
  <r>
    <n v="19142"/>
    <s v="Not Specified"/>
    <n v="0.02"/>
    <n v="30.73"/>
    <n v="4"/>
    <n v="1854"/>
    <s v="Erika Morgan"/>
    <x v="2"/>
    <x v="1"/>
    <x v="2"/>
    <x v="13"/>
    <s v="Small Box"/>
    <s v="Fellowes 17-key keypad for PS/2 interface"/>
    <n v="0.75"/>
    <s v="United States"/>
    <x v="1"/>
    <x v="18"/>
    <s v="Seymour"/>
    <n v="6478"/>
    <x v="91"/>
    <x v="104"/>
    <n v="72.78"/>
    <n v="16"/>
    <n v="522.22"/>
    <n v="86847"/>
  </r>
  <r>
    <n v="20036"/>
    <s v="Critical"/>
    <n v="0.09"/>
    <n v="5.98"/>
    <n v="1.49"/>
    <n v="1860"/>
    <s v="Gina B Hess"/>
    <x v="2"/>
    <x v="1"/>
    <x v="0"/>
    <x v="8"/>
    <s v="Small Box"/>
    <s v="Avery Hanging File Binders"/>
    <n v="0.39"/>
    <s v="United States"/>
    <x v="1"/>
    <x v="15"/>
    <s v="Webster"/>
    <n v="1570"/>
    <x v="15"/>
    <x v="19"/>
    <n v="13.2294"/>
    <n v="5"/>
    <n v="28.01"/>
    <n v="86846"/>
  </r>
  <r>
    <n v="18879"/>
    <s v="Not Specified"/>
    <n v="0.08"/>
    <n v="8.09"/>
    <n v="7.96"/>
    <n v="1869"/>
    <s v="Roberta Daniel"/>
    <x v="2"/>
    <x v="3"/>
    <x v="1"/>
    <x v="2"/>
    <s v="Small Box"/>
    <s v="6&quot; Cubicle Wall Clock, Black"/>
    <n v="0.49"/>
    <s v="United States"/>
    <x v="0"/>
    <x v="27"/>
    <s v="Alamogordo"/>
    <n v="88310"/>
    <x v="32"/>
    <x v="14"/>
    <n v="-88.82"/>
    <n v="10"/>
    <n v="80.349999999999994"/>
    <n v="89209"/>
  </r>
  <r>
    <n v="19415"/>
    <s v="Medium"/>
    <n v="0.03"/>
    <n v="90.48"/>
    <n v="19.989999999999998"/>
    <n v="1873"/>
    <s v="Lisa Kim"/>
    <x v="2"/>
    <x v="0"/>
    <x v="0"/>
    <x v="4"/>
    <s v="Small Box"/>
    <s v="Tyvek® Side-Opening Peel &amp; Seel® Expanding Envelopes"/>
    <n v="0.4"/>
    <s v="United States"/>
    <x v="3"/>
    <x v="26"/>
    <s v="Palm Beach Gardens"/>
    <n v="33403"/>
    <x v="60"/>
    <x v="91"/>
    <n v="15.353999999999999"/>
    <n v="1"/>
    <n v="99.69"/>
    <n v="90099"/>
  </r>
  <r>
    <n v="19416"/>
    <s v="Medium"/>
    <n v="0.06"/>
    <n v="22.84"/>
    <n v="8.18"/>
    <n v="1873"/>
    <s v="Lisa Kim"/>
    <x v="2"/>
    <x v="0"/>
    <x v="0"/>
    <x v="7"/>
    <s v="Small Box"/>
    <s v="Xerox 1991"/>
    <n v="0.39"/>
    <s v="United States"/>
    <x v="3"/>
    <x v="26"/>
    <s v="Palm Beach Gardens"/>
    <n v="33403"/>
    <x v="60"/>
    <x v="56"/>
    <n v="-357.92399999999998"/>
    <n v="7"/>
    <n v="152.49"/>
    <n v="90099"/>
  </r>
  <r>
    <n v="20844"/>
    <s v="Critical"/>
    <n v="0.09"/>
    <n v="95.99"/>
    <n v="4.9000000000000004"/>
    <n v="1875"/>
    <s v="Martin Kirk"/>
    <x v="2"/>
    <x v="3"/>
    <x v="2"/>
    <x v="5"/>
    <s v="Small Box"/>
    <s v="T60"/>
    <n v="0.56000000000000005"/>
    <s v="United States"/>
    <x v="3"/>
    <x v="8"/>
    <s v="Chesapeake"/>
    <n v="23320"/>
    <x v="134"/>
    <x v="136"/>
    <n v="34.302"/>
    <n v="4"/>
    <n v="320.75"/>
    <n v="90899"/>
  </r>
  <r>
    <n v="18284"/>
    <s v="Not Specified"/>
    <n v="0.09"/>
    <n v="5.78"/>
    <n v="5.67"/>
    <n v="1882"/>
    <s v="Anita Kent"/>
    <x v="2"/>
    <x v="1"/>
    <x v="0"/>
    <x v="7"/>
    <s v="Small Box"/>
    <s v="Xerox 1978"/>
    <n v="0.36"/>
    <s v="United States"/>
    <x v="1"/>
    <x v="2"/>
    <s v="Linden"/>
    <n v="7036"/>
    <x v="151"/>
    <x v="166"/>
    <n v="-7.96"/>
    <n v="1"/>
    <n v="11.35"/>
    <n v="87378"/>
  </r>
  <r>
    <n v="18283"/>
    <s v="Not Specified"/>
    <n v="0.05"/>
    <n v="535.64"/>
    <n v="14.7"/>
    <n v="1885"/>
    <s v="Jacob Hirsch"/>
    <x v="1"/>
    <x v="1"/>
    <x v="2"/>
    <x v="6"/>
    <s v="Jumbo Drum"/>
    <s v="Epson LQ-870 Dot Matrix Printer"/>
    <n v="0.59"/>
    <s v="United States"/>
    <x v="1"/>
    <x v="31"/>
    <s v="Barrington"/>
    <n v="2806"/>
    <x v="151"/>
    <x v="166"/>
    <n v="4407.4399999999996"/>
    <n v="15"/>
    <n v="7029.1"/>
    <n v="87378"/>
  </r>
  <r>
    <n v="19918"/>
    <s v="Low"/>
    <n v="0.09"/>
    <n v="78.8"/>
    <n v="35"/>
    <n v="1889"/>
    <s v="Oscar Bowers"/>
    <x v="2"/>
    <x v="1"/>
    <x v="0"/>
    <x v="10"/>
    <s v="Large Box"/>
    <s v="Space Solutions™ Industrial Galvanized Steel Shelving."/>
    <n v="0.83"/>
    <s v="United States"/>
    <x v="1"/>
    <x v="10"/>
    <s v="Kettering"/>
    <n v="45429"/>
    <x v="89"/>
    <x v="24"/>
    <n v="-1025.0172"/>
    <n v="14"/>
    <n v="1059.3800000000001"/>
    <n v="90631"/>
  </r>
  <r>
    <n v="23886"/>
    <s v="Not Specified"/>
    <n v="0.03"/>
    <n v="320.64"/>
    <n v="29.2"/>
    <n v="1891"/>
    <s v="Gretchen Levine"/>
    <x v="1"/>
    <x v="1"/>
    <x v="1"/>
    <x v="11"/>
    <s v="Jumbo Box"/>
    <s v="Chromcraft 48&quot; x 96&quot; Racetrack Double Pedestal Table"/>
    <n v="0.66"/>
    <s v="United States"/>
    <x v="1"/>
    <x v="10"/>
    <s v="Lima"/>
    <n v="45801"/>
    <x v="121"/>
    <x v="45"/>
    <n v="429.75435600000003"/>
    <n v="7"/>
    <n v="2233.46"/>
    <n v="90630"/>
  </r>
  <r>
    <n v="22858"/>
    <s v="Low"/>
    <n v="0.03"/>
    <n v="180.98"/>
    <n v="26.2"/>
    <n v="1893"/>
    <s v="Melanie Burgess"/>
    <x v="1"/>
    <x v="3"/>
    <x v="1"/>
    <x v="1"/>
    <s v="Jumbo Drum"/>
    <s v="Global Ergonomic Managers Chair"/>
    <n v="0.59"/>
    <s v="United States"/>
    <x v="2"/>
    <x v="33"/>
    <s v="Webster Groves"/>
    <n v="63119"/>
    <x v="138"/>
    <x v="86"/>
    <n v="588.54"/>
    <n v="5"/>
    <n v="928.92"/>
    <n v="91262"/>
  </r>
  <r>
    <n v="23260"/>
    <s v="Critical"/>
    <n v="0"/>
    <n v="300.98"/>
    <n v="164.73"/>
    <n v="1894"/>
    <s v="Maureen Herbert Hood"/>
    <x v="1"/>
    <x v="1"/>
    <x v="1"/>
    <x v="1"/>
    <s v="Jumbo Drum"/>
    <s v="Global Leather and Oak Executive Chair, Black"/>
    <n v="0.56000000000000005"/>
    <s v="United States"/>
    <x v="2"/>
    <x v="45"/>
    <s v="Appleton"/>
    <n v="54915"/>
    <x v="152"/>
    <x v="181"/>
    <n v="2653.2914999999998"/>
    <n v="12"/>
    <n v="3845.35"/>
    <n v="91261"/>
  </r>
  <r>
    <n v="23261"/>
    <s v="Critical"/>
    <n v="0.09"/>
    <n v="2.94"/>
    <n v="0.96"/>
    <n v="1894"/>
    <s v="Maureen Herbert Hood"/>
    <x v="2"/>
    <x v="1"/>
    <x v="0"/>
    <x v="0"/>
    <s v="Wrap Bag"/>
    <s v="Newell 343"/>
    <n v="0.57999999999999996"/>
    <s v="United States"/>
    <x v="2"/>
    <x v="45"/>
    <s v="Appleton"/>
    <n v="54915"/>
    <x v="152"/>
    <x v="171"/>
    <n v="-1.84"/>
    <n v="1"/>
    <n v="3.77"/>
    <n v="91261"/>
  </r>
  <r>
    <n v="23237"/>
    <s v="High"/>
    <n v="0.01"/>
    <n v="26.17"/>
    <n v="1.39"/>
    <n v="1894"/>
    <s v="Maureen Herbert Hood"/>
    <x v="2"/>
    <x v="3"/>
    <x v="0"/>
    <x v="4"/>
    <s v="Small Box"/>
    <s v="Quality Park Security Envelopes"/>
    <n v="0.38"/>
    <s v="United States"/>
    <x v="2"/>
    <x v="45"/>
    <s v="Appleton"/>
    <n v="54915"/>
    <x v="103"/>
    <x v="18"/>
    <n v="237.04259999999999"/>
    <n v="13"/>
    <n v="343.54"/>
    <n v="91263"/>
  </r>
  <r>
    <n v="19048"/>
    <s v="Low"/>
    <n v="7.0000000000000007E-2"/>
    <n v="172.99"/>
    <n v="19.989999999999998"/>
    <n v="1906"/>
    <s v="Penny Tuttle"/>
    <x v="2"/>
    <x v="0"/>
    <x v="0"/>
    <x v="8"/>
    <s v="Small Box"/>
    <s v="Ibico EB-19 Dual Function Manual Binding System"/>
    <n v="0.39"/>
    <s v="United States"/>
    <x v="1"/>
    <x v="10"/>
    <s v="Lima"/>
    <n v="45801"/>
    <x v="28"/>
    <x v="54"/>
    <n v="2502.6851999999999"/>
    <n v="22"/>
    <n v="3627.08"/>
    <n v="86500"/>
  </r>
  <r>
    <n v="19049"/>
    <s v="Low"/>
    <n v="0.09"/>
    <n v="7.64"/>
    <n v="1.39"/>
    <n v="1907"/>
    <s v="Amy Hall"/>
    <x v="2"/>
    <x v="0"/>
    <x v="0"/>
    <x v="4"/>
    <s v="Small Box"/>
    <s v="#10- 4 1/8&quot; x 9 1/2&quot; Security-Tint Envelopes"/>
    <n v="0.36"/>
    <s v="United States"/>
    <x v="1"/>
    <x v="10"/>
    <s v="Lorain"/>
    <n v="44052"/>
    <x v="28"/>
    <x v="53"/>
    <n v="0.68800000000000017"/>
    <n v="1"/>
    <n v="8.34"/>
    <n v="86500"/>
  </r>
  <r>
    <n v="23812"/>
    <s v="Not Specified"/>
    <n v="0.02"/>
    <n v="29.17"/>
    <n v="6.27"/>
    <n v="1910"/>
    <s v="Sean Stephenson"/>
    <x v="2"/>
    <x v="1"/>
    <x v="0"/>
    <x v="8"/>
    <s v="Small Box"/>
    <s v="Binding Machine Supplies"/>
    <n v="0.37"/>
    <s v="United States"/>
    <x v="3"/>
    <x v="29"/>
    <s v="Peachtree City"/>
    <n v="30269"/>
    <x v="167"/>
    <x v="29"/>
    <n v="36.905999999999999"/>
    <n v="2"/>
    <n v="63.32"/>
    <n v="91371"/>
  </r>
  <r>
    <n v="18962"/>
    <s v="Critical"/>
    <n v="0.03"/>
    <n v="11.99"/>
    <n v="5.99"/>
    <n v="1916"/>
    <s v="Marcia Feldman"/>
    <x v="2"/>
    <x v="1"/>
    <x v="2"/>
    <x v="6"/>
    <s v="Medium Box"/>
    <s v="TI 30X Scientific Calculator"/>
    <n v="0.36"/>
    <s v="United States"/>
    <x v="3"/>
    <x v="40"/>
    <s v="Little Rock"/>
    <n v="72209"/>
    <x v="139"/>
    <x v="142"/>
    <n v="-216.02980000000002"/>
    <n v="7"/>
    <n v="83.72"/>
    <n v="85893"/>
  </r>
  <r>
    <n v="18016"/>
    <s v="High"/>
    <n v="0.01"/>
    <n v="125.99"/>
    <n v="8.99"/>
    <n v="1916"/>
    <s v="Marcia Feldman"/>
    <x v="2"/>
    <x v="1"/>
    <x v="2"/>
    <x v="5"/>
    <s v="Small Box"/>
    <s v="SC7868i"/>
    <n v="0.55000000000000004"/>
    <s v="United States"/>
    <x v="3"/>
    <x v="40"/>
    <s v="Little Rock"/>
    <n v="72209"/>
    <x v="125"/>
    <x v="169"/>
    <n v="-45.471999999999994"/>
    <n v="9"/>
    <n v="1011.44"/>
    <n v="85895"/>
  </r>
  <r>
    <n v="21000"/>
    <s v="Medium"/>
    <n v="0.08"/>
    <n v="18.7"/>
    <n v="8.99"/>
    <n v="1917"/>
    <s v="Tracy Buckley"/>
    <x v="2"/>
    <x v="1"/>
    <x v="1"/>
    <x v="2"/>
    <s v="Small Pack"/>
    <s v="Executive Impressions 13-1/2&quot; Indoor/Outdoor Wall Clock"/>
    <n v="0.47"/>
    <s v="United States"/>
    <x v="3"/>
    <x v="40"/>
    <s v="North Little Rock"/>
    <n v="72113"/>
    <x v="12"/>
    <x v="16"/>
    <n v="16.136400000000002"/>
    <n v="7"/>
    <n v="132.22999999999999"/>
    <n v="85894"/>
  </r>
  <r>
    <n v="19967"/>
    <s v="High"/>
    <n v="0.08"/>
    <n v="22.23"/>
    <n v="3.63"/>
    <n v="1917"/>
    <s v="Tracy Buckley"/>
    <x v="2"/>
    <x v="1"/>
    <x v="1"/>
    <x v="2"/>
    <s v="Small Pack"/>
    <s v="Executive Impressions 14&quot; Contract Wall Clock"/>
    <n v="0.52"/>
    <s v="United States"/>
    <x v="3"/>
    <x v="40"/>
    <s v="North Little Rock"/>
    <n v="72113"/>
    <x v="151"/>
    <x v="166"/>
    <n v="-29.61"/>
    <n v="10"/>
    <n v="210.33"/>
    <n v="85897"/>
  </r>
  <r>
    <n v="22246"/>
    <s v="Low"/>
    <n v="0.1"/>
    <n v="10.44"/>
    <n v="5.75"/>
    <n v="1918"/>
    <s v="Hannah Tyson"/>
    <x v="0"/>
    <x v="1"/>
    <x v="0"/>
    <x v="8"/>
    <s v="Small Box"/>
    <s v="Avery® 3 1/2&quot; Diskette Storage Pages, 10/Pack"/>
    <n v="0.39"/>
    <s v="United States"/>
    <x v="3"/>
    <x v="40"/>
    <s v="Paragould"/>
    <n v="72450"/>
    <x v="36"/>
    <x v="48"/>
    <n v="125.72399999999999"/>
    <n v="17"/>
    <n v="168.04"/>
    <n v="85898"/>
  </r>
  <r>
    <n v="24971"/>
    <s v="High"/>
    <n v="0"/>
    <n v="195.99"/>
    <n v="8.99"/>
    <n v="1919"/>
    <s v="Nathan Jenkins"/>
    <x v="2"/>
    <x v="1"/>
    <x v="2"/>
    <x v="5"/>
    <s v="Small Box"/>
    <s v="T28 WORLD"/>
    <n v="0.6"/>
    <s v="United States"/>
    <x v="3"/>
    <x v="40"/>
    <s v="Pine Bluff"/>
    <n v="71603"/>
    <x v="152"/>
    <x v="181"/>
    <n v="114.88199999999999"/>
    <n v="5"/>
    <n v="882.93"/>
    <n v="85896"/>
  </r>
  <r>
    <n v="21563"/>
    <s v="High"/>
    <n v="0.02"/>
    <n v="259.70999999999998"/>
    <n v="66.67"/>
    <n v="1927"/>
    <s v="Earl Alston"/>
    <x v="1"/>
    <x v="1"/>
    <x v="1"/>
    <x v="11"/>
    <s v="Jumbo Box"/>
    <s v="Bevis Round Bullnose 29&quot; High Table Top"/>
    <n v="0.65"/>
    <s v="United States"/>
    <x v="3"/>
    <x v="39"/>
    <s v="Greenville"/>
    <n v="29611"/>
    <x v="92"/>
    <x v="84"/>
    <n v="-14.448"/>
    <n v="8"/>
    <n v="1757.15"/>
    <n v="88579"/>
  </r>
  <r>
    <n v="22686"/>
    <s v="Not Specified"/>
    <n v="0.1"/>
    <n v="1889.99"/>
    <n v="19.989999999999998"/>
    <n v="1928"/>
    <s v="Gregory R Snow"/>
    <x v="2"/>
    <x v="1"/>
    <x v="0"/>
    <x v="8"/>
    <s v="Small Box"/>
    <s v="Ibico EPK-21 Electric Binding System"/>
    <n v="0.36"/>
    <s v="United States"/>
    <x v="3"/>
    <x v="39"/>
    <s v="Greer"/>
    <n v="29651"/>
    <x v="72"/>
    <x v="79"/>
    <n v="-42.545999999999999"/>
    <n v="1"/>
    <n v="1786.04"/>
    <n v="88580"/>
  </r>
  <r>
    <n v="18159"/>
    <s v="Low"/>
    <n v="0.06"/>
    <n v="3.58"/>
    <n v="1.63"/>
    <n v="1933"/>
    <s v="William Crawford"/>
    <x v="2"/>
    <x v="0"/>
    <x v="0"/>
    <x v="3"/>
    <s v="Wrap Bag"/>
    <s v="OIC Colored Binder Clips, Assorted Sizes"/>
    <n v="0.36"/>
    <s v="United States"/>
    <x v="2"/>
    <x v="7"/>
    <s v="Garland"/>
    <n v="75043"/>
    <x v="47"/>
    <x v="151"/>
    <n v="14"/>
    <n v="10"/>
    <n v="34.76"/>
    <n v="86687"/>
  </r>
  <r>
    <n v="19697"/>
    <s v="Low"/>
    <n v="0.04"/>
    <n v="180.98"/>
    <n v="30"/>
    <n v="1934"/>
    <s v="Scott Moore"/>
    <x v="1"/>
    <x v="1"/>
    <x v="1"/>
    <x v="1"/>
    <s v="Jumbo Drum"/>
    <s v="Office Star - Ergonomic Mid Back Chair with 2-Way Adjustable Arms"/>
    <n v="0.69"/>
    <s v="United States"/>
    <x v="2"/>
    <x v="7"/>
    <s v="Georgetown"/>
    <n v="78626"/>
    <x v="155"/>
    <x v="129"/>
    <n v="52.988000000000056"/>
    <n v="3"/>
    <n v="561.65"/>
    <n v="86688"/>
  </r>
  <r>
    <n v="19780"/>
    <s v="Critical"/>
    <n v="0.01"/>
    <n v="42.98"/>
    <n v="4.62"/>
    <n v="1935"/>
    <s v="Diana Coble Hubbard"/>
    <x v="0"/>
    <x v="0"/>
    <x v="0"/>
    <x v="15"/>
    <s v="Small Box"/>
    <s v="Belkin F9M820V08 8 Outlet Surge"/>
    <n v="0.56000000000000005"/>
    <s v="United States"/>
    <x v="2"/>
    <x v="7"/>
    <s v="Grand Prairie"/>
    <n v="75051"/>
    <x v="4"/>
    <x v="51"/>
    <n v="285.47370000000001"/>
    <n v="9"/>
    <n v="413.73"/>
    <n v="86686"/>
  </r>
  <r>
    <n v="19698"/>
    <s v="Low"/>
    <n v="0.06"/>
    <n v="3.25"/>
    <n v="49"/>
    <n v="1935"/>
    <s v="Diana Coble Hubbard"/>
    <x v="2"/>
    <x v="1"/>
    <x v="0"/>
    <x v="15"/>
    <s v="Large Box"/>
    <s v="Bravo II™ Megaboss® 12-Amp Hard Body Upright, Replacement Belts, 2 Belts per Pack"/>
    <n v="0.56000000000000005"/>
    <s v="United States"/>
    <x v="2"/>
    <x v="7"/>
    <s v="Grand Prairie"/>
    <n v="75051"/>
    <x v="155"/>
    <x v="157"/>
    <n v="10.50800000000001"/>
    <n v="2"/>
    <n v="55.6"/>
    <n v="86688"/>
  </r>
  <r>
    <n v="19699"/>
    <s v="Low"/>
    <n v="0.01"/>
    <n v="110.98"/>
    <n v="13.99"/>
    <n v="1935"/>
    <s v="Diana Coble Hubbard"/>
    <x v="2"/>
    <x v="1"/>
    <x v="1"/>
    <x v="2"/>
    <s v="Medium Box"/>
    <s v="Rubbermaid ClusterMat Chairmats, Mat Size- 66&quot; x 60&quot;, Lip 20&quot; x 11&quot; -90 Degree Angle"/>
    <n v="0.69"/>
    <s v="United States"/>
    <x v="2"/>
    <x v="7"/>
    <s v="Grand Prairie"/>
    <n v="75051"/>
    <x v="155"/>
    <x v="159"/>
    <n v="1448.7309"/>
    <n v="19"/>
    <n v="2099.61"/>
    <n v="86688"/>
  </r>
  <r>
    <n v="19700"/>
    <s v="Low"/>
    <n v="0.05"/>
    <n v="3.95"/>
    <n v="2"/>
    <n v="1935"/>
    <s v="Diana Coble Hubbard"/>
    <x v="0"/>
    <x v="1"/>
    <x v="0"/>
    <x v="3"/>
    <s v="Wrap Bag"/>
    <s v="Advantus Map Pennant Flags and Round Head Tacks"/>
    <n v="0.53"/>
    <s v="United States"/>
    <x v="2"/>
    <x v="7"/>
    <s v="Grand Prairie"/>
    <n v="75051"/>
    <x v="155"/>
    <x v="97"/>
    <n v="1.0040000000000004"/>
    <n v="23"/>
    <n v="96.6"/>
    <n v="86688"/>
  </r>
  <r>
    <n v="23551"/>
    <s v="Medium"/>
    <n v="0.1"/>
    <n v="152.47999999999999"/>
    <n v="4"/>
    <n v="1938"/>
    <s v="Franklin Spencer"/>
    <x v="0"/>
    <x v="0"/>
    <x v="2"/>
    <x v="13"/>
    <s v="Small Box"/>
    <s v="Adesso Programmable 142-Key Keyboard"/>
    <n v="0.79"/>
    <s v="United States"/>
    <x v="2"/>
    <x v="13"/>
    <s v="Emporia"/>
    <n v="66801"/>
    <x v="27"/>
    <x v="36"/>
    <n v="-521.09"/>
    <n v="4"/>
    <n v="558.16999999999996"/>
    <n v="88870"/>
  </r>
  <r>
    <n v="23550"/>
    <s v="Medium"/>
    <n v="0.08"/>
    <n v="6.84"/>
    <n v="8.3699999999999992"/>
    <n v="1940"/>
    <s v="Eileen McDonald"/>
    <x v="2"/>
    <x v="0"/>
    <x v="0"/>
    <x v="12"/>
    <s v="Small Pack"/>
    <s v="Acme Design Line 8&quot; Stainless Steel Bent Scissors w/Champagne Handles, 3-1/8&quot; Cut"/>
    <n v="0.57999999999999996"/>
    <s v="United States"/>
    <x v="0"/>
    <x v="17"/>
    <s v="Draper"/>
    <n v="84020"/>
    <x v="27"/>
    <x v="144"/>
    <n v="-29.49"/>
    <n v="1"/>
    <n v="8.39"/>
    <n v="88870"/>
  </r>
  <r>
    <n v="25531"/>
    <s v="Low"/>
    <n v="0"/>
    <n v="78.650000000000006"/>
    <n v="13.99"/>
    <n v="1940"/>
    <s v="Eileen McDonald"/>
    <x v="2"/>
    <x v="0"/>
    <x v="0"/>
    <x v="15"/>
    <s v="Medium Box"/>
    <s v="Honeywell Quietcare HEPA Air Cleaner"/>
    <n v="0.52"/>
    <s v="United States"/>
    <x v="0"/>
    <x v="17"/>
    <s v="Draper"/>
    <n v="84020"/>
    <x v="47"/>
    <x v="63"/>
    <n v="386.00669999999991"/>
    <n v="7"/>
    <n v="559.42999999999995"/>
    <n v="88871"/>
  </r>
  <r>
    <n v="25532"/>
    <s v="Low"/>
    <n v="0.08"/>
    <n v="122.99"/>
    <n v="70.2"/>
    <n v="1940"/>
    <s v="Eileen McDonald"/>
    <x v="1"/>
    <x v="0"/>
    <x v="1"/>
    <x v="1"/>
    <s v="Jumbo Drum"/>
    <s v="Global High-Back Leather Tilter, Burgundy"/>
    <n v="0.74"/>
    <s v="United States"/>
    <x v="0"/>
    <x v="17"/>
    <s v="Draper"/>
    <n v="84020"/>
    <x v="47"/>
    <x v="59"/>
    <n v="-1867.97"/>
    <n v="10"/>
    <n v="1216.52"/>
    <n v="88871"/>
  </r>
  <r>
    <n v="20371"/>
    <s v="Medium"/>
    <n v="0.08"/>
    <n v="90.98"/>
    <n v="56.2"/>
    <n v="1946"/>
    <s v="Teresa Wallace"/>
    <x v="2"/>
    <x v="3"/>
    <x v="1"/>
    <x v="2"/>
    <s v="Medium Box"/>
    <s v="Eldon ClusterMat Chair Mat with Cordless Antistatic Protection"/>
    <n v="0.74"/>
    <s v="United States"/>
    <x v="1"/>
    <x v="19"/>
    <s v="Mount Lebanon"/>
    <n v="15228"/>
    <x v="161"/>
    <x v="52"/>
    <n v="-1920.9336000000001"/>
    <n v="12"/>
    <n v="1058.3599999999999"/>
    <n v="86331"/>
  </r>
  <r>
    <n v="20372"/>
    <s v="Medium"/>
    <n v="7.0000000000000007E-2"/>
    <n v="5.98"/>
    <n v="5.35"/>
    <n v="1946"/>
    <s v="Teresa Wallace"/>
    <x v="2"/>
    <x v="3"/>
    <x v="0"/>
    <x v="7"/>
    <s v="Small Box"/>
    <s v="Xerox 1947"/>
    <n v="0.4"/>
    <s v="United States"/>
    <x v="1"/>
    <x v="19"/>
    <s v="Mount Lebanon"/>
    <n v="15228"/>
    <x v="161"/>
    <x v="52"/>
    <n v="-37.175200000000004"/>
    <n v="3"/>
    <n v="18.309999999999999"/>
    <n v="86331"/>
  </r>
  <r>
    <n v="21762"/>
    <s v="Low"/>
    <n v="0.05"/>
    <n v="424.21"/>
    <n v="110.2"/>
    <n v="1949"/>
    <s v="Dana Waller"/>
    <x v="1"/>
    <x v="2"/>
    <x v="1"/>
    <x v="11"/>
    <s v="Jumbo Box"/>
    <s v="Bush Advantage Collection® Racetrack Conference Table"/>
    <n v="0.67"/>
    <s v="United States"/>
    <x v="0"/>
    <x v="5"/>
    <s v="Bozeman"/>
    <n v="59715"/>
    <x v="108"/>
    <x v="141"/>
    <n v="-213.40280000000001"/>
    <n v="12"/>
    <n v="4935.22"/>
    <n v="90415"/>
  </r>
  <r>
    <n v="24793"/>
    <s v="Not Specified"/>
    <n v="0.01"/>
    <n v="6.68"/>
    <n v="4.91"/>
    <n v="1950"/>
    <s v="Leslie Shannon"/>
    <x v="2"/>
    <x v="2"/>
    <x v="0"/>
    <x v="7"/>
    <s v="Small Box"/>
    <s v="Xerox 1986"/>
    <n v="0.37"/>
    <s v="United States"/>
    <x v="0"/>
    <x v="5"/>
    <s v="Butte"/>
    <n v="59750"/>
    <x v="61"/>
    <x v="0"/>
    <n v="-15.48"/>
    <n v="7"/>
    <n v="51.03"/>
    <n v="90414"/>
  </r>
  <r>
    <n v="23378"/>
    <s v="High"/>
    <n v="0.09"/>
    <n v="40.98"/>
    <n v="6.5"/>
    <n v="1956"/>
    <s v="Justin Frank"/>
    <x v="2"/>
    <x v="3"/>
    <x v="2"/>
    <x v="13"/>
    <s v="Small Box"/>
    <s v="Targus USB Numeric Keypad"/>
    <n v="0.74"/>
    <s v="United States"/>
    <x v="0"/>
    <x v="21"/>
    <s v="Louisville"/>
    <n v="80027"/>
    <x v="117"/>
    <x v="101"/>
    <n v="-50.244999999999997"/>
    <n v="19"/>
    <n v="746.91"/>
    <n v="89820"/>
  </r>
  <r>
    <n v="21638"/>
    <s v="High"/>
    <n v="0.09"/>
    <n v="77.510000000000005"/>
    <n v="4"/>
    <n v="1957"/>
    <s v="Ted Crowder"/>
    <x v="2"/>
    <x v="3"/>
    <x v="2"/>
    <x v="13"/>
    <s v="Small Box"/>
    <s v="Micro Innovations Media Access Pro Keyboard"/>
    <n v="0.76"/>
    <s v="United States"/>
    <x v="2"/>
    <x v="33"/>
    <s v="University City"/>
    <n v="63130"/>
    <x v="74"/>
    <x v="5"/>
    <n v="-387.1044"/>
    <n v="1"/>
    <n v="77.47"/>
    <n v="89818"/>
  </r>
  <r>
    <n v="24640"/>
    <s v="Low"/>
    <n v="0.09"/>
    <n v="30.98"/>
    <n v="6.5"/>
    <n v="1958"/>
    <s v="Vickie Martinez"/>
    <x v="0"/>
    <x v="3"/>
    <x v="2"/>
    <x v="13"/>
    <s v="Small Box"/>
    <s v="Belkin ErgoBoard™ Keyboard"/>
    <n v="0.64"/>
    <s v="United States"/>
    <x v="0"/>
    <x v="6"/>
    <s v="West Linn"/>
    <n v="97068"/>
    <x v="49"/>
    <x v="65"/>
    <n v="-55.97"/>
    <n v="7"/>
    <n v="204.34"/>
    <n v="89819"/>
  </r>
  <r>
    <n v="3956"/>
    <s v="Critical"/>
    <n v="0"/>
    <n v="20.28"/>
    <n v="14.39"/>
    <n v="1959"/>
    <s v="Bonnie Matthews Rowland"/>
    <x v="2"/>
    <x v="0"/>
    <x v="1"/>
    <x v="2"/>
    <s v="Small Box"/>
    <s v="Career Cubicle Clock, 8 1/4&quot;, Black"/>
    <n v="0.47"/>
    <s v="United States"/>
    <x v="3"/>
    <x v="26"/>
    <s v="Miami"/>
    <n v="33916"/>
    <x v="46"/>
    <x v="17"/>
    <n v="-66.247299999999996"/>
    <n v="9"/>
    <n v="206.04"/>
    <n v="28225"/>
  </r>
  <r>
    <n v="3684"/>
    <s v="Low"/>
    <n v="0.02"/>
    <n v="9.99"/>
    <n v="11.59"/>
    <n v="1959"/>
    <s v="Bonnie Matthews Rowland"/>
    <x v="2"/>
    <x v="1"/>
    <x v="0"/>
    <x v="7"/>
    <s v="Small Box"/>
    <s v="Hammermill Color Copier Paper (28Lb. and 96 Bright)"/>
    <n v="0.4"/>
    <s v="United States"/>
    <x v="3"/>
    <x v="26"/>
    <s v="Miami"/>
    <n v="33916"/>
    <x v="106"/>
    <x v="156"/>
    <n v="-171.15770000000001"/>
    <n v="43"/>
    <n v="475.42"/>
    <n v="26342"/>
  </r>
  <r>
    <n v="3685"/>
    <s v="Low"/>
    <n v="0.02"/>
    <n v="48.04"/>
    <n v="5.79"/>
    <n v="1959"/>
    <s v="Bonnie Matthews Rowland"/>
    <x v="2"/>
    <x v="1"/>
    <x v="0"/>
    <x v="7"/>
    <s v="Small Box"/>
    <s v="Xerox 1937"/>
    <n v="0.37"/>
    <s v="United States"/>
    <x v="3"/>
    <x v="26"/>
    <s v="Miami"/>
    <n v="33916"/>
    <x v="106"/>
    <x v="151"/>
    <n v="624.23900000000003"/>
    <n v="74"/>
    <n v="3598.82"/>
    <n v="26342"/>
  </r>
  <r>
    <n v="3686"/>
    <s v="Low"/>
    <n v="0.04"/>
    <n v="6.68"/>
    <n v="4.91"/>
    <n v="1959"/>
    <s v="Bonnie Matthews Rowland"/>
    <x v="2"/>
    <x v="1"/>
    <x v="0"/>
    <x v="7"/>
    <s v="Small Box"/>
    <s v="Xerox 1986"/>
    <n v="0.37"/>
    <s v="United States"/>
    <x v="3"/>
    <x v="26"/>
    <s v="Miami"/>
    <n v="33916"/>
    <x v="106"/>
    <x v="131"/>
    <n v="-14.3241"/>
    <n v="5"/>
    <n v="41.22"/>
    <n v="26342"/>
  </r>
  <r>
    <n v="21685"/>
    <s v="Low"/>
    <n v="0.02"/>
    <n v="48.04"/>
    <n v="5.79"/>
    <n v="1962"/>
    <s v="Sean Burton"/>
    <x v="2"/>
    <x v="1"/>
    <x v="0"/>
    <x v="7"/>
    <s v="Small Box"/>
    <s v="Xerox 1937"/>
    <n v="0.37"/>
    <s v="United States"/>
    <x v="2"/>
    <x v="22"/>
    <s v="Saginaw"/>
    <n v="48601"/>
    <x v="106"/>
    <x v="151"/>
    <n v="604.01909999999998"/>
    <n v="18"/>
    <n v="875.39"/>
    <n v="88857"/>
  </r>
  <r>
    <n v="21686"/>
    <s v="Low"/>
    <n v="0.04"/>
    <n v="6.68"/>
    <n v="4.91"/>
    <n v="1962"/>
    <s v="Sean Burton"/>
    <x v="2"/>
    <x v="1"/>
    <x v="0"/>
    <x v="7"/>
    <s v="Small Box"/>
    <s v="Xerox 1986"/>
    <n v="0.37"/>
    <s v="United States"/>
    <x v="2"/>
    <x v="22"/>
    <s v="Saginaw"/>
    <n v="48601"/>
    <x v="106"/>
    <x v="131"/>
    <n v="-11.631599999999999"/>
    <n v="1"/>
    <n v="8.24"/>
    <n v="88857"/>
  </r>
  <r>
    <n v="22488"/>
    <s v="Medium"/>
    <n v="0.01"/>
    <n v="78.650000000000006"/>
    <n v="13.99"/>
    <n v="1967"/>
    <s v="Carolyn Hoffman"/>
    <x v="0"/>
    <x v="2"/>
    <x v="0"/>
    <x v="15"/>
    <s v="Medium Box"/>
    <s v="Honeywell Quietcare HEPA Air Cleaner"/>
    <n v="0.52"/>
    <s v="United States"/>
    <x v="2"/>
    <x v="25"/>
    <s v="Clinton"/>
    <n v="52732"/>
    <x v="103"/>
    <x v="18"/>
    <n v="442.36589999999995"/>
    <n v="8"/>
    <n v="641.11"/>
    <n v="89456"/>
  </r>
  <r>
    <n v="26220"/>
    <s v="Medium"/>
    <n v="0.02"/>
    <n v="11.58"/>
    <n v="5.72"/>
    <n v="1971"/>
    <s v="Marsha Roy"/>
    <x v="2"/>
    <x v="0"/>
    <x v="0"/>
    <x v="4"/>
    <s v="Small Box"/>
    <s v="Peel &amp; Seel® Recycled Catalog Envelopes, Brown"/>
    <n v="0.35"/>
    <s v="United States"/>
    <x v="3"/>
    <x v="37"/>
    <s v="Tupelo"/>
    <n v="38801"/>
    <x v="174"/>
    <x v="91"/>
    <n v="-259.75599999999997"/>
    <n v="3"/>
    <n v="35.479999999999997"/>
    <n v="91550"/>
  </r>
  <r>
    <n v="26223"/>
    <s v="Medium"/>
    <n v="0.05"/>
    <n v="350.99"/>
    <n v="39"/>
    <n v="1972"/>
    <s v="Priscilla Brandon"/>
    <x v="1"/>
    <x v="0"/>
    <x v="1"/>
    <x v="1"/>
    <s v="Jumbo Drum"/>
    <s v="Global Leather Executive Chair"/>
    <n v="0.55000000000000004"/>
    <s v="United States"/>
    <x v="1"/>
    <x v="19"/>
    <s v="Willow Grove"/>
    <n v="19090"/>
    <x v="174"/>
    <x v="135"/>
    <n v="1469.7275999999999"/>
    <n v="6"/>
    <n v="2130.04"/>
    <n v="91550"/>
  </r>
  <r>
    <n v="26224"/>
    <s v="Medium"/>
    <n v="0.04"/>
    <n v="15.99"/>
    <n v="9.4"/>
    <n v="1972"/>
    <s v="Priscilla Brandon"/>
    <x v="0"/>
    <x v="0"/>
    <x v="2"/>
    <x v="6"/>
    <s v="Small Box"/>
    <s v="AT&amp;T Black Trimline Phone, Model 210"/>
    <n v="0.49"/>
    <s v="United States"/>
    <x v="1"/>
    <x v="19"/>
    <s v="Willow Grove"/>
    <n v="19090"/>
    <x v="174"/>
    <x v="135"/>
    <n v="-83.553060000000002"/>
    <n v="5"/>
    <n v="82.8"/>
    <n v="91550"/>
  </r>
  <r>
    <n v="18795"/>
    <s v="Medium"/>
    <n v="0.09"/>
    <n v="20.48"/>
    <n v="6.32"/>
    <n v="1974"/>
    <s v="Robert Brantley"/>
    <x v="2"/>
    <x v="3"/>
    <x v="0"/>
    <x v="15"/>
    <s v="Small Box"/>
    <s v="Kensington 6 Outlet Guardian Standard Surge Protector"/>
    <n v="0.57999999999999996"/>
    <s v="United States"/>
    <x v="2"/>
    <x v="22"/>
    <s v="Dearborn Heights"/>
    <n v="48127"/>
    <x v="135"/>
    <x v="110"/>
    <n v="-16.89"/>
    <n v="5"/>
    <n v="99.02"/>
    <n v="89040"/>
  </r>
  <r>
    <n v="18796"/>
    <s v="Medium"/>
    <n v="0.06"/>
    <n v="15.67"/>
    <n v="1.39"/>
    <n v="1974"/>
    <s v="Robert Brantley"/>
    <x v="2"/>
    <x v="3"/>
    <x v="0"/>
    <x v="4"/>
    <s v="Small Box"/>
    <s v="#10 White Business Envelopes,4 1/8 x 9 1/2"/>
    <n v="0.38"/>
    <s v="United States"/>
    <x v="2"/>
    <x v="22"/>
    <s v="Dearborn Heights"/>
    <n v="48127"/>
    <x v="135"/>
    <x v="110"/>
    <n v="25.51"/>
    <n v="3"/>
    <n v="46.4"/>
    <n v="89040"/>
  </r>
  <r>
    <n v="25731"/>
    <s v="Critical"/>
    <n v="0.05"/>
    <n v="70.98"/>
    <n v="46.74"/>
    <n v="1976"/>
    <s v="Sherri F Vogel"/>
    <x v="1"/>
    <x v="3"/>
    <x v="1"/>
    <x v="14"/>
    <s v="Jumbo Box"/>
    <s v="Hon Metal Bookcases, Putty"/>
    <n v="0.56000000000000005"/>
    <s v="United States"/>
    <x v="2"/>
    <x v="22"/>
    <s v="East Lansing"/>
    <n v="48823"/>
    <x v="56"/>
    <x v="76"/>
    <n v="-850.65239999999994"/>
    <n v="8"/>
    <n v="551.51"/>
    <n v="89039"/>
  </r>
  <r>
    <n v="25732"/>
    <s v="Critical"/>
    <n v="0.05"/>
    <n v="11.55"/>
    <n v="2.36"/>
    <n v="1976"/>
    <s v="Sherri F Vogel"/>
    <x v="2"/>
    <x v="3"/>
    <x v="0"/>
    <x v="0"/>
    <s v="Wrap Bag"/>
    <s v="Newell 309"/>
    <n v="0.55000000000000004"/>
    <s v="United States"/>
    <x v="2"/>
    <x v="22"/>
    <s v="East Lansing"/>
    <n v="48823"/>
    <x v="56"/>
    <x v="130"/>
    <n v="98.525099999999981"/>
    <n v="12"/>
    <n v="142.79"/>
    <n v="89039"/>
  </r>
  <r>
    <n v="24887"/>
    <s v="Critical"/>
    <n v="0.06"/>
    <n v="40.99"/>
    <n v="17.48"/>
    <n v="1976"/>
    <s v="Sherri F Vogel"/>
    <x v="2"/>
    <x v="3"/>
    <x v="0"/>
    <x v="7"/>
    <s v="Small Box"/>
    <s v="Xerox 1893"/>
    <n v="0.36"/>
    <s v="United States"/>
    <x v="2"/>
    <x v="22"/>
    <s v="East Lansing"/>
    <n v="48823"/>
    <x v="165"/>
    <x v="37"/>
    <n v="214.23"/>
    <n v="14"/>
    <n v="585.08000000000004"/>
    <n v="89041"/>
  </r>
  <r>
    <n v="21692"/>
    <s v="Not Specified"/>
    <n v="0.05"/>
    <n v="20.99"/>
    <n v="3.3"/>
    <n v="1979"/>
    <s v="Marianne Weiner Ennis"/>
    <x v="2"/>
    <x v="0"/>
    <x v="2"/>
    <x v="5"/>
    <s v="Small Pack"/>
    <s v="Accessory39"/>
    <n v="0.81"/>
    <s v="United States"/>
    <x v="0"/>
    <x v="21"/>
    <s v="Littleton"/>
    <n v="80122"/>
    <x v="130"/>
    <x v="108"/>
    <n v="21.883400000000023"/>
    <n v="4"/>
    <n v="72.75"/>
    <n v="87757"/>
  </r>
  <r>
    <n v="24935"/>
    <s v="Not Specified"/>
    <n v="0.1"/>
    <n v="7.37"/>
    <n v="5.53"/>
    <n v="1984"/>
    <s v="Lynne Wilcox"/>
    <x v="2"/>
    <x v="3"/>
    <x v="2"/>
    <x v="13"/>
    <s v="Small Pack"/>
    <s v="Imation 3.5&quot; Unformatted DS/HD Diskettes, 10/Box"/>
    <n v="0.69"/>
    <s v="United States"/>
    <x v="3"/>
    <x v="39"/>
    <s v="Hilton Head Island"/>
    <n v="29915"/>
    <x v="41"/>
    <x v="9"/>
    <n v="290.202"/>
    <n v="38"/>
    <n v="269.33"/>
    <n v="91258"/>
  </r>
  <r>
    <n v="20568"/>
    <s v="Not Specified"/>
    <n v="0.01"/>
    <n v="15.31"/>
    <n v="8.7799999999999994"/>
    <n v="1986"/>
    <s v="Lynda Rosenthal"/>
    <x v="2"/>
    <x v="1"/>
    <x v="0"/>
    <x v="10"/>
    <s v="Small Box"/>
    <s v="Eldon Jumbo ProFile™ Portable File Boxes Graphite/Black"/>
    <n v="0.56999999999999995"/>
    <s v="United States"/>
    <x v="2"/>
    <x v="7"/>
    <s v="Midland"/>
    <n v="79701"/>
    <x v="166"/>
    <x v="122"/>
    <n v="12.146000000000008"/>
    <n v="23"/>
    <n v="377"/>
    <n v="90888"/>
  </r>
  <r>
    <n v="20569"/>
    <s v="Not Specified"/>
    <n v="0.05"/>
    <n v="7.99"/>
    <n v="5.03"/>
    <n v="1986"/>
    <s v="Lynda Rosenthal"/>
    <x v="0"/>
    <x v="1"/>
    <x v="2"/>
    <x v="5"/>
    <s v="Medium Box"/>
    <s v="Bell Sonecor JB700 Caller ID"/>
    <n v="0.6"/>
    <s v="United States"/>
    <x v="2"/>
    <x v="7"/>
    <s v="Midland"/>
    <n v="79701"/>
    <x v="166"/>
    <x v="182"/>
    <n v="5.6870000000000083"/>
    <n v="4"/>
    <n v="42.99"/>
    <n v="90888"/>
  </r>
  <r>
    <n v="19336"/>
    <s v="High"/>
    <n v="0.05"/>
    <n v="20.98"/>
    <n v="21.2"/>
    <n v="1988"/>
    <s v="Anna Burgess"/>
    <x v="2"/>
    <x v="1"/>
    <x v="1"/>
    <x v="2"/>
    <s v="Medium Box"/>
    <s v="36X48 HARDFLOOR CHAIRMAT"/>
    <n v="0.78"/>
    <s v="United States"/>
    <x v="0"/>
    <x v="17"/>
    <s v="Draper"/>
    <n v="84020"/>
    <x v="35"/>
    <x v="30"/>
    <n v="-181.102"/>
    <n v="3"/>
    <n v="65.69"/>
    <n v="89999"/>
  </r>
  <r>
    <n v="22600"/>
    <s v="Not Specified"/>
    <n v="0.04"/>
    <n v="355.98"/>
    <n v="58.92"/>
    <n v="1989"/>
    <s v="David Weaver"/>
    <x v="1"/>
    <x v="1"/>
    <x v="1"/>
    <x v="1"/>
    <s v="Jumbo Drum"/>
    <s v="Hon 4700 Series Mobuis™ Mid-Back Task Chairs with Adjustable Arms"/>
    <n v="0.64"/>
    <s v="United States"/>
    <x v="0"/>
    <x v="17"/>
    <s v="Holladay"/>
    <n v="84117"/>
    <x v="72"/>
    <x v="17"/>
    <n v="882.93000000000006"/>
    <n v="8"/>
    <n v="2748.21"/>
    <n v="90000"/>
  </r>
  <r>
    <n v="22601"/>
    <s v="Not Specified"/>
    <n v="0.09"/>
    <n v="19.98"/>
    <n v="8.68"/>
    <n v="1989"/>
    <s v="David Weaver"/>
    <x v="2"/>
    <x v="1"/>
    <x v="0"/>
    <x v="7"/>
    <s v="Small Box"/>
    <s v="Southworth 25% Cotton Premium Laser Paper and Envelopes"/>
    <n v="0.37"/>
    <s v="United States"/>
    <x v="0"/>
    <x v="17"/>
    <s v="Holladay"/>
    <n v="84117"/>
    <x v="72"/>
    <x v="17"/>
    <n v="6.6803999999999988"/>
    <n v="5"/>
    <n v="93.19"/>
    <n v="90000"/>
  </r>
  <r>
    <n v="20554"/>
    <s v="High"/>
    <n v="0.01"/>
    <n v="30.98"/>
    <n v="6.5"/>
    <n v="1989"/>
    <s v="David Weaver"/>
    <x v="2"/>
    <x v="0"/>
    <x v="2"/>
    <x v="13"/>
    <s v="Small Box"/>
    <s v="Belkin ErgoBoard™ Keyboard"/>
    <n v="0.64"/>
    <s v="United States"/>
    <x v="0"/>
    <x v="17"/>
    <s v="Holladay"/>
    <n v="84117"/>
    <x v="7"/>
    <x v="9"/>
    <n v="46.29"/>
    <n v="11"/>
    <n v="363.37"/>
    <n v="90001"/>
  </r>
  <r>
    <n v="20555"/>
    <s v="High"/>
    <n v="0.01"/>
    <n v="40.99"/>
    <n v="19.989999999999998"/>
    <n v="1989"/>
    <s v="David Weaver"/>
    <x v="2"/>
    <x v="0"/>
    <x v="0"/>
    <x v="7"/>
    <s v="Small Box"/>
    <s v="White Dual Perf Computer Printout Paper, 2700 Sheets, 1 Part, Heavyweight, 20 lbs., 14 7/8 x 11"/>
    <n v="0.36"/>
    <s v="United States"/>
    <x v="0"/>
    <x v="17"/>
    <s v="Holladay"/>
    <n v="84117"/>
    <x v="7"/>
    <x v="38"/>
    <n v="177.79"/>
    <n v="11"/>
    <n v="480.75"/>
    <n v="90001"/>
  </r>
  <r>
    <n v="21723"/>
    <s v="Medium"/>
    <n v="0.1"/>
    <n v="1.6"/>
    <n v="1.29"/>
    <n v="1989"/>
    <s v="David Weaver"/>
    <x v="2"/>
    <x v="1"/>
    <x v="0"/>
    <x v="0"/>
    <s v="Wrap Bag"/>
    <s v="Sanford Pocket Accent® Highlighters"/>
    <n v="0.42"/>
    <s v="United States"/>
    <x v="0"/>
    <x v="17"/>
    <s v="Holladay"/>
    <n v="84117"/>
    <x v="122"/>
    <x v="86"/>
    <n v="-14.990400000000001"/>
    <n v="11"/>
    <n v="16.88"/>
    <n v="90003"/>
  </r>
  <r>
    <n v="25417"/>
    <s v="Medium"/>
    <n v="0"/>
    <n v="47.9"/>
    <n v="5.86"/>
    <n v="1991"/>
    <s v="Paula Hubbard"/>
    <x v="2"/>
    <x v="1"/>
    <x v="0"/>
    <x v="7"/>
    <s v="Small Box"/>
    <s v="Xerox 1938"/>
    <n v="0.37"/>
    <s v="United States"/>
    <x v="0"/>
    <x v="17"/>
    <s v="Kearns"/>
    <n v="84118"/>
    <x v="11"/>
    <x v="88"/>
    <n v="638.38109999999995"/>
    <n v="18"/>
    <n v="925.19"/>
    <n v="90002"/>
  </r>
  <r>
    <n v="19797"/>
    <s v="Not Specified"/>
    <n v="0.1"/>
    <n v="125.99"/>
    <n v="8.99"/>
    <n v="1997"/>
    <s v="Harriet Bowman"/>
    <x v="2"/>
    <x v="3"/>
    <x v="2"/>
    <x v="5"/>
    <s v="Small Box"/>
    <s v="5170i"/>
    <n v="0.56999999999999995"/>
    <s v="United States"/>
    <x v="3"/>
    <x v="39"/>
    <s v="Hilton Head Island"/>
    <n v="29915"/>
    <x v="51"/>
    <x v="52"/>
    <n v="17.652000000000001"/>
    <n v="4"/>
    <n v="408.66"/>
    <n v="90333"/>
  </r>
  <r>
    <n v="19581"/>
    <s v="Medium"/>
    <n v="0.01"/>
    <n v="16.48"/>
    <n v="1.99"/>
    <n v="1997"/>
    <s v="Harriet Bowman"/>
    <x v="2"/>
    <x v="3"/>
    <x v="2"/>
    <x v="13"/>
    <s v="Small Pack"/>
    <s v="Maxell DVD-RAM Discs"/>
    <n v="0.42"/>
    <s v="United States"/>
    <x v="3"/>
    <x v="39"/>
    <s v="Hilton Head Island"/>
    <n v="29915"/>
    <x v="163"/>
    <x v="182"/>
    <n v="739.67399999999998"/>
    <n v="7"/>
    <n v="122.93"/>
    <n v="90334"/>
  </r>
  <r>
    <n v="21003"/>
    <s v="Low"/>
    <n v="0"/>
    <n v="24.92"/>
    <n v="12.98"/>
    <n v="1997"/>
    <s v="Harriet Bowman"/>
    <x v="2"/>
    <x v="3"/>
    <x v="0"/>
    <x v="8"/>
    <s v="Small Box"/>
    <s v="GBC Standard Therm-A-Bind Covers"/>
    <n v="0.39"/>
    <s v="United States"/>
    <x v="3"/>
    <x v="39"/>
    <s v="Hilton Head Island"/>
    <n v="29915"/>
    <x v="42"/>
    <x v="80"/>
    <n v="-23.155999999999999"/>
    <n v="1"/>
    <n v="32.659999999999997"/>
    <n v="90335"/>
  </r>
  <r>
    <n v="20392"/>
    <s v="Not Specified"/>
    <n v="0.06"/>
    <n v="4.42"/>
    <n v="4.99"/>
    <n v="1998"/>
    <s v="Judy Frazier"/>
    <x v="2"/>
    <x v="0"/>
    <x v="0"/>
    <x v="4"/>
    <s v="Small Box"/>
    <s v="Grip Seal Envelopes"/>
    <n v="0.38"/>
    <s v="United States"/>
    <x v="1"/>
    <x v="4"/>
    <s v="East Massapequa"/>
    <n v="11758"/>
    <x v="26"/>
    <x v="157"/>
    <n v="-10.435"/>
    <n v="3"/>
    <n v="14.85"/>
    <n v="90568"/>
  </r>
  <r>
    <n v="24075"/>
    <s v="Medium"/>
    <n v="0.06"/>
    <n v="4.24"/>
    <n v="5.41"/>
    <n v="2004"/>
    <s v="James Dickinson Ball"/>
    <x v="2"/>
    <x v="1"/>
    <x v="0"/>
    <x v="8"/>
    <s v="Small Box"/>
    <s v="Storex DuraTech Recycled Plastic Frosted Binders"/>
    <n v="0.35"/>
    <s v="United States"/>
    <x v="0"/>
    <x v="5"/>
    <s v="Bozeman"/>
    <n v="59715"/>
    <x v="89"/>
    <x v="133"/>
    <n v="-78.916679999999999"/>
    <n v="10"/>
    <n v="45"/>
    <n v="91277"/>
  </r>
  <r>
    <n v="24076"/>
    <s v="Medium"/>
    <n v="0.04"/>
    <n v="6783.02"/>
    <n v="24.49"/>
    <n v="2004"/>
    <s v="James Dickinson Ball"/>
    <x v="2"/>
    <x v="1"/>
    <x v="2"/>
    <x v="6"/>
    <s v="Large Box"/>
    <s v="Polycom ViewStation™ ISDN Videoconferencing Unit"/>
    <n v="0.39"/>
    <s v="United States"/>
    <x v="0"/>
    <x v="5"/>
    <s v="Bozeman"/>
    <n v="59715"/>
    <x v="89"/>
    <x v="133"/>
    <n v="-13562.637407999999"/>
    <n v="1"/>
    <n v="6569.07"/>
    <n v="91277"/>
  </r>
  <r>
    <n v="25251"/>
    <s v="Not Specified"/>
    <n v="0.03"/>
    <n v="5.78"/>
    <n v="5.37"/>
    <n v="2006"/>
    <s v="Cynthia Khan"/>
    <x v="2"/>
    <x v="1"/>
    <x v="0"/>
    <x v="7"/>
    <s v="Small Box"/>
    <s v="Xerox 1950"/>
    <n v="0.36"/>
    <s v="United States"/>
    <x v="0"/>
    <x v="21"/>
    <s v="Durango"/>
    <n v="81301"/>
    <x v="93"/>
    <x v="40"/>
    <n v="-63.35"/>
    <n v="15"/>
    <n v="88.22"/>
    <n v="88798"/>
  </r>
  <r>
    <n v="20006"/>
    <s v="Medium"/>
    <n v="0.1"/>
    <n v="10.48"/>
    <n v="2.89"/>
    <n v="2016"/>
    <s v="Wayne Bean"/>
    <x v="2"/>
    <x v="0"/>
    <x v="0"/>
    <x v="0"/>
    <s v="Small Pack"/>
    <s v="Staples Battery-Operated Desktop Pencil Sharpener"/>
    <n v="0.6"/>
    <s v="United States"/>
    <x v="2"/>
    <x v="22"/>
    <s v="Southgate"/>
    <n v="48195"/>
    <x v="49"/>
    <x v="120"/>
    <n v="-8.9039999999999999"/>
    <n v="4"/>
    <n v="40.29"/>
    <n v="86874"/>
  </r>
  <r>
    <n v="18989"/>
    <s v="High"/>
    <n v="7.0000000000000007E-2"/>
    <n v="39.479999999999997"/>
    <n v="1.99"/>
    <n v="2014"/>
    <s v="Cathy Simon"/>
    <x v="2"/>
    <x v="1"/>
    <x v="2"/>
    <x v="13"/>
    <s v="Small Pack"/>
    <s v="80 Minute CD-R Spindle, 100/Pack - Staples"/>
    <n v="0.54"/>
    <s v="United States"/>
    <x v="2"/>
    <x v="25"/>
    <s v="Council Bluffs"/>
    <n v="51503"/>
    <x v="27"/>
    <x v="144"/>
    <n v="88.72"/>
    <n v="4"/>
    <n v="151.27000000000001"/>
    <n v="88367"/>
  </r>
  <r>
    <n v="18990"/>
    <s v="High"/>
    <n v="0"/>
    <n v="4.91"/>
    <n v="0.5"/>
    <n v="2014"/>
    <s v="Cathy Simon"/>
    <x v="2"/>
    <x v="1"/>
    <x v="0"/>
    <x v="9"/>
    <s v="Small Box"/>
    <s v="Avery 493"/>
    <n v="0.36"/>
    <s v="United States"/>
    <x v="2"/>
    <x v="25"/>
    <s v="Council Bluffs"/>
    <n v="51503"/>
    <x v="27"/>
    <x v="144"/>
    <n v="7.2518999999999991"/>
    <n v="2"/>
    <n v="10.51"/>
    <n v="88367"/>
  </r>
  <r>
    <n v="21573"/>
    <s v="Critical"/>
    <n v="0.06"/>
    <n v="6.48"/>
    <n v="7.49"/>
    <n v="2014"/>
    <s v="Cathy Simon"/>
    <x v="2"/>
    <x v="1"/>
    <x v="0"/>
    <x v="7"/>
    <s v="Small Box"/>
    <s v="Xerox 220"/>
    <n v="0.37"/>
    <s v="United States"/>
    <x v="2"/>
    <x v="25"/>
    <s v="Council Bluffs"/>
    <n v="51503"/>
    <x v="36"/>
    <x v="77"/>
    <n v="-191.49"/>
    <n v="12"/>
    <n v="74.930000000000007"/>
    <n v="88368"/>
  </r>
  <r>
    <n v="25557"/>
    <s v="Critical"/>
    <n v="0.02"/>
    <n v="120.98"/>
    <n v="58.64"/>
    <n v="2020"/>
    <s v="Erika Jordan"/>
    <x v="1"/>
    <x v="1"/>
    <x v="1"/>
    <x v="14"/>
    <s v="Jumbo Box"/>
    <s v="O'Sullivan Living Dimensions 2-Shelf Bookcases"/>
    <n v="0.75"/>
    <s v="United States"/>
    <x v="1"/>
    <x v="19"/>
    <s v="Plum"/>
    <n v="15239"/>
    <x v="169"/>
    <x v="7"/>
    <n v="-1330.5"/>
    <n v="11"/>
    <n v="1370.99"/>
    <n v="86933"/>
  </r>
  <r>
    <n v="22145"/>
    <s v="Critical"/>
    <n v="0.04"/>
    <n v="120.97"/>
    <n v="7.11"/>
    <n v="2030"/>
    <s v="Lindsay O'Connell"/>
    <x v="2"/>
    <x v="0"/>
    <x v="2"/>
    <x v="6"/>
    <s v="Medium Box"/>
    <s v="Canon BP1200DH 12-Digit Bubble Jet Printing Calculator"/>
    <n v="0.36"/>
    <s v="United States"/>
    <x v="2"/>
    <x v="7"/>
    <s v="Greenville"/>
    <n v="75401"/>
    <x v="83"/>
    <x v="140"/>
    <n v="1320.5495999999998"/>
    <n v="16"/>
    <n v="1913.84"/>
    <n v="91059"/>
  </r>
  <r>
    <n v="22146"/>
    <s v="Critical"/>
    <n v="0"/>
    <n v="195.99"/>
    <n v="4.2"/>
    <n v="2030"/>
    <s v="Lindsay O'Connell"/>
    <x v="2"/>
    <x v="0"/>
    <x v="2"/>
    <x v="5"/>
    <s v="Small Box"/>
    <s v="688"/>
    <n v="0.6"/>
    <s v="United States"/>
    <x v="2"/>
    <x v="7"/>
    <s v="Greenville"/>
    <n v="75401"/>
    <x v="83"/>
    <x v="18"/>
    <n v="1585.5030000000002"/>
    <n v="16"/>
    <n v="2692.12"/>
    <n v="91059"/>
  </r>
  <r>
    <n v="20654"/>
    <s v="Medium"/>
    <n v="0.03"/>
    <n v="55.98"/>
    <n v="4.8600000000000003"/>
    <n v="2030"/>
    <s v="Lindsay O'Connell"/>
    <x v="2"/>
    <x v="0"/>
    <x v="0"/>
    <x v="7"/>
    <s v="Small Box"/>
    <s v="Xerox 1908"/>
    <n v="0.36"/>
    <s v="United States"/>
    <x v="2"/>
    <x v="7"/>
    <s v="Greenville"/>
    <n v="75401"/>
    <x v="103"/>
    <x v="105"/>
    <n v="526.04219999999998"/>
    <n v="13"/>
    <n v="762.38"/>
    <n v="91060"/>
  </r>
  <r>
    <n v="25918"/>
    <s v="Critical"/>
    <n v="0.1"/>
    <n v="1.89"/>
    <n v="0.76"/>
    <n v="2035"/>
    <s v="Jon Ward"/>
    <x v="2"/>
    <x v="3"/>
    <x v="0"/>
    <x v="3"/>
    <s v="Wrap Bag"/>
    <s v="Revere Boxed Rubber Bands by Revere"/>
    <n v="0.83"/>
    <s v="United States"/>
    <x v="3"/>
    <x v="26"/>
    <s v="Palm Beach Gardens"/>
    <n v="33403"/>
    <x v="73"/>
    <x v="92"/>
    <n v="-40.432000000000002"/>
    <n v="20"/>
    <n v="36.72"/>
    <n v="87117"/>
  </r>
  <r>
    <n v="19733"/>
    <s v="Not Specified"/>
    <n v="0"/>
    <n v="73.98"/>
    <n v="14.52"/>
    <n v="2037"/>
    <s v="Lynda Herman"/>
    <x v="2"/>
    <x v="2"/>
    <x v="2"/>
    <x v="13"/>
    <s v="Small Box"/>
    <s v="Keytronic French Keyboard"/>
    <n v="0.65"/>
    <s v="United States"/>
    <x v="0"/>
    <x v="5"/>
    <s v="Bozeman"/>
    <n v="59715"/>
    <x v="14"/>
    <x v="138"/>
    <n v="-88.61"/>
    <n v="4"/>
    <n v="305.70999999999998"/>
    <n v="89333"/>
  </r>
  <r>
    <n v="22018"/>
    <s v="High"/>
    <n v="0.06"/>
    <n v="40.99"/>
    <n v="17.48"/>
    <n v="2038"/>
    <s v="Peter Adams"/>
    <x v="2"/>
    <x v="2"/>
    <x v="0"/>
    <x v="7"/>
    <s v="Small Box"/>
    <s v="Xerox 1893"/>
    <n v="0.36"/>
    <s v="United States"/>
    <x v="1"/>
    <x v="4"/>
    <s v="Mount Vernon"/>
    <n v="10550"/>
    <x v="109"/>
    <x v="24"/>
    <n v="109.16"/>
    <n v="7"/>
    <n v="277.12"/>
    <n v="89334"/>
  </r>
  <r>
    <n v="24731"/>
    <s v="Low"/>
    <n v="0.09"/>
    <n v="20.99"/>
    <n v="2.5"/>
    <n v="2044"/>
    <s v="Jay Simon"/>
    <x v="2"/>
    <x v="0"/>
    <x v="2"/>
    <x v="5"/>
    <s v="Wrap Bag"/>
    <s v="Accessory37"/>
    <n v="0.81"/>
    <s v="United States"/>
    <x v="3"/>
    <x v="40"/>
    <s v="Rogers"/>
    <n v="72756"/>
    <x v="137"/>
    <x v="153"/>
    <n v="-136.12200000000001"/>
    <n v="6"/>
    <n v="100.11"/>
    <n v="88692"/>
  </r>
  <r>
    <n v="22970"/>
    <s v="Critical"/>
    <n v="0.04"/>
    <n v="4.28"/>
    <n v="5.68"/>
    <n v="2046"/>
    <s v="Eileen Schwartz"/>
    <x v="2"/>
    <x v="0"/>
    <x v="0"/>
    <x v="7"/>
    <s v="Small Box"/>
    <s v="Xerox 199"/>
    <n v="0.4"/>
    <s v="United States"/>
    <x v="2"/>
    <x v="13"/>
    <s v="Liberal"/>
    <n v="67901"/>
    <x v="20"/>
    <x v="25"/>
    <n v="-27.375"/>
    <n v="7"/>
    <n v="31.54"/>
    <n v="88219"/>
  </r>
  <r>
    <n v="22971"/>
    <s v="Critical"/>
    <n v="0.06"/>
    <n v="376.13"/>
    <n v="85.63"/>
    <n v="2046"/>
    <s v="Eileen Schwartz"/>
    <x v="1"/>
    <x v="0"/>
    <x v="1"/>
    <x v="11"/>
    <s v="Jumbo Box"/>
    <s v="Bretford Rectangular Conference Table Tops"/>
    <n v="0.74"/>
    <s v="United States"/>
    <x v="2"/>
    <x v="13"/>
    <s v="Liberal"/>
    <n v="67901"/>
    <x v="20"/>
    <x v="25"/>
    <n v="-435.75749999999999"/>
    <n v="13"/>
    <n v="4634.6899999999996"/>
    <n v="88219"/>
  </r>
  <r>
    <n v="22972"/>
    <s v="Critical"/>
    <n v="0.06"/>
    <n v="424.21"/>
    <n v="110.2"/>
    <n v="2046"/>
    <s v="Eileen Schwartz"/>
    <x v="1"/>
    <x v="0"/>
    <x v="1"/>
    <x v="11"/>
    <s v="Jumbo Box"/>
    <s v="Bush Advantage Collection® Racetrack Conference Table"/>
    <n v="0.67"/>
    <s v="United States"/>
    <x v="2"/>
    <x v="13"/>
    <s v="Liberal"/>
    <n v="67901"/>
    <x v="20"/>
    <x v="137"/>
    <n v="682.53"/>
    <n v="17"/>
    <n v="7304.03"/>
    <n v="88219"/>
  </r>
  <r>
    <n v="22973"/>
    <s v="Critical"/>
    <n v="0.06"/>
    <n v="195.99"/>
    <n v="8.99"/>
    <n v="2046"/>
    <s v="Eileen Schwartz"/>
    <x v="2"/>
    <x v="0"/>
    <x v="2"/>
    <x v="5"/>
    <s v="Small Box"/>
    <s v="T28 WORLD"/>
    <n v="0.6"/>
    <s v="United States"/>
    <x v="2"/>
    <x v="13"/>
    <s v="Liberal"/>
    <n v="67901"/>
    <x v="20"/>
    <x v="25"/>
    <n v="-277.22200000000004"/>
    <n v="4"/>
    <n v="632.65"/>
    <n v="88219"/>
  </r>
  <r>
    <n v="18497"/>
    <s v="High"/>
    <n v="0.03"/>
    <n v="15.28"/>
    <n v="1.99"/>
    <n v="2049"/>
    <s v="Kenneth Pollock"/>
    <x v="2"/>
    <x v="0"/>
    <x v="2"/>
    <x v="13"/>
    <s v="Small Pack"/>
    <s v="Memorex 4.7GB DVD+R, 3/Pack"/>
    <n v="0.42"/>
    <s v="United States"/>
    <x v="3"/>
    <x v="8"/>
    <s v="Harrisonburg"/>
    <n v="22801"/>
    <x v="123"/>
    <x v="46"/>
    <n v="-266.68600000000004"/>
    <n v="19"/>
    <n v="290.98"/>
    <n v="88220"/>
  </r>
  <r>
    <n v="18498"/>
    <s v="High"/>
    <n v="0.09"/>
    <n v="1.76"/>
    <n v="0.7"/>
    <n v="2049"/>
    <s v="Kenneth Pollock"/>
    <x v="2"/>
    <x v="0"/>
    <x v="0"/>
    <x v="0"/>
    <s v="Wrap Bag"/>
    <s v="Newell 326"/>
    <n v="0.56000000000000005"/>
    <s v="United States"/>
    <x v="3"/>
    <x v="8"/>
    <s v="Harrisonburg"/>
    <n v="22801"/>
    <x v="123"/>
    <x v="44"/>
    <n v="-12.277999999999999"/>
    <n v="13"/>
    <n v="21.77"/>
    <n v="88220"/>
  </r>
  <r>
    <n v="18251"/>
    <s v="Not Specified"/>
    <n v="7.0000000000000007E-2"/>
    <n v="31.78"/>
    <n v="1.99"/>
    <n v="2052"/>
    <s v="Francis Kendall"/>
    <x v="2"/>
    <x v="1"/>
    <x v="2"/>
    <x v="13"/>
    <s v="Small Pack"/>
    <s v="Memorex 4.7GB DVD-RAM, 3/Pack"/>
    <n v="0.42"/>
    <s v="United States"/>
    <x v="0"/>
    <x v="27"/>
    <s v="Albuquerque"/>
    <n v="87105"/>
    <x v="153"/>
    <x v="74"/>
    <n v="265.11180000000002"/>
    <n v="13"/>
    <n v="384.22"/>
    <n v="87234"/>
  </r>
  <r>
    <n v="18252"/>
    <s v="Not Specified"/>
    <n v="0"/>
    <n v="5.98"/>
    <n v="2.5"/>
    <n v="2052"/>
    <s v="Francis Kendall"/>
    <x v="2"/>
    <x v="1"/>
    <x v="0"/>
    <x v="4"/>
    <s v="Small Box"/>
    <s v="Wausau Papers Astrobrights® Colored Envelopes"/>
    <n v="0.36"/>
    <s v="United States"/>
    <x v="0"/>
    <x v="27"/>
    <s v="Albuquerque"/>
    <n v="87105"/>
    <x v="153"/>
    <x v="39"/>
    <n v="9.5608000000000004"/>
    <n v="5"/>
    <n v="31.64"/>
    <n v="87234"/>
  </r>
  <r>
    <n v="18253"/>
    <s v="Not Specified"/>
    <n v="0.1"/>
    <n v="35.99"/>
    <n v="1.1000000000000001"/>
    <n v="2052"/>
    <s v="Francis Kendall"/>
    <x v="0"/>
    <x v="1"/>
    <x v="2"/>
    <x v="5"/>
    <s v="Small Box"/>
    <s v="Accessory35"/>
    <n v="0.55000000000000004"/>
    <s v="United States"/>
    <x v="0"/>
    <x v="27"/>
    <s v="Albuquerque"/>
    <n v="87105"/>
    <x v="153"/>
    <x v="39"/>
    <n v="390.09839999999997"/>
    <n v="19"/>
    <n v="565.36"/>
    <n v="87234"/>
  </r>
  <r>
    <n v="20481"/>
    <s v="Medium"/>
    <n v="7.0000000000000007E-2"/>
    <n v="5.98"/>
    <n v="5.46"/>
    <n v="2058"/>
    <s v="Louise Webster Sharma"/>
    <x v="2"/>
    <x v="0"/>
    <x v="0"/>
    <x v="7"/>
    <s v="Small Box"/>
    <s v="Xerox 1983"/>
    <n v="0.36"/>
    <s v="United States"/>
    <x v="3"/>
    <x v="24"/>
    <s v="Hickory"/>
    <n v="28601"/>
    <x v="169"/>
    <x v="7"/>
    <n v="46.65"/>
    <n v="5"/>
    <n v="32.76"/>
    <n v="88040"/>
  </r>
  <r>
    <n v="23499"/>
    <s v="Not Specified"/>
    <n v="0.09"/>
    <n v="28.48"/>
    <n v="1.99"/>
    <n v="2059"/>
    <s v="Nathan Newton"/>
    <x v="2"/>
    <x v="0"/>
    <x v="2"/>
    <x v="13"/>
    <s v="Small Pack"/>
    <s v="Memorex 4.7GB DVD+RW, 3/Pack"/>
    <n v="0.4"/>
    <s v="United States"/>
    <x v="3"/>
    <x v="24"/>
    <s v="High Point"/>
    <n v="27260"/>
    <x v="60"/>
    <x v="69"/>
    <n v="-1250.7460000000001"/>
    <n v="13"/>
    <n v="336.92"/>
    <n v="88039"/>
  </r>
  <r>
    <n v="21632"/>
    <s v="Critical"/>
    <n v="0.1"/>
    <n v="9.85"/>
    <n v="4.82"/>
    <n v="2059"/>
    <s v="Nathan Newton"/>
    <x v="2"/>
    <x v="0"/>
    <x v="0"/>
    <x v="0"/>
    <s v="Wrap Bag"/>
    <s v="Lumber Crayons"/>
    <n v="0.47"/>
    <s v="United States"/>
    <x v="3"/>
    <x v="24"/>
    <s v="High Point"/>
    <n v="27260"/>
    <x v="12"/>
    <x v="16"/>
    <n v="374.904"/>
    <n v="12"/>
    <n v="114.91"/>
    <n v="88041"/>
  </r>
  <r>
    <n v="21633"/>
    <s v="Critical"/>
    <n v="0.04"/>
    <n v="125.99"/>
    <n v="7.69"/>
    <n v="2059"/>
    <s v="Nathan Newton"/>
    <x v="2"/>
    <x v="0"/>
    <x v="2"/>
    <x v="5"/>
    <s v="Small Box"/>
    <s v="Timeport L7089"/>
    <n v="0.57999999999999996"/>
    <s v="United States"/>
    <x v="3"/>
    <x v="24"/>
    <s v="High Point"/>
    <n v="27260"/>
    <x v="12"/>
    <x v="16"/>
    <n v="-528.83600000000001"/>
    <n v="9"/>
    <n v="934.52"/>
    <n v="88041"/>
  </r>
  <r>
    <n v="20841"/>
    <s v="Medium"/>
    <n v="0.02"/>
    <n v="240.98"/>
    <n v="60.2"/>
    <n v="2061"/>
    <s v="Marianne Carey"/>
    <x v="1"/>
    <x v="0"/>
    <x v="1"/>
    <x v="14"/>
    <s v="Jumbo Box"/>
    <s v="Atlantic Metals Mobile 2-Shelf Bookcases, Custom Colors"/>
    <n v="0.56000000000000005"/>
    <s v="United States"/>
    <x v="2"/>
    <x v="32"/>
    <s v="North Platte"/>
    <n v="69101"/>
    <x v="134"/>
    <x v="136"/>
    <n v="-272.71320000000003"/>
    <n v="1"/>
    <n v="260.66000000000003"/>
    <n v="87146"/>
  </r>
  <r>
    <n v="20840"/>
    <s v="Medium"/>
    <n v="0.02"/>
    <n v="420.98"/>
    <n v="19.989999999999998"/>
    <n v="2062"/>
    <s v="Alfred Singh"/>
    <x v="2"/>
    <x v="0"/>
    <x v="0"/>
    <x v="8"/>
    <s v="Small Box"/>
    <s v="GBC DocuBind 200 Manual Binding Machine"/>
    <n v="0.35"/>
    <s v="United States"/>
    <x v="3"/>
    <x v="8"/>
    <s v="Mechanicsville"/>
    <n v="23111"/>
    <x v="134"/>
    <x v="109"/>
    <n v="-162.69399999999999"/>
    <n v="10"/>
    <n v="4249.37"/>
    <n v="87146"/>
  </r>
  <r>
    <n v="22511"/>
    <s v="Low"/>
    <n v="0.04"/>
    <n v="291.73"/>
    <n v="48.8"/>
    <n v="2062"/>
    <s v="Alfred Singh"/>
    <x v="1"/>
    <x v="0"/>
    <x v="1"/>
    <x v="1"/>
    <s v="Jumbo Drum"/>
    <s v="Hon 4070 Series Pagoda™ Armless Upholstered Stacking Chairs"/>
    <n v="0.56000000000000005"/>
    <s v="United States"/>
    <x v="3"/>
    <x v="8"/>
    <s v="Mechanicsville"/>
    <n v="23111"/>
    <x v="175"/>
    <x v="173"/>
    <n v="-115.90389999999999"/>
    <n v="22"/>
    <n v="6676.61"/>
    <n v="87148"/>
  </r>
  <r>
    <n v="25759"/>
    <s v="Low"/>
    <n v="0.06"/>
    <n v="300.97000000000003"/>
    <n v="7.18"/>
    <n v="2063"/>
    <s v="Todd D Norris"/>
    <x v="2"/>
    <x v="0"/>
    <x v="2"/>
    <x v="13"/>
    <s v="Small Box"/>
    <s v="Gyration Ultra Professional Cordless Optical Suite"/>
    <n v="0.48"/>
    <s v="United States"/>
    <x v="3"/>
    <x v="8"/>
    <s v="Newport News"/>
    <n v="23602"/>
    <x v="100"/>
    <x v="182"/>
    <n v="-729.98799999999994"/>
    <n v="1"/>
    <n v="291.39999999999998"/>
    <n v="87147"/>
  </r>
  <r>
    <n v="25228"/>
    <s v="Medium"/>
    <n v="0.09"/>
    <n v="20.89"/>
    <n v="11.52"/>
    <n v="2066"/>
    <s v="Claudia Webb"/>
    <x v="2"/>
    <x v="1"/>
    <x v="0"/>
    <x v="10"/>
    <s v="Small Box"/>
    <s v="Iris® 3-Drawer Stacking Bin, Black"/>
    <n v="0.83"/>
    <s v="United States"/>
    <x v="3"/>
    <x v="24"/>
    <s v="Indian Trail"/>
    <n v="28079"/>
    <x v="173"/>
    <x v="164"/>
    <n v="-133.54599999999999"/>
    <n v="7"/>
    <n v="146.5"/>
    <n v="85833"/>
  </r>
  <r>
    <n v="24748"/>
    <s v="Critical"/>
    <n v="0.09"/>
    <n v="20.99"/>
    <n v="4.8099999999999996"/>
    <n v="2066"/>
    <s v="Claudia Webb"/>
    <x v="0"/>
    <x v="1"/>
    <x v="2"/>
    <x v="5"/>
    <s v="Medium Box"/>
    <s v="1726 Digital Answering Machine"/>
    <n v="0.57999999999999996"/>
    <s v="United States"/>
    <x v="3"/>
    <x v="24"/>
    <s v="Indian Trail"/>
    <n v="28079"/>
    <x v="157"/>
    <x v="64"/>
    <n v="272.69399999999996"/>
    <n v="2"/>
    <n v="38.979999999999997"/>
    <n v="85834"/>
  </r>
  <r>
    <n v="25381"/>
    <s v="Low"/>
    <n v="0.1"/>
    <n v="4.24"/>
    <n v="5.41"/>
    <n v="2066"/>
    <s v="Claudia Webb"/>
    <x v="2"/>
    <x v="0"/>
    <x v="0"/>
    <x v="8"/>
    <s v="Small Box"/>
    <s v="Storex DuraTech Recycled Plastic Frosted Binders"/>
    <n v="0.35"/>
    <s v="United States"/>
    <x v="3"/>
    <x v="24"/>
    <s v="Indian Trail"/>
    <n v="28079"/>
    <x v="47"/>
    <x v="151"/>
    <n v="-61.6"/>
    <n v="8"/>
    <n v="34.159999999999997"/>
    <n v="85835"/>
  </r>
  <r>
    <n v="21901"/>
    <s v="Medium"/>
    <n v="0.1"/>
    <n v="40.98"/>
    <n v="6.5"/>
    <n v="2069"/>
    <s v="Elsie Boykin"/>
    <x v="2"/>
    <x v="3"/>
    <x v="2"/>
    <x v="13"/>
    <s v="Small Box"/>
    <s v="Targus USB Numeric Keypad"/>
    <n v="0.74"/>
    <s v="United States"/>
    <x v="3"/>
    <x v="35"/>
    <s v="Fort Thomas"/>
    <n v="41075"/>
    <x v="38"/>
    <x v="50"/>
    <n v="66.852000000000004"/>
    <n v="3"/>
    <n v="120.34"/>
    <n v="88554"/>
  </r>
  <r>
    <n v="19567"/>
    <s v="Low"/>
    <n v="7.0000000000000007E-2"/>
    <n v="35.99"/>
    <n v="5.99"/>
    <n v="2070"/>
    <s v="Kelly Collins"/>
    <x v="2"/>
    <x v="0"/>
    <x v="2"/>
    <x v="5"/>
    <s v="Wrap Bag"/>
    <s v="Accessory41"/>
    <n v="0.38"/>
    <s v="United States"/>
    <x v="2"/>
    <x v="22"/>
    <s v="Eastpointe"/>
    <n v="48021"/>
    <x v="41"/>
    <x v="92"/>
    <n v="17.839800000000011"/>
    <n v="5"/>
    <n v="153.61000000000001"/>
    <n v="88558"/>
  </r>
  <r>
    <n v="20498"/>
    <s v="Not Specified"/>
    <n v="0.03"/>
    <n v="60.98"/>
    <n v="1.99"/>
    <n v="2071"/>
    <s v="Victor Cherry"/>
    <x v="2"/>
    <x v="0"/>
    <x v="2"/>
    <x v="13"/>
    <s v="Small Pack"/>
    <s v="Imation 5.2GB DVD-RAM"/>
    <n v="0.5"/>
    <s v="United States"/>
    <x v="2"/>
    <x v="22"/>
    <s v="Farmington Hills"/>
    <n v="48336"/>
    <x v="108"/>
    <x v="109"/>
    <n v="976.2672"/>
    <n v="23"/>
    <n v="1414.88"/>
    <n v="88555"/>
  </r>
  <r>
    <n v="20499"/>
    <s v="Not Specified"/>
    <n v="0.04"/>
    <n v="3.08"/>
    <n v="0.99"/>
    <n v="2071"/>
    <s v="Victor Cherry"/>
    <x v="2"/>
    <x v="0"/>
    <x v="0"/>
    <x v="9"/>
    <s v="Small Box"/>
    <s v="Avery 481"/>
    <n v="0.37"/>
    <s v="United States"/>
    <x v="2"/>
    <x v="22"/>
    <s v="Farmington Hills"/>
    <n v="48336"/>
    <x v="108"/>
    <x v="90"/>
    <n v="23.204699999999999"/>
    <n v="11"/>
    <n v="33.630000000000003"/>
    <n v="88555"/>
  </r>
  <r>
    <n v="19568"/>
    <s v="Low"/>
    <n v="0.08"/>
    <n v="65.989999999999995"/>
    <n v="5.92"/>
    <n v="2071"/>
    <s v="Victor Cherry"/>
    <x v="0"/>
    <x v="0"/>
    <x v="2"/>
    <x v="5"/>
    <s v="Small Box"/>
    <s v="i500plus"/>
    <n v="0.57999999999999996"/>
    <s v="United States"/>
    <x v="2"/>
    <x v="22"/>
    <s v="Farmington Hills"/>
    <n v="48336"/>
    <x v="41"/>
    <x v="10"/>
    <n v="183.84300000000002"/>
    <n v="20"/>
    <n v="1063.81"/>
    <n v="88558"/>
  </r>
  <r>
    <n v="20500"/>
    <s v="Not Specified"/>
    <n v="0"/>
    <n v="10.31"/>
    <n v="1.79"/>
    <n v="2072"/>
    <s v="Malcolm S Lanier"/>
    <x v="2"/>
    <x v="0"/>
    <x v="0"/>
    <x v="7"/>
    <s v="Wrap Bag"/>
    <s v="Speediset Carbonless Redi-Letter® 7&quot; x 8 1/2&quot;"/>
    <n v="0.38"/>
    <s v="United States"/>
    <x v="2"/>
    <x v="22"/>
    <s v="Flint"/>
    <n v="48505"/>
    <x v="108"/>
    <x v="33"/>
    <n v="167.46299999999997"/>
    <n v="23"/>
    <n v="242.7"/>
    <n v="88555"/>
  </r>
  <r>
    <n v="20824"/>
    <s v="High"/>
    <n v="0.09"/>
    <n v="260.98"/>
    <n v="41.91"/>
    <n v="2072"/>
    <s v="Malcolm S Lanier"/>
    <x v="1"/>
    <x v="0"/>
    <x v="1"/>
    <x v="14"/>
    <s v="Jumbo Box"/>
    <s v="Atlantic Metals Mobile 3-Shelf Bookcases, Custom Colors"/>
    <n v="0.59"/>
    <s v="United States"/>
    <x v="2"/>
    <x v="22"/>
    <s v="Flint"/>
    <n v="48505"/>
    <x v="143"/>
    <x v="75"/>
    <n v="1307.2692"/>
    <n v="14"/>
    <n v="3377.06"/>
    <n v="88556"/>
  </r>
  <r>
    <n v="20825"/>
    <s v="High"/>
    <n v="0.01"/>
    <n v="10.52"/>
    <n v="7.94"/>
    <n v="2072"/>
    <s v="Malcolm S Lanier"/>
    <x v="2"/>
    <x v="0"/>
    <x v="1"/>
    <x v="2"/>
    <s v="Small Pack"/>
    <s v="Ultra Door Pull Handle"/>
    <n v="0.52"/>
    <s v="United States"/>
    <x v="2"/>
    <x v="22"/>
    <s v="Flint"/>
    <n v="48505"/>
    <x v="143"/>
    <x v="75"/>
    <n v="-15.818400000000002"/>
    <n v="11"/>
    <n v="123.93"/>
    <n v="88556"/>
  </r>
  <r>
    <n v="20826"/>
    <s v="High"/>
    <n v="0.02"/>
    <n v="5.98"/>
    <n v="7.5"/>
    <n v="2072"/>
    <s v="Malcolm S Lanier"/>
    <x v="0"/>
    <x v="0"/>
    <x v="0"/>
    <x v="7"/>
    <s v="Small Box"/>
    <s v="Xerox 1920"/>
    <n v="0.4"/>
    <s v="United States"/>
    <x v="2"/>
    <x v="22"/>
    <s v="Flint"/>
    <n v="48505"/>
    <x v="143"/>
    <x v="75"/>
    <n v="-55.832400000000007"/>
    <n v="14"/>
    <n v="93.96"/>
    <n v="88556"/>
  </r>
  <r>
    <n v="24677"/>
    <s v="Not Specified"/>
    <n v="0.05"/>
    <n v="291.73"/>
    <n v="48.8"/>
    <n v="2073"/>
    <s v="Evan Kelley"/>
    <x v="1"/>
    <x v="3"/>
    <x v="1"/>
    <x v="1"/>
    <s v="Jumbo Drum"/>
    <s v="Hon 4070 Series Pagoda™ Armless Upholstered Stacking Chairs"/>
    <n v="0.56000000000000005"/>
    <s v="United States"/>
    <x v="2"/>
    <x v="22"/>
    <s v="Garden City"/>
    <n v="48135"/>
    <x v="74"/>
    <x v="5"/>
    <n v="550.38080000000002"/>
    <n v="6"/>
    <n v="1818.41"/>
    <n v="88557"/>
  </r>
  <r>
    <n v="24094"/>
    <s v="Low"/>
    <n v="0.09"/>
    <n v="1.48"/>
    <n v="0.7"/>
    <n v="2081"/>
    <s v="Matthew Conway"/>
    <x v="2"/>
    <x v="0"/>
    <x v="0"/>
    <x v="3"/>
    <s v="Wrap Bag"/>
    <s v="Binder Clips by OIC"/>
    <n v="0.37"/>
    <s v="United States"/>
    <x v="1"/>
    <x v="4"/>
    <s v="Ithaca"/>
    <n v="14853"/>
    <x v="35"/>
    <x v="70"/>
    <n v="1.68"/>
    <n v="6"/>
    <n v="8.9499999999999993"/>
    <n v="86092"/>
  </r>
  <r>
    <n v="21697"/>
    <s v="Low"/>
    <n v="0.06"/>
    <n v="38.06"/>
    <n v="4.5"/>
    <n v="2089"/>
    <s v="Annie Odom"/>
    <x v="2"/>
    <x v="0"/>
    <x v="0"/>
    <x v="15"/>
    <s v="Small Box"/>
    <s v="Fellowes Superior 10 Outlet Split Surge Protector"/>
    <n v="0.56000000000000005"/>
    <s v="United States"/>
    <x v="1"/>
    <x v="4"/>
    <s v="New City"/>
    <n v="10956"/>
    <x v="133"/>
    <x v="183"/>
    <n v="450.45959999999997"/>
    <n v="17"/>
    <n v="652.84"/>
    <n v="88348"/>
  </r>
  <r>
    <n v="21698"/>
    <s v="Low"/>
    <n v="0.08"/>
    <n v="599.99"/>
    <n v="24.49"/>
    <n v="2089"/>
    <s v="Annie Odom"/>
    <x v="2"/>
    <x v="0"/>
    <x v="2"/>
    <x v="16"/>
    <s v="Large Box"/>
    <s v="Hewlett Packard LaserJet 3310 Copier"/>
    <n v="0.37"/>
    <s v="United States"/>
    <x v="1"/>
    <x v="4"/>
    <s v="New City"/>
    <n v="10956"/>
    <x v="133"/>
    <x v="184"/>
    <n v="8798.1830999999984"/>
    <n v="22"/>
    <n v="12750.99"/>
    <n v="88348"/>
  </r>
  <r>
    <n v="21699"/>
    <s v="Low"/>
    <n v="0.1"/>
    <n v="3.98"/>
    <n v="2.97"/>
    <n v="2089"/>
    <s v="Annie Odom"/>
    <x v="0"/>
    <x v="0"/>
    <x v="0"/>
    <x v="7"/>
    <s v="Wrap Bag"/>
    <s v="Unpadded Memo Slips"/>
    <n v="0.35"/>
    <s v="United States"/>
    <x v="1"/>
    <x v="4"/>
    <s v="New City"/>
    <n v="10956"/>
    <x v="133"/>
    <x v="185"/>
    <n v="-5.3849999999999998"/>
    <n v="5"/>
    <n v="20.54"/>
    <n v="88348"/>
  </r>
  <r>
    <n v="18696"/>
    <s v="Medium"/>
    <n v="0.08"/>
    <n v="400.98"/>
    <n v="42.52"/>
    <n v="2094"/>
    <s v="Vernon Hirsch Singleton"/>
    <x v="1"/>
    <x v="0"/>
    <x v="1"/>
    <x v="11"/>
    <s v="Jumbo Box"/>
    <s v="Bretford CR8500 Series Meeting Room Furniture"/>
    <n v="0.71"/>
    <s v="United States"/>
    <x v="0"/>
    <x v="1"/>
    <s v="Chico"/>
    <n v="95928"/>
    <x v="64"/>
    <x v="84"/>
    <n v="3031.9724000000001"/>
    <n v="20"/>
    <n v="7840.04"/>
    <n v="86629"/>
  </r>
  <r>
    <n v="18417"/>
    <s v="Medium"/>
    <n v="0.1"/>
    <n v="300.97000000000003"/>
    <n v="7.18"/>
    <n v="2097"/>
    <s v="Patsy Shea"/>
    <x v="2"/>
    <x v="1"/>
    <x v="2"/>
    <x v="13"/>
    <s v="Small Box"/>
    <s v="Gyration Ultra Professional Cordless Optical Suite"/>
    <n v="0.48"/>
    <s v="United States"/>
    <x v="3"/>
    <x v="39"/>
    <s v="Hilton Head Island"/>
    <n v="29915"/>
    <x v="106"/>
    <x v="133"/>
    <n v="138.018"/>
    <n v="4"/>
    <n v="1094.33"/>
    <n v="87889"/>
  </r>
  <r>
    <n v="18418"/>
    <s v="Medium"/>
    <n v="0.06"/>
    <n v="39.89"/>
    <n v="3.04"/>
    <n v="2098"/>
    <s v="Tracy Dyer"/>
    <x v="2"/>
    <x v="1"/>
    <x v="1"/>
    <x v="2"/>
    <s v="Wrap Bag"/>
    <s v="Ultra Commercial Grade Dual Valve Door Closer"/>
    <n v="0.53"/>
    <s v="United States"/>
    <x v="3"/>
    <x v="39"/>
    <s v="Mount Pleasant"/>
    <n v="29464"/>
    <x v="106"/>
    <x v="87"/>
    <n v="38.874000000000002"/>
    <n v="10"/>
    <n v="389.97"/>
    <n v="87889"/>
  </r>
  <r>
    <n v="22234"/>
    <s v="Not Specified"/>
    <n v="7.0000000000000007E-2"/>
    <n v="14.56"/>
    <n v="3.5"/>
    <n v="2099"/>
    <s v="Nathan Fox"/>
    <x v="2"/>
    <x v="1"/>
    <x v="0"/>
    <x v="15"/>
    <s v="Small Box"/>
    <s v="Acco 6 Outlet Guardian Premium Surge Suppressor"/>
    <n v="0.57999999999999996"/>
    <s v="United States"/>
    <x v="3"/>
    <x v="39"/>
    <s v="Myrtle Beach"/>
    <n v="29577"/>
    <x v="176"/>
    <x v="28"/>
    <n v="-45.528000000000006"/>
    <n v="6"/>
    <n v="84.59"/>
    <n v="87888"/>
  </r>
  <r>
    <n v="5501"/>
    <s v="Medium"/>
    <n v="0.05"/>
    <n v="399.98"/>
    <n v="12.06"/>
    <n v="2107"/>
    <s v="Leigh Burnette Hurley"/>
    <x v="1"/>
    <x v="0"/>
    <x v="2"/>
    <x v="6"/>
    <s v="Jumbo Box"/>
    <s v="Okidata ML320 Series Turbo Dot Matrix Printers"/>
    <n v="0.56000000000000005"/>
    <s v="United States"/>
    <x v="2"/>
    <x v="12"/>
    <s v="Chicago"/>
    <n v="60601"/>
    <x v="132"/>
    <x v="175"/>
    <n v="567.59"/>
    <n v="24"/>
    <n v="9666.7199999999993"/>
    <n v="39015"/>
  </r>
  <r>
    <n v="5502"/>
    <s v="Medium"/>
    <n v="7.0000000000000007E-2"/>
    <n v="6.48"/>
    <n v="5.74"/>
    <n v="2107"/>
    <s v="Leigh Burnette Hurley"/>
    <x v="2"/>
    <x v="0"/>
    <x v="0"/>
    <x v="7"/>
    <s v="Small Box"/>
    <s v="Xerox 1994"/>
    <n v="0.37"/>
    <s v="United States"/>
    <x v="2"/>
    <x v="12"/>
    <s v="Chicago"/>
    <n v="60601"/>
    <x v="132"/>
    <x v="175"/>
    <n v="-28.45"/>
    <n v="20"/>
    <n v="134.58000000000001"/>
    <n v="39015"/>
  </r>
  <r>
    <n v="23502"/>
    <s v="Medium"/>
    <n v="7.0000000000000007E-2"/>
    <n v="6.48"/>
    <n v="5.74"/>
    <n v="2108"/>
    <s v="Alfred Barber"/>
    <x v="2"/>
    <x v="0"/>
    <x v="0"/>
    <x v="7"/>
    <s v="Small Box"/>
    <s v="Xerox 1994"/>
    <n v="0.37"/>
    <s v="United States"/>
    <x v="2"/>
    <x v="33"/>
    <s v="Mehlville"/>
    <n v="63129"/>
    <x v="132"/>
    <x v="175"/>
    <n v="-14.225"/>
    <n v="5"/>
    <n v="33.65"/>
    <n v="87862"/>
  </r>
  <r>
    <n v="18540"/>
    <s v="Critical"/>
    <n v="0.08"/>
    <n v="6.68"/>
    <n v="1.5"/>
    <n v="2114"/>
    <s v="Paige Mason"/>
    <x v="2"/>
    <x v="0"/>
    <x v="0"/>
    <x v="0"/>
    <s v="Wrap Bag"/>
    <s v="Sanford Liquid Accent Highlighters"/>
    <n v="0.48"/>
    <s v="United States"/>
    <x v="3"/>
    <x v="8"/>
    <s v="Norfolk"/>
    <n v="23518"/>
    <x v="173"/>
    <x v="16"/>
    <n v="-601.80400000000009"/>
    <n v="10"/>
    <n v="66.12"/>
    <n v="88403"/>
  </r>
  <r>
    <n v="18562"/>
    <s v="Critical"/>
    <n v="0.08"/>
    <n v="2.89"/>
    <n v="0.49"/>
    <n v="2114"/>
    <s v="Paige Mason"/>
    <x v="2"/>
    <x v="0"/>
    <x v="0"/>
    <x v="9"/>
    <s v="Small Box"/>
    <s v="*Staples* Packaging Labels"/>
    <n v="0.38"/>
    <s v="United States"/>
    <x v="3"/>
    <x v="8"/>
    <s v="Norfolk"/>
    <n v="23518"/>
    <x v="45"/>
    <x v="151"/>
    <n v="38.406000000000006"/>
    <n v="1"/>
    <n v="3.07"/>
    <n v="88404"/>
  </r>
  <r>
    <n v="21066"/>
    <s v="Critical"/>
    <n v="7.0000000000000007E-2"/>
    <n v="226.67"/>
    <n v="28.16"/>
    <n v="2114"/>
    <s v="Paige Mason"/>
    <x v="1"/>
    <x v="0"/>
    <x v="1"/>
    <x v="1"/>
    <s v="Jumbo Drum"/>
    <s v="Hon GuestStacker Chair"/>
    <n v="0.59"/>
    <s v="United States"/>
    <x v="3"/>
    <x v="8"/>
    <s v="Norfolk"/>
    <n v="23518"/>
    <x v="115"/>
    <x v="139"/>
    <n v="53.114399999999996"/>
    <n v="1"/>
    <n v="255.83"/>
    <n v="88405"/>
  </r>
  <r>
    <n v="21067"/>
    <s v="Critical"/>
    <n v="0.08"/>
    <n v="20.98"/>
    <n v="53.03"/>
    <n v="2114"/>
    <s v="Paige Mason"/>
    <x v="1"/>
    <x v="0"/>
    <x v="0"/>
    <x v="10"/>
    <s v="Jumbo Drum"/>
    <s v="Tennsco Lockers, Gray"/>
    <n v="0.78"/>
    <s v="United States"/>
    <x v="3"/>
    <x v="8"/>
    <s v="Norfolk"/>
    <n v="23518"/>
    <x v="115"/>
    <x v="142"/>
    <n v="8.7420000000000009"/>
    <n v="20"/>
    <n v="421.18"/>
    <n v="88405"/>
  </r>
  <r>
    <n v="21153"/>
    <s v="Medium"/>
    <n v="0.02"/>
    <n v="95.95"/>
    <n v="74.349999999999994"/>
    <n v="2115"/>
    <s v="Jeffrey Lloyd"/>
    <x v="1"/>
    <x v="0"/>
    <x v="1"/>
    <x v="1"/>
    <s v="Jumbo Drum"/>
    <s v="Bevis Steel Folding Chairs"/>
    <n v="0.56999999999999995"/>
    <s v="United States"/>
    <x v="3"/>
    <x v="8"/>
    <s v="Oakton"/>
    <n v="22124"/>
    <x v="119"/>
    <x v="114"/>
    <n v="636.52199999999993"/>
    <n v="14"/>
    <n v="1377.46"/>
    <n v="88406"/>
  </r>
  <r>
    <n v="20249"/>
    <s v="High"/>
    <n v="0.03"/>
    <n v="320.98"/>
    <n v="24.49"/>
    <n v="2117"/>
    <s v="Jack Hatcher"/>
    <x v="2"/>
    <x v="1"/>
    <x v="1"/>
    <x v="1"/>
    <s v="Large Box"/>
    <s v="Hon Pagoda™ Stacking Chairs"/>
    <n v="0.55000000000000004"/>
    <s v="United States"/>
    <x v="2"/>
    <x v="7"/>
    <s v="Greenville"/>
    <n v="75401"/>
    <x v="18"/>
    <x v="61"/>
    <n v="4554.4346999999998"/>
    <n v="20"/>
    <n v="6600.63"/>
    <n v="90891"/>
  </r>
  <r>
    <n v="20250"/>
    <s v="High"/>
    <n v="0.06"/>
    <n v="125.99"/>
    <n v="8.8000000000000007"/>
    <n v="2117"/>
    <s v="Jack Hatcher"/>
    <x v="2"/>
    <x v="1"/>
    <x v="2"/>
    <x v="5"/>
    <s v="Small Box"/>
    <s v="StarTAC 6500"/>
    <n v="0.59"/>
    <s v="United States"/>
    <x v="2"/>
    <x v="7"/>
    <s v="Greenville"/>
    <n v="75401"/>
    <x v="18"/>
    <x v="24"/>
    <n v="618.19308000000001"/>
    <n v="18"/>
    <n v="1811.99"/>
    <n v="90891"/>
  </r>
  <r>
    <n v="22231"/>
    <s v="Critical"/>
    <n v="0.06"/>
    <n v="80.97"/>
    <n v="33.6"/>
    <n v="2122"/>
    <s v="Carolyn Fisher"/>
    <x v="1"/>
    <x v="3"/>
    <x v="2"/>
    <x v="6"/>
    <s v="Jumbo Drum"/>
    <s v="Lexmark Z25 Color Inkjet Printer"/>
    <n v="0.37"/>
    <s v="United States"/>
    <x v="3"/>
    <x v="40"/>
    <s v="Sherwood"/>
    <n v="72116"/>
    <x v="108"/>
    <x v="33"/>
    <n v="-15.1844"/>
    <n v="10"/>
    <n v="799.76"/>
    <n v="89664"/>
  </r>
  <r>
    <n v="24674"/>
    <s v="High"/>
    <n v="0.04"/>
    <n v="45.19"/>
    <n v="1.99"/>
    <n v="2124"/>
    <s v="Paige Powers"/>
    <x v="2"/>
    <x v="3"/>
    <x v="2"/>
    <x v="13"/>
    <s v="Small Pack"/>
    <s v="Verbatim DVD-RAM, 9.4GB, Rewritable, Type 1, DS, DataLife Plus"/>
    <n v="0.55000000000000004"/>
    <s v="United States"/>
    <x v="3"/>
    <x v="40"/>
    <s v="West Memphis"/>
    <n v="72301"/>
    <x v="167"/>
    <x v="29"/>
    <n v="-61.194000000000003"/>
    <n v="13"/>
    <n v="609.09"/>
    <n v="89665"/>
  </r>
  <r>
    <n v="23852"/>
    <s v="High"/>
    <n v="0.03"/>
    <n v="124.49"/>
    <n v="51.94"/>
    <n v="2124"/>
    <s v="Paige Powers"/>
    <x v="1"/>
    <x v="0"/>
    <x v="1"/>
    <x v="11"/>
    <s v="Jumbo Box"/>
    <s v="Bevis 36 x 72 Conference Tables"/>
    <n v="0.63"/>
    <s v="United States"/>
    <x v="3"/>
    <x v="40"/>
    <s v="West Memphis"/>
    <n v="72301"/>
    <x v="173"/>
    <x v="164"/>
    <n v="18.173999999999999"/>
    <n v="21"/>
    <n v="2761.94"/>
    <n v="89666"/>
  </r>
  <r>
    <n v="24091"/>
    <s v="Critical"/>
    <n v="0.1"/>
    <n v="5.98"/>
    <n v="5.14"/>
    <n v="2127"/>
    <s v="Joyce Kern"/>
    <x v="2"/>
    <x v="1"/>
    <x v="0"/>
    <x v="7"/>
    <s v="Small Box"/>
    <s v="Xerox 1974"/>
    <n v="0.36"/>
    <s v="United States"/>
    <x v="2"/>
    <x v="22"/>
    <s v="Sterling Heights"/>
    <n v="48310"/>
    <x v="103"/>
    <x v="105"/>
    <n v="-49.53"/>
    <n v="6"/>
    <n v="33.950000000000003"/>
    <n v="88418"/>
  </r>
  <r>
    <n v="21902"/>
    <s v="High"/>
    <n v="0.09"/>
    <n v="150.97999999999999"/>
    <n v="66.27"/>
    <n v="2131"/>
    <s v="Mary Hewitt"/>
    <x v="1"/>
    <x v="1"/>
    <x v="1"/>
    <x v="14"/>
    <s v="Jumbo Box"/>
    <s v="Bush Mission Pointe Library"/>
    <n v="0.65"/>
    <s v="United States"/>
    <x v="2"/>
    <x v="33"/>
    <s v="Gladstone"/>
    <n v="64118"/>
    <x v="35"/>
    <x v="30"/>
    <n v="-407.85"/>
    <n v="2"/>
    <n v="302.33999999999997"/>
    <n v="90079"/>
  </r>
  <r>
    <n v="21964"/>
    <s v="Low"/>
    <n v="0.05"/>
    <n v="30.42"/>
    <n v="8.65"/>
    <n v="2132"/>
    <s v="Philip Hawkins"/>
    <x v="0"/>
    <x v="1"/>
    <x v="2"/>
    <x v="13"/>
    <s v="Small Box"/>
    <s v="Fellowes Internet Keyboard, Platinum"/>
    <n v="0.74"/>
    <s v="United States"/>
    <x v="2"/>
    <x v="33"/>
    <s v="Hazelwood"/>
    <n v="63042"/>
    <x v="56"/>
    <x v="50"/>
    <n v="-191.25760000000002"/>
    <n v="11"/>
    <n v="334.44"/>
    <n v="90078"/>
  </r>
  <r>
    <n v="24348"/>
    <s v="High"/>
    <n v="0.01"/>
    <n v="28.99"/>
    <n v="8.59"/>
    <n v="2135"/>
    <s v="Melvin Kendall"/>
    <x v="2"/>
    <x v="1"/>
    <x v="2"/>
    <x v="5"/>
    <s v="Medium Box"/>
    <s v="SouthWestern Bell FA970 Digital Answering Machine with Time/Day Stamp"/>
    <n v="0.56000000000000005"/>
    <s v="United States"/>
    <x v="0"/>
    <x v="27"/>
    <s v="Clovis"/>
    <n v="88101"/>
    <x v="92"/>
    <x v="167"/>
    <n v="196.52328"/>
    <n v="21"/>
    <n v="556.61"/>
    <n v="91583"/>
  </r>
  <r>
    <n v="20138"/>
    <s v="Not Specified"/>
    <n v="0"/>
    <n v="6.98"/>
    <n v="1.6"/>
    <n v="2137"/>
    <s v="Crystal Crabtree"/>
    <x v="2"/>
    <x v="0"/>
    <x v="0"/>
    <x v="7"/>
    <s v="Wrap Bag"/>
    <s v="Adams Phone Message Book, Professional, 400 Message Capacity, 5 3/6” x 11”"/>
    <n v="0.38"/>
    <s v="United States"/>
    <x v="3"/>
    <x v="26"/>
    <s v="West Palm Beach"/>
    <n v="33407"/>
    <x v="70"/>
    <x v="90"/>
    <n v="-343.86799999999999"/>
    <n v="9"/>
    <n v="64.48"/>
    <n v="86002"/>
  </r>
  <r>
    <n v="20712"/>
    <s v="Critical"/>
    <n v="0.05"/>
    <n v="2550.14"/>
    <n v="29.7"/>
    <n v="2139"/>
    <s v="Jon Kendall"/>
    <x v="1"/>
    <x v="0"/>
    <x v="2"/>
    <x v="6"/>
    <s v="Jumbo Drum"/>
    <s v="Epson DFX-8500 Dot Matrix Printer"/>
    <n v="0.56999999999999995"/>
    <s v="United States"/>
    <x v="2"/>
    <x v="45"/>
    <s v="Watertown"/>
    <n v="53094"/>
    <x v="125"/>
    <x v="113"/>
    <n v="-3971.0627999999997"/>
    <n v="2"/>
    <n v="4845.2700000000004"/>
    <n v="86003"/>
  </r>
  <r>
    <n v="18409"/>
    <s v="High"/>
    <n v="0.01"/>
    <n v="5.44"/>
    <n v="7.46"/>
    <n v="2141"/>
    <s v="Molly Webster"/>
    <x v="2"/>
    <x v="1"/>
    <x v="0"/>
    <x v="8"/>
    <s v="Small Box"/>
    <s v="Wilson Jones Custom Binder Spines &amp; Labels"/>
    <n v="0.36"/>
    <s v="United States"/>
    <x v="0"/>
    <x v="21"/>
    <s v="Durango"/>
    <n v="81301"/>
    <x v="29"/>
    <x v="146"/>
    <n v="-18.478199999999998"/>
    <n v="3"/>
    <n v="19.68"/>
    <n v="87570"/>
  </r>
  <r>
    <n v="18410"/>
    <s v="High"/>
    <n v="0.02"/>
    <n v="549.99"/>
    <n v="49"/>
    <n v="2141"/>
    <s v="Molly Webster"/>
    <x v="1"/>
    <x v="1"/>
    <x v="2"/>
    <x v="16"/>
    <s v="Jumbo Drum"/>
    <s v="Sharp 1540cs Digital Laser Copier"/>
    <n v="0.35"/>
    <s v="United States"/>
    <x v="0"/>
    <x v="21"/>
    <s v="Durango"/>
    <n v="81301"/>
    <x v="29"/>
    <x v="39"/>
    <n v="-381.84119999999996"/>
    <n v="18"/>
    <n v="9798.84"/>
    <n v="87570"/>
  </r>
  <r>
    <n v="18411"/>
    <s v="High"/>
    <n v="0.03"/>
    <n v="22.01"/>
    <n v="5.53"/>
    <n v="2141"/>
    <s v="Molly Webster"/>
    <x v="0"/>
    <x v="1"/>
    <x v="0"/>
    <x v="0"/>
    <s v="Small Pack"/>
    <s v="Boston 16801 Nautilus™ Battery Pencil Sharpener"/>
    <n v="0.59"/>
    <s v="United States"/>
    <x v="0"/>
    <x v="21"/>
    <s v="Durango"/>
    <n v="81301"/>
    <x v="29"/>
    <x v="146"/>
    <n v="12.5504"/>
    <n v="7"/>
    <n v="154.11000000000001"/>
    <n v="87570"/>
  </r>
  <r>
    <n v="18412"/>
    <s v="High"/>
    <n v="0.09"/>
    <n v="34.76"/>
    <n v="8.2200000000000006"/>
    <n v="2141"/>
    <s v="Molly Webster"/>
    <x v="2"/>
    <x v="1"/>
    <x v="0"/>
    <x v="10"/>
    <s v="Small Box"/>
    <s v="Multi-Use Personal File Cart and Caster Set, Three Stacking Bins"/>
    <n v="0.56999999999999995"/>
    <s v="United States"/>
    <x v="0"/>
    <x v="21"/>
    <s v="Durango"/>
    <n v="81301"/>
    <x v="29"/>
    <x v="39"/>
    <n v="45.3324"/>
    <n v="7"/>
    <n v="242.97"/>
    <n v="87570"/>
  </r>
  <r>
    <n v="23249"/>
    <s v="High"/>
    <n v="0.08"/>
    <n v="17.149999999999999"/>
    <n v="4.96"/>
    <n v="2143"/>
    <s v="Lester Sawyer"/>
    <x v="2"/>
    <x v="1"/>
    <x v="0"/>
    <x v="10"/>
    <s v="Small Box"/>
    <s v="Advantus Rolling Storage Box"/>
    <n v="0.57999999999999996"/>
    <s v="United States"/>
    <x v="3"/>
    <x v="8"/>
    <s v="Fairfax"/>
    <n v="20151"/>
    <x v="1"/>
    <x v="20"/>
    <n v="33.659999999999997"/>
    <n v="12"/>
    <n v="200.61"/>
    <n v="87569"/>
  </r>
  <r>
    <n v="24264"/>
    <s v="Medium"/>
    <n v="0"/>
    <n v="20.28"/>
    <n v="14.39"/>
    <n v="2145"/>
    <s v="Kerry Hardy"/>
    <x v="2"/>
    <x v="0"/>
    <x v="1"/>
    <x v="2"/>
    <s v="Small Box"/>
    <s v="Career Cubicle Clock, 8 1/4&quot;, Black"/>
    <n v="0.47"/>
    <s v="United States"/>
    <x v="3"/>
    <x v="26"/>
    <s v="Fort Lauderdale"/>
    <n v="33311"/>
    <x v="104"/>
    <x v="150"/>
    <n v="15.677999999999999"/>
    <n v="11"/>
    <n v="237.83"/>
    <n v="87072"/>
  </r>
  <r>
    <n v="23795"/>
    <s v="Low"/>
    <n v="0.05"/>
    <n v="20.34"/>
    <n v="35"/>
    <n v="2146"/>
    <s v="Courtney Boyd"/>
    <x v="2"/>
    <x v="0"/>
    <x v="0"/>
    <x v="10"/>
    <s v="Large Box"/>
    <s v="Tennsco Commercial Shelving"/>
    <n v="0.84"/>
    <s v="United States"/>
    <x v="3"/>
    <x v="8"/>
    <s v="Fairfax"/>
    <n v="20151"/>
    <x v="61"/>
    <x v="71"/>
    <n v="52.775999999999996"/>
    <n v="2"/>
    <n v="53.02"/>
    <n v="87071"/>
  </r>
  <r>
    <n v="22555"/>
    <s v="Not Specified"/>
    <n v="0.08"/>
    <n v="243.98"/>
    <n v="43.32"/>
    <n v="2151"/>
    <s v="Melinda Rogers"/>
    <x v="1"/>
    <x v="0"/>
    <x v="1"/>
    <x v="1"/>
    <s v="Jumbo Drum"/>
    <s v="Hon Deluxe Fabric Upholstered Stacking Chairs, Rounded Back"/>
    <n v="0.55000000000000004"/>
    <s v="United States"/>
    <x v="2"/>
    <x v="25"/>
    <s v="Dubuque"/>
    <n v="52001"/>
    <x v="99"/>
    <x v="116"/>
    <n v="-162.8244"/>
    <n v="1"/>
    <n v="248.84"/>
    <n v="90404"/>
  </r>
  <r>
    <n v="24791"/>
    <s v="High"/>
    <n v="0.08"/>
    <n v="5.74"/>
    <n v="5.01"/>
    <n v="2151"/>
    <s v="Melinda Rogers"/>
    <x v="2"/>
    <x v="0"/>
    <x v="0"/>
    <x v="8"/>
    <s v="Small Box"/>
    <s v="Binder Posts"/>
    <n v="0.39"/>
    <s v="United States"/>
    <x v="2"/>
    <x v="25"/>
    <s v="Dubuque"/>
    <n v="52001"/>
    <x v="170"/>
    <x v="132"/>
    <n v="-6.9308200000000006"/>
    <n v="1"/>
    <n v="7.21"/>
    <n v="90405"/>
  </r>
  <r>
    <n v="21834"/>
    <s v="Low"/>
    <n v="0.05"/>
    <n v="55.5"/>
    <n v="52.2"/>
    <n v="2157"/>
    <s v="Tom Hoyle Honeycutt"/>
    <x v="2"/>
    <x v="1"/>
    <x v="1"/>
    <x v="2"/>
    <s v="Medium Box"/>
    <s v="Eldon Cleatmat® Chair Mats for Medium Pile Carpets"/>
    <n v="0.72"/>
    <s v="United States"/>
    <x v="2"/>
    <x v="22"/>
    <s v="Warren"/>
    <n v="48093"/>
    <x v="44"/>
    <x v="57"/>
    <n v="-118.54"/>
    <n v="4"/>
    <n v="253.87"/>
    <n v="90385"/>
  </r>
  <r>
    <n v="21835"/>
    <s v="Low"/>
    <n v="0.05"/>
    <n v="442.14"/>
    <n v="14.7"/>
    <n v="2157"/>
    <s v="Tom Hoyle Honeycutt"/>
    <x v="1"/>
    <x v="1"/>
    <x v="2"/>
    <x v="6"/>
    <s v="Jumbo Drum"/>
    <s v="Okidata ML390 Turbo Dot Matrix Printers"/>
    <n v="0.56000000000000005"/>
    <s v="United States"/>
    <x v="2"/>
    <x v="22"/>
    <s v="Warren"/>
    <n v="48093"/>
    <x v="44"/>
    <x v="37"/>
    <n v="2963.48"/>
    <n v="14"/>
    <n v="5880.46"/>
    <n v="90385"/>
  </r>
  <r>
    <n v="21975"/>
    <s v="High"/>
    <n v="7.0000000000000007E-2"/>
    <n v="30.93"/>
    <n v="3.92"/>
    <n v="2157"/>
    <s v="Tom Hoyle Honeycutt"/>
    <x v="2"/>
    <x v="1"/>
    <x v="1"/>
    <x v="2"/>
    <s v="Small Pack"/>
    <s v="Advantus Employee of the Month Certificate Frame, 11 x 13-1/2"/>
    <n v="0.44"/>
    <s v="United States"/>
    <x v="2"/>
    <x v="22"/>
    <s v="Warren"/>
    <n v="48093"/>
    <x v="32"/>
    <x v="14"/>
    <n v="398.30249999999995"/>
    <n v="19"/>
    <n v="577.25"/>
    <n v="90386"/>
  </r>
  <r>
    <n v="21976"/>
    <s v="High"/>
    <n v="0.05"/>
    <n v="297.48"/>
    <n v="18.059999999999999"/>
    <n v="2157"/>
    <s v="Tom Hoyle Honeycutt"/>
    <x v="1"/>
    <x v="1"/>
    <x v="2"/>
    <x v="6"/>
    <s v="Jumbo Drum"/>
    <s v="Panasonic KX-P3200 Dot Matrix Printer"/>
    <n v="0.6"/>
    <s v="United States"/>
    <x v="2"/>
    <x v="22"/>
    <s v="Warren"/>
    <n v="48093"/>
    <x v="32"/>
    <x v="14"/>
    <n v="709.85200000000009"/>
    <n v="14"/>
    <n v="4075.18"/>
    <n v="90386"/>
  </r>
  <r>
    <n v="21977"/>
    <s v="High"/>
    <n v="7.0000000000000007E-2"/>
    <n v="296.18"/>
    <n v="54.12"/>
    <n v="2157"/>
    <s v="Tom Hoyle Honeycutt"/>
    <x v="1"/>
    <x v="1"/>
    <x v="1"/>
    <x v="11"/>
    <s v="Jumbo Box"/>
    <s v="Hon 94000 Series Round Tables"/>
    <n v="0.76"/>
    <s v="United States"/>
    <x v="2"/>
    <x v="22"/>
    <s v="Warren"/>
    <n v="48093"/>
    <x v="32"/>
    <x v="43"/>
    <n v="80.809200000000089"/>
    <n v="6"/>
    <n v="1798.23"/>
    <n v="90386"/>
  </r>
  <r>
    <n v="23775"/>
    <s v="Medium"/>
    <n v="0.08"/>
    <n v="30.98"/>
    <n v="8.74"/>
    <n v="2159"/>
    <s v="Wesley Field"/>
    <x v="2"/>
    <x v="0"/>
    <x v="0"/>
    <x v="7"/>
    <s v="Small Box"/>
    <s v="Xerox 1979"/>
    <n v="0.4"/>
    <s v="United States"/>
    <x v="2"/>
    <x v="22"/>
    <s v="Westland"/>
    <n v="48185"/>
    <x v="135"/>
    <x v="110"/>
    <n v="371.27200000000005"/>
    <n v="25"/>
    <n v="727.2"/>
    <n v="90387"/>
  </r>
  <r>
    <n v="23773"/>
    <s v="Medium"/>
    <n v="0.09"/>
    <n v="159.31"/>
    <n v="60"/>
    <n v="2162"/>
    <s v="Brenda Jain"/>
    <x v="1"/>
    <x v="0"/>
    <x v="1"/>
    <x v="11"/>
    <s v="Jumbo Drum"/>
    <s v="Hon Non-Folding Utility Tables"/>
    <n v="0.55000000000000004"/>
    <s v="United States"/>
    <x v="1"/>
    <x v="19"/>
    <s v="Sharon"/>
    <n v="16146"/>
    <x v="135"/>
    <x v="11"/>
    <n v="77.000895400000104"/>
    <n v="41"/>
    <n v="6173.42"/>
    <n v="90387"/>
  </r>
  <r>
    <n v="23774"/>
    <s v="Medium"/>
    <n v="0.06"/>
    <n v="55.99"/>
    <n v="5"/>
    <n v="2162"/>
    <s v="Brenda Jain"/>
    <x v="2"/>
    <x v="0"/>
    <x v="2"/>
    <x v="5"/>
    <s v="Small Pack"/>
    <s v="Accessory36"/>
    <n v="0.83"/>
    <s v="United States"/>
    <x v="1"/>
    <x v="19"/>
    <s v="Sharon"/>
    <n v="16146"/>
    <x v="135"/>
    <x v="11"/>
    <n v="27.968600000000009"/>
    <n v="33"/>
    <n v="1553.7"/>
    <n v="90387"/>
  </r>
  <r>
    <n v="22450"/>
    <s v="Not Specified"/>
    <n v="0.01"/>
    <n v="5.38"/>
    <n v="7.57"/>
    <n v="2164"/>
    <s v="Harry Sellers"/>
    <x v="2"/>
    <x v="2"/>
    <x v="0"/>
    <x v="8"/>
    <s v="Small Box"/>
    <s v="Acco PRESSTEX® Data Binder with Storage Hooks, Dark Blue, 9 1/2&quot; X 11&quot;"/>
    <n v="0.36"/>
    <s v="United States"/>
    <x v="0"/>
    <x v="1"/>
    <s v="Pasadena"/>
    <n v="91104"/>
    <x v="85"/>
    <x v="71"/>
    <n v="-66.779579999999996"/>
    <n v="3"/>
    <n v="18.68"/>
    <n v="88794"/>
  </r>
  <r>
    <n v="22451"/>
    <s v="Not Specified"/>
    <n v="0.05"/>
    <n v="3.28"/>
    <n v="3.97"/>
    <n v="2164"/>
    <s v="Harry Sellers"/>
    <x v="2"/>
    <x v="2"/>
    <x v="0"/>
    <x v="0"/>
    <s v="Wrap Bag"/>
    <s v="Newell 337"/>
    <n v="0.56000000000000005"/>
    <s v="United States"/>
    <x v="0"/>
    <x v="1"/>
    <s v="Pasadena"/>
    <n v="91104"/>
    <x v="85"/>
    <x v="28"/>
    <n v="-144.9188"/>
    <n v="11"/>
    <n v="36.299999999999997"/>
    <n v="88794"/>
  </r>
  <r>
    <n v="22449"/>
    <s v="Not Specified"/>
    <n v="0.09"/>
    <n v="2.78"/>
    <n v="0.97"/>
    <n v="2165"/>
    <s v="Melanie Knight"/>
    <x v="2"/>
    <x v="2"/>
    <x v="0"/>
    <x v="0"/>
    <s v="Wrap Bag"/>
    <s v="Newell 339"/>
    <n v="0.59"/>
    <s v="United States"/>
    <x v="1"/>
    <x v="14"/>
    <s v="Augusta"/>
    <n v="4330"/>
    <x v="85"/>
    <x v="76"/>
    <n v="-5.0716000000000001"/>
    <n v="6"/>
    <n v="16.03"/>
    <n v="88794"/>
  </r>
  <r>
    <n v="20980"/>
    <s v="Medium"/>
    <n v="0.08"/>
    <n v="2.94"/>
    <n v="0.96"/>
    <n v="2178"/>
    <s v="Judy Hall"/>
    <x v="2"/>
    <x v="2"/>
    <x v="0"/>
    <x v="0"/>
    <s v="Wrap Bag"/>
    <s v="Newell 343"/>
    <n v="0.57999999999999996"/>
    <s v="United States"/>
    <x v="1"/>
    <x v="15"/>
    <s v="Worcester"/>
    <n v="1610"/>
    <x v="39"/>
    <x v="12"/>
    <n v="-1.18"/>
    <n v="9"/>
    <n v="25.35"/>
    <n v="89465"/>
  </r>
  <r>
    <n v="26331"/>
    <s v="Not Specified"/>
    <n v="0"/>
    <n v="1.48"/>
    <n v="0.7"/>
    <n v="2183"/>
    <s v="Sheryl Reese"/>
    <x v="2"/>
    <x v="1"/>
    <x v="0"/>
    <x v="3"/>
    <s v="Wrap Bag"/>
    <s v="Binder Clips by OIC"/>
    <n v="0.37"/>
    <s v="United States"/>
    <x v="3"/>
    <x v="35"/>
    <s v="Owensboro"/>
    <n v="42301"/>
    <x v="15"/>
    <x v="19"/>
    <n v="-203.09799999999998"/>
    <n v="12"/>
    <n v="19.32"/>
    <n v="91571"/>
  </r>
  <r>
    <n v="19008"/>
    <s v="High"/>
    <n v="0.09"/>
    <n v="16.98"/>
    <n v="12.39"/>
    <n v="2187"/>
    <s v="Joanne Spivey"/>
    <x v="2"/>
    <x v="0"/>
    <x v="0"/>
    <x v="4"/>
    <s v="Small Box"/>
    <s v="Brown Kraft Recycled Envelopes"/>
    <n v="0.35"/>
    <s v="United States"/>
    <x v="2"/>
    <x v="33"/>
    <s v="Independence"/>
    <n v="64055"/>
    <x v="100"/>
    <x v="128"/>
    <n v="-48.57"/>
    <n v="5"/>
    <n v="86.8"/>
    <n v="89440"/>
  </r>
  <r>
    <n v="1008"/>
    <s v="High"/>
    <n v="0.09"/>
    <n v="16.98"/>
    <n v="12.39"/>
    <n v="2189"/>
    <s v="Frank Cross"/>
    <x v="2"/>
    <x v="0"/>
    <x v="0"/>
    <x v="4"/>
    <s v="Small Box"/>
    <s v="Brown Kraft Recycled Envelopes"/>
    <n v="0.35"/>
    <s v="United States"/>
    <x v="1"/>
    <x v="4"/>
    <s v="New York City"/>
    <n v="10177"/>
    <x v="100"/>
    <x v="128"/>
    <n v="-48.57"/>
    <n v="22"/>
    <n v="381.91"/>
    <n v="7364"/>
  </r>
  <r>
    <n v="5870"/>
    <s v="Critical"/>
    <n v="0.05"/>
    <n v="16.98"/>
    <n v="7.78"/>
    <n v="2190"/>
    <s v="Marvin Patrick"/>
    <x v="2"/>
    <x v="1"/>
    <x v="0"/>
    <x v="0"/>
    <s v="Small Pack"/>
    <s v="Stanley Bostitch Contemporary Electric Pencil Sharpeners"/>
    <n v="0.56999999999999995"/>
    <s v="United States"/>
    <x v="2"/>
    <x v="22"/>
    <s v="Detroit"/>
    <n v="48227"/>
    <x v="79"/>
    <x v="103"/>
    <n v="-47.28"/>
    <n v="45"/>
    <n v="761.67"/>
    <n v="41636"/>
  </r>
  <r>
    <n v="5871"/>
    <s v="Critical"/>
    <n v="0.03"/>
    <n v="115.99"/>
    <n v="4.2300000000000004"/>
    <n v="2190"/>
    <s v="Marvin Patrick"/>
    <x v="2"/>
    <x v="1"/>
    <x v="2"/>
    <x v="5"/>
    <s v="Small Box"/>
    <s v="282"/>
    <n v="0.56000000000000005"/>
    <s v="United States"/>
    <x v="2"/>
    <x v="22"/>
    <s v="Detroit"/>
    <n v="48227"/>
    <x v="79"/>
    <x v="103"/>
    <n v="722.24099999999999"/>
    <n v="49"/>
    <n v="5014.07"/>
    <n v="41636"/>
  </r>
  <r>
    <n v="23870"/>
    <s v="Critical"/>
    <n v="0.05"/>
    <n v="16.98"/>
    <n v="7.78"/>
    <n v="2193"/>
    <s v="Donald Melton"/>
    <x v="2"/>
    <x v="1"/>
    <x v="0"/>
    <x v="0"/>
    <s v="Small Pack"/>
    <s v="Stanley Bostitch Contemporary Electric Pencil Sharpeners"/>
    <n v="0.56999999999999995"/>
    <s v="United States"/>
    <x v="3"/>
    <x v="24"/>
    <s v="New Bern"/>
    <n v="28560"/>
    <x v="79"/>
    <x v="103"/>
    <n v="-161"/>
    <n v="11"/>
    <n v="186.19"/>
    <n v="90685"/>
  </r>
  <r>
    <n v="23871"/>
    <s v="Critical"/>
    <n v="0.03"/>
    <n v="115.99"/>
    <n v="4.2300000000000004"/>
    <n v="2193"/>
    <s v="Donald Melton"/>
    <x v="2"/>
    <x v="1"/>
    <x v="2"/>
    <x v="5"/>
    <s v="Small Box"/>
    <s v="282"/>
    <n v="0.56000000000000005"/>
    <s v="United States"/>
    <x v="3"/>
    <x v="24"/>
    <s v="New Bern"/>
    <n v="28560"/>
    <x v="79"/>
    <x v="103"/>
    <n v="848.3646"/>
    <n v="12"/>
    <n v="1227.94"/>
    <n v="90685"/>
  </r>
  <r>
    <n v="19112"/>
    <s v="Medium"/>
    <n v="0.03"/>
    <n v="27.48"/>
    <n v="4"/>
    <n v="2196"/>
    <s v="Gene Heath Cross"/>
    <x v="2"/>
    <x v="2"/>
    <x v="2"/>
    <x v="13"/>
    <s v="Small Box"/>
    <s v="Belkin MediaBoard 104- Keyboard"/>
    <n v="0.75"/>
    <s v="United States"/>
    <x v="1"/>
    <x v="4"/>
    <s v="Jamestown"/>
    <n v="14701"/>
    <x v="74"/>
    <x v="152"/>
    <n v="-88.840800000000002"/>
    <n v="11"/>
    <n v="294.97000000000003"/>
    <n v="89175"/>
  </r>
  <r>
    <n v="19113"/>
    <s v="Medium"/>
    <n v="0.1"/>
    <n v="179.99"/>
    <n v="19.989999999999998"/>
    <n v="2196"/>
    <s v="Gene Heath Cross"/>
    <x v="2"/>
    <x v="2"/>
    <x v="2"/>
    <x v="13"/>
    <s v="Small Box"/>
    <s v="Motorola SB4200 Cable Modem"/>
    <n v="0.48"/>
    <s v="United States"/>
    <x v="1"/>
    <x v="4"/>
    <s v="Jamestown"/>
    <n v="14701"/>
    <x v="74"/>
    <x v="152"/>
    <n v="1208.9903999999999"/>
    <n v="14"/>
    <n v="2458.0500000000002"/>
    <n v="89175"/>
  </r>
  <r>
    <n v="19114"/>
    <s v="Medium"/>
    <n v="0.1"/>
    <n v="140.85"/>
    <n v="19.989999999999998"/>
    <n v="2196"/>
    <s v="Gene Heath Cross"/>
    <x v="2"/>
    <x v="2"/>
    <x v="0"/>
    <x v="10"/>
    <s v="Small Box"/>
    <s v="Fellowes Strictly Business® Drawer File, Letter/Legal Size"/>
    <n v="0.73"/>
    <s v="United States"/>
    <x v="1"/>
    <x v="4"/>
    <s v="Jamestown"/>
    <n v="14701"/>
    <x v="74"/>
    <x v="5"/>
    <n v="9.9911999999999992"/>
    <n v="19"/>
    <n v="2465.75"/>
    <n v="89175"/>
  </r>
  <r>
    <n v="23300"/>
    <s v="Critical"/>
    <n v="0.08"/>
    <n v="100.97"/>
    <n v="7.18"/>
    <n v="2197"/>
    <s v="Karen O'Donnell"/>
    <x v="2"/>
    <x v="2"/>
    <x v="2"/>
    <x v="13"/>
    <s v="Small Box"/>
    <s v="Gyration Ultra Cordless Optical Suite"/>
    <n v="0.46"/>
    <s v="United States"/>
    <x v="1"/>
    <x v="4"/>
    <s v="Levittown"/>
    <n v="11756"/>
    <x v="175"/>
    <x v="125"/>
    <n v="126.22500000000001"/>
    <n v="7"/>
    <n v="650.25"/>
    <n v="89176"/>
  </r>
  <r>
    <n v="23301"/>
    <s v="Critical"/>
    <n v="0"/>
    <n v="13.4"/>
    <n v="4.95"/>
    <n v="2197"/>
    <s v="Karen O'Donnell"/>
    <x v="2"/>
    <x v="2"/>
    <x v="1"/>
    <x v="2"/>
    <s v="Small Pack"/>
    <s v="Electrix 20W Halogen Replacement Bulb for Zoom-In Desk Lamp"/>
    <n v="0.37"/>
    <s v="United States"/>
    <x v="1"/>
    <x v="4"/>
    <s v="Levittown"/>
    <n v="11756"/>
    <x v="175"/>
    <x v="125"/>
    <n v="187.7628"/>
    <n v="19"/>
    <n v="272.12"/>
    <n v="89176"/>
  </r>
  <r>
    <n v="26083"/>
    <s v="Not Specified"/>
    <n v="0.03"/>
    <n v="25.98"/>
    <n v="4.08"/>
    <n v="2198"/>
    <s v="Lester Woodward Maynard"/>
    <x v="2"/>
    <x v="2"/>
    <x v="0"/>
    <x v="0"/>
    <s v="Small Pack"/>
    <s v="Boston 1799 Powerhouse™ Electric Pencil Sharpener"/>
    <n v="0.56999999999999995"/>
    <s v="United States"/>
    <x v="1"/>
    <x v="4"/>
    <s v="Lindenhurst"/>
    <n v="11757"/>
    <x v="55"/>
    <x v="111"/>
    <n v="295.90649999999999"/>
    <n v="16"/>
    <n v="428.85"/>
    <n v="89174"/>
  </r>
  <r>
    <n v="26084"/>
    <s v="Not Specified"/>
    <n v="0.1"/>
    <n v="20.98"/>
    <n v="53.03"/>
    <n v="2198"/>
    <s v="Lester Woodward Maynard"/>
    <x v="1"/>
    <x v="2"/>
    <x v="0"/>
    <x v="10"/>
    <s v="Jumbo Drum"/>
    <s v="Tennsco Lockers, Gray"/>
    <n v="0.78"/>
    <s v="United States"/>
    <x v="1"/>
    <x v="4"/>
    <s v="Lindenhurst"/>
    <n v="11757"/>
    <x v="55"/>
    <x v="11"/>
    <n v="-2111.36"/>
    <n v="16"/>
    <n v="342.54"/>
    <n v="89174"/>
  </r>
  <r>
    <n v="20234"/>
    <s v="Critical"/>
    <n v="0.17"/>
    <n v="14.89"/>
    <n v="13.56"/>
    <n v="2201"/>
    <s v="David Hoyle"/>
    <x v="2"/>
    <x v="2"/>
    <x v="1"/>
    <x v="2"/>
    <s v="Large Box"/>
    <s v="Tensor Computer Mounted Lamp"/>
    <n v="0.57999999999999996"/>
    <s v="United States"/>
    <x v="2"/>
    <x v="3"/>
    <s v="Bloomington"/>
    <n v="55420"/>
    <x v="78"/>
    <x v="164"/>
    <n v="-9.1300000000000008"/>
    <n v="1"/>
    <n v="27.96"/>
    <n v="86054"/>
  </r>
  <r>
    <n v="22259"/>
    <s v="Low"/>
    <n v="0.09"/>
    <n v="160.97999999999999"/>
    <n v="30"/>
    <n v="2202"/>
    <s v="Laurie Howe"/>
    <x v="1"/>
    <x v="1"/>
    <x v="1"/>
    <x v="1"/>
    <s v="Jumbo Drum"/>
    <s v="Office Star - Mid Back Dual function Ergonomic High Back Chair with 2-Way Adjustable Arms"/>
    <n v="0.62"/>
    <s v="United States"/>
    <x v="2"/>
    <x v="3"/>
    <s v="Brooklyn Center"/>
    <n v="55429"/>
    <x v="70"/>
    <x v="136"/>
    <n v="357.428"/>
    <n v="11"/>
    <n v="1635.38"/>
    <n v="86050"/>
  </r>
  <r>
    <n v="22260"/>
    <s v="Low"/>
    <n v="0.09"/>
    <n v="6.3"/>
    <n v="0.5"/>
    <n v="2202"/>
    <s v="Laurie Howe"/>
    <x v="2"/>
    <x v="1"/>
    <x v="0"/>
    <x v="9"/>
    <s v="Small Box"/>
    <s v="Avery 51"/>
    <n v="0.39"/>
    <s v="United States"/>
    <x v="2"/>
    <x v="3"/>
    <s v="Brooklyn Center"/>
    <n v="55429"/>
    <x v="70"/>
    <x v="136"/>
    <n v="40.351199999999992"/>
    <n v="10"/>
    <n v="58.48"/>
    <n v="86050"/>
  </r>
  <r>
    <n v="22261"/>
    <s v="Low"/>
    <n v="0"/>
    <n v="4.9800000000000004"/>
    <n v="0.8"/>
    <n v="2202"/>
    <s v="Laurie Howe"/>
    <x v="2"/>
    <x v="1"/>
    <x v="0"/>
    <x v="7"/>
    <s v="Wrap Bag"/>
    <s v="Rediform S.O.S. Phone Message Books"/>
    <n v="0.36"/>
    <s v="United States"/>
    <x v="2"/>
    <x v="3"/>
    <s v="Brooklyn Center"/>
    <n v="55429"/>
    <x v="70"/>
    <x v="167"/>
    <n v="27.634499999999996"/>
    <n v="8"/>
    <n v="40.049999999999997"/>
    <n v="86050"/>
  </r>
  <r>
    <n v="23919"/>
    <s v="Low"/>
    <n v="0.08"/>
    <n v="145.44999999999999"/>
    <n v="17.850000000000001"/>
    <n v="2203"/>
    <s v="Eddie Walker"/>
    <x v="1"/>
    <x v="1"/>
    <x v="2"/>
    <x v="6"/>
    <s v="Jumbo Drum"/>
    <s v="Panasonic KX-P1150 Dot Matrix Printer"/>
    <n v="0.56000000000000005"/>
    <s v="United States"/>
    <x v="2"/>
    <x v="3"/>
    <s v="Brooklyn Park"/>
    <n v="55445"/>
    <x v="128"/>
    <x v="31"/>
    <n v="751.58"/>
    <n v="8"/>
    <n v="1117.6600000000001"/>
    <n v="86051"/>
  </r>
  <r>
    <n v="22595"/>
    <s v="Critical"/>
    <n v="0.03"/>
    <n v="399.98"/>
    <n v="12.06"/>
    <n v="2203"/>
    <s v="Eddie Walker"/>
    <x v="1"/>
    <x v="1"/>
    <x v="2"/>
    <x v="6"/>
    <s v="Jumbo Box"/>
    <s v="Okidata ML320 Series Turbo Dot Matrix Printers"/>
    <n v="0.56000000000000005"/>
    <s v="United States"/>
    <x v="2"/>
    <x v="3"/>
    <s v="Brooklyn Park"/>
    <n v="55445"/>
    <x v="148"/>
    <x v="116"/>
    <n v="-663.51419999999996"/>
    <n v="2"/>
    <n v="807"/>
    <n v="86052"/>
  </r>
  <r>
    <n v="23920"/>
    <s v="Low"/>
    <n v="7.0000000000000007E-2"/>
    <n v="33.94"/>
    <n v="19.190000000000001"/>
    <n v="2204"/>
    <s v="Oscar Ford"/>
    <x v="1"/>
    <x v="1"/>
    <x v="1"/>
    <x v="1"/>
    <s v="Jumbo Drum"/>
    <s v="Metal Folding Chairs, Beige, 4/Carton"/>
    <n v="0.57999999999999996"/>
    <s v="United States"/>
    <x v="2"/>
    <x v="3"/>
    <s v="Burnsville"/>
    <n v="55337"/>
    <x v="128"/>
    <x v="123"/>
    <n v="-157.56"/>
    <n v="5"/>
    <n v="169.46"/>
    <n v="86051"/>
  </r>
  <r>
    <n v="24434"/>
    <s v="Critical"/>
    <n v="0.04"/>
    <n v="296.18"/>
    <n v="154.12"/>
    <n v="2204"/>
    <s v="Oscar Ford"/>
    <x v="1"/>
    <x v="3"/>
    <x v="1"/>
    <x v="11"/>
    <s v="Jumbo Box"/>
    <s v="Hon 94000 Series Round Tables"/>
    <n v="0.76"/>
    <s v="United States"/>
    <x v="2"/>
    <x v="3"/>
    <s v="Burnsville"/>
    <n v="55337"/>
    <x v="104"/>
    <x v="132"/>
    <n v="-87.998040000000003"/>
    <n v="20"/>
    <n v="5768.12"/>
    <n v="86053"/>
  </r>
  <r>
    <n v="18164"/>
    <s v="High"/>
    <n v="0.03"/>
    <n v="28.48"/>
    <n v="1.99"/>
    <n v="2206"/>
    <s v="Bobby Powell"/>
    <x v="2"/>
    <x v="3"/>
    <x v="2"/>
    <x v="13"/>
    <s v="Small Pack"/>
    <s v="Memorex 4.7GB DVD+RW, 3/Pack"/>
    <n v="0.4"/>
    <s v="United States"/>
    <x v="2"/>
    <x v="25"/>
    <s v="Fort Dodge"/>
    <n v="50501"/>
    <x v="99"/>
    <x v="116"/>
    <n v="-35.290399999999998"/>
    <n v="2"/>
    <n v="55.25"/>
    <n v="86258"/>
  </r>
  <r>
    <n v="18165"/>
    <s v="High"/>
    <n v="0.01"/>
    <n v="205.99"/>
    <n v="5.99"/>
    <n v="2206"/>
    <s v="Bobby Powell"/>
    <x v="2"/>
    <x v="3"/>
    <x v="2"/>
    <x v="5"/>
    <s v="Small Box"/>
    <s v="3285"/>
    <n v="0.59"/>
    <s v="United States"/>
    <x v="2"/>
    <x v="25"/>
    <s v="Fort Dodge"/>
    <n v="50501"/>
    <x v="99"/>
    <x v="72"/>
    <n v="-74.883600000000001"/>
    <n v="3"/>
    <n v="551.22"/>
    <n v="86258"/>
  </r>
  <r>
    <n v="23317"/>
    <s v="Low"/>
    <n v="0.06"/>
    <n v="6.98"/>
    <n v="1.6"/>
    <n v="2209"/>
    <s v="Sharon Thomas"/>
    <x v="2"/>
    <x v="1"/>
    <x v="0"/>
    <x v="7"/>
    <s v="Wrap Bag"/>
    <s v="Adams Phone Message Book, Professional, 400 Message Capacity, 5 3/6” x 11”"/>
    <n v="0.38"/>
    <s v="United States"/>
    <x v="3"/>
    <x v="29"/>
    <s v="College Park"/>
    <n v="30337"/>
    <x v="46"/>
    <x v="12"/>
    <n v="-98.056000000000012"/>
    <n v="12"/>
    <n v="83.93"/>
    <n v="88030"/>
  </r>
  <r>
    <n v="19914"/>
    <s v="Not Specified"/>
    <n v="0.08"/>
    <n v="95.99"/>
    <n v="35"/>
    <n v="2211"/>
    <s v="Anita Hahn"/>
    <x v="0"/>
    <x v="1"/>
    <x v="0"/>
    <x v="10"/>
    <s v="Large Box"/>
    <s v="Safco Industrial Wire Shelving"/>
    <m/>
    <s v="United States"/>
    <x v="1"/>
    <x v="30"/>
    <s v="Bowie"/>
    <n v="20715"/>
    <x v="167"/>
    <x v="68"/>
    <n v="-425.20840000000004"/>
    <n v="2"/>
    <n v="193.88"/>
    <n v="88028"/>
  </r>
  <r>
    <n v="24756"/>
    <s v="High"/>
    <n v="0.09"/>
    <n v="199.99"/>
    <n v="24.49"/>
    <n v="2212"/>
    <s v="Stacy Chang"/>
    <x v="0"/>
    <x v="1"/>
    <x v="2"/>
    <x v="16"/>
    <s v="Large Box"/>
    <s v="Canon PC-428 Personal Copier"/>
    <n v="0.46"/>
    <s v="United States"/>
    <x v="1"/>
    <x v="30"/>
    <s v="Catonsville"/>
    <n v="21228"/>
    <x v="47"/>
    <x v="24"/>
    <n v="631.33000000000004"/>
    <n v="5"/>
    <n v="990.25"/>
    <n v="88029"/>
  </r>
  <r>
    <n v="23512"/>
    <s v="Low"/>
    <n v="7.0000000000000007E-2"/>
    <n v="3.28"/>
    <n v="3.97"/>
    <n v="2215"/>
    <s v="Christopher High"/>
    <x v="2"/>
    <x v="0"/>
    <x v="0"/>
    <x v="0"/>
    <s v="Wrap Bag"/>
    <s v="Newell 337"/>
    <n v="0.56000000000000005"/>
    <s v="United States"/>
    <x v="1"/>
    <x v="10"/>
    <s v="Massillon"/>
    <n v="44646"/>
    <x v="96"/>
    <x v="46"/>
    <n v="-22.175999999999998"/>
    <n v="4"/>
    <n v="14.76"/>
    <n v="90314"/>
  </r>
  <r>
    <n v="23513"/>
    <s v="Low"/>
    <n v="0.02"/>
    <n v="256.99"/>
    <n v="11.25"/>
    <n v="2216"/>
    <s v="Clara Kaplan"/>
    <x v="2"/>
    <x v="0"/>
    <x v="2"/>
    <x v="13"/>
    <s v="Small Box"/>
    <s v="Hayes Optima 56K V.90 Internal Voice Modem"/>
    <n v="0.51"/>
    <s v="United States"/>
    <x v="1"/>
    <x v="10"/>
    <s v="Medina"/>
    <n v="44256"/>
    <x v="96"/>
    <x v="173"/>
    <n v="-214.10399999999998"/>
    <n v="3"/>
    <n v="808.44"/>
    <n v="90314"/>
  </r>
  <r>
    <n v="23514"/>
    <s v="Low"/>
    <n v="0.01"/>
    <n v="6.48"/>
    <n v="5.14"/>
    <n v="2216"/>
    <s v="Clara Kaplan"/>
    <x v="2"/>
    <x v="0"/>
    <x v="0"/>
    <x v="7"/>
    <s v="Small Box"/>
    <s v="Xerox 23"/>
    <n v="0.37"/>
    <s v="United States"/>
    <x v="1"/>
    <x v="10"/>
    <s v="Medina"/>
    <n v="44256"/>
    <x v="96"/>
    <x v="127"/>
    <n v="-26.936"/>
    <n v="10"/>
    <n v="67.41"/>
    <n v="90314"/>
  </r>
  <r>
    <n v="22712"/>
    <s v="Low"/>
    <n v="0.09"/>
    <n v="14.2"/>
    <n v="5.3"/>
    <n v="2220"/>
    <s v="Jennifer Stanton"/>
    <x v="2"/>
    <x v="3"/>
    <x v="1"/>
    <x v="2"/>
    <s v="Wrap Bag"/>
    <s v="Coloredge Poster Frame"/>
    <n v="0.46"/>
    <s v="United States"/>
    <x v="3"/>
    <x v="26"/>
    <s v="Winter Garden"/>
    <n v="34787"/>
    <x v="136"/>
    <x v="186"/>
    <n v="-324.73"/>
    <n v="4"/>
    <n v="55.08"/>
    <n v="91036"/>
  </r>
  <r>
    <n v="24113"/>
    <s v="Critical"/>
    <n v="0"/>
    <n v="100.89"/>
    <n v="42"/>
    <n v="2225"/>
    <s v="Sean McKenna"/>
    <x v="1"/>
    <x v="2"/>
    <x v="1"/>
    <x v="1"/>
    <s v="Jumbo Drum"/>
    <s v="Office Star Flex Back Scooter Chair with Aluminum Finish Frame"/>
    <n v="0.61"/>
    <s v="United States"/>
    <x v="0"/>
    <x v="27"/>
    <s v="Hobbs"/>
    <n v="88240"/>
    <x v="54"/>
    <x v="83"/>
    <n v="1500.12"/>
    <n v="15"/>
    <n v="1608.11"/>
    <n v="89970"/>
  </r>
  <r>
    <n v="18820"/>
    <s v="Low"/>
    <n v="0.01"/>
    <n v="13.43"/>
    <n v="5.5"/>
    <n v="2240"/>
    <s v="Maurice Kelly"/>
    <x v="0"/>
    <x v="0"/>
    <x v="0"/>
    <x v="10"/>
    <s v="Small Box"/>
    <s v="Fellowes Personal Hanging Folder Files, Navy"/>
    <n v="0.56999999999999995"/>
    <s v="United States"/>
    <x v="3"/>
    <x v="26"/>
    <s v="Lakeland"/>
    <n v="33801"/>
    <x v="34"/>
    <x v="112"/>
    <n v="-313.02180000000004"/>
    <n v="7"/>
    <n v="99.75"/>
    <n v="89102"/>
  </r>
  <r>
    <n v="24121"/>
    <s v="Low"/>
    <n v="0"/>
    <n v="2.08"/>
    <n v="5.33"/>
    <n v="2250"/>
    <s v="Alvin Hoover"/>
    <x v="2"/>
    <x v="1"/>
    <x v="1"/>
    <x v="2"/>
    <s v="Small Box"/>
    <s v="Eldon® Wave Desk Accessories"/>
    <n v="0.43"/>
    <s v="United States"/>
    <x v="1"/>
    <x v="19"/>
    <s v="State College"/>
    <n v="16801"/>
    <x v="53"/>
    <x v="87"/>
    <n v="-192.5532"/>
    <n v="22"/>
    <n v="51.41"/>
    <n v="86699"/>
  </r>
  <r>
    <n v="25440"/>
    <s v="Low"/>
    <n v="0.1"/>
    <n v="6.3"/>
    <n v="0.5"/>
    <n v="2254"/>
    <s v="Jeff Meadows"/>
    <x v="2"/>
    <x v="0"/>
    <x v="0"/>
    <x v="9"/>
    <s v="Small Box"/>
    <s v="Avery 48"/>
    <n v="0.39"/>
    <s v="United States"/>
    <x v="3"/>
    <x v="35"/>
    <s v="Paducah"/>
    <n v="42003"/>
    <x v="39"/>
    <x v="109"/>
    <n v="-464.28200000000004"/>
    <n v="12"/>
    <n v="68.72"/>
    <n v="89278"/>
  </r>
  <r>
    <n v="20639"/>
    <s v="High"/>
    <n v="0.1"/>
    <n v="48.91"/>
    <n v="5.97"/>
    <n v="2254"/>
    <s v="Jeff Meadows"/>
    <x v="2"/>
    <x v="0"/>
    <x v="0"/>
    <x v="7"/>
    <s v="Small Box"/>
    <s v="Xerox 1917"/>
    <n v="0.38"/>
    <s v="United States"/>
    <x v="3"/>
    <x v="35"/>
    <s v="Paducah"/>
    <n v="42003"/>
    <x v="65"/>
    <x v="86"/>
    <n v="156.74339999999998"/>
    <n v="14"/>
    <n v="618.96"/>
    <n v="89279"/>
  </r>
  <r>
    <n v="20640"/>
    <s v="High"/>
    <n v="0.08"/>
    <n v="5.98"/>
    <n v="5.46"/>
    <n v="2254"/>
    <s v="Jeff Meadows"/>
    <x v="2"/>
    <x v="0"/>
    <x v="0"/>
    <x v="7"/>
    <s v="Small Box"/>
    <s v="Xerox 1983"/>
    <n v="0.36"/>
    <s v="United States"/>
    <x v="3"/>
    <x v="35"/>
    <s v="Paducah"/>
    <n v="42003"/>
    <x v="65"/>
    <x v="78"/>
    <n v="110.11799999999999"/>
    <n v="13"/>
    <n v="77.540000000000006"/>
    <n v="89279"/>
  </r>
  <r>
    <n v="19054"/>
    <s v="Critical"/>
    <n v="7.0000000000000007E-2"/>
    <n v="60.97"/>
    <n v="4.5"/>
    <n v="2256"/>
    <s v="Lloyd Levin"/>
    <x v="0"/>
    <x v="0"/>
    <x v="0"/>
    <x v="15"/>
    <s v="Small Box"/>
    <s v="Tripp Lite Isotel 6 Outlet Surge Protector with Fax/Modem Protection"/>
    <n v="0.56000000000000005"/>
    <s v="United States"/>
    <x v="3"/>
    <x v="24"/>
    <s v="New Bern"/>
    <n v="28560"/>
    <x v="22"/>
    <x v="30"/>
    <n v="-42.588000000000001"/>
    <n v="6"/>
    <n v="361.72"/>
    <n v="87963"/>
  </r>
  <r>
    <n v="18652"/>
    <s v="Medium"/>
    <n v="7.0000000000000007E-2"/>
    <n v="70.98"/>
    <n v="30"/>
    <n v="2256"/>
    <s v="Lloyd Levin"/>
    <x v="1"/>
    <x v="0"/>
    <x v="1"/>
    <x v="1"/>
    <s v="Jumbo Drum"/>
    <s v="Novimex Turbo Task Chair"/>
    <n v="0.73"/>
    <s v="United States"/>
    <x v="3"/>
    <x v="24"/>
    <s v="New Bern"/>
    <n v="28560"/>
    <x v="120"/>
    <x v="102"/>
    <n v="-222.95"/>
    <n v="20"/>
    <n v="1373.47"/>
    <n v="87964"/>
  </r>
  <r>
    <n v="21937"/>
    <s v="High"/>
    <n v="0.06"/>
    <n v="6.68"/>
    <n v="6.93"/>
    <n v="2257"/>
    <s v="Bernard Thompson"/>
    <x v="2"/>
    <x v="0"/>
    <x v="0"/>
    <x v="7"/>
    <s v="Small Box"/>
    <s v="HP Office Paper (20Lb. and 87 Bright)"/>
    <n v="0.37"/>
    <s v="United States"/>
    <x v="3"/>
    <x v="24"/>
    <s v="Raleigh"/>
    <n v="27604"/>
    <x v="20"/>
    <x v="137"/>
    <n v="7.6244999999999994"/>
    <n v="14"/>
    <n v="91.92"/>
    <n v="87965"/>
  </r>
  <r>
    <n v="26361"/>
    <s v="Low"/>
    <n v="0.01"/>
    <n v="7.64"/>
    <n v="1.39"/>
    <n v="2258"/>
    <s v="Nicole Pope"/>
    <x v="0"/>
    <x v="0"/>
    <x v="0"/>
    <x v="4"/>
    <s v="Small Box"/>
    <s v="#10- 4 1/8&quot; x 9 1/2&quot; Security-Tint Envelopes"/>
    <n v="0.36"/>
    <s v="United States"/>
    <x v="3"/>
    <x v="24"/>
    <s v="Rocky Mount"/>
    <n v="27801"/>
    <x v="156"/>
    <x v="58"/>
    <n v="-1676.6119999999999"/>
    <n v="9"/>
    <n v="73.290000000000006"/>
    <n v="87962"/>
  </r>
  <r>
    <n v="26362"/>
    <s v="Low"/>
    <n v="7.0000000000000007E-2"/>
    <n v="400.97"/>
    <n v="48.26"/>
    <n v="2258"/>
    <s v="Nicole Pope"/>
    <x v="1"/>
    <x v="0"/>
    <x v="2"/>
    <x v="6"/>
    <s v="Jumbo Box"/>
    <s v="Hewlett-Packard Deskjet 1220Cse Color Inkjet Printer"/>
    <n v="0.36"/>
    <s v="United States"/>
    <x v="3"/>
    <x v="24"/>
    <s v="Rocky Mount"/>
    <n v="27801"/>
    <x v="156"/>
    <x v="58"/>
    <n v="45.127799999999993"/>
    <n v="8"/>
    <n v="2961.32"/>
    <n v="87962"/>
  </r>
  <r>
    <n v="20187"/>
    <s v="Critical"/>
    <n v="0.02"/>
    <n v="4.9800000000000004"/>
    <n v="0.49"/>
    <n v="2260"/>
    <s v="Geoffrey H Wong"/>
    <x v="2"/>
    <x v="0"/>
    <x v="0"/>
    <x v="9"/>
    <s v="Small Box"/>
    <s v="Avery White Multi-Purpose Labels"/>
    <n v="0.39"/>
    <s v="United States"/>
    <x v="3"/>
    <x v="29"/>
    <s v="Rome"/>
    <n v="30161"/>
    <x v="2"/>
    <x v="103"/>
    <n v="-52.863999999999997"/>
    <n v="17"/>
    <n v="87.11"/>
    <n v="89601"/>
  </r>
  <r>
    <n v="20188"/>
    <s v="Critical"/>
    <n v="0.01"/>
    <n v="20.99"/>
    <n v="0.99"/>
    <n v="2260"/>
    <s v="Geoffrey H Wong"/>
    <x v="2"/>
    <x v="0"/>
    <x v="2"/>
    <x v="5"/>
    <s v="Small Pack"/>
    <s v="Accessory15"/>
    <n v="0.83"/>
    <s v="United States"/>
    <x v="3"/>
    <x v="29"/>
    <s v="Rome"/>
    <n v="30161"/>
    <x v="2"/>
    <x v="103"/>
    <n v="45.378"/>
    <n v="9"/>
    <n v="170.46"/>
    <n v="89601"/>
  </r>
  <r>
    <n v="19569"/>
    <s v="High"/>
    <n v="0.08"/>
    <n v="4.9800000000000004"/>
    <n v="0.49"/>
    <n v="2260"/>
    <s v="Geoffrey H Wong"/>
    <x v="2"/>
    <x v="0"/>
    <x v="0"/>
    <x v="9"/>
    <s v="Small Box"/>
    <s v="Avery White Multi-Purpose Labels"/>
    <n v="0.39"/>
    <s v="United States"/>
    <x v="3"/>
    <x v="29"/>
    <s v="Rome"/>
    <n v="30161"/>
    <x v="109"/>
    <x v="61"/>
    <n v="4949.9160000000002"/>
    <n v="1"/>
    <n v="4.95"/>
    <n v="89602"/>
  </r>
  <r>
    <n v="19570"/>
    <s v="High"/>
    <n v="0.09"/>
    <n v="119.99"/>
    <n v="14"/>
    <n v="2260"/>
    <s v="Geoffrey H Wong"/>
    <x v="1"/>
    <x v="0"/>
    <x v="2"/>
    <x v="6"/>
    <s v="Jumbo Drum"/>
    <s v="Epson C82 Color Inkjet Printer"/>
    <n v="0.36"/>
    <s v="United States"/>
    <x v="3"/>
    <x v="29"/>
    <s v="Rome"/>
    <n v="30161"/>
    <x v="109"/>
    <x v="151"/>
    <n v="1055.6039999999998"/>
    <n v="4"/>
    <n v="461.24"/>
    <n v="89602"/>
  </r>
  <r>
    <n v="18142"/>
    <s v="Not Specified"/>
    <n v="0.09"/>
    <n v="207.48"/>
    <n v="0.99"/>
    <n v="2264"/>
    <s v="Helen Dickerson"/>
    <x v="2"/>
    <x v="0"/>
    <x v="0"/>
    <x v="15"/>
    <s v="Small Box"/>
    <s v="Kensington 7 Outlet MasterPiece Power Center with Fax/Phone Line Protection"/>
    <n v="0.55000000000000004"/>
    <s v="United States"/>
    <x v="2"/>
    <x v="33"/>
    <s v="Joplin"/>
    <n v="64804"/>
    <x v="161"/>
    <x v="12"/>
    <n v="359.83"/>
    <n v="3"/>
    <n v="577.75"/>
    <n v="86611"/>
  </r>
  <r>
    <n v="19171"/>
    <s v="Critical"/>
    <n v="0.1"/>
    <n v="7.45"/>
    <n v="6.28"/>
    <n v="2265"/>
    <s v="James Davenport"/>
    <x v="2"/>
    <x v="0"/>
    <x v="0"/>
    <x v="8"/>
    <s v="Small Box"/>
    <s v="Acco Four Pocket Poly Ring Binder with Label Holder, Smoke, 1&quot;"/>
    <n v="0.4"/>
    <s v="United States"/>
    <x v="2"/>
    <x v="33"/>
    <s v="Kansas City"/>
    <n v="64130"/>
    <x v="134"/>
    <x v="109"/>
    <n v="-69.873999999999995"/>
    <n v="8"/>
    <n v="59.4"/>
    <n v="86612"/>
  </r>
  <r>
    <n v="19172"/>
    <s v="Critical"/>
    <n v="0.01"/>
    <n v="6.48"/>
    <n v="7.86"/>
    <n v="2265"/>
    <s v="James Davenport"/>
    <x v="2"/>
    <x v="0"/>
    <x v="0"/>
    <x v="7"/>
    <s v="Small Box"/>
    <s v="Xerox 213"/>
    <n v="0.37"/>
    <s v="United States"/>
    <x v="2"/>
    <x v="33"/>
    <s v="Kansas City"/>
    <n v="64130"/>
    <x v="134"/>
    <x v="136"/>
    <n v="-135.74"/>
    <n v="10"/>
    <n v="66.459999999999994"/>
    <n v="86612"/>
  </r>
  <r>
    <n v="25996"/>
    <s v="Critical"/>
    <n v="0.02"/>
    <n v="11.33"/>
    <n v="6.12"/>
    <n v="2266"/>
    <s v="Brandon Beach"/>
    <x v="2"/>
    <x v="0"/>
    <x v="0"/>
    <x v="15"/>
    <s v="Medium Box"/>
    <s v="Holmes Replacement Filter for HEPA Air Cleaner, Medium Room"/>
    <n v="0.42"/>
    <s v="United States"/>
    <x v="2"/>
    <x v="33"/>
    <s v="Kirkwood"/>
    <n v="63122"/>
    <x v="66"/>
    <x v="6"/>
    <n v="-14.52"/>
    <n v="3"/>
    <n v="35.35"/>
    <n v="86610"/>
  </r>
  <r>
    <n v="25997"/>
    <s v="Critical"/>
    <n v="0.01"/>
    <n v="15.67"/>
    <n v="1.39"/>
    <n v="2266"/>
    <s v="Brandon Beach"/>
    <x v="2"/>
    <x v="0"/>
    <x v="0"/>
    <x v="4"/>
    <s v="Small Box"/>
    <s v="#10 White Business Envelopes,4 1/8 x 9 1/2"/>
    <n v="0.38"/>
    <s v="United States"/>
    <x v="2"/>
    <x v="33"/>
    <s v="Kirkwood"/>
    <n v="63122"/>
    <x v="66"/>
    <x v="134"/>
    <n v="171.26489999999998"/>
    <n v="16"/>
    <n v="248.21"/>
    <n v="86610"/>
  </r>
  <r>
    <n v="19072"/>
    <s v="Low"/>
    <n v="0.08"/>
    <n v="259.70999999999998"/>
    <n v="66.67"/>
    <n v="2268"/>
    <s v="Carlos Adkins"/>
    <x v="1"/>
    <x v="2"/>
    <x v="1"/>
    <x v="11"/>
    <s v="Jumbo Box"/>
    <s v="Bevis Round Bullnose 29&quot; High Table Top"/>
    <n v="0.61"/>
    <s v="United States"/>
    <x v="3"/>
    <x v="26"/>
    <s v="Land O Lakes"/>
    <n v="34639"/>
    <x v="26"/>
    <x v="97"/>
    <n v="138.22199999999998"/>
    <n v="17"/>
    <n v="4086.5"/>
    <n v="89571"/>
  </r>
  <r>
    <n v="23963"/>
    <s v="Low"/>
    <n v="0.01"/>
    <n v="20.48"/>
    <n v="6.32"/>
    <n v="2270"/>
    <s v="Kristine Holden"/>
    <x v="2"/>
    <x v="2"/>
    <x v="0"/>
    <x v="15"/>
    <s v="Small Box"/>
    <s v="Kensington 6 Outlet Guardian Standard Surge Protector"/>
    <n v="0.57999999999999996"/>
    <s v="United States"/>
    <x v="3"/>
    <x v="39"/>
    <s v="Mauldin"/>
    <n v="29662"/>
    <x v="92"/>
    <x v="123"/>
    <n v="711.24479999999994"/>
    <n v="18"/>
    <n v="375.03"/>
    <n v="89572"/>
  </r>
  <r>
    <n v="23964"/>
    <s v="Low"/>
    <n v="0.09"/>
    <n v="1.86"/>
    <n v="2.58"/>
    <n v="2270"/>
    <s v="Kristine Holden"/>
    <x v="2"/>
    <x v="2"/>
    <x v="0"/>
    <x v="3"/>
    <s v="Wrap Bag"/>
    <s v="Super Bands, 12/Pack"/>
    <n v="0.82"/>
    <s v="United States"/>
    <x v="3"/>
    <x v="39"/>
    <s v="Mauldin"/>
    <n v="29662"/>
    <x v="92"/>
    <x v="132"/>
    <n v="-1084.8469632000001"/>
    <n v="12"/>
    <n v="22.11"/>
    <n v="89572"/>
  </r>
  <r>
    <n v="23965"/>
    <s v="Low"/>
    <n v="0.08"/>
    <n v="205.99"/>
    <n v="2.5"/>
    <n v="2270"/>
    <s v="Kristine Holden"/>
    <x v="2"/>
    <x v="2"/>
    <x v="2"/>
    <x v="5"/>
    <s v="Small Box"/>
    <s v="V70"/>
    <n v="0.59"/>
    <s v="United States"/>
    <x v="3"/>
    <x v="39"/>
    <s v="Mauldin"/>
    <n v="29662"/>
    <x v="92"/>
    <x v="132"/>
    <n v="-156.77199999999999"/>
    <n v="17"/>
    <n v="2875.35"/>
    <n v="89572"/>
  </r>
  <r>
    <n v="19438"/>
    <s v="High"/>
    <n v="0.08"/>
    <n v="15.73"/>
    <n v="7.42"/>
    <n v="2272"/>
    <s v="Brett Ingram"/>
    <x v="0"/>
    <x v="0"/>
    <x v="0"/>
    <x v="12"/>
    <s v="Small Pack"/>
    <s v="Acme Galleria® Hot Forged Steel Scissors with Colored Handles"/>
    <n v="0.56000000000000005"/>
    <s v="United States"/>
    <x v="2"/>
    <x v="7"/>
    <s v="Harker Heights"/>
    <n v="76543"/>
    <x v="44"/>
    <x v="107"/>
    <n v="-37.6"/>
    <n v="5"/>
    <n v="78.08"/>
    <n v="90110"/>
  </r>
  <r>
    <n v="23416"/>
    <s v="Low"/>
    <n v="0.04"/>
    <n v="120.98"/>
    <n v="3.99"/>
    <n v="2273"/>
    <s v="Debra Block"/>
    <x v="2"/>
    <x v="0"/>
    <x v="0"/>
    <x v="15"/>
    <s v="Small Box"/>
    <s v="Belkin 325VA UPS Surge Protector, 6'"/>
    <n v="0.6"/>
    <s v="United States"/>
    <x v="2"/>
    <x v="7"/>
    <s v="Harlingen"/>
    <n v="78550"/>
    <x v="130"/>
    <x v="43"/>
    <n v="1389.5771999999999"/>
    <n v="17"/>
    <n v="2013.88"/>
    <n v="90109"/>
  </r>
  <r>
    <n v="23417"/>
    <s v="Low"/>
    <n v="0.02"/>
    <n v="55.99"/>
    <n v="5"/>
    <n v="2273"/>
    <s v="Debra Block"/>
    <x v="2"/>
    <x v="0"/>
    <x v="2"/>
    <x v="5"/>
    <s v="Small Pack"/>
    <s v="Accessory36"/>
    <n v="0.83"/>
    <s v="United States"/>
    <x v="2"/>
    <x v="7"/>
    <s v="Harlingen"/>
    <n v="78550"/>
    <x v="130"/>
    <x v="43"/>
    <n v="-222.816"/>
    <n v="4"/>
    <n v="201.32"/>
    <n v="90109"/>
  </r>
  <r>
    <n v="23418"/>
    <s v="Low"/>
    <n v="0.05"/>
    <n v="23.99"/>
    <n v="15.68"/>
    <n v="2274"/>
    <s v="Marlene Harrison"/>
    <x v="1"/>
    <x v="0"/>
    <x v="1"/>
    <x v="2"/>
    <s v="Jumbo Drum"/>
    <s v="Westinghouse Floor Lamp with Metal Mesh Shade, Black"/>
    <n v="0.62"/>
    <s v="United States"/>
    <x v="2"/>
    <x v="7"/>
    <s v="Houston"/>
    <n v="77036"/>
    <x v="130"/>
    <x v="168"/>
    <n v="-133.71"/>
    <n v="12"/>
    <n v="298.51"/>
    <n v="90109"/>
  </r>
  <r>
    <n v="24552"/>
    <s v="Not Specified"/>
    <n v="0.01"/>
    <n v="195.99"/>
    <n v="8.99"/>
    <n v="2276"/>
    <s v="Dennis Block Richardson"/>
    <x v="2"/>
    <x v="3"/>
    <x v="2"/>
    <x v="5"/>
    <s v="Small Box"/>
    <s v="T28 WORLD"/>
    <n v="0.6"/>
    <s v="United States"/>
    <x v="1"/>
    <x v="4"/>
    <s v="Niagara Falls"/>
    <n v="14304"/>
    <x v="133"/>
    <x v="173"/>
    <n v="2653.7813999999998"/>
    <n v="22"/>
    <n v="3846.06"/>
    <n v="91502"/>
  </r>
  <r>
    <n v="23572"/>
    <s v="Low"/>
    <n v="0.04"/>
    <n v="4.4800000000000004"/>
    <n v="2.5"/>
    <n v="2279"/>
    <s v="Lucille McGee"/>
    <x v="0"/>
    <x v="1"/>
    <x v="0"/>
    <x v="4"/>
    <s v="Small Box"/>
    <s v="Ampad #10 Peel &amp; Seel® Holiday Envelopes"/>
    <n v="0.37"/>
    <s v="United States"/>
    <x v="1"/>
    <x v="19"/>
    <s v="Greensburg"/>
    <n v="15601"/>
    <x v="33"/>
    <x v="155"/>
    <n v="10.32"/>
    <n v="7"/>
    <n v="35.93"/>
    <n v="85949"/>
  </r>
  <r>
    <n v="19615"/>
    <s v="Not Specified"/>
    <n v="0.08"/>
    <n v="205.99"/>
    <n v="2.5"/>
    <n v="2281"/>
    <s v="Monica Harvey"/>
    <x v="2"/>
    <x v="1"/>
    <x v="2"/>
    <x v="5"/>
    <s v="Small Box"/>
    <s v="V70"/>
    <n v="0.59"/>
    <s v="United States"/>
    <x v="2"/>
    <x v="45"/>
    <s v="Eau Claire"/>
    <n v="54703"/>
    <x v="39"/>
    <x v="52"/>
    <n v="997.38144000000011"/>
    <n v="10"/>
    <n v="1610.84"/>
    <n v="85948"/>
  </r>
  <r>
    <n v="21260"/>
    <s v="Medium"/>
    <n v="0.04"/>
    <n v="5.98"/>
    <n v="5.79"/>
    <n v="2282"/>
    <s v="Jimmy Waters"/>
    <x v="2"/>
    <x v="1"/>
    <x v="0"/>
    <x v="7"/>
    <s v="Small Box"/>
    <s v="Xerox 1903"/>
    <n v="0.36"/>
    <s v="United States"/>
    <x v="2"/>
    <x v="45"/>
    <s v="Fitchburg"/>
    <n v="53713"/>
    <x v="64"/>
    <x v="167"/>
    <n v="-36.030800000000006"/>
    <n v="14"/>
    <n v="86.12"/>
    <n v="85950"/>
  </r>
  <r>
    <n v="26148"/>
    <s v="Medium"/>
    <n v="0.01"/>
    <n v="11.7"/>
    <n v="6.96"/>
    <n v="2283"/>
    <s v="Nancy Holden"/>
    <x v="2"/>
    <x v="1"/>
    <x v="0"/>
    <x v="15"/>
    <s v="Medium Box"/>
    <s v="Harmony HEPA Quiet Air Purifiers"/>
    <n v="0.5"/>
    <s v="United States"/>
    <x v="2"/>
    <x v="45"/>
    <s v="Franklin"/>
    <n v="53132"/>
    <x v="76"/>
    <x v="67"/>
    <n v="-28.954000000000001"/>
    <n v="6"/>
    <n v="76.87"/>
    <n v="85947"/>
  </r>
  <r>
    <n v="19460"/>
    <s v="Medium"/>
    <n v="0.02"/>
    <n v="17.7"/>
    <n v="9.4700000000000006"/>
    <n v="2285"/>
    <s v="Arnold Floyd Blair"/>
    <x v="0"/>
    <x v="0"/>
    <x v="0"/>
    <x v="10"/>
    <s v="Small Box"/>
    <s v="Portfile® Personal File Boxes"/>
    <n v="0.59"/>
    <s v="United States"/>
    <x v="3"/>
    <x v="39"/>
    <s v="Rock Hill"/>
    <n v="29730"/>
    <x v="114"/>
    <x v="32"/>
    <n v="-85.021999999999991"/>
    <n v="21"/>
    <n v="374.6"/>
    <n v="90148"/>
  </r>
  <r>
    <n v="21529"/>
    <s v="Medium"/>
    <n v="0"/>
    <n v="4.91"/>
    <n v="0.5"/>
    <n v="2286"/>
    <s v="Larry Langston"/>
    <x v="2"/>
    <x v="0"/>
    <x v="0"/>
    <x v="9"/>
    <s v="Small Box"/>
    <s v="Avery 493"/>
    <n v="0.36"/>
    <s v="United States"/>
    <x v="3"/>
    <x v="39"/>
    <s v="Spartanburg"/>
    <n v="29301"/>
    <x v="128"/>
    <x v="84"/>
    <n v="99.198000000000008"/>
    <n v="12"/>
    <n v="61.87"/>
    <n v="90145"/>
  </r>
  <r>
    <n v="21530"/>
    <s v="Medium"/>
    <n v="0.01"/>
    <n v="7.28"/>
    <n v="11.15"/>
    <n v="2286"/>
    <s v="Larry Langston"/>
    <x v="2"/>
    <x v="0"/>
    <x v="0"/>
    <x v="7"/>
    <s v="Small Box"/>
    <s v="Array® Parchment Paper, Assorted Colors"/>
    <n v="0.37"/>
    <s v="United States"/>
    <x v="3"/>
    <x v="39"/>
    <s v="Spartanburg"/>
    <n v="29301"/>
    <x v="128"/>
    <x v="141"/>
    <n v="136.03139999999999"/>
    <n v="6"/>
    <n v="48.88"/>
    <n v="90145"/>
  </r>
  <r>
    <n v="21531"/>
    <s v="Medium"/>
    <n v="0.1"/>
    <n v="6.68"/>
    <n v="6.93"/>
    <n v="2286"/>
    <s v="Larry Langston"/>
    <x v="2"/>
    <x v="0"/>
    <x v="0"/>
    <x v="7"/>
    <s v="Small Box"/>
    <s v="HP Office Paper (20Lb. and 87 Bright)"/>
    <n v="0.37"/>
    <s v="United States"/>
    <x v="3"/>
    <x v="39"/>
    <s v="Spartanburg"/>
    <n v="29301"/>
    <x v="128"/>
    <x v="167"/>
    <n v="-100.072"/>
    <n v="3"/>
    <n v="21.56"/>
    <n v="90145"/>
  </r>
  <r>
    <n v="25183"/>
    <s v="Not Specified"/>
    <n v="0.01"/>
    <n v="18.97"/>
    <n v="9.0299999999999994"/>
    <n v="2287"/>
    <s v="Samuel Newman"/>
    <x v="2"/>
    <x v="0"/>
    <x v="0"/>
    <x v="7"/>
    <s v="Small Box"/>
    <s v="Computer Printout Paper with Letter-Trim Perforations"/>
    <n v="0.37"/>
    <s v="United States"/>
    <x v="3"/>
    <x v="39"/>
    <s v="Summerville"/>
    <n v="29483"/>
    <x v="78"/>
    <x v="37"/>
    <n v="-12.026699999999998"/>
    <n v="8"/>
    <n v="164.67"/>
    <n v="90146"/>
  </r>
  <r>
    <n v="25184"/>
    <s v="Not Specified"/>
    <n v="0.03"/>
    <n v="12.28"/>
    <n v="4.8600000000000003"/>
    <n v="2287"/>
    <s v="Samuel Newman"/>
    <x v="2"/>
    <x v="0"/>
    <x v="0"/>
    <x v="7"/>
    <s v="Small Box"/>
    <s v="Xerox 1933"/>
    <n v="0.38"/>
    <s v="United States"/>
    <x v="3"/>
    <x v="39"/>
    <s v="Summerville"/>
    <n v="29483"/>
    <x v="78"/>
    <x v="102"/>
    <n v="122.508"/>
    <n v="6"/>
    <n v="72.739999999999995"/>
    <n v="90146"/>
  </r>
  <r>
    <n v="25185"/>
    <s v="Not Specified"/>
    <n v="0.05"/>
    <n v="34.99"/>
    <n v="7.73"/>
    <n v="2287"/>
    <s v="Samuel Newman"/>
    <x v="0"/>
    <x v="0"/>
    <x v="0"/>
    <x v="0"/>
    <s v="Small Box"/>
    <s v="Hunt Boston® Vacuum Mount KS Pencil Sharpener"/>
    <n v="0.59"/>
    <s v="United States"/>
    <x v="3"/>
    <x v="39"/>
    <s v="Summerville"/>
    <n v="29483"/>
    <x v="78"/>
    <x v="164"/>
    <n v="-12.026699999999998"/>
    <n v="12"/>
    <n v="418.75"/>
    <n v="90146"/>
  </r>
  <r>
    <n v="24396"/>
    <s v="Low"/>
    <n v="0.1"/>
    <n v="54.1"/>
    <n v="19.989999999999998"/>
    <n v="2287"/>
    <s v="Samuel Newman"/>
    <x v="2"/>
    <x v="0"/>
    <x v="0"/>
    <x v="10"/>
    <s v="Small Box"/>
    <s v="Desktop 3-Pocket Hot File®"/>
    <n v="0.59"/>
    <s v="United States"/>
    <x v="3"/>
    <x v="39"/>
    <s v="Summerville"/>
    <n v="29483"/>
    <x v="153"/>
    <x v="88"/>
    <n v="34.067999999999998"/>
    <n v="9"/>
    <n v="469.59"/>
    <n v="90147"/>
  </r>
  <r>
    <n v="19243"/>
    <s v="Critical"/>
    <n v="0.01"/>
    <n v="7.59"/>
    <n v="4"/>
    <n v="2289"/>
    <s v="Ryan Herman"/>
    <x v="2"/>
    <x v="1"/>
    <x v="1"/>
    <x v="2"/>
    <s v="Wrap Bag"/>
    <s v="Master Giant Foot® Doorstop, Safety Yellow"/>
    <n v="0.42"/>
    <s v="United States"/>
    <x v="2"/>
    <x v="3"/>
    <s v="Burnsville"/>
    <n v="55337"/>
    <x v="82"/>
    <x v="14"/>
    <n v="2.9700000000000006"/>
    <n v="17"/>
    <n v="136.25"/>
    <n v="88165"/>
  </r>
  <r>
    <n v="21334"/>
    <s v="Not Specified"/>
    <n v="0"/>
    <n v="42.98"/>
    <n v="4.62"/>
    <n v="2290"/>
    <s v="Glen Robertson"/>
    <x v="2"/>
    <x v="1"/>
    <x v="0"/>
    <x v="15"/>
    <s v="Small Box"/>
    <s v="Belkin F9M820V08 8 Outlet Surge"/>
    <n v="0.56000000000000005"/>
    <s v="United States"/>
    <x v="2"/>
    <x v="3"/>
    <s v="Coon Rapids"/>
    <n v="55433"/>
    <x v="61"/>
    <x v="0"/>
    <n v="385.30289999999997"/>
    <n v="12"/>
    <n v="558.41"/>
    <n v="88163"/>
  </r>
  <r>
    <n v="21335"/>
    <s v="Not Specified"/>
    <n v="0.03"/>
    <n v="21.78"/>
    <n v="5.94"/>
    <n v="2290"/>
    <s v="Glen Robertson"/>
    <x v="2"/>
    <x v="1"/>
    <x v="0"/>
    <x v="15"/>
    <s v="Medium Box"/>
    <s v="Holmes HEPA Air Purifier"/>
    <n v="0.5"/>
    <s v="United States"/>
    <x v="2"/>
    <x v="3"/>
    <s v="Coon Rapids"/>
    <n v="55433"/>
    <x v="61"/>
    <x v="0"/>
    <n v="187.2"/>
    <n v="13"/>
    <n v="290.22000000000003"/>
    <n v="88163"/>
  </r>
  <r>
    <n v="19723"/>
    <s v="Medium"/>
    <n v="7.0000000000000007E-2"/>
    <n v="80.98"/>
    <n v="7.18"/>
    <n v="2290"/>
    <s v="Glen Robertson"/>
    <x v="2"/>
    <x v="0"/>
    <x v="2"/>
    <x v="13"/>
    <s v="Small Box"/>
    <s v="Logitech Cordless Navigator Duo"/>
    <n v="0.48"/>
    <s v="United States"/>
    <x v="2"/>
    <x v="3"/>
    <s v="Coon Rapids"/>
    <n v="55433"/>
    <x v="128"/>
    <x v="84"/>
    <n v="779.47230000000002"/>
    <n v="15"/>
    <n v="1129.67"/>
    <n v="88164"/>
  </r>
  <r>
    <n v="24673"/>
    <s v="Critical"/>
    <n v="7.0000000000000007E-2"/>
    <n v="270.98"/>
    <n v="50"/>
    <n v="2302"/>
    <s v="Beth Dolan"/>
    <x v="1"/>
    <x v="0"/>
    <x v="1"/>
    <x v="1"/>
    <s v="Jumbo Drum"/>
    <s v="Global Enterprise Series Seating High-Back Swivel/Tilt Chairs"/>
    <n v="0.77"/>
    <s v="United States"/>
    <x v="3"/>
    <x v="26"/>
    <s v="Panama City"/>
    <n v="32404"/>
    <x v="143"/>
    <x v="75"/>
    <n v="27.725999999999999"/>
    <n v="9"/>
    <n v="2439.37"/>
    <n v="87695"/>
  </r>
  <r>
    <n v="23344"/>
    <s v="High"/>
    <n v="0.1"/>
    <n v="12.53"/>
    <n v="0.49"/>
    <n v="2302"/>
    <s v="Beth Dolan"/>
    <x v="2"/>
    <x v="0"/>
    <x v="0"/>
    <x v="9"/>
    <s v="Small Box"/>
    <s v="Round Specialty Laser Printer Labels"/>
    <n v="0.38"/>
    <s v="United States"/>
    <x v="3"/>
    <x v="26"/>
    <s v="Panama City"/>
    <n v="32404"/>
    <x v="35"/>
    <x v="30"/>
    <n v="244.464"/>
    <n v="8"/>
    <n v="92.02"/>
    <n v="87696"/>
  </r>
  <r>
    <n v="23345"/>
    <s v="High"/>
    <n v="0.1"/>
    <n v="146.34"/>
    <n v="43.75"/>
    <n v="2302"/>
    <s v="Beth Dolan"/>
    <x v="1"/>
    <x v="0"/>
    <x v="1"/>
    <x v="11"/>
    <s v="Jumbo Box"/>
    <s v="Bevis Round Conference Table Top &amp; Single Column Base"/>
    <n v="0.64"/>
    <s v="United States"/>
    <x v="3"/>
    <x v="26"/>
    <s v="Panama City"/>
    <n v="32404"/>
    <x v="35"/>
    <x v="30"/>
    <n v="-473.57799999999997"/>
    <n v="2"/>
    <n v="283.55"/>
    <n v="87696"/>
  </r>
  <r>
    <n v="6673"/>
    <s v="Critical"/>
    <n v="7.0000000000000007E-2"/>
    <n v="270.98"/>
    <n v="50"/>
    <n v="2303"/>
    <s v="Joe Baldwin"/>
    <x v="1"/>
    <x v="0"/>
    <x v="1"/>
    <x v="1"/>
    <s v="Jumbo Drum"/>
    <s v="Global Enterprise Series Seating High-Back Swivel/Tilt Chairs"/>
    <n v="0.77"/>
    <s v="United States"/>
    <x v="1"/>
    <x v="4"/>
    <s v="New York City"/>
    <n v="10011"/>
    <x v="143"/>
    <x v="75"/>
    <n v="-96.05"/>
    <n v="36"/>
    <n v="9757.48"/>
    <n v="47493"/>
  </r>
  <r>
    <n v="5345"/>
    <s v="High"/>
    <n v="0.1"/>
    <n v="146.34"/>
    <n v="43.75"/>
    <n v="2303"/>
    <s v="Joe Baldwin"/>
    <x v="1"/>
    <x v="0"/>
    <x v="1"/>
    <x v="11"/>
    <s v="Jumbo Box"/>
    <s v="Bevis Round Conference Table Top &amp; Single Column Base"/>
    <n v="0.64"/>
    <s v="United States"/>
    <x v="1"/>
    <x v="4"/>
    <s v="New York City"/>
    <n v="10011"/>
    <x v="35"/>
    <x v="30"/>
    <n v="-270.85000000000002"/>
    <n v="6"/>
    <n v="850.64"/>
    <n v="37987"/>
  </r>
  <r>
    <n v="19934"/>
    <s v="High"/>
    <n v="0"/>
    <n v="90.48"/>
    <n v="19.989999999999998"/>
    <n v="2305"/>
    <s v="Pat Kinney"/>
    <x v="2"/>
    <x v="2"/>
    <x v="0"/>
    <x v="4"/>
    <s v="Small Box"/>
    <s v="Tyvek® Side-Opening Peel &amp; Seel® Expanding Envelopes"/>
    <n v="0.4"/>
    <s v="United States"/>
    <x v="2"/>
    <x v="46"/>
    <s v="Watertown"/>
    <n v="57201"/>
    <x v="123"/>
    <x v="44"/>
    <n v="800.25509999999986"/>
    <n v="12"/>
    <n v="1159.79"/>
    <n v="89869"/>
  </r>
  <r>
    <n v="23313"/>
    <s v="Low"/>
    <n v="0.08"/>
    <n v="9.48"/>
    <n v="7.29"/>
    <n v="2308"/>
    <s v="Laurence Cummings"/>
    <x v="2"/>
    <x v="2"/>
    <x v="1"/>
    <x v="2"/>
    <s v="Small Pack"/>
    <s v="DAX Two-Tone Rosewood/Black Document Frame, Desktop, 5 x 7"/>
    <n v="0.45"/>
    <s v="United States"/>
    <x v="3"/>
    <x v="26"/>
    <s v="Lehigh Acres"/>
    <n v="33971"/>
    <x v="120"/>
    <x v="102"/>
    <n v="-50.4"/>
    <n v="2"/>
    <n v="20.22"/>
    <n v="90557"/>
  </r>
  <r>
    <n v="23314"/>
    <s v="Low"/>
    <n v="0.03"/>
    <n v="193.17"/>
    <n v="19.989999999999998"/>
    <n v="2308"/>
    <s v="Laurence Cummings"/>
    <x v="2"/>
    <x v="2"/>
    <x v="0"/>
    <x v="10"/>
    <s v="Small Box"/>
    <s v="Fellowes Staxonsteel® Drawer Files"/>
    <n v="0.71"/>
    <s v="United States"/>
    <x v="3"/>
    <x v="26"/>
    <s v="Lehigh Acres"/>
    <n v="33971"/>
    <x v="120"/>
    <x v="16"/>
    <n v="-348.75400000000002"/>
    <n v="8"/>
    <n v="1548.97"/>
    <n v="90557"/>
  </r>
  <r>
    <n v="26048"/>
    <s v="High"/>
    <n v="0.08"/>
    <n v="68.81"/>
    <n v="60"/>
    <n v="2323"/>
    <s v="Emma Buckley"/>
    <x v="1"/>
    <x v="2"/>
    <x v="0"/>
    <x v="15"/>
    <s v="Jumbo Drum"/>
    <s v="Holmes Replacement Filter for HEPA Air Cleaner, Very Large Room, HEPA Filter"/>
    <n v="0.41"/>
    <s v="United States"/>
    <x v="0"/>
    <x v="1"/>
    <s v="Coachella"/>
    <n v="92236"/>
    <x v="44"/>
    <x v="140"/>
    <n v="-550.42999999999995"/>
    <n v="5"/>
    <n v="337.86"/>
    <n v="88721"/>
  </r>
  <r>
    <n v="26049"/>
    <s v="High"/>
    <n v="0.04"/>
    <n v="21.38"/>
    <n v="8.99"/>
    <n v="2323"/>
    <s v="Emma Buckley"/>
    <x v="2"/>
    <x v="2"/>
    <x v="0"/>
    <x v="0"/>
    <s v="Small Pack"/>
    <s v="Boston 1730 StandUp Electric Pencil Sharpener"/>
    <n v="0.59"/>
    <s v="United States"/>
    <x v="0"/>
    <x v="1"/>
    <s v="Coachella"/>
    <n v="92236"/>
    <x v="44"/>
    <x v="107"/>
    <n v="-52.12"/>
    <n v="4"/>
    <n v="84.21"/>
    <n v="88721"/>
  </r>
  <r>
    <n v="23053"/>
    <s v="Not Specified"/>
    <n v="0.06"/>
    <n v="4.9800000000000004"/>
    <n v="4.62"/>
    <n v="2323"/>
    <s v="Emma Buckley"/>
    <x v="0"/>
    <x v="2"/>
    <x v="2"/>
    <x v="13"/>
    <s v="Small Pack"/>
    <s v="Imation 3.5&quot;, DISKETTE 44766 HGHLD3.52HD/FM, 10/Pack"/>
    <n v="0.64"/>
    <s v="United States"/>
    <x v="0"/>
    <x v="1"/>
    <s v="Coachella"/>
    <n v="92236"/>
    <x v="117"/>
    <x v="120"/>
    <n v="-27.004999999999999"/>
    <n v="7"/>
    <n v="38.74"/>
    <n v="88722"/>
  </r>
  <r>
    <n v="25456"/>
    <s v="Medium"/>
    <n v="0.06"/>
    <n v="28.53"/>
    <n v="1.49"/>
    <n v="2330"/>
    <s v="Kara Foster"/>
    <x v="2"/>
    <x v="1"/>
    <x v="0"/>
    <x v="8"/>
    <s v="Small Box"/>
    <s v="Lock-Up Easel 'Spel-Binder'"/>
    <n v="0.38"/>
    <s v="United States"/>
    <x v="2"/>
    <x v="25"/>
    <s v="Marion"/>
    <n v="52302"/>
    <x v="120"/>
    <x v="164"/>
    <n v="74.638500000000008"/>
    <n v="5"/>
    <n v="134.09"/>
    <n v="90964"/>
  </r>
  <r>
    <n v="19441"/>
    <s v="High"/>
    <n v="0.06"/>
    <n v="180.98"/>
    <n v="26.2"/>
    <n v="2333"/>
    <s v="Megan Woods"/>
    <x v="1"/>
    <x v="2"/>
    <x v="1"/>
    <x v="1"/>
    <s v="Jumbo Drum"/>
    <s v="Global Ergonomic Managers Chair"/>
    <n v="0.59"/>
    <s v="United States"/>
    <x v="2"/>
    <x v="45"/>
    <s v="Green Bay"/>
    <n v="54302"/>
    <x v="96"/>
    <x v="44"/>
    <n v="-122.235"/>
    <n v="1"/>
    <n v="191.73"/>
    <n v="89611"/>
  </r>
  <r>
    <n v="23721"/>
    <s v="Low"/>
    <n v="0.06"/>
    <n v="60.65"/>
    <n v="12.23"/>
    <n v="2334"/>
    <s v="Stephanie Hawkins"/>
    <x v="2"/>
    <x v="3"/>
    <x v="1"/>
    <x v="2"/>
    <s v="Medium Box"/>
    <s v="Tenex Traditional Chairmats for Medium Pile Carpet, Standard Lip, 36&quot; x 48&quot;"/>
    <n v="0.64"/>
    <s v="United States"/>
    <x v="2"/>
    <x v="45"/>
    <s v="Greenfield"/>
    <n v="53220"/>
    <x v="34"/>
    <x v="152"/>
    <n v="427.00649999999996"/>
    <n v="10"/>
    <n v="618.85"/>
    <n v="89608"/>
  </r>
  <r>
    <n v="23693"/>
    <s v="Not Specified"/>
    <n v="0.05"/>
    <n v="14.81"/>
    <n v="13.32"/>
    <n v="2334"/>
    <s v="Stephanie Hawkins"/>
    <x v="2"/>
    <x v="2"/>
    <x v="0"/>
    <x v="15"/>
    <s v="Small Box"/>
    <s v="Holmes Replacement Filter for HEPA Air Cleaner, Large Room"/>
    <n v="0.43"/>
    <s v="United States"/>
    <x v="2"/>
    <x v="45"/>
    <s v="Greenfield"/>
    <n v="53220"/>
    <x v="37"/>
    <x v="48"/>
    <n v="-190.49"/>
    <n v="8"/>
    <n v="115.99"/>
    <n v="89609"/>
  </r>
  <r>
    <n v="23694"/>
    <s v="Not Specified"/>
    <n v="0.08"/>
    <n v="2.78"/>
    <n v="1.25"/>
    <n v="2334"/>
    <s v="Stephanie Hawkins"/>
    <x v="2"/>
    <x v="2"/>
    <x v="0"/>
    <x v="0"/>
    <s v="Wrap Bag"/>
    <s v="Newell 318"/>
    <n v="0.59"/>
    <s v="United States"/>
    <x v="2"/>
    <x v="45"/>
    <s v="Greenfield"/>
    <n v="53220"/>
    <x v="37"/>
    <x v="51"/>
    <n v="-8.77"/>
    <n v="7"/>
    <n v="19.46"/>
    <n v="89609"/>
  </r>
  <r>
    <n v="24952"/>
    <s v="Low"/>
    <n v="0.06"/>
    <n v="3.74"/>
    <n v="0.94"/>
    <n v="2334"/>
    <s v="Stephanie Hawkins"/>
    <x v="2"/>
    <x v="1"/>
    <x v="0"/>
    <x v="3"/>
    <s v="Wrap Bag"/>
    <s v="Rubber Band Ball"/>
    <n v="0.83"/>
    <s v="United States"/>
    <x v="2"/>
    <x v="45"/>
    <s v="Greenfield"/>
    <n v="53220"/>
    <x v="42"/>
    <x v="42"/>
    <n v="-7.6849999999999996"/>
    <n v="12"/>
    <n v="44.75"/>
    <n v="89610"/>
  </r>
  <r>
    <n v="25241"/>
    <s v="Critical"/>
    <n v="0.06"/>
    <n v="2.08"/>
    <n v="5.33"/>
    <n v="2338"/>
    <s v="Lynn Hines"/>
    <x v="2"/>
    <x v="1"/>
    <x v="1"/>
    <x v="2"/>
    <s v="Small Box"/>
    <s v="Eldon® Wave Desk Accessories"/>
    <n v="0.43"/>
    <s v="United States"/>
    <x v="1"/>
    <x v="30"/>
    <s v="College Park"/>
    <n v="20740"/>
    <x v="107"/>
    <x v="49"/>
    <n v="-82.559200000000004"/>
    <n v="4"/>
    <n v="9.23"/>
    <n v="91480"/>
  </r>
  <r>
    <n v="26137"/>
    <s v="High"/>
    <n v="0.1"/>
    <n v="6.75"/>
    <n v="2.99"/>
    <n v="2338"/>
    <s v="Lynn Hines"/>
    <x v="2"/>
    <x v="1"/>
    <x v="0"/>
    <x v="8"/>
    <s v="Small Box"/>
    <s v="Wilson Jones DublLock® D-Ring Binders"/>
    <n v="0.35"/>
    <s v="United States"/>
    <x v="1"/>
    <x v="30"/>
    <s v="College Park"/>
    <n v="20740"/>
    <x v="48"/>
    <x v="85"/>
    <n v="18.147500000000001"/>
    <n v="15"/>
    <n v="96.13"/>
    <n v="91481"/>
  </r>
  <r>
    <n v="22526"/>
    <s v="Medium"/>
    <n v="0.05"/>
    <n v="11.58"/>
    <n v="6.97"/>
    <n v="2339"/>
    <s v="Gordon Boswell"/>
    <x v="2"/>
    <x v="1"/>
    <x v="0"/>
    <x v="4"/>
    <s v="Small Box"/>
    <s v="Peel &amp; Seel® Recycled Catalog Envelopes, Brown"/>
    <n v="0.35"/>
    <s v="United States"/>
    <x v="2"/>
    <x v="7"/>
    <s v="Cloverleaf"/>
    <n v="77015"/>
    <x v="40"/>
    <x v="6"/>
    <n v="2.8060000000000027"/>
    <n v="6"/>
    <n v="73.959999999999994"/>
    <n v="91482"/>
  </r>
  <r>
    <n v="19052"/>
    <s v="Medium"/>
    <n v="7.0000000000000007E-2"/>
    <n v="200.98"/>
    <n v="23.76"/>
    <n v="2345"/>
    <s v="Colleen Marsh"/>
    <x v="1"/>
    <x v="0"/>
    <x v="1"/>
    <x v="1"/>
    <s v="Jumbo Drum"/>
    <s v="Global Leather Highback Executive Chair with Pneumatic Height Adjustment, Black"/>
    <n v="0.57999999999999996"/>
    <s v="United States"/>
    <x v="3"/>
    <x v="35"/>
    <s v="Paducah"/>
    <n v="42003"/>
    <x v="88"/>
    <x v="32"/>
    <n v="-132.42600000000002"/>
    <n v="9"/>
    <n v="1805.9"/>
    <n v="89504"/>
  </r>
  <r>
    <n v="19053"/>
    <s v="Medium"/>
    <n v="0.02"/>
    <n v="179.29"/>
    <n v="29.21"/>
    <n v="2345"/>
    <s v="Colleen Marsh"/>
    <x v="1"/>
    <x v="0"/>
    <x v="1"/>
    <x v="11"/>
    <s v="Jumbo Box"/>
    <s v="Bevis Round Conference Table Top, X-Base"/>
    <n v="0.76"/>
    <s v="United States"/>
    <x v="3"/>
    <x v="35"/>
    <s v="Paducah"/>
    <n v="42003"/>
    <x v="88"/>
    <x v="138"/>
    <n v="-411.23599999999999"/>
    <n v="2"/>
    <n v="311.41000000000003"/>
    <n v="89504"/>
  </r>
  <r>
    <n v="20776"/>
    <s v="Low"/>
    <n v="0.03"/>
    <n v="297.64"/>
    <n v="14.7"/>
    <n v="2346"/>
    <s v="Sylvia Kumar"/>
    <x v="1"/>
    <x v="0"/>
    <x v="2"/>
    <x v="6"/>
    <s v="Jumbo Drum"/>
    <s v="Panasonic KX-P3200 Dot Matrix Printer"/>
    <n v="0.56999999999999995"/>
    <s v="United States"/>
    <x v="3"/>
    <x v="35"/>
    <s v="Pleasure Ridge Park"/>
    <n v="40258"/>
    <x v="56"/>
    <x v="178"/>
    <n v="-48.971999999999994"/>
    <n v="12"/>
    <n v="3707.05"/>
    <n v="89503"/>
  </r>
  <r>
    <n v="21627"/>
    <s v="High"/>
    <n v="0.1"/>
    <n v="218.75"/>
    <n v="69.64"/>
    <n v="2346"/>
    <s v="Sylvia Kumar"/>
    <x v="1"/>
    <x v="0"/>
    <x v="1"/>
    <x v="11"/>
    <s v="Jumbo Box"/>
    <s v="BoxOffice By Design Rectangular and Half-Moon Meeting Room Tables"/>
    <n v="0.77"/>
    <s v="United States"/>
    <x v="3"/>
    <x v="35"/>
    <s v="Pleasure Ridge Park"/>
    <n v="40258"/>
    <x v="135"/>
    <x v="110"/>
    <n v="62.297999999999995"/>
    <n v="17"/>
    <n v="2805.18"/>
    <n v="89505"/>
  </r>
  <r>
    <n v="18675"/>
    <s v="Critical"/>
    <n v="0.08"/>
    <n v="6.48"/>
    <n v="7.49"/>
    <n v="2351"/>
    <s v="Faye Silver"/>
    <x v="2"/>
    <x v="0"/>
    <x v="0"/>
    <x v="7"/>
    <s v="Small Box"/>
    <s v="Xerox 220"/>
    <n v="0.37"/>
    <s v="United States"/>
    <x v="1"/>
    <x v="30"/>
    <s v="Crofton"/>
    <n v="21114"/>
    <x v="25"/>
    <x v="34"/>
    <n v="-119.32"/>
    <n v="13"/>
    <n v="80.86"/>
    <n v="86163"/>
  </r>
  <r>
    <n v="20904"/>
    <s v="Critical"/>
    <n v="0.06"/>
    <n v="59.76"/>
    <n v="9.7100000000000009"/>
    <n v="2352"/>
    <s v="Kerry Beach"/>
    <x v="2"/>
    <x v="3"/>
    <x v="0"/>
    <x v="10"/>
    <s v="Small Box"/>
    <s v="Advantus 10-Drawer Portable Organizer, Chrome Metal Frame, Smoke Drawers"/>
    <n v="0.56999999999999995"/>
    <s v="United States"/>
    <x v="1"/>
    <x v="30"/>
    <s v="Cumberland"/>
    <n v="21501"/>
    <x v="105"/>
    <x v="46"/>
    <n v="756.67470000000003"/>
    <n v="18"/>
    <n v="1096.6300000000001"/>
    <n v="86165"/>
  </r>
  <r>
    <n v="20905"/>
    <s v="Critical"/>
    <n v="7.0000000000000007E-2"/>
    <n v="195.99"/>
    <n v="4.2"/>
    <n v="2352"/>
    <s v="Kerry Beach"/>
    <x v="2"/>
    <x v="3"/>
    <x v="2"/>
    <x v="5"/>
    <s v="Small Box"/>
    <s v="T65"/>
    <n v="0.56000000000000005"/>
    <s v="United States"/>
    <x v="1"/>
    <x v="30"/>
    <s v="Cumberland"/>
    <n v="21501"/>
    <x v="105"/>
    <x v="46"/>
    <n v="-222.34299999999999"/>
    <n v="4"/>
    <n v="632.12"/>
    <n v="86165"/>
  </r>
  <r>
    <n v="19270"/>
    <s v="Not Specified"/>
    <n v="0.09"/>
    <n v="71.37"/>
    <n v="69"/>
    <n v="2352"/>
    <s v="Kerry Beach"/>
    <x v="2"/>
    <x v="1"/>
    <x v="1"/>
    <x v="11"/>
    <s v="Large Box"/>
    <s v="Lesro Sheffield Collection Coffee Table, End Table, Center Table, Corner Table"/>
    <n v="0.68"/>
    <s v="United States"/>
    <x v="1"/>
    <x v="30"/>
    <s v="Cumberland"/>
    <n v="21501"/>
    <x v="96"/>
    <x v="44"/>
    <n v="-1537.1356000000003"/>
    <n v="19"/>
    <n v="1302.98"/>
    <n v="86166"/>
  </r>
  <r>
    <n v="25338"/>
    <s v="Critical"/>
    <n v="0.04"/>
    <n v="5.98"/>
    <n v="0.96"/>
    <n v="2353"/>
    <s v="Patrick Lowry"/>
    <x v="2"/>
    <x v="0"/>
    <x v="0"/>
    <x v="0"/>
    <s v="Wrap Bag"/>
    <s v="Newell 315"/>
    <n v="0.6"/>
    <s v="United States"/>
    <x v="1"/>
    <x v="30"/>
    <s v="Edgewood"/>
    <n v="21040"/>
    <x v="119"/>
    <x v="86"/>
    <n v="52.697600000000001"/>
    <n v="22"/>
    <n v="131.79"/>
    <n v="86164"/>
  </r>
  <r>
    <n v="25339"/>
    <s v="Critical"/>
    <n v="0.01"/>
    <n v="20.99"/>
    <n v="0.99"/>
    <n v="2353"/>
    <s v="Patrick Lowry"/>
    <x v="2"/>
    <x v="0"/>
    <x v="2"/>
    <x v="5"/>
    <s v="Wrap Bag"/>
    <s v="Accessory25"/>
    <n v="0.56999999999999995"/>
    <s v="United States"/>
    <x v="1"/>
    <x v="30"/>
    <s v="Edgewood"/>
    <n v="21040"/>
    <x v="119"/>
    <x v="86"/>
    <n v="-78.194159999999982"/>
    <n v="2"/>
    <n v="35.33"/>
    <n v="86164"/>
  </r>
  <r>
    <n v="22649"/>
    <s v="Not Specified"/>
    <n v="0.1"/>
    <n v="78.69"/>
    <n v="19.989999999999998"/>
    <n v="2355"/>
    <s v="Clyde Burnett"/>
    <x v="2"/>
    <x v="3"/>
    <x v="1"/>
    <x v="2"/>
    <s v="Small Box"/>
    <s v="Howard Miller 12-3/4 Diameter Accuwave DS ™ Wall Clock"/>
    <n v="0.43"/>
    <s v="United States"/>
    <x v="0"/>
    <x v="1"/>
    <s v="Coachella"/>
    <n v="92236"/>
    <x v="2"/>
    <x v="103"/>
    <n v="465.43949999999995"/>
    <n v="9"/>
    <n v="674.55"/>
    <n v="91304"/>
  </r>
  <r>
    <n v="21511"/>
    <s v="Medium"/>
    <n v="0.06"/>
    <n v="146.34"/>
    <n v="43.75"/>
    <n v="2355"/>
    <s v="Clyde Burnett"/>
    <x v="1"/>
    <x v="3"/>
    <x v="1"/>
    <x v="11"/>
    <s v="Jumbo Box"/>
    <s v="Bevis Round Conference Table Top &amp; Single Column Base"/>
    <n v="0.65"/>
    <s v="United States"/>
    <x v="0"/>
    <x v="1"/>
    <s v="Coachella"/>
    <n v="92236"/>
    <x v="154"/>
    <x v="100"/>
    <n v="-89.27"/>
    <n v="12"/>
    <n v="1721.24"/>
    <n v="91306"/>
  </r>
  <r>
    <n v="24526"/>
    <s v="Medium"/>
    <n v="0"/>
    <n v="29.34"/>
    <n v="7.87"/>
    <n v="2356"/>
    <s v="Emma Bloom"/>
    <x v="2"/>
    <x v="3"/>
    <x v="1"/>
    <x v="2"/>
    <s v="Small Box"/>
    <s v="Seth Thomas 14&quot; Putty-Colored Wall Clock"/>
    <n v="0.54"/>
    <s v="United States"/>
    <x v="0"/>
    <x v="47"/>
    <s v="Rock Springs"/>
    <n v="82901"/>
    <x v="24"/>
    <x v="140"/>
    <n v="385.37"/>
    <n v="22"/>
    <n v="668.38"/>
    <n v="91305"/>
  </r>
  <r>
    <n v="20798"/>
    <s v="Low"/>
    <n v="0.1"/>
    <n v="205.99"/>
    <n v="8.99"/>
    <n v="2358"/>
    <s v="Danielle Baird"/>
    <x v="2"/>
    <x v="0"/>
    <x v="2"/>
    <x v="5"/>
    <s v="Small Box"/>
    <s v="TimeportP7382"/>
    <n v="0.56000000000000005"/>
    <s v="United States"/>
    <x v="3"/>
    <x v="26"/>
    <s v="Fort Lauderdale"/>
    <n v="33311"/>
    <x v="30"/>
    <x v="119"/>
    <n v="147"/>
    <n v="2"/>
    <n v="324.62"/>
    <n v="88267"/>
  </r>
  <r>
    <n v="18892"/>
    <s v="Critical"/>
    <n v="0.05"/>
    <n v="2.08"/>
    <n v="2.56"/>
    <n v="2358"/>
    <s v="Danielle Baird"/>
    <x v="2"/>
    <x v="1"/>
    <x v="0"/>
    <x v="12"/>
    <s v="Small Pack"/>
    <s v="Kleencut® Forged Office Shears by Acme United Corporation"/>
    <n v="0.55000000000000004"/>
    <s v="United States"/>
    <x v="3"/>
    <x v="26"/>
    <s v="Fort Lauderdale"/>
    <n v="33311"/>
    <x v="79"/>
    <x v="103"/>
    <n v="-1045.0160000000001"/>
    <n v="19"/>
    <n v="40.93"/>
    <n v="88268"/>
  </r>
  <r>
    <n v="21772"/>
    <s v="Critical"/>
    <n v="0"/>
    <n v="7.28"/>
    <n v="1.77"/>
    <n v="2359"/>
    <s v="Annie Horne"/>
    <x v="2"/>
    <x v="1"/>
    <x v="0"/>
    <x v="7"/>
    <s v="Wrap Bag"/>
    <s v="Post-it® “Important Message” Note Pad, Neon Colors, 50 Sheets/Pad"/>
    <n v="0.37"/>
    <s v="United States"/>
    <x v="3"/>
    <x v="26"/>
    <s v="Fort Myers"/>
    <n v="33917"/>
    <x v="64"/>
    <x v="141"/>
    <n v="167.16000000000003"/>
    <n v="7"/>
    <n v="53.42"/>
    <n v="88265"/>
  </r>
  <r>
    <n v="24890"/>
    <s v="High"/>
    <n v="0.06"/>
    <n v="8.33"/>
    <n v="1.99"/>
    <n v="2361"/>
    <s v="Vincent Daniel"/>
    <x v="2"/>
    <x v="0"/>
    <x v="2"/>
    <x v="13"/>
    <s v="Small Pack"/>
    <s v="80 Minute Slim Jewel Case CD-R , 10/Pack - Staples"/>
    <n v="0.52"/>
    <s v="United States"/>
    <x v="3"/>
    <x v="26"/>
    <s v="Fruit Cove"/>
    <n v="32259"/>
    <x v="147"/>
    <x v="171"/>
    <n v="-344.82000000000005"/>
    <n v="1"/>
    <n v="8.49"/>
    <n v="88266"/>
  </r>
  <r>
    <n v="19369"/>
    <s v="High"/>
    <n v="0"/>
    <n v="5.77"/>
    <n v="5.92"/>
    <n v="2363"/>
    <s v="Jacob Murray"/>
    <x v="2"/>
    <x v="1"/>
    <x v="1"/>
    <x v="2"/>
    <s v="Medium Box"/>
    <s v="DAX Cubicle Frames - 8x10"/>
    <n v="0.55000000000000004"/>
    <s v="United States"/>
    <x v="1"/>
    <x v="10"/>
    <s v="Medina"/>
    <n v="44256"/>
    <x v="86"/>
    <x v="112"/>
    <n v="-61.5276"/>
    <n v="11"/>
    <n v="69.89"/>
    <n v="90040"/>
  </r>
  <r>
    <n v="21582"/>
    <s v="Low"/>
    <n v="7.0000000000000007E-2"/>
    <n v="5.98"/>
    <n v="5.79"/>
    <n v="2369"/>
    <s v="Mike G Hartman"/>
    <x v="2"/>
    <x v="3"/>
    <x v="0"/>
    <x v="7"/>
    <s v="Small Box"/>
    <s v="Xerox 1903"/>
    <n v="0.36"/>
    <s v="United States"/>
    <x v="3"/>
    <x v="26"/>
    <s v="Pembroke Pines"/>
    <n v="33024"/>
    <x v="107"/>
    <x v="178"/>
    <n v="-41.972700000000003"/>
    <n v="13"/>
    <n v="77.42"/>
    <n v="90408"/>
  </r>
  <r>
    <n v="21988"/>
    <s v="Medium"/>
    <n v="0.01"/>
    <n v="1.76"/>
    <n v="0.7"/>
    <n v="2372"/>
    <s v="Marvin Parrott"/>
    <x v="2"/>
    <x v="0"/>
    <x v="0"/>
    <x v="0"/>
    <s v="Wrap Bag"/>
    <s v="Newell 310"/>
    <n v="0.56000000000000005"/>
    <s v="United States"/>
    <x v="2"/>
    <x v="3"/>
    <s v="Duluth"/>
    <n v="55803"/>
    <x v="24"/>
    <x v="57"/>
    <n v="-1.56"/>
    <n v="4"/>
    <n v="7.2"/>
    <n v="90714"/>
  </r>
  <r>
    <n v="22827"/>
    <s v="High"/>
    <n v="0.05"/>
    <n v="3.28"/>
    <n v="3.97"/>
    <n v="2376"/>
    <s v="Debra Batchelor"/>
    <x v="2"/>
    <x v="0"/>
    <x v="0"/>
    <x v="0"/>
    <s v="Wrap Bag"/>
    <s v="Newell 342"/>
    <n v="0.56000000000000005"/>
    <s v="United States"/>
    <x v="0"/>
    <x v="44"/>
    <s v="Moscow"/>
    <n v="83843"/>
    <x v="93"/>
    <x v="40"/>
    <n v="-100.24"/>
    <n v="18"/>
    <n v="61.29"/>
    <n v="91321"/>
  </r>
  <r>
    <n v="22828"/>
    <s v="High"/>
    <n v="0.03"/>
    <n v="6.98"/>
    <n v="9.69"/>
    <n v="2376"/>
    <s v="Debra Batchelor"/>
    <x v="2"/>
    <x v="0"/>
    <x v="0"/>
    <x v="10"/>
    <s v="Small Box"/>
    <s v="Eldon Shelf Savers™ Cubes and Bins"/>
    <n v="0.83"/>
    <s v="United States"/>
    <x v="0"/>
    <x v="44"/>
    <s v="Moscow"/>
    <n v="83843"/>
    <x v="93"/>
    <x v="118"/>
    <n v="-262.62"/>
    <n v="15"/>
    <n v="109.15"/>
    <n v="91321"/>
  </r>
  <r>
    <n v="18151"/>
    <s v="Low"/>
    <n v="0.06"/>
    <n v="122.99"/>
    <n v="19.989999999999998"/>
    <n v="2379"/>
    <s v="Mildred Briggs"/>
    <x v="2"/>
    <x v="2"/>
    <x v="0"/>
    <x v="8"/>
    <s v="Small Box"/>
    <s v="GBC Therma-A-Bind 250T Electric Binding System"/>
    <n v="0.37"/>
    <s v="United States"/>
    <x v="2"/>
    <x v="22"/>
    <s v="Garden City"/>
    <n v="48135"/>
    <x v="130"/>
    <x v="122"/>
    <n v="1019.7095999999999"/>
    <n v="12"/>
    <n v="1477.84"/>
    <n v="86655"/>
  </r>
  <r>
    <n v="19898"/>
    <s v="Not Specified"/>
    <n v="7.0000000000000007E-2"/>
    <n v="3.38"/>
    <n v="0.85"/>
    <n v="2380"/>
    <s v="Lisa Branch"/>
    <x v="2"/>
    <x v="2"/>
    <x v="0"/>
    <x v="0"/>
    <s v="Wrap Bag"/>
    <s v="Avery Hi-Liter® Fluorescent Desk Style Markers"/>
    <n v="0.48"/>
    <s v="United States"/>
    <x v="2"/>
    <x v="22"/>
    <s v="Grand Rapids"/>
    <n v="49505"/>
    <x v="138"/>
    <x v="78"/>
    <n v="19.04"/>
    <n v="9"/>
    <n v="29.08"/>
    <n v="86654"/>
  </r>
  <r>
    <n v="18152"/>
    <s v="Low"/>
    <n v="0.08"/>
    <n v="68.81"/>
    <n v="60"/>
    <n v="2380"/>
    <s v="Lisa Branch"/>
    <x v="1"/>
    <x v="2"/>
    <x v="0"/>
    <x v="15"/>
    <s v="Jumbo Drum"/>
    <s v="Holmes Replacement Filter for HEPA Air Cleaner, Very Large Room, HEPA Filter"/>
    <n v="0.41"/>
    <s v="United States"/>
    <x v="2"/>
    <x v="22"/>
    <s v="Grand Rapids"/>
    <n v="49505"/>
    <x v="130"/>
    <x v="122"/>
    <n v="-1069.72"/>
    <n v="17"/>
    <n v="1162.46"/>
    <n v="86655"/>
  </r>
  <r>
    <n v="1898"/>
    <s v="Not Specified"/>
    <n v="7.0000000000000007E-2"/>
    <n v="3.38"/>
    <n v="0.85"/>
    <n v="2382"/>
    <s v="Geoffrey Saunders"/>
    <x v="2"/>
    <x v="2"/>
    <x v="0"/>
    <x v="0"/>
    <s v="Wrap Bag"/>
    <s v="Avery Hi-Liter® Fluorescent Desk Style Markers"/>
    <n v="0.48"/>
    <s v="United States"/>
    <x v="1"/>
    <x v="4"/>
    <s v="New York City"/>
    <n v="10024"/>
    <x v="138"/>
    <x v="78"/>
    <n v="19.04"/>
    <n v="34"/>
    <n v="109.86"/>
    <n v="13606"/>
  </r>
  <r>
    <n v="151"/>
    <s v="Low"/>
    <n v="0.06"/>
    <n v="122.99"/>
    <n v="19.989999999999998"/>
    <n v="2382"/>
    <s v="Geoffrey Saunders"/>
    <x v="2"/>
    <x v="2"/>
    <x v="0"/>
    <x v="8"/>
    <s v="Small Box"/>
    <s v="GBC Therma-A-Bind 250T Electric Binding System"/>
    <n v="0.37"/>
    <s v="United States"/>
    <x v="1"/>
    <x v="4"/>
    <s v="New York City"/>
    <n v="10024"/>
    <x v="130"/>
    <x v="122"/>
    <n v="1408.1865"/>
    <n v="48"/>
    <n v="5911.35"/>
    <n v="962"/>
  </r>
  <r>
    <n v="152"/>
    <s v="Low"/>
    <n v="0.08"/>
    <n v="68.81"/>
    <n v="60"/>
    <n v="2382"/>
    <s v="Geoffrey Saunders"/>
    <x v="1"/>
    <x v="2"/>
    <x v="0"/>
    <x v="15"/>
    <s v="Jumbo Drum"/>
    <s v="Holmes Replacement Filter for HEPA Air Cleaner, Very Large Room, HEPA Filter"/>
    <n v="0.41"/>
    <s v="United States"/>
    <x v="1"/>
    <x v="4"/>
    <s v="New York City"/>
    <n v="10024"/>
    <x v="130"/>
    <x v="122"/>
    <n v="-1069.72"/>
    <n v="68"/>
    <n v="4649.8500000000004"/>
    <n v="962"/>
  </r>
  <r>
    <n v="21171"/>
    <s v="Critical"/>
    <n v="0.1"/>
    <n v="130.97999999999999"/>
    <n v="30"/>
    <n v="2385"/>
    <s v="Janice Frye"/>
    <x v="1"/>
    <x v="2"/>
    <x v="1"/>
    <x v="1"/>
    <s v="Jumbo Drum"/>
    <s v="Office Star - Contemporary Task Swivel chair with 2-way adjustable arms, Plum"/>
    <n v="0.78"/>
    <s v="United States"/>
    <x v="0"/>
    <x v="27"/>
    <s v="Las Cruces"/>
    <n v="88001"/>
    <x v="55"/>
    <x v="161"/>
    <n v="2000.11"/>
    <n v="18"/>
    <n v="2259.9899999999998"/>
    <n v="89184"/>
  </r>
  <r>
    <n v="23557"/>
    <s v="Not Specified"/>
    <n v="0.06"/>
    <n v="4.7699999999999996"/>
    <n v="2.39"/>
    <n v="2391"/>
    <s v="Jacob McNeill"/>
    <x v="2"/>
    <x v="0"/>
    <x v="2"/>
    <x v="13"/>
    <s v="Small Pack"/>
    <s v="Imation Primaris 3.5&quot; 2HD Unformatted Diskettes, 10/Pack"/>
    <n v="0.72"/>
    <s v="United States"/>
    <x v="1"/>
    <x v="4"/>
    <s v="Oceanside"/>
    <n v="11572"/>
    <x v="40"/>
    <x v="53"/>
    <n v="-45.64"/>
    <n v="9"/>
    <n v="42.46"/>
    <n v="91122"/>
  </r>
  <r>
    <n v="23558"/>
    <s v="Not Specified"/>
    <n v="0.1"/>
    <n v="27.18"/>
    <n v="8.23"/>
    <n v="2391"/>
    <s v="Jacob McNeill"/>
    <x v="2"/>
    <x v="0"/>
    <x v="0"/>
    <x v="4"/>
    <s v="Small Box"/>
    <s v="Tyvek ® Top-Opening Peel &amp; Seel Envelopes, Plain White"/>
    <n v="0.38"/>
    <s v="United States"/>
    <x v="1"/>
    <x v="4"/>
    <s v="Oceanside"/>
    <n v="11572"/>
    <x v="40"/>
    <x v="134"/>
    <n v="204.49"/>
    <n v="12"/>
    <n v="314.06"/>
    <n v="91122"/>
  </r>
  <r>
    <n v="21462"/>
    <s v="Not Specified"/>
    <n v="0"/>
    <n v="999.99"/>
    <n v="13.99"/>
    <n v="2391"/>
    <s v="Jacob McNeill"/>
    <x v="2"/>
    <x v="0"/>
    <x v="2"/>
    <x v="6"/>
    <s v="Medium Box"/>
    <s v="Polycom Soundstation EX Audio-Conferencing Telephone, Black"/>
    <n v="0.36"/>
    <s v="United States"/>
    <x v="1"/>
    <x v="4"/>
    <s v="Oceanside"/>
    <n v="11572"/>
    <x v="141"/>
    <x v="175"/>
    <n v="-1455.9971999999998"/>
    <n v="1"/>
    <n v="1009.99"/>
    <n v="91123"/>
  </r>
  <r>
    <n v="21463"/>
    <s v="Not Specified"/>
    <n v="0.05"/>
    <n v="6.48"/>
    <n v="5.14"/>
    <n v="2391"/>
    <s v="Jacob McNeill"/>
    <x v="0"/>
    <x v="0"/>
    <x v="0"/>
    <x v="7"/>
    <s v="Small Box"/>
    <s v="Xerox 23"/>
    <n v="0.37"/>
    <s v="United States"/>
    <x v="1"/>
    <x v="4"/>
    <s v="Oceanside"/>
    <n v="11572"/>
    <x v="141"/>
    <x v="157"/>
    <n v="-22.56"/>
    <n v="13"/>
    <n v="92.16"/>
    <n v="91123"/>
  </r>
  <r>
    <n v="18277"/>
    <s v="Medium"/>
    <n v="0.02"/>
    <n v="6.48"/>
    <n v="7.91"/>
    <n v="2393"/>
    <s v="Debbie Dillon"/>
    <x v="2"/>
    <x v="0"/>
    <x v="0"/>
    <x v="7"/>
    <s v="Small Box"/>
    <s v="Xerox 216"/>
    <n v="0.37"/>
    <s v="United States"/>
    <x v="3"/>
    <x v="29"/>
    <s v="Roswell"/>
    <n v="30076"/>
    <x v="124"/>
    <x v="180"/>
    <n v="-1191.5260000000001"/>
    <n v="2"/>
    <n v="16.5"/>
    <n v="86950"/>
  </r>
  <r>
    <n v="18197"/>
    <s v="High"/>
    <n v="0.06"/>
    <n v="105.29"/>
    <n v="10.119999999999999"/>
    <n v="2393"/>
    <s v="Debbie Dillon"/>
    <x v="2"/>
    <x v="0"/>
    <x v="1"/>
    <x v="2"/>
    <s v="Large Box"/>
    <s v="Eldon Antistatic Chair Mats for Low to Medium Pile Carpets"/>
    <n v="0.79"/>
    <s v="United States"/>
    <x v="3"/>
    <x v="29"/>
    <s v="Roswell"/>
    <n v="30076"/>
    <x v="148"/>
    <x v="116"/>
    <n v="-45.01"/>
    <n v="12"/>
    <n v="1202.6600000000001"/>
    <n v="86951"/>
  </r>
  <r>
    <n v="20197"/>
    <s v="Critical"/>
    <n v="0.01"/>
    <n v="11.7"/>
    <n v="5.63"/>
    <n v="2394"/>
    <s v="Tina Monroe"/>
    <x v="2"/>
    <x v="0"/>
    <x v="0"/>
    <x v="8"/>
    <s v="Small Box"/>
    <s v="Fellowes Binding Cases"/>
    <n v="0.4"/>
    <s v="United States"/>
    <x v="3"/>
    <x v="29"/>
    <s v="Sandy Springs"/>
    <n v="30328"/>
    <x v="90"/>
    <x v="172"/>
    <n v="39.209999999999994"/>
    <n v="16"/>
    <n v="196.69"/>
    <n v="86949"/>
  </r>
  <r>
    <n v="20198"/>
    <s v="Critical"/>
    <n v="0.03"/>
    <n v="4.55"/>
    <n v="1.49"/>
    <n v="2394"/>
    <s v="Tina Monroe"/>
    <x v="2"/>
    <x v="0"/>
    <x v="0"/>
    <x v="8"/>
    <s v="Small Box"/>
    <s v="Presstex Flexible Ring Binders"/>
    <n v="0.35"/>
    <s v="United States"/>
    <x v="3"/>
    <x v="29"/>
    <s v="Sandy Springs"/>
    <n v="30328"/>
    <x v="90"/>
    <x v="114"/>
    <n v="100.38000000000001"/>
    <n v="9"/>
    <n v="40.28"/>
    <n v="86949"/>
  </r>
  <r>
    <n v="24954"/>
    <s v="Not Specified"/>
    <n v="0.04"/>
    <n v="60.97"/>
    <n v="4.5"/>
    <n v="2395"/>
    <s v="Beverly Roberts"/>
    <x v="2"/>
    <x v="0"/>
    <x v="0"/>
    <x v="15"/>
    <s v="Small Box"/>
    <s v="Tripp Lite Isotel 6 Outlet Surge Protector with Fax/Modem Protection"/>
    <n v="0.56000000000000005"/>
    <s v="United States"/>
    <x v="3"/>
    <x v="29"/>
    <s v="Savannah"/>
    <n v="31401"/>
    <x v="165"/>
    <x v="144"/>
    <n v="79.423200000000008"/>
    <n v="15"/>
    <n v="904.31"/>
    <n v="86952"/>
  </r>
  <r>
    <n v="22369"/>
    <s v="Not Specified"/>
    <n v="0.03"/>
    <n v="7.64"/>
    <n v="5.83"/>
    <n v="2398"/>
    <s v="Julian F Wolfe"/>
    <x v="2"/>
    <x v="0"/>
    <x v="0"/>
    <x v="7"/>
    <s v="Wrap Bag"/>
    <s v="Rediform Wirebound &quot;Phone Memo&quot; Message Book, 11 x 5-3/4"/>
    <n v="0.36"/>
    <s v="United States"/>
    <x v="2"/>
    <x v="12"/>
    <s v="Hanover Park"/>
    <n v="60103"/>
    <x v="152"/>
    <x v="171"/>
    <n v="-15.090400000000001"/>
    <n v="12"/>
    <n v="96.86"/>
    <n v="86373"/>
  </r>
  <r>
    <n v="19001"/>
    <s v="Medium"/>
    <n v="0"/>
    <n v="65.989999999999995"/>
    <n v="3.99"/>
    <n v="2417"/>
    <s v="Ken H Frazier"/>
    <x v="2"/>
    <x v="3"/>
    <x v="2"/>
    <x v="5"/>
    <s v="Small Box"/>
    <s v="StarTAC 7760"/>
    <n v="0.59"/>
    <s v="United States"/>
    <x v="3"/>
    <x v="8"/>
    <s v="Oakton"/>
    <n v="22124"/>
    <x v="88"/>
    <x v="32"/>
    <n v="-60.563999999999993"/>
    <n v="13"/>
    <n v="765.65"/>
    <n v="86754"/>
  </r>
  <r>
    <n v="20325"/>
    <s v="Critical"/>
    <n v="0.03"/>
    <n v="2.1"/>
    <n v="0.7"/>
    <n v="2418"/>
    <s v="Kyle Fink"/>
    <x v="2"/>
    <x v="3"/>
    <x v="0"/>
    <x v="0"/>
    <s v="Wrap Bag"/>
    <s v="Sanford EarthWrite® Recycled Pencils, Medium Soft, #2"/>
    <n v="0.56999999999999995"/>
    <s v="United States"/>
    <x v="3"/>
    <x v="8"/>
    <s v="Petersburg"/>
    <n v="23805"/>
    <x v="61"/>
    <x v="72"/>
    <n v="-1473.9059999999999"/>
    <n v="4"/>
    <n v="8.7200000000000006"/>
    <n v="86750"/>
  </r>
  <r>
    <n v="21724"/>
    <s v="High"/>
    <n v="0.1"/>
    <n v="599.99"/>
    <n v="24.49"/>
    <n v="2418"/>
    <s v="Kyle Fink"/>
    <x v="2"/>
    <x v="3"/>
    <x v="2"/>
    <x v="16"/>
    <s v="Large Box"/>
    <s v="Canon PC1080F Personal Copier"/>
    <n v="0.5"/>
    <s v="United States"/>
    <x v="3"/>
    <x v="8"/>
    <s v="Petersburg"/>
    <n v="23805"/>
    <x v="56"/>
    <x v="76"/>
    <n v="-343.12599999999998"/>
    <n v="11"/>
    <n v="6355.69"/>
    <n v="86753"/>
  </r>
  <r>
    <n v="21725"/>
    <s v="High"/>
    <n v="0.06"/>
    <n v="2.78"/>
    <n v="1.25"/>
    <n v="2418"/>
    <s v="Kyle Fink"/>
    <x v="2"/>
    <x v="3"/>
    <x v="0"/>
    <x v="0"/>
    <s v="Wrap Bag"/>
    <s v="Newell 318"/>
    <n v="0.59"/>
    <s v="United States"/>
    <x v="3"/>
    <x v="8"/>
    <s v="Petersburg"/>
    <n v="23805"/>
    <x v="56"/>
    <x v="130"/>
    <n v="66.359999999999985"/>
    <n v="10"/>
    <n v="28.09"/>
    <n v="86753"/>
  </r>
  <r>
    <n v="22376"/>
    <s v="Not Specified"/>
    <n v="7.0000000000000007E-2"/>
    <n v="225.04"/>
    <n v="11.79"/>
    <n v="2419"/>
    <s v="Sandra Faulkner"/>
    <x v="2"/>
    <x v="3"/>
    <x v="0"/>
    <x v="15"/>
    <s v="Medium Box"/>
    <s v="Holmes Harmony HEPA Air Purifier for 17 x 20 Room"/>
    <n v="0.42"/>
    <s v="United States"/>
    <x v="3"/>
    <x v="8"/>
    <s v="Portsmouth"/>
    <n v="23701"/>
    <x v="173"/>
    <x v="102"/>
    <n v="-162.91800000000001"/>
    <n v="5"/>
    <n v="1130.1500000000001"/>
    <n v="86751"/>
  </r>
  <r>
    <n v="22377"/>
    <s v="Not Specified"/>
    <n v="0.03"/>
    <n v="7.84"/>
    <n v="4.71"/>
    <n v="2419"/>
    <s v="Sandra Faulkner"/>
    <x v="2"/>
    <x v="3"/>
    <x v="0"/>
    <x v="8"/>
    <s v="Small Box"/>
    <s v="XtraLife® ClearVue™ Slant-D® Ring Binders by Cardinal"/>
    <n v="0.35"/>
    <s v="United States"/>
    <x v="3"/>
    <x v="8"/>
    <s v="Portsmouth"/>
    <n v="23701"/>
    <x v="173"/>
    <x v="85"/>
    <n v="859.7177999999999"/>
    <n v="7"/>
    <n v="54.37"/>
    <n v="86751"/>
  </r>
  <r>
    <n v="25271"/>
    <s v="High"/>
    <n v="0.04"/>
    <n v="9.11"/>
    <n v="2.15"/>
    <n v="2420"/>
    <s v="Wesley Cho"/>
    <x v="2"/>
    <x v="3"/>
    <x v="0"/>
    <x v="7"/>
    <s v="Wrap Bag"/>
    <s v="Black Print Carbonless Snap-Off® Rapid Letter, 8 1/2&quot; x 7&quot;"/>
    <n v="0.4"/>
    <s v="United States"/>
    <x v="3"/>
    <x v="8"/>
    <s v="Richmond"/>
    <n v="23223"/>
    <x v="166"/>
    <x v="108"/>
    <n v="-23.072000000000003"/>
    <n v="11"/>
    <n v="100.87"/>
    <n v="86752"/>
  </r>
  <r>
    <n v="18802"/>
    <s v="Not Specified"/>
    <n v="0.05"/>
    <n v="150.97999999999999"/>
    <n v="43.71"/>
    <n v="2422"/>
    <s v="Arlene Wiggins Dalton"/>
    <x v="1"/>
    <x v="1"/>
    <x v="1"/>
    <x v="1"/>
    <s v="Jumbo Drum"/>
    <s v="Global Airflow Leather Mesh Back Chair, Black"/>
    <n v="0.55000000000000004"/>
    <s v="United States"/>
    <x v="2"/>
    <x v="7"/>
    <s v="Huntsville"/>
    <n v="77340"/>
    <x v="84"/>
    <x v="111"/>
    <n v="650.29999999999995"/>
    <n v="12"/>
    <n v="1857.08"/>
    <n v="89053"/>
  </r>
  <r>
    <n v="19817"/>
    <s v="Medium"/>
    <n v="0.09"/>
    <n v="3.89"/>
    <n v="7.01"/>
    <n v="2422"/>
    <s v="Arlene Wiggins Dalton"/>
    <x v="0"/>
    <x v="1"/>
    <x v="0"/>
    <x v="8"/>
    <s v="Small Box"/>
    <s v="Avery Binder Labels"/>
    <n v="0.37"/>
    <s v="United States"/>
    <x v="2"/>
    <x v="7"/>
    <s v="Huntsville"/>
    <n v="77340"/>
    <x v="46"/>
    <x v="162"/>
    <n v="-154.30700000000002"/>
    <n v="10"/>
    <n v="42.56"/>
    <n v="89055"/>
  </r>
  <r>
    <n v="25126"/>
    <s v="Low"/>
    <n v="0.04"/>
    <n v="100.98"/>
    <n v="7.18"/>
    <n v="2423"/>
    <s v="Nicholas Wallace"/>
    <x v="2"/>
    <x v="1"/>
    <x v="2"/>
    <x v="13"/>
    <s v="Small Box"/>
    <s v="Logitech Cordless Elite Duo"/>
    <n v="0.4"/>
    <s v="United States"/>
    <x v="2"/>
    <x v="7"/>
    <s v="Hurst"/>
    <n v="76053"/>
    <x v="72"/>
    <x v="67"/>
    <n v="269.94"/>
    <n v="4"/>
    <n v="414.91"/>
    <n v="89054"/>
  </r>
  <r>
    <n v="21761"/>
    <s v="High"/>
    <n v="0.08"/>
    <n v="30.93"/>
    <n v="3.92"/>
    <n v="2426"/>
    <s v="Dorothy Holt"/>
    <x v="2"/>
    <x v="2"/>
    <x v="1"/>
    <x v="2"/>
    <s v="Small Pack"/>
    <s v="Advantus Employee of the Month Certificate Frame, 11 x 13-1/2"/>
    <n v="0.44"/>
    <s v="United States"/>
    <x v="2"/>
    <x v="7"/>
    <s v="Irving"/>
    <n v="75061"/>
    <x v="24"/>
    <x v="57"/>
    <n v="63.059099999999994"/>
    <n v="3"/>
    <n v="91.39"/>
    <n v="90859"/>
  </r>
  <r>
    <n v="20496"/>
    <s v="Low"/>
    <n v="0.08"/>
    <n v="4.4800000000000004"/>
    <n v="49"/>
    <n v="2426"/>
    <s v="Dorothy Holt"/>
    <x v="2"/>
    <x v="2"/>
    <x v="0"/>
    <x v="15"/>
    <s v="Large Box"/>
    <s v="Hoover Portapower™ Portable Vacuum"/>
    <n v="0.6"/>
    <s v="United States"/>
    <x v="2"/>
    <x v="7"/>
    <s v="Irving"/>
    <n v="75061"/>
    <x v="10"/>
    <x v="145"/>
    <n v="139.58009999999999"/>
    <n v="37"/>
    <n v="202.29"/>
    <n v="90861"/>
  </r>
  <r>
    <n v="20497"/>
    <s v="Low"/>
    <n v="0"/>
    <n v="17.670000000000002"/>
    <n v="8.99"/>
    <n v="2426"/>
    <s v="Dorothy Holt"/>
    <x v="2"/>
    <x v="2"/>
    <x v="1"/>
    <x v="2"/>
    <s v="Small Pack"/>
    <s v="Executive Impressions 12&quot; Wall Clock"/>
    <n v="0.47"/>
    <s v="United States"/>
    <x v="2"/>
    <x v="7"/>
    <s v="Irving"/>
    <n v="75061"/>
    <x v="10"/>
    <x v="168"/>
    <n v="109.67000000000002"/>
    <n v="9"/>
    <n v="168.71"/>
    <n v="90861"/>
  </r>
  <r>
    <n v="23729"/>
    <s v="High"/>
    <n v="0.03"/>
    <n v="40.99"/>
    <n v="19.989999999999998"/>
    <n v="2427"/>
    <s v="John Merritt"/>
    <x v="2"/>
    <x v="0"/>
    <x v="0"/>
    <x v="7"/>
    <s v="Small Box"/>
    <s v="White Dual Perf Computer Printout Paper, 2700 Sheets, 1 Part, Heavyweight, 20 lbs., 14 7/8 x 11"/>
    <n v="0.36"/>
    <s v="United States"/>
    <x v="2"/>
    <x v="7"/>
    <s v="Keller"/>
    <n v="76248"/>
    <x v="149"/>
    <x v="174"/>
    <n v="395.30799999999999"/>
    <n v="21"/>
    <n v="885.65"/>
    <n v="90860"/>
  </r>
  <r>
    <n v="22562"/>
    <s v="Not Specified"/>
    <n v="0.1"/>
    <n v="14.28"/>
    <n v="2.99"/>
    <n v="2430"/>
    <s v="Kimberly Reilly"/>
    <x v="2"/>
    <x v="1"/>
    <x v="0"/>
    <x v="8"/>
    <s v="Small Box"/>
    <s v="Avery Premier Heavy-Duty Binder with Round Locking Rings"/>
    <n v="0.39"/>
    <s v="United States"/>
    <x v="2"/>
    <x v="7"/>
    <s v="Killeen"/>
    <n v="76541"/>
    <x v="120"/>
    <x v="37"/>
    <n v="104.9145"/>
    <n v="11"/>
    <n v="152.05000000000001"/>
    <n v="91108"/>
  </r>
  <r>
    <n v="22105"/>
    <s v="Not Specified"/>
    <n v="0.04"/>
    <n v="7.08"/>
    <n v="2.35"/>
    <n v="2430"/>
    <s v="Kimberly Reilly"/>
    <x v="2"/>
    <x v="1"/>
    <x v="0"/>
    <x v="0"/>
    <s v="Wrap Bag"/>
    <s v="SANFORD Major Accent™ Highlighters"/>
    <n v="0.47"/>
    <s v="United States"/>
    <x v="2"/>
    <x v="7"/>
    <s v="Killeen"/>
    <n v="76541"/>
    <x v="98"/>
    <x v="48"/>
    <n v="24.59"/>
    <n v="7"/>
    <n v="49.1"/>
    <n v="91109"/>
  </r>
  <r>
    <n v="20731"/>
    <s v="Low"/>
    <n v="0.03"/>
    <n v="140.99"/>
    <n v="4.2"/>
    <n v="2430"/>
    <s v="Kimberly Reilly"/>
    <x v="2"/>
    <x v="1"/>
    <x v="2"/>
    <x v="5"/>
    <s v="Small Box"/>
    <s v="7160"/>
    <n v="0.59"/>
    <s v="United States"/>
    <x v="2"/>
    <x v="7"/>
    <s v="Killeen"/>
    <n v="76541"/>
    <x v="48"/>
    <x v="47"/>
    <n v="-458.74400000000003"/>
    <n v="2"/>
    <n v="246.44"/>
    <n v="91110"/>
  </r>
  <r>
    <n v="3490"/>
    <s v="Not Specified"/>
    <n v="0.05"/>
    <n v="8.85"/>
    <n v="5.6"/>
    <n v="2431"/>
    <s v="Troy Cassidy"/>
    <x v="2"/>
    <x v="3"/>
    <x v="0"/>
    <x v="8"/>
    <s v="Small Box"/>
    <s v="GBC Standard Plastic Binding Systems Combs"/>
    <n v="0.36"/>
    <s v="United States"/>
    <x v="0"/>
    <x v="1"/>
    <s v="Los Angeles"/>
    <n v="90004"/>
    <x v="69"/>
    <x v="81"/>
    <n v="-9.1769999999999996"/>
    <n v="21"/>
    <n v="199.08"/>
    <n v="24869"/>
  </r>
  <r>
    <n v="819"/>
    <s v="High"/>
    <n v="7.0000000000000007E-2"/>
    <n v="155.06"/>
    <n v="7.07"/>
    <n v="2431"/>
    <s v="Troy Cassidy"/>
    <x v="2"/>
    <x v="3"/>
    <x v="0"/>
    <x v="10"/>
    <s v="Small Box"/>
    <s v="Dual Level, Single-Width Filing Carts"/>
    <n v="0.59"/>
    <s v="United States"/>
    <x v="0"/>
    <x v="1"/>
    <s v="Los Angeles"/>
    <n v="90004"/>
    <x v="168"/>
    <x v="41"/>
    <n v="-121.75"/>
    <n v="14"/>
    <n v="2039.07"/>
    <n v="5920"/>
  </r>
  <r>
    <n v="18819"/>
    <s v="High"/>
    <n v="7.0000000000000007E-2"/>
    <n v="155.06"/>
    <n v="7.07"/>
    <n v="2432"/>
    <s v="Lindsay Tate"/>
    <x v="2"/>
    <x v="3"/>
    <x v="0"/>
    <x v="10"/>
    <s v="Small Box"/>
    <s v="Dual Level, Single-Width Filing Carts"/>
    <n v="0.59"/>
    <s v="United States"/>
    <x v="2"/>
    <x v="23"/>
    <s v="Midwest City"/>
    <n v="73110"/>
    <x v="168"/>
    <x v="41"/>
    <n v="24.350000000000023"/>
    <n v="3"/>
    <n v="436.94"/>
    <n v="89096"/>
  </r>
  <r>
    <n v="20286"/>
    <s v="Not Specified"/>
    <n v="0.09"/>
    <n v="5.4"/>
    <n v="7.78"/>
    <n v="2432"/>
    <s v="Lindsay Tate"/>
    <x v="0"/>
    <x v="3"/>
    <x v="0"/>
    <x v="8"/>
    <s v="Small Box"/>
    <s v="3M Organizer Strips"/>
    <n v="0.37"/>
    <s v="United States"/>
    <x v="2"/>
    <x v="23"/>
    <s v="Midwest City"/>
    <n v="73110"/>
    <x v="132"/>
    <x v="35"/>
    <n v="-34.764499999999998"/>
    <n v="6"/>
    <n v="37.380000000000003"/>
    <n v="89097"/>
  </r>
  <r>
    <n v="21490"/>
    <s v="Not Specified"/>
    <n v="0.05"/>
    <n v="8.85"/>
    <n v="5.6"/>
    <n v="2433"/>
    <s v="Debra P May"/>
    <x v="2"/>
    <x v="3"/>
    <x v="0"/>
    <x v="8"/>
    <s v="Small Box"/>
    <s v="GBC Standard Plastic Binding Systems Combs"/>
    <n v="0.36"/>
    <s v="United States"/>
    <x v="2"/>
    <x v="23"/>
    <s v="Moore"/>
    <n v="73160"/>
    <x v="69"/>
    <x v="81"/>
    <n v="-7.3415999999999997"/>
    <n v="5"/>
    <n v="47.4"/>
    <n v="89095"/>
  </r>
  <r>
    <n v="19566"/>
    <s v="Low"/>
    <n v="0.09"/>
    <n v="90.97"/>
    <n v="14"/>
    <n v="2437"/>
    <s v="Judith Shepherd"/>
    <x v="1"/>
    <x v="1"/>
    <x v="2"/>
    <x v="6"/>
    <s v="Jumbo Drum"/>
    <s v="Lexmark Z54se Color Inkjet Printer"/>
    <n v="0.36"/>
    <s v="United States"/>
    <x v="2"/>
    <x v="45"/>
    <s v="Muskego"/>
    <n v="53150"/>
    <x v="151"/>
    <x v="166"/>
    <n v="35.290000000000049"/>
    <n v="3"/>
    <n v="260"/>
    <n v="90301"/>
  </r>
  <r>
    <n v="20157"/>
    <s v="Medium"/>
    <n v="0.02"/>
    <n v="63.94"/>
    <n v="14.48"/>
    <n v="2441"/>
    <s v="Kenneth Capps"/>
    <x v="2"/>
    <x v="3"/>
    <x v="1"/>
    <x v="2"/>
    <s v="Small Box"/>
    <s v="Howard Miller 16&quot; Diameter Gallery Wall Clock"/>
    <n v="0.46"/>
    <s v="United States"/>
    <x v="3"/>
    <x v="26"/>
    <s v="Melbourne"/>
    <n v="32935"/>
    <x v="36"/>
    <x v="77"/>
    <n v="-100.17"/>
    <n v="11"/>
    <n v="709.7"/>
    <n v="89300"/>
  </r>
  <r>
    <n v="20158"/>
    <s v="Medium"/>
    <n v="0.01"/>
    <n v="5.0199999999999996"/>
    <n v="5.14"/>
    <n v="2442"/>
    <s v="Natalie Aldridge"/>
    <x v="2"/>
    <x v="3"/>
    <x v="2"/>
    <x v="13"/>
    <s v="Small Pack"/>
    <s v="Imation 3.5, DISKETTE 44766 HGHLD3.52HD/FM, 10/Pack"/>
    <n v="0.79"/>
    <s v="United States"/>
    <x v="3"/>
    <x v="26"/>
    <s v="Merritt Island"/>
    <n v="32953"/>
    <x v="36"/>
    <x v="47"/>
    <n v="-3.9479999999999995"/>
    <n v="5"/>
    <n v="27.42"/>
    <n v="89300"/>
  </r>
  <r>
    <n v="21084"/>
    <s v="High"/>
    <n v="0.05"/>
    <n v="58.1"/>
    <n v="1.49"/>
    <n v="2443"/>
    <s v="Danny Richmond"/>
    <x v="2"/>
    <x v="0"/>
    <x v="0"/>
    <x v="8"/>
    <s v="Small Box"/>
    <s v="Avery Arch Ring Binders"/>
    <n v="0.38"/>
    <s v="United States"/>
    <x v="3"/>
    <x v="26"/>
    <s v="Miami"/>
    <n v="33142"/>
    <x v="174"/>
    <x v="69"/>
    <n v="1633.9859999999999"/>
    <n v="13"/>
    <n v="739.06"/>
    <n v="89299"/>
  </r>
  <r>
    <n v="25304"/>
    <s v="Not Specified"/>
    <n v="0.06"/>
    <n v="2.2799999999999998"/>
    <n v="5.2"/>
    <n v="2443"/>
    <s v="Danny Richmond"/>
    <x v="2"/>
    <x v="0"/>
    <x v="0"/>
    <x v="0"/>
    <s v="Wrap Bag"/>
    <s v="Binney &amp; Smith inkTank™ Erasable Pocket Highlighter, Chisel Tip, Yellow"/>
    <n v="0.41"/>
    <s v="United States"/>
    <x v="3"/>
    <x v="26"/>
    <s v="Miami"/>
    <n v="33142"/>
    <x v="144"/>
    <x v="55"/>
    <n v="-2002.6314000000002"/>
    <n v="13"/>
    <n v="30.47"/>
    <n v="89301"/>
  </r>
  <r>
    <n v="25742"/>
    <s v="High"/>
    <n v="0.09"/>
    <n v="6.48"/>
    <n v="7.03"/>
    <n v="2448"/>
    <s v="Melanie Morrow"/>
    <x v="2"/>
    <x v="3"/>
    <x v="0"/>
    <x v="7"/>
    <s v="Small Box"/>
    <s v="Xerox 214"/>
    <n v="0.37"/>
    <s v="United States"/>
    <x v="2"/>
    <x v="3"/>
    <s v="Edina"/>
    <n v="55410"/>
    <x v="159"/>
    <x v="153"/>
    <n v="-126.208"/>
    <n v="16"/>
    <n v="96.96"/>
    <n v="87790"/>
  </r>
  <r>
    <n v="20687"/>
    <s v="Not Specified"/>
    <n v="0.08"/>
    <n v="4.13"/>
    <n v="1.17"/>
    <n v="2450"/>
    <s v="Tonya Miller"/>
    <x v="2"/>
    <x v="1"/>
    <x v="0"/>
    <x v="0"/>
    <s v="Wrap Bag"/>
    <s v="Newell 31"/>
    <n v="0.56999999999999995"/>
    <s v="United States"/>
    <x v="2"/>
    <x v="45"/>
    <s v="Janesville"/>
    <n v="53545"/>
    <x v="94"/>
    <x v="111"/>
    <n v="-5.54"/>
    <n v="1"/>
    <n v="4.21"/>
    <n v="90322"/>
  </r>
  <r>
    <n v="21198"/>
    <s v="Medium"/>
    <n v="0.06"/>
    <n v="3499.99"/>
    <n v="24.49"/>
    <n v="2454"/>
    <s v="Donna Braun"/>
    <x v="0"/>
    <x v="0"/>
    <x v="2"/>
    <x v="16"/>
    <s v="Large Box"/>
    <s v="Canon imageCLASS 2200 Advanced Copier"/>
    <n v="0.37"/>
    <s v="United States"/>
    <x v="3"/>
    <x v="43"/>
    <s v="Hoover"/>
    <n v="35244"/>
    <x v="151"/>
    <x v="26"/>
    <n v="-68.432000000000002"/>
    <n v="1"/>
    <n v="3550.28"/>
    <n v="89219"/>
  </r>
  <r>
    <n v="25536"/>
    <s v="High"/>
    <n v="7.0000000000000007E-2"/>
    <n v="179.99"/>
    <n v="19.989999999999998"/>
    <n v="2456"/>
    <s v="Joan Beach"/>
    <x v="2"/>
    <x v="1"/>
    <x v="2"/>
    <x v="13"/>
    <s v="Small Box"/>
    <s v="Motorola SB4200 Cable Modem"/>
    <n v="0.48"/>
    <s v="United States"/>
    <x v="3"/>
    <x v="43"/>
    <s v="Mobile"/>
    <n v="36608"/>
    <x v="46"/>
    <x v="60"/>
    <n v="733.2822000000001"/>
    <n v="7"/>
    <n v="1188.6300000000001"/>
    <n v="89218"/>
  </r>
  <r>
    <n v="25537"/>
    <s v="High"/>
    <n v="0.02"/>
    <n v="92.23"/>
    <n v="39.61"/>
    <n v="2456"/>
    <s v="Joan Beach"/>
    <x v="0"/>
    <x v="1"/>
    <x v="1"/>
    <x v="2"/>
    <s v="Medium Box"/>
    <s v="Deflect-o RollaMat Studded, Beveled Mat for Medium Pile Carpeting"/>
    <n v="0.67"/>
    <s v="United States"/>
    <x v="3"/>
    <x v="43"/>
    <s v="Mobile"/>
    <n v="36608"/>
    <x v="46"/>
    <x v="60"/>
    <n v="-905.99039999999991"/>
    <n v="11"/>
    <n v="1009.93"/>
    <n v="89218"/>
  </r>
  <r>
    <n v="25535"/>
    <s v="High"/>
    <n v="0.02"/>
    <n v="15.22"/>
    <n v="9.73"/>
    <n v="2457"/>
    <s v="Yvonne Collier"/>
    <x v="2"/>
    <x v="1"/>
    <x v="0"/>
    <x v="8"/>
    <s v="Small Box"/>
    <s v="GBC Twin Loop™ Wire Binding Elements, 9/16&quot; Spine, Black"/>
    <n v="0.36"/>
    <s v="United States"/>
    <x v="2"/>
    <x v="3"/>
    <s v="Lino Lakes"/>
    <n v="55014"/>
    <x v="46"/>
    <x v="17"/>
    <n v="-21.63242"/>
    <n v="9"/>
    <n v="140.69999999999999"/>
    <n v="89218"/>
  </r>
  <r>
    <n v="22321"/>
    <s v="High"/>
    <n v="0.03"/>
    <n v="6.48"/>
    <n v="8.73"/>
    <n v="2458"/>
    <s v="Troy Casey"/>
    <x v="2"/>
    <x v="1"/>
    <x v="0"/>
    <x v="7"/>
    <s v="Small Box"/>
    <s v="Xerox 227"/>
    <n v="0.37"/>
    <s v="United States"/>
    <x v="2"/>
    <x v="3"/>
    <s v="Edina"/>
    <n v="55410"/>
    <x v="35"/>
    <x v="70"/>
    <n v="-35.04"/>
    <n v="2"/>
    <n v="15.95"/>
    <n v="91285"/>
  </r>
  <r>
    <n v="21190"/>
    <s v="Medium"/>
    <n v="0.05"/>
    <n v="12.88"/>
    <n v="4.59"/>
    <n v="2458"/>
    <s v="Troy Casey"/>
    <x v="2"/>
    <x v="1"/>
    <x v="0"/>
    <x v="12"/>
    <s v="Wrap Bag"/>
    <s v="Martin-Yale Premier Letter Opener"/>
    <n v="0.82"/>
    <s v="United States"/>
    <x v="2"/>
    <x v="3"/>
    <s v="Edina"/>
    <n v="55410"/>
    <x v="94"/>
    <x v="111"/>
    <n v="5.980000000000004"/>
    <n v="3"/>
    <n v="42.35"/>
    <n v="91286"/>
  </r>
  <r>
    <n v="4321"/>
    <s v="High"/>
    <n v="0.03"/>
    <n v="6.48"/>
    <n v="8.73"/>
    <n v="2460"/>
    <s v="Lucille Gibbons"/>
    <x v="2"/>
    <x v="1"/>
    <x v="0"/>
    <x v="7"/>
    <s v="Small Box"/>
    <s v="Xerox 227"/>
    <n v="0.37"/>
    <s v="United States"/>
    <x v="1"/>
    <x v="4"/>
    <s v="New York City"/>
    <n v="10035"/>
    <x v="35"/>
    <x v="70"/>
    <n v="-35.04"/>
    <n v="8"/>
    <n v="63.78"/>
    <n v="30785"/>
  </r>
  <r>
    <n v="4322"/>
    <s v="High"/>
    <n v="7.0000000000000007E-2"/>
    <n v="9.93"/>
    <n v="1.0900000000000001"/>
    <n v="2460"/>
    <s v="Lucille Gibbons"/>
    <x v="2"/>
    <x v="1"/>
    <x v="0"/>
    <x v="0"/>
    <s v="Wrap Bag"/>
    <s v="Peel-Off® China Markers"/>
    <n v="0.43"/>
    <s v="United States"/>
    <x v="1"/>
    <x v="4"/>
    <s v="New York City"/>
    <n v="10035"/>
    <x v="35"/>
    <x v="116"/>
    <n v="149.53"/>
    <n v="46"/>
    <n v="451.61"/>
    <n v="30785"/>
  </r>
  <r>
    <n v="25859"/>
    <s v="High"/>
    <n v="0.09"/>
    <n v="1.74"/>
    <n v="4.08"/>
    <n v="2464"/>
    <s v="Joe George"/>
    <x v="0"/>
    <x v="3"/>
    <x v="1"/>
    <x v="2"/>
    <s v="Small Pack"/>
    <s v="Eldon Regeneration Recycled Desk Accessories, Smoke"/>
    <n v="0.53"/>
    <s v="United States"/>
    <x v="3"/>
    <x v="11"/>
    <s v="Bossier City"/>
    <n v="71111"/>
    <x v="171"/>
    <x v="4"/>
    <n v="608.26199999999994"/>
    <n v="4"/>
    <n v="10.41"/>
    <n v="88713"/>
  </r>
  <r>
    <n v="25860"/>
    <s v="High"/>
    <n v="0.08"/>
    <n v="227.55"/>
    <n v="32.479999999999997"/>
    <n v="2464"/>
    <s v="Joe George"/>
    <x v="1"/>
    <x v="3"/>
    <x v="1"/>
    <x v="11"/>
    <s v="Jumbo Box"/>
    <s v="Hon Rectangular Conference Tables"/>
    <n v="0.68"/>
    <s v="United States"/>
    <x v="3"/>
    <x v="11"/>
    <s v="Bossier City"/>
    <n v="71111"/>
    <x v="171"/>
    <x v="21"/>
    <n v="-570.16960000000006"/>
    <n v="16"/>
    <n v="2849.64"/>
    <n v="88713"/>
  </r>
  <r>
    <n v="25807"/>
    <s v="Not Specified"/>
    <n v="0.05"/>
    <n v="6.28"/>
    <n v="5.36"/>
    <n v="2464"/>
    <s v="Joe George"/>
    <x v="2"/>
    <x v="3"/>
    <x v="0"/>
    <x v="8"/>
    <s v="Small Box"/>
    <s v="GBC Standard Plastic Binding Systems' Combs"/>
    <n v="0.4"/>
    <s v="United States"/>
    <x v="3"/>
    <x v="11"/>
    <s v="Bossier City"/>
    <n v="71111"/>
    <x v="13"/>
    <x v="60"/>
    <n v="1.278"/>
    <n v="6"/>
    <n v="38.04"/>
    <n v="88714"/>
  </r>
  <r>
    <n v="25808"/>
    <s v="Not Specified"/>
    <n v="0.04"/>
    <n v="3.08"/>
    <n v="0.99"/>
    <n v="2464"/>
    <s v="Joe George"/>
    <x v="2"/>
    <x v="3"/>
    <x v="0"/>
    <x v="9"/>
    <s v="Small Box"/>
    <s v="Avery 481"/>
    <n v="0.37"/>
    <s v="United States"/>
    <x v="3"/>
    <x v="11"/>
    <s v="Bossier City"/>
    <n v="71111"/>
    <x v="13"/>
    <x v="79"/>
    <n v="424.28999999999996"/>
    <n v="14"/>
    <n v="42.53"/>
    <n v="88714"/>
  </r>
  <r>
    <n v="22580"/>
    <s v="Medium"/>
    <n v="0.04"/>
    <n v="2.08"/>
    <n v="1.49"/>
    <n v="2466"/>
    <s v="Gilbert Godfrey"/>
    <x v="2"/>
    <x v="0"/>
    <x v="0"/>
    <x v="8"/>
    <s v="Small Box"/>
    <s v="Economy Binders"/>
    <n v="0.36"/>
    <s v="United States"/>
    <x v="2"/>
    <x v="22"/>
    <s v="Sault Sainte Marie"/>
    <n v="49783"/>
    <x v="139"/>
    <x v="142"/>
    <n v="-3.71956"/>
    <n v="7"/>
    <n v="14.77"/>
    <n v="88136"/>
  </r>
  <r>
    <n v="22582"/>
    <s v="Medium"/>
    <n v="0.02"/>
    <n v="53.98"/>
    <n v="5.5"/>
    <n v="2466"/>
    <s v="Gilbert Godfrey"/>
    <x v="0"/>
    <x v="0"/>
    <x v="2"/>
    <x v="13"/>
    <s v="Small Box"/>
    <s v="Nu-Form 106-Key Ergonomic Keyboard w/ Touchpad"/>
    <n v="0.62"/>
    <s v="United States"/>
    <x v="2"/>
    <x v="22"/>
    <s v="Sault Sainte Marie"/>
    <n v="49783"/>
    <x v="139"/>
    <x v="142"/>
    <n v="101.97200000000001"/>
    <n v="8"/>
    <n v="438.33"/>
    <n v="88136"/>
  </r>
  <r>
    <n v="22583"/>
    <s v="Medium"/>
    <n v="0.05"/>
    <n v="4.9800000000000004"/>
    <n v="5.0199999999999996"/>
    <n v="2466"/>
    <s v="Gilbert Godfrey"/>
    <x v="2"/>
    <x v="0"/>
    <x v="0"/>
    <x v="7"/>
    <s v="Small Box"/>
    <s v="Xerox 1989"/>
    <n v="0.38"/>
    <s v="United States"/>
    <x v="2"/>
    <x v="22"/>
    <s v="Sault Sainte Marie"/>
    <n v="49783"/>
    <x v="139"/>
    <x v="139"/>
    <n v="-16.634799999999998"/>
    <n v="7"/>
    <n v="38.11"/>
    <n v="88136"/>
  </r>
  <r>
    <n v="19766"/>
    <s v="Critical"/>
    <n v="0.09"/>
    <n v="58.1"/>
    <n v="1.49"/>
    <n v="2468"/>
    <s v="Rhonda Stein"/>
    <x v="0"/>
    <x v="1"/>
    <x v="0"/>
    <x v="8"/>
    <s v="Small Box"/>
    <s v="Avery Arch Ring Binders"/>
    <n v="0.38"/>
    <s v="United States"/>
    <x v="3"/>
    <x v="24"/>
    <s v="Salisbury"/>
    <n v="28144"/>
    <x v="58"/>
    <x v="158"/>
    <n v="765.75"/>
    <n v="3"/>
    <n v="169.46"/>
    <n v="88135"/>
  </r>
  <r>
    <n v="18684"/>
    <s v="Critical"/>
    <n v="0.04"/>
    <n v="65.989999999999995"/>
    <n v="8.99"/>
    <n v="2468"/>
    <s v="Rhonda Stein"/>
    <x v="2"/>
    <x v="0"/>
    <x v="2"/>
    <x v="5"/>
    <s v="Small Box"/>
    <s v="i270"/>
    <n v="0.55000000000000004"/>
    <s v="United States"/>
    <x v="3"/>
    <x v="24"/>
    <s v="Salisbury"/>
    <n v="28144"/>
    <x v="114"/>
    <x v="138"/>
    <n v="-335.041"/>
    <n v="13"/>
    <n v="724.57"/>
    <n v="88137"/>
  </r>
  <r>
    <n v="26057"/>
    <s v="Low"/>
    <n v="0.1"/>
    <n v="4.91"/>
    <n v="0.5"/>
    <n v="2472"/>
    <s v="Ricky Sanders"/>
    <x v="0"/>
    <x v="1"/>
    <x v="0"/>
    <x v="9"/>
    <s v="Small Box"/>
    <s v="Avery 493"/>
    <n v="0.36"/>
    <s v="United States"/>
    <x v="2"/>
    <x v="12"/>
    <s v="Joliet"/>
    <n v="60432"/>
    <x v="54"/>
    <x v="74"/>
    <n v="35.279699999999998"/>
    <n v="10"/>
    <n v="51.13"/>
    <n v="86514"/>
  </r>
  <r>
    <n v="24584"/>
    <s v="Critical"/>
    <n v="7.0000000000000007E-2"/>
    <n v="5.18"/>
    <n v="5.74"/>
    <n v="2481"/>
    <s v="Kelly Sawyer"/>
    <x v="0"/>
    <x v="0"/>
    <x v="0"/>
    <x v="8"/>
    <s v="Small Box"/>
    <s v="Wilson Jones Impact Binders"/>
    <n v="0.36"/>
    <s v="United States"/>
    <x v="3"/>
    <x v="11"/>
    <s v="Lafayette"/>
    <n v="70506"/>
    <x v="34"/>
    <x v="152"/>
    <n v="-188.03399999999999"/>
    <n v="14"/>
    <n v="79.61"/>
    <n v="91000"/>
  </r>
  <r>
    <n v="24568"/>
    <s v="Medium"/>
    <n v="0.05"/>
    <n v="6.48"/>
    <n v="7.91"/>
    <n v="2484"/>
    <s v="Rhonda Bryant"/>
    <x v="2"/>
    <x v="0"/>
    <x v="0"/>
    <x v="7"/>
    <s v="Small Box"/>
    <s v="Xerox 216"/>
    <n v="0.37"/>
    <s v="United States"/>
    <x v="3"/>
    <x v="26"/>
    <s v="Winter Haven"/>
    <n v="33881"/>
    <x v="114"/>
    <x v="138"/>
    <n v="322.12199999999996"/>
    <n v="16"/>
    <n v="109.99"/>
    <n v="88998"/>
  </r>
  <r>
    <n v="24569"/>
    <s v="Medium"/>
    <n v="0.03"/>
    <n v="111.03"/>
    <n v="8.64"/>
    <n v="2484"/>
    <s v="Rhonda Bryant"/>
    <x v="2"/>
    <x v="0"/>
    <x v="0"/>
    <x v="10"/>
    <s v="Small Box"/>
    <s v="Fellowes Recycled Storage Drawers"/>
    <n v="0.78"/>
    <s v="United States"/>
    <x v="3"/>
    <x v="26"/>
    <s v="Winter Haven"/>
    <n v="33881"/>
    <x v="114"/>
    <x v="138"/>
    <n v="366.53999999999996"/>
    <n v="8"/>
    <n v="900.12"/>
    <n v="88998"/>
  </r>
  <r>
    <n v="22028"/>
    <s v="High"/>
    <n v="0.02"/>
    <n v="71.37"/>
    <n v="69"/>
    <n v="2486"/>
    <s v="Jack Horn"/>
    <x v="2"/>
    <x v="2"/>
    <x v="1"/>
    <x v="11"/>
    <s v="Large Box"/>
    <s v="Lesro Sheffield Collection Coffee Table, End Table, Center Table, Corner Table"/>
    <n v="0.68"/>
    <s v="United States"/>
    <x v="3"/>
    <x v="29"/>
    <s v="Statesboro"/>
    <n v="30458"/>
    <x v="92"/>
    <x v="167"/>
    <n v="-439.90800000000002"/>
    <n v="4"/>
    <n v="237.62"/>
    <n v="91414"/>
  </r>
  <r>
    <n v="22029"/>
    <s v="High"/>
    <n v="0.03"/>
    <n v="205.99"/>
    <n v="8.99"/>
    <n v="2486"/>
    <s v="Jack Horn"/>
    <x v="0"/>
    <x v="2"/>
    <x v="2"/>
    <x v="5"/>
    <s v="Small Box"/>
    <s v="StarTAC 8000"/>
    <n v="0.6"/>
    <s v="United States"/>
    <x v="3"/>
    <x v="29"/>
    <s v="Statesboro"/>
    <n v="30458"/>
    <x v="92"/>
    <x v="123"/>
    <n v="1087.7159999999999"/>
    <n v="1"/>
    <n v="176.42"/>
    <n v="91414"/>
  </r>
  <r>
    <n v="23495"/>
    <s v="Low"/>
    <n v="0"/>
    <n v="180.98"/>
    <n v="30"/>
    <n v="2486"/>
    <s v="Jack Horn"/>
    <x v="1"/>
    <x v="2"/>
    <x v="1"/>
    <x v="1"/>
    <s v="Jumbo Drum"/>
    <s v="Office Star - Ergonomic Mid Back Chair with 2-Way Adjustable Arms"/>
    <n v="0.69"/>
    <s v="United States"/>
    <x v="3"/>
    <x v="29"/>
    <s v="Statesboro"/>
    <n v="30458"/>
    <x v="118"/>
    <x v="141"/>
    <n v="9.2040000000000006"/>
    <n v="11"/>
    <n v="2084.16"/>
    <n v="91416"/>
  </r>
  <r>
    <n v="23983"/>
    <s v="Not Specified"/>
    <n v="0.04"/>
    <n v="3.08"/>
    <n v="0.99"/>
    <n v="2487"/>
    <s v="Michelle Bryant Phillips"/>
    <x v="2"/>
    <x v="2"/>
    <x v="0"/>
    <x v="9"/>
    <s v="Small Box"/>
    <s v="Avery 481"/>
    <n v="0.37"/>
    <s v="United States"/>
    <x v="3"/>
    <x v="29"/>
    <s v="Tucker"/>
    <n v="30084"/>
    <x v="105"/>
    <x v="101"/>
    <n v="257.08319999999998"/>
    <n v="14"/>
    <n v="43.41"/>
    <n v="91415"/>
  </r>
  <r>
    <n v="23984"/>
    <s v="Not Specified"/>
    <n v="0.1"/>
    <n v="2.78"/>
    <n v="1.25"/>
    <n v="2487"/>
    <s v="Michelle Bryant Phillips"/>
    <x v="2"/>
    <x v="2"/>
    <x v="0"/>
    <x v="0"/>
    <s v="Wrap Bag"/>
    <s v="Newell 318"/>
    <n v="0.59"/>
    <s v="United States"/>
    <x v="3"/>
    <x v="29"/>
    <s v="Tucker"/>
    <n v="30084"/>
    <x v="105"/>
    <x v="101"/>
    <n v="0.7854000000000001"/>
    <n v="18"/>
    <n v="46.42"/>
    <n v="91415"/>
  </r>
  <r>
    <n v="24476"/>
    <s v="Not Specified"/>
    <n v="0.02"/>
    <n v="136.97999999999999"/>
    <n v="24.49"/>
    <n v="2487"/>
    <s v="Michelle Bryant Phillips"/>
    <x v="0"/>
    <x v="2"/>
    <x v="1"/>
    <x v="2"/>
    <s v="Large Box"/>
    <s v="3M Polarizing Task Lamp with Clamp Arm, Light Gray"/>
    <n v="0.59"/>
    <s v="United States"/>
    <x v="3"/>
    <x v="29"/>
    <s v="Tucker"/>
    <n v="30084"/>
    <x v="42"/>
    <x v="55"/>
    <n v="88.56"/>
    <n v="8"/>
    <n v="1140.95"/>
    <n v="91417"/>
  </r>
  <r>
    <n v="20065"/>
    <s v="High"/>
    <n v="0.08"/>
    <n v="4.91"/>
    <n v="0.5"/>
    <n v="2488"/>
    <s v="Gordon Walker"/>
    <x v="2"/>
    <x v="3"/>
    <x v="0"/>
    <x v="9"/>
    <s v="Small Box"/>
    <s v="Avery 493"/>
    <n v="0.36"/>
    <s v="United States"/>
    <x v="3"/>
    <x v="40"/>
    <s v="Cabot"/>
    <n v="72023"/>
    <x v="37"/>
    <x v="5"/>
    <n v="12.726000000000001"/>
    <n v="9"/>
    <n v="42.69"/>
    <n v="86887"/>
  </r>
  <r>
    <n v="20066"/>
    <s v="High"/>
    <n v="0.02"/>
    <n v="28.15"/>
    <n v="6.17"/>
    <n v="2488"/>
    <s v="Gordon Walker"/>
    <x v="2"/>
    <x v="3"/>
    <x v="0"/>
    <x v="0"/>
    <s v="Small Pack"/>
    <s v="Boston Model 1800 Electric Pencil Sharpener, Gray"/>
    <n v="0.55000000000000004"/>
    <s v="United States"/>
    <x v="3"/>
    <x v="40"/>
    <s v="Cabot"/>
    <n v="72023"/>
    <x v="37"/>
    <x v="51"/>
    <n v="160.8066"/>
    <n v="11"/>
    <n v="327.41000000000003"/>
    <n v="86887"/>
  </r>
  <r>
    <n v="20602"/>
    <s v="High"/>
    <n v="0.01"/>
    <n v="2036.48"/>
    <n v="14.7"/>
    <n v="2489"/>
    <s v="Craig Liu"/>
    <x v="1"/>
    <x v="3"/>
    <x v="2"/>
    <x v="6"/>
    <s v="Jumbo Drum"/>
    <s v="Lexmark 4227 Plus Dot Matrix Printer"/>
    <n v="0.55000000000000004"/>
    <s v="United States"/>
    <x v="0"/>
    <x v="1"/>
    <s v="Concord"/>
    <n v="94521"/>
    <x v="143"/>
    <x v="75"/>
    <n v="-1596.7457999999999"/>
    <n v="2"/>
    <n v="3786.84"/>
    <n v="86883"/>
  </r>
  <r>
    <n v="21212"/>
    <s v="Medium"/>
    <n v="0.04"/>
    <n v="419.19"/>
    <n v="19.989999999999998"/>
    <n v="2489"/>
    <s v="Craig Liu"/>
    <x v="2"/>
    <x v="1"/>
    <x v="0"/>
    <x v="10"/>
    <s v="Small Box"/>
    <s v="Smead Adjustable Mobile File Trolley with Lockable Top"/>
    <n v="0.57999999999999996"/>
    <s v="United States"/>
    <x v="0"/>
    <x v="1"/>
    <s v="Concord"/>
    <n v="94521"/>
    <x v="138"/>
    <x v="156"/>
    <n v="1388.3558999999998"/>
    <n v="5"/>
    <n v="2012.11"/>
    <n v="86885"/>
  </r>
  <r>
    <n v="21338"/>
    <s v="Not Specified"/>
    <n v="7.0000000000000007E-2"/>
    <n v="65.989999999999995"/>
    <n v="8.8000000000000007"/>
    <n v="2489"/>
    <s v="Craig Liu"/>
    <x v="2"/>
    <x v="1"/>
    <x v="2"/>
    <x v="5"/>
    <s v="Small Box"/>
    <s v="6120"/>
    <n v="0.57999999999999996"/>
    <s v="United States"/>
    <x v="0"/>
    <x v="1"/>
    <s v="Concord"/>
    <n v="94521"/>
    <x v="38"/>
    <x v="130"/>
    <n v="109.83600000000001"/>
    <n v="9"/>
    <n v="471.66"/>
    <n v="86886"/>
  </r>
  <r>
    <n v="24856"/>
    <s v="Critical"/>
    <n v="0.09"/>
    <n v="348.21"/>
    <n v="40.19"/>
    <n v="2490"/>
    <s v="Pauline Finch"/>
    <x v="1"/>
    <x v="1"/>
    <x v="1"/>
    <x v="11"/>
    <s v="Jumbo Box"/>
    <s v="Bretford CR4500 Series Slim Rectangular Table"/>
    <n v="0.62"/>
    <s v="United States"/>
    <x v="0"/>
    <x v="1"/>
    <s v="Costa Mesa"/>
    <n v="92627"/>
    <x v="79"/>
    <x v="103"/>
    <n v="-93.849999999999909"/>
    <n v="2"/>
    <n v="662.8"/>
    <n v="86884"/>
  </r>
  <r>
    <n v="21339"/>
    <s v="Not Specified"/>
    <n v="0"/>
    <n v="10.01"/>
    <n v="1.99"/>
    <n v="2490"/>
    <s v="Pauline Finch"/>
    <x v="0"/>
    <x v="1"/>
    <x v="2"/>
    <x v="13"/>
    <s v="Small Pack"/>
    <s v="TDK 4.7GB DVD-R"/>
    <n v="0.41"/>
    <s v="United States"/>
    <x v="0"/>
    <x v="1"/>
    <s v="Costa Mesa"/>
    <n v="92627"/>
    <x v="38"/>
    <x v="50"/>
    <n v="82.703399999999988"/>
    <n v="11"/>
    <n v="119.86"/>
    <n v="86886"/>
  </r>
  <r>
    <n v="6856"/>
    <s v="Critical"/>
    <n v="0.09"/>
    <n v="348.21"/>
    <n v="40.19"/>
    <n v="2491"/>
    <s v="Sean N Boyer"/>
    <x v="1"/>
    <x v="1"/>
    <x v="1"/>
    <x v="11"/>
    <s v="Jumbo Box"/>
    <s v="Bretford CR4500 Series Slim Rectangular Table"/>
    <n v="0.62"/>
    <s v="United States"/>
    <x v="0"/>
    <x v="1"/>
    <s v="Los Angeles"/>
    <n v="90045"/>
    <x v="79"/>
    <x v="103"/>
    <n v="-93.849999999999909"/>
    <n v="8"/>
    <n v="2651.21"/>
    <n v="48836"/>
  </r>
  <r>
    <n v="1617"/>
    <s v="Low"/>
    <n v="0.06"/>
    <n v="4.28"/>
    <n v="0.94"/>
    <n v="2491"/>
    <s v="Sean N Boyer"/>
    <x v="2"/>
    <x v="3"/>
    <x v="0"/>
    <x v="0"/>
    <s v="Wrap Bag"/>
    <s v="Newell 336"/>
    <n v="0.56000000000000005"/>
    <s v="United States"/>
    <x v="0"/>
    <x v="1"/>
    <s v="Los Angeles"/>
    <n v="90045"/>
    <x v="138"/>
    <x v="78"/>
    <n v="0.36999999999999922"/>
    <n v="9"/>
    <n v="38.96"/>
    <n v="11712"/>
  </r>
  <r>
    <n v="3212"/>
    <s v="Medium"/>
    <n v="0.04"/>
    <n v="419.19"/>
    <n v="19.989999999999998"/>
    <n v="2491"/>
    <s v="Sean N Boyer"/>
    <x v="2"/>
    <x v="1"/>
    <x v="0"/>
    <x v="10"/>
    <s v="Small Box"/>
    <s v="Smead Adjustable Mobile File Trolley with Lockable Top"/>
    <n v="0.57999999999999996"/>
    <s v="United States"/>
    <x v="0"/>
    <x v="1"/>
    <s v="Los Angeles"/>
    <n v="90045"/>
    <x v="138"/>
    <x v="156"/>
    <n v="1947.67"/>
    <n v="20"/>
    <n v="8048.45"/>
    <n v="23042"/>
  </r>
  <r>
    <n v="3338"/>
    <s v="Not Specified"/>
    <n v="7.0000000000000007E-2"/>
    <n v="65.989999999999995"/>
    <n v="8.8000000000000007"/>
    <n v="2491"/>
    <s v="Sean N Boyer"/>
    <x v="2"/>
    <x v="1"/>
    <x v="2"/>
    <x v="5"/>
    <s v="Small Box"/>
    <s v="6120"/>
    <n v="0.57999999999999996"/>
    <s v="United States"/>
    <x v="0"/>
    <x v="1"/>
    <s v="Los Angeles"/>
    <n v="90045"/>
    <x v="38"/>
    <x v="130"/>
    <n v="109.83600000000001"/>
    <n v="37"/>
    <n v="1939.03"/>
    <n v="23877"/>
  </r>
  <r>
    <n v="3339"/>
    <s v="Not Specified"/>
    <n v="0"/>
    <n v="10.01"/>
    <n v="1.99"/>
    <n v="2491"/>
    <s v="Sean N Boyer"/>
    <x v="0"/>
    <x v="1"/>
    <x v="2"/>
    <x v="13"/>
    <s v="Small Pack"/>
    <s v="TDK 4.7GB DVD-R"/>
    <n v="0.41"/>
    <s v="United States"/>
    <x v="0"/>
    <x v="1"/>
    <s v="Los Angeles"/>
    <n v="90045"/>
    <x v="38"/>
    <x v="50"/>
    <n v="128.03"/>
    <n v="42"/>
    <n v="457.63"/>
    <n v="23877"/>
  </r>
  <r>
    <n v="2065"/>
    <s v="High"/>
    <n v="0.08"/>
    <n v="4.91"/>
    <n v="0.5"/>
    <n v="2491"/>
    <s v="Sean N Boyer"/>
    <x v="2"/>
    <x v="3"/>
    <x v="0"/>
    <x v="9"/>
    <s v="Small Box"/>
    <s v="Avery 493"/>
    <n v="0.36"/>
    <s v="United States"/>
    <x v="0"/>
    <x v="1"/>
    <s v="Los Angeles"/>
    <n v="90045"/>
    <x v="37"/>
    <x v="5"/>
    <n v="31.751999999999999"/>
    <n v="36"/>
    <n v="170.75"/>
    <n v="14785"/>
  </r>
  <r>
    <n v="2066"/>
    <s v="High"/>
    <n v="0.02"/>
    <n v="28.15"/>
    <n v="6.17"/>
    <n v="2491"/>
    <s v="Sean N Boyer"/>
    <x v="2"/>
    <x v="3"/>
    <x v="0"/>
    <x v="0"/>
    <s v="Small Pack"/>
    <s v="Boston Model 1800 Electric Pencil Sharpener, Gray"/>
    <n v="0.55000000000000004"/>
    <s v="United States"/>
    <x v="0"/>
    <x v="1"/>
    <s v="Los Angeles"/>
    <n v="90045"/>
    <x v="37"/>
    <x v="51"/>
    <n v="117.208"/>
    <n v="45"/>
    <n v="1339.42"/>
    <n v="14785"/>
  </r>
  <r>
    <n v="19617"/>
    <s v="Low"/>
    <n v="0.06"/>
    <n v="4.28"/>
    <n v="0.94"/>
    <n v="2495"/>
    <s v="Maria Block"/>
    <x v="2"/>
    <x v="3"/>
    <x v="0"/>
    <x v="0"/>
    <s v="Wrap Bag"/>
    <s v="Newell 336"/>
    <n v="0.56000000000000005"/>
    <s v="United States"/>
    <x v="0"/>
    <x v="47"/>
    <s v="Rock Springs"/>
    <n v="82901"/>
    <x v="138"/>
    <x v="78"/>
    <n v="0.36999999999999922"/>
    <n v="2"/>
    <n v="8.66"/>
    <n v="86885"/>
  </r>
  <r>
    <n v="2296"/>
    <s v="Not Specified"/>
    <n v="0.09"/>
    <n v="355.98"/>
    <n v="58.92"/>
    <n v="2498"/>
    <s v="Arlene Long"/>
    <x v="1"/>
    <x v="0"/>
    <x v="1"/>
    <x v="1"/>
    <s v="Jumbo Drum"/>
    <s v="Hon 4700 Series Mobuis™ Mid-Back Task Chairs with Adjustable Arms"/>
    <n v="0.64"/>
    <s v="United States"/>
    <x v="0"/>
    <x v="1"/>
    <s v="San Diego"/>
    <n v="92024"/>
    <x v="29"/>
    <x v="39"/>
    <n v="1240.25"/>
    <n v="30"/>
    <n v="10554.63"/>
    <n v="16547"/>
  </r>
  <r>
    <n v="2297"/>
    <s v="Not Specified"/>
    <n v="0.04"/>
    <n v="218.75"/>
    <n v="69.64"/>
    <n v="2498"/>
    <s v="Arlene Long"/>
    <x v="1"/>
    <x v="0"/>
    <x v="1"/>
    <x v="11"/>
    <s v="Jumbo Box"/>
    <s v="BoxOffice By Design Rectangular and Half-Moon Meeting Room Tables"/>
    <n v="0.77"/>
    <s v="United States"/>
    <x v="0"/>
    <x v="1"/>
    <s v="San Diego"/>
    <n v="92024"/>
    <x v="29"/>
    <x v="174"/>
    <n v="-533.23200000000008"/>
    <n v="8"/>
    <n v="1749.64"/>
    <n v="16547"/>
  </r>
  <r>
    <n v="7628"/>
    <s v="Medium"/>
    <n v="0.09"/>
    <n v="6.28"/>
    <n v="5.41"/>
    <n v="2498"/>
    <s v="Arlene Long"/>
    <x v="2"/>
    <x v="2"/>
    <x v="1"/>
    <x v="2"/>
    <s v="Small Box"/>
    <s v="Eldon® 200 Class™ Desk Accessories"/>
    <n v="0.53"/>
    <s v="United States"/>
    <x v="0"/>
    <x v="1"/>
    <s v="San Diego"/>
    <n v="92024"/>
    <x v="23"/>
    <x v="31"/>
    <n v="-61.59"/>
    <n v="56"/>
    <n v="355.4"/>
    <n v="54567"/>
  </r>
  <r>
    <n v="2768"/>
    <s v="Not Specified"/>
    <n v="0.08"/>
    <n v="1.68"/>
    <n v="1.57"/>
    <n v="2498"/>
    <s v="Arlene Long"/>
    <x v="2"/>
    <x v="2"/>
    <x v="0"/>
    <x v="0"/>
    <s v="Wrap Bag"/>
    <s v="Newell 323"/>
    <n v="0.59"/>
    <s v="United States"/>
    <x v="0"/>
    <x v="1"/>
    <s v="San Diego"/>
    <n v="92024"/>
    <x v="64"/>
    <x v="84"/>
    <n v="-46.25"/>
    <n v="88"/>
    <n v="148.36000000000001"/>
    <n v="20007"/>
  </r>
  <r>
    <n v="20296"/>
    <s v="Not Specified"/>
    <n v="0.09"/>
    <n v="355.98"/>
    <n v="58.92"/>
    <n v="2499"/>
    <s v="Geoffrey Koch"/>
    <x v="1"/>
    <x v="0"/>
    <x v="1"/>
    <x v="1"/>
    <s v="Jumbo Drum"/>
    <s v="Hon 4700 Series Mobuis™ Mid-Back Task Chairs with Adjustable Arms"/>
    <n v="0.64"/>
    <s v="United States"/>
    <x v="2"/>
    <x v="12"/>
    <s v="Kankakee"/>
    <n v="60901"/>
    <x v="29"/>
    <x v="39"/>
    <n v="1240.25"/>
    <n v="8"/>
    <n v="2814.57"/>
    <n v="88319"/>
  </r>
  <r>
    <n v="25628"/>
    <s v="Medium"/>
    <n v="0.09"/>
    <n v="6.28"/>
    <n v="5.41"/>
    <n v="2500"/>
    <s v="Kevin Smith"/>
    <x v="2"/>
    <x v="2"/>
    <x v="1"/>
    <x v="2"/>
    <s v="Small Box"/>
    <s v="Eldon® 200 Class™ Desk Accessories"/>
    <n v="0.53"/>
    <s v="United States"/>
    <x v="2"/>
    <x v="12"/>
    <s v="Lake In The Hills"/>
    <n v="60102"/>
    <x v="23"/>
    <x v="31"/>
    <n v="-32.026800000000001"/>
    <n v="14"/>
    <n v="88.85"/>
    <n v="88320"/>
  </r>
  <r>
    <n v="24899"/>
    <s v="High"/>
    <n v="0.1"/>
    <n v="24.92"/>
    <n v="12.98"/>
    <n v="2502"/>
    <s v="Toni Owens Poe"/>
    <x v="2"/>
    <x v="1"/>
    <x v="0"/>
    <x v="8"/>
    <s v="Small Box"/>
    <s v="GBC Standard Therm-A-Bind Covers"/>
    <n v="0.39"/>
    <s v="United States"/>
    <x v="2"/>
    <x v="38"/>
    <s v="Munster"/>
    <n v="46321"/>
    <x v="91"/>
    <x v="18"/>
    <n v="-45.816000000000003"/>
    <n v="3"/>
    <n v="70.819999999999993"/>
    <n v="91310"/>
  </r>
  <r>
    <n v="24901"/>
    <s v="High"/>
    <n v="0"/>
    <n v="12.28"/>
    <n v="6.35"/>
    <n v="2502"/>
    <s v="Toni Owens Poe"/>
    <x v="0"/>
    <x v="1"/>
    <x v="0"/>
    <x v="7"/>
    <s v="Small Box"/>
    <s v="Staples Premium Bright 1-Part Blank Computer Paper"/>
    <n v="0.38"/>
    <s v="United States"/>
    <x v="2"/>
    <x v="38"/>
    <s v="Munster"/>
    <n v="46321"/>
    <x v="91"/>
    <x v="105"/>
    <n v="30.63"/>
    <n v="7"/>
    <n v="90.44"/>
    <n v="91310"/>
  </r>
  <r>
    <n v="18219"/>
    <s v="Medium"/>
    <n v="0.02"/>
    <n v="6.48"/>
    <n v="8.74"/>
    <n v="2506"/>
    <s v="Alfred Harmon"/>
    <x v="2"/>
    <x v="1"/>
    <x v="0"/>
    <x v="7"/>
    <s v="Small Box"/>
    <s v="Xerox 1984"/>
    <n v="0.36"/>
    <s v="United States"/>
    <x v="1"/>
    <x v="18"/>
    <s v="Cheshire"/>
    <n v="6408"/>
    <x v="75"/>
    <x v="97"/>
    <n v="-6.835"/>
    <n v="1"/>
    <n v="10.72"/>
    <n v="87033"/>
  </r>
  <r>
    <n v="18217"/>
    <s v="Medium"/>
    <n v="0.06"/>
    <n v="699.99"/>
    <n v="24.49"/>
    <n v="2507"/>
    <s v="Jeanette Davies"/>
    <x v="0"/>
    <x v="1"/>
    <x v="2"/>
    <x v="16"/>
    <s v="Large Box"/>
    <s v="Canon PC1060 Personal Laser Copier"/>
    <n v="0.41"/>
    <s v="United States"/>
    <x v="1"/>
    <x v="14"/>
    <s v="Bangor"/>
    <n v="4401"/>
    <x v="75"/>
    <x v="97"/>
    <n v="7024.2068999999992"/>
    <n v="15"/>
    <n v="10180.01"/>
    <n v="87033"/>
  </r>
  <r>
    <n v="23265"/>
    <s v="Low"/>
    <n v="0.02"/>
    <n v="5.81"/>
    <n v="8.49"/>
    <n v="2508"/>
    <s v="Pauline Brooks"/>
    <x v="2"/>
    <x v="1"/>
    <x v="0"/>
    <x v="8"/>
    <s v="Small Box"/>
    <s v="Fellowes Black Plastic Comb Bindings"/>
    <n v="0.39"/>
    <s v="United States"/>
    <x v="1"/>
    <x v="14"/>
    <s v="Sanford"/>
    <n v="4073"/>
    <x v="176"/>
    <x v="130"/>
    <n v="-137.494"/>
    <n v="7"/>
    <n v="42.44"/>
    <n v="87031"/>
  </r>
  <r>
    <n v="21918"/>
    <s v="Medium"/>
    <n v="0.05"/>
    <n v="30.98"/>
    <n v="9.18"/>
    <n v="2509"/>
    <s v="Sidney Larson"/>
    <x v="2"/>
    <x v="1"/>
    <x v="0"/>
    <x v="7"/>
    <s v="Small Box"/>
    <s v="Xerox 1951"/>
    <n v="0.4"/>
    <s v="United States"/>
    <x v="1"/>
    <x v="14"/>
    <s v="South Portland"/>
    <n v="4106"/>
    <x v="130"/>
    <x v="43"/>
    <n v="308.67"/>
    <n v="15"/>
    <n v="462.57"/>
    <n v="87029"/>
  </r>
  <r>
    <n v="21102"/>
    <s v="Not Specified"/>
    <n v="0.04"/>
    <n v="6.48"/>
    <n v="9.5399999999999991"/>
    <n v="2512"/>
    <s v="Frances Holt"/>
    <x v="2"/>
    <x v="1"/>
    <x v="0"/>
    <x v="7"/>
    <s v="Small Box"/>
    <s v="Xerox 1905"/>
    <n v="0.37"/>
    <s v="United States"/>
    <x v="1"/>
    <x v="15"/>
    <s v="Cambridge"/>
    <n v="2138"/>
    <x v="15"/>
    <x v="19"/>
    <n v="-223.94400000000002"/>
    <n v="19"/>
    <n v="125.37"/>
    <n v="87030"/>
  </r>
  <r>
    <n v="18220"/>
    <s v="Medium"/>
    <n v="0.02"/>
    <n v="17.149999999999999"/>
    <n v="4.96"/>
    <n v="2516"/>
    <s v="Leo E Underwood"/>
    <x v="2"/>
    <x v="1"/>
    <x v="0"/>
    <x v="10"/>
    <s v="Small Box"/>
    <s v="Advantus Rolling Storage Box"/>
    <n v="0.57999999999999996"/>
    <s v="United States"/>
    <x v="1"/>
    <x v="2"/>
    <s v="Englewood"/>
    <n v="7631"/>
    <x v="75"/>
    <x v="97"/>
    <n v="36.494999999999997"/>
    <n v="11"/>
    <n v="190.85"/>
    <n v="87033"/>
  </r>
  <r>
    <n v="18221"/>
    <s v="Medium"/>
    <n v="7.0000000000000007E-2"/>
    <n v="30.98"/>
    <n v="8.74"/>
    <n v="2520"/>
    <s v="Sandy Mueller"/>
    <x v="2"/>
    <x v="1"/>
    <x v="0"/>
    <x v="7"/>
    <s v="Small Box"/>
    <s v="Xerox 1979"/>
    <n v="0.4"/>
    <s v="United States"/>
    <x v="1"/>
    <x v="31"/>
    <s v="Providence"/>
    <n v="2908"/>
    <x v="75"/>
    <x v="175"/>
    <n v="255.76919999999998"/>
    <n v="12"/>
    <n v="370.68"/>
    <n v="87033"/>
  </r>
  <r>
    <n v="25463"/>
    <s v="Medium"/>
    <n v="0"/>
    <n v="175.99"/>
    <n v="4.99"/>
    <n v="2521"/>
    <s v="Shawn Meyer"/>
    <x v="2"/>
    <x v="1"/>
    <x v="2"/>
    <x v="5"/>
    <s v="Small Box"/>
    <s v="5165"/>
    <n v="0.59"/>
    <s v="United States"/>
    <x v="2"/>
    <x v="7"/>
    <s v="Corsicana"/>
    <n v="75109"/>
    <x v="29"/>
    <x v="74"/>
    <n v="1656.6554999999998"/>
    <n v="15"/>
    <n v="2400.9499999999998"/>
    <n v="87032"/>
  </r>
  <r>
    <n v="18218"/>
    <s v="Medium"/>
    <n v="0.04"/>
    <n v="1360.14"/>
    <n v="14.7"/>
    <n v="2522"/>
    <s v="Harriet Wooten"/>
    <x v="1"/>
    <x v="1"/>
    <x v="2"/>
    <x v="6"/>
    <s v="Jumbo Drum"/>
    <s v="Okidata ML395C Color Dot Matrix Printer"/>
    <n v="0.59"/>
    <s v="United States"/>
    <x v="1"/>
    <x v="9"/>
    <s v="Burlington"/>
    <n v="5401"/>
    <x v="75"/>
    <x v="35"/>
    <n v="2639.0099999999998"/>
    <n v="6"/>
    <n v="7303.05"/>
    <n v="87033"/>
  </r>
  <r>
    <n v="18866"/>
    <s v="Critical"/>
    <n v="0.01"/>
    <n v="2.16"/>
    <n v="6.05"/>
    <n v="2526"/>
    <s v="Derek Sweeney"/>
    <x v="2"/>
    <x v="0"/>
    <x v="0"/>
    <x v="8"/>
    <s v="Small Box"/>
    <s v="Peel &amp; Stick Add-On Corner Pockets"/>
    <n v="0.37"/>
    <s v="United States"/>
    <x v="3"/>
    <x v="11"/>
    <s v="Lafayette"/>
    <n v="70506"/>
    <x v="94"/>
    <x v="111"/>
    <n v="395.76"/>
    <n v="24"/>
    <n v="58.05"/>
    <n v="87208"/>
  </r>
  <r>
    <n v="18867"/>
    <s v="Critical"/>
    <n v="7.0000000000000007E-2"/>
    <n v="21.38"/>
    <n v="8.99"/>
    <n v="2527"/>
    <s v="Gretchen Orr"/>
    <x v="2"/>
    <x v="0"/>
    <x v="0"/>
    <x v="0"/>
    <s v="Small Pack"/>
    <s v="Boston 1730 StandUp Electric Pencil Sharpener"/>
    <n v="0.59"/>
    <s v="United States"/>
    <x v="3"/>
    <x v="11"/>
    <s v="Lake Charles"/>
    <n v="70601"/>
    <x v="94"/>
    <x v="111"/>
    <n v="-39.396000000000001"/>
    <n v="3"/>
    <n v="68.64"/>
    <n v="87208"/>
  </r>
  <r>
    <n v="20254"/>
    <s v="High"/>
    <n v="0.04"/>
    <n v="40.98"/>
    <n v="6.5"/>
    <n v="2530"/>
    <s v="Janet Zhang"/>
    <x v="2"/>
    <x v="2"/>
    <x v="2"/>
    <x v="13"/>
    <s v="Small Box"/>
    <s v="Targus USB Numeric Keypad"/>
    <n v="0.74"/>
    <s v="United States"/>
    <x v="0"/>
    <x v="1"/>
    <s v="Apple Valley"/>
    <n v="92307"/>
    <x v="48"/>
    <x v="160"/>
    <n v="-89.5"/>
    <n v="7"/>
    <n v="277.07"/>
    <n v="87451"/>
  </r>
  <r>
    <n v="23782"/>
    <s v="Medium"/>
    <n v="0.08"/>
    <n v="4"/>
    <n v="1.3"/>
    <n v="2531"/>
    <s v="Rick Houston"/>
    <x v="2"/>
    <x v="2"/>
    <x v="0"/>
    <x v="7"/>
    <s v="Wrap Bag"/>
    <s v="EcoTones® Memo Sheets"/>
    <n v="0.37"/>
    <s v="United States"/>
    <x v="0"/>
    <x v="1"/>
    <s v="Atascadero"/>
    <n v="93422"/>
    <x v="10"/>
    <x v="14"/>
    <n v="28.4"/>
    <n v="14"/>
    <n v="51.99"/>
    <n v="87452"/>
  </r>
  <r>
    <n v="20255"/>
    <s v="High"/>
    <n v="0.05"/>
    <n v="35.99"/>
    <n v="3.3"/>
    <n v="2534"/>
    <s v="Mitchell Goldberg"/>
    <x v="2"/>
    <x v="2"/>
    <x v="2"/>
    <x v="5"/>
    <s v="Small Pack"/>
    <s v="Accessory9"/>
    <n v="0.39"/>
    <s v="United States"/>
    <x v="1"/>
    <x v="14"/>
    <s v="Bangor"/>
    <n v="4401"/>
    <x v="48"/>
    <x v="98"/>
    <n v="103.27229999999999"/>
    <n v="5"/>
    <n v="149.66999999999999"/>
    <n v="87451"/>
  </r>
  <r>
    <n v="22839"/>
    <s v="Not Specified"/>
    <n v="0.08"/>
    <n v="12.53"/>
    <n v="0.5"/>
    <n v="2539"/>
    <s v="Max Hubbard"/>
    <x v="2"/>
    <x v="1"/>
    <x v="0"/>
    <x v="9"/>
    <s v="Small Box"/>
    <s v="Avery 485"/>
    <n v="0.38"/>
    <s v="United States"/>
    <x v="3"/>
    <x v="26"/>
    <s v="Winter Park"/>
    <n v="32789"/>
    <x v="74"/>
    <x v="152"/>
    <n v="215.71799999999999"/>
    <n v="5"/>
    <n v="61.1"/>
    <n v="91017"/>
  </r>
  <r>
    <n v="22840"/>
    <s v="Not Specified"/>
    <n v="0.02"/>
    <n v="178.47"/>
    <n v="19.989999999999998"/>
    <n v="2540"/>
    <s v="Helen Ferguson"/>
    <x v="2"/>
    <x v="1"/>
    <x v="0"/>
    <x v="10"/>
    <s v="Small Box"/>
    <s v="Hot File® 7-Pocket, Floor Stand"/>
    <n v="0.55000000000000004"/>
    <s v="United States"/>
    <x v="3"/>
    <x v="26"/>
    <s v="Winter Springs"/>
    <n v="32708"/>
    <x v="74"/>
    <x v="152"/>
    <n v="106.98479999999999"/>
    <n v="1"/>
    <n v="193.81"/>
    <n v="91017"/>
  </r>
  <r>
    <n v="19031"/>
    <s v="Medium"/>
    <n v="0.05"/>
    <n v="15.68"/>
    <n v="3.73"/>
    <n v="2543"/>
    <s v="Josephine Dalton"/>
    <x v="2"/>
    <x v="2"/>
    <x v="1"/>
    <x v="2"/>
    <s v="Small Pack"/>
    <s v="Artistic Insta-Plaque"/>
    <n v="0.46"/>
    <s v="United States"/>
    <x v="3"/>
    <x v="8"/>
    <s v="Richmond"/>
    <n v="23223"/>
    <x v="164"/>
    <x v="96"/>
    <n v="3.54"/>
    <n v="17"/>
    <n v="257.48"/>
    <n v="87917"/>
  </r>
  <r>
    <n v="19032"/>
    <s v="Medium"/>
    <n v="0.02"/>
    <n v="195.99"/>
    <n v="4.2"/>
    <n v="2543"/>
    <s v="Josephine Dalton"/>
    <x v="2"/>
    <x v="2"/>
    <x v="2"/>
    <x v="5"/>
    <s v="Small Box"/>
    <s v="T65"/>
    <n v="0.56000000000000005"/>
    <s v="United States"/>
    <x v="3"/>
    <x v="8"/>
    <s v="Richmond"/>
    <n v="23223"/>
    <x v="164"/>
    <x v="96"/>
    <n v="40.283999999999999"/>
    <n v="19"/>
    <n v="3194.99"/>
    <n v="87917"/>
  </r>
  <r>
    <n v="19902"/>
    <s v="Medium"/>
    <n v="0.01"/>
    <n v="99.99"/>
    <n v="19.989999999999998"/>
    <n v="2545"/>
    <s v="Rick Ellis"/>
    <x v="0"/>
    <x v="1"/>
    <x v="2"/>
    <x v="6"/>
    <s v="Small Box"/>
    <s v="AT&amp;T 2230 Dual Handset Phone With Caller ID/Call Waiting"/>
    <n v="0.52"/>
    <s v="United States"/>
    <x v="3"/>
    <x v="8"/>
    <s v="Springfield"/>
    <n v="22153"/>
    <x v="17"/>
    <x v="148"/>
    <n v="90.024000000000001"/>
    <n v="2"/>
    <n v="202.98"/>
    <n v="87915"/>
  </r>
  <r>
    <n v="25460"/>
    <s v="Low"/>
    <n v="7.0000000000000007E-2"/>
    <n v="6.48"/>
    <n v="9.5399999999999991"/>
    <n v="2547"/>
    <s v="Edna Freeman"/>
    <x v="2"/>
    <x v="2"/>
    <x v="0"/>
    <x v="7"/>
    <s v="Small Box"/>
    <s v="Xerox 1905"/>
    <n v="0.37"/>
    <s v="United States"/>
    <x v="3"/>
    <x v="8"/>
    <s v="Virginia Beach"/>
    <n v="23464"/>
    <x v="47"/>
    <x v="133"/>
    <n v="2.2320000000000002"/>
    <n v="1"/>
    <n v="10.86"/>
    <n v="87916"/>
  </r>
  <r>
    <n v="6525"/>
    <s v="Low"/>
    <n v="0"/>
    <n v="35.99"/>
    <n v="0.99"/>
    <n v="2548"/>
    <s v="Wayne Bass"/>
    <x v="2"/>
    <x v="2"/>
    <x v="2"/>
    <x v="5"/>
    <s v="Small Pack"/>
    <s v="Accessory31"/>
    <n v="0.35"/>
    <s v="United States"/>
    <x v="0"/>
    <x v="1"/>
    <s v="Los Angeles"/>
    <n v="90068"/>
    <x v="36"/>
    <x v="48"/>
    <n v="840.05099999999993"/>
    <n v="46"/>
    <n v="1477.57"/>
    <n v="46436"/>
  </r>
  <r>
    <n v="5777"/>
    <s v="Low"/>
    <n v="0.05"/>
    <n v="30.98"/>
    <n v="9.18"/>
    <n v="2548"/>
    <s v="Wayne Bass"/>
    <x v="0"/>
    <x v="2"/>
    <x v="0"/>
    <x v="7"/>
    <s v="Small Box"/>
    <s v="Xerox 1951"/>
    <n v="0.4"/>
    <s v="United States"/>
    <x v="0"/>
    <x v="1"/>
    <s v="Los Angeles"/>
    <n v="90068"/>
    <x v="109"/>
    <x v="24"/>
    <n v="61.47"/>
    <n v="12"/>
    <n v="382.29"/>
    <n v="40997"/>
  </r>
  <r>
    <n v="5778"/>
    <s v="Low"/>
    <n v="0.05"/>
    <n v="22.99"/>
    <n v="8.99"/>
    <n v="2548"/>
    <s v="Wayne Bass"/>
    <x v="2"/>
    <x v="2"/>
    <x v="0"/>
    <x v="0"/>
    <s v="Small Pack"/>
    <s v="Boston KS Multi-Size Manual Pencil Sharpener"/>
    <n v="0.56999999999999995"/>
    <s v="United States"/>
    <x v="0"/>
    <x v="1"/>
    <s v="Los Angeles"/>
    <n v="90068"/>
    <x v="109"/>
    <x v="78"/>
    <n v="18.27"/>
    <n v="37"/>
    <n v="881.74"/>
    <n v="40997"/>
  </r>
  <r>
    <n v="5780"/>
    <s v="Low"/>
    <n v="0.04"/>
    <n v="212.6"/>
    <n v="110.2"/>
    <n v="2548"/>
    <s v="Wayne Bass"/>
    <x v="1"/>
    <x v="2"/>
    <x v="1"/>
    <x v="11"/>
    <s v="Jumbo Box"/>
    <s v="Bush Advantage Collection® Round Conference Table"/>
    <n v="0.73"/>
    <s v="United States"/>
    <x v="0"/>
    <x v="1"/>
    <s v="Los Angeles"/>
    <n v="90068"/>
    <x v="109"/>
    <x v="131"/>
    <n v="-513.79042000000004"/>
    <n v="33"/>
    <n v="7384.18"/>
    <n v="40997"/>
  </r>
  <r>
    <n v="4204"/>
    <s v="Not Specified"/>
    <n v="0.09"/>
    <n v="5.98"/>
    <n v="1.67"/>
    <n v="2548"/>
    <s v="Wayne Bass"/>
    <x v="2"/>
    <x v="2"/>
    <x v="0"/>
    <x v="0"/>
    <s v="Wrap Bag"/>
    <s v="Dixon Ticonderoga® Erasable Colored Pencil Set, 12-Color"/>
    <n v="0.51"/>
    <s v="United States"/>
    <x v="0"/>
    <x v="1"/>
    <s v="Los Angeles"/>
    <n v="90068"/>
    <x v="141"/>
    <x v="97"/>
    <n v="23.87"/>
    <n v="81"/>
    <n v="448.26"/>
    <n v="29889"/>
  </r>
  <r>
    <n v="23777"/>
    <s v="Low"/>
    <n v="0.05"/>
    <n v="30.98"/>
    <n v="9.18"/>
    <n v="2549"/>
    <s v="Martha Bowers"/>
    <x v="0"/>
    <x v="2"/>
    <x v="0"/>
    <x v="7"/>
    <s v="Small Box"/>
    <s v="Xerox 1951"/>
    <n v="0.4"/>
    <s v="United States"/>
    <x v="1"/>
    <x v="10"/>
    <s v="Whitehall"/>
    <n v="43213"/>
    <x v="109"/>
    <x v="24"/>
    <n v="61.47"/>
    <n v="3"/>
    <n v="95.57"/>
    <n v="88657"/>
  </r>
  <r>
    <n v="23778"/>
    <s v="Low"/>
    <n v="0.05"/>
    <n v="22.99"/>
    <n v="8.99"/>
    <n v="2549"/>
    <s v="Martha Bowers"/>
    <x v="2"/>
    <x v="2"/>
    <x v="0"/>
    <x v="0"/>
    <s v="Small Pack"/>
    <s v="Boston KS Multi-Size Manual Pencil Sharpener"/>
    <n v="0.56999999999999995"/>
    <s v="United States"/>
    <x v="1"/>
    <x v="10"/>
    <s v="Whitehall"/>
    <n v="43213"/>
    <x v="109"/>
    <x v="78"/>
    <n v="18.27"/>
    <n v="9"/>
    <n v="214.48"/>
    <n v="88657"/>
  </r>
  <r>
    <n v="23780"/>
    <s v="Low"/>
    <n v="0.04"/>
    <n v="212.6"/>
    <n v="110.2"/>
    <n v="2549"/>
    <s v="Martha Bowers"/>
    <x v="1"/>
    <x v="2"/>
    <x v="1"/>
    <x v="11"/>
    <s v="Jumbo Box"/>
    <s v="Bush Advantage Collection® Round Conference Table"/>
    <n v="0.73"/>
    <s v="United States"/>
    <x v="1"/>
    <x v="10"/>
    <s v="Whitehall"/>
    <n v="43213"/>
    <x v="109"/>
    <x v="131"/>
    <n v="-513.79042000000004"/>
    <n v="8"/>
    <n v="1790.1"/>
    <n v="88657"/>
  </r>
  <r>
    <n v="22204"/>
    <s v="Not Specified"/>
    <n v="0.09"/>
    <n v="5.98"/>
    <n v="1.67"/>
    <n v="2549"/>
    <s v="Martha Bowers"/>
    <x v="2"/>
    <x v="2"/>
    <x v="0"/>
    <x v="0"/>
    <s v="Wrap Bag"/>
    <s v="Dixon Ticonderoga® Erasable Colored Pencil Set, 12-Color"/>
    <n v="0.51"/>
    <s v="United States"/>
    <x v="1"/>
    <x v="10"/>
    <s v="Whitehall"/>
    <n v="43213"/>
    <x v="141"/>
    <x v="97"/>
    <n v="35.805"/>
    <n v="20"/>
    <n v="110.68"/>
    <n v="88658"/>
  </r>
  <r>
    <n v="24525"/>
    <s v="Low"/>
    <n v="0"/>
    <n v="35.99"/>
    <n v="0.99"/>
    <n v="2551"/>
    <s v="Joan Bowers"/>
    <x v="2"/>
    <x v="2"/>
    <x v="2"/>
    <x v="5"/>
    <s v="Small Pack"/>
    <s v="Accessory31"/>
    <n v="0.35"/>
    <s v="United States"/>
    <x v="1"/>
    <x v="19"/>
    <s v="York"/>
    <n v="17403"/>
    <x v="36"/>
    <x v="48"/>
    <n v="265.96049999999997"/>
    <n v="12"/>
    <n v="385.45"/>
    <n v="88656"/>
  </r>
  <r>
    <n v="18130"/>
    <s v="Medium"/>
    <n v="0.03"/>
    <n v="12.53"/>
    <n v="7.17"/>
    <n v="2553"/>
    <s v="Virginia McNeill"/>
    <x v="2"/>
    <x v="1"/>
    <x v="0"/>
    <x v="8"/>
    <s v="Small Box"/>
    <s v="GBC ProClick Spines for 32-Hole Punch"/>
    <n v="0.38"/>
    <s v="United States"/>
    <x v="2"/>
    <x v="45"/>
    <s v="Kenosha"/>
    <n v="53142"/>
    <x v="6"/>
    <x v="75"/>
    <n v="-20.320500000000003"/>
    <n v="1"/>
    <n v="19.32"/>
    <n v="86528"/>
  </r>
  <r>
    <n v="23666"/>
    <s v="Low"/>
    <n v="0.1"/>
    <n v="2.6"/>
    <n v="2.4"/>
    <n v="2555"/>
    <s v="Karl Knowles"/>
    <x v="2"/>
    <x v="1"/>
    <x v="0"/>
    <x v="0"/>
    <s v="Wrap Bag"/>
    <s v="12 Colored Short Pencils"/>
    <n v="0.57999999999999996"/>
    <s v="United States"/>
    <x v="2"/>
    <x v="45"/>
    <s v="Madison"/>
    <n v="53711"/>
    <x v="85"/>
    <x v="50"/>
    <n v="-88.039999999999992"/>
    <n v="12"/>
    <n v="30.1"/>
    <n v="86527"/>
  </r>
  <r>
    <n v="23583"/>
    <s v="Critical"/>
    <n v="0"/>
    <n v="12.97"/>
    <n v="1.49"/>
    <n v="2555"/>
    <s v="Karl Knowles"/>
    <x v="2"/>
    <x v="1"/>
    <x v="0"/>
    <x v="8"/>
    <s v="Small Box"/>
    <s v="Mead 1st Gear 2&quot; Zipper Binder, Asst. Colors"/>
    <n v="0.35"/>
    <s v="United States"/>
    <x v="2"/>
    <x v="45"/>
    <s v="Madison"/>
    <n v="53711"/>
    <x v="23"/>
    <x v="33"/>
    <n v="180.23489999999998"/>
    <n v="19"/>
    <n v="261.20999999999998"/>
    <n v="86529"/>
  </r>
  <r>
    <n v="23584"/>
    <s v="Critical"/>
    <n v="0.06"/>
    <n v="4.91"/>
    <n v="0.5"/>
    <n v="2555"/>
    <s v="Karl Knowles"/>
    <x v="2"/>
    <x v="1"/>
    <x v="0"/>
    <x v="9"/>
    <s v="Small Box"/>
    <s v="Avery 508"/>
    <n v="0.36"/>
    <s v="United States"/>
    <x v="2"/>
    <x v="45"/>
    <s v="Madison"/>
    <n v="53711"/>
    <x v="23"/>
    <x v="90"/>
    <n v="29.525099999999998"/>
    <n v="9"/>
    <n v="42.79"/>
    <n v="86529"/>
  </r>
  <r>
    <n v="19840"/>
    <s v="Not Specified"/>
    <n v="0.03"/>
    <n v="160.97999999999999"/>
    <n v="30"/>
    <n v="2561"/>
    <s v="Laurie Moon"/>
    <x v="1"/>
    <x v="3"/>
    <x v="1"/>
    <x v="1"/>
    <s v="Jumbo Drum"/>
    <s v="Office Star - Mid Back Dual function Ergonomic High Back Chair with 2-Way Adjustable Arms"/>
    <n v="0.62"/>
    <s v="United States"/>
    <x v="1"/>
    <x v="4"/>
    <s v="Ossining"/>
    <n v="10562"/>
    <x v="27"/>
    <x v="37"/>
    <n v="1261.4718"/>
    <n v="11"/>
    <n v="1828.22"/>
    <n v="86465"/>
  </r>
  <r>
    <n v="23161"/>
    <s v="Not Specified"/>
    <n v="7.0000000000000007E-2"/>
    <n v="3.98"/>
    <n v="5.26"/>
    <n v="2561"/>
    <s v="Laurie Moon"/>
    <x v="2"/>
    <x v="3"/>
    <x v="0"/>
    <x v="8"/>
    <s v="Small Box"/>
    <s v="Ibico Presentation Index for Binding Systems"/>
    <n v="0.38"/>
    <s v="United States"/>
    <x v="1"/>
    <x v="4"/>
    <s v="Ossining"/>
    <n v="10562"/>
    <x v="4"/>
    <x v="51"/>
    <n v="-59.963760000000001"/>
    <n v="7"/>
    <n v="29.77"/>
    <n v="86466"/>
  </r>
  <r>
    <n v="23162"/>
    <s v="Not Specified"/>
    <n v="7.0000000000000007E-2"/>
    <n v="12.22"/>
    <n v="2.85"/>
    <n v="2561"/>
    <s v="Laurie Moon"/>
    <x v="2"/>
    <x v="3"/>
    <x v="1"/>
    <x v="2"/>
    <s v="Small Pack"/>
    <s v="Aluminum Document Frame"/>
    <n v="0.55000000000000004"/>
    <s v="United States"/>
    <x v="1"/>
    <x v="4"/>
    <s v="Ossining"/>
    <n v="10562"/>
    <x v="4"/>
    <x v="152"/>
    <n v="89.4148"/>
    <n v="12"/>
    <n v="147.19"/>
    <n v="86466"/>
  </r>
  <r>
    <n v="22374"/>
    <s v="Not Specified"/>
    <n v="0.08"/>
    <n v="4.55"/>
    <n v="1.49"/>
    <n v="2563"/>
    <s v="Karen Warren"/>
    <x v="2"/>
    <x v="1"/>
    <x v="0"/>
    <x v="8"/>
    <s v="Small Box"/>
    <s v="Presstex Flexible Ring Binders"/>
    <n v="0.35"/>
    <s v="United States"/>
    <x v="2"/>
    <x v="3"/>
    <s v="Fridley"/>
    <n v="55432"/>
    <x v="4"/>
    <x v="5"/>
    <n v="27.0273"/>
    <n v="9"/>
    <n v="39.17"/>
    <n v="91447"/>
  </r>
  <r>
    <n v="25095"/>
    <s v="Critical"/>
    <n v="0"/>
    <n v="4.37"/>
    <n v="5.15"/>
    <n v="2570"/>
    <s v="Yvonne Stephens"/>
    <x v="2"/>
    <x v="3"/>
    <x v="0"/>
    <x v="15"/>
    <s v="Small Box"/>
    <s v="Eureka Sanitaire ® Multi-Pro Heavy-Duty Upright, Disposable Bags"/>
    <n v="0.59"/>
    <s v="United States"/>
    <x v="0"/>
    <x v="1"/>
    <s v="Davis"/>
    <n v="95616"/>
    <x v="177"/>
    <x v="156"/>
    <n v="-150.2604"/>
    <n v="19"/>
    <n v="87.85"/>
    <n v="90327"/>
  </r>
  <r>
    <n v="25096"/>
    <s v="Critical"/>
    <n v="0.01"/>
    <n v="500.98"/>
    <n v="56"/>
    <n v="2570"/>
    <s v="Yvonne Stephens"/>
    <x v="1"/>
    <x v="3"/>
    <x v="1"/>
    <x v="1"/>
    <s v="Jumbo Drum"/>
    <s v="Global Troy™ Executive Leather Low-Back Tilter"/>
    <n v="0.6"/>
    <s v="United States"/>
    <x v="0"/>
    <x v="1"/>
    <s v="Davis"/>
    <n v="95616"/>
    <x v="177"/>
    <x v="63"/>
    <n v="4899.1288000000004"/>
    <n v="14"/>
    <n v="7429.63"/>
    <n v="90327"/>
  </r>
  <r>
    <n v="25097"/>
    <s v="Critical"/>
    <n v="0.02"/>
    <n v="12.58"/>
    <n v="5.16"/>
    <n v="2570"/>
    <s v="Yvonne Stephens"/>
    <x v="2"/>
    <x v="3"/>
    <x v="1"/>
    <x v="2"/>
    <s v="Small Box"/>
    <s v="DAX Copper Panel Document Frame, 5 x 7 Size"/>
    <n v="0.43"/>
    <s v="United States"/>
    <x v="0"/>
    <x v="1"/>
    <s v="Davis"/>
    <n v="95616"/>
    <x v="177"/>
    <x v="131"/>
    <n v="44.712000000000003"/>
    <n v="18"/>
    <n v="224.29"/>
    <n v="90327"/>
  </r>
  <r>
    <n v="25098"/>
    <s v="Critical"/>
    <n v="0.1"/>
    <n v="7.7"/>
    <n v="3.68"/>
    <n v="2570"/>
    <s v="Yvonne Stephens"/>
    <x v="2"/>
    <x v="3"/>
    <x v="1"/>
    <x v="2"/>
    <s v="Wrap Bag"/>
    <s v="Deflect-O® Glasstique™ Clear Desk Accessories"/>
    <n v="0.52"/>
    <s v="United States"/>
    <x v="0"/>
    <x v="1"/>
    <s v="Davis"/>
    <n v="95616"/>
    <x v="177"/>
    <x v="63"/>
    <n v="-22.626000000000001"/>
    <n v="7"/>
    <n v="51.2"/>
    <n v="90327"/>
  </r>
  <r>
    <n v="7096"/>
    <s v="Critical"/>
    <n v="0.01"/>
    <n v="500.98"/>
    <n v="56"/>
    <n v="2571"/>
    <s v="Rosemary O'Brien"/>
    <x v="1"/>
    <x v="3"/>
    <x v="1"/>
    <x v="1"/>
    <s v="Jumbo Drum"/>
    <s v="Global Troy™ Executive Leather Low-Back Tilter"/>
    <n v="0.6"/>
    <s v="United States"/>
    <x v="1"/>
    <x v="4"/>
    <s v="New York City"/>
    <n v="10165"/>
    <x v="177"/>
    <x v="63"/>
    <n v="4260.1120000000001"/>
    <n v="56"/>
    <n v="29718.53"/>
    <n v="50656"/>
  </r>
  <r>
    <n v="7098"/>
    <s v="Critical"/>
    <n v="0.1"/>
    <n v="7.7"/>
    <n v="3.68"/>
    <n v="2571"/>
    <s v="Rosemary O'Brien"/>
    <x v="2"/>
    <x v="3"/>
    <x v="1"/>
    <x v="2"/>
    <s v="Wrap Bag"/>
    <s v="Deflect-O® Glasstique™ Clear Desk Accessories"/>
    <n v="0.52"/>
    <s v="United States"/>
    <x v="1"/>
    <x v="4"/>
    <s v="New York City"/>
    <n v="10165"/>
    <x v="177"/>
    <x v="63"/>
    <n v="-25.14"/>
    <n v="27"/>
    <n v="197.48"/>
    <n v="50656"/>
  </r>
  <r>
    <n v="20938"/>
    <s v="Low"/>
    <n v="0.04"/>
    <n v="8.6"/>
    <n v="6.19"/>
    <n v="2578"/>
    <s v="Kent Gill"/>
    <x v="2"/>
    <x v="1"/>
    <x v="0"/>
    <x v="8"/>
    <s v="Small Box"/>
    <s v="Avery Printable Repositionable Plastic Tabs"/>
    <n v="0.38"/>
    <s v="United States"/>
    <x v="3"/>
    <x v="43"/>
    <s v="Opelika"/>
    <n v="36801"/>
    <x v="10"/>
    <x v="14"/>
    <n v="309.71159999999998"/>
    <n v="5"/>
    <n v="46.85"/>
    <n v="88298"/>
  </r>
  <r>
    <n v="20939"/>
    <s v="Low"/>
    <n v="0.01"/>
    <n v="3.58"/>
    <n v="1.63"/>
    <n v="2578"/>
    <s v="Kent Gill"/>
    <x v="2"/>
    <x v="1"/>
    <x v="0"/>
    <x v="3"/>
    <s v="Wrap Bag"/>
    <s v="OIC Colored Binder Clips, Assorted Sizes"/>
    <n v="0.36"/>
    <s v="United States"/>
    <x v="3"/>
    <x v="43"/>
    <s v="Opelika"/>
    <n v="36801"/>
    <x v="10"/>
    <x v="108"/>
    <n v="-128.85599999999999"/>
    <n v="26"/>
    <n v="93.57"/>
    <n v="88298"/>
  </r>
  <r>
    <n v="20940"/>
    <s v="Low"/>
    <n v="0.08"/>
    <n v="105.49"/>
    <n v="41.64"/>
    <n v="2578"/>
    <s v="Kent Gill"/>
    <x v="1"/>
    <x v="1"/>
    <x v="1"/>
    <x v="11"/>
    <s v="Jumbo Box"/>
    <s v="Balt Solid Wood Rectangular Table"/>
    <n v="0.75"/>
    <s v="United States"/>
    <x v="3"/>
    <x v="43"/>
    <s v="Opelika"/>
    <n v="36801"/>
    <x v="10"/>
    <x v="168"/>
    <n v="-36.945999999999998"/>
    <n v="34"/>
    <n v="2694.49"/>
    <n v="88298"/>
  </r>
  <r>
    <n v="23705"/>
    <s v="High"/>
    <n v="0.09"/>
    <n v="212.6"/>
    <n v="52.2"/>
    <n v="2579"/>
    <s v="Marshall Sutherland"/>
    <x v="1"/>
    <x v="1"/>
    <x v="1"/>
    <x v="11"/>
    <s v="Jumbo Box"/>
    <s v="Bush Advantage Collection® Round Conference Table"/>
    <n v="0.64"/>
    <s v="United States"/>
    <x v="3"/>
    <x v="43"/>
    <s v="Phenix City"/>
    <n v="36869"/>
    <x v="35"/>
    <x v="30"/>
    <n v="-274.49799999999999"/>
    <n v="1"/>
    <n v="174.5"/>
    <n v="88296"/>
  </r>
  <r>
    <n v="22508"/>
    <s v="Medium"/>
    <n v="7.0000000000000007E-2"/>
    <n v="1.76"/>
    <n v="4.8600000000000003"/>
    <n v="2579"/>
    <s v="Marshall Sutherland"/>
    <x v="2"/>
    <x v="1"/>
    <x v="1"/>
    <x v="2"/>
    <s v="Small Box"/>
    <s v="Regeneration Desk Collection"/>
    <n v="0.41"/>
    <s v="United States"/>
    <x v="3"/>
    <x v="43"/>
    <s v="Phenix City"/>
    <n v="36869"/>
    <x v="60"/>
    <x v="56"/>
    <n v="0.58800000000001096"/>
    <n v="15"/>
    <n v="26.01"/>
    <n v="88297"/>
  </r>
  <r>
    <n v="19123"/>
    <s v="Medium"/>
    <n v="0.04"/>
    <n v="510.14"/>
    <n v="14.7"/>
    <n v="2583"/>
    <s v="Wendy Pridgen Pearce"/>
    <x v="1"/>
    <x v="1"/>
    <x v="2"/>
    <x v="6"/>
    <s v="Jumbo Drum"/>
    <s v="Okidata ML520 Series Dot Matrix Printers"/>
    <n v="0.56000000000000005"/>
    <s v="United States"/>
    <x v="2"/>
    <x v="22"/>
    <s v="Holland"/>
    <n v="49423"/>
    <x v="31"/>
    <x v="42"/>
    <n v="-251.40390000000002"/>
    <n v="3"/>
    <n v="1527.97"/>
    <n v="89657"/>
  </r>
  <r>
    <n v="19124"/>
    <s v="Medium"/>
    <n v="0"/>
    <n v="4.76"/>
    <n v="3.01"/>
    <n v="2583"/>
    <s v="Wendy Pridgen Pearce"/>
    <x v="2"/>
    <x v="1"/>
    <x v="0"/>
    <x v="7"/>
    <s v="Wrap Bag"/>
    <s v="TOPS Voice Message Log Book, Flash Format"/>
    <n v="0.36"/>
    <s v="United States"/>
    <x v="2"/>
    <x v="22"/>
    <s v="Holland"/>
    <n v="49423"/>
    <x v="31"/>
    <x v="42"/>
    <n v="-2.3450000000000002"/>
    <n v="23"/>
    <n v="110.86"/>
    <n v="89657"/>
  </r>
  <r>
    <n v="19134"/>
    <s v="Critical"/>
    <n v="0.04"/>
    <n v="6.3"/>
    <n v="0.5"/>
    <n v="2584"/>
    <s v="Seth Matthews"/>
    <x v="2"/>
    <x v="1"/>
    <x v="0"/>
    <x v="9"/>
    <s v="Small Box"/>
    <s v="Avery 48"/>
    <n v="0.39"/>
    <s v="United States"/>
    <x v="2"/>
    <x v="22"/>
    <s v="Inkster"/>
    <n v="48141"/>
    <x v="62"/>
    <x v="81"/>
    <n v="67.606200000000001"/>
    <n v="15"/>
    <n v="97.98"/>
    <n v="89658"/>
  </r>
  <r>
    <n v="20976"/>
    <s v="Medium"/>
    <n v="0.01"/>
    <n v="6.48"/>
    <n v="6.57"/>
    <n v="2587"/>
    <s v="Eugene H Walsh"/>
    <x v="0"/>
    <x v="1"/>
    <x v="0"/>
    <x v="7"/>
    <s v="Small Box"/>
    <s v="Xerox 20"/>
    <n v="0.37"/>
    <s v="United States"/>
    <x v="2"/>
    <x v="45"/>
    <s v="Manitowoc"/>
    <n v="54220"/>
    <x v="136"/>
    <x v="142"/>
    <n v="-46.5244"/>
    <n v="18"/>
    <n v="127.83"/>
    <n v="91166"/>
  </r>
  <r>
    <n v="20810"/>
    <s v="Not Specified"/>
    <n v="0.02"/>
    <n v="22.72"/>
    <n v="8.99"/>
    <n v="2587"/>
    <s v="Eugene H Walsh"/>
    <x v="2"/>
    <x v="1"/>
    <x v="1"/>
    <x v="2"/>
    <s v="Small Pack"/>
    <s v="Executive Impressions 14&quot; Two-Color Numerals Wall Clock"/>
    <n v="0.44"/>
    <s v="United States"/>
    <x v="2"/>
    <x v="45"/>
    <s v="Manitowoc"/>
    <n v="54220"/>
    <x v="175"/>
    <x v="155"/>
    <n v="200.01719999999997"/>
    <n v="12"/>
    <n v="289.88"/>
    <n v="91167"/>
  </r>
  <r>
    <n v="22275"/>
    <s v="Low"/>
    <n v="0.02"/>
    <n v="419.19"/>
    <n v="19.989999999999998"/>
    <n v="2593"/>
    <s v="Anne Schultz"/>
    <x v="2"/>
    <x v="0"/>
    <x v="0"/>
    <x v="10"/>
    <s v="Small Box"/>
    <s v="Smead Adjustable Mobile File Trolley with Lockable Top"/>
    <n v="0.57999999999999996"/>
    <s v="United States"/>
    <x v="3"/>
    <x v="29"/>
    <s v="Athens"/>
    <n v="30605"/>
    <x v="89"/>
    <x v="113"/>
    <n v="-39.606000000000002"/>
    <n v="10"/>
    <n v="4354.55"/>
    <n v="87772"/>
  </r>
  <r>
    <n v="23765"/>
    <s v="Low"/>
    <n v="0.01"/>
    <n v="85.99"/>
    <n v="0.99"/>
    <n v="2593"/>
    <s v="Anne Schultz"/>
    <x v="2"/>
    <x v="0"/>
    <x v="2"/>
    <x v="5"/>
    <s v="Wrap Bag"/>
    <s v="Accessory4"/>
    <n v="0.85"/>
    <s v="United States"/>
    <x v="3"/>
    <x v="29"/>
    <s v="Athens"/>
    <n v="30605"/>
    <x v="14"/>
    <x v="140"/>
    <n v="311.72999999999996"/>
    <n v="2"/>
    <n v="146.16999999999999"/>
    <n v="87773"/>
  </r>
  <r>
    <n v="19859"/>
    <s v="Low"/>
    <n v="0.05"/>
    <n v="5.74"/>
    <n v="5.3"/>
    <n v="2601"/>
    <s v="Malcolm French"/>
    <x v="2"/>
    <x v="0"/>
    <x v="0"/>
    <x v="12"/>
    <s v="Small Pack"/>
    <s v="Acme Kleencut® Forged Steel Scissors"/>
    <n v="0.55000000000000004"/>
    <s v="United States"/>
    <x v="1"/>
    <x v="16"/>
    <s v="Merrimack"/>
    <n v="3054"/>
    <x v="68"/>
    <x v="102"/>
    <n v="-50.75"/>
    <n v="7"/>
    <n v="42.02"/>
    <n v="87382"/>
  </r>
  <r>
    <n v="20849"/>
    <s v="Critical"/>
    <n v="7.0000000000000007E-2"/>
    <n v="200.99"/>
    <n v="4.2"/>
    <n v="2603"/>
    <s v="Penny Leach"/>
    <x v="2"/>
    <x v="0"/>
    <x v="2"/>
    <x v="5"/>
    <s v="Small Box"/>
    <s v="2160i"/>
    <n v="0.59"/>
    <s v="United States"/>
    <x v="1"/>
    <x v="2"/>
    <s v="Hackensack"/>
    <n v="7601"/>
    <x v="121"/>
    <x v="47"/>
    <n v="2225.0761200000002"/>
    <n v="22"/>
    <n v="3705.14"/>
    <n v="87383"/>
  </r>
  <r>
    <n v="20850"/>
    <s v="Critical"/>
    <n v="0.01"/>
    <n v="297.48"/>
    <n v="18.059999999999999"/>
    <n v="2604"/>
    <s v="Gina Curry"/>
    <x v="1"/>
    <x v="0"/>
    <x v="2"/>
    <x v="6"/>
    <s v="Jumbo Drum"/>
    <s v="Panasonic KX-P3200 Dot Matrix Printer"/>
    <n v="0.6"/>
    <s v="United States"/>
    <x v="1"/>
    <x v="2"/>
    <s v="Iselin"/>
    <n v="8830"/>
    <x v="121"/>
    <x v="47"/>
    <n v="-338.18083200000001"/>
    <n v="3"/>
    <n v="945.36"/>
    <n v="87383"/>
  </r>
  <r>
    <n v="18046"/>
    <s v="High"/>
    <n v="0.09"/>
    <n v="5.4"/>
    <n v="7.78"/>
    <n v="2610"/>
    <s v="Tommy Lutz"/>
    <x v="2"/>
    <x v="0"/>
    <x v="0"/>
    <x v="8"/>
    <s v="Small Box"/>
    <s v="3M Organizer Strips"/>
    <n v="0.37"/>
    <s v="United States"/>
    <x v="0"/>
    <x v="1"/>
    <s v="Davis"/>
    <n v="95616"/>
    <x v="41"/>
    <x v="54"/>
    <n v="-136.25200000000001"/>
    <n v="9"/>
    <n v="49.24"/>
    <n v="86118"/>
  </r>
  <r>
    <n v="19971"/>
    <s v="Low"/>
    <n v="0.02"/>
    <n v="50.98"/>
    <n v="13.66"/>
    <n v="2613"/>
    <s v="Anthony Stanley"/>
    <x v="0"/>
    <x v="0"/>
    <x v="0"/>
    <x v="15"/>
    <s v="Small Box"/>
    <s v="Eureka The Boss® Cordless Rechargeable Stick Vac"/>
    <n v="0.57999999999999996"/>
    <s v="United States"/>
    <x v="1"/>
    <x v="2"/>
    <s v="Fords"/>
    <n v="8863"/>
    <x v="76"/>
    <x v="162"/>
    <n v="-25.76"/>
    <n v="1"/>
    <n v="68.45"/>
    <n v="86119"/>
  </r>
  <r>
    <n v="25962"/>
    <s v="Critical"/>
    <n v="0"/>
    <n v="2.6"/>
    <n v="2.4"/>
    <n v="2616"/>
    <s v="Laurence Hull"/>
    <x v="2"/>
    <x v="0"/>
    <x v="0"/>
    <x v="0"/>
    <s v="Wrap Bag"/>
    <s v="12 Colored Short Pencils"/>
    <n v="0.57999999999999996"/>
    <s v="United States"/>
    <x v="2"/>
    <x v="22"/>
    <s v="Portage"/>
    <n v="49002"/>
    <x v="140"/>
    <x v="58"/>
    <n v="-45.21"/>
    <n v="16"/>
    <n v="44.75"/>
    <n v="91495"/>
  </r>
  <r>
    <n v="25478"/>
    <s v="Not Specified"/>
    <n v="0.1"/>
    <n v="3.25"/>
    <n v="49"/>
    <n v="2617"/>
    <s v="Gerald Crabtree"/>
    <x v="2"/>
    <x v="0"/>
    <x v="0"/>
    <x v="15"/>
    <s v="Large Box"/>
    <s v="Bravo II™ Megaboss® 12-Amp Hard Body Upright, Replacement Belts, 2 Belts per Pack"/>
    <n v="0.56000000000000005"/>
    <s v="United States"/>
    <x v="2"/>
    <x v="46"/>
    <s v="Aberdeen"/>
    <n v="57401"/>
    <x v="150"/>
    <x v="126"/>
    <n v="-286.245"/>
    <n v="6"/>
    <n v="40.69"/>
    <n v="91496"/>
  </r>
  <r>
    <n v="6585"/>
    <s v="Medium"/>
    <n v="0.1"/>
    <n v="7.64"/>
    <n v="1.39"/>
    <n v="2618"/>
    <s v="Amy Hamrick Melvin"/>
    <x v="2"/>
    <x v="0"/>
    <x v="0"/>
    <x v="4"/>
    <s v="Small Box"/>
    <s v="Security-Tint Envelopes"/>
    <n v="0.36"/>
    <s v="United States"/>
    <x v="1"/>
    <x v="4"/>
    <s v="New York City"/>
    <n v="10004"/>
    <x v="60"/>
    <x v="91"/>
    <n v="16.12"/>
    <n v="18"/>
    <n v="130.11000000000001"/>
    <n v="46884"/>
  </r>
  <r>
    <n v="6586"/>
    <s v="Medium"/>
    <n v="0"/>
    <n v="125.99"/>
    <n v="2.5"/>
    <n v="2618"/>
    <s v="Amy Hamrick Melvin"/>
    <x v="2"/>
    <x v="0"/>
    <x v="2"/>
    <x v="5"/>
    <s v="Small Box"/>
    <s v="6162"/>
    <n v="0.59"/>
    <s v="United States"/>
    <x v="1"/>
    <x v="4"/>
    <s v="New York City"/>
    <n v="10004"/>
    <x v="60"/>
    <x v="91"/>
    <n v="-815.90079999999989"/>
    <n v="3"/>
    <n v="337.34"/>
    <n v="46884"/>
  </r>
  <r>
    <n v="6587"/>
    <s v="Medium"/>
    <n v="0.1"/>
    <n v="11.55"/>
    <n v="2.36"/>
    <n v="2618"/>
    <s v="Amy Hamrick Melvin"/>
    <x v="2"/>
    <x v="0"/>
    <x v="0"/>
    <x v="0"/>
    <s v="Wrap Bag"/>
    <s v="Newell 309"/>
    <n v="0.55000000000000004"/>
    <s v="United States"/>
    <x v="1"/>
    <x v="4"/>
    <s v="New York City"/>
    <n v="10004"/>
    <x v="60"/>
    <x v="69"/>
    <n v="15.808000000000003"/>
    <n v="25"/>
    <n v="280.43"/>
    <n v="46884"/>
  </r>
  <r>
    <n v="4788"/>
    <s v="High"/>
    <n v="0.05"/>
    <n v="4.84"/>
    <n v="0.71"/>
    <n v="2618"/>
    <s v="Amy Hamrick Melvin"/>
    <x v="0"/>
    <x v="0"/>
    <x v="0"/>
    <x v="0"/>
    <s v="Wrap Bag"/>
    <s v="*Staples* Highlighting Markers"/>
    <n v="0.52"/>
    <s v="United States"/>
    <x v="1"/>
    <x v="4"/>
    <s v="New York City"/>
    <n v="10004"/>
    <x v="165"/>
    <x v="36"/>
    <n v="29.17"/>
    <n v="20"/>
    <n v="103.39"/>
    <n v="34017"/>
  </r>
  <r>
    <n v="4789"/>
    <s v="High"/>
    <n v="0.01"/>
    <n v="14.98"/>
    <n v="7.69"/>
    <n v="2618"/>
    <s v="Amy Hamrick Melvin"/>
    <x v="2"/>
    <x v="0"/>
    <x v="0"/>
    <x v="10"/>
    <s v="Small Box"/>
    <s v="Super Decoflex Portable Personal File"/>
    <n v="0.56999999999999995"/>
    <s v="United States"/>
    <x v="1"/>
    <x v="4"/>
    <s v="New York City"/>
    <n v="10004"/>
    <x v="165"/>
    <x v="37"/>
    <n v="-48.97"/>
    <n v="28"/>
    <n v="435.39"/>
    <n v="34017"/>
  </r>
  <r>
    <n v="7452"/>
    <s v="Critical"/>
    <n v="0.1"/>
    <n v="20.27"/>
    <n v="3.99"/>
    <n v="2618"/>
    <s v="Amy Hamrick Melvin"/>
    <x v="2"/>
    <x v="0"/>
    <x v="0"/>
    <x v="15"/>
    <s v="Small Box"/>
    <s v="Fellowes Mighty 8 Compact Surge Protector"/>
    <n v="0.56999999999999995"/>
    <s v="United States"/>
    <x v="1"/>
    <x v="4"/>
    <s v="New York City"/>
    <n v="10004"/>
    <x v="165"/>
    <x v="144"/>
    <n v="84.05"/>
    <n v="53"/>
    <n v="1051.52"/>
    <n v="53153"/>
  </r>
  <r>
    <n v="22788"/>
    <s v="High"/>
    <n v="0.05"/>
    <n v="4.84"/>
    <n v="0.71"/>
    <n v="2619"/>
    <s v="Brandon E Shepherd"/>
    <x v="0"/>
    <x v="0"/>
    <x v="0"/>
    <x v="0"/>
    <s v="Wrap Bag"/>
    <s v="*Staples* Highlighting Markers"/>
    <n v="0.52"/>
    <s v="United States"/>
    <x v="2"/>
    <x v="46"/>
    <s v="Sioux Falls"/>
    <n v="57103"/>
    <x v="165"/>
    <x v="36"/>
    <n v="17.836500000000001"/>
    <n v="5"/>
    <n v="25.85"/>
    <n v="88014"/>
  </r>
  <r>
    <n v="18461"/>
    <s v="Not Specified"/>
    <n v="0.1"/>
    <n v="30.98"/>
    <n v="8.99"/>
    <n v="2619"/>
    <s v="Brandon E Shepherd"/>
    <x v="2"/>
    <x v="0"/>
    <x v="0"/>
    <x v="0"/>
    <s v="Small Pack"/>
    <s v="Boston School Pro Electric Pencil Sharpener, 1670"/>
    <n v="0.57999999999999996"/>
    <s v="United States"/>
    <x v="2"/>
    <x v="46"/>
    <s v="Sioux Falls"/>
    <n v="57103"/>
    <x v="170"/>
    <x v="132"/>
    <n v="-20.222799999999999"/>
    <n v="4"/>
    <n v="119.37"/>
    <n v="88015"/>
  </r>
  <r>
    <n v="25452"/>
    <s v="Critical"/>
    <n v="0.1"/>
    <n v="20.27"/>
    <n v="3.99"/>
    <n v="2620"/>
    <s v="Phyllis Little"/>
    <x v="2"/>
    <x v="0"/>
    <x v="0"/>
    <x v="15"/>
    <s v="Small Box"/>
    <s v="Fellowes Mighty 8 Compact Surge Protector"/>
    <n v="0.56999999999999995"/>
    <s v="United States"/>
    <x v="3"/>
    <x v="20"/>
    <s v="Bartlett"/>
    <n v="38134"/>
    <x v="165"/>
    <x v="144"/>
    <n v="381.61799999999994"/>
    <n v="13"/>
    <n v="257.92"/>
    <n v="88017"/>
  </r>
  <r>
    <n v="26296"/>
    <s v="High"/>
    <n v="0.03"/>
    <n v="40.97"/>
    <n v="8.99"/>
    <n v="2621"/>
    <s v="Robyn Hayes"/>
    <x v="0"/>
    <x v="0"/>
    <x v="0"/>
    <x v="0"/>
    <s v="Small Pack"/>
    <s v="Sanford 52201 APSCO Electric Pencil Sharpener"/>
    <n v="0.59"/>
    <s v="United States"/>
    <x v="3"/>
    <x v="20"/>
    <s v="Brentwood"/>
    <n v="37027"/>
    <x v="91"/>
    <x v="105"/>
    <n v="-177.05799999999999"/>
    <n v="5"/>
    <n v="207.22"/>
    <n v="88016"/>
  </r>
  <r>
    <n v="26032"/>
    <s v="High"/>
    <n v="0.1"/>
    <n v="41.94"/>
    <n v="2.99"/>
    <n v="2626"/>
    <s v="Lillian Fischer"/>
    <x v="2"/>
    <x v="3"/>
    <x v="0"/>
    <x v="8"/>
    <s v="Small Box"/>
    <s v="Avery Trapezoid Extra Heavy Duty 4&quot; Binders"/>
    <n v="0.35"/>
    <s v="United States"/>
    <x v="0"/>
    <x v="1"/>
    <s v="Menlo Park"/>
    <n v="94025"/>
    <x v="131"/>
    <x v="123"/>
    <n v="164.08199999999999"/>
    <n v="6"/>
    <n v="237.8"/>
    <n v="90927"/>
  </r>
  <r>
    <n v="18623"/>
    <s v="Medium"/>
    <n v="0.02"/>
    <n v="30.53"/>
    <n v="19.989999999999998"/>
    <n v="2628"/>
    <s v="Danielle P Rao"/>
    <x v="0"/>
    <x v="0"/>
    <x v="0"/>
    <x v="9"/>
    <s v="Small Box"/>
    <s v="Avery 4027 File Folder Labels for Dot Matrix Printers, 5000 Labels per Box, White"/>
    <n v="0.39"/>
    <s v="United States"/>
    <x v="2"/>
    <x v="23"/>
    <s v="Moore"/>
    <n v="73160"/>
    <x v="60"/>
    <x v="91"/>
    <n v="-54.63"/>
    <n v="14"/>
    <n v="448.47"/>
    <n v="85916"/>
  </r>
  <r>
    <n v="21981"/>
    <s v="Critical"/>
    <n v="0.01"/>
    <n v="194.3"/>
    <n v="11.54"/>
    <n v="2630"/>
    <s v="Betsy Puckett"/>
    <x v="2"/>
    <x v="2"/>
    <x v="1"/>
    <x v="2"/>
    <s v="Large Box"/>
    <s v="Electrix Halogen Magnifier Lamp"/>
    <n v="0.59"/>
    <s v="United States"/>
    <x v="2"/>
    <x v="23"/>
    <s v="Norman"/>
    <n v="73071"/>
    <x v="99"/>
    <x v="72"/>
    <n v="690.17939999999999"/>
    <n v="5"/>
    <n v="1000.26"/>
    <n v="85914"/>
  </r>
  <r>
    <n v="21982"/>
    <s v="Critical"/>
    <n v="0.02"/>
    <n v="209.84"/>
    <n v="21.21"/>
    <n v="2630"/>
    <s v="Betsy Puckett"/>
    <x v="2"/>
    <x v="2"/>
    <x v="1"/>
    <x v="2"/>
    <s v="Large Box"/>
    <s v="Luxo Professional Fluorescent Magnifier Lamp with Clamp-Mount Base"/>
    <n v="0.59"/>
    <s v="United States"/>
    <x v="2"/>
    <x v="23"/>
    <s v="Norman"/>
    <n v="73071"/>
    <x v="99"/>
    <x v="116"/>
    <n v="1507.6430999999998"/>
    <n v="10"/>
    <n v="2184.9899999999998"/>
    <n v="85914"/>
  </r>
  <r>
    <n v="21983"/>
    <s v="Critical"/>
    <n v="0"/>
    <n v="145.44999999999999"/>
    <n v="17.850000000000001"/>
    <n v="2630"/>
    <s v="Betsy Puckett"/>
    <x v="1"/>
    <x v="2"/>
    <x v="2"/>
    <x v="6"/>
    <s v="Jumbo Drum"/>
    <s v="Panasonic KX-P1150 Dot Matrix Printer"/>
    <n v="0.56000000000000005"/>
    <s v="United States"/>
    <x v="2"/>
    <x v="23"/>
    <s v="Norman"/>
    <n v="73071"/>
    <x v="99"/>
    <x v="72"/>
    <n v="801.74680000000012"/>
    <n v="8"/>
    <n v="1191.2"/>
    <n v="85914"/>
  </r>
  <r>
    <n v="22540"/>
    <s v="High"/>
    <n v="7.0000000000000007E-2"/>
    <n v="65.989999999999995"/>
    <n v="5.99"/>
    <n v="2630"/>
    <s v="Betsy Puckett"/>
    <x v="2"/>
    <x v="2"/>
    <x v="2"/>
    <x v="5"/>
    <s v="Small Box"/>
    <s v="i1000"/>
    <n v="0.57999999999999996"/>
    <s v="United States"/>
    <x v="2"/>
    <x v="23"/>
    <s v="Norman"/>
    <n v="73071"/>
    <x v="0"/>
    <x v="0"/>
    <n v="-139.18256"/>
    <n v="3"/>
    <n v="165.71"/>
    <n v="85915"/>
  </r>
  <r>
    <n v="25594"/>
    <s v="Low"/>
    <n v="0.05"/>
    <n v="100.97"/>
    <n v="7.18"/>
    <n v="2638"/>
    <s v="Alicia Wood Shah"/>
    <x v="0"/>
    <x v="3"/>
    <x v="2"/>
    <x v="13"/>
    <s v="Small Box"/>
    <s v="Gyration Ultra Cordless Optical Suite"/>
    <n v="0.46"/>
    <s v="United States"/>
    <x v="0"/>
    <x v="44"/>
    <s v="Boise"/>
    <n v="83704"/>
    <x v="178"/>
    <x v="35"/>
    <n v="881.46809999999994"/>
    <n v="13"/>
    <n v="1277.49"/>
    <n v="90951"/>
  </r>
  <r>
    <n v="21041"/>
    <s v="Not Specified"/>
    <n v="0.05"/>
    <n v="4.9800000000000004"/>
    <n v="0.49"/>
    <n v="2639"/>
    <s v="Marianne Connor"/>
    <x v="2"/>
    <x v="3"/>
    <x v="0"/>
    <x v="9"/>
    <s v="Small Box"/>
    <s v="Avery White Multi-Purpose Labels"/>
    <n v="0.39"/>
    <s v="United States"/>
    <x v="0"/>
    <x v="27"/>
    <s v="Roswell"/>
    <n v="88201"/>
    <x v="91"/>
    <x v="18"/>
    <n v="3.84"/>
    <n v="3"/>
    <n v="14.2"/>
    <n v="90952"/>
  </r>
  <r>
    <n v="22438"/>
    <s v="Low"/>
    <n v="0.1"/>
    <n v="10.98"/>
    <n v="3.99"/>
    <n v="2647"/>
    <s v="Teresa Bishop"/>
    <x v="2"/>
    <x v="0"/>
    <x v="0"/>
    <x v="15"/>
    <s v="Small Box"/>
    <s v="Staples Surge Protector 6 outlet"/>
    <n v="0.57999999999999996"/>
    <s v="United States"/>
    <x v="0"/>
    <x v="1"/>
    <s v="Bakersfield"/>
    <n v="93309"/>
    <x v="83"/>
    <x v="144"/>
    <n v="-21.03"/>
    <n v="5"/>
    <n v="52.21"/>
    <n v="91386"/>
  </r>
  <r>
    <n v="22439"/>
    <s v="Low"/>
    <n v="0.01"/>
    <n v="39.979999999999997"/>
    <n v="9.1999999999999993"/>
    <n v="2647"/>
    <s v="Teresa Bishop"/>
    <x v="2"/>
    <x v="0"/>
    <x v="1"/>
    <x v="2"/>
    <s v="Wrap Bag"/>
    <s v="Eldon Radial Chair Mat for Low to Medium Pile Carpets"/>
    <n v="0.65"/>
    <s v="United States"/>
    <x v="0"/>
    <x v="1"/>
    <s v="Bakersfield"/>
    <n v="93309"/>
    <x v="83"/>
    <x v="18"/>
    <n v="117.52079999999998"/>
    <n v="4"/>
    <n v="170.32"/>
    <n v="91386"/>
  </r>
  <r>
    <n v="18720"/>
    <s v="High"/>
    <n v="0.01"/>
    <n v="39.979999999999997"/>
    <n v="4"/>
    <n v="2649"/>
    <s v="Leo J Olson"/>
    <x v="2"/>
    <x v="0"/>
    <x v="2"/>
    <x v="13"/>
    <s v="Small Box"/>
    <s v="Microsoft Natural Keyboard Elite"/>
    <n v="0.7"/>
    <s v="United States"/>
    <x v="1"/>
    <x v="30"/>
    <s v="Edgewood"/>
    <n v="21040"/>
    <x v="164"/>
    <x v="96"/>
    <n v="-30.808"/>
    <n v="5"/>
    <n v="203.29"/>
    <n v="88814"/>
  </r>
  <r>
    <n v="22904"/>
    <s v="Critical"/>
    <n v="0.05"/>
    <n v="35.99"/>
    <n v="5.99"/>
    <n v="2650"/>
    <s v="Joanne Chu"/>
    <x v="2"/>
    <x v="0"/>
    <x v="2"/>
    <x v="5"/>
    <s v="Wrap Bag"/>
    <s v="Accessory41"/>
    <n v="0.38"/>
    <s v="United States"/>
    <x v="1"/>
    <x v="19"/>
    <s v="Baldwin"/>
    <n v="15234"/>
    <x v="82"/>
    <x v="43"/>
    <n v="524.31719999999996"/>
    <n v="26"/>
    <n v="759.88"/>
    <n v="88815"/>
  </r>
  <r>
    <n v="18949"/>
    <s v="Medium"/>
    <n v="0.06"/>
    <n v="47.9"/>
    <n v="5.86"/>
    <n v="2652"/>
    <s v="Brenda Ross"/>
    <x v="2"/>
    <x v="3"/>
    <x v="0"/>
    <x v="7"/>
    <s v="Small Box"/>
    <s v="Xerox 1938"/>
    <n v="0.37"/>
    <s v="United States"/>
    <x v="0"/>
    <x v="1"/>
    <s v="Bakersfield"/>
    <n v="93309"/>
    <x v="40"/>
    <x v="134"/>
    <n v="21.78"/>
    <n v="2"/>
    <n v="94.2"/>
    <n v="89361"/>
  </r>
  <r>
    <n v="25662"/>
    <s v="Not Specified"/>
    <n v="0.05"/>
    <n v="4.9800000000000004"/>
    <n v="4.62"/>
    <n v="2653"/>
    <s v="Leo Kane"/>
    <x v="2"/>
    <x v="3"/>
    <x v="2"/>
    <x v="13"/>
    <s v="Small Pack"/>
    <s v="Imation 3.5&quot;, DISKETTE 44766 HGHLD3.52HD/FM, 10/Pack"/>
    <n v="0.64"/>
    <s v="United States"/>
    <x v="2"/>
    <x v="13"/>
    <s v="Derby"/>
    <n v="67037"/>
    <x v="11"/>
    <x v="15"/>
    <n v="-98.35"/>
    <n v="7"/>
    <n v="34.32"/>
    <n v="89360"/>
  </r>
  <r>
    <n v="25663"/>
    <s v="Not Specified"/>
    <n v="0.02"/>
    <n v="34.229999999999997"/>
    <n v="5.0199999999999996"/>
    <n v="2653"/>
    <s v="Leo Kane"/>
    <x v="2"/>
    <x v="3"/>
    <x v="1"/>
    <x v="2"/>
    <s v="Small Box"/>
    <s v="Hand-Finished Solid Wood Document Frame"/>
    <n v="0.55000000000000004"/>
    <s v="United States"/>
    <x v="2"/>
    <x v="13"/>
    <s v="Derby"/>
    <n v="67037"/>
    <x v="11"/>
    <x v="88"/>
    <n v="270.79049999999995"/>
    <n v="11"/>
    <n v="392.45"/>
    <n v="89360"/>
  </r>
  <r>
    <n v="19131"/>
    <s v="Medium"/>
    <n v="0.09"/>
    <n v="89.99"/>
    <n v="42"/>
    <n v="2655"/>
    <s v="Benjamin Lam"/>
    <x v="1"/>
    <x v="3"/>
    <x v="1"/>
    <x v="1"/>
    <s v="Jumbo Drum"/>
    <s v="Global Leather Task Chair, Black"/>
    <n v="0.66"/>
    <s v="United States"/>
    <x v="3"/>
    <x v="29"/>
    <s v="Atlanta"/>
    <n v="30318"/>
    <x v="106"/>
    <x v="169"/>
    <n v="223.416"/>
    <n v="6"/>
    <n v="511.25"/>
    <n v="86063"/>
  </r>
  <r>
    <n v="22938"/>
    <s v="Critical"/>
    <n v="7.0000000000000007E-2"/>
    <n v="2.94"/>
    <n v="0.81"/>
    <n v="2655"/>
    <s v="Benjamin Lam"/>
    <x v="2"/>
    <x v="0"/>
    <x v="0"/>
    <x v="0"/>
    <s v="Wrap Bag"/>
    <s v="Prang Colored Pencils"/>
    <n v="0.4"/>
    <s v="United States"/>
    <x v="3"/>
    <x v="29"/>
    <s v="Atlanta"/>
    <n v="30318"/>
    <x v="4"/>
    <x v="5"/>
    <n v="-93.927400000000006"/>
    <n v="10"/>
    <n v="29.88"/>
    <n v="86064"/>
  </r>
  <r>
    <n v="19525"/>
    <s v="Critical"/>
    <n v="0.01"/>
    <n v="138.13999999999999"/>
    <n v="35"/>
    <n v="2660"/>
    <s v="Jeffrey Page"/>
    <x v="2"/>
    <x v="2"/>
    <x v="0"/>
    <x v="10"/>
    <s v="Large Box"/>
    <s v="SAFCO Commercial Wire Shelving, Black"/>
    <m/>
    <s v="United States"/>
    <x v="1"/>
    <x v="14"/>
    <s v="Gorham"/>
    <n v="4038"/>
    <x v="152"/>
    <x v="171"/>
    <n v="-321.51"/>
    <n v="4"/>
    <n v="599.03"/>
    <n v="86486"/>
  </r>
  <r>
    <n v="18400"/>
    <s v="High"/>
    <n v="0.04"/>
    <n v="90.24"/>
    <n v="0.99"/>
    <n v="2667"/>
    <s v="Pat Baker"/>
    <x v="2"/>
    <x v="1"/>
    <x v="0"/>
    <x v="15"/>
    <s v="Small Box"/>
    <s v="Kensington 6 Outlet MasterPiece® HOMEOFFICE Power Control Center"/>
    <n v="0.56000000000000005"/>
    <s v="United States"/>
    <x v="1"/>
    <x v="10"/>
    <s v="Lakewood"/>
    <n v="44107"/>
    <x v="57"/>
    <x v="77"/>
    <n v="246.2748"/>
    <n v="4"/>
    <n v="356.92"/>
    <n v="87831"/>
  </r>
  <r>
    <n v="18401"/>
    <s v="High"/>
    <n v="0.09"/>
    <n v="47.9"/>
    <n v="5.86"/>
    <n v="2667"/>
    <s v="Pat Baker"/>
    <x v="0"/>
    <x v="1"/>
    <x v="0"/>
    <x v="7"/>
    <s v="Small Box"/>
    <s v="Xerox 1938"/>
    <n v="0.37"/>
    <s v="United States"/>
    <x v="1"/>
    <x v="10"/>
    <s v="Lakewood"/>
    <n v="44107"/>
    <x v="57"/>
    <x v="77"/>
    <n v="93.950399999999988"/>
    <n v="3"/>
    <n v="136.16"/>
    <n v="87831"/>
  </r>
  <r>
    <n v="19294"/>
    <s v="High"/>
    <n v="0.04"/>
    <n v="10.4"/>
    <n v="5.4"/>
    <n v="2668"/>
    <s v="Carlos Hanson"/>
    <x v="2"/>
    <x v="0"/>
    <x v="1"/>
    <x v="2"/>
    <s v="Small Pack"/>
    <s v="Executive Impressions 8-1/2&quot; Career Panel/Partition Cubicle Clock"/>
    <n v="0.51"/>
    <s v="United States"/>
    <x v="2"/>
    <x v="46"/>
    <s v="Rapid City"/>
    <n v="57701"/>
    <x v="145"/>
    <x v="85"/>
    <n v="29.98"/>
    <n v="12"/>
    <n v="130.74"/>
    <n v="87830"/>
  </r>
  <r>
    <n v="19295"/>
    <s v="High"/>
    <n v="0.08"/>
    <n v="4.28"/>
    <n v="4.79"/>
    <n v="2668"/>
    <s v="Carlos Hanson"/>
    <x v="2"/>
    <x v="0"/>
    <x v="0"/>
    <x v="7"/>
    <s v="Small Box"/>
    <s v="Xerox 1962"/>
    <n v="0.4"/>
    <s v="United States"/>
    <x v="2"/>
    <x v="46"/>
    <s v="Rapid City"/>
    <n v="57701"/>
    <x v="145"/>
    <x v="160"/>
    <n v="-121.2"/>
    <n v="12"/>
    <n v="49.87"/>
    <n v="87830"/>
  </r>
  <r>
    <n v="18870"/>
    <s v="Not Specified"/>
    <n v="0.06"/>
    <n v="3.93"/>
    <n v="0.99"/>
    <n v="2668"/>
    <s v="Carlos Hanson"/>
    <x v="2"/>
    <x v="1"/>
    <x v="0"/>
    <x v="3"/>
    <s v="Wrap Bag"/>
    <s v="Staples Vinyl Coated Paper Clips"/>
    <n v="0.39"/>
    <s v="United States"/>
    <x v="2"/>
    <x v="46"/>
    <s v="Rapid City"/>
    <n v="57701"/>
    <x v="109"/>
    <x v="151"/>
    <n v="10.782400000000001"/>
    <n v="6"/>
    <n v="24.18"/>
    <n v="87832"/>
  </r>
  <r>
    <n v="5338"/>
    <s v="High"/>
    <n v="0.05"/>
    <n v="165.2"/>
    <n v="19.989999999999998"/>
    <n v="2670"/>
    <s v="Yvonne Mann"/>
    <x v="2"/>
    <x v="1"/>
    <x v="0"/>
    <x v="10"/>
    <s v="Small Box"/>
    <s v="Economy Rollaway Files"/>
    <n v="0.59"/>
    <s v="United States"/>
    <x v="0"/>
    <x v="1"/>
    <s v="Los Angeles"/>
    <n v="90049"/>
    <x v="124"/>
    <x v="89"/>
    <n v="2008.71"/>
    <n v="167"/>
    <n v="27587.55"/>
    <n v="37924"/>
  </r>
  <r>
    <n v="5339"/>
    <s v="High"/>
    <n v="0.09"/>
    <n v="17.989999999999998"/>
    <n v="8.65"/>
    <n v="2670"/>
    <s v="Yvonne Mann"/>
    <x v="2"/>
    <x v="1"/>
    <x v="0"/>
    <x v="0"/>
    <s v="Small Box"/>
    <s v="Model L Table or Wall-Mount Pencil Sharpener"/>
    <n v="0.56999999999999995"/>
    <s v="United States"/>
    <x v="0"/>
    <x v="1"/>
    <s v="Los Angeles"/>
    <n v="90049"/>
    <x v="124"/>
    <x v="89"/>
    <n v="-80.53"/>
    <n v="71"/>
    <n v="1191.58"/>
    <n v="37924"/>
  </r>
  <r>
    <n v="23338"/>
    <s v="High"/>
    <n v="0.05"/>
    <n v="165.2"/>
    <n v="19.989999999999998"/>
    <n v="2671"/>
    <s v="Lloyd Fuller"/>
    <x v="2"/>
    <x v="1"/>
    <x v="0"/>
    <x v="10"/>
    <s v="Small Box"/>
    <s v="Economy Rollaway Files"/>
    <n v="0.59"/>
    <s v="United States"/>
    <x v="3"/>
    <x v="20"/>
    <s v="Brentwood"/>
    <n v="37027"/>
    <x v="124"/>
    <x v="89"/>
    <n v="-48.957999999999998"/>
    <n v="42"/>
    <n v="6938.19"/>
    <n v="90551"/>
  </r>
  <r>
    <n v="18147"/>
    <s v="Critical"/>
    <n v="0.03"/>
    <n v="41.32"/>
    <n v="58.66"/>
    <n v="2677"/>
    <s v="Geoffrey Rivera"/>
    <x v="0"/>
    <x v="2"/>
    <x v="1"/>
    <x v="2"/>
    <s v="Medium Box"/>
    <s v="Deflect-o EconoMat Studded, No Bevel Mat for Low Pile Carpeting"/>
    <n v="0.76"/>
    <s v="United States"/>
    <x v="3"/>
    <x v="8"/>
    <s v="Winchester"/>
    <n v="22601"/>
    <x v="154"/>
    <x v="19"/>
    <n v="-32.816000000000003"/>
    <n v="10"/>
    <n v="419.27"/>
    <n v="86633"/>
  </r>
  <r>
    <n v="18148"/>
    <s v="Critical"/>
    <n v="0"/>
    <n v="6.88"/>
    <n v="2"/>
    <n v="2677"/>
    <s v="Geoffrey Rivera"/>
    <x v="2"/>
    <x v="2"/>
    <x v="0"/>
    <x v="7"/>
    <s v="Wrap Bag"/>
    <s v="Adams Phone Message Book, 200 Message Capacity, 8 1/16” x 11”"/>
    <n v="0.39"/>
    <s v="United States"/>
    <x v="3"/>
    <x v="8"/>
    <s v="Winchester"/>
    <n v="22601"/>
    <x v="154"/>
    <x v="20"/>
    <n v="-15.61"/>
    <n v="5"/>
    <n v="36"/>
    <n v="86633"/>
  </r>
  <r>
    <n v="22848"/>
    <s v="Low"/>
    <n v="0.09"/>
    <n v="8.74"/>
    <n v="1.39"/>
    <n v="2684"/>
    <s v="Edna Michael"/>
    <x v="0"/>
    <x v="2"/>
    <x v="0"/>
    <x v="4"/>
    <s v="Small Box"/>
    <s v="#10- 4 1/8&quot; x 9 1/2&quot; Recycled Envelopes"/>
    <n v="0.38"/>
    <s v="United States"/>
    <x v="3"/>
    <x v="26"/>
    <s v="Port Charlotte"/>
    <n v="33952"/>
    <x v="2"/>
    <x v="39"/>
    <n v="23.616"/>
    <n v="1"/>
    <n v="11.78"/>
    <n v="89146"/>
  </r>
  <r>
    <n v="22849"/>
    <s v="Low"/>
    <n v="0.09"/>
    <n v="18.97"/>
    <n v="9.0299999999999994"/>
    <n v="2684"/>
    <s v="Edna Michael"/>
    <x v="2"/>
    <x v="2"/>
    <x v="0"/>
    <x v="7"/>
    <s v="Small Box"/>
    <s v="Computer Printout Paper with Letter-Trim Perforations"/>
    <n v="0.37"/>
    <s v="United States"/>
    <x v="3"/>
    <x v="26"/>
    <s v="Port Charlotte"/>
    <n v="33952"/>
    <x v="2"/>
    <x v="39"/>
    <n v="-1748.0119999999999"/>
    <n v="1"/>
    <n v="20.96"/>
    <n v="89146"/>
  </r>
  <r>
    <n v="25649"/>
    <s v="Low"/>
    <n v="7.0000000000000007E-2"/>
    <n v="4.97"/>
    <n v="5.71"/>
    <n v="2684"/>
    <s v="Edna Michael"/>
    <x v="2"/>
    <x v="2"/>
    <x v="1"/>
    <x v="2"/>
    <s v="Medium Box"/>
    <s v="DAX Value U-Channel Document Frames, Easel Back"/>
    <n v="0.54"/>
    <s v="United States"/>
    <x v="3"/>
    <x v="26"/>
    <s v="Port Charlotte"/>
    <n v="33952"/>
    <x v="98"/>
    <x v="73"/>
    <n v="-180.15200000000002"/>
    <n v="5"/>
    <n v="26.66"/>
    <n v="89148"/>
  </r>
  <r>
    <n v="25650"/>
    <s v="Low"/>
    <n v="0.09"/>
    <n v="2.62"/>
    <n v="0.8"/>
    <n v="2684"/>
    <s v="Edna Michael"/>
    <x v="2"/>
    <x v="2"/>
    <x v="0"/>
    <x v="3"/>
    <s v="Wrap Bag"/>
    <s v="Staples Metal Binder Clips"/>
    <n v="0.39"/>
    <s v="United States"/>
    <x v="3"/>
    <x v="26"/>
    <s v="Port Charlotte"/>
    <n v="33952"/>
    <x v="98"/>
    <x v="93"/>
    <n v="8.3879999999999999"/>
    <n v="12"/>
    <n v="29.55"/>
    <n v="89148"/>
  </r>
  <r>
    <n v="25651"/>
    <s v="Low"/>
    <n v="0.03"/>
    <n v="65.989999999999995"/>
    <n v="8.8000000000000007"/>
    <n v="2684"/>
    <s v="Edna Michael"/>
    <x v="2"/>
    <x v="2"/>
    <x v="2"/>
    <x v="5"/>
    <s v="Small Box"/>
    <s v="6120"/>
    <n v="0.57999999999999996"/>
    <s v="United States"/>
    <x v="3"/>
    <x v="26"/>
    <s v="Port Charlotte"/>
    <n v="33952"/>
    <x v="98"/>
    <x v="51"/>
    <n v="9.939899999999998"/>
    <n v="21"/>
    <n v="1237.4000000000001"/>
    <n v="89148"/>
  </r>
  <r>
    <n v="21114"/>
    <s v="High"/>
    <n v="0"/>
    <n v="7.38"/>
    <n v="11.51"/>
    <n v="2685"/>
    <s v="Kathryn Wolfe"/>
    <x v="2"/>
    <x v="2"/>
    <x v="0"/>
    <x v="8"/>
    <s v="Small Box"/>
    <s v="GBC Plastic Binding Combs"/>
    <n v="0.36"/>
    <s v="United States"/>
    <x v="1"/>
    <x v="4"/>
    <s v="Plainview"/>
    <n v="11803"/>
    <x v="36"/>
    <x v="143"/>
    <n v="-66.170999999999992"/>
    <n v="2"/>
    <n v="17.64"/>
    <n v="89147"/>
  </r>
  <r>
    <n v="23299"/>
    <s v="Critical"/>
    <n v="0.09"/>
    <n v="3.75"/>
    <n v="0.5"/>
    <n v="2689"/>
    <s v="Marlene Gray"/>
    <x v="2"/>
    <x v="1"/>
    <x v="0"/>
    <x v="9"/>
    <s v="Small Box"/>
    <s v="Avery 496"/>
    <n v="0.37"/>
    <s v="United States"/>
    <x v="1"/>
    <x v="2"/>
    <s v="Clifton"/>
    <n v="7011"/>
    <x v="82"/>
    <x v="108"/>
    <n v="51.218699999999998"/>
    <n v="21"/>
    <n v="74.23"/>
    <n v="90624"/>
  </r>
  <r>
    <n v="23298"/>
    <s v="Critical"/>
    <n v="0.01"/>
    <n v="30.98"/>
    <n v="9.18"/>
    <n v="2693"/>
    <s v="Lloyd Cannon"/>
    <x v="2"/>
    <x v="1"/>
    <x v="0"/>
    <x v="7"/>
    <s v="Small Box"/>
    <s v="Xerox 1951"/>
    <n v="0.4"/>
    <s v="United States"/>
    <x v="1"/>
    <x v="9"/>
    <s v="Bennington"/>
    <n v="5201"/>
    <x v="82"/>
    <x v="14"/>
    <n v="380.46800000000002"/>
    <n v="20"/>
    <n v="627.19000000000005"/>
    <n v="90624"/>
  </r>
  <r>
    <n v="18354"/>
    <s v="Critical"/>
    <n v="0.05"/>
    <n v="107.53"/>
    <n v="5.81"/>
    <n v="2696"/>
    <s v="Sally Dunn"/>
    <x v="2"/>
    <x v="1"/>
    <x v="1"/>
    <x v="2"/>
    <s v="Medium Box"/>
    <s v="Tenex Contemporary Contur Chairmats for Low and Medium Pile Carpet, Computer, 39&quot; x 49&quot;"/>
    <n v="0.65"/>
    <s v="United States"/>
    <x v="3"/>
    <x v="43"/>
    <s v="Tuscaloosa"/>
    <n v="35401"/>
    <x v="93"/>
    <x v="40"/>
    <n v="-89.418000000000006"/>
    <n v="6"/>
    <n v="612.91999999999996"/>
    <n v="87676"/>
  </r>
  <r>
    <n v="19506"/>
    <s v="Critical"/>
    <n v="0.04"/>
    <n v="1.74"/>
    <n v="4.08"/>
    <n v="2697"/>
    <s v="Ricky W Clements"/>
    <x v="2"/>
    <x v="0"/>
    <x v="1"/>
    <x v="2"/>
    <s v="Small Pack"/>
    <s v="Eldon Regeneration Recycled Desk Accessories, Smoke"/>
    <n v="0.53"/>
    <s v="United States"/>
    <x v="3"/>
    <x v="43"/>
    <s v="Vestavia Hills"/>
    <n v="35216"/>
    <x v="67"/>
    <x v="181"/>
    <n v="9.2519999999999989"/>
    <n v="16"/>
    <n v="29.08"/>
    <n v="87678"/>
  </r>
  <r>
    <n v="19507"/>
    <s v="Critical"/>
    <n v="0.01"/>
    <n v="119.99"/>
    <n v="56.14"/>
    <n v="2697"/>
    <s v="Ricky W Clements"/>
    <x v="1"/>
    <x v="0"/>
    <x v="2"/>
    <x v="6"/>
    <s v="Jumbo Box"/>
    <s v="Hewlett-Packard 2600DN Business Color Inkjet Printer"/>
    <n v="0.39"/>
    <s v="United States"/>
    <x v="3"/>
    <x v="43"/>
    <s v="Vestavia Hills"/>
    <n v="35216"/>
    <x v="67"/>
    <x v="88"/>
    <n v="-1197.0419999999999"/>
    <n v="21"/>
    <n v="2569.5700000000002"/>
    <n v="87678"/>
  </r>
  <r>
    <n v="21580"/>
    <s v="Critical"/>
    <n v="0.06"/>
    <n v="4.9800000000000004"/>
    <n v="4.95"/>
    <n v="2699"/>
    <s v="Marcia Greenberg"/>
    <x v="2"/>
    <x v="0"/>
    <x v="0"/>
    <x v="8"/>
    <s v="Small Box"/>
    <s v="Cardinal Holdit Business Card Pockets"/>
    <n v="0.37"/>
    <s v="United States"/>
    <x v="0"/>
    <x v="28"/>
    <s v="Bullhead City"/>
    <n v="86442"/>
    <x v="55"/>
    <x v="161"/>
    <n v="-103.224"/>
    <n v="16"/>
    <n v="78.989999999999995"/>
    <n v="87677"/>
  </r>
  <r>
    <n v="20983"/>
    <s v="Not Specified"/>
    <n v="0.04"/>
    <n v="70.98"/>
    <n v="26.74"/>
    <n v="2699"/>
    <s v="Marcia Greenberg"/>
    <x v="1"/>
    <x v="0"/>
    <x v="1"/>
    <x v="14"/>
    <s v="Jumbo Box"/>
    <s v="Hon Metal Bookcases, Black"/>
    <n v="0.6"/>
    <s v="United States"/>
    <x v="0"/>
    <x v="28"/>
    <s v="Bullhead City"/>
    <n v="86442"/>
    <x v="4"/>
    <x v="51"/>
    <n v="-84.628799999999998"/>
    <n v="19"/>
    <n v="1345.33"/>
    <n v="87679"/>
  </r>
  <r>
    <n v="24151"/>
    <s v="Critical"/>
    <n v="0.06"/>
    <n v="3.6"/>
    <n v="2.2000000000000002"/>
    <n v="2704"/>
    <s v="Juan Gold"/>
    <x v="2"/>
    <x v="3"/>
    <x v="0"/>
    <x v="7"/>
    <s v="Wrap Bag"/>
    <s v="Telephone Message Books with Fax/Mobile Section, 4 1/4&quot; x 6&quot;"/>
    <n v="0.39"/>
    <s v="United States"/>
    <x v="3"/>
    <x v="26"/>
    <s v="Pensacola"/>
    <n v="32503"/>
    <x v="122"/>
    <x v="145"/>
    <n v="2755.6422000000002"/>
    <n v="4"/>
    <n v="15.19"/>
    <n v="91407"/>
  </r>
  <r>
    <n v="21979"/>
    <s v="Low"/>
    <n v="0.03"/>
    <n v="13.48"/>
    <n v="4.51"/>
    <n v="2704"/>
    <s v="Juan Gold"/>
    <x v="0"/>
    <x v="3"/>
    <x v="0"/>
    <x v="10"/>
    <s v="Small Box"/>
    <s v="Tenex Personal Project File with Scoop Front Design, Black"/>
    <n v="0.59"/>
    <s v="United States"/>
    <x v="3"/>
    <x v="26"/>
    <s v="Pensacola"/>
    <n v="32503"/>
    <x v="122"/>
    <x v="14"/>
    <n v="-256.01800000000003"/>
    <n v="4"/>
    <n v="59.49"/>
    <n v="91408"/>
  </r>
  <r>
    <n v="18898"/>
    <s v="Medium"/>
    <n v="7.0000000000000007E-2"/>
    <n v="60.97"/>
    <n v="4.5"/>
    <n v="2709"/>
    <s v="Stanley Steele"/>
    <x v="2"/>
    <x v="3"/>
    <x v="0"/>
    <x v="15"/>
    <s v="Small Box"/>
    <s v="Tripp Lite Isotel 6 Outlet Surge Protector with Fax/Modem Protection"/>
    <n v="0.56000000000000005"/>
    <s v="United States"/>
    <x v="1"/>
    <x v="30"/>
    <s v="Ellicott City"/>
    <n v="21042"/>
    <x v="5"/>
    <x v="129"/>
    <n v="-41.77"/>
    <n v="1"/>
    <n v="57.84"/>
    <n v="89240"/>
  </r>
  <r>
    <n v="18899"/>
    <s v="Medium"/>
    <n v="0"/>
    <n v="90.98"/>
    <n v="56.2"/>
    <n v="2709"/>
    <s v="Stanley Steele"/>
    <x v="2"/>
    <x v="3"/>
    <x v="1"/>
    <x v="2"/>
    <s v="Medium Box"/>
    <s v="Eldon ClusterMat Chair Mat with Cordless Antistatic Protection"/>
    <n v="0.74"/>
    <s v="United States"/>
    <x v="1"/>
    <x v="30"/>
    <s v="Ellicott City"/>
    <n v="21042"/>
    <x v="5"/>
    <x v="129"/>
    <n v="-1014.11"/>
    <n v="15"/>
    <n v="1425.71"/>
    <n v="89240"/>
  </r>
  <r>
    <n v="18855"/>
    <s v="Critical"/>
    <n v="7.0000000000000007E-2"/>
    <n v="2.88"/>
    <n v="0.5"/>
    <n v="2713"/>
    <s v="Lynda Banks"/>
    <x v="2"/>
    <x v="0"/>
    <x v="0"/>
    <x v="9"/>
    <s v="Small Box"/>
    <s v="Avery 492"/>
    <n v="0.39"/>
    <s v="United States"/>
    <x v="2"/>
    <x v="22"/>
    <s v="Kalamazoo"/>
    <n v="49001"/>
    <x v="123"/>
    <x v="44"/>
    <n v="17.429400000000001"/>
    <n v="9"/>
    <n v="25.26"/>
    <n v="88701"/>
  </r>
  <r>
    <n v="18856"/>
    <s v="Critical"/>
    <n v="0.03"/>
    <n v="348.21"/>
    <n v="40.19"/>
    <n v="2713"/>
    <s v="Lynda Banks"/>
    <x v="1"/>
    <x v="0"/>
    <x v="1"/>
    <x v="11"/>
    <s v="Jumbo Box"/>
    <s v="Bretford CR4500 Series Slim Rectangular Table"/>
    <n v="0.62"/>
    <s v="United States"/>
    <x v="2"/>
    <x v="22"/>
    <s v="Kalamazoo"/>
    <n v="49001"/>
    <x v="123"/>
    <x v="65"/>
    <n v="-178.86960000000002"/>
    <n v="2"/>
    <n v="736.16"/>
    <n v="88701"/>
  </r>
  <r>
    <n v="21690"/>
    <s v="Low"/>
    <n v="0.01"/>
    <n v="29.89"/>
    <n v="1.99"/>
    <n v="2715"/>
    <s v="Becky Farmer"/>
    <x v="2"/>
    <x v="0"/>
    <x v="2"/>
    <x v="13"/>
    <s v="Small Pack"/>
    <s v="Verbatim DVD-RAM, 5.2GB, Rewritable, Type 1, DS"/>
    <n v="0.5"/>
    <s v="United States"/>
    <x v="2"/>
    <x v="22"/>
    <s v="Lansing"/>
    <n v="48911"/>
    <x v="38"/>
    <x v="62"/>
    <n v="-74.64"/>
    <n v="1"/>
    <n v="31.96"/>
    <n v="88702"/>
  </r>
  <r>
    <n v="21863"/>
    <s v="Critical"/>
    <n v="0.1"/>
    <n v="6.74"/>
    <n v="1.72"/>
    <n v="2718"/>
    <s v="Caroline Stone"/>
    <x v="2"/>
    <x v="3"/>
    <x v="0"/>
    <x v="7"/>
    <s v="Wrap Bag"/>
    <s v="Memo Book, 100 Message Capacity, 5 3/8” x 11”"/>
    <n v="0.35"/>
    <s v="United States"/>
    <x v="2"/>
    <x v="12"/>
    <s v="Lansing"/>
    <n v="60438"/>
    <x v="151"/>
    <x v="166"/>
    <n v="65.41"/>
    <n v="15"/>
    <n v="98.17"/>
    <n v="89394"/>
  </r>
  <r>
    <n v="21399"/>
    <s v="Critical"/>
    <n v="0"/>
    <n v="40.479999999999997"/>
    <n v="19.989999999999998"/>
    <n v="2720"/>
    <s v="Donna Block"/>
    <x v="2"/>
    <x v="2"/>
    <x v="2"/>
    <x v="13"/>
    <s v="Small Box"/>
    <s v="Keytronic Designer 104- Key Black Keyboard"/>
    <n v="0.77"/>
    <s v="United States"/>
    <x v="3"/>
    <x v="29"/>
    <s v="Dalton"/>
    <n v="30721"/>
    <x v="154"/>
    <x v="19"/>
    <n v="-25.634"/>
    <n v="6"/>
    <n v="264.95"/>
    <n v="88766"/>
  </r>
  <r>
    <n v="19907"/>
    <s v="Critical"/>
    <n v="0.06"/>
    <n v="4.9800000000000004"/>
    <n v="7.44"/>
    <n v="2724"/>
    <s v="Erika Clapp"/>
    <x v="2"/>
    <x v="1"/>
    <x v="0"/>
    <x v="7"/>
    <s v="Small Box"/>
    <s v="Xerox 1922"/>
    <n v="0.36"/>
    <s v="United States"/>
    <x v="3"/>
    <x v="20"/>
    <s v="Chattanooga"/>
    <n v="37421"/>
    <x v="90"/>
    <x v="145"/>
    <n v="-37.561999999999998"/>
    <n v="10"/>
    <n v="53.21"/>
    <n v="88959"/>
  </r>
  <r>
    <n v="19908"/>
    <s v="Critical"/>
    <n v="0.01"/>
    <n v="6.48"/>
    <n v="7.37"/>
    <n v="2724"/>
    <s v="Erika Clapp"/>
    <x v="2"/>
    <x v="1"/>
    <x v="0"/>
    <x v="7"/>
    <s v="Small Box"/>
    <s v="Xerox 210"/>
    <n v="0.37"/>
    <s v="United States"/>
    <x v="3"/>
    <x v="20"/>
    <s v="Chattanooga"/>
    <n v="37421"/>
    <x v="90"/>
    <x v="172"/>
    <n v="-449.69399999999996"/>
    <n v="18"/>
    <n v="122.8"/>
    <n v="88959"/>
  </r>
  <r>
    <n v="22612"/>
    <s v="Not Specified"/>
    <n v="0.05"/>
    <n v="28.15"/>
    <n v="6.17"/>
    <n v="2725"/>
    <s v="Katharine Hudson"/>
    <x v="2"/>
    <x v="1"/>
    <x v="0"/>
    <x v="0"/>
    <s v="Small Pack"/>
    <s v="Boston Model 1800 Electric Pencil Sharpener, Gray"/>
    <n v="0.55000000000000004"/>
    <s v="United States"/>
    <x v="3"/>
    <x v="20"/>
    <s v="Clarksville"/>
    <n v="37042"/>
    <x v="60"/>
    <x v="69"/>
    <n v="-66.248000000000005"/>
    <n v="10"/>
    <n v="282.38"/>
    <n v="88958"/>
  </r>
  <r>
    <n v="21422"/>
    <s v="Low"/>
    <n v="0.08"/>
    <n v="230.98"/>
    <n v="23.78"/>
    <n v="2729"/>
    <s v="Penny O Caldwell"/>
    <x v="1"/>
    <x v="3"/>
    <x v="1"/>
    <x v="11"/>
    <s v="Jumbo Box"/>
    <s v="Bush® Cubix Conference Tables, Fully Assembled"/>
    <n v="0.6"/>
    <s v="United States"/>
    <x v="0"/>
    <x v="0"/>
    <s v="Bellingham"/>
    <n v="98226"/>
    <x v="127"/>
    <x v="22"/>
    <n v="501.69"/>
    <n v="4"/>
    <n v="924.8"/>
    <n v="88114"/>
  </r>
  <r>
    <n v="19819"/>
    <s v="Not Specified"/>
    <n v="0.05"/>
    <n v="100.98"/>
    <n v="7.18"/>
    <n v="2737"/>
    <s v="Rachel Bates"/>
    <x v="2"/>
    <x v="2"/>
    <x v="2"/>
    <x v="13"/>
    <s v="Small Box"/>
    <s v="Logitech Cordless Elite Duo"/>
    <n v="0.4"/>
    <s v="United States"/>
    <x v="1"/>
    <x v="9"/>
    <s v="Rutland"/>
    <n v="5701"/>
    <x v="126"/>
    <x v="59"/>
    <n v="566.6072999999999"/>
    <n v="8"/>
    <n v="821.17"/>
    <n v="89018"/>
  </r>
  <r>
    <n v="18790"/>
    <s v="Medium"/>
    <n v="0.03"/>
    <n v="15.31"/>
    <n v="8.7799999999999994"/>
    <n v="2737"/>
    <s v="Rachel Bates"/>
    <x v="2"/>
    <x v="2"/>
    <x v="0"/>
    <x v="10"/>
    <s v="Small Box"/>
    <s v="Eldon Jumbo ProFile™ Portable File Boxes Graphite/Black"/>
    <n v="0.56999999999999995"/>
    <s v="United States"/>
    <x v="1"/>
    <x v="9"/>
    <s v="Rutland"/>
    <n v="5701"/>
    <x v="144"/>
    <x v="80"/>
    <n v="-57.56"/>
    <n v="12"/>
    <n v="194.08"/>
    <n v="89019"/>
  </r>
  <r>
    <n v="24278"/>
    <s v="Critical"/>
    <n v="0.02"/>
    <n v="33.979999999999997"/>
    <n v="1.99"/>
    <n v="2738"/>
    <s v="Sherri Kramer"/>
    <x v="2"/>
    <x v="2"/>
    <x v="2"/>
    <x v="13"/>
    <s v="Small Pack"/>
    <s v="Imation Neon 80 Minute CD-R Spindle, 50/Pack"/>
    <n v="0.45"/>
    <s v="United States"/>
    <x v="1"/>
    <x v="9"/>
    <s v="South Burlington"/>
    <n v="5403"/>
    <x v="53"/>
    <x v="73"/>
    <n v="164.06129999999999"/>
    <n v="7"/>
    <n v="237.77"/>
    <n v="89017"/>
  </r>
  <r>
    <n v="19987"/>
    <s v="Low"/>
    <n v="0.01"/>
    <n v="35.99"/>
    <n v="5.99"/>
    <n v="2741"/>
    <s v="Megan York"/>
    <x v="2"/>
    <x v="2"/>
    <x v="2"/>
    <x v="5"/>
    <s v="Wrap Bag"/>
    <s v="Accessory41"/>
    <n v="0.38"/>
    <s v="United States"/>
    <x v="0"/>
    <x v="44"/>
    <s v="Caldwell"/>
    <n v="83605"/>
    <x v="14"/>
    <x v="18"/>
    <n v="218.23319999999995"/>
    <n v="10"/>
    <n v="316.27999999999997"/>
    <n v="89481"/>
  </r>
  <r>
    <n v="21323"/>
    <s v="Medium"/>
    <n v="0.01"/>
    <n v="220.98"/>
    <n v="64.66"/>
    <n v="2745"/>
    <s v="Arnold Gay"/>
    <x v="1"/>
    <x v="0"/>
    <x v="1"/>
    <x v="14"/>
    <s v="Jumbo Box"/>
    <s v="Bush Cubix Collection Bookcases, Fully Assembled"/>
    <n v="0.62"/>
    <s v="United States"/>
    <x v="0"/>
    <x v="28"/>
    <s v="Chandler"/>
    <n v="85224"/>
    <x v="103"/>
    <x v="18"/>
    <n v="1049.03"/>
    <n v="11"/>
    <n v="2591.09"/>
    <n v="86184"/>
  </r>
  <r>
    <n v="4949"/>
    <s v="Medium"/>
    <n v="0.08"/>
    <n v="9.98"/>
    <n v="12.52"/>
    <n v="2747"/>
    <s v="Brian Grady"/>
    <x v="2"/>
    <x v="0"/>
    <x v="1"/>
    <x v="2"/>
    <s v="Small Box"/>
    <s v="Eldon® Expressions™ Wood and Plastic Desk Accessories, Oak"/>
    <n v="0.56999999999999995"/>
    <s v="United States"/>
    <x v="1"/>
    <x v="4"/>
    <s v="New York City"/>
    <n v="10115"/>
    <x v="64"/>
    <x v="167"/>
    <n v="-102.93"/>
    <n v="15"/>
    <n v="150.24"/>
    <n v="35200"/>
  </r>
  <r>
    <n v="3323"/>
    <s v="Medium"/>
    <n v="0.01"/>
    <n v="220.98"/>
    <n v="64.66"/>
    <n v="2747"/>
    <s v="Brian Grady"/>
    <x v="1"/>
    <x v="0"/>
    <x v="1"/>
    <x v="14"/>
    <s v="Jumbo Box"/>
    <s v="Bush Cubix Collection Bookcases, Fully Assembled"/>
    <n v="0.62"/>
    <s v="United States"/>
    <x v="1"/>
    <x v="4"/>
    <s v="New York City"/>
    <n v="10115"/>
    <x v="103"/>
    <x v="18"/>
    <n v="1049.03"/>
    <n v="44"/>
    <n v="10364.36"/>
    <n v="23751"/>
  </r>
  <r>
    <n v="23271"/>
    <s v="Critical"/>
    <n v="0.02"/>
    <n v="161.55000000000001"/>
    <n v="19.989999999999998"/>
    <n v="2750"/>
    <s v="Allen Nash"/>
    <x v="2"/>
    <x v="2"/>
    <x v="0"/>
    <x v="10"/>
    <s v="Small Box"/>
    <s v="Fellowes Super Stor/Drawer® Files"/>
    <n v="0.66"/>
    <s v="United States"/>
    <x v="3"/>
    <x v="8"/>
    <s v="Waynesboro"/>
    <n v="22980"/>
    <x v="129"/>
    <x v="119"/>
    <n v="664.51800000000003"/>
    <n v="4"/>
    <n v="657.61"/>
    <n v="91424"/>
  </r>
  <r>
    <n v="21630"/>
    <s v="Medium"/>
    <n v="0.08"/>
    <n v="22.01"/>
    <n v="5.53"/>
    <n v="2760"/>
    <s v="Evan Adkins"/>
    <x v="2"/>
    <x v="0"/>
    <x v="0"/>
    <x v="0"/>
    <s v="Small Pack"/>
    <s v="Boston 16801 Nautilus™ Battery Pencil Sharpener"/>
    <n v="0.59"/>
    <s v="United States"/>
    <x v="1"/>
    <x v="18"/>
    <s v="Waterbury"/>
    <n v="6708"/>
    <x v="126"/>
    <x v="59"/>
    <n v="105.7"/>
    <n v="11"/>
    <n v="241.97"/>
    <n v="90724"/>
  </r>
  <r>
    <n v="21629"/>
    <s v="Medium"/>
    <n v="0.02"/>
    <n v="29.74"/>
    <n v="6.64"/>
    <n v="2764"/>
    <s v="Arnold Johnson"/>
    <x v="2"/>
    <x v="0"/>
    <x v="0"/>
    <x v="10"/>
    <s v="Small Box"/>
    <s v="Acco Perma® 2700 Stacking Storage Drawers"/>
    <n v="0.7"/>
    <s v="United States"/>
    <x v="1"/>
    <x v="2"/>
    <s v="Hackensack"/>
    <n v="7601"/>
    <x v="126"/>
    <x v="61"/>
    <n v="-21.06"/>
    <n v="4"/>
    <n v="120.81"/>
    <n v="90724"/>
  </r>
  <r>
    <n v="26156"/>
    <s v="Low"/>
    <n v="0.03"/>
    <n v="5.85"/>
    <n v="2.27"/>
    <n v="2765"/>
    <s v="Tracy Schultz"/>
    <x v="2"/>
    <x v="0"/>
    <x v="0"/>
    <x v="0"/>
    <s v="Wrap Bag"/>
    <s v="Dixon My First Ticonderoga Pencil, #2"/>
    <n v="0.56000000000000005"/>
    <s v="United States"/>
    <x v="1"/>
    <x v="2"/>
    <s v="Lindenwold"/>
    <n v="8021"/>
    <x v="5"/>
    <x v="129"/>
    <n v="-5.08"/>
    <n v="7"/>
    <n v="41.4"/>
    <n v="90725"/>
  </r>
  <r>
    <n v="23342"/>
    <s v="Critical"/>
    <n v="0.02"/>
    <n v="11.55"/>
    <n v="2.36"/>
    <n v="2770"/>
    <s v="Joel Burnette"/>
    <x v="2"/>
    <x v="0"/>
    <x v="0"/>
    <x v="0"/>
    <s v="Wrap Bag"/>
    <s v="Newell 309"/>
    <n v="0.55000000000000004"/>
    <s v="United States"/>
    <x v="3"/>
    <x v="29"/>
    <s v="Dunwoody"/>
    <n v="30338"/>
    <x v="129"/>
    <x v="22"/>
    <n v="1289.3819999999998"/>
    <n v="14"/>
    <n v="159.53"/>
    <n v="88975"/>
  </r>
  <r>
    <n v="26157"/>
    <s v="High"/>
    <n v="7.0000000000000007E-2"/>
    <n v="177.98"/>
    <n v="0.99"/>
    <n v="2771"/>
    <s v="Kevin Wolfe"/>
    <x v="2"/>
    <x v="0"/>
    <x v="0"/>
    <x v="15"/>
    <s v="Small Box"/>
    <s v="Kensington 7 Outlet MasterPiece Power Center"/>
    <n v="0.56000000000000005"/>
    <s v="United States"/>
    <x v="3"/>
    <x v="29"/>
    <s v="East Point"/>
    <n v="30344"/>
    <x v="1"/>
    <x v="137"/>
    <n v="-191.548"/>
    <n v="3"/>
    <n v="536.29"/>
    <n v="88974"/>
  </r>
  <r>
    <n v="24523"/>
    <s v="Not Specified"/>
    <n v="0.1"/>
    <n v="5.18"/>
    <n v="5.74"/>
    <n v="2773"/>
    <s v="Christina Zhu"/>
    <x v="2"/>
    <x v="0"/>
    <x v="0"/>
    <x v="8"/>
    <s v="Small Box"/>
    <s v="Wilson Jones Impact Binders"/>
    <n v="0.36"/>
    <s v="United States"/>
    <x v="0"/>
    <x v="1"/>
    <s v="Dublin"/>
    <n v="94568"/>
    <x v="173"/>
    <x v="16"/>
    <n v="-29.003"/>
    <n v="2"/>
    <n v="10.96"/>
    <n v="91584"/>
  </r>
  <r>
    <n v="20956"/>
    <s v="Low"/>
    <n v="7.0000000000000007E-2"/>
    <n v="574.74"/>
    <n v="24.49"/>
    <n v="2775"/>
    <s v="Theodore Rubin"/>
    <x v="2"/>
    <x v="3"/>
    <x v="2"/>
    <x v="6"/>
    <s v="Large Box"/>
    <s v="Polycom ViaVideo™ Desktop Video Communications Unit"/>
    <n v="0.37"/>
    <s v="United States"/>
    <x v="2"/>
    <x v="12"/>
    <s v="Franklin Park"/>
    <n v="60131"/>
    <x v="111"/>
    <x v="31"/>
    <n v="2860.9331999999995"/>
    <n v="8"/>
    <n v="4146.28"/>
    <n v="91229"/>
  </r>
  <r>
    <n v="24122"/>
    <s v="Critical"/>
    <n v="0.03"/>
    <n v="350.98"/>
    <n v="30"/>
    <n v="2776"/>
    <s v="April Henson"/>
    <x v="1"/>
    <x v="3"/>
    <x v="1"/>
    <x v="1"/>
    <s v="Jumbo Drum"/>
    <s v="Office Star - Professional Matrix Back Chair with 2-to-1 Synchro Tilt and Mesh Fabric Seat"/>
    <n v="0.61"/>
    <s v="United States"/>
    <x v="1"/>
    <x v="30"/>
    <s v="Gaithersburg"/>
    <n v="20877"/>
    <x v="38"/>
    <x v="178"/>
    <n v="2692.4420999999998"/>
    <n v="11"/>
    <n v="3902.09"/>
    <n v="91228"/>
  </r>
  <r>
    <n v="24123"/>
    <s v="Critical"/>
    <n v="0.04"/>
    <n v="1.68"/>
    <n v="1"/>
    <n v="2776"/>
    <s v="April Henson"/>
    <x v="2"/>
    <x v="3"/>
    <x v="0"/>
    <x v="0"/>
    <s v="Wrap Bag"/>
    <s v="Prang Dustless Chalk Sticks"/>
    <n v="0.35"/>
    <s v="United States"/>
    <x v="1"/>
    <x v="30"/>
    <s v="Gaithersburg"/>
    <n v="20877"/>
    <x v="38"/>
    <x v="50"/>
    <n v="2.0672000000000001"/>
    <n v="8"/>
    <n v="14.18"/>
    <n v="91228"/>
  </r>
  <r>
    <n v="20097"/>
    <s v="High"/>
    <n v="0.05"/>
    <n v="205.99"/>
    <n v="8.99"/>
    <n v="2778"/>
    <s v="Alison Jones"/>
    <x v="0"/>
    <x v="3"/>
    <x v="2"/>
    <x v="5"/>
    <s v="Small Box"/>
    <s v="Talkabout T8097"/>
    <n v="0.57999999999999996"/>
    <s v="United States"/>
    <x v="3"/>
    <x v="24"/>
    <s v="Wilmington"/>
    <n v="28403"/>
    <x v="143"/>
    <x v="150"/>
    <n v="111.05249999999999"/>
    <n v="12"/>
    <n v="2118.9899999999998"/>
    <n v="87160"/>
  </r>
  <r>
    <n v="20098"/>
    <s v="High"/>
    <n v="0.08"/>
    <n v="205.99"/>
    <n v="8.99"/>
    <n v="2778"/>
    <s v="Alison Jones"/>
    <x v="2"/>
    <x v="3"/>
    <x v="2"/>
    <x v="5"/>
    <s v="Small Box"/>
    <s v="TimeportP7382"/>
    <n v="0.56000000000000005"/>
    <s v="United States"/>
    <x v="3"/>
    <x v="24"/>
    <s v="Wilmington"/>
    <n v="28403"/>
    <x v="143"/>
    <x v="150"/>
    <n v="-1963.752"/>
    <n v="5"/>
    <n v="837.64"/>
    <n v="87160"/>
  </r>
  <r>
    <n v="21707"/>
    <s v="Critical"/>
    <n v="0.01"/>
    <n v="35.99"/>
    <n v="5.99"/>
    <n v="2779"/>
    <s v="Jacob Burgess"/>
    <x v="2"/>
    <x v="0"/>
    <x v="2"/>
    <x v="5"/>
    <s v="Wrap Bag"/>
    <s v="Accessory41"/>
    <n v="0.38"/>
    <s v="United States"/>
    <x v="3"/>
    <x v="24"/>
    <s v="Wilson"/>
    <n v="27893"/>
    <x v="164"/>
    <x v="96"/>
    <n v="-60.704000000000001"/>
    <n v="11"/>
    <n v="345.07"/>
    <n v="87161"/>
  </r>
  <r>
    <n v="22095"/>
    <s v="Low"/>
    <n v="0.09"/>
    <n v="2.16"/>
    <n v="6.05"/>
    <n v="2781"/>
    <s v="Kelly Byers"/>
    <x v="2"/>
    <x v="3"/>
    <x v="0"/>
    <x v="8"/>
    <s v="Small Box"/>
    <s v="Peel &amp; Stick Add-On Corner Pockets"/>
    <n v="0.37"/>
    <s v="United States"/>
    <x v="0"/>
    <x v="6"/>
    <s v="Woodburn"/>
    <n v="97071"/>
    <x v="70"/>
    <x v="31"/>
    <n v="-37.789000000000001"/>
    <n v="2"/>
    <n v="5.48"/>
    <n v="87162"/>
  </r>
  <r>
    <n v="22096"/>
    <s v="Low"/>
    <n v="0.03"/>
    <n v="808.49"/>
    <n v="55.3"/>
    <n v="2781"/>
    <s v="Kelly Byers"/>
    <x v="1"/>
    <x v="3"/>
    <x v="2"/>
    <x v="6"/>
    <s v="Jumbo Drum"/>
    <s v="Hewlett-Packard Business Color Inkjet 3000 [N, DTN] Series Printers"/>
    <n v="0.4"/>
    <s v="United States"/>
    <x v="0"/>
    <x v="6"/>
    <s v="Woodburn"/>
    <n v="97071"/>
    <x v="70"/>
    <x v="167"/>
    <n v="7576.11"/>
    <n v="11"/>
    <n v="8201.33"/>
    <n v="87162"/>
  </r>
  <r>
    <n v="22097"/>
    <s v="Low"/>
    <n v="0"/>
    <n v="6.48"/>
    <n v="8.19"/>
    <n v="2781"/>
    <s v="Kelly Byers"/>
    <x v="2"/>
    <x v="3"/>
    <x v="0"/>
    <x v="7"/>
    <s v="Small Box"/>
    <s v="Xerox 217"/>
    <n v="0.37"/>
    <s v="United States"/>
    <x v="0"/>
    <x v="6"/>
    <s v="Woodburn"/>
    <n v="97071"/>
    <x v="70"/>
    <x v="167"/>
    <n v="-43.26"/>
    <n v="3"/>
    <n v="22.67"/>
    <n v="87162"/>
  </r>
  <r>
    <n v="21587"/>
    <s v="Not Specified"/>
    <n v="0.01"/>
    <n v="47.98"/>
    <n v="3.61"/>
    <n v="2787"/>
    <s v="Rodney Kearney"/>
    <x v="0"/>
    <x v="3"/>
    <x v="2"/>
    <x v="13"/>
    <s v="Small Pack"/>
    <s v="DS/HD IBM Formatted Diskettes, 200/Pack - Staples"/>
    <n v="0.71"/>
    <s v="United States"/>
    <x v="3"/>
    <x v="11"/>
    <s v="Metairie"/>
    <n v="70003"/>
    <x v="14"/>
    <x v="58"/>
    <n v="-44.436"/>
    <n v="8"/>
    <n v="393.98"/>
    <n v="91316"/>
  </r>
  <r>
    <n v="19860"/>
    <s v="Critical"/>
    <n v="0.09"/>
    <n v="2.88"/>
    <n v="0.7"/>
    <n v="2791"/>
    <s v="Dawn Larson"/>
    <x v="2"/>
    <x v="0"/>
    <x v="0"/>
    <x v="0"/>
    <s v="Wrap Bag"/>
    <s v="Newell 346"/>
    <n v="0.56000000000000005"/>
    <s v="United States"/>
    <x v="2"/>
    <x v="22"/>
    <s v="Madison Heights"/>
    <n v="48071"/>
    <x v="43"/>
    <x v="178"/>
    <n v="4.8499999999999996"/>
    <n v="7"/>
    <n v="19.29"/>
    <n v="88758"/>
  </r>
  <r>
    <n v="18361"/>
    <s v="Medium"/>
    <n v="0.06"/>
    <n v="2.61"/>
    <n v="0.5"/>
    <n v="2794"/>
    <s v="Connie Bunn"/>
    <x v="2"/>
    <x v="0"/>
    <x v="0"/>
    <x v="9"/>
    <s v="Small Box"/>
    <s v="Avery 479"/>
    <n v="0.39"/>
    <s v="United States"/>
    <x v="2"/>
    <x v="25"/>
    <s v="Marshalltown"/>
    <n v="50158"/>
    <x v="80"/>
    <x v="104"/>
    <n v="3.5948999999999995"/>
    <n v="2"/>
    <n v="5.21"/>
    <n v="87554"/>
  </r>
  <r>
    <n v="18895"/>
    <s v="High"/>
    <n v="7.0000000000000007E-2"/>
    <n v="4.76"/>
    <n v="0.88"/>
    <n v="2794"/>
    <s v="Connie Bunn"/>
    <x v="2"/>
    <x v="0"/>
    <x v="0"/>
    <x v="7"/>
    <s v="Wrap Bag"/>
    <s v="Wirebound Voice Message Log Book"/>
    <n v="0.39"/>
    <s v="United States"/>
    <x v="2"/>
    <x v="25"/>
    <s v="Marshalltown"/>
    <n v="50158"/>
    <x v="31"/>
    <x v="97"/>
    <n v="15.8148"/>
    <n v="5"/>
    <n v="22.92"/>
    <n v="87555"/>
  </r>
  <r>
    <n v="19486"/>
    <s v="Low"/>
    <n v="0.04"/>
    <n v="3.57"/>
    <n v="4.17"/>
    <n v="2795"/>
    <s v="Harry Burns"/>
    <x v="2"/>
    <x v="0"/>
    <x v="0"/>
    <x v="0"/>
    <s v="Small Pack"/>
    <s v="Barrel Sharpener"/>
    <n v="0.59"/>
    <s v="United States"/>
    <x v="2"/>
    <x v="25"/>
    <s v="Mason City"/>
    <n v="50401"/>
    <x v="161"/>
    <x v="52"/>
    <n v="-69.91"/>
    <n v="8"/>
    <n v="30.9"/>
    <n v="87556"/>
  </r>
  <r>
    <n v="19487"/>
    <s v="Low"/>
    <n v="0.05"/>
    <n v="200.99"/>
    <n v="4.2"/>
    <n v="2795"/>
    <s v="Harry Burns"/>
    <x v="2"/>
    <x v="0"/>
    <x v="2"/>
    <x v="5"/>
    <s v="Small Box"/>
    <s v="2160i"/>
    <n v="0.59"/>
    <s v="United States"/>
    <x v="2"/>
    <x v="25"/>
    <s v="Mason City"/>
    <n v="50401"/>
    <x v="161"/>
    <x v="13"/>
    <n v="1630.5251999999998"/>
    <n v="14"/>
    <n v="2363.08"/>
    <n v="87556"/>
  </r>
  <r>
    <n v="19488"/>
    <s v="Low"/>
    <n v="7.0000000000000007E-2"/>
    <n v="195.99"/>
    <n v="8.99"/>
    <n v="2795"/>
    <s v="Harry Burns"/>
    <x v="2"/>
    <x v="0"/>
    <x v="2"/>
    <x v="5"/>
    <s v="Small Box"/>
    <s v="A1228"/>
    <n v="0.57999999999999996"/>
    <s v="United States"/>
    <x v="2"/>
    <x v="25"/>
    <s v="Mason City"/>
    <n v="50401"/>
    <x v="161"/>
    <x v="67"/>
    <n v="-457.16"/>
    <n v="2"/>
    <n v="328.45"/>
    <n v="87556"/>
  </r>
  <r>
    <n v="23351"/>
    <s v="Medium"/>
    <n v="0.02"/>
    <n v="30.44"/>
    <n v="1.49"/>
    <n v="2796"/>
    <s v="Cindy McLeod"/>
    <x v="2"/>
    <x v="0"/>
    <x v="0"/>
    <x v="8"/>
    <s v="Small Box"/>
    <s v="Premier Elliptical Ring Binder, Black"/>
    <n v="0.37"/>
    <s v="United States"/>
    <x v="2"/>
    <x v="25"/>
    <s v="Sioux City"/>
    <n v="51106"/>
    <x v="72"/>
    <x v="60"/>
    <n v="266.76089999999999"/>
    <n v="12"/>
    <n v="386.61"/>
    <n v="87553"/>
  </r>
  <r>
    <n v="22787"/>
    <s v="Medium"/>
    <n v="0"/>
    <n v="5.0199999999999996"/>
    <n v="5.14"/>
    <n v="2797"/>
    <s v="Cameron Kendall"/>
    <x v="2"/>
    <x v="3"/>
    <x v="2"/>
    <x v="13"/>
    <s v="Small Pack"/>
    <s v="Imation 3.5, DISKETTE 44766 HGHLD3.52HD/FM, 10/Pack"/>
    <n v="0.79"/>
    <s v="United States"/>
    <x v="1"/>
    <x v="19"/>
    <s v="Pittsburgh"/>
    <n v="15122"/>
    <x v="56"/>
    <x v="76"/>
    <n v="-159.30279999999999"/>
    <n v="8"/>
    <n v="43.94"/>
    <n v="87552"/>
  </r>
  <r>
    <n v="23350"/>
    <s v="Medium"/>
    <n v="0.02"/>
    <n v="4.91"/>
    <n v="0.5"/>
    <n v="2797"/>
    <s v="Cameron Kendall"/>
    <x v="2"/>
    <x v="0"/>
    <x v="0"/>
    <x v="9"/>
    <s v="Small Box"/>
    <s v="Avery 508"/>
    <n v="0.36"/>
    <s v="United States"/>
    <x v="1"/>
    <x v="19"/>
    <s v="Pittsburgh"/>
    <n v="15122"/>
    <x v="72"/>
    <x v="17"/>
    <n v="29.883900000000001"/>
    <n v="9"/>
    <n v="43.31"/>
    <n v="87553"/>
  </r>
  <r>
    <n v="20618"/>
    <s v="Low"/>
    <n v="0"/>
    <n v="17.52"/>
    <n v="8.17"/>
    <n v="2801"/>
    <s v="Jimmy Wang"/>
    <x v="2"/>
    <x v="1"/>
    <x v="0"/>
    <x v="15"/>
    <s v="Medium Box"/>
    <s v="Bionaire 99.97% HEPA Air Cleaner"/>
    <n v="0.5"/>
    <s v="United States"/>
    <x v="0"/>
    <x v="28"/>
    <s v="Chandler"/>
    <n v="85224"/>
    <x v="162"/>
    <x v="154"/>
    <n v="52.763999999999996"/>
    <n v="15"/>
    <n v="284.33999999999997"/>
    <n v="91049"/>
  </r>
  <r>
    <n v="18070"/>
    <s v="Medium"/>
    <n v="7.0000000000000007E-2"/>
    <n v="500.98"/>
    <n v="28.14"/>
    <n v="2803"/>
    <s v="Catherine Dorsey Burnett"/>
    <x v="1"/>
    <x v="2"/>
    <x v="2"/>
    <x v="6"/>
    <s v="Jumbo Drum"/>
    <s v="Hewlett-Packard cp1700 [D, PS] Series Color Inkjet Printers"/>
    <n v="0.38"/>
    <s v="United States"/>
    <x v="0"/>
    <x v="1"/>
    <s v="East Los Angeles"/>
    <n v="90022"/>
    <x v="64"/>
    <x v="84"/>
    <n v="2699.9838"/>
    <n v="10"/>
    <n v="3913.02"/>
    <n v="86227"/>
  </r>
  <r>
    <n v="18071"/>
    <s v="Medium"/>
    <n v="0.1"/>
    <n v="178.47"/>
    <n v="19.989999999999998"/>
    <n v="2803"/>
    <s v="Catherine Dorsey Burnett"/>
    <x v="2"/>
    <x v="2"/>
    <x v="0"/>
    <x v="10"/>
    <s v="Small Box"/>
    <s v="Hot File® 7-Pocket, Floor Stand"/>
    <n v="0.55000000000000004"/>
    <s v="United States"/>
    <x v="0"/>
    <x v="1"/>
    <s v="East Los Angeles"/>
    <n v="90022"/>
    <x v="64"/>
    <x v="167"/>
    <n v="-170.98"/>
    <n v="1"/>
    <n v="180.14"/>
    <n v="86227"/>
  </r>
  <r>
    <n v="24604"/>
    <s v="Medium"/>
    <n v="7.0000000000000007E-2"/>
    <n v="30.56"/>
    <n v="2.99"/>
    <n v="2813"/>
    <s v="Marjorie Burnette"/>
    <x v="2"/>
    <x v="0"/>
    <x v="0"/>
    <x v="8"/>
    <s v="Small Box"/>
    <s v="Surelock™ Post Binders"/>
    <n v="0.35"/>
    <s v="United States"/>
    <x v="3"/>
    <x v="20"/>
    <s v="Cleveland"/>
    <n v="37311"/>
    <x v="131"/>
    <x v="167"/>
    <n v="-95.618600000000015"/>
    <n v="12"/>
    <n v="364.92"/>
    <n v="88819"/>
  </r>
  <r>
    <n v="24044"/>
    <s v="High"/>
    <n v="0.05"/>
    <n v="4.71"/>
    <n v="0.7"/>
    <n v="2817"/>
    <s v="Paul W French"/>
    <x v="0"/>
    <x v="0"/>
    <x v="0"/>
    <x v="3"/>
    <s v="Wrap Bag"/>
    <s v="Plymouth Boxed Rubber Bands by Plymouth"/>
    <n v="0.8"/>
    <s v="United States"/>
    <x v="1"/>
    <x v="10"/>
    <s v="Newark"/>
    <n v="43055"/>
    <x v="144"/>
    <x v="80"/>
    <n v="-2.3760000000000003"/>
    <n v="2"/>
    <n v="12.16"/>
    <n v="89743"/>
  </r>
  <r>
    <n v="24045"/>
    <s v="High"/>
    <n v="0.04"/>
    <n v="55.99"/>
    <n v="1.25"/>
    <n v="2817"/>
    <s v="Paul W French"/>
    <x v="0"/>
    <x v="0"/>
    <x v="2"/>
    <x v="5"/>
    <s v="Small Pack"/>
    <s v="Accessory32"/>
    <n v="0.35"/>
    <s v="United States"/>
    <x v="1"/>
    <x v="10"/>
    <s v="Newark"/>
    <n v="43055"/>
    <x v="144"/>
    <x v="80"/>
    <n v="-18.3216"/>
    <n v="3"/>
    <n v="147.56"/>
    <n v="89743"/>
  </r>
  <r>
    <n v="24373"/>
    <s v="Low"/>
    <n v="0.08"/>
    <n v="6.48"/>
    <n v="2.74"/>
    <n v="2820"/>
    <s v="Laurence Simon"/>
    <x v="2"/>
    <x v="1"/>
    <x v="2"/>
    <x v="13"/>
    <s v="Small Pack"/>
    <s v="Sony MFD2HD Formatted Diskettes, 10/Pack"/>
    <n v="0.71"/>
    <s v="United States"/>
    <x v="2"/>
    <x v="33"/>
    <s v="Oakville"/>
    <n v="63129"/>
    <x v="16"/>
    <x v="179"/>
    <n v="-82.64"/>
    <n v="18"/>
    <n v="113.68"/>
    <n v="87899"/>
  </r>
  <r>
    <n v="24746"/>
    <s v="Not Specified"/>
    <n v="0.1"/>
    <n v="22.01"/>
    <n v="5.53"/>
    <n v="2820"/>
    <s v="Laurence Simon"/>
    <x v="2"/>
    <x v="1"/>
    <x v="0"/>
    <x v="0"/>
    <s v="Small Pack"/>
    <s v="Boston 16801 Nautilus™ Battery Pencil Sharpener"/>
    <n v="0.59"/>
    <s v="United States"/>
    <x v="2"/>
    <x v="33"/>
    <s v="Oakville"/>
    <n v="63129"/>
    <x v="101"/>
    <x v="178"/>
    <n v="31.59"/>
    <n v="14"/>
    <n v="281.75"/>
    <n v="87900"/>
  </r>
  <r>
    <n v="23803"/>
    <s v="Low"/>
    <n v="0.02"/>
    <n v="21.98"/>
    <n v="2.87"/>
    <n v="2823"/>
    <s v="Max Hurley"/>
    <x v="2"/>
    <x v="0"/>
    <x v="0"/>
    <x v="0"/>
    <s v="Small Pack"/>
    <s v="Panasonic KP-310 Heavy-Duty Electric Pencil Sharpener"/>
    <n v="0.55000000000000004"/>
    <s v="United States"/>
    <x v="0"/>
    <x v="34"/>
    <s v="North Las Vegas"/>
    <n v="89031"/>
    <x v="122"/>
    <x v="145"/>
    <n v="165.6345"/>
    <n v="11"/>
    <n v="240.05"/>
    <n v="87240"/>
  </r>
  <r>
    <n v="22660"/>
    <s v="Low"/>
    <n v="0.02"/>
    <n v="27.48"/>
    <n v="4"/>
    <n v="2825"/>
    <s v="Carole Rosen"/>
    <x v="2"/>
    <x v="3"/>
    <x v="2"/>
    <x v="13"/>
    <s v="Small Box"/>
    <s v="Belkin MediaBoard 104- Keyboard"/>
    <n v="0.75"/>
    <s v="United States"/>
    <x v="0"/>
    <x v="44"/>
    <s v="Boise"/>
    <n v="83701"/>
    <x v="135"/>
    <x v="134"/>
    <n v="19.308000000000021"/>
    <n v="3"/>
    <n v="87.21"/>
    <n v="89497"/>
  </r>
  <r>
    <n v="22661"/>
    <s v="Low"/>
    <n v="0.08"/>
    <n v="10.06"/>
    <n v="2.06"/>
    <n v="2825"/>
    <s v="Carole Rosen"/>
    <x v="2"/>
    <x v="3"/>
    <x v="0"/>
    <x v="7"/>
    <s v="Wrap Bag"/>
    <s v="Riverleaf Stik-Withit® Designer Note Cubes®"/>
    <n v="0.39"/>
    <s v="United States"/>
    <x v="0"/>
    <x v="44"/>
    <s v="Boise"/>
    <n v="83701"/>
    <x v="135"/>
    <x v="161"/>
    <n v="0.32999999999999691"/>
    <n v="4"/>
    <n v="40.15"/>
    <n v="89497"/>
  </r>
  <r>
    <n v="24607"/>
    <s v="High"/>
    <n v="0.05"/>
    <n v="11.29"/>
    <n v="5.03"/>
    <n v="2828"/>
    <s v="Monica Howard"/>
    <x v="2"/>
    <x v="0"/>
    <x v="0"/>
    <x v="10"/>
    <s v="Small Box"/>
    <s v="X-Rack™ File for Hanging Folders"/>
    <n v="0.59"/>
    <s v="United States"/>
    <x v="0"/>
    <x v="1"/>
    <s v="El Centro"/>
    <n v="92243"/>
    <x v="153"/>
    <x v="74"/>
    <n v="-35.26"/>
    <n v="8"/>
    <n v="90.46"/>
    <n v="87720"/>
  </r>
  <r>
    <n v="23431"/>
    <s v="Medium"/>
    <n v="7.0000000000000007E-2"/>
    <n v="39.479999999999997"/>
    <n v="1.99"/>
    <n v="2828"/>
    <s v="Monica Howard"/>
    <x v="2"/>
    <x v="0"/>
    <x v="2"/>
    <x v="13"/>
    <s v="Small Pack"/>
    <s v="80 Minute CD-R Spindle, 100/Pack - Staples"/>
    <n v="0.54"/>
    <s v="United States"/>
    <x v="0"/>
    <x v="1"/>
    <s v="El Centro"/>
    <n v="92243"/>
    <x v="144"/>
    <x v="80"/>
    <n v="322.25069999999994"/>
    <n v="12"/>
    <n v="467.03"/>
    <n v="87721"/>
  </r>
  <r>
    <n v="20594"/>
    <s v="Not Specified"/>
    <n v="0.03"/>
    <n v="140.97999999999999"/>
    <n v="36.090000000000003"/>
    <n v="2833"/>
    <s v="Tim Connolly"/>
    <x v="1"/>
    <x v="2"/>
    <x v="1"/>
    <x v="14"/>
    <s v="Jumbo Box"/>
    <s v="Sauder Forest Hills Library, Woodland Oak Finish"/>
    <n v="0.77"/>
    <s v="United States"/>
    <x v="2"/>
    <x v="3"/>
    <s v="Inver Grove Heights"/>
    <n v="55076"/>
    <x v="78"/>
    <x v="164"/>
    <n v="-221.5"/>
    <n v="4"/>
    <n v="608.80999999999995"/>
    <n v="91030"/>
  </r>
  <r>
    <n v="20595"/>
    <s v="Not Specified"/>
    <n v="0.08"/>
    <n v="65.989999999999995"/>
    <n v="8.99"/>
    <n v="2833"/>
    <s v="Tim Connolly"/>
    <x v="2"/>
    <x v="2"/>
    <x v="2"/>
    <x v="5"/>
    <s v="Small Box"/>
    <s v="Talkabout T8367"/>
    <n v="0.56000000000000005"/>
    <s v="United States"/>
    <x v="2"/>
    <x v="3"/>
    <s v="Inver Grove Heights"/>
    <n v="55076"/>
    <x v="78"/>
    <x v="102"/>
    <n v="206.352"/>
    <n v="15"/>
    <n v="808.61"/>
    <n v="91030"/>
  </r>
  <r>
    <n v="19191"/>
    <s v="High"/>
    <n v="7.0000000000000007E-2"/>
    <n v="51.98"/>
    <n v="10.17"/>
    <n v="2837"/>
    <s v="Leslie Hawley"/>
    <x v="2"/>
    <x v="1"/>
    <x v="2"/>
    <x v="6"/>
    <s v="Medium Box"/>
    <s v="Canon MP25DIII Desktop Whisper-Quiet Printing Calculator"/>
    <n v="0.37"/>
    <s v="United States"/>
    <x v="2"/>
    <x v="23"/>
    <s v="Tulsa"/>
    <n v="74133"/>
    <x v="129"/>
    <x v="22"/>
    <n v="439.78529999999995"/>
    <n v="13"/>
    <n v="637.37"/>
    <n v="89801"/>
  </r>
  <r>
    <n v="19192"/>
    <s v="High"/>
    <n v="0.1"/>
    <n v="80.97"/>
    <n v="33.6"/>
    <n v="2837"/>
    <s v="Leslie Hawley"/>
    <x v="1"/>
    <x v="1"/>
    <x v="2"/>
    <x v="6"/>
    <s v="Jumbo Drum"/>
    <s v="Lexmark Z25 Color Inkjet Printer"/>
    <n v="0.37"/>
    <s v="United States"/>
    <x v="2"/>
    <x v="23"/>
    <s v="Tulsa"/>
    <n v="74133"/>
    <x v="129"/>
    <x v="23"/>
    <n v="-149.4573"/>
    <n v="3"/>
    <n v="232.16"/>
    <n v="89801"/>
  </r>
  <r>
    <n v="18416"/>
    <s v="High"/>
    <n v="0"/>
    <n v="21.98"/>
    <n v="2.87"/>
    <n v="2840"/>
    <s v="Bob Berg"/>
    <x v="2"/>
    <x v="0"/>
    <x v="0"/>
    <x v="0"/>
    <s v="Small Pack"/>
    <s v="Panasonic KP-310 Heavy-Duty Electric Pencil Sharpener"/>
    <n v="0.55000000000000004"/>
    <s v="United States"/>
    <x v="3"/>
    <x v="26"/>
    <s v="North Miami"/>
    <n v="33161"/>
    <x v="91"/>
    <x v="105"/>
    <n v="21.095999999999997"/>
    <n v="16"/>
    <n v="360.03"/>
    <n v="87884"/>
  </r>
  <r>
    <n v="18419"/>
    <s v="Medium"/>
    <n v="0.05"/>
    <n v="15.68"/>
    <n v="3.73"/>
    <n v="2840"/>
    <s v="Bob Berg"/>
    <x v="2"/>
    <x v="0"/>
    <x v="1"/>
    <x v="2"/>
    <s v="Small Pack"/>
    <s v="Artistic Insta-Plaque"/>
    <n v="0.46"/>
    <s v="United States"/>
    <x v="3"/>
    <x v="26"/>
    <s v="North Miami"/>
    <n v="33161"/>
    <x v="164"/>
    <x v="137"/>
    <n v="1166.6280000000002"/>
    <n v="17"/>
    <n v="260.01"/>
    <n v="87885"/>
  </r>
  <r>
    <n v="18420"/>
    <s v="Medium"/>
    <n v="0"/>
    <n v="14.98"/>
    <n v="8.99"/>
    <n v="2840"/>
    <s v="Bob Berg"/>
    <x v="2"/>
    <x v="0"/>
    <x v="1"/>
    <x v="2"/>
    <s v="Small Pack"/>
    <s v="GE 4 Foot Flourescent Tube, 40 Watt"/>
    <n v="0.39"/>
    <s v="United States"/>
    <x v="3"/>
    <x v="26"/>
    <s v="North Miami"/>
    <n v="33161"/>
    <x v="164"/>
    <x v="96"/>
    <n v="-40.604199999999999"/>
    <n v="18"/>
    <n v="273.79000000000002"/>
    <n v="87885"/>
  </r>
  <r>
    <n v="18421"/>
    <s v="Medium"/>
    <n v="0.02"/>
    <n v="38.76"/>
    <n v="13.26"/>
    <n v="2840"/>
    <s v="Bob Berg"/>
    <x v="2"/>
    <x v="0"/>
    <x v="0"/>
    <x v="7"/>
    <s v="Small Box"/>
    <s v="Xerox 1892"/>
    <n v="0.36"/>
    <s v="United States"/>
    <x v="3"/>
    <x v="26"/>
    <s v="North Miami"/>
    <n v="33161"/>
    <x v="164"/>
    <x v="96"/>
    <n v="-294.084"/>
    <n v="1"/>
    <n v="44.62"/>
    <n v="87885"/>
  </r>
  <r>
    <n v="21855"/>
    <s v="Not Specified"/>
    <n v="0.04"/>
    <n v="90.48"/>
    <n v="19.989999999999998"/>
    <n v="2847"/>
    <s v="Vanessa Day"/>
    <x v="2"/>
    <x v="0"/>
    <x v="0"/>
    <x v="4"/>
    <s v="Small Box"/>
    <s v="Tyvek® Side-Opening Peel &amp; Seel® Expanding Envelopes"/>
    <n v="0.4"/>
    <s v="United States"/>
    <x v="3"/>
    <x v="20"/>
    <s v="Collierville"/>
    <n v="38017"/>
    <x v="37"/>
    <x v="48"/>
    <n v="55.555199999999999"/>
    <n v="3"/>
    <n v="268.64"/>
    <n v="85928"/>
  </r>
  <r>
    <n v="21856"/>
    <s v="Not Specified"/>
    <n v="0.02"/>
    <n v="9.77"/>
    <n v="6.02"/>
    <n v="2847"/>
    <s v="Vanessa Day"/>
    <x v="2"/>
    <x v="0"/>
    <x v="1"/>
    <x v="2"/>
    <s v="Medium Box"/>
    <s v="DAX Solid Wood Frames"/>
    <n v="0.48"/>
    <s v="United States"/>
    <x v="3"/>
    <x v="20"/>
    <s v="Collierville"/>
    <n v="38017"/>
    <x v="37"/>
    <x v="51"/>
    <n v="-535.33199999999999"/>
    <n v="9"/>
    <n v="87.68"/>
    <n v="85928"/>
  </r>
  <r>
    <n v="21857"/>
    <s v="Not Specified"/>
    <n v="0.09"/>
    <n v="34.99"/>
    <n v="7.73"/>
    <n v="2847"/>
    <s v="Vanessa Day"/>
    <x v="2"/>
    <x v="0"/>
    <x v="0"/>
    <x v="0"/>
    <s v="Small Box"/>
    <s v="Hunt Boston® Vacuum Mount KS Pencil Sharpener"/>
    <n v="0.59"/>
    <s v="United States"/>
    <x v="3"/>
    <x v="20"/>
    <s v="Collierville"/>
    <n v="38017"/>
    <x v="37"/>
    <x v="48"/>
    <n v="-208.72039999999998"/>
    <n v="1"/>
    <n v="37.619999999999997"/>
    <n v="85928"/>
  </r>
  <r>
    <n v="24455"/>
    <s v="Medium"/>
    <n v="0"/>
    <n v="49.99"/>
    <n v="19.989999999999998"/>
    <n v="2848"/>
    <s v="Eileen Dalton"/>
    <x v="2"/>
    <x v="0"/>
    <x v="2"/>
    <x v="13"/>
    <s v="Small Box"/>
    <s v="Zoom V.92 USB External Faxmodem"/>
    <n v="0.41"/>
    <s v="United States"/>
    <x v="3"/>
    <x v="20"/>
    <s v="Columbia"/>
    <n v="38401"/>
    <x v="132"/>
    <x v="35"/>
    <n v="38.885999999999996"/>
    <n v="16"/>
    <n v="832.97"/>
    <n v="85929"/>
  </r>
  <r>
    <n v="23622"/>
    <s v="Low"/>
    <n v="0.05"/>
    <n v="115.99"/>
    <n v="8.99"/>
    <n v="2851"/>
    <s v="Annie Sherrill"/>
    <x v="2"/>
    <x v="3"/>
    <x v="2"/>
    <x v="5"/>
    <s v="Small Box"/>
    <s v="5185"/>
    <n v="0.57999999999999996"/>
    <s v="United States"/>
    <x v="2"/>
    <x v="7"/>
    <s v="Odessa"/>
    <n v="79762"/>
    <x v="37"/>
    <x v="112"/>
    <n v="719.35259999999994"/>
    <n v="11"/>
    <n v="1042.54"/>
    <n v="86454"/>
  </r>
  <r>
    <n v="23042"/>
    <s v="Medium"/>
    <n v="0.08"/>
    <n v="7.84"/>
    <n v="4.71"/>
    <n v="2855"/>
    <s v="Vicki Womble"/>
    <x v="2"/>
    <x v="0"/>
    <x v="0"/>
    <x v="8"/>
    <s v="Small Box"/>
    <s v="XtraLife® ClearVue™ Slant-D® Ring Binders by Cardinal"/>
    <n v="0.35"/>
    <s v="United States"/>
    <x v="0"/>
    <x v="0"/>
    <s v="Des Moines"/>
    <n v="98198"/>
    <x v="72"/>
    <x v="17"/>
    <n v="-12.876779999999998"/>
    <n v="10"/>
    <n v="76.16"/>
    <n v="87316"/>
  </r>
  <r>
    <n v="23043"/>
    <s v="Medium"/>
    <n v="0.03"/>
    <n v="105.34"/>
    <n v="24.49"/>
    <n v="2855"/>
    <s v="Vicki Womble"/>
    <x v="2"/>
    <x v="0"/>
    <x v="1"/>
    <x v="2"/>
    <s v="Large Box"/>
    <s v="Deflect-o DuraMat Antistatic Studded Beveled Mat for Medium Pile Carpeting"/>
    <n v="0.61"/>
    <s v="United States"/>
    <x v="0"/>
    <x v="0"/>
    <s v="Des Moines"/>
    <n v="98198"/>
    <x v="72"/>
    <x v="17"/>
    <n v="618.13080000000002"/>
    <n v="10"/>
    <n v="1038.1400000000001"/>
    <n v="87316"/>
  </r>
  <r>
    <n v="23213"/>
    <s v="Low"/>
    <n v="0.09"/>
    <n v="6783.02"/>
    <n v="24.49"/>
    <n v="2855"/>
    <s v="Vicki Womble"/>
    <x v="2"/>
    <x v="3"/>
    <x v="2"/>
    <x v="6"/>
    <s v="Large Box"/>
    <s v="Polycom ViewStation™ ISDN Videoconferencing Unit"/>
    <n v="0.39"/>
    <s v="United States"/>
    <x v="0"/>
    <x v="0"/>
    <s v="Des Moines"/>
    <n v="98198"/>
    <x v="17"/>
    <x v="138"/>
    <n v="-14140.7016"/>
    <n v="1"/>
    <n v="6296"/>
    <n v="87317"/>
  </r>
  <r>
    <n v="18516"/>
    <s v="Medium"/>
    <n v="0.06"/>
    <n v="2.94"/>
    <n v="0.96"/>
    <n v="2858"/>
    <s v="Jerry Webster"/>
    <x v="2"/>
    <x v="0"/>
    <x v="0"/>
    <x v="0"/>
    <s v="Wrap Bag"/>
    <s v="Newell 343"/>
    <n v="0.57999999999999996"/>
    <s v="United States"/>
    <x v="3"/>
    <x v="26"/>
    <s v="Fruit Cove"/>
    <n v="32259"/>
    <x v="28"/>
    <x v="38"/>
    <n v="-8.8759999999999994"/>
    <n v="3"/>
    <n v="8.7899999999999991"/>
    <n v="88279"/>
  </r>
  <r>
    <n v="18506"/>
    <s v="Low"/>
    <n v="0.04"/>
    <n v="67.28"/>
    <n v="19.989999999999998"/>
    <n v="2858"/>
    <s v="Jerry Webster"/>
    <x v="2"/>
    <x v="0"/>
    <x v="0"/>
    <x v="8"/>
    <s v="Small Box"/>
    <s v="Catalog Binders with Expanding Posts"/>
    <n v="0.4"/>
    <s v="United States"/>
    <x v="3"/>
    <x v="26"/>
    <s v="Fruit Cove"/>
    <n v="32259"/>
    <x v="94"/>
    <x v="6"/>
    <n v="14.754"/>
    <n v="30"/>
    <n v="2051.6799999999998"/>
    <n v="88282"/>
  </r>
  <r>
    <n v="18507"/>
    <s v="Low"/>
    <n v="0.1"/>
    <n v="130.97999999999999"/>
    <n v="54.74"/>
    <n v="2858"/>
    <s v="Jerry Webster"/>
    <x v="1"/>
    <x v="0"/>
    <x v="1"/>
    <x v="14"/>
    <s v="Jumbo Box"/>
    <s v="O'Sullivan Elevations Bookcase, Cherry Finish"/>
    <n v="0.69"/>
    <s v="United States"/>
    <x v="3"/>
    <x v="26"/>
    <s v="Fruit Cove"/>
    <n v="32259"/>
    <x v="94"/>
    <x v="10"/>
    <n v="669.61199999999997"/>
    <n v="42"/>
    <n v="5295.03"/>
    <n v="88282"/>
  </r>
  <r>
    <n v="18508"/>
    <s v="Low"/>
    <n v="0.04"/>
    <n v="2.78"/>
    <n v="1.25"/>
    <n v="2858"/>
    <s v="Jerry Webster"/>
    <x v="2"/>
    <x v="0"/>
    <x v="0"/>
    <x v="0"/>
    <s v="Wrap Bag"/>
    <s v="Newell 318"/>
    <n v="0.59"/>
    <s v="United States"/>
    <x v="3"/>
    <x v="26"/>
    <s v="Fruit Cove"/>
    <n v="32259"/>
    <x v="94"/>
    <x v="10"/>
    <n v="213"/>
    <n v="28"/>
    <n v="80.27"/>
    <n v="88282"/>
  </r>
  <r>
    <n v="20270"/>
    <s v="Not Specified"/>
    <n v="0.03"/>
    <n v="142.86000000000001"/>
    <n v="19.989999999999998"/>
    <n v="2859"/>
    <s v="Brad H Blake"/>
    <x v="2"/>
    <x v="0"/>
    <x v="0"/>
    <x v="10"/>
    <s v="Small Box"/>
    <s v="Letter Size Cart"/>
    <n v="0.56000000000000005"/>
    <s v="United States"/>
    <x v="3"/>
    <x v="26"/>
    <s v="Gainesville"/>
    <n v="32601"/>
    <x v="113"/>
    <x v="82"/>
    <n v="-8.3881000000000014"/>
    <n v="23"/>
    <n v="3292.02"/>
    <n v="88281"/>
  </r>
  <r>
    <n v="23238"/>
    <s v="Medium"/>
    <n v="0.05"/>
    <n v="20.99"/>
    <n v="4.8099999999999996"/>
    <n v="2861"/>
    <s v="Dwight Robinson"/>
    <x v="2"/>
    <x v="0"/>
    <x v="2"/>
    <x v="5"/>
    <s v="Medium Box"/>
    <s v="1726 Digital Answering Machine"/>
    <n v="0.57999999999999996"/>
    <s v="United States"/>
    <x v="2"/>
    <x v="13"/>
    <s v="Hays"/>
    <n v="67601"/>
    <x v="136"/>
    <x v="142"/>
    <n v="4.9017600000000003"/>
    <n v="11"/>
    <n v="199.43"/>
    <n v="88280"/>
  </r>
  <r>
    <n v="25932"/>
    <s v="High"/>
    <n v="0"/>
    <n v="12.22"/>
    <n v="2.85"/>
    <n v="2862"/>
    <s v="Carrie High"/>
    <x v="2"/>
    <x v="0"/>
    <x v="1"/>
    <x v="2"/>
    <s v="Small Pack"/>
    <s v="Aluminum Document Frame"/>
    <n v="0.55000000000000004"/>
    <s v="United States"/>
    <x v="2"/>
    <x v="32"/>
    <s v="La Vista"/>
    <n v="68128"/>
    <x v="86"/>
    <x v="93"/>
    <n v="76.389899999999983"/>
    <n v="9"/>
    <n v="110.71"/>
    <n v="88278"/>
  </r>
  <r>
    <n v="23136"/>
    <s v="Critical"/>
    <n v="0.01"/>
    <n v="13.79"/>
    <n v="8.7799999999999994"/>
    <n v="2865"/>
    <s v="Roberta Mitchell"/>
    <x v="2"/>
    <x v="0"/>
    <x v="1"/>
    <x v="2"/>
    <s v="Small Box"/>
    <s v="9-3/4 Diameter Round Wall Clock"/>
    <n v="0.43"/>
    <s v="United States"/>
    <x v="2"/>
    <x v="7"/>
    <s v="Paris"/>
    <n v="75460"/>
    <x v="67"/>
    <x v="181"/>
    <n v="-36.770000000000003"/>
    <n v="4"/>
    <n v="56.68"/>
    <n v="90871"/>
  </r>
  <r>
    <n v="23137"/>
    <s v="Critical"/>
    <n v="0.04"/>
    <n v="33.29"/>
    <n v="8.74"/>
    <n v="2865"/>
    <s v="Roberta Mitchell"/>
    <x v="2"/>
    <x v="0"/>
    <x v="0"/>
    <x v="10"/>
    <s v="Small Box"/>
    <s v="Fellowes Bases and Tops For Staxonsteel®/High-Stak® Systems"/>
    <n v="0.61"/>
    <s v="United States"/>
    <x v="2"/>
    <x v="7"/>
    <s v="Paris"/>
    <n v="75460"/>
    <x v="67"/>
    <x v="88"/>
    <n v="87.03"/>
    <n v="8"/>
    <n v="273.33999999999997"/>
    <n v="90871"/>
  </r>
  <r>
    <n v="1529"/>
    <s v="High"/>
    <n v="0.01"/>
    <n v="125.99"/>
    <n v="8.99"/>
    <n v="2867"/>
    <s v="Dana Teague"/>
    <x v="2"/>
    <x v="0"/>
    <x v="2"/>
    <x v="5"/>
    <s v="Small Box"/>
    <s v="M70"/>
    <n v="0.59"/>
    <s v="United States"/>
    <x v="1"/>
    <x v="41"/>
    <s v="Washington"/>
    <n v="20016"/>
    <x v="89"/>
    <x v="169"/>
    <n v="-582.64799999999991"/>
    <n v="2"/>
    <n v="226.88"/>
    <n v="11013"/>
  </r>
  <r>
    <n v="18998"/>
    <s v="High"/>
    <n v="0.03"/>
    <n v="896.99"/>
    <n v="19.989999999999998"/>
    <n v="2868"/>
    <s v="Eugene Clayton"/>
    <x v="2"/>
    <x v="0"/>
    <x v="0"/>
    <x v="8"/>
    <s v="Small Box"/>
    <s v="GBC DocuBind TL300 Electric Binding System"/>
    <n v="0.38"/>
    <s v="United States"/>
    <x v="0"/>
    <x v="0"/>
    <s v="Edmonds"/>
    <n v="98026"/>
    <x v="176"/>
    <x v="71"/>
    <n v="3602.1311999999994"/>
    <n v="6"/>
    <n v="5220.4799999999996"/>
    <n v="85826"/>
  </r>
  <r>
    <n v="19529"/>
    <s v="High"/>
    <n v="0.01"/>
    <n v="125.99"/>
    <n v="8.99"/>
    <n v="2868"/>
    <s v="Eugene Clayton"/>
    <x v="2"/>
    <x v="0"/>
    <x v="2"/>
    <x v="5"/>
    <s v="Small Box"/>
    <s v="M70"/>
    <n v="0.59"/>
    <s v="United States"/>
    <x v="0"/>
    <x v="0"/>
    <s v="Edmonds"/>
    <n v="98026"/>
    <x v="89"/>
    <x v="169"/>
    <n v="-582.64799999999991"/>
    <n v="1"/>
    <n v="113.44"/>
    <n v="85827"/>
  </r>
  <r>
    <n v="19293"/>
    <s v="Not Specified"/>
    <n v="0.08"/>
    <n v="15.99"/>
    <n v="13.18"/>
    <n v="2868"/>
    <s v="Eugene Clayton"/>
    <x v="0"/>
    <x v="0"/>
    <x v="0"/>
    <x v="8"/>
    <s v="Small Box"/>
    <s v="GBC Pre-Punched Binding Paper, Plastic, White, 8-1/2&quot; x 11&quot;"/>
    <n v="0.37"/>
    <s v="United States"/>
    <x v="0"/>
    <x v="0"/>
    <s v="Edmonds"/>
    <n v="98026"/>
    <x v="40"/>
    <x v="134"/>
    <n v="-66.584999999999994"/>
    <n v="4"/>
    <n v="66.02"/>
    <n v="85828"/>
  </r>
  <r>
    <n v="25724"/>
    <s v="Medium"/>
    <n v="7.0000000000000007E-2"/>
    <n v="2.89"/>
    <n v="0.5"/>
    <n v="2873"/>
    <s v="Benjamin Gunter"/>
    <x v="2"/>
    <x v="2"/>
    <x v="0"/>
    <x v="9"/>
    <s v="Small Box"/>
    <s v="Avery 498"/>
    <n v="0.38"/>
    <s v="United States"/>
    <x v="3"/>
    <x v="26"/>
    <s v="Hialeah"/>
    <n v="33012"/>
    <x v="46"/>
    <x v="162"/>
    <n v="441.59399999999999"/>
    <n v="12"/>
    <n v="33.020000000000003"/>
    <n v="89872"/>
  </r>
  <r>
    <n v="25725"/>
    <s v="Medium"/>
    <n v="0"/>
    <n v="217.85"/>
    <n v="29.1"/>
    <n v="2873"/>
    <s v="Benjamin Gunter"/>
    <x v="1"/>
    <x v="2"/>
    <x v="1"/>
    <x v="11"/>
    <s v="Jumbo Box"/>
    <s v="Chromcraft Bull-Nose Wood Round Conference Table Top, Wood Base"/>
    <n v="0.68"/>
    <s v="United States"/>
    <x v="3"/>
    <x v="26"/>
    <s v="Hialeah"/>
    <n v="33012"/>
    <x v="46"/>
    <x v="60"/>
    <n v="394.17"/>
    <n v="10"/>
    <n v="2273.1"/>
    <n v="89872"/>
  </r>
  <r>
    <n v="21768"/>
    <s v="Low"/>
    <n v="0.05"/>
    <n v="4.84"/>
    <n v="0.71"/>
    <n v="2874"/>
    <s v="Marian Willis"/>
    <x v="2"/>
    <x v="1"/>
    <x v="0"/>
    <x v="0"/>
    <s v="Wrap Bag"/>
    <s v="*Staples* Highlighting Markers"/>
    <n v="0.52"/>
    <s v="United States"/>
    <x v="2"/>
    <x v="32"/>
    <s v="La Vista"/>
    <n v="68128"/>
    <x v="34"/>
    <x v="73"/>
    <n v="13.448099999999998"/>
    <n v="4"/>
    <n v="19.489999999999998"/>
    <n v="89873"/>
  </r>
  <r>
    <n v="19246"/>
    <s v="Critical"/>
    <n v="0.03"/>
    <n v="304.99"/>
    <n v="19.989999999999998"/>
    <n v="2874"/>
    <s v="Marian Willis"/>
    <x v="2"/>
    <x v="1"/>
    <x v="0"/>
    <x v="8"/>
    <s v="Small Box"/>
    <s v="Ibico Hi-Tech Manual Binding System"/>
    <n v="0.4"/>
    <s v="United States"/>
    <x v="2"/>
    <x v="32"/>
    <s v="La Vista"/>
    <n v="68128"/>
    <x v="33"/>
    <x v="44"/>
    <n v="4033.6089000000002"/>
    <n v="19"/>
    <n v="5845.81"/>
    <n v="89874"/>
  </r>
  <r>
    <n v="19247"/>
    <s v="Critical"/>
    <n v="0.09"/>
    <n v="65.989999999999995"/>
    <n v="8.99"/>
    <n v="2874"/>
    <s v="Marian Willis"/>
    <x v="2"/>
    <x v="1"/>
    <x v="2"/>
    <x v="5"/>
    <s v="Small Box"/>
    <s v="V 3600 Series"/>
    <n v="0.57999999999999996"/>
    <s v="United States"/>
    <x v="2"/>
    <x v="32"/>
    <s v="La Vista"/>
    <n v="68128"/>
    <x v="33"/>
    <x v="44"/>
    <n v="141.7824"/>
    <n v="12"/>
    <n v="633.85"/>
    <n v="89874"/>
  </r>
  <r>
    <n v="25599"/>
    <s v="Not Specified"/>
    <n v="0"/>
    <n v="8.33"/>
    <n v="1.99"/>
    <n v="2877"/>
    <s v="Shannon Aldridge"/>
    <x v="0"/>
    <x v="3"/>
    <x v="2"/>
    <x v="13"/>
    <s v="Small Pack"/>
    <s v="80 Minute Slim Jewel Case CD-R , 10/Pack - Staples"/>
    <n v="0.52"/>
    <s v="United States"/>
    <x v="1"/>
    <x v="10"/>
    <s v="North Olmsted"/>
    <n v="44070"/>
    <x v="21"/>
    <x v="26"/>
    <n v="74.181899999999999"/>
    <n v="12"/>
    <n v="107.51"/>
    <n v="91492"/>
  </r>
  <r>
    <n v="7599"/>
    <s v="Not Specified"/>
    <n v="0"/>
    <n v="8.33"/>
    <n v="1.99"/>
    <n v="2878"/>
    <s v="Susan Carroll Berman"/>
    <x v="0"/>
    <x v="3"/>
    <x v="2"/>
    <x v="13"/>
    <s v="Small Pack"/>
    <s v="80 Minute Slim Jewel Case CD-R , 10/Pack - Staples"/>
    <n v="0.52"/>
    <s v="United States"/>
    <x v="0"/>
    <x v="0"/>
    <s v="Seattle"/>
    <n v="98107"/>
    <x v="21"/>
    <x v="26"/>
    <n v="82.31"/>
    <n v="47"/>
    <n v="421.08"/>
    <n v="54369"/>
  </r>
  <r>
    <n v="18642"/>
    <s v="Medium"/>
    <n v="0.05"/>
    <n v="6.68"/>
    <n v="6.93"/>
    <n v="2880"/>
    <s v="Grace Black"/>
    <x v="2"/>
    <x v="2"/>
    <x v="0"/>
    <x v="7"/>
    <s v="Small Box"/>
    <s v="HP Office Paper (20Lb. and 87 Bright)"/>
    <n v="0.37"/>
    <s v="United States"/>
    <x v="3"/>
    <x v="26"/>
    <s v="North Miami Beach"/>
    <n v="33160"/>
    <x v="145"/>
    <x v="85"/>
    <n v="-2.3520000000000096"/>
    <n v="11"/>
    <n v="77.2"/>
    <n v="88626"/>
  </r>
  <r>
    <n v="20315"/>
    <s v="Low"/>
    <n v="0.09"/>
    <n v="243.98"/>
    <n v="43.32"/>
    <n v="2880"/>
    <s v="Grace Black"/>
    <x v="1"/>
    <x v="2"/>
    <x v="1"/>
    <x v="1"/>
    <s v="Jumbo Drum"/>
    <s v="Hon Deluxe Fabric Upholstered Stacking Chairs, Rounded Back"/>
    <n v="0.55000000000000004"/>
    <s v="United States"/>
    <x v="3"/>
    <x v="26"/>
    <s v="North Miami Beach"/>
    <n v="33160"/>
    <x v="100"/>
    <x v="4"/>
    <n v="1059.288"/>
    <n v="25"/>
    <n v="5587.89"/>
    <n v="88627"/>
  </r>
  <r>
    <n v="7718"/>
    <s v="High"/>
    <n v="0.03"/>
    <n v="4.0599999999999996"/>
    <n v="6.89"/>
    <n v="2882"/>
    <s v="Andrew Gonzalez"/>
    <x v="2"/>
    <x v="3"/>
    <x v="0"/>
    <x v="15"/>
    <s v="Small Box"/>
    <s v="Eureka Disposable Bags for Sanitaire® Vibra Groomer I® Upright Vac"/>
    <n v="0.6"/>
    <s v="United States"/>
    <x v="3"/>
    <x v="24"/>
    <s v="Charlotte"/>
    <n v="28206"/>
    <x v="63"/>
    <x v="83"/>
    <n v="-246.27609999999999"/>
    <n v="37"/>
    <n v="159.88999999999999"/>
    <n v="55300"/>
  </r>
  <r>
    <n v="7719"/>
    <s v="High"/>
    <n v="0.01"/>
    <n v="3.75"/>
    <n v="0.5"/>
    <n v="2882"/>
    <s v="Andrew Gonzalez"/>
    <x v="2"/>
    <x v="3"/>
    <x v="0"/>
    <x v="9"/>
    <s v="Small Box"/>
    <s v="Avery 510"/>
    <n v="0.37"/>
    <s v="United States"/>
    <x v="3"/>
    <x v="24"/>
    <s v="Charlotte"/>
    <n v="28206"/>
    <x v="63"/>
    <x v="74"/>
    <n v="55.194599999999994"/>
    <n v="48"/>
    <n v="180.48"/>
    <n v="55300"/>
  </r>
  <r>
    <n v="7720"/>
    <s v="High"/>
    <n v="0.02"/>
    <n v="10.68"/>
    <n v="13.04"/>
    <n v="2882"/>
    <s v="Andrew Gonzalez"/>
    <x v="2"/>
    <x v="3"/>
    <x v="1"/>
    <x v="2"/>
    <s v="Large Box"/>
    <s v="Dana Swing-Arm Lamps"/>
    <n v="0.6"/>
    <s v="United States"/>
    <x v="3"/>
    <x v="24"/>
    <s v="Charlotte"/>
    <n v="28206"/>
    <x v="63"/>
    <x v="83"/>
    <n v="-307.29650000000004"/>
    <n v="31"/>
    <n v="350.48"/>
    <n v="55300"/>
  </r>
  <r>
    <n v="2314"/>
    <s v="High"/>
    <n v="7.0000000000000007E-2"/>
    <n v="28.99"/>
    <n v="8.59"/>
    <n v="2882"/>
    <s v="Andrew Gonzalez"/>
    <x v="2"/>
    <x v="3"/>
    <x v="2"/>
    <x v="5"/>
    <s v="Medium Box"/>
    <s v="SouthWestern Bell FA970 Digital Answering Machine with Time/Day Stamp"/>
    <n v="0.56000000000000005"/>
    <s v="United States"/>
    <x v="3"/>
    <x v="24"/>
    <s v="Charlotte"/>
    <n v="28206"/>
    <x v="91"/>
    <x v="18"/>
    <n v="-16.063740000000003"/>
    <n v="39"/>
    <n v="936.8"/>
    <n v="16676"/>
  </r>
  <r>
    <n v="694"/>
    <s v="Critical"/>
    <n v="0.05"/>
    <n v="6.48"/>
    <n v="8.73"/>
    <n v="2882"/>
    <s v="Andrew Gonzalez"/>
    <x v="2"/>
    <x v="3"/>
    <x v="0"/>
    <x v="7"/>
    <s v="Small Box"/>
    <s v="Xerox 227"/>
    <n v="0.37"/>
    <s v="United States"/>
    <x v="3"/>
    <x v="24"/>
    <s v="Charlotte"/>
    <n v="28206"/>
    <x v="19"/>
    <x v="168"/>
    <n v="-160.38470000000001"/>
    <n v="35"/>
    <n v="232.5"/>
    <n v="4839"/>
  </r>
  <r>
    <n v="3065"/>
    <s v="High"/>
    <n v="0.09"/>
    <n v="363.25"/>
    <n v="19.989999999999998"/>
    <n v="2882"/>
    <s v="Andrew Gonzalez"/>
    <x v="2"/>
    <x v="3"/>
    <x v="0"/>
    <x v="15"/>
    <s v="Small Box"/>
    <s v="Hoover WindTunnel™ Plus Canister Vacuum"/>
    <n v="0.56999999999999995"/>
    <s v="United States"/>
    <x v="3"/>
    <x v="24"/>
    <s v="Charlotte"/>
    <n v="28206"/>
    <x v="75"/>
    <x v="175"/>
    <n v="732.26980000000003"/>
    <n v="21"/>
    <n v="7497.05"/>
    <n v="21958"/>
  </r>
  <r>
    <n v="5689"/>
    <s v="Low"/>
    <n v="0.05"/>
    <n v="63.94"/>
    <n v="14.48"/>
    <n v="2882"/>
    <s v="Andrew Gonzalez"/>
    <x v="0"/>
    <x v="3"/>
    <x v="1"/>
    <x v="2"/>
    <s v="Small Box"/>
    <s v="Howard Miller 16&quot; Diameter Gallery Wall Clock"/>
    <n v="0.46"/>
    <s v="United States"/>
    <x v="3"/>
    <x v="24"/>
    <s v="Charlotte"/>
    <n v="28206"/>
    <x v="133"/>
    <x v="176"/>
    <n v="270.87430000000001"/>
    <n v="21"/>
    <n v="1336.35"/>
    <n v="40224"/>
  </r>
  <r>
    <n v="7137"/>
    <s v="Low"/>
    <n v="0.02"/>
    <n v="43.98"/>
    <n v="1.99"/>
    <n v="2882"/>
    <s v="Andrew Gonzalez"/>
    <x v="2"/>
    <x v="3"/>
    <x v="2"/>
    <x v="13"/>
    <s v="Small Pack"/>
    <s v="Memorex 80 Minute CD-R Spindle, 100/Pack"/>
    <n v="0.44"/>
    <s v="United States"/>
    <x v="3"/>
    <x v="24"/>
    <s v="Charlotte"/>
    <n v="28206"/>
    <x v="72"/>
    <x v="99"/>
    <n v="333.76049999999998"/>
    <n v="40"/>
    <n v="1724.01"/>
    <n v="50917"/>
  </r>
  <r>
    <n v="18694"/>
    <s v="Critical"/>
    <n v="0.05"/>
    <n v="6.48"/>
    <n v="8.73"/>
    <n v="2883"/>
    <s v="Stuart Sharma"/>
    <x v="2"/>
    <x v="3"/>
    <x v="0"/>
    <x v="7"/>
    <s v="Small Box"/>
    <s v="Xerox 227"/>
    <n v="0.37"/>
    <s v="United States"/>
    <x v="1"/>
    <x v="10"/>
    <s v="North Olmsted"/>
    <n v="44070"/>
    <x v="19"/>
    <x v="168"/>
    <n v="-120.59"/>
    <n v="9"/>
    <n v="59.79"/>
    <n v="87632"/>
  </r>
  <r>
    <n v="20314"/>
    <s v="High"/>
    <n v="7.0000000000000007E-2"/>
    <n v="28.99"/>
    <n v="8.59"/>
    <n v="2884"/>
    <s v="Stuart C Robinson"/>
    <x v="2"/>
    <x v="3"/>
    <x v="2"/>
    <x v="5"/>
    <s v="Medium Box"/>
    <s v="SouthWestern Bell FA970 Digital Answering Machine with Time/Day Stamp"/>
    <n v="0.56000000000000005"/>
    <s v="United States"/>
    <x v="1"/>
    <x v="10"/>
    <s v="North Ridgeville"/>
    <n v="44039"/>
    <x v="91"/>
    <x v="18"/>
    <n v="-12.078000000000001"/>
    <n v="10"/>
    <n v="240.21"/>
    <n v="87631"/>
  </r>
  <r>
    <n v="21065"/>
    <s v="High"/>
    <n v="0.09"/>
    <n v="363.25"/>
    <n v="19.989999999999998"/>
    <n v="2884"/>
    <s v="Stuart C Robinson"/>
    <x v="2"/>
    <x v="3"/>
    <x v="0"/>
    <x v="15"/>
    <s v="Small Box"/>
    <s v="Hoover WindTunnel™ Plus Canister Vacuum"/>
    <n v="0.56999999999999995"/>
    <s v="United States"/>
    <x v="1"/>
    <x v="10"/>
    <s v="North Ridgeville"/>
    <n v="44039"/>
    <x v="75"/>
    <x v="175"/>
    <n v="1231.6569"/>
    <n v="5"/>
    <n v="1785.01"/>
    <n v="87633"/>
  </r>
  <r>
    <n v="23689"/>
    <s v="Low"/>
    <n v="0.05"/>
    <n v="63.94"/>
    <n v="14.48"/>
    <n v="2885"/>
    <s v="Gary Frazier"/>
    <x v="0"/>
    <x v="3"/>
    <x v="1"/>
    <x v="2"/>
    <s v="Small Box"/>
    <s v="Howard Miller 16&quot; Diameter Gallery Wall Clock"/>
    <n v="0.46"/>
    <s v="United States"/>
    <x v="1"/>
    <x v="10"/>
    <s v="North Royalton"/>
    <n v="44133"/>
    <x v="133"/>
    <x v="176"/>
    <n v="219.54419999999999"/>
    <n v="5"/>
    <n v="318.18"/>
    <n v="87634"/>
  </r>
  <r>
    <n v="25718"/>
    <s v="High"/>
    <n v="0.03"/>
    <n v="4.0599999999999996"/>
    <n v="6.89"/>
    <n v="2886"/>
    <s v="Gretchen McKinney"/>
    <x v="2"/>
    <x v="3"/>
    <x v="0"/>
    <x v="15"/>
    <s v="Small Box"/>
    <s v="Eureka Disposable Bags for Sanitaire® Vibra Groomer I® Upright Vac"/>
    <n v="0.6"/>
    <s v="United States"/>
    <x v="1"/>
    <x v="10"/>
    <s v="Parma"/>
    <n v="44134"/>
    <x v="63"/>
    <x v="83"/>
    <n v="-185.17"/>
    <n v="9"/>
    <n v="38.89"/>
    <n v="87630"/>
  </r>
  <r>
    <n v="25719"/>
    <s v="High"/>
    <n v="0.01"/>
    <n v="3.75"/>
    <n v="0.5"/>
    <n v="2886"/>
    <s v="Gretchen McKinney"/>
    <x v="2"/>
    <x v="3"/>
    <x v="0"/>
    <x v="9"/>
    <s v="Small Box"/>
    <s v="Avery 510"/>
    <n v="0.37"/>
    <s v="United States"/>
    <x v="1"/>
    <x v="10"/>
    <s v="Parma"/>
    <n v="44134"/>
    <x v="63"/>
    <x v="74"/>
    <n v="31.132799999999996"/>
    <n v="12"/>
    <n v="45.12"/>
    <n v="87630"/>
  </r>
  <r>
    <n v="25720"/>
    <s v="High"/>
    <n v="0.02"/>
    <n v="10.68"/>
    <n v="13.04"/>
    <n v="2886"/>
    <s v="Gretchen McKinney"/>
    <x v="2"/>
    <x v="3"/>
    <x v="1"/>
    <x v="2"/>
    <s v="Large Box"/>
    <s v="Dana Swing-Arm Lamps"/>
    <n v="0.6"/>
    <s v="United States"/>
    <x v="1"/>
    <x v="10"/>
    <s v="Parma"/>
    <n v="44134"/>
    <x v="63"/>
    <x v="83"/>
    <n v="-231.05"/>
    <n v="8"/>
    <n v="90.45"/>
    <n v="87630"/>
  </r>
  <r>
    <n v="21514"/>
    <s v="High"/>
    <n v="0.1"/>
    <n v="209.37"/>
    <n v="69"/>
    <n v="2892"/>
    <s v="Benjamin Porter"/>
    <x v="2"/>
    <x v="3"/>
    <x v="1"/>
    <x v="11"/>
    <s v="Large Box"/>
    <s v="Hon 2111 Invitation™ Series Corner Table"/>
    <n v="0.79"/>
    <s v="United States"/>
    <x v="2"/>
    <x v="22"/>
    <s v="Livonia"/>
    <n v="48154"/>
    <x v="67"/>
    <x v="181"/>
    <n v="-165.59492040000003"/>
    <n v="11"/>
    <n v="2125.12"/>
    <n v="90011"/>
  </r>
  <r>
    <n v="21515"/>
    <s v="High"/>
    <n v="7.0000000000000007E-2"/>
    <n v="4.9800000000000004"/>
    <n v="4.7"/>
    <n v="2893"/>
    <s v="Kathryn Tate"/>
    <x v="2"/>
    <x v="3"/>
    <x v="0"/>
    <x v="7"/>
    <s v="Small Box"/>
    <s v="Staples Copy Paper (20Lb. and 84 Bright)"/>
    <n v="0.38"/>
    <s v="United States"/>
    <x v="2"/>
    <x v="22"/>
    <s v="Madison Heights"/>
    <n v="48071"/>
    <x v="67"/>
    <x v="88"/>
    <n v="-21.684000000000001"/>
    <n v="9"/>
    <n v="45.05"/>
    <n v="90011"/>
  </r>
  <r>
    <n v="19909"/>
    <s v="Low"/>
    <n v="0.02"/>
    <n v="880.98"/>
    <n v="44.55"/>
    <n v="2896"/>
    <s v="Anna Ellis"/>
    <x v="1"/>
    <x v="1"/>
    <x v="1"/>
    <x v="14"/>
    <s v="Jumbo Box"/>
    <s v="Riverside Palais Royal Lawyers Bookcase, Royale Cherry Finish"/>
    <n v="0.62"/>
    <s v="United States"/>
    <x v="2"/>
    <x v="3"/>
    <s v="Mankato"/>
    <n v="56001"/>
    <x v="46"/>
    <x v="67"/>
    <n v="4861.0637999999999"/>
    <n v="8"/>
    <n v="7045.02"/>
    <n v="86925"/>
  </r>
  <r>
    <n v="18198"/>
    <s v="Critical"/>
    <n v="0"/>
    <n v="22.84"/>
    <n v="16.920000000000002"/>
    <n v="2896"/>
    <s v="Anna Ellis"/>
    <x v="2"/>
    <x v="1"/>
    <x v="0"/>
    <x v="7"/>
    <s v="Small Box"/>
    <s v="Xerox 1973"/>
    <n v="0.39"/>
    <s v="United States"/>
    <x v="2"/>
    <x v="3"/>
    <s v="Mankato"/>
    <n v="56001"/>
    <x v="14"/>
    <x v="138"/>
    <n v="-83.75"/>
    <n v="15"/>
    <n v="370.62"/>
    <n v="86927"/>
  </r>
  <r>
    <n v="20304"/>
    <s v="High"/>
    <n v="0.05"/>
    <n v="80.97"/>
    <n v="30.06"/>
    <n v="2897"/>
    <s v="Betty Giles"/>
    <x v="1"/>
    <x v="1"/>
    <x v="2"/>
    <x v="6"/>
    <s v="Jumbo Box"/>
    <s v="Hewlett-Packard Deskjet 940 REFURBISHED Color Inkjet Printer"/>
    <n v="0.4"/>
    <s v="United States"/>
    <x v="2"/>
    <x v="3"/>
    <s v="Maple Grove"/>
    <n v="55369"/>
    <x v="169"/>
    <x v="8"/>
    <n v="565.17999999999995"/>
    <n v="11"/>
    <n v="904.25"/>
    <n v="86926"/>
  </r>
  <r>
    <n v="20305"/>
    <s v="High"/>
    <n v="0"/>
    <n v="6.48"/>
    <n v="10.050000000000001"/>
    <n v="2897"/>
    <s v="Betty Giles"/>
    <x v="2"/>
    <x v="1"/>
    <x v="0"/>
    <x v="7"/>
    <s v="Small Box"/>
    <s v="Xerox 1997"/>
    <n v="0.37"/>
    <s v="United States"/>
    <x v="2"/>
    <x v="3"/>
    <s v="Maple Grove"/>
    <n v="55369"/>
    <x v="169"/>
    <x v="7"/>
    <n v="-38.72"/>
    <n v="2"/>
    <n v="16.309999999999999"/>
    <n v="86926"/>
  </r>
  <r>
    <n v="23151"/>
    <s v="Not Specified"/>
    <n v="0.06"/>
    <n v="70.89"/>
    <n v="89.3"/>
    <n v="2903"/>
    <s v="Frances Powers"/>
    <x v="1"/>
    <x v="2"/>
    <x v="1"/>
    <x v="11"/>
    <s v="Jumbo Box"/>
    <s v="KI Conference Tables"/>
    <n v="0.72"/>
    <s v="United States"/>
    <x v="1"/>
    <x v="10"/>
    <s v="Reynoldsburg"/>
    <n v="43068"/>
    <x v="97"/>
    <x v="127"/>
    <n v="65.077020000000005"/>
    <n v="6"/>
    <n v="364.26"/>
    <n v="87374"/>
  </r>
  <r>
    <n v="18611"/>
    <s v="High"/>
    <n v="7.0000000000000007E-2"/>
    <n v="4.13"/>
    <n v="0.99"/>
    <n v="2908"/>
    <s v="Robyn Lyon"/>
    <x v="2"/>
    <x v="1"/>
    <x v="0"/>
    <x v="9"/>
    <s v="Small Box"/>
    <s v="Avery 491"/>
    <n v="0.39"/>
    <s v="United States"/>
    <x v="1"/>
    <x v="10"/>
    <s v="Garfield Heights"/>
    <n v="44125"/>
    <x v="176"/>
    <x v="0"/>
    <n v="10.959199999999999"/>
    <n v="4"/>
    <n v="16.07"/>
    <n v="88156"/>
  </r>
  <r>
    <n v="18612"/>
    <s v="High"/>
    <n v="0.03"/>
    <n v="22.72"/>
    <n v="8.99"/>
    <n v="2908"/>
    <s v="Robyn Lyon"/>
    <x v="2"/>
    <x v="1"/>
    <x v="1"/>
    <x v="2"/>
    <s v="Small Pack"/>
    <s v="Executive Impressions 14&quot; Two-Color Numerals Wall Clock"/>
    <n v="0.44"/>
    <s v="United States"/>
    <x v="1"/>
    <x v="10"/>
    <s v="Garfield Heights"/>
    <n v="44125"/>
    <x v="176"/>
    <x v="0"/>
    <n v="17.429400000000001"/>
    <n v="1"/>
    <n v="25.26"/>
    <n v="88156"/>
  </r>
  <r>
    <n v="20827"/>
    <s v="Not Specified"/>
    <n v="0.05"/>
    <n v="34.979999999999997"/>
    <n v="7.53"/>
    <n v="2908"/>
    <s v="Robyn Lyon"/>
    <x v="0"/>
    <x v="1"/>
    <x v="2"/>
    <x v="13"/>
    <s v="Small Box"/>
    <s v="Fellowes EZ Multi-Media Keyboard"/>
    <n v="0.76"/>
    <s v="United States"/>
    <x v="1"/>
    <x v="10"/>
    <s v="Garfield Heights"/>
    <n v="44125"/>
    <x v="136"/>
    <x v="166"/>
    <n v="-32.666400000000003"/>
    <n v="16"/>
    <n v="581.08000000000004"/>
    <n v="88157"/>
  </r>
  <r>
    <n v="20828"/>
    <s v="Not Specified"/>
    <n v="0"/>
    <n v="3.14"/>
    <n v="1.92"/>
    <n v="2908"/>
    <s v="Robyn Lyon"/>
    <x v="2"/>
    <x v="1"/>
    <x v="0"/>
    <x v="12"/>
    <s v="Wrap Bag"/>
    <s v="Serrated Blade or Curved Handle Hand Letter Openers"/>
    <n v="0.84"/>
    <s v="United States"/>
    <x v="1"/>
    <x v="10"/>
    <s v="Garfield Heights"/>
    <n v="44125"/>
    <x v="136"/>
    <x v="27"/>
    <n v="-13.135200000000001"/>
    <n v="8"/>
    <n v="27.53"/>
    <n v="88157"/>
  </r>
  <r>
    <n v="21290"/>
    <s v="High"/>
    <n v="0.04"/>
    <n v="4.13"/>
    <n v="0.99"/>
    <n v="2912"/>
    <s v="Hannah Carver"/>
    <x v="0"/>
    <x v="1"/>
    <x v="0"/>
    <x v="9"/>
    <s v="Small Box"/>
    <s v="Avery 491"/>
    <n v="0.39"/>
    <s v="United States"/>
    <x v="2"/>
    <x v="48"/>
    <s v="Grand Forks"/>
    <n v="58201"/>
    <x v="65"/>
    <x v="86"/>
    <n v="22.307699999999997"/>
    <n v="7"/>
    <n v="32.33"/>
    <n v="87396"/>
  </r>
  <r>
    <n v="21291"/>
    <s v="High"/>
    <n v="0.06"/>
    <n v="55.48"/>
    <n v="14.3"/>
    <n v="2912"/>
    <s v="Hannah Carver"/>
    <x v="2"/>
    <x v="1"/>
    <x v="0"/>
    <x v="7"/>
    <s v="Small Box"/>
    <s v="Xerox 194"/>
    <n v="0.37"/>
    <s v="United States"/>
    <x v="2"/>
    <x v="48"/>
    <s v="Grand Forks"/>
    <n v="58201"/>
    <x v="65"/>
    <x v="86"/>
    <n v="443.02139999999991"/>
    <n v="12"/>
    <n v="642.05999999999995"/>
    <n v="87396"/>
  </r>
  <r>
    <n v="8310"/>
    <s v="Medium"/>
    <n v="0.05"/>
    <n v="535.64"/>
    <n v="14.7"/>
    <n v="2920"/>
    <s v="Ernest Peele"/>
    <x v="1"/>
    <x v="1"/>
    <x v="2"/>
    <x v="6"/>
    <s v="Jumbo Drum"/>
    <s v="Epson LQ-870 Dot Matrix Printer"/>
    <n v="0.59"/>
    <s v="United States"/>
    <x v="2"/>
    <x v="12"/>
    <s v="Chicago"/>
    <n v="60603"/>
    <x v="31"/>
    <x v="42"/>
    <n v="-1220.9144999999999"/>
    <n v="2"/>
    <n v="1068.5999999999999"/>
    <n v="59365"/>
  </r>
  <r>
    <n v="18166"/>
    <s v="Medium"/>
    <n v="0"/>
    <n v="6.37"/>
    <n v="5.19"/>
    <n v="2923"/>
    <s v="Lynne Griffith"/>
    <x v="2"/>
    <x v="3"/>
    <x v="0"/>
    <x v="8"/>
    <s v="Small Box"/>
    <s v="C-Line Peel &amp; Stick Add-On Filing Pockets, 8-3/4 x 5-1/8, 10/Pack"/>
    <n v="0.38"/>
    <s v="United States"/>
    <x v="1"/>
    <x v="30"/>
    <s v="Hagerstown"/>
    <n v="21740"/>
    <x v="136"/>
    <x v="27"/>
    <n v="-27.1492"/>
    <n v="15"/>
    <n v="99.75"/>
    <n v="86592"/>
  </r>
  <r>
    <n v="18345"/>
    <s v="Critical"/>
    <n v="0.02"/>
    <n v="110.98"/>
    <n v="13.99"/>
    <n v="2924"/>
    <s v="Courtney Nelson"/>
    <x v="2"/>
    <x v="3"/>
    <x v="1"/>
    <x v="2"/>
    <s v="Medium Box"/>
    <s v="Rubbermaid ClusterMat Chairmats, Mat Size- 66&quot; x 60&quot;, Lip 20&quot; x 11&quot; -90 Degree Angle"/>
    <n v="0.69"/>
    <s v="United States"/>
    <x v="1"/>
    <x v="30"/>
    <s v="Laurel"/>
    <n v="20707"/>
    <x v="59"/>
    <x v="69"/>
    <n v="-106.3424"/>
    <n v="2"/>
    <n v="226.53"/>
    <n v="86591"/>
  </r>
  <r>
    <n v="18346"/>
    <s v="Critical"/>
    <n v="0.01"/>
    <n v="8.01"/>
    <n v="2.87"/>
    <n v="2924"/>
    <s v="Courtney Nelson"/>
    <x v="2"/>
    <x v="3"/>
    <x v="0"/>
    <x v="7"/>
    <s v="Wrap Bag"/>
    <s v="TOPS Money Receipt Book, Consecutively Numbered in Red,"/>
    <n v="0.4"/>
    <s v="United States"/>
    <x v="1"/>
    <x v="30"/>
    <s v="Laurel"/>
    <n v="20707"/>
    <x v="59"/>
    <x v="69"/>
    <n v="44.976799999999997"/>
    <n v="8"/>
    <n v="68.650000000000006"/>
    <n v="86591"/>
  </r>
  <r>
    <n v="25817"/>
    <s v="Critical"/>
    <n v="0.02"/>
    <n v="5.58"/>
    <n v="2.99"/>
    <n v="2928"/>
    <s v="Leslie Woodard"/>
    <x v="2"/>
    <x v="3"/>
    <x v="0"/>
    <x v="8"/>
    <s v="Small Box"/>
    <s v="Avery Heavy-Duty EZD ™ Binder With Locking Rings"/>
    <n v="0.37"/>
    <s v="United States"/>
    <x v="3"/>
    <x v="39"/>
    <s v="Charleston"/>
    <n v="29418"/>
    <x v="66"/>
    <x v="6"/>
    <n v="689.32799999999997"/>
    <n v="42"/>
    <n v="236.83"/>
    <n v="90218"/>
  </r>
  <r>
    <n v="25819"/>
    <s v="Critical"/>
    <n v="0.02"/>
    <n v="54.1"/>
    <n v="19.989999999999998"/>
    <n v="2928"/>
    <s v="Leslie Woodard"/>
    <x v="2"/>
    <x v="3"/>
    <x v="0"/>
    <x v="10"/>
    <s v="Small Box"/>
    <s v="Desktop 3-Pocket Hot File®"/>
    <n v="0.59"/>
    <s v="United States"/>
    <x v="3"/>
    <x v="39"/>
    <s v="Charleston"/>
    <n v="29418"/>
    <x v="66"/>
    <x v="134"/>
    <n v="-33.585999999999999"/>
    <n v="36"/>
    <n v="1944.87"/>
    <n v="90218"/>
  </r>
  <r>
    <n v="21313"/>
    <s v="Not Specified"/>
    <n v="0.1"/>
    <n v="11.55"/>
    <n v="2.36"/>
    <n v="2931"/>
    <s v="Faye Hanna"/>
    <x v="2"/>
    <x v="2"/>
    <x v="0"/>
    <x v="0"/>
    <s v="Wrap Bag"/>
    <s v="Newell 309"/>
    <n v="0.55000000000000004"/>
    <s v="United States"/>
    <x v="0"/>
    <x v="1"/>
    <s v="El Dorado Hills"/>
    <n v="95630"/>
    <x v="136"/>
    <x v="142"/>
    <n v="69.767200000000003"/>
    <n v="12"/>
    <n v="135.77000000000001"/>
    <n v="87619"/>
  </r>
  <r>
    <n v="24866"/>
    <s v="High"/>
    <n v="0.01"/>
    <n v="35.44"/>
    <n v="19.989999999999998"/>
    <n v="2932"/>
    <s v="Phyllis Hull"/>
    <x v="2"/>
    <x v="2"/>
    <x v="0"/>
    <x v="7"/>
    <s v="Small Box"/>
    <s v="Xerox 1880"/>
    <n v="0.38"/>
    <s v="United States"/>
    <x v="1"/>
    <x v="18"/>
    <s v="Stratford"/>
    <n v="6614"/>
    <x v="126"/>
    <x v="151"/>
    <n v="-52.822799999999994"/>
    <n v="1"/>
    <n v="55.43"/>
    <n v="87620"/>
  </r>
  <r>
    <n v="24995"/>
    <s v="Low"/>
    <n v="0.02"/>
    <n v="3.8"/>
    <n v="1.49"/>
    <n v="2935"/>
    <s v="Shirley Riley"/>
    <x v="2"/>
    <x v="2"/>
    <x v="0"/>
    <x v="8"/>
    <s v="Small Box"/>
    <s v="Durable Pressboard Binders"/>
    <n v="0.38"/>
    <s v="United States"/>
    <x v="1"/>
    <x v="15"/>
    <s v="Boston"/>
    <n v="2215"/>
    <x v="171"/>
    <x v="66"/>
    <n v="7.31"/>
    <n v="5"/>
    <n v="20.46"/>
    <n v="87617"/>
  </r>
  <r>
    <n v="24865"/>
    <s v="High"/>
    <n v="0.03"/>
    <n v="47.9"/>
    <n v="5.86"/>
    <n v="2938"/>
    <s v="Laurie Case Daniel"/>
    <x v="2"/>
    <x v="2"/>
    <x v="0"/>
    <x v="7"/>
    <s v="Small Box"/>
    <s v="Xerox 1938"/>
    <n v="0.37"/>
    <s v="United States"/>
    <x v="1"/>
    <x v="15"/>
    <s v="Stoneham"/>
    <n v="2180"/>
    <x v="126"/>
    <x v="131"/>
    <n v="642.99029999999993"/>
    <n v="20"/>
    <n v="931.87"/>
    <n v="87620"/>
  </r>
  <r>
    <n v="23567"/>
    <s v="Critical"/>
    <n v="0.05"/>
    <n v="2.62"/>
    <n v="0.8"/>
    <n v="2941"/>
    <s v="Leah Pollock"/>
    <x v="2"/>
    <x v="2"/>
    <x v="0"/>
    <x v="3"/>
    <s v="Wrap Bag"/>
    <s v="Staples Metal Binder Clips"/>
    <n v="0.39"/>
    <s v="United States"/>
    <x v="1"/>
    <x v="2"/>
    <s v="Morristown"/>
    <n v="7960"/>
    <x v="66"/>
    <x v="134"/>
    <n v="12.71"/>
    <n v="8"/>
    <n v="21.41"/>
    <n v="87618"/>
  </r>
  <r>
    <n v="19575"/>
    <s v="Low"/>
    <n v="0.04"/>
    <n v="4.55"/>
    <n v="1.49"/>
    <n v="2944"/>
    <s v="Elsie Lane"/>
    <x v="2"/>
    <x v="0"/>
    <x v="0"/>
    <x v="8"/>
    <s v="Small Box"/>
    <s v="Presstex Flexible Ring Binders"/>
    <n v="0.35"/>
    <s v="United States"/>
    <x v="2"/>
    <x v="22"/>
    <s v="Midland"/>
    <n v="48640"/>
    <x v="93"/>
    <x v="118"/>
    <n v="28.288"/>
    <n v="13"/>
    <n v="59.75"/>
    <n v="90309"/>
  </r>
  <r>
    <n v="26054"/>
    <s v="Not Specified"/>
    <n v="0.01"/>
    <n v="7.64"/>
    <n v="1.39"/>
    <n v="2947"/>
    <s v="Kathy Turner"/>
    <x v="2"/>
    <x v="3"/>
    <x v="0"/>
    <x v="4"/>
    <s v="Small Box"/>
    <s v="Security-Tint Envelopes"/>
    <n v="0.36"/>
    <s v="United States"/>
    <x v="1"/>
    <x v="4"/>
    <s v="Depew"/>
    <n v="14043"/>
    <x v="128"/>
    <x v="167"/>
    <n v="112.1181"/>
    <n v="20"/>
    <n v="162.49"/>
    <n v="87511"/>
  </r>
  <r>
    <n v="25051"/>
    <s v="Medium"/>
    <n v="7.0000000000000007E-2"/>
    <n v="42.98"/>
    <n v="4.62"/>
    <n v="2951"/>
    <s v="Jordan Womble"/>
    <x v="0"/>
    <x v="0"/>
    <x v="0"/>
    <x v="15"/>
    <s v="Small Box"/>
    <s v="Belkin F9M820V08 8 Outlet Surge"/>
    <n v="0.56000000000000005"/>
    <s v="United States"/>
    <x v="2"/>
    <x v="13"/>
    <s v="Hays"/>
    <n v="67601"/>
    <x v="2"/>
    <x v="2"/>
    <n v="565.38599999999997"/>
    <n v="19"/>
    <n v="819.4"/>
    <n v="91397"/>
  </r>
  <r>
    <n v="25052"/>
    <s v="Medium"/>
    <n v="0.03"/>
    <n v="89.99"/>
    <n v="42"/>
    <n v="2951"/>
    <s v="Jordan Womble"/>
    <x v="1"/>
    <x v="0"/>
    <x v="1"/>
    <x v="1"/>
    <s v="Jumbo Drum"/>
    <s v="Global Leather Task Chair, Black"/>
    <n v="0.66"/>
    <s v="United States"/>
    <x v="2"/>
    <x v="13"/>
    <s v="Hays"/>
    <n v="67601"/>
    <x v="2"/>
    <x v="174"/>
    <n v="-230.9528"/>
    <n v="19"/>
    <n v="1809.75"/>
    <n v="91397"/>
  </r>
  <r>
    <n v="25970"/>
    <s v="Medium"/>
    <n v="0.08"/>
    <n v="5.74"/>
    <n v="5.01"/>
    <n v="2952"/>
    <s v="Thelma Murray"/>
    <x v="0"/>
    <x v="0"/>
    <x v="0"/>
    <x v="8"/>
    <s v="Small Box"/>
    <s v="Binder Posts"/>
    <n v="0.39"/>
    <s v="United States"/>
    <x v="1"/>
    <x v="10"/>
    <s v="Grove City"/>
    <n v="43123"/>
    <x v="112"/>
    <x v="113"/>
    <n v="-61.628039999999999"/>
    <n v="12"/>
    <n v="70.03"/>
    <n v="91398"/>
  </r>
  <r>
    <n v="21200"/>
    <s v="Low"/>
    <n v="0.09"/>
    <n v="12.22"/>
    <n v="2.85"/>
    <n v="2954"/>
    <s v="William Sharma"/>
    <x v="2"/>
    <x v="3"/>
    <x v="1"/>
    <x v="2"/>
    <s v="Small Pack"/>
    <s v="Aluminum Document Frame"/>
    <n v="0.55000000000000004"/>
    <s v="United States"/>
    <x v="2"/>
    <x v="3"/>
    <s v="Maplewood"/>
    <n v="55119"/>
    <x v="49"/>
    <x v="127"/>
    <n v="70.676699999999997"/>
    <n v="9"/>
    <n v="102.43"/>
    <n v="86427"/>
  </r>
  <r>
    <n v="24817"/>
    <s v="Medium"/>
    <n v="0.1"/>
    <n v="37.94"/>
    <n v="5.08"/>
    <n v="2957"/>
    <s v="Francis I Davis"/>
    <x v="0"/>
    <x v="0"/>
    <x v="0"/>
    <x v="7"/>
    <s v="Wrap Bag"/>
    <s v="Snap-A-Way® Black Print Carbonless Ruled Speed Letter, Triplicate"/>
    <n v="0.38"/>
    <s v="United States"/>
    <x v="2"/>
    <x v="45"/>
    <s v="Milwaukee"/>
    <n v="53209"/>
    <x v="57"/>
    <x v="77"/>
    <n v="95.054399999999987"/>
    <n v="4"/>
    <n v="137.76"/>
    <n v="90264"/>
  </r>
  <r>
    <n v="25709"/>
    <s v="Low"/>
    <n v="0.06"/>
    <n v="20.99"/>
    <n v="0.99"/>
    <n v="2958"/>
    <s v="Ellen Sparks"/>
    <x v="2"/>
    <x v="0"/>
    <x v="2"/>
    <x v="5"/>
    <s v="Wrap Bag"/>
    <s v="Accessory21"/>
    <n v="0.37"/>
    <s v="United States"/>
    <x v="2"/>
    <x v="45"/>
    <s v="Neenah"/>
    <n v="54956"/>
    <x v="165"/>
    <x v="16"/>
    <n v="224.96069999999997"/>
    <n v="18"/>
    <n v="326.02999999999997"/>
    <n v="90265"/>
  </r>
  <r>
    <n v="19923"/>
    <s v="Not Specified"/>
    <n v="0.1"/>
    <n v="36.549999999999997"/>
    <n v="13.89"/>
    <n v="2960"/>
    <s v="Allan Dickinson"/>
    <x v="2"/>
    <x v="0"/>
    <x v="0"/>
    <x v="0"/>
    <s v="Wrap Bag"/>
    <s v="Dixon Ticonderoga Core-Lock Colored Pencils, 48-Color Set"/>
    <n v="0.41"/>
    <s v="United States"/>
    <x v="3"/>
    <x v="40"/>
    <s v="Van Buren"/>
    <n v="72956"/>
    <x v="121"/>
    <x v="45"/>
    <n v="-89.572000000000003"/>
    <n v="11"/>
    <n v="379.72"/>
    <n v="90646"/>
  </r>
  <r>
    <n v="20390"/>
    <s v="High"/>
    <n v="7.0000000000000007E-2"/>
    <n v="4.76"/>
    <n v="0.88"/>
    <n v="2962"/>
    <s v="Leonard Strauss"/>
    <x v="0"/>
    <x v="3"/>
    <x v="0"/>
    <x v="7"/>
    <s v="Wrap Bag"/>
    <s v="Wirebound Voice Message Log Book"/>
    <n v="0.39"/>
    <s v="United States"/>
    <x v="0"/>
    <x v="21"/>
    <s v="Louisville"/>
    <n v="80027"/>
    <x v="163"/>
    <x v="168"/>
    <n v="33.347699999999996"/>
    <n v="10"/>
    <n v="48.33"/>
    <n v="88611"/>
  </r>
  <r>
    <n v="22175"/>
    <s v="Critical"/>
    <n v="0.01"/>
    <n v="7.98"/>
    <n v="6.5"/>
    <n v="2963"/>
    <s v="Frances Johnson"/>
    <x v="2"/>
    <x v="3"/>
    <x v="0"/>
    <x v="10"/>
    <s v="Medium Box"/>
    <s v="Iris Project Case"/>
    <n v="0.59"/>
    <s v="United States"/>
    <x v="1"/>
    <x v="30"/>
    <s v="Middle River"/>
    <n v="21220"/>
    <x v="33"/>
    <x v="46"/>
    <n v="-34.591999999999999"/>
    <n v="4"/>
    <n v="34.909999999999997"/>
    <n v="88612"/>
  </r>
  <r>
    <n v="25953"/>
    <s v="High"/>
    <n v="0.06"/>
    <n v="42.98"/>
    <n v="4.62"/>
    <n v="2964"/>
    <s v="Kathy Hinton"/>
    <x v="2"/>
    <x v="3"/>
    <x v="0"/>
    <x v="15"/>
    <s v="Small Box"/>
    <s v="Belkin F9M820V08 8 Outlet Surge"/>
    <n v="0.56000000000000005"/>
    <s v="United States"/>
    <x v="1"/>
    <x v="10"/>
    <s v="Mount Vernon"/>
    <n v="43050"/>
    <x v="109"/>
    <x v="151"/>
    <n v="-24.63"/>
    <n v="1"/>
    <n v="47.04"/>
    <n v="88610"/>
  </r>
  <r>
    <n v="21390"/>
    <s v="Not Specified"/>
    <n v="0.08"/>
    <n v="9.68"/>
    <n v="2.0299999999999998"/>
    <n v="2968"/>
    <s v="Miriam Bowman"/>
    <x v="2"/>
    <x v="2"/>
    <x v="0"/>
    <x v="7"/>
    <s v="Wrap Bag"/>
    <s v="Wirebound Service Call Books, 5 1/2&quot; x 4&quot;"/>
    <n v="0.37"/>
    <s v="United States"/>
    <x v="3"/>
    <x v="26"/>
    <s v="Hollywood"/>
    <n v="33021"/>
    <x v="11"/>
    <x v="88"/>
    <n v="-536.24199999999996"/>
    <n v="1"/>
    <n v="10.94"/>
    <n v="86085"/>
  </r>
  <r>
    <n v="21391"/>
    <s v="Not Specified"/>
    <n v="0.04"/>
    <n v="150.97999999999999"/>
    <n v="16.010000000000002"/>
    <n v="2968"/>
    <s v="Miriam Bowman"/>
    <x v="1"/>
    <x v="2"/>
    <x v="1"/>
    <x v="11"/>
    <s v="Jumbo Box"/>
    <s v="Iceberg OfficeWorks 42&quot; Round Tables"/>
    <n v="0.7"/>
    <s v="United States"/>
    <x v="3"/>
    <x v="26"/>
    <s v="Hollywood"/>
    <n v="33021"/>
    <x v="11"/>
    <x v="15"/>
    <n v="-125.86000000000001"/>
    <n v="5"/>
    <n v="731.38"/>
    <n v="86085"/>
  </r>
  <r>
    <n v="18041"/>
    <s v="High"/>
    <n v="0.06"/>
    <n v="363.25"/>
    <n v="19.989999999999998"/>
    <n v="2968"/>
    <s v="Miriam Bowman"/>
    <x v="2"/>
    <x v="2"/>
    <x v="0"/>
    <x v="15"/>
    <s v="Small Box"/>
    <s v="Hoover WindTunnel™ Plus Canister Vacuum"/>
    <n v="0.56999999999999995"/>
    <s v="United States"/>
    <x v="3"/>
    <x v="26"/>
    <s v="Hollywood"/>
    <n v="33021"/>
    <x v="145"/>
    <x v="160"/>
    <n v="36.164099999999998"/>
    <n v="1"/>
    <n v="344.87"/>
    <n v="86086"/>
  </r>
  <r>
    <n v="21096"/>
    <s v="High"/>
    <n v="0.01"/>
    <n v="30.97"/>
    <n v="4"/>
    <n v="2973"/>
    <s v="Sally Liu"/>
    <x v="2"/>
    <x v="1"/>
    <x v="2"/>
    <x v="13"/>
    <s v="Small Box"/>
    <s v="Microsoft Multimedia Keyboard"/>
    <n v="0.74"/>
    <s v="United States"/>
    <x v="2"/>
    <x v="45"/>
    <s v="New Berlin"/>
    <n v="53151"/>
    <x v="53"/>
    <x v="73"/>
    <n v="17.102799999999998"/>
    <n v="17"/>
    <n v="523.05999999999995"/>
    <n v="87186"/>
  </r>
  <r>
    <n v="21097"/>
    <s v="High"/>
    <n v="0.08"/>
    <n v="125.99"/>
    <n v="7.69"/>
    <n v="2973"/>
    <s v="Sally Liu"/>
    <x v="2"/>
    <x v="1"/>
    <x v="2"/>
    <x v="5"/>
    <s v="Small Box"/>
    <s v="Timeport L7089"/>
    <n v="0.57999999999999996"/>
    <s v="United States"/>
    <x v="2"/>
    <x v="45"/>
    <s v="New Berlin"/>
    <n v="53151"/>
    <x v="53"/>
    <x v="73"/>
    <n v="1269.3819599999999"/>
    <n v="23"/>
    <n v="2424.6799999999998"/>
    <n v="87186"/>
  </r>
  <r>
    <n v="24770"/>
    <s v="Critical"/>
    <n v="0.1"/>
    <n v="442.14"/>
    <n v="14.7"/>
    <n v="2973"/>
    <s v="Sally Liu"/>
    <x v="1"/>
    <x v="1"/>
    <x v="2"/>
    <x v="6"/>
    <s v="Jumbo Drum"/>
    <s v="Okidata ML390 Turbo Dot Matrix Printers"/>
    <n v="0.56000000000000005"/>
    <s v="United States"/>
    <x v="2"/>
    <x v="45"/>
    <s v="New Berlin"/>
    <n v="53151"/>
    <x v="135"/>
    <x v="110"/>
    <n v="137.68794000000014"/>
    <n v="6"/>
    <n v="2411.4299999999998"/>
    <n v="87187"/>
  </r>
  <r>
    <n v="19599"/>
    <s v="Medium"/>
    <n v="0.01"/>
    <n v="35.99"/>
    <n v="0.99"/>
    <n v="2976"/>
    <s v="Fred Barber"/>
    <x v="2"/>
    <x v="2"/>
    <x v="2"/>
    <x v="5"/>
    <s v="Small Pack"/>
    <s v="Accessory31"/>
    <n v="0.35"/>
    <s v="United States"/>
    <x v="2"/>
    <x v="45"/>
    <s v="Oak Creek"/>
    <n v="53154"/>
    <x v="55"/>
    <x v="10"/>
    <n v="882.48239999999998"/>
    <n v="41"/>
    <n v="1278.96"/>
    <n v="89047"/>
  </r>
  <r>
    <n v="20182"/>
    <s v="Critical"/>
    <n v="0.09"/>
    <n v="2.94"/>
    <n v="0.7"/>
    <n v="2979"/>
    <s v="Lloyd Dolan"/>
    <x v="2"/>
    <x v="0"/>
    <x v="0"/>
    <x v="0"/>
    <s v="Wrap Bag"/>
    <s v="Newell 338"/>
    <n v="0.57999999999999996"/>
    <s v="United States"/>
    <x v="2"/>
    <x v="48"/>
    <s v="Dickinson"/>
    <n v="58601"/>
    <x v="39"/>
    <x v="52"/>
    <n v="6.3840000000000003"/>
    <n v="9"/>
    <n v="25.22"/>
    <n v="86544"/>
  </r>
  <r>
    <n v="18169"/>
    <s v="Critical"/>
    <n v="0.02"/>
    <n v="5.34"/>
    <n v="2.99"/>
    <n v="2979"/>
    <s v="Lloyd Dolan"/>
    <x v="2"/>
    <x v="0"/>
    <x v="0"/>
    <x v="8"/>
    <s v="Small Box"/>
    <s v="Wilson Jones 14 Line Acrylic Coated Pressboard Data Binders"/>
    <n v="0.38"/>
    <s v="United States"/>
    <x v="2"/>
    <x v="48"/>
    <s v="Dickinson"/>
    <n v="58601"/>
    <x v="115"/>
    <x v="142"/>
    <n v="5.2955000000000005"/>
    <n v="6"/>
    <n v="34.729999999999997"/>
    <n v="86545"/>
  </r>
  <r>
    <n v="18170"/>
    <s v="Critical"/>
    <n v="0.03"/>
    <n v="40.98"/>
    <n v="7.47"/>
    <n v="2979"/>
    <s v="Lloyd Dolan"/>
    <x v="2"/>
    <x v="0"/>
    <x v="0"/>
    <x v="8"/>
    <s v="Small Box"/>
    <s v="Wilson Jones Ledger-Size, Piano-Hinge Binder, 2&quot;, Blue"/>
    <n v="0.37"/>
    <s v="United States"/>
    <x v="2"/>
    <x v="48"/>
    <s v="Dickinson"/>
    <n v="58601"/>
    <x v="115"/>
    <x v="139"/>
    <n v="170.79569999999998"/>
    <n v="6"/>
    <n v="247.53"/>
    <n v="86545"/>
  </r>
  <r>
    <n v="18133"/>
    <s v="Not Specified"/>
    <n v="0.01"/>
    <n v="5.84"/>
    <n v="0.83"/>
    <n v="2979"/>
    <s v="Lloyd Dolan"/>
    <x v="2"/>
    <x v="0"/>
    <x v="0"/>
    <x v="0"/>
    <s v="Wrap Bag"/>
    <s v="Avery Hi-Liter® Smear-Safe Highlighters"/>
    <n v="0.49"/>
    <s v="United States"/>
    <x v="2"/>
    <x v="48"/>
    <s v="Dickinson"/>
    <n v="58601"/>
    <x v="110"/>
    <x v="20"/>
    <n v="16.091999999999999"/>
    <n v="4"/>
    <n v="23.89"/>
    <n v="86546"/>
  </r>
  <r>
    <n v="20183"/>
    <s v="Critical"/>
    <n v="0.03"/>
    <n v="43.98"/>
    <n v="8.99"/>
    <n v="2980"/>
    <s v="Joanna Kenney"/>
    <x v="2"/>
    <x v="0"/>
    <x v="0"/>
    <x v="0"/>
    <s v="Small Pack"/>
    <s v="Boston 1645 Deluxe Heavier-Duty Electric Pencil Sharpener"/>
    <n v="0.57999999999999996"/>
    <s v="United States"/>
    <x v="1"/>
    <x v="10"/>
    <s v="Sandusky"/>
    <n v="44870"/>
    <x v="39"/>
    <x v="12"/>
    <n v="274.0788"/>
    <n v="10"/>
    <n v="454.4"/>
    <n v="86544"/>
  </r>
  <r>
    <n v="20184"/>
    <s v="Critical"/>
    <n v="0.06"/>
    <n v="1.1399999999999999"/>
    <n v="0.7"/>
    <n v="2980"/>
    <s v="Joanna Kenney"/>
    <x v="2"/>
    <x v="0"/>
    <x v="0"/>
    <x v="3"/>
    <s v="Wrap Bag"/>
    <s v="OIC Thumb-Tacks"/>
    <n v="0.38"/>
    <s v="United States"/>
    <x v="1"/>
    <x v="10"/>
    <s v="Sandusky"/>
    <n v="44870"/>
    <x v="39"/>
    <x v="13"/>
    <n v="-3.782"/>
    <n v="13"/>
    <n v="14.53"/>
    <n v="86544"/>
  </r>
  <r>
    <n v="20435"/>
    <s v="Medium"/>
    <n v="7.0000000000000007E-2"/>
    <n v="2.61"/>
    <n v="0.5"/>
    <n v="2980"/>
    <s v="Joanna Kenney"/>
    <x v="2"/>
    <x v="0"/>
    <x v="0"/>
    <x v="9"/>
    <s v="Small Box"/>
    <s v="Avery 494"/>
    <n v="0.39"/>
    <s v="United States"/>
    <x v="1"/>
    <x v="10"/>
    <s v="Sandusky"/>
    <n v="44870"/>
    <x v="147"/>
    <x v="139"/>
    <n v="10.798499999999999"/>
    <n v="6"/>
    <n v="15.65"/>
    <n v="86547"/>
  </r>
  <r>
    <n v="23110"/>
    <s v="Low"/>
    <n v="0.04"/>
    <n v="2.88"/>
    <n v="1.01"/>
    <n v="2980"/>
    <s v="Joanna Kenney"/>
    <x v="2"/>
    <x v="0"/>
    <x v="0"/>
    <x v="0"/>
    <s v="Wrap Bag"/>
    <s v="Sanford Colorific Colored Pencils, 12/Box"/>
    <n v="0.55000000000000004"/>
    <s v="United States"/>
    <x v="1"/>
    <x v="10"/>
    <s v="Sandusky"/>
    <n v="44870"/>
    <x v="155"/>
    <x v="159"/>
    <n v="15.246"/>
    <n v="39"/>
    <n v="111.92"/>
    <n v="86548"/>
  </r>
  <r>
    <n v="20816"/>
    <s v="Critical"/>
    <n v="0.09"/>
    <n v="100.98"/>
    <n v="35.840000000000003"/>
    <n v="2987"/>
    <s v="Natalie Watts"/>
    <x v="1"/>
    <x v="1"/>
    <x v="1"/>
    <x v="14"/>
    <s v="Jumbo Box"/>
    <s v="Bush Westfield Collection Bookcases, Fully Assembled"/>
    <n v="0.62"/>
    <s v="United States"/>
    <x v="2"/>
    <x v="25"/>
    <s v="West Des Moines"/>
    <n v="50265"/>
    <x v="162"/>
    <x v="126"/>
    <n v="-103.624"/>
    <n v="17"/>
    <n v="1700.38"/>
    <n v="91180"/>
  </r>
  <r>
    <n v="20817"/>
    <s v="Critical"/>
    <n v="0.1"/>
    <n v="5.78"/>
    <n v="7.96"/>
    <n v="2987"/>
    <s v="Natalie Watts"/>
    <x v="2"/>
    <x v="1"/>
    <x v="0"/>
    <x v="7"/>
    <s v="Small Box"/>
    <s v="Xerox 196"/>
    <n v="0.36"/>
    <s v="United States"/>
    <x v="2"/>
    <x v="25"/>
    <s v="West Des Moines"/>
    <n v="50265"/>
    <x v="162"/>
    <x v="126"/>
    <n v="-57.823999999999998"/>
    <n v="6"/>
    <n v="35.96"/>
    <n v="91180"/>
  </r>
  <r>
    <n v="22473"/>
    <s v="Low"/>
    <n v="0.05"/>
    <n v="70.97"/>
    <n v="3.5"/>
    <n v="2991"/>
    <s v="Sean Herbert"/>
    <x v="2"/>
    <x v="1"/>
    <x v="0"/>
    <x v="15"/>
    <s v="Small Box"/>
    <s v="Tripp Lite Isotel 8 Ultra 8 Outlet Metal Surge"/>
    <n v="0.59"/>
    <s v="United States"/>
    <x v="2"/>
    <x v="45"/>
    <s v="Racine"/>
    <n v="53402"/>
    <x v="100"/>
    <x v="4"/>
    <n v="18.218000000000018"/>
    <n v="2"/>
    <n v="141.59"/>
    <n v="91466"/>
  </r>
  <r>
    <n v="22476"/>
    <s v="Low"/>
    <n v="0"/>
    <n v="5.28"/>
    <n v="6.26"/>
    <n v="2992"/>
    <s v="Lindsay Webb"/>
    <x v="2"/>
    <x v="1"/>
    <x v="0"/>
    <x v="7"/>
    <s v="Small Box"/>
    <s v="Xerox 1928"/>
    <n v="0.4"/>
    <s v="United States"/>
    <x v="2"/>
    <x v="45"/>
    <s v="Sheboygan"/>
    <n v="53081"/>
    <x v="100"/>
    <x v="66"/>
    <n v="25.058000000000035"/>
    <n v="36"/>
    <n v="203.05"/>
    <n v="91466"/>
  </r>
  <r>
    <n v="20891"/>
    <s v="Not Specified"/>
    <n v="0.03"/>
    <n v="10.98"/>
    <n v="3.37"/>
    <n v="2999"/>
    <s v="Kim McCarthy"/>
    <x v="2"/>
    <x v="3"/>
    <x v="0"/>
    <x v="12"/>
    <s v="Small Pack"/>
    <s v="Fiskars® Softgrip Scissors"/>
    <n v="0.56999999999999995"/>
    <s v="United States"/>
    <x v="2"/>
    <x v="22"/>
    <s v="Oak Park"/>
    <n v="48237"/>
    <x v="98"/>
    <x v="48"/>
    <n v="11.82"/>
    <n v="5"/>
    <n v="56.19"/>
    <n v="87041"/>
  </r>
  <r>
    <n v="21499"/>
    <s v="Low"/>
    <n v="0.01"/>
    <n v="10.14"/>
    <n v="2.27"/>
    <n v="3000"/>
    <s v="Priscilla Allen"/>
    <x v="2"/>
    <x v="3"/>
    <x v="0"/>
    <x v="7"/>
    <s v="Wrap Bag"/>
    <s v="Staples Wirebound Steno Books, 6&quot; x 9&quot;, 12/Pack"/>
    <n v="0.36"/>
    <s v="United States"/>
    <x v="2"/>
    <x v="22"/>
    <s v="Pontiac"/>
    <n v="48342"/>
    <x v="161"/>
    <x v="52"/>
    <n v="28.151999999999997"/>
    <n v="4"/>
    <n v="40.799999999999997"/>
    <n v="87042"/>
  </r>
  <r>
    <n v="23836"/>
    <s v="Not Specified"/>
    <n v="0.03"/>
    <n v="5.4"/>
    <n v="7.78"/>
    <n v="3001"/>
    <s v="Anthony Foley"/>
    <x v="2"/>
    <x v="3"/>
    <x v="0"/>
    <x v="8"/>
    <s v="Small Box"/>
    <s v="3M Organizer Strips"/>
    <n v="0.37"/>
    <s v="United States"/>
    <x v="2"/>
    <x v="22"/>
    <s v="Port Huron"/>
    <n v="48060"/>
    <x v="83"/>
    <x v="18"/>
    <n v="-237.54400000000001"/>
    <n v="21"/>
    <n v="117.87"/>
    <n v="87043"/>
  </r>
  <r>
    <n v="25282"/>
    <s v="Medium"/>
    <n v="0.03"/>
    <n v="85.99"/>
    <n v="0.99"/>
    <n v="3003"/>
    <s v="Roy Rouse"/>
    <x v="2"/>
    <x v="1"/>
    <x v="2"/>
    <x v="5"/>
    <s v="Wrap Bag"/>
    <s v="Accessory34"/>
    <n v="0.55000000000000004"/>
    <s v="United States"/>
    <x v="0"/>
    <x v="44"/>
    <s v="Coeur D Alene"/>
    <n v="83814"/>
    <x v="93"/>
    <x v="40"/>
    <n v="1037.1044999999999"/>
    <n v="20"/>
    <n v="1503.05"/>
    <n v="91586"/>
  </r>
  <r>
    <n v="7664"/>
    <s v="Low"/>
    <n v="0.08"/>
    <n v="6.48"/>
    <n v="6.81"/>
    <n v="3004"/>
    <s v="Maurice Everett"/>
    <x v="2"/>
    <x v="0"/>
    <x v="0"/>
    <x v="7"/>
    <s v="Small Box"/>
    <s v="Xerox 1930"/>
    <n v="0.36"/>
    <s v="United States"/>
    <x v="0"/>
    <x v="1"/>
    <s v="Los Angeles"/>
    <n v="90049"/>
    <x v="104"/>
    <x v="7"/>
    <n v="-94.59"/>
    <n v="58"/>
    <n v="382.33"/>
    <n v="54949"/>
  </r>
  <r>
    <n v="7665"/>
    <s v="Low"/>
    <n v="0.09"/>
    <n v="20.98"/>
    <n v="53.03"/>
    <n v="3004"/>
    <s v="Maurice Everett"/>
    <x v="1"/>
    <x v="0"/>
    <x v="0"/>
    <x v="10"/>
    <s v="Jumbo Drum"/>
    <s v="Tennsco Lockers, Gray"/>
    <n v="0.78"/>
    <s v="United States"/>
    <x v="0"/>
    <x v="1"/>
    <s v="Los Angeles"/>
    <n v="90049"/>
    <x v="104"/>
    <x v="2"/>
    <n v="-293.74"/>
    <n v="13"/>
    <n v="356.61"/>
    <n v="54949"/>
  </r>
  <r>
    <n v="23295"/>
    <s v="Critical"/>
    <n v="0.05"/>
    <n v="122.99"/>
    <n v="19.989999999999998"/>
    <n v="3005"/>
    <s v="Teresa Watts"/>
    <x v="0"/>
    <x v="0"/>
    <x v="0"/>
    <x v="8"/>
    <s v="Small Box"/>
    <s v="GBC Therma-A-Bind 250T Electric Binding System"/>
    <n v="0.37"/>
    <s v="United States"/>
    <x v="0"/>
    <x v="44"/>
    <s v="Coeur D Alene"/>
    <n v="83814"/>
    <x v="178"/>
    <x v="81"/>
    <n v="1039.7540999999999"/>
    <n v="12"/>
    <n v="1506.89"/>
    <n v="91389"/>
  </r>
  <r>
    <n v="25664"/>
    <s v="Low"/>
    <n v="0.08"/>
    <n v="6.48"/>
    <n v="6.81"/>
    <n v="3006"/>
    <s v="Thomas Spence"/>
    <x v="2"/>
    <x v="0"/>
    <x v="0"/>
    <x v="7"/>
    <s v="Small Box"/>
    <s v="Xerox 1930"/>
    <n v="0.36"/>
    <s v="United States"/>
    <x v="0"/>
    <x v="44"/>
    <s v="Idaho Falls"/>
    <n v="83402"/>
    <x v="104"/>
    <x v="7"/>
    <n v="-49.186800000000005"/>
    <n v="14"/>
    <n v="92.29"/>
    <n v="91388"/>
  </r>
  <r>
    <n v="25665"/>
    <s v="Low"/>
    <n v="0.09"/>
    <n v="20.98"/>
    <n v="53.03"/>
    <n v="3006"/>
    <s v="Thomas Spence"/>
    <x v="1"/>
    <x v="0"/>
    <x v="0"/>
    <x v="10"/>
    <s v="Jumbo Drum"/>
    <s v="Tennsco Lockers, Gray"/>
    <n v="0.78"/>
    <s v="United States"/>
    <x v="0"/>
    <x v="44"/>
    <s v="Idaho Falls"/>
    <n v="83402"/>
    <x v="104"/>
    <x v="2"/>
    <n v="-152.7448"/>
    <n v="3"/>
    <n v="82.29"/>
    <n v="91388"/>
  </r>
  <r>
    <n v="23627"/>
    <s v="Critical"/>
    <n v="0.05"/>
    <n v="9.99"/>
    <n v="4.78"/>
    <n v="3008"/>
    <s v="Penny Rich"/>
    <x v="2"/>
    <x v="1"/>
    <x v="0"/>
    <x v="7"/>
    <s v="Small Box"/>
    <s v="Xerox 1896"/>
    <n v="0.4"/>
    <s v="United States"/>
    <x v="2"/>
    <x v="3"/>
    <s v="Minnetonka Mills"/>
    <n v="55343"/>
    <x v="127"/>
    <x v="118"/>
    <n v="41.3"/>
    <n v="20"/>
    <n v="203.37"/>
    <n v="89414"/>
  </r>
  <r>
    <n v="24908"/>
    <s v="High"/>
    <n v="0.01"/>
    <n v="12.28"/>
    <n v="6.47"/>
    <n v="3008"/>
    <s v="Penny Rich"/>
    <x v="2"/>
    <x v="1"/>
    <x v="0"/>
    <x v="7"/>
    <s v="Small Box"/>
    <s v="Xerox 1881"/>
    <n v="0.38"/>
    <s v="United States"/>
    <x v="2"/>
    <x v="3"/>
    <s v="Minnetonka Mills"/>
    <n v="55343"/>
    <x v="164"/>
    <x v="96"/>
    <n v="47.61"/>
    <n v="12"/>
    <n v="160.66"/>
    <n v="89415"/>
  </r>
  <r>
    <n v="7898"/>
    <s v="Critical"/>
    <n v="0.03"/>
    <n v="5.98"/>
    <n v="5.35"/>
    <n v="3011"/>
    <s v="Tammy Raynor"/>
    <x v="2"/>
    <x v="0"/>
    <x v="0"/>
    <x v="7"/>
    <s v="Small Box"/>
    <s v="Xerox 1947"/>
    <n v="0.4"/>
    <s v="United States"/>
    <x v="1"/>
    <x v="15"/>
    <s v="Boston"/>
    <n v="2113"/>
    <x v="5"/>
    <x v="89"/>
    <n v="-23.5"/>
    <n v="16"/>
    <n v="107.08"/>
    <n v="56486"/>
  </r>
  <r>
    <n v="1041"/>
    <s v="Critical"/>
    <n v="0.03"/>
    <n v="300.64999999999998"/>
    <n v="24.49"/>
    <n v="3011"/>
    <s v="Tammy Raynor"/>
    <x v="2"/>
    <x v="0"/>
    <x v="0"/>
    <x v="15"/>
    <s v="Large Box"/>
    <s v="Honeywell Enviracaire Portable HEPA Air Cleaner for 17' x 22' Room"/>
    <n v="0.52"/>
    <s v="United States"/>
    <x v="1"/>
    <x v="15"/>
    <s v="Boston"/>
    <n v="2113"/>
    <x v="65"/>
    <x v="86"/>
    <n v="1282.4959999999999"/>
    <n v="32"/>
    <n v="9705.4599999999991"/>
    <n v="7623"/>
  </r>
  <r>
    <n v="1042"/>
    <s v="Critical"/>
    <n v="0.06"/>
    <n v="49.99"/>
    <n v="19.989999999999998"/>
    <n v="3011"/>
    <s v="Tammy Raynor"/>
    <x v="2"/>
    <x v="0"/>
    <x v="2"/>
    <x v="13"/>
    <s v="Small Box"/>
    <s v="US Robotics 56K V.92 Internal PCI Faxmodem"/>
    <n v="0.45"/>
    <s v="United States"/>
    <x v="1"/>
    <x v="15"/>
    <s v="Boston"/>
    <n v="2113"/>
    <x v="65"/>
    <x v="86"/>
    <n v="17.2"/>
    <n v="67"/>
    <n v="3247.54"/>
    <n v="7623"/>
  </r>
  <r>
    <n v="1043"/>
    <s v="Critical"/>
    <n v="0.1"/>
    <n v="104.85"/>
    <n v="4.6500000000000004"/>
    <n v="3011"/>
    <s v="Tammy Raynor"/>
    <x v="2"/>
    <x v="0"/>
    <x v="0"/>
    <x v="7"/>
    <s v="Small Box"/>
    <s v="Xerox 1941"/>
    <n v="0.37"/>
    <s v="United States"/>
    <x v="1"/>
    <x v="15"/>
    <s v="Boston"/>
    <n v="2113"/>
    <x v="65"/>
    <x v="158"/>
    <n v="1184.1200000000001"/>
    <n v="58"/>
    <n v="5582.63"/>
    <n v="7623"/>
  </r>
  <r>
    <n v="19041"/>
    <s v="Critical"/>
    <n v="0.03"/>
    <n v="300.64999999999998"/>
    <n v="24.49"/>
    <n v="3012"/>
    <s v="Annie Livingston"/>
    <x v="2"/>
    <x v="0"/>
    <x v="0"/>
    <x v="15"/>
    <s v="Large Box"/>
    <s v="Honeywell Enviracaire Portable HEPA Air Cleaner for 17' x 22' Room"/>
    <n v="0.52"/>
    <s v="United States"/>
    <x v="1"/>
    <x v="4"/>
    <s v="Rochester"/>
    <n v="14609"/>
    <x v="65"/>
    <x v="86"/>
    <n v="1474.8703999999998"/>
    <n v="8"/>
    <n v="2426.36"/>
    <n v="86346"/>
  </r>
  <r>
    <n v="19042"/>
    <s v="Critical"/>
    <n v="0.06"/>
    <n v="49.99"/>
    <n v="19.989999999999998"/>
    <n v="3012"/>
    <s v="Annie Livingston"/>
    <x v="2"/>
    <x v="0"/>
    <x v="2"/>
    <x v="13"/>
    <s v="Small Box"/>
    <s v="US Robotics 56K V.92 Internal PCI Faxmodem"/>
    <n v="0.45"/>
    <s v="United States"/>
    <x v="1"/>
    <x v="4"/>
    <s v="Rochester"/>
    <n v="14609"/>
    <x v="65"/>
    <x v="86"/>
    <n v="19.78"/>
    <n v="17"/>
    <n v="824"/>
    <n v="86346"/>
  </r>
  <r>
    <n v="19043"/>
    <s v="Critical"/>
    <n v="0.1"/>
    <n v="104.85"/>
    <n v="4.6500000000000004"/>
    <n v="3012"/>
    <s v="Annie Livingston"/>
    <x v="2"/>
    <x v="0"/>
    <x v="0"/>
    <x v="7"/>
    <s v="Small Box"/>
    <s v="Xerox 1941"/>
    <n v="0.37"/>
    <s v="United States"/>
    <x v="1"/>
    <x v="4"/>
    <s v="Rochester"/>
    <n v="14609"/>
    <x v="65"/>
    <x v="158"/>
    <n v="929.7956999999999"/>
    <n v="14"/>
    <n v="1347.53"/>
    <n v="86346"/>
  </r>
  <r>
    <n v="22064"/>
    <s v="Critical"/>
    <n v="0.01"/>
    <n v="5.58"/>
    <n v="5.3"/>
    <n v="3017"/>
    <s v="Melvin Benton"/>
    <x v="2"/>
    <x v="0"/>
    <x v="0"/>
    <x v="4"/>
    <s v="Small Box"/>
    <s v="Staples Brown Kraft Recycled Clasp Envelopes"/>
    <n v="0.35"/>
    <s v="United States"/>
    <x v="0"/>
    <x v="1"/>
    <s v="Encinitas"/>
    <n v="92024"/>
    <x v="85"/>
    <x v="71"/>
    <n v="-7.25"/>
    <n v="1"/>
    <n v="11.16"/>
    <n v="89071"/>
  </r>
  <r>
    <n v="22065"/>
    <s v="Critical"/>
    <n v="0.03"/>
    <n v="3.98"/>
    <n v="0.7"/>
    <n v="3017"/>
    <s v="Melvin Benton"/>
    <x v="2"/>
    <x v="0"/>
    <x v="0"/>
    <x v="0"/>
    <s v="Wrap Bag"/>
    <s v="4009® Highlighters by Sanford"/>
    <n v="0.52"/>
    <s v="United States"/>
    <x v="0"/>
    <x v="1"/>
    <s v="Encinitas"/>
    <n v="92024"/>
    <x v="85"/>
    <x v="71"/>
    <n v="31.201799999999995"/>
    <n v="11"/>
    <n v="45.22"/>
    <n v="89071"/>
  </r>
  <r>
    <n v="18950"/>
    <s v="Low"/>
    <n v="0.01"/>
    <n v="4.9800000000000004"/>
    <n v="4.75"/>
    <n v="3035"/>
    <s v="Tina Evans"/>
    <x v="2"/>
    <x v="1"/>
    <x v="0"/>
    <x v="7"/>
    <s v="Small Box"/>
    <s v="Hammermill CopyPlus Copy Paper (20Lb. and 84 Bright)"/>
    <n v="0.36"/>
    <s v="United States"/>
    <x v="2"/>
    <x v="12"/>
    <s v="Lombard"/>
    <n v="60148"/>
    <x v="43"/>
    <x v="135"/>
    <n v="-75.900400000000005"/>
    <n v="10"/>
    <n v="52.93"/>
    <n v="89128"/>
  </r>
  <r>
    <n v="18951"/>
    <s v="Low"/>
    <n v="0.04"/>
    <n v="6.35"/>
    <n v="1.02"/>
    <n v="3035"/>
    <s v="Tina Evans"/>
    <x v="2"/>
    <x v="1"/>
    <x v="0"/>
    <x v="7"/>
    <s v="Wrap Bag"/>
    <s v="Telephone Message Books with Fax/Mobile Section, 5 1/2&quot; x 3 3/16&quot;"/>
    <n v="0.39"/>
    <s v="United States"/>
    <x v="2"/>
    <x v="12"/>
    <s v="Lombard"/>
    <n v="60148"/>
    <x v="43"/>
    <x v="135"/>
    <n v="52.170899999999996"/>
    <n v="12"/>
    <n v="75.61"/>
    <n v="89128"/>
  </r>
  <r>
    <n v="19849"/>
    <s v="Not Specified"/>
    <n v="0.02"/>
    <n v="12.99"/>
    <n v="14.37"/>
    <n v="3036"/>
    <s v="Edith Reynolds"/>
    <x v="2"/>
    <x v="1"/>
    <x v="1"/>
    <x v="2"/>
    <s v="Large Box"/>
    <s v="Tensor &quot;Hersey Kiss&quot; Styled Floor Lamp"/>
    <n v="0.73"/>
    <s v="United States"/>
    <x v="2"/>
    <x v="48"/>
    <s v="Mandan"/>
    <n v="58554"/>
    <x v="59"/>
    <x v="69"/>
    <n v="-159.86000000000001"/>
    <n v="5"/>
    <n v="67.64"/>
    <n v="89129"/>
  </r>
  <r>
    <n v="19850"/>
    <s v="Not Specified"/>
    <n v="0.05"/>
    <n v="35.44"/>
    <n v="7.5"/>
    <n v="3036"/>
    <s v="Edith Reynolds"/>
    <x v="2"/>
    <x v="1"/>
    <x v="0"/>
    <x v="7"/>
    <s v="Small Box"/>
    <s v="Xerox 1906"/>
    <n v="0.38"/>
    <s v="United States"/>
    <x v="2"/>
    <x v="48"/>
    <s v="Mandan"/>
    <n v="58554"/>
    <x v="59"/>
    <x v="69"/>
    <n v="165.88979999999998"/>
    <n v="7"/>
    <n v="240.42"/>
    <n v="89129"/>
  </r>
  <r>
    <n v="19851"/>
    <s v="Not Specified"/>
    <n v="0.02"/>
    <n v="12.98"/>
    <n v="3.14"/>
    <n v="3036"/>
    <s v="Edith Reynolds"/>
    <x v="2"/>
    <x v="1"/>
    <x v="0"/>
    <x v="12"/>
    <s v="Small Pack"/>
    <s v="Acme® 8&quot; Straight Scissors"/>
    <n v="0.6"/>
    <s v="United States"/>
    <x v="2"/>
    <x v="48"/>
    <s v="Mandan"/>
    <n v="58554"/>
    <x v="59"/>
    <x v="91"/>
    <n v="75.010000000000005"/>
    <n v="14"/>
    <n v="184.4"/>
    <n v="89129"/>
  </r>
  <r>
    <n v="22201"/>
    <s v="Critical"/>
    <n v="0.08"/>
    <n v="178.47"/>
    <n v="19.989999999999998"/>
    <n v="3036"/>
    <s v="Edith Reynolds"/>
    <x v="2"/>
    <x v="1"/>
    <x v="0"/>
    <x v="10"/>
    <s v="Small Box"/>
    <s v="Hot File® 7-Pocket, Floor Stand"/>
    <n v="0.55000000000000004"/>
    <s v="United States"/>
    <x v="2"/>
    <x v="48"/>
    <s v="Mandan"/>
    <n v="58554"/>
    <x v="114"/>
    <x v="57"/>
    <n v="2267.2199999999998"/>
    <n v="22"/>
    <n v="3802.01"/>
    <n v="89130"/>
  </r>
  <r>
    <n v="19381"/>
    <s v="Not Specified"/>
    <n v="0.08"/>
    <n v="73.98"/>
    <n v="4"/>
    <n v="3041"/>
    <s v="Carrie Duke"/>
    <x v="2"/>
    <x v="0"/>
    <x v="2"/>
    <x v="13"/>
    <s v="Small Box"/>
    <s v="Keytronic 105-Key Spanish Keyboard"/>
    <n v="0.77"/>
    <s v="United States"/>
    <x v="2"/>
    <x v="13"/>
    <s v="Garden City"/>
    <n v="67846"/>
    <x v="7"/>
    <x v="38"/>
    <n v="97.159999999999926"/>
    <n v="17"/>
    <n v="1181.67"/>
    <n v="86102"/>
  </r>
  <r>
    <n v="19382"/>
    <s v="Not Specified"/>
    <n v="0.02"/>
    <n v="3.68"/>
    <n v="1.32"/>
    <n v="3041"/>
    <s v="Carrie Duke"/>
    <x v="2"/>
    <x v="0"/>
    <x v="0"/>
    <x v="12"/>
    <s v="Wrap Bag"/>
    <s v="*Staples* vLetter Openers, 2/Pack"/>
    <n v="0.83"/>
    <s v="United States"/>
    <x v="2"/>
    <x v="13"/>
    <s v="Garden City"/>
    <n v="67846"/>
    <x v="7"/>
    <x v="54"/>
    <n v="-20.65"/>
    <n v="8"/>
    <n v="29.93"/>
    <n v="86102"/>
  </r>
  <r>
    <n v="20049"/>
    <s v="Medium"/>
    <n v="7.0000000000000007E-2"/>
    <n v="14.48"/>
    <n v="6.46"/>
    <n v="3042"/>
    <s v="Tara Gold"/>
    <x v="2"/>
    <x v="2"/>
    <x v="0"/>
    <x v="8"/>
    <s v="Small Box"/>
    <s v="GBC White Gloss Covers, Plain Front"/>
    <n v="0.38"/>
    <s v="United States"/>
    <x v="2"/>
    <x v="13"/>
    <s v="Hutchinson"/>
    <n v="67501"/>
    <x v="128"/>
    <x v="141"/>
    <n v="67.864000000000004"/>
    <n v="12"/>
    <n v="171.33"/>
    <n v="86101"/>
  </r>
  <r>
    <n v="21475"/>
    <s v="High"/>
    <n v="0"/>
    <n v="6.48"/>
    <n v="5.19"/>
    <n v="3045"/>
    <s v="Jordan Beard"/>
    <x v="2"/>
    <x v="2"/>
    <x v="0"/>
    <x v="7"/>
    <s v="Small Box"/>
    <s v="Xerox 1995"/>
    <n v="0.37"/>
    <s v="United States"/>
    <x v="2"/>
    <x v="13"/>
    <s v="Leavenworth"/>
    <n v="66048"/>
    <x v="132"/>
    <x v="97"/>
    <n v="-14.074999999999999"/>
    <n v="12"/>
    <n v="84.04"/>
    <n v="86104"/>
  </r>
  <r>
    <n v="24415"/>
    <s v="High"/>
    <n v="0.05"/>
    <n v="120.98"/>
    <n v="30"/>
    <n v="3046"/>
    <s v="Andrew Pearce"/>
    <x v="1"/>
    <x v="2"/>
    <x v="1"/>
    <x v="1"/>
    <s v="Jumbo Drum"/>
    <s v="Hon Every-Day® Chair Series Swivel Task Chairs"/>
    <n v="0.64"/>
    <s v="United States"/>
    <x v="2"/>
    <x v="13"/>
    <s v="Leawood"/>
    <n v="66209"/>
    <x v="6"/>
    <x v="8"/>
    <n v="-78.759200000000007"/>
    <n v="2"/>
    <n v="251.06"/>
    <n v="86103"/>
  </r>
  <r>
    <n v="23188"/>
    <s v="High"/>
    <n v="0.06"/>
    <n v="276.2"/>
    <n v="24.49"/>
    <n v="3048"/>
    <s v="Tracy G Starr"/>
    <x v="0"/>
    <x v="0"/>
    <x v="1"/>
    <x v="1"/>
    <s v="Large Box"/>
    <s v="SAFCO Arco Folding Chair"/>
    <m/>
    <s v="United States"/>
    <x v="0"/>
    <x v="1"/>
    <s v="Berkeley"/>
    <n v="94704"/>
    <x v="93"/>
    <x v="118"/>
    <n v="1167.3800000000001"/>
    <n v="10"/>
    <n v="2610.56"/>
    <n v="89789"/>
  </r>
  <r>
    <n v="25904"/>
    <s v="Medium"/>
    <n v="0.06"/>
    <n v="125.99"/>
    <n v="2.5"/>
    <n v="3053"/>
    <s v="Robin Tyler"/>
    <x v="2"/>
    <x v="0"/>
    <x v="2"/>
    <x v="5"/>
    <s v="Small Box"/>
    <s v="i2000"/>
    <n v="0.6"/>
    <s v="United States"/>
    <x v="3"/>
    <x v="35"/>
    <s v="Murray"/>
    <n v="42071"/>
    <x v="118"/>
    <x v="141"/>
    <n v="402.06599999999997"/>
    <n v="11"/>
    <n v="1173.76"/>
    <n v="86662"/>
  </r>
  <r>
    <n v="20516"/>
    <s v="Medium"/>
    <n v="7.0000000000000007E-2"/>
    <n v="8.33"/>
    <n v="1.99"/>
    <n v="3063"/>
    <s v="Ann Steele"/>
    <x v="2"/>
    <x v="3"/>
    <x v="2"/>
    <x v="13"/>
    <s v="Small Pack"/>
    <s v="80 Minute Slim Jewel Case CD-R , 10/Pack - Staples"/>
    <n v="0.52"/>
    <s v="United States"/>
    <x v="0"/>
    <x v="0"/>
    <s v="Kirkland"/>
    <n v="98034"/>
    <x v="115"/>
    <x v="142"/>
    <n v="11.95"/>
    <n v="6"/>
    <n v="50.28"/>
    <n v="88447"/>
  </r>
  <r>
    <n v="20517"/>
    <s v="Medium"/>
    <n v="0.03"/>
    <n v="499.99"/>
    <n v="24.49"/>
    <n v="3063"/>
    <s v="Ann Steele"/>
    <x v="2"/>
    <x v="3"/>
    <x v="2"/>
    <x v="16"/>
    <s v="Large Box"/>
    <s v="Sharp AL-1530CS Digital Copier"/>
    <n v="0.36"/>
    <s v="United States"/>
    <x v="0"/>
    <x v="0"/>
    <s v="Kirkland"/>
    <n v="98034"/>
    <x v="115"/>
    <x v="139"/>
    <n v="1773.6104999999998"/>
    <n v="5"/>
    <n v="2570.4499999999998"/>
    <n v="88447"/>
  </r>
  <r>
    <n v="19652"/>
    <s v="Not Specified"/>
    <n v="0.03"/>
    <n v="20.99"/>
    <n v="0.99"/>
    <n v="3063"/>
    <s v="Ann Steele"/>
    <x v="2"/>
    <x v="3"/>
    <x v="2"/>
    <x v="5"/>
    <s v="Wrap Bag"/>
    <s v="Accessory25"/>
    <n v="0.56999999999999995"/>
    <s v="United States"/>
    <x v="0"/>
    <x v="0"/>
    <s v="Kirkland"/>
    <n v="98034"/>
    <x v="84"/>
    <x v="53"/>
    <n v="4.1822000000000052"/>
    <n v="9"/>
    <n v="158.87"/>
    <n v="88449"/>
  </r>
  <r>
    <n v="23811"/>
    <s v="Low"/>
    <n v="0.03"/>
    <n v="6.45"/>
    <n v="1.34"/>
    <n v="3064"/>
    <s v="Clarence Crowder"/>
    <x v="2"/>
    <x v="3"/>
    <x v="0"/>
    <x v="7"/>
    <s v="Wrap Bag"/>
    <s v="Wirebound Four 2-3/4 x 5 Forms per Page, 400 Sets per Book"/>
    <n v="0.36"/>
    <s v="United States"/>
    <x v="0"/>
    <x v="0"/>
    <s v="Lacey"/>
    <n v="98503"/>
    <x v="101"/>
    <x v="91"/>
    <n v="39.129899999999999"/>
    <n v="9"/>
    <n v="56.71"/>
    <n v="88448"/>
  </r>
  <r>
    <n v="25239"/>
    <s v="Not Specified"/>
    <n v="0.06"/>
    <n v="355.98"/>
    <n v="58.92"/>
    <n v="3067"/>
    <s v="Carole Miller"/>
    <x v="1"/>
    <x v="3"/>
    <x v="1"/>
    <x v="1"/>
    <s v="Jumbo Drum"/>
    <s v="Hon 4700 Series Mobuis™ Mid-Back Task Chairs with Adjustable Arms"/>
    <n v="0.64"/>
    <s v="United States"/>
    <x v="1"/>
    <x v="10"/>
    <s v="Austintown"/>
    <n v="44515"/>
    <x v="21"/>
    <x v="166"/>
    <n v="1660.92"/>
    <n v="14"/>
    <n v="5086.08"/>
    <n v="91376"/>
  </r>
  <r>
    <n v="21027"/>
    <s v="High"/>
    <n v="0.03"/>
    <n v="120.98"/>
    <n v="30"/>
    <n v="3069"/>
    <s v="Tiffany Merrill"/>
    <x v="1"/>
    <x v="3"/>
    <x v="1"/>
    <x v="1"/>
    <s v="Jumbo Drum"/>
    <s v="Hon Every-Day® Chair Series Swivel Task Chairs"/>
    <n v="0.64"/>
    <s v="United States"/>
    <x v="2"/>
    <x v="3"/>
    <s v="Oakdale"/>
    <n v="55128"/>
    <x v="144"/>
    <x v="55"/>
    <n v="638.02800000000002"/>
    <n v="15"/>
    <n v="1894.45"/>
    <n v="88191"/>
  </r>
  <r>
    <n v="21028"/>
    <s v="High"/>
    <n v="0.01"/>
    <n v="15.68"/>
    <n v="3.73"/>
    <n v="3069"/>
    <s v="Tiffany Merrill"/>
    <x v="2"/>
    <x v="3"/>
    <x v="1"/>
    <x v="2"/>
    <s v="Small Pack"/>
    <s v="Artistic Insta-Plaque"/>
    <n v="0.46"/>
    <s v="United States"/>
    <x v="2"/>
    <x v="3"/>
    <s v="Oakdale"/>
    <n v="55128"/>
    <x v="144"/>
    <x v="55"/>
    <n v="138.49679999999998"/>
    <n v="12"/>
    <n v="200.72"/>
    <n v="88191"/>
  </r>
  <r>
    <n v="22213"/>
    <s v="Critical"/>
    <n v="0.09"/>
    <n v="1.82"/>
    <n v="0.83"/>
    <n v="3069"/>
    <s v="Tiffany Merrill"/>
    <x v="2"/>
    <x v="3"/>
    <x v="0"/>
    <x v="0"/>
    <s v="Wrap Bag"/>
    <s v="Newell 307"/>
    <n v="0.56999999999999995"/>
    <s v="United States"/>
    <x v="2"/>
    <x v="3"/>
    <s v="Oakdale"/>
    <n v="55128"/>
    <x v="79"/>
    <x v="7"/>
    <n v="-6.734"/>
    <n v="22"/>
    <n v="36.82"/>
    <n v="88192"/>
  </r>
  <r>
    <n v="2063"/>
    <s v="Low"/>
    <n v="0.06"/>
    <n v="19.23"/>
    <n v="6.15"/>
    <n v="3075"/>
    <s v="Gordon Brandt"/>
    <x v="2"/>
    <x v="0"/>
    <x v="1"/>
    <x v="2"/>
    <s v="Small Pack"/>
    <s v="Executive Impressions 13&quot; Clairmont Wall Clock"/>
    <n v="0.44"/>
    <s v="United States"/>
    <x v="0"/>
    <x v="1"/>
    <s v="Los Angeles"/>
    <n v="90061"/>
    <x v="136"/>
    <x v="142"/>
    <n v="-25.38"/>
    <n v="4"/>
    <n v="84.6"/>
    <n v="14756"/>
  </r>
  <r>
    <n v="19739"/>
    <s v="Medium"/>
    <n v="0"/>
    <n v="137.47999999999999"/>
    <n v="32.18"/>
    <n v="3076"/>
    <s v="Peter Hardy"/>
    <x v="1"/>
    <x v="2"/>
    <x v="1"/>
    <x v="14"/>
    <s v="Jumbo Box"/>
    <s v="O'Sullivan Cherrywood Estates Traditional Barrister Bookcase"/>
    <n v="0.78"/>
    <s v="United States"/>
    <x v="1"/>
    <x v="10"/>
    <s v="Stow"/>
    <n v="44224"/>
    <x v="0"/>
    <x v="0"/>
    <n v="-203.27"/>
    <n v="2"/>
    <n v="296.75"/>
    <n v="88241"/>
  </r>
  <r>
    <n v="23816"/>
    <s v="Medium"/>
    <n v="7.0000000000000007E-2"/>
    <n v="300.97000000000003"/>
    <n v="7.18"/>
    <n v="3077"/>
    <s v="Lynne Reid"/>
    <x v="2"/>
    <x v="2"/>
    <x v="2"/>
    <x v="13"/>
    <s v="Small Box"/>
    <s v="Gyration Ultra Professional Cordless Optical Suite"/>
    <n v="0.48"/>
    <s v="United States"/>
    <x v="1"/>
    <x v="10"/>
    <s v="Strongsville"/>
    <n v="44136"/>
    <x v="163"/>
    <x v="168"/>
    <n v="-807.59"/>
    <n v="2"/>
    <n v="582.20000000000005"/>
    <n v="88239"/>
  </r>
  <r>
    <n v="25489"/>
    <s v="Not Specified"/>
    <n v="0.04"/>
    <n v="35.44"/>
    <n v="5.09"/>
    <n v="3078"/>
    <s v="Kate McKenna"/>
    <x v="2"/>
    <x v="2"/>
    <x v="0"/>
    <x v="7"/>
    <s v="Small Box"/>
    <s v="Xerox 1932"/>
    <n v="0.38"/>
    <s v="United States"/>
    <x v="1"/>
    <x v="10"/>
    <s v="Toledo"/>
    <n v="43615"/>
    <x v="164"/>
    <x v="81"/>
    <n v="118.6317"/>
    <n v="5"/>
    <n v="171.93"/>
    <n v="88240"/>
  </r>
  <r>
    <n v="25490"/>
    <s v="Not Specified"/>
    <n v="0.08"/>
    <n v="3.98"/>
    <n v="0.7"/>
    <n v="3078"/>
    <s v="Kate McKenna"/>
    <x v="2"/>
    <x v="2"/>
    <x v="0"/>
    <x v="0"/>
    <s v="Wrap Bag"/>
    <s v="4009® Highlighters by Sanford"/>
    <n v="0.52"/>
    <s v="United States"/>
    <x v="1"/>
    <x v="10"/>
    <s v="Toledo"/>
    <n v="43615"/>
    <x v="164"/>
    <x v="25"/>
    <n v="23.304000000000002"/>
    <n v="9"/>
    <n v="35.19"/>
    <n v="88240"/>
  </r>
  <r>
    <n v="5816"/>
    <s v="Medium"/>
    <n v="7.0000000000000007E-2"/>
    <n v="300.97000000000003"/>
    <n v="7.18"/>
    <n v="3079"/>
    <s v="Andrew Levine"/>
    <x v="2"/>
    <x v="2"/>
    <x v="2"/>
    <x v="13"/>
    <s v="Small Box"/>
    <s v="Gyration Ultra Professional Cordless Optical Suite"/>
    <n v="0.48"/>
    <s v="United States"/>
    <x v="1"/>
    <x v="19"/>
    <s v="Philadelphia"/>
    <n v="19112"/>
    <x v="163"/>
    <x v="168"/>
    <n v="-807.59"/>
    <n v="7"/>
    <n v="2037.69"/>
    <n v="41253"/>
  </r>
  <r>
    <n v="7489"/>
    <s v="Not Specified"/>
    <n v="0.04"/>
    <n v="35.44"/>
    <n v="5.09"/>
    <n v="3079"/>
    <s v="Andrew Levine"/>
    <x v="2"/>
    <x v="2"/>
    <x v="0"/>
    <x v="7"/>
    <s v="Small Box"/>
    <s v="Xerox 1932"/>
    <n v="0.38"/>
    <s v="United States"/>
    <x v="1"/>
    <x v="19"/>
    <s v="Philadelphia"/>
    <n v="19112"/>
    <x v="164"/>
    <x v="81"/>
    <n v="150.72"/>
    <n v="21"/>
    <n v="722.1"/>
    <n v="53476"/>
  </r>
  <r>
    <n v="7490"/>
    <s v="Not Specified"/>
    <n v="0.08"/>
    <n v="3.98"/>
    <n v="0.7"/>
    <n v="3079"/>
    <s v="Andrew Levine"/>
    <x v="2"/>
    <x v="2"/>
    <x v="0"/>
    <x v="0"/>
    <s v="Wrap Bag"/>
    <s v="4009® Highlighters by Sanford"/>
    <n v="0.52"/>
    <s v="United States"/>
    <x v="1"/>
    <x v="19"/>
    <s v="Philadelphia"/>
    <n v="19112"/>
    <x v="164"/>
    <x v="25"/>
    <n v="19.420000000000002"/>
    <n v="36"/>
    <n v="140.78"/>
    <n v="53476"/>
  </r>
  <r>
    <n v="7491"/>
    <s v="Not Specified"/>
    <n v="0.01"/>
    <n v="1.76"/>
    <n v="0.7"/>
    <n v="3079"/>
    <s v="Andrew Levine"/>
    <x v="2"/>
    <x v="2"/>
    <x v="0"/>
    <x v="0"/>
    <s v="Wrap Bag"/>
    <s v="Newell 310"/>
    <n v="0.56000000000000005"/>
    <s v="United States"/>
    <x v="1"/>
    <x v="19"/>
    <s v="Philadelphia"/>
    <n v="19112"/>
    <x v="164"/>
    <x v="96"/>
    <n v="3.13"/>
    <n v="71"/>
    <n v="129.72"/>
    <n v="53476"/>
  </r>
  <r>
    <n v="7492"/>
    <s v="Not Specified"/>
    <n v="0.01"/>
    <n v="193.17"/>
    <n v="19.989999999999998"/>
    <n v="3079"/>
    <s v="Andrew Levine"/>
    <x v="0"/>
    <x v="2"/>
    <x v="0"/>
    <x v="10"/>
    <s v="Small Box"/>
    <s v="Fellowes Staxonsteel® Drawer Files"/>
    <n v="0.71"/>
    <s v="United States"/>
    <x v="1"/>
    <x v="19"/>
    <s v="Philadelphia"/>
    <n v="19112"/>
    <x v="164"/>
    <x v="81"/>
    <n v="1141.07"/>
    <n v="63"/>
    <n v="12190.98"/>
    <n v="53476"/>
  </r>
  <r>
    <n v="1739"/>
    <s v="Medium"/>
    <n v="0"/>
    <n v="137.47999999999999"/>
    <n v="32.18"/>
    <n v="3079"/>
    <s v="Andrew Levine"/>
    <x v="1"/>
    <x v="2"/>
    <x v="1"/>
    <x v="14"/>
    <s v="Jumbo Box"/>
    <s v="O'Sullivan Cherrywood Estates Traditional Barrister Bookcase"/>
    <n v="0.78"/>
    <s v="United States"/>
    <x v="1"/>
    <x v="19"/>
    <s v="Philadelphia"/>
    <n v="19112"/>
    <x v="0"/>
    <x v="0"/>
    <n v="-203.27"/>
    <n v="10"/>
    <n v="1483.76"/>
    <n v="12480"/>
  </r>
  <r>
    <n v="6807"/>
    <s v="Critical"/>
    <n v="0"/>
    <n v="2.21"/>
    <n v="1"/>
    <n v="3079"/>
    <s v="Andrew Levine"/>
    <x v="0"/>
    <x v="2"/>
    <x v="0"/>
    <x v="0"/>
    <s v="Wrap Bag"/>
    <s v="Quartet Alpha® White Chalk, 12/Pack"/>
    <n v="0.38"/>
    <s v="United States"/>
    <x v="1"/>
    <x v="19"/>
    <s v="Philadelphia"/>
    <n v="19112"/>
    <x v="69"/>
    <x v="81"/>
    <n v="10.01"/>
    <n v="33"/>
    <n v="87.18"/>
    <n v="48483"/>
  </r>
  <r>
    <n v="19756"/>
    <s v="High"/>
    <n v="0"/>
    <n v="65.989999999999995"/>
    <n v="5.99"/>
    <n v="3084"/>
    <s v="Debbie Hsu"/>
    <x v="0"/>
    <x v="2"/>
    <x v="2"/>
    <x v="5"/>
    <s v="Small Box"/>
    <s v="i1000"/>
    <n v="0.57999999999999996"/>
    <s v="United States"/>
    <x v="0"/>
    <x v="0"/>
    <s v="Lacey"/>
    <n v="98503"/>
    <x v="18"/>
    <x v="61"/>
    <n v="313.81200000000001"/>
    <n v="14"/>
    <n v="798.89"/>
    <n v="89879"/>
  </r>
  <r>
    <n v="20589"/>
    <s v="Not Specified"/>
    <n v="0.01"/>
    <n v="7.1"/>
    <n v="6.05"/>
    <n v="3084"/>
    <s v="Debbie Hsu"/>
    <x v="2"/>
    <x v="2"/>
    <x v="0"/>
    <x v="8"/>
    <s v="Small Box"/>
    <s v="Wilson Jones Hanging View Binder, White, 1&quot;"/>
    <n v="0.39"/>
    <s v="United States"/>
    <x v="0"/>
    <x v="0"/>
    <s v="Lacey"/>
    <n v="98503"/>
    <x v="137"/>
    <x v="127"/>
    <n v="-39.186250000000001"/>
    <n v="18"/>
    <n v="133.19"/>
    <n v="89880"/>
  </r>
  <r>
    <n v="20590"/>
    <s v="Not Specified"/>
    <n v="0.05"/>
    <n v="18.97"/>
    <n v="9.0299999999999994"/>
    <n v="3084"/>
    <s v="Debbie Hsu"/>
    <x v="2"/>
    <x v="2"/>
    <x v="0"/>
    <x v="7"/>
    <s v="Small Box"/>
    <s v="Computer Printout Paper with Letter-Trim Perforations"/>
    <n v="0.37"/>
    <s v="United States"/>
    <x v="0"/>
    <x v="0"/>
    <s v="Lacey"/>
    <n v="98503"/>
    <x v="137"/>
    <x v="127"/>
    <n v="-1.89"/>
    <n v="5"/>
    <n v="97.33"/>
    <n v="89880"/>
  </r>
  <r>
    <n v="20008"/>
    <s v="High"/>
    <n v="0.05"/>
    <n v="39.99"/>
    <n v="10.25"/>
    <n v="3086"/>
    <s v="Ted Durham"/>
    <x v="0"/>
    <x v="3"/>
    <x v="2"/>
    <x v="13"/>
    <s v="Small Box"/>
    <s v="Zoom V.92 V.44 PCI Internal Controllerless FaxModem"/>
    <n v="0.55000000000000004"/>
    <s v="United States"/>
    <x v="3"/>
    <x v="26"/>
    <s v="North Port"/>
    <n v="34287"/>
    <x v="73"/>
    <x v="41"/>
    <n v="4.29"/>
    <n v="3"/>
    <n v="130.91"/>
    <n v="88380"/>
  </r>
  <r>
    <n v="21085"/>
    <s v="Low"/>
    <n v="7.0000000000000007E-2"/>
    <n v="49.43"/>
    <n v="19.989999999999998"/>
    <n v="3089"/>
    <s v="Sandy Cannon"/>
    <x v="2"/>
    <x v="0"/>
    <x v="0"/>
    <x v="15"/>
    <s v="Small Box"/>
    <s v="Eureka Hand Vacuum, Bagless"/>
    <n v="0.56999999999999995"/>
    <s v="United States"/>
    <x v="2"/>
    <x v="13"/>
    <s v="Leawood"/>
    <n v="66209"/>
    <x v="76"/>
    <x v="12"/>
    <n v="-122.77"/>
    <n v="6"/>
    <n v="281.82"/>
    <n v="91219"/>
  </r>
  <r>
    <n v="20357"/>
    <s v="Critical"/>
    <n v="0.09"/>
    <n v="207.48"/>
    <n v="0.99"/>
    <n v="3095"/>
    <s v="Milton Lindsay"/>
    <x v="2"/>
    <x v="3"/>
    <x v="0"/>
    <x v="15"/>
    <s v="Small Box"/>
    <s v="Kensington 7 Outlet MasterPiece Power Center with Fax/Phone Line Protection"/>
    <n v="0.55000000000000004"/>
    <s v="United States"/>
    <x v="1"/>
    <x v="10"/>
    <s v="Hamilton"/>
    <n v="45011"/>
    <x v="71"/>
    <x v="79"/>
    <n v="683.9556"/>
    <n v="5"/>
    <n v="991.24"/>
    <n v="86220"/>
  </r>
  <r>
    <n v="21235"/>
    <s v="High"/>
    <n v="0.08"/>
    <n v="40.98"/>
    <n v="7.2"/>
    <n v="3096"/>
    <s v="Mike Howard"/>
    <x v="0"/>
    <x v="3"/>
    <x v="0"/>
    <x v="15"/>
    <s v="Small Box"/>
    <s v="Kensington 6 Outlet SmartSocket Surge Protector"/>
    <n v="0.6"/>
    <s v="United States"/>
    <x v="1"/>
    <x v="10"/>
    <s v="Hilliard"/>
    <n v="43026"/>
    <x v="84"/>
    <x v="111"/>
    <n v="-16.64"/>
    <n v="3"/>
    <n v="119.86"/>
    <n v="86221"/>
  </r>
  <r>
    <n v="21236"/>
    <s v="High"/>
    <n v="0.08"/>
    <n v="8.1199999999999992"/>
    <n v="2.83"/>
    <n v="3096"/>
    <s v="Mike Howard"/>
    <x v="0"/>
    <x v="3"/>
    <x v="2"/>
    <x v="13"/>
    <s v="Small Pack"/>
    <s v="Imation Neon Mac Format Diskettes, 10/Pack"/>
    <n v="0.77"/>
    <s v="United States"/>
    <x v="1"/>
    <x v="10"/>
    <s v="Hilliard"/>
    <n v="43026"/>
    <x v="84"/>
    <x v="111"/>
    <n v="-59.73"/>
    <n v="12"/>
    <n v="98.77"/>
    <n v="86221"/>
  </r>
  <r>
    <n v="21237"/>
    <s v="High"/>
    <n v="0.02"/>
    <n v="262.11"/>
    <n v="62.74"/>
    <n v="3096"/>
    <s v="Mike Howard"/>
    <x v="1"/>
    <x v="3"/>
    <x v="1"/>
    <x v="11"/>
    <s v="Jumbo Box"/>
    <s v="Bevis Boat-Shaped Conference Table"/>
    <n v="0.75"/>
    <s v="United States"/>
    <x v="1"/>
    <x v="10"/>
    <s v="Hilliard"/>
    <n v="43026"/>
    <x v="84"/>
    <x v="111"/>
    <n v="-633.44123700000023"/>
    <n v="9"/>
    <n v="2495.35"/>
    <n v="86221"/>
  </r>
  <r>
    <n v="25999"/>
    <s v="Critical"/>
    <n v="0.04"/>
    <n v="33.89"/>
    <n v="5.0999999999999996"/>
    <n v="3096"/>
    <s v="Mike Howard"/>
    <x v="0"/>
    <x v="3"/>
    <x v="0"/>
    <x v="10"/>
    <s v="Small Box"/>
    <s v="File Shuttle II and Handi-File, Black"/>
    <n v="0.6"/>
    <s v="United States"/>
    <x v="1"/>
    <x v="10"/>
    <s v="Hilliard"/>
    <n v="43026"/>
    <x v="77"/>
    <x v="100"/>
    <n v="72.984000000000009"/>
    <n v="6"/>
    <n v="200.83"/>
    <n v="86222"/>
  </r>
  <r>
    <n v="19816"/>
    <s v="Critical"/>
    <n v="0.05"/>
    <n v="35.44"/>
    <n v="5.09"/>
    <n v="3098"/>
    <s v="Lorraine Boykin"/>
    <x v="2"/>
    <x v="3"/>
    <x v="0"/>
    <x v="7"/>
    <s v="Small Box"/>
    <s v="Xerox 1932"/>
    <n v="0.38"/>
    <s v="United States"/>
    <x v="1"/>
    <x v="4"/>
    <s v="Shirley"/>
    <n v="11967"/>
    <x v="4"/>
    <x v="5"/>
    <n v="240.17519999999996"/>
    <n v="10"/>
    <n v="348.08"/>
    <n v="89314"/>
  </r>
  <r>
    <n v="22503"/>
    <s v="Low"/>
    <n v="0"/>
    <n v="11.7"/>
    <n v="6.96"/>
    <n v="3098"/>
    <s v="Lorraine Boykin"/>
    <x v="0"/>
    <x v="3"/>
    <x v="0"/>
    <x v="15"/>
    <s v="Medium Box"/>
    <s v="Harmony HEPA Quiet Air Purifiers"/>
    <n v="0.5"/>
    <s v="United States"/>
    <x v="1"/>
    <x v="4"/>
    <s v="Shirley"/>
    <n v="11967"/>
    <x v="77"/>
    <x v="120"/>
    <n v="-11.248000000000001"/>
    <n v="10"/>
    <n v="131.69"/>
    <n v="89315"/>
  </r>
  <r>
    <n v="18930"/>
    <s v="Low"/>
    <n v="0.06"/>
    <n v="2.89"/>
    <n v="0.5"/>
    <n v="3098"/>
    <s v="Lorraine Boykin"/>
    <x v="2"/>
    <x v="3"/>
    <x v="0"/>
    <x v="9"/>
    <s v="Small Box"/>
    <s v="Avery 498"/>
    <n v="0.38"/>
    <s v="United States"/>
    <x v="1"/>
    <x v="4"/>
    <s v="Shirley"/>
    <n v="11967"/>
    <x v="136"/>
    <x v="142"/>
    <n v="9.611699999999999"/>
    <n v="5"/>
    <n v="13.93"/>
    <n v="89316"/>
  </r>
  <r>
    <n v="19805"/>
    <s v="Critical"/>
    <n v="7.0000000000000007E-2"/>
    <n v="35.99"/>
    <n v="5"/>
    <n v="3100"/>
    <s v="Gladys Holloway"/>
    <x v="2"/>
    <x v="3"/>
    <x v="2"/>
    <x v="5"/>
    <s v="Wrap Bag"/>
    <s v="Accessory17"/>
    <n v="0.82"/>
    <s v="United States"/>
    <x v="3"/>
    <x v="26"/>
    <s v="Oakland Park"/>
    <n v="33334"/>
    <x v="78"/>
    <x v="164"/>
    <n v="-299.81420000000003"/>
    <n v="1"/>
    <n v="31.71"/>
    <n v="89988"/>
  </r>
  <r>
    <n v="18087"/>
    <s v="Critical"/>
    <n v="0.04"/>
    <n v="3.08"/>
    <n v="0.99"/>
    <n v="3105"/>
    <s v="Lawrence Hester"/>
    <x v="2"/>
    <x v="1"/>
    <x v="0"/>
    <x v="9"/>
    <s v="Small Box"/>
    <s v="Avery 481"/>
    <n v="0.37"/>
    <s v="United States"/>
    <x v="3"/>
    <x v="35"/>
    <s v="Murray"/>
    <n v="42071"/>
    <x v="80"/>
    <x v="115"/>
    <n v="13.799999999999999"/>
    <n v="19"/>
    <n v="60.01"/>
    <n v="86327"/>
  </r>
  <r>
    <n v="18088"/>
    <s v="Critical"/>
    <n v="0.02"/>
    <n v="6.48"/>
    <n v="5.9"/>
    <n v="3105"/>
    <s v="Lawrence Hester"/>
    <x v="2"/>
    <x v="1"/>
    <x v="0"/>
    <x v="7"/>
    <s v="Small Box"/>
    <s v="Xerox 1976"/>
    <n v="0.37"/>
    <s v="United States"/>
    <x v="3"/>
    <x v="35"/>
    <s v="Murray"/>
    <n v="42071"/>
    <x v="80"/>
    <x v="115"/>
    <n v="4.3919999999999995"/>
    <n v="13"/>
    <n v="90.98"/>
    <n v="86327"/>
  </r>
  <r>
    <n v="18089"/>
    <s v="Critical"/>
    <n v="0.04"/>
    <n v="125.99"/>
    <n v="4.2"/>
    <n v="3105"/>
    <s v="Lawrence Hester"/>
    <x v="2"/>
    <x v="1"/>
    <x v="2"/>
    <x v="5"/>
    <s v="Small Box"/>
    <s v="V3682"/>
    <n v="0.59"/>
    <s v="United States"/>
    <x v="3"/>
    <x v="35"/>
    <s v="Murray"/>
    <n v="42071"/>
    <x v="80"/>
    <x v="104"/>
    <n v="-236.25"/>
    <n v="12"/>
    <n v="1270.7"/>
    <n v="86327"/>
  </r>
  <r>
    <n v="87"/>
    <s v="Critical"/>
    <n v="0.04"/>
    <n v="3.08"/>
    <n v="0.99"/>
    <n v="3106"/>
    <s v="Alexander O'Brien"/>
    <x v="2"/>
    <x v="1"/>
    <x v="0"/>
    <x v="9"/>
    <s v="Small Box"/>
    <s v="Avery 481"/>
    <n v="0.37"/>
    <s v="United States"/>
    <x v="2"/>
    <x v="7"/>
    <s v="Houston"/>
    <n v="77041"/>
    <x v="80"/>
    <x v="115"/>
    <n v="36.020000000000003"/>
    <n v="75"/>
    <n v="236.87"/>
    <n v="548"/>
  </r>
  <r>
    <n v="88"/>
    <s v="Critical"/>
    <n v="0.02"/>
    <n v="6.48"/>
    <n v="5.9"/>
    <n v="3106"/>
    <s v="Alexander O'Brien"/>
    <x v="2"/>
    <x v="1"/>
    <x v="0"/>
    <x v="7"/>
    <s v="Small Box"/>
    <s v="Xerox 1976"/>
    <n v="0.37"/>
    <s v="United States"/>
    <x v="2"/>
    <x v="7"/>
    <s v="Houston"/>
    <n v="77041"/>
    <x v="80"/>
    <x v="115"/>
    <n v="-50.64"/>
    <n v="53"/>
    <n v="370.91"/>
    <n v="548"/>
  </r>
  <r>
    <n v="89"/>
    <s v="Critical"/>
    <n v="0.04"/>
    <n v="125.99"/>
    <n v="4.2"/>
    <n v="3106"/>
    <s v="Alexander O'Brien"/>
    <x v="2"/>
    <x v="1"/>
    <x v="2"/>
    <x v="5"/>
    <s v="Small Box"/>
    <s v="V3682"/>
    <n v="0.59"/>
    <s v="United States"/>
    <x v="2"/>
    <x v="7"/>
    <s v="Houston"/>
    <n v="77041"/>
    <x v="80"/>
    <x v="104"/>
    <n v="510.48900000000003"/>
    <n v="47"/>
    <n v="4976.92"/>
    <n v="548"/>
  </r>
  <r>
    <n v="21120"/>
    <s v="Not Specified"/>
    <n v="7.0000000000000007E-2"/>
    <n v="34.54"/>
    <n v="14.72"/>
    <n v="3113"/>
    <s v="Wayne English"/>
    <x v="2"/>
    <x v="0"/>
    <x v="0"/>
    <x v="8"/>
    <s v="Small Box"/>
    <s v="GBC Recycled Grain Textured Covers"/>
    <n v="0.37"/>
    <s v="United States"/>
    <x v="3"/>
    <x v="11"/>
    <s v="New Iberia"/>
    <n v="70560"/>
    <x v="28"/>
    <x v="38"/>
    <n v="-20.182259999999999"/>
    <n v="17"/>
    <n v="574.97"/>
    <n v="86860"/>
  </r>
  <r>
    <n v="21121"/>
    <s v="Not Specified"/>
    <n v="0.02"/>
    <n v="12.28"/>
    <n v="6.47"/>
    <n v="3113"/>
    <s v="Wayne English"/>
    <x v="2"/>
    <x v="0"/>
    <x v="0"/>
    <x v="7"/>
    <s v="Small Box"/>
    <s v="Xerox 1881"/>
    <n v="0.38"/>
    <s v="United States"/>
    <x v="3"/>
    <x v="11"/>
    <s v="New Iberia"/>
    <n v="70560"/>
    <x v="28"/>
    <x v="54"/>
    <n v="-156.97220000000002"/>
    <n v="9"/>
    <n v="115.22"/>
    <n v="86860"/>
  </r>
  <r>
    <n v="21122"/>
    <s v="Not Specified"/>
    <n v="0.06"/>
    <n v="34.58"/>
    <n v="8.99"/>
    <n v="3113"/>
    <s v="Wayne English"/>
    <x v="0"/>
    <x v="0"/>
    <x v="0"/>
    <x v="0"/>
    <s v="Small Pack"/>
    <s v="Panasonic KP-350BK Electric Pencil Sharpener with Auto Stop"/>
    <n v="0.56000000000000005"/>
    <s v="United States"/>
    <x v="3"/>
    <x v="11"/>
    <s v="New Iberia"/>
    <n v="70560"/>
    <x v="28"/>
    <x v="41"/>
    <n v="384.5043"/>
    <n v="13"/>
    <n v="456.58"/>
    <n v="86860"/>
  </r>
  <r>
    <n v="20795"/>
    <s v="Critical"/>
    <n v="0.08"/>
    <n v="349.45"/>
    <n v="60"/>
    <n v="3119"/>
    <s v="Jay Hubbard"/>
    <x v="1"/>
    <x v="0"/>
    <x v="1"/>
    <x v="11"/>
    <s v="Jumbo Drum"/>
    <s v="SAFCO PlanMaster Heigh-Adjustable Drafting Table Base, 43w x 30d x 30-37h, Black"/>
    <m/>
    <s v="United States"/>
    <x v="3"/>
    <x v="26"/>
    <s v="Orlando"/>
    <n v="32839"/>
    <x v="133"/>
    <x v="177"/>
    <n v="513.08399999999995"/>
    <n v="11"/>
    <n v="3772.19"/>
    <n v="86432"/>
  </r>
  <r>
    <n v="25473"/>
    <s v="Not Specified"/>
    <n v="0.08"/>
    <n v="315.98"/>
    <n v="19.989999999999998"/>
    <n v="3120"/>
    <s v="Daniel Christian"/>
    <x v="2"/>
    <x v="1"/>
    <x v="0"/>
    <x v="8"/>
    <s v="Small Box"/>
    <s v="GBC ProClick™ 150 Presentation Binding System"/>
    <n v="0.38"/>
    <s v="United States"/>
    <x v="3"/>
    <x v="11"/>
    <s v="New Orleans"/>
    <n v="70117"/>
    <x v="110"/>
    <x v="25"/>
    <n v="44.519999999999996"/>
    <n v="9"/>
    <n v="2642.48"/>
    <n v="90160"/>
  </r>
  <r>
    <n v="23764"/>
    <s v="Low"/>
    <n v="0.02"/>
    <n v="7.1"/>
    <n v="6.05"/>
    <n v="3123"/>
    <s v="Jamie Manning"/>
    <x v="2"/>
    <x v="1"/>
    <x v="0"/>
    <x v="8"/>
    <s v="Small Box"/>
    <s v="Wilson Jones Hanging View Binder, White, 1&quot;"/>
    <n v="0.39"/>
    <s v="United States"/>
    <x v="2"/>
    <x v="12"/>
    <s v="Melrose Park"/>
    <n v="60160"/>
    <x v="0"/>
    <x v="28"/>
    <n v="-48.875"/>
    <n v="8"/>
    <n v="61.5"/>
    <n v="87287"/>
  </r>
  <r>
    <n v="25060"/>
    <s v="Not Specified"/>
    <n v="0.05"/>
    <n v="120.98"/>
    <n v="9.07"/>
    <n v="3124"/>
    <s v="Neil Barbee"/>
    <x v="2"/>
    <x v="1"/>
    <x v="0"/>
    <x v="8"/>
    <s v="Small Box"/>
    <s v="GBC VeloBinder Electric Binding Machine"/>
    <n v="0.35"/>
    <s v="United States"/>
    <x v="2"/>
    <x v="12"/>
    <s v="Moline"/>
    <n v="61265"/>
    <x v="155"/>
    <x v="180"/>
    <n v="881.04719999999998"/>
    <n v="11"/>
    <n v="1276.8800000000001"/>
    <n v="87286"/>
  </r>
  <r>
    <n v="25352"/>
    <s v="High"/>
    <n v="0.08"/>
    <n v="120.97"/>
    <n v="26.3"/>
    <n v="3125"/>
    <s v="Guy McDonald"/>
    <x v="1"/>
    <x v="1"/>
    <x v="2"/>
    <x v="6"/>
    <s v="Jumbo Drum"/>
    <s v="Canon S750 Color Inkjet Printer"/>
    <n v="0.38"/>
    <s v="United States"/>
    <x v="2"/>
    <x v="12"/>
    <s v="Mount Prospect"/>
    <n v="60056"/>
    <x v="99"/>
    <x v="72"/>
    <n v="-233.840688"/>
    <n v="2"/>
    <n v="233.58"/>
    <n v="87285"/>
  </r>
  <r>
    <n v="24457"/>
    <s v="Low"/>
    <n v="0.08"/>
    <n v="3.69"/>
    <n v="2.5"/>
    <n v="3128"/>
    <s v="Cathy Burgess"/>
    <x v="2"/>
    <x v="2"/>
    <x v="0"/>
    <x v="4"/>
    <s v="Small Box"/>
    <s v="Colored Envelopes"/>
    <n v="0.39"/>
    <s v="United States"/>
    <x v="3"/>
    <x v="11"/>
    <s v="Shreveport"/>
    <n v="71109"/>
    <x v="97"/>
    <x v="173"/>
    <n v="-139.07600000000002"/>
    <n v="9"/>
    <n v="31.98"/>
    <n v="89810"/>
  </r>
  <r>
    <n v="20483"/>
    <s v="High"/>
    <n v="0.1"/>
    <n v="180.98"/>
    <n v="26.2"/>
    <n v="3132"/>
    <s v="Anita Kang"/>
    <x v="1"/>
    <x v="0"/>
    <x v="1"/>
    <x v="1"/>
    <s v="Jumbo Drum"/>
    <s v="Global Ergonomic Managers Chair"/>
    <n v="0.59"/>
    <s v="United States"/>
    <x v="2"/>
    <x v="12"/>
    <s v="Mundelein"/>
    <n v="60060"/>
    <x v="33"/>
    <x v="46"/>
    <n v="-64.664000000000001"/>
    <n v="3"/>
    <n v="519.41999999999996"/>
    <n v="86790"/>
  </r>
  <r>
    <n v="19258"/>
    <s v="Medium"/>
    <n v="0.04"/>
    <n v="62.05"/>
    <n v="3.99"/>
    <n v="3132"/>
    <s v="Anita Kang"/>
    <x v="2"/>
    <x v="0"/>
    <x v="0"/>
    <x v="15"/>
    <s v="Small Box"/>
    <s v="Acco Smartsocket™ Table Surge Protector, 6 Color-Coded Adapter Outlets"/>
    <n v="0.55000000000000004"/>
    <s v="United States"/>
    <x v="2"/>
    <x v="12"/>
    <s v="Mundelein"/>
    <n v="60060"/>
    <x v="28"/>
    <x v="38"/>
    <n v="1644.0767999999998"/>
    <n v="40"/>
    <n v="2382.7199999999998"/>
    <n v="86794"/>
  </r>
  <r>
    <n v="22459"/>
    <s v="Medium"/>
    <n v="0.1"/>
    <n v="5.81"/>
    <n v="8.49"/>
    <n v="3133"/>
    <s v="Kristine Singleton"/>
    <x v="2"/>
    <x v="0"/>
    <x v="0"/>
    <x v="8"/>
    <s v="Small Box"/>
    <s v="Fellowes Black Plastic Comb Bindings"/>
    <n v="0.39"/>
    <s v="United States"/>
    <x v="2"/>
    <x v="12"/>
    <s v="Naperville"/>
    <n v="60540"/>
    <x v="59"/>
    <x v="56"/>
    <n v="-350.43950000000001"/>
    <n v="12"/>
    <n v="64.959999999999994"/>
    <n v="86789"/>
  </r>
  <r>
    <n v="22460"/>
    <s v="Medium"/>
    <n v="0.03"/>
    <n v="1.81"/>
    <n v="0.75"/>
    <n v="3133"/>
    <s v="Kristine Singleton"/>
    <x v="2"/>
    <x v="0"/>
    <x v="0"/>
    <x v="3"/>
    <s v="Wrap Bag"/>
    <s v="Assorted Color Push Pins"/>
    <n v="0.52"/>
    <s v="United States"/>
    <x v="2"/>
    <x v="12"/>
    <s v="Naperville"/>
    <n v="60540"/>
    <x v="59"/>
    <x v="56"/>
    <n v="4.2027999999999999"/>
    <n v="10"/>
    <n v="19.14"/>
    <n v="86789"/>
  </r>
  <r>
    <n v="21719"/>
    <s v="Critical"/>
    <n v="0.08"/>
    <n v="5.4"/>
    <n v="7.78"/>
    <n v="3133"/>
    <s v="Kristine Singleton"/>
    <x v="2"/>
    <x v="0"/>
    <x v="0"/>
    <x v="8"/>
    <s v="Small Box"/>
    <s v="3M Organizer Strips"/>
    <n v="0.37"/>
    <s v="United States"/>
    <x v="2"/>
    <x v="12"/>
    <s v="Naperville"/>
    <n v="60540"/>
    <x v="30"/>
    <x v="26"/>
    <n v="-44.067999999999998"/>
    <n v="4"/>
    <n v="25.35"/>
    <n v="86792"/>
  </r>
  <r>
    <n v="21720"/>
    <s v="Critical"/>
    <n v="0.09"/>
    <n v="8.4600000000000009"/>
    <n v="8.99"/>
    <n v="3133"/>
    <s v="Kristine Singleton"/>
    <x v="0"/>
    <x v="0"/>
    <x v="2"/>
    <x v="13"/>
    <s v="Small Pack"/>
    <s v="Imation 3.5 IBM Diskettes, 10/Box"/>
    <n v="0.79"/>
    <s v="United States"/>
    <x v="2"/>
    <x v="12"/>
    <s v="Naperville"/>
    <n v="60540"/>
    <x v="30"/>
    <x v="118"/>
    <n v="-100.51"/>
    <n v="5"/>
    <n v="45.03"/>
    <n v="86792"/>
  </r>
  <r>
    <n v="21721"/>
    <s v="Critical"/>
    <n v="0.21"/>
    <n v="14.98"/>
    <n v="8.99"/>
    <n v="3133"/>
    <s v="Kristine Singleton"/>
    <x v="2"/>
    <x v="0"/>
    <x v="1"/>
    <x v="2"/>
    <s v="Small Pack"/>
    <s v="GE 4 Foot Flourescent Tube, 40 Watt"/>
    <n v="0.39"/>
    <s v="United States"/>
    <x v="2"/>
    <x v="12"/>
    <s v="Naperville"/>
    <n v="60540"/>
    <x v="30"/>
    <x v="124"/>
    <n v="-17.75"/>
    <n v="10"/>
    <n v="153.87"/>
    <n v="86792"/>
  </r>
  <r>
    <n v="21722"/>
    <s v="Critical"/>
    <n v="0.04"/>
    <n v="155.99"/>
    <n v="8.08"/>
    <n v="3133"/>
    <s v="Kristine Singleton"/>
    <x v="2"/>
    <x v="0"/>
    <x v="2"/>
    <x v="5"/>
    <s v="Small Box"/>
    <s v="300 Series Non-Flip"/>
    <n v="0.6"/>
    <s v="United States"/>
    <x v="2"/>
    <x v="12"/>
    <s v="Naperville"/>
    <n v="60540"/>
    <x v="30"/>
    <x v="124"/>
    <n v="1374.9480000000001"/>
    <n v="22"/>
    <n v="2800.33"/>
    <n v="86792"/>
  </r>
  <r>
    <n v="23898"/>
    <s v="Critical"/>
    <n v="0.03"/>
    <n v="150.88999999999999"/>
    <n v="60.2"/>
    <n v="3136"/>
    <s v="Lee Hancock"/>
    <x v="1"/>
    <x v="3"/>
    <x v="1"/>
    <x v="1"/>
    <s v="Jumbo Drum"/>
    <s v="Global Leather &amp; Oak Executive Chair, Burgundy"/>
    <n v="0.77"/>
    <s v="United States"/>
    <x v="1"/>
    <x v="14"/>
    <s v="Sanford"/>
    <n v="4073"/>
    <x v="11"/>
    <x v="83"/>
    <n v="-677.87199999999996"/>
    <n v="23"/>
    <n v="3596.03"/>
    <n v="86791"/>
  </r>
  <r>
    <n v="24691"/>
    <s v="Not Specified"/>
    <n v="0.09"/>
    <n v="304.99"/>
    <n v="19.989999999999998"/>
    <n v="3137"/>
    <s v="Alison Sharp"/>
    <x v="2"/>
    <x v="0"/>
    <x v="0"/>
    <x v="8"/>
    <s v="Small Box"/>
    <s v="Ibico Hi-Tech Manual Binding System"/>
    <n v="0.4"/>
    <s v="United States"/>
    <x v="1"/>
    <x v="16"/>
    <s v="Laconia"/>
    <n v="3246"/>
    <x v="178"/>
    <x v="42"/>
    <n v="1623.9494999999999"/>
    <n v="8"/>
    <n v="2353.5500000000002"/>
    <n v="86795"/>
  </r>
  <r>
    <n v="23706"/>
    <s v="Not Specified"/>
    <n v="0.05"/>
    <n v="4.0599999999999996"/>
    <n v="6.89"/>
    <n v="3138"/>
    <s v="Herbert Donnelly Swanson"/>
    <x v="0"/>
    <x v="0"/>
    <x v="0"/>
    <x v="15"/>
    <s v="Small Box"/>
    <s v="Eureka Disposable Bags for Sanitaire® Vibra Groomer I® Upright Vac"/>
    <n v="0.6"/>
    <s v="United States"/>
    <x v="1"/>
    <x v="16"/>
    <s v="Londonderry"/>
    <n v="3053"/>
    <x v="117"/>
    <x v="101"/>
    <n v="-122.83499999999999"/>
    <n v="22"/>
    <n v="92.57"/>
    <n v="86796"/>
  </r>
  <r>
    <n v="23427"/>
    <s v="Critical"/>
    <n v="0.09"/>
    <n v="280.98"/>
    <n v="57"/>
    <n v="3139"/>
    <s v="David Powell"/>
    <x v="1"/>
    <x v="1"/>
    <x v="1"/>
    <x v="1"/>
    <s v="Jumbo Drum"/>
    <s v="Hon 2090 “Pillow Soft” Series Mid Back Swivel/Tilt Chairs"/>
    <n v="0.78"/>
    <s v="United States"/>
    <x v="1"/>
    <x v="2"/>
    <s v="Cranford"/>
    <n v="7016"/>
    <x v="10"/>
    <x v="43"/>
    <n v="252.48800000000028"/>
    <n v="31"/>
    <n v="7974.21"/>
    <n v="86793"/>
  </r>
  <r>
    <n v="18917"/>
    <s v="Low"/>
    <n v="0.09"/>
    <n v="6.84"/>
    <n v="8.3699999999999992"/>
    <n v="3141"/>
    <s v="Jerome McIntosh"/>
    <x v="2"/>
    <x v="3"/>
    <x v="0"/>
    <x v="12"/>
    <s v="Small Pack"/>
    <s v="Acme Design Line 8&quot; Stainless Steel Bent Scissors w/Champagne Handles, 3-1/8&quot; Cut"/>
    <n v="0.57999999999999996"/>
    <s v="United States"/>
    <x v="2"/>
    <x v="7"/>
    <s v="Pasadena"/>
    <n v="77506"/>
    <x v="144"/>
    <x v="35"/>
    <n v="-88.584999999999994"/>
    <n v="13"/>
    <n v="87.1"/>
    <n v="86369"/>
  </r>
  <r>
    <n v="18918"/>
    <s v="Low"/>
    <n v="7.0000000000000007E-2"/>
    <n v="48.91"/>
    <n v="35"/>
    <n v="3141"/>
    <s v="Jerome McIntosh"/>
    <x v="0"/>
    <x v="3"/>
    <x v="0"/>
    <x v="10"/>
    <s v="Large Box"/>
    <s v="Tennsco Industrial Shelving"/>
    <n v="0.83"/>
    <s v="United States"/>
    <x v="2"/>
    <x v="7"/>
    <s v="Pasadena"/>
    <n v="77506"/>
    <x v="144"/>
    <x v="55"/>
    <n v="-485.68"/>
    <n v="15"/>
    <n v="736.86"/>
    <n v="86369"/>
  </r>
  <r>
    <n v="26039"/>
    <s v="Medium"/>
    <n v="0.02"/>
    <n v="15.42"/>
    <n v="5.41"/>
    <n v="3143"/>
    <s v="Neil Song"/>
    <x v="2"/>
    <x v="3"/>
    <x v="0"/>
    <x v="10"/>
    <s v="Small Box"/>
    <s v="Decoflex Hanging Personal Folder File"/>
    <n v="0.59"/>
    <s v="United States"/>
    <x v="2"/>
    <x v="7"/>
    <s v="Pflugerville"/>
    <n v="78660"/>
    <x v="120"/>
    <x v="37"/>
    <n v="-16.37"/>
    <n v="2"/>
    <n v="33.840000000000003"/>
    <n v="86368"/>
  </r>
  <r>
    <n v="19193"/>
    <s v="Critical"/>
    <n v="0.03"/>
    <n v="3.36"/>
    <n v="6.27"/>
    <n v="3146"/>
    <s v="Maureen Stout"/>
    <x v="2"/>
    <x v="0"/>
    <x v="0"/>
    <x v="8"/>
    <s v="Small Box"/>
    <s v="Cardinal Poly Pocket Divider Pockets for Ring Binders"/>
    <n v="0.4"/>
    <s v="United States"/>
    <x v="2"/>
    <x v="7"/>
    <s v="Pharr"/>
    <n v="78577"/>
    <x v="148"/>
    <x v="70"/>
    <n v="-94.258600000000001"/>
    <n v="4"/>
    <n v="14.9"/>
    <n v="85850"/>
  </r>
  <r>
    <n v="19194"/>
    <s v="Critical"/>
    <n v="7.0000000000000007E-2"/>
    <n v="3.71"/>
    <n v="1.93"/>
    <n v="3146"/>
    <s v="Maureen Stout"/>
    <x v="0"/>
    <x v="0"/>
    <x v="0"/>
    <x v="7"/>
    <s v="Wrap Bag"/>
    <s v="&quot;While you Were Out&quot; Message Book, One Form per Page"/>
    <n v="0.35"/>
    <s v="United States"/>
    <x v="2"/>
    <x v="7"/>
    <s v="Pharr"/>
    <n v="78577"/>
    <x v="148"/>
    <x v="116"/>
    <n v="6.3308"/>
    <n v="11"/>
    <n v="39.64"/>
    <n v="85850"/>
  </r>
  <r>
    <n v="24200"/>
    <s v="Medium"/>
    <n v="0.06"/>
    <n v="19.989999999999998"/>
    <n v="11.17"/>
    <n v="3148"/>
    <s v="Leroy Field"/>
    <x v="2"/>
    <x v="0"/>
    <x v="1"/>
    <x v="2"/>
    <s v="Large Box"/>
    <s v="Telescoping Adjustable Floor Lamp"/>
    <n v="0.6"/>
    <s v="United States"/>
    <x v="0"/>
    <x v="44"/>
    <s v="Post Falls"/>
    <n v="83854"/>
    <x v="101"/>
    <x v="50"/>
    <n v="-66.823599999999999"/>
    <n v="7"/>
    <n v="139.49"/>
    <n v="89716"/>
  </r>
  <r>
    <n v="24202"/>
    <s v="Medium"/>
    <n v="0.06"/>
    <n v="320.98"/>
    <n v="58.95"/>
    <n v="3149"/>
    <s v="Harriet Moore"/>
    <x v="1"/>
    <x v="0"/>
    <x v="1"/>
    <x v="1"/>
    <s v="Jumbo Drum"/>
    <s v="Hon 4070 Series Pagoda™ Round Back Stacking Chairs"/>
    <n v="0.56999999999999995"/>
    <s v="United States"/>
    <x v="0"/>
    <x v="44"/>
    <s v="Rexburg"/>
    <n v="83440"/>
    <x v="101"/>
    <x v="62"/>
    <n v="971.62200000000007"/>
    <n v="6"/>
    <n v="1952.43"/>
    <n v="89716"/>
  </r>
  <r>
    <n v="19625"/>
    <s v="Not Specified"/>
    <n v="0.01"/>
    <n v="145.97999999999999"/>
    <n v="46.2"/>
    <n v="3151"/>
    <s v="Glenda Hunter"/>
    <x v="1"/>
    <x v="0"/>
    <x v="1"/>
    <x v="11"/>
    <s v="Jumbo Box"/>
    <s v="Bevis Rectangular Conference Tables"/>
    <n v="0.69"/>
    <s v="United States"/>
    <x v="0"/>
    <x v="1"/>
    <s v="Twentynine Palms"/>
    <n v="92277"/>
    <x v="26"/>
    <x v="55"/>
    <n v="-134.512"/>
    <n v="9"/>
    <n v="1370.79"/>
    <n v="88543"/>
  </r>
  <r>
    <n v="19618"/>
    <s v="Critical"/>
    <n v="0.01"/>
    <n v="3502.14"/>
    <n v="8.73"/>
    <n v="3151"/>
    <s v="Glenda Hunter"/>
    <x v="1"/>
    <x v="0"/>
    <x v="2"/>
    <x v="6"/>
    <s v="Jumbo Box"/>
    <s v="Okidata Pacemark 4410N Wide Format Dot Matrix Printer"/>
    <n v="0.56999999999999995"/>
    <s v="United States"/>
    <x v="0"/>
    <x v="1"/>
    <s v="Twentynine Palms"/>
    <n v="92277"/>
    <x v="128"/>
    <x v="141"/>
    <n v="-4075.9339920000002"/>
    <n v="1"/>
    <n v="3501.79"/>
    <n v="88544"/>
  </r>
  <r>
    <n v="19619"/>
    <s v="Critical"/>
    <n v="0.06"/>
    <n v="15.73"/>
    <n v="7.42"/>
    <n v="3151"/>
    <s v="Glenda Hunter"/>
    <x v="2"/>
    <x v="0"/>
    <x v="0"/>
    <x v="12"/>
    <s v="Small Pack"/>
    <s v="Acme Galleria® Hot Forged Steel Scissors with Colored Handles"/>
    <n v="0.56000000000000005"/>
    <s v="United States"/>
    <x v="0"/>
    <x v="1"/>
    <s v="Twentynine Palms"/>
    <n v="92277"/>
    <x v="128"/>
    <x v="141"/>
    <n v="-18.558799999999998"/>
    <n v="4"/>
    <n v="63.04"/>
    <n v="88544"/>
  </r>
  <r>
    <n v="23322"/>
    <s v="Not Specified"/>
    <n v="0.05"/>
    <n v="25.99"/>
    <n v="5.37"/>
    <n v="3151"/>
    <s v="Glenda Hunter"/>
    <x v="0"/>
    <x v="0"/>
    <x v="0"/>
    <x v="0"/>
    <s v="Small Box"/>
    <s v="BOSTON® Ranger® #55 Pencil Sharpener, Black"/>
    <n v="0.56000000000000005"/>
    <s v="United States"/>
    <x v="0"/>
    <x v="1"/>
    <s v="Twentynine Palms"/>
    <n v="92277"/>
    <x v="160"/>
    <x v="174"/>
    <n v="220.35719999999998"/>
    <n v="18"/>
    <n v="451.35"/>
    <n v="88545"/>
  </r>
  <r>
    <n v="24723"/>
    <s v="Medium"/>
    <n v="0.04"/>
    <n v="17.239999999999998"/>
    <n v="3.26"/>
    <n v="3151"/>
    <s v="Glenda Hunter"/>
    <x v="2"/>
    <x v="1"/>
    <x v="0"/>
    <x v="12"/>
    <s v="Small Pack"/>
    <s v="Fiskars 8&quot; Scissors, 2/Pack"/>
    <n v="0.56000000000000005"/>
    <s v="United States"/>
    <x v="0"/>
    <x v="1"/>
    <s v="Twentynine Palms"/>
    <n v="92277"/>
    <x v="136"/>
    <x v="142"/>
    <n v="47.73"/>
    <n v="7"/>
    <n v="119.6"/>
    <n v="88546"/>
  </r>
  <r>
    <n v="24329"/>
    <s v="Medium"/>
    <n v="0.02"/>
    <n v="5.98"/>
    <n v="1.49"/>
    <n v="3151"/>
    <s v="Glenda Hunter"/>
    <x v="2"/>
    <x v="0"/>
    <x v="0"/>
    <x v="8"/>
    <s v="Small Box"/>
    <s v="Avery Hanging File Binders"/>
    <n v="0.39"/>
    <s v="United States"/>
    <x v="0"/>
    <x v="1"/>
    <s v="Twentynine Palms"/>
    <n v="92277"/>
    <x v="140"/>
    <x v="148"/>
    <n v="28.526000000000003"/>
    <n v="10"/>
    <n v="59.9"/>
    <n v="88547"/>
  </r>
  <r>
    <n v="21734"/>
    <s v="High"/>
    <n v="0.01"/>
    <n v="99.23"/>
    <n v="8.99"/>
    <n v="3151"/>
    <s v="Glenda Hunter"/>
    <x v="2"/>
    <x v="0"/>
    <x v="1"/>
    <x v="2"/>
    <s v="Small Pack"/>
    <s v="GE 48&quot; Fluorescent Tube, Cool White Energy Saver, 34 Watts, 30/Box"/>
    <n v="0.35"/>
    <s v="United States"/>
    <x v="0"/>
    <x v="1"/>
    <s v="Twentynine Palms"/>
    <n v="92277"/>
    <x v="48"/>
    <x v="34"/>
    <n v="-87.46"/>
    <n v="1"/>
    <n v="99.22"/>
    <n v="88548"/>
  </r>
  <r>
    <n v="21436"/>
    <s v="High"/>
    <n v="0.08"/>
    <n v="150.97999999999999"/>
    <n v="13.99"/>
    <n v="3154"/>
    <s v="Faye Manning"/>
    <x v="0"/>
    <x v="0"/>
    <x v="2"/>
    <x v="6"/>
    <s v="Medium Box"/>
    <s v="Canon MP41DH Printing Calculator"/>
    <n v="0.38"/>
    <s v="United States"/>
    <x v="3"/>
    <x v="26"/>
    <s v="Saint Petersburg"/>
    <n v="33710"/>
    <x v="161"/>
    <x v="165"/>
    <n v="-3.9479999999999995"/>
    <n v="8"/>
    <n v="1183.82"/>
    <n v="86899"/>
  </r>
  <r>
    <n v="20253"/>
    <s v="Critical"/>
    <n v="0.03"/>
    <n v="17.7"/>
    <n v="9.4700000000000006"/>
    <n v="3154"/>
    <s v="Faye Manning"/>
    <x v="2"/>
    <x v="3"/>
    <x v="0"/>
    <x v="10"/>
    <s v="Small Box"/>
    <s v="Portfile® Personal File Boxes"/>
    <n v="0.59"/>
    <s v="United States"/>
    <x v="3"/>
    <x v="26"/>
    <s v="Saint Petersburg"/>
    <n v="33710"/>
    <x v="5"/>
    <x v="129"/>
    <n v="28.182599999999997"/>
    <n v="11"/>
    <n v="201.77"/>
    <n v="86900"/>
  </r>
  <r>
    <n v="18635"/>
    <s v="Critical"/>
    <n v="0.04"/>
    <n v="21.38"/>
    <n v="8.99"/>
    <n v="3154"/>
    <s v="Faye Manning"/>
    <x v="2"/>
    <x v="0"/>
    <x v="0"/>
    <x v="0"/>
    <s v="Small Pack"/>
    <s v="Boston 1730 StandUp Electric Pencil Sharpener"/>
    <n v="0.59"/>
    <s v="United States"/>
    <x v="3"/>
    <x v="26"/>
    <s v="Saint Petersburg"/>
    <n v="33710"/>
    <x v="25"/>
    <x v="160"/>
    <n v="-51.66"/>
    <n v="21"/>
    <n v="443.66"/>
    <n v="86901"/>
  </r>
  <r>
    <n v="23392"/>
    <s v="Critical"/>
    <n v="0.02"/>
    <n v="60.22"/>
    <n v="3.5"/>
    <n v="3155"/>
    <s v="Julian Keith Mayer"/>
    <x v="2"/>
    <x v="0"/>
    <x v="0"/>
    <x v="15"/>
    <s v="Small Box"/>
    <s v="Fellowes Smart Surge Ten-Outlet Protector, Platinum"/>
    <n v="0.56999999999999995"/>
    <s v="United States"/>
    <x v="3"/>
    <x v="26"/>
    <s v="Sanford"/>
    <n v="32771"/>
    <x v="13"/>
    <x v="79"/>
    <n v="-193.91399999999999"/>
    <n v="9"/>
    <n v="541.76"/>
    <n v="86898"/>
  </r>
  <r>
    <n v="21437"/>
    <s v="High"/>
    <n v="0.03"/>
    <n v="25.98"/>
    <n v="14.36"/>
    <n v="3155"/>
    <s v="Julian Keith Mayer"/>
    <x v="1"/>
    <x v="0"/>
    <x v="1"/>
    <x v="1"/>
    <s v="Jumbo Drum"/>
    <s v="Global Stack Chair without Arms, Black"/>
    <n v="0.6"/>
    <s v="United States"/>
    <x v="3"/>
    <x v="26"/>
    <s v="Sanford"/>
    <n v="32771"/>
    <x v="161"/>
    <x v="165"/>
    <n v="57.545999999999999"/>
    <n v="4"/>
    <n v="107.66"/>
    <n v="86899"/>
  </r>
  <r>
    <n v="21438"/>
    <s v="High"/>
    <n v="0.1"/>
    <n v="32.479999999999997"/>
    <n v="35"/>
    <n v="3155"/>
    <s v="Julian Keith Mayer"/>
    <x v="2"/>
    <x v="0"/>
    <x v="0"/>
    <x v="10"/>
    <s v="Large Box"/>
    <s v="Fellowes Neat Ideas® Storage Cubes"/>
    <n v="0.81"/>
    <s v="United States"/>
    <x v="3"/>
    <x v="26"/>
    <s v="Sanford"/>
    <n v="32771"/>
    <x v="161"/>
    <x v="165"/>
    <n v="-333.42540000000002"/>
    <n v="10"/>
    <n v="318.83"/>
    <n v="86899"/>
  </r>
  <r>
    <n v="22015"/>
    <s v="Critical"/>
    <n v="0.05"/>
    <n v="159.99"/>
    <n v="5.5"/>
    <n v="3155"/>
    <s v="Julian Keith Mayer"/>
    <x v="2"/>
    <x v="3"/>
    <x v="2"/>
    <x v="13"/>
    <s v="Small Box"/>
    <s v="Gyration RF Keyboard"/>
    <n v="0.49"/>
    <s v="United States"/>
    <x v="3"/>
    <x v="26"/>
    <s v="Sanford"/>
    <n v="32771"/>
    <x v="47"/>
    <x v="24"/>
    <n v="12.264000000000001"/>
    <n v="23"/>
    <n v="3600.65"/>
    <n v="86902"/>
  </r>
  <r>
    <n v="19374"/>
    <s v="Not Specified"/>
    <n v="7.0000000000000007E-2"/>
    <n v="280.98"/>
    <n v="57"/>
    <n v="3167"/>
    <s v="Ray Silverman"/>
    <x v="1"/>
    <x v="0"/>
    <x v="1"/>
    <x v="1"/>
    <s v="Jumbo Drum"/>
    <s v="Hon 2090 “Pillow Soft” Series Mid Back Swivel/Tilt Chairs"/>
    <n v="0.78"/>
    <s v="United States"/>
    <x v="3"/>
    <x v="26"/>
    <s v="Ponte Vedra Beach"/>
    <n v="32004"/>
    <x v="117"/>
    <x v="121"/>
    <n v="-283.9914"/>
    <n v="14"/>
    <n v="3936.61"/>
    <n v="86491"/>
  </r>
  <r>
    <n v="19375"/>
    <s v="Not Specified"/>
    <n v="0"/>
    <n v="4.9800000000000004"/>
    <n v="7.44"/>
    <n v="3167"/>
    <s v="Ray Silverman"/>
    <x v="2"/>
    <x v="0"/>
    <x v="0"/>
    <x v="7"/>
    <s v="Small Box"/>
    <s v="Xerox 1922"/>
    <n v="0.36"/>
    <s v="United States"/>
    <x v="3"/>
    <x v="26"/>
    <s v="Ponte Vedra Beach"/>
    <n v="32004"/>
    <x v="117"/>
    <x v="101"/>
    <n v="-195.34200000000001"/>
    <n v="15"/>
    <n v="78.31"/>
    <n v="86491"/>
  </r>
  <r>
    <n v="19376"/>
    <s v="Not Specified"/>
    <n v="0.1"/>
    <n v="3.98"/>
    <n v="0.83"/>
    <n v="3167"/>
    <s v="Ray Silverman"/>
    <x v="2"/>
    <x v="0"/>
    <x v="0"/>
    <x v="0"/>
    <s v="Wrap Bag"/>
    <s v="Fluorescent Highlighters by Dixon"/>
    <n v="0.51"/>
    <s v="United States"/>
    <x v="3"/>
    <x v="26"/>
    <s v="Ponte Vedra Beach"/>
    <n v="32004"/>
    <x v="117"/>
    <x v="101"/>
    <n v="-89.70920000000001"/>
    <n v="11"/>
    <n v="42.46"/>
    <n v="86491"/>
  </r>
  <r>
    <n v="25683"/>
    <s v="Critical"/>
    <n v="0.08"/>
    <n v="7.28"/>
    <n v="11.15"/>
    <n v="3169"/>
    <s v="Janice Boswell"/>
    <x v="0"/>
    <x v="2"/>
    <x v="0"/>
    <x v="7"/>
    <s v="Small Box"/>
    <s v="Array® Parchment Paper, Assorted Colors"/>
    <n v="0.37"/>
    <s v="United States"/>
    <x v="3"/>
    <x v="26"/>
    <s v="Port Orange"/>
    <n v="32127"/>
    <x v="53"/>
    <x v="94"/>
    <n v="-44.415000000000006"/>
    <n v="1"/>
    <n v="14.66"/>
    <n v="86490"/>
  </r>
  <r>
    <n v="26055"/>
    <s v="Medium"/>
    <n v="0.1"/>
    <n v="7.28"/>
    <n v="5.47"/>
    <n v="3170"/>
    <s v="Lawrence Haas"/>
    <x v="2"/>
    <x v="0"/>
    <x v="0"/>
    <x v="7"/>
    <s v="Small Box"/>
    <s v="Southworth Structures Collection™"/>
    <n v="0.35"/>
    <s v="United States"/>
    <x v="3"/>
    <x v="26"/>
    <s v="Port Saint Lucie"/>
    <n v="34952"/>
    <x v="169"/>
    <x v="75"/>
    <n v="167.334"/>
    <n v="12"/>
    <n v="83.14"/>
    <n v="86489"/>
  </r>
  <r>
    <n v="21961"/>
    <s v="High"/>
    <n v="0.06"/>
    <n v="10.97"/>
    <n v="6.5"/>
    <n v="3176"/>
    <s v="Jackie McCullough"/>
    <x v="2"/>
    <x v="3"/>
    <x v="2"/>
    <x v="13"/>
    <s v="Small Box"/>
    <s v="Micro Innovations 104 Keyboard"/>
    <n v="0.64"/>
    <s v="United States"/>
    <x v="3"/>
    <x v="26"/>
    <s v="Jacksonville"/>
    <n v="32216"/>
    <x v="82"/>
    <x v="108"/>
    <n v="65.597999999999999"/>
    <n v="19"/>
    <n v="215.25"/>
    <n v="90820"/>
  </r>
  <r>
    <n v="20964"/>
    <s v="Low"/>
    <n v="0.02"/>
    <n v="58.14"/>
    <n v="36.61"/>
    <n v="3176"/>
    <s v="Jackie McCullough"/>
    <x v="1"/>
    <x v="3"/>
    <x v="1"/>
    <x v="14"/>
    <s v="Jumbo Box"/>
    <s v="O'Sullivan 3-Shelf Heavy-Duty Bookcases"/>
    <n v="0.61"/>
    <s v="United States"/>
    <x v="3"/>
    <x v="26"/>
    <s v="Jacksonville"/>
    <n v="32216"/>
    <x v="97"/>
    <x v="153"/>
    <n v="0.25800000000000001"/>
    <n v="22"/>
    <n v="1358.02"/>
    <n v="90821"/>
  </r>
  <r>
    <n v="20965"/>
    <s v="Low"/>
    <n v="0.03"/>
    <n v="15.57"/>
    <n v="1.39"/>
    <n v="3176"/>
    <s v="Jackie McCullough"/>
    <x v="2"/>
    <x v="3"/>
    <x v="0"/>
    <x v="4"/>
    <s v="Small Box"/>
    <s v="Park Ridge™ Embossed Executive Business Envelopes"/>
    <n v="0.38"/>
    <s v="United States"/>
    <x v="3"/>
    <x v="26"/>
    <s v="Jacksonville"/>
    <n v="32216"/>
    <x v="97"/>
    <x v="153"/>
    <n v="63.222000000000001"/>
    <n v="22"/>
    <n v="358.84"/>
    <n v="90821"/>
  </r>
  <r>
    <n v="24493"/>
    <s v="Not Specified"/>
    <n v="0.1"/>
    <n v="62.18"/>
    <n v="10.84"/>
    <n v="3177"/>
    <s v="Laurie Petty"/>
    <x v="2"/>
    <x v="3"/>
    <x v="1"/>
    <x v="2"/>
    <s v="Medium Box"/>
    <s v="Deflect-o Glass Clear Studded Chair Mats"/>
    <n v="0.63"/>
    <s v="United States"/>
    <x v="3"/>
    <x v="26"/>
    <s v="Jupiter"/>
    <n v="33458"/>
    <x v="88"/>
    <x v="57"/>
    <n v="-29.666000000000004"/>
    <n v="9"/>
    <n v="511.57"/>
    <n v="90818"/>
  </r>
  <r>
    <n v="22086"/>
    <s v="Critical"/>
    <n v="0.06"/>
    <n v="1.68"/>
    <n v="1"/>
    <n v="3177"/>
    <s v="Laurie Petty"/>
    <x v="2"/>
    <x v="3"/>
    <x v="0"/>
    <x v="0"/>
    <s v="Wrap Bag"/>
    <s v="Prang Dustless Chalk Sticks"/>
    <n v="0.35"/>
    <s v="United States"/>
    <x v="3"/>
    <x v="26"/>
    <s v="Jupiter"/>
    <n v="33458"/>
    <x v="157"/>
    <x v="34"/>
    <n v="-1319.5"/>
    <n v="5"/>
    <n v="8.65"/>
    <n v="90819"/>
  </r>
  <r>
    <n v="21554"/>
    <s v="Low"/>
    <n v="7.0000000000000007E-2"/>
    <n v="35.44"/>
    <n v="7.5"/>
    <n v="3179"/>
    <s v="Marie Pittman"/>
    <x v="2"/>
    <x v="0"/>
    <x v="0"/>
    <x v="7"/>
    <s v="Small Box"/>
    <s v="Xerox 1906"/>
    <n v="0.38"/>
    <s v="United States"/>
    <x v="2"/>
    <x v="3"/>
    <s v="Owatonna"/>
    <n v="55060"/>
    <x v="20"/>
    <x v="120"/>
    <n v="262.2"/>
    <n v="11"/>
    <n v="380"/>
    <n v="86989"/>
  </r>
  <r>
    <n v="24464"/>
    <s v="High"/>
    <n v="0.08"/>
    <n v="170.98"/>
    <n v="35.89"/>
    <n v="3187"/>
    <s v="Sidney Gilliam"/>
    <x v="1"/>
    <x v="2"/>
    <x v="1"/>
    <x v="14"/>
    <s v="Jumbo Box"/>
    <s v="Rush Hierlooms Collection 1&quot; Thick Stackable Bookcases"/>
    <n v="0.66"/>
    <s v="United States"/>
    <x v="3"/>
    <x v="26"/>
    <s v="Riverview"/>
    <n v="33569"/>
    <x v="21"/>
    <x v="26"/>
    <n v="-119.812"/>
    <n v="1"/>
    <n v="199.48"/>
    <n v="89025"/>
  </r>
  <r>
    <n v="20127"/>
    <s v="Critical"/>
    <n v="0.01"/>
    <n v="20.99"/>
    <n v="4.8099999999999996"/>
    <n v="3191"/>
    <s v="Jenny Hawkins"/>
    <x v="2"/>
    <x v="0"/>
    <x v="2"/>
    <x v="5"/>
    <s v="Medium Box"/>
    <s v="1726 Digital Answering Machine"/>
    <n v="0.57999999999999996"/>
    <s v="United States"/>
    <x v="2"/>
    <x v="45"/>
    <s v="Stevens Point"/>
    <n v="54481"/>
    <x v="103"/>
    <x v="107"/>
    <n v="-9.1079999999999988"/>
    <n v="5"/>
    <n v="93.81"/>
    <n v="86447"/>
  </r>
  <r>
    <n v="20303"/>
    <s v="High"/>
    <n v="0.09"/>
    <n v="35.94"/>
    <n v="6.66"/>
    <n v="3191"/>
    <s v="Jenny Hawkins"/>
    <x v="2"/>
    <x v="0"/>
    <x v="0"/>
    <x v="4"/>
    <s v="Small Box"/>
    <s v="Tyvek ® Top-Opening Peel &amp; Seel ® Envelopes, Gray"/>
    <n v="0.4"/>
    <s v="United States"/>
    <x v="2"/>
    <x v="45"/>
    <s v="Stevens Point"/>
    <n v="54481"/>
    <x v="98"/>
    <x v="93"/>
    <n v="172.56439999999998"/>
    <n v="9"/>
    <n v="312.22000000000003"/>
    <n v="86448"/>
  </r>
  <r>
    <n v="22846"/>
    <s v="Medium"/>
    <n v="0.1"/>
    <n v="4.9800000000000004"/>
    <n v="7.54"/>
    <n v="3194"/>
    <s v="Angela Rose"/>
    <x v="2"/>
    <x v="3"/>
    <x v="0"/>
    <x v="7"/>
    <s v="Small Box"/>
    <s v="Xerox 1961"/>
    <n v="0.38"/>
    <s v="United States"/>
    <x v="3"/>
    <x v="26"/>
    <s v="Spring Hill"/>
    <n v="34609"/>
    <x v="17"/>
    <x v="23"/>
    <n v="45.077999999999996"/>
    <n v="9"/>
    <n v="43.84"/>
    <n v="89805"/>
  </r>
  <r>
    <n v="22847"/>
    <s v="Medium"/>
    <n v="0"/>
    <n v="22.84"/>
    <n v="8.18"/>
    <n v="3194"/>
    <s v="Angela Rose"/>
    <x v="2"/>
    <x v="3"/>
    <x v="0"/>
    <x v="7"/>
    <s v="Small Box"/>
    <s v="Xerox 1991"/>
    <n v="0.39"/>
    <s v="United States"/>
    <x v="3"/>
    <x v="26"/>
    <s v="Spring Hill"/>
    <n v="34609"/>
    <x v="17"/>
    <x v="148"/>
    <n v="-110.376"/>
    <n v="6"/>
    <n v="141.74"/>
    <n v="89805"/>
  </r>
  <r>
    <n v="3406"/>
    <s v="Not Specified"/>
    <n v="0.03"/>
    <n v="200.97"/>
    <n v="15.59"/>
    <n v="3196"/>
    <s v="Rick Foster Hawkins"/>
    <x v="1"/>
    <x v="1"/>
    <x v="2"/>
    <x v="6"/>
    <s v="Jumbo Drum"/>
    <s v="Hewlett-Packard Deskjet 6122 Color Inkjet Printer"/>
    <n v="0.36"/>
    <s v="United States"/>
    <x v="0"/>
    <x v="1"/>
    <s v="San Francisco"/>
    <n v="94109"/>
    <x v="23"/>
    <x v="33"/>
    <n v="1951.3"/>
    <n v="43"/>
    <n v="8717.75"/>
    <n v="24294"/>
  </r>
  <r>
    <n v="21406"/>
    <s v="Not Specified"/>
    <n v="0.03"/>
    <n v="200.97"/>
    <n v="15.59"/>
    <n v="3197"/>
    <s v="Wallace Pugh"/>
    <x v="1"/>
    <x v="1"/>
    <x v="2"/>
    <x v="6"/>
    <s v="Jumbo Drum"/>
    <s v="Hewlett-Packard Deskjet 6122 Color Inkjet Printer"/>
    <n v="0.36"/>
    <s v="United States"/>
    <x v="2"/>
    <x v="12"/>
    <s v="Northbrook"/>
    <n v="60062"/>
    <x v="23"/>
    <x v="33"/>
    <n v="1538.7827999999997"/>
    <n v="11"/>
    <n v="2230.12"/>
    <n v="90850"/>
  </r>
  <r>
    <n v="18437"/>
    <s v="Low"/>
    <n v="7.0000000000000007E-2"/>
    <n v="5.98"/>
    <n v="0.96"/>
    <n v="3205"/>
    <s v="Alvin Mullins"/>
    <x v="2"/>
    <x v="3"/>
    <x v="0"/>
    <x v="0"/>
    <s v="Wrap Bag"/>
    <s v="Newell 315"/>
    <n v="0.6"/>
    <s v="United States"/>
    <x v="0"/>
    <x v="44"/>
    <s v="Rexburg"/>
    <n v="83440"/>
    <x v="25"/>
    <x v="82"/>
    <n v="32.83"/>
    <n v="10"/>
    <n v="56.4"/>
    <n v="87933"/>
  </r>
  <r>
    <n v="18438"/>
    <s v="Low"/>
    <n v="0.01"/>
    <n v="39.979999999999997"/>
    <n v="4"/>
    <n v="3206"/>
    <s v="Dana Rankin"/>
    <x v="2"/>
    <x v="3"/>
    <x v="2"/>
    <x v="13"/>
    <s v="Small Box"/>
    <s v="Microsoft Natural Keyboard Elite"/>
    <n v="0.7"/>
    <s v="United States"/>
    <x v="0"/>
    <x v="44"/>
    <s v="Twin Falls"/>
    <n v="83301"/>
    <x v="25"/>
    <x v="77"/>
    <n v="51.590000000000053"/>
    <n v="6"/>
    <n v="257.52"/>
    <n v="87933"/>
  </r>
  <r>
    <n v="21229"/>
    <s v="Not Specified"/>
    <n v="0.06"/>
    <n v="218.08"/>
    <n v="18.059999999999999"/>
    <n v="3206"/>
    <s v="Dana Rankin"/>
    <x v="0"/>
    <x v="3"/>
    <x v="1"/>
    <x v="1"/>
    <s v="Large Box"/>
    <s v="Lifetime Advantage™ Folding Chairs, 4/Carton"/>
    <n v="0.56999999999999995"/>
    <s v="United States"/>
    <x v="0"/>
    <x v="44"/>
    <s v="Twin Falls"/>
    <n v="83301"/>
    <x v="8"/>
    <x v="10"/>
    <n v="969.42"/>
    <n v="7"/>
    <n v="1488.51"/>
    <n v="87934"/>
  </r>
  <r>
    <n v="20156"/>
    <s v="Not Specified"/>
    <n v="0.05"/>
    <n v="35.44"/>
    <n v="5.09"/>
    <n v="3206"/>
    <s v="Dana Rankin"/>
    <x v="2"/>
    <x v="3"/>
    <x v="0"/>
    <x v="7"/>
    <s v="Small Box"/>
    <s v="Xerox 1932"/>
    <n v="0.38"/>
    <s v="United States"/>
    <x v="0"/>
    <x v="44"/>
    <s v="Twin Falls"/>
    <n v="83301"/>
    <x v="5"/>
    <x v="89"/>
    <n v="553.33169999999996"/>
    <n v="23"/>
    <n v="801.93"/>
    <n v="87935"/>
  </r>
  <r>
    <n v="24637"/>
    <s v="Critical"/>
    <n v="0.03"/>
    <n v="4.9800000000000004"/>
    <n v="4.62"/>
    <n v="3209"/>
    <s v="Elsie Floyd"/>
    <x v="0"/>
    <x v="0"/>
    <x v="2"/>
    <x v="13"/>
    <s v="Small Pack"/>
    <s v="Imation 3.5&quot;, DISKETTE 44766 HGHLD3.52HD/FM, 10/Pack"/>
    <n v="0.64"/>
    <s v="United States"/>
    <x v="0"/>
    <x v="1"/>
    <s v="Beverly Hills"/>
    <n v="90210"/>
    <x v="162"/>
    <x v="170"/>
    <n v="-30.45"/>
    <n v="8"/>
    <n v="44.24"/>
    <n v="90739"/>
  </r>
  <r>
    <n v="22804"/>
    <s v="High"/>
    <n v="0.1"/>
    <n v="7.31"/>
    <n v="0.49"/>
    <n v="3211"/>
    <s v="Jonathan Crabtree"/>
    <x v="2"/>
    <x v="0"/>
    <x v="0"/>
    <x v="9"/>
    <s v="Small Box"/>
    <s v="Self-Adhesive Address Labels for Typewriters by Universal"/>
    <n v="0.38"/>
    <s v="United States"/>
    <x v="2"/>
    <x v="12"/>
    <s v="Addison"/>
    <n v="60101"/>
    <x v="2"/>
    <x v="103"/>
    <n v="55.020599999999995"/>
    <n v="12"/>
    <n v="79.739999999999995"/>
    <n v="91522"/>
  </r>
  <r>
    <n v="22805"/>
    <s v="High"/>
    <n v="0.1"/>
    <n v="20.99"/>
    <n v="2.5"/>
    <n v="3211"/>
    <s v="Jonathan Crabtree"/>
    <x v="2"/>
    <x v="0"/>
    <x v="2"/>
    <x v="5"/>
    <s v="Wrap Bag"/>
    <s v="Accessory37"/>
    <n v="0.81"/>
    <s v="United States"/>
    <x v="2"/>
    <x v="12"/>
    <s v="Addison"/>
    <n v="60101"/>
    <x v="2"/>
    <x v="103"/>
    <n v="-43.65504"/>
    <n v="23"/>
    <n v="392.45"/>
    <n v="91522"/>
  </r>
  <r>
    <n v="23736"/>
    <s v="Not Specified"/>
    <n v="0.03"/>
    <n v="6.68"/>
    <n v="1.5"/>
    <n v="3221"/>
    <s v="Sean Pugh"/>
    <x v="2"/>
    <x v="0"/>
    <x v="0"/>
    <x v="0"/>
    <s v="Wrap Bag"/>
    <s v="Sanford Liquid Accent Highlighters"/>
    <n v="0.48"/>
    <s v="United States"/>
    <x v="3"/>
    <x v="26"/>
    <s v="Sunrise"/>
    <n v="33322"/>
    <x v="142"/>
    <x v="112"/>
    <n v="-577.30400000000009"/>
    <n v="7"/>
    <n v="48.32"/>
    <n v="90815"/>
  </r>
  <r>
    <n v="25605"/>
    <s v="High"/>
    <n v="0.04"/>
    <n v="39.479999999999997"/>
    <n v="1.99"/>
    <n v="3222"/>
    <s v="Diane Lu"/>
    <x v="0"/>
    <x v="0"/>
    <x v="2"/>
    <x v="13"/>
    <s v="Small Pack"/>
    <s v="80 Minute CD-R Spindle, 100/Pack - Staples"/>
    <n v="0.54"/>
    <s v="United States"/>
    <x v="3"/>
    <x v="26"/>
    <s v="Tallahassee"/>
    <n v="32303"/>
    <x v="91"/>
    <x v="18"/>
    <n v="-1535.4864000000002"/>
    <n v="8"/>
    <n v="332.16"/>
    <n v="90814"/>
  </r>
  <r>
    <n v="25606"/>
    <s v="High"/>
    <n v="0"/>
    <n v="8.1199999999999992"/>
    <n v="2.83"/>
    <n v="3222"/>
    <s v="Diane Lu"/>
    <x v="2"/>
    <x v="0"/>
    <x v="2"/>
    <x v="13"/>
    <s v="Small Pack"/>
    <s v="Imation Neon Mac Format Diskettes, 10/Pack"/>
    <n v="0.77"/>
    <s v="United States"/>
    <x v="3"/>
    <x v="26"/>
    <s v="Tallahassee"/>
    <n v="32303"/>
    <x v="91"/>
    <x v="105"/>
    <n v="-159.32"/>
    <n v="17"/>
    <n v="147.62"/>
    <n v="90814"/>
  </r>
  <r>
    <n v="19517"/>
    <s v="Critical"/>
    <n v="0.06"/>
    <n v="60.98"/>
    <n v="30"/>
    <n v="3224"/>
    <s v="Claudia White"/>
    <x v="1"/>
    <x v="2"/>
    <x v="1"/>
    <x v="1"/>
    <s v="Jumbo Drum"/>
    <s v="Novimex Fabric Task Chair"/>
    <n v="0.7"/>
    <s v="United States"/>
    <x v="3"/>
    <x v="20"/>
    <s v="Gallatin"/>
    <n v="37066"/>
    <x v="113"/>
    <x v="34"/>
    <n v="-74.088000000000008"/>
    <n v="2"/>
    <n v="125.9"/>
    <n v="86508"/>
  </r>
  <r>
    <n v="22291"/>
    <s v="Not Specified"/>
    <n v="0.1"/>
    <n v="208.16"/>
    <n v="68.02"/>
    <n v="3225"/>
    <s v="Robyn Crawford"/>
    <x v="1"/>
    <x v="2"/>
    <x v="0"/>
    <x v="15"/>
    <s v="Jumbo Drum"/>
    <s v="1.7 Cubic Foot Compact &quot;Cube&quot; Office Refrigerators"/>
    <n v="0.57999999999999996"/>
    <s v="United States"/>
    <x v="3"/>
    <x v="20"/>
    <s v="Germantown"/>
    <n v="38138"/>
    <x v="101"/>
    <x v="50"/>
    <n v="-137.52199999999999"/>
    <n v="4"/>
    <n v="768.81"/>
    <n v="86507"/>
  </r>
  <r>
    <n v="22292"/>
    <s v="Not Specified"/>
    <n v="7.0000000000000007E-2"/>
    <n v="90.48"/>
    <n v="19.989999999999998"/>
    <n v="3226"/>
    <s v="Arthur Gold"/>
    <x v="2"/>
    <x v="2"/>
    <x v="0"/>
    <x v="4"/>
    <s v="Small Box"/>
    <s v="Tyvek® Side-Opening Peel &amp; Seel® Expanding Envelopes"/>
    <n v="0.4"/>
    <s v="United States"/>
    <x v="3"/>
    <x v="20"/>
    <s v="Hendersonville"/>
    <n v="37075"/>
    <x v="101"/>
    <x v="178"/>
    <n v="-11.815999999999999"/>
    <n v="2"/>
    <n v="183.39"/>
    <n v="86507"/>
  </r>
  <r>
    <n v="22293"/>
    <s v="Not Specified"/>
    <n v="0.01"/>
    <n v="9.48"/>
    <n v="7.29"/>
    <n v="3226"/>
    <s v="Arthur Gold"/>
    <x v="0"/>
    <x v="2"/>
    <x v="1"/>
    <x v="2"/>
    <s v="Small Pack"/>
    <s v="DAX Two-Tone Rosewood/Black Document Frame, Desktop, 5 x 7"/>
    <n v="0.45"/>
    <s v="United States"/>
    <x v="3"/>
    <x v="20"/>
    <s v="Hendersonville"/>
    <n v="37075"/>
    <x v="101"/>
    <x v="62"/>
    <n v="238.93379999999999"/>
    <n v="1"/>
    <n v="12.9"/>
    <n v="86507"/>
  </r>
  <r>
    <n v="22294"/>
    <s v="Not Specified"/>
    <n v="0.02"/>
    <n v="4.28"/>
    <n v="0.94"/>
    <n v="3226"/>
    <s v="Arthur Gold"/>
    <x v="2"/>
    <x v="2"/>
    <x v="0"/>
    <x v="0"/>
    <s v="Wrap Bag"/>
    <s v="Newell 336"/>
    <n v="0.56000000000000005"/>
    <s v="United States"/>
    <x v="3"/>
    <x v="20"/>
    <s v="Hendersonville"/>
    <n v="37075"/>
    <x v="101"/>
    <x v="178"/>
    <n v="-105.126"/>
    <n v="4"/>
    <n v="17.89"/>
    <n v="86507"/>
  </r>
  <r>
    <n v="24343"/>
    <s v="Medium"/>
    <n v="0.06"/>
    <n v="22.24"/>
    <n v="1.99"/>
    <n v="3226"/>
    <s v="Arthur Gold"/>
    <x v="2"/>
    <x v="2"/>
    <x v="2"/>
    <x v="13"/>
    <s v="Small Pack"/>
    <s v="Verbatim DVD-R, 3.95GB, SR, Mitsubishi Branded, Jewel"/>
    <n v="0.43"/>
    <s v="United States"/>
    <x v="3"/>
    <x v="20"/>
    <s v="Hendersonville"/>
    <n v="37075"/>
    <x v="162"/>
    <x v="173"/>
    <n v="95.387999999999991"/>
    <n v="12"/>
    <n v="255.88"/>
    <n v="86509"/>
  </r>
  <r>
    <n v="18940"/>
    <s v="Not Specified"/>
    <n v="0.01"/>
    <n v="24.95"/>
    <n v="2.99"/>
    <n v="3229"/>
    <s v="Sharon Kessler"/>
    <x v="2"/>
    <x v="2"/>
    <x v="0"/>
    <x v="8"/>
    <s v="Small Box"/>
    <s v="Large Capacity Hanging Post Binders"/>
    <n v="0.39"/>
    <s v="United States"/>
    <x v="2"/>
    <x v="45"/>
    <s v="Superior"/>
    <n v="54880"/>
    <x v="72"/>
    <x v="17"/>
    <n v="261.38579999999996"/>
    <n v="15"/>
    <n v="378.82"/>
    <n v="87435"/>
  </r>
  <r>
    <n v="18941"/>
    <s v="Not Specified"/>
    <n v="0"/>
    <n v="15.98"/>
    <n v="8.99"/>
    <n v="3230"/>
    <s v="Monica Stuart"/>
    <x v="2"/>
    <x v="2"/>
    <x v="2"/>
    <x v="13"/>
    <s v="Small Pack"/>
    <s v="Imation 3.5&quot; DS/HD IBM Formatted Diskettes, 50/Pack"/>
    <n v="0.64"/>
    <s v="United States"/>
    <x v="2"/>
    <x v="45"/>
    <s v="Waukesha"/>
    <n v="53186"/>
    <x v="72"/>
    <x v="60"/>
    <n v="-135.46"/>
    <n v="9"/>
    <n v="152.18"/>
    <n v="87435"/>
  </r>
  <r>
    <n v="19062"/>
    <s v="Critical"/>
    <n v="0.06"/>
    <n v="4.91"/>
    <n v="5.68"/>
    <n v="3230"/>
    <s v="Monica Stuart"/>
    <x v="0"/>
    <x v="2"/>
    <x v="0"/>
    <x v="8"/>
    <s v="Small Box"/>
    <s v="Acco Pressboard Covers with Storage Hooks, 14 7/8&quot; x 11&quot;, Light Blue"/>
    <n v="0.36"/>
    <s v="United States"/>
    <x v="2"/>
    <x v="45"/>
    <s v="Waukesha"/>
    <n v="53186"/>
    <x v="1"/>
    <x v="137"/>
    <n v="-31.68825"/>
    <n v="10"/>
    <n v="53.89"/>
    <n v="87436"/>
  </r>
  <r>
    <n v="19063"/>
    <s v="Critical"/>
    <n v="7.0000000000000007E-2"/>
    <n v="48.94"/>
    <n v="5.86"/>
    <n v="3230"/>
    <s v="Monica Stuart"/>
    <x v="0"/>
    <x v="2"/>
    <x v="0"/>
    <x v="7"/>
    <s v="Small Box"/>
    <s v="Xerox 1916"/>
    <n v="0.35"/>
    <s v="United States"/>
    <x v="2"/>
    <x v="45"/>
    <s v="Waukesha"/>
    <n v="53186"/>
    <x v="1"/>
    <x v="25"/>
    <n v="690.70379999999989"/>
    <n v="21"/>
    <n v="1001.02"/>
    <n v="87436"/>
  </r>
  <r>
    <n v="19179"/>
    <s v="Low"/>
    <n v="0.06"/>
    <n v="115.99"/>
    <n v="5.92"/>
    <n v="3238"/>
    <s v="Kathleen P Bloom"/>
    <x v="2"/>
    <x v="0"/>
    <x v="2"/>
    <x v="5"/>
    <s v="Small Box"/>
    <s v="8890"/>
    <n v="0.57999999999999996"/>
    <s v="United States"/>
    <x v="0"/>
    <x v="6"/>
    <s v="Corvallis"/>
    <n v="97330"/>
    <x v="141"/>
    <x v="175"/>
    <n v="-13.068000000000001"/>
    <n v="5"/>
    <n v="495.82"/>
    <n v="89564"/>
  </r>
  <r>
    <n v="23084"/>
    <s v="High"/>
    <n v="0"/>
    <n v="7.28"/>
    <n v="3.52"/>
    <n v="3243"/>
    <s v="Marlene Phillips"/>
    <x v="2"/>
    <x v="2"/>
    <x v="2"/>
    <x v="13"/>
    <s v="Small Pack"/>
    <s v="Imation 3.5&quot; DS-HD Macintosh Formatted Diskettes, 10/Pack"/>
    <n v="0.68"/>
    <s v="United States"/>
    <x v="1"/>
    <x v="18"/>
    <s v="Bristol"/>
    <n v="6010"/>
    <x v="69"/>
    <x v="95"/>
    <n v="-25.103999999999999"/>
    <n v="3"/>
    <n v="24.44"/>
    <n v="88329"/>
  </r>
  <r>
    <n v="23267"/>
    <s v="Low"/>
    <n v="0.06"/>
    <n v="5.18"/>
    <n v="2.04"/>
    <n v="3246"/>
    <s v="Wanda Harris"/>
    <x v="2"/>
    <x v="2"/>
    <x v="0"/>
    <x v="7"/>
    <s v="Wrap Bag"/>
    <s v="Array® Memo Cubes"/>
    <n v="0.36"/>
    <s v="United States"/>
    <x v="1"/>
    <x v="16"/>
    <s v="Hudson"/>
    <n v="3051"/>
    <x v="113"/>
    <x v="64"/>
    <n v="1.9504000000000001"/>
    <n v="4"/>
    <n v="21.86"/>
    <n v="88330"/>
  </r>
  <r>
    <n v="18265"/>
    <s v="High"/>
    <n v="7.0000000000000007E-2"/>
    <n v="2.78"/>
    <n v="1.49"/>
    <n v="3248"/>
    <s v="Earl Donnelly"/>
    <x v="2"/>
    <x v="2"/>
    <x v="0"/>
    <x v="8"/>
    <s v="Small Box"/>
    <s v="Wilson Jones Suede Grain Vinyl Binders"/>
    <n v="0.36"/>
    <s v="United States"/>
    <x v="3"/>
    <x v="11"/>
    <s v="Slidell"/>
    <n v="70458"/>
    <x v="163"/>
    <x v="182"/>
    <n v="-340.53109999999998"/>
    <n v="17"/>
    <n v="47.12"/>
    <n v="87297"/>
  </r>
  <r>
    <n v="25820"/>
    <s v="High"/>
    <n v="0.03"/>
    <n v="42.8"/>
    <n v="2.99"/>
    <n v="3249"/>
    <s v="Nicole Goldstein"/>
    <x v="2"/>
    <x v="0"/>
    <x v="0"/>
    <x v="8"/>
    <s v="Small Box"/>
    <s v="Wilson Jones Elliptical Ring 3 1/2&quot; Capacity Binders, 800 sheets"/>
    <n v="0.36"/>
    <s v="United States"/>
    <x v="1"/>
    <x v="30"/>
    <s v="Annapolis"/>
    <n v="21403"/>
    <x v="94"/>
    <x v="161"/>
    <n v="462.92099999999994"/>
    <n v="16"/>
    <n v="670.9"/>
    <n v="87298"/>
  </r>
  <r>
    <n v="5511"/>
    <s v="Critical"/>
    <n v="0.02"/>
    <n v="5.28"/>
    <n v="6.26"/>
    <n v="3251"/>
    <s v="Peter Brooks"/>
    <x v="2"/>
    <x v="0"/>
    <x v="0"/>
    <x v="7"/>
    <s v="Small Box"/>
    <s v="Xerox 1928"/>
    <n v="0.4"/>
    <s v="United States"/>
    <x v="1"/>
    <x v="4"/>
    <s v="New York City"/>
    <n v="10112"/>
    <x v="164"/>
    <x v="96"/>
    <n v="-131.16"/>
    <n v="76"/>
    <n v="412.72"/>
    <n v="39076"/>
  </r>
  <r>
    <n v="23324"/>
    <s v="Critical"/>
    <n v="0.01"/>
    <n v="11.34"/>
    <n v="5.01"/>
    <n v="3252"/>
    <s v="Milton Harrell"/>
    <x v="2"/>
    <x v="2"/>
    <x v="0"/>
    <x v="7"/>
    <s v="Small Box"/>
    <s v="Xerox 188"/>
    <n v="0.36"/>
    <s v="United States"/>
    <x v="1"/>
    <x v="4"/>
    <s v="Rotterdam"/>
    <n v="12306"/>
    <x v="25"/>
    <x v="64"/>
    <n v="-11.83"/>
    <n v="1"/>
    <n v="14.52"/>
    <n v="87296"/>
  </r>
  <r>
    <n v="23511"/>
    <s v="Critical"/>
    <n v="0.02"/>
    <n v="5.28"/>
    <n v="6.26"/>
    <n v="3252"/>
    <s v="Milton Harrell"/>
    <x v="2"/>
    <x v="0"/>
    <x v="0"/>
    <x v="7"/>
    <s v="Small Box"/>
    <s v="Xerox 1928"/>
    <n v="0.4"/>
    <s v="United States"/>
    <x v="1"/>
    <x v="4"/>
    <s v="Rotterdam"/>
    <n v="12306"/>
    <x v="164"/>
    <x v="96"/>
    <n v="-65.58"/>
    <n v="19"/>
    <n v="103.18"/>
    <n v="87299"/>
  </r>
  <r>
    <n v="21046"/>
    <s v="Critical"/>
    <n v="0.06"/>
    <n v="47.98"/>
    <n v="3.61"/>
    <n v="3255"/>
    <s v="Maureen Whitley"/>
    <x v="2"/>
    <x v="1"/>
    <x v="2"/>
    <x v="13"/>
    <s v="Small Pack"/>
    <s v="DS/HD IBM Formatted Diskettes, 200/Pack - Staples"/>
    <n v="0.71"/>
    <s v="United States"/>
    <x v="3"/>
    <x v="26"/>
    <s v="Tamarac"/>
    <n v="33319"/>
    <x v="29"/>
    <x v="39"/>
    <n v="596.80799999999999"/>
    <n v="2"/>
    <n v="97.96"/>
    <n v="90488"/>
  </r>
  <r>
    <n v="18728"/>
    <s v="Not Specified"/>
    <n v="0.01"/>
    <n v="349.45"/>
    <n v="60"/>
    <n v="3257"/>
    <s v="Sharon Marcus"/>
    <x v="1"/>
    <x v="3"/>
    <x v="1"/>
    <x v="11"/>
    <s v="Jumbo Drum"/>
    <s v="SAFCO PlanMaster Heigh-Adjustable Drafting Table Base, 43w x 30d x 30-37h, Black"/>
    <m/>
    <s v="United States"/>
    <x v="0"/>
    <x v="0"/>
    <s v="Longview"/>
    <n v="98632"/>
    <x v="66"/>
    <x v="134"/>
    <n v="3739.3928999999998"/>
    <n v="15"/>
    <n v="5419.41"/>
    <n v="88825"/>
  </r>
  <r>
    <n v="21852"/>
    <s v="Medium"/>
    <n v="0"/>
    <n v="25.38"/>
    <n v="8.99"/>
    <n v="3257"/>
    <s v="Sharon Marcus"/>
    <x v="2"/>
    <x v="3"/>
    <x v="1"/>
    <x v="2"/>
    <s v="Small Pack"/>
    <s v="Executive Impressions 13&quot; Chairman Wall Clock"/>
    <n v="0.5"/>
    <s v="United States"/>
    <x v="0"/>
    <x v="0"/>
    <s v="Longview"/>
    <n v="98632"/>
    <x v="116"/>
    <x v="66"/>
    <n v="470.33799999999997"/>
    <n v="26"/>
    <n v="700.41"/>
    <n v="88826"/>
  </r>
  <r>
    <n v="23010"/>
    <s v="Not Specified"/>
    <n v="0.02"/>
    <n v="55.94"/>
    <n v="6.55"/>
    <n v="3258"/>
    <s v="Gretchen Best Wilkins"/>
    <x v="2"/>
    <x v="3"/>
    <x v="2"/>
    <x v="13"/>
    <s v="Small Box"/>
    <s v="Fellowes Smart Design 104-Key Enhanced Keyboard, PS/2 Adapter, Platinum"/>
    <n v="0.68"/>
    <s v="United States"/>
    <x v="0"/>
    <x v="0"/>
    <s v="Lynnwood"/>
    <n v="98037"/>
    <x v="68"/>
    <x v="36"/>
    <n v="401.85"/>
    <n v="11"/>
    <n v="646.88"/>
    <n v="88824"/>
  </r>
  <r>
    <n v="22576"/>
    <s v="Not Specified"/>
    <n v="7.0000000000000007E-2"/>
    <n v="105.34"/>
    <n v="24.49"/>
    <n v="3261"/>
    <s v="Steven Long"/>
    <x v="0"/>
    <x v="3"/>
    <x v="1"/>
    <x v="2"/>
    <s v="Large Box"/>
    <s v="Deflect-o DuraMat Antistatic Studded Beveled Mat for Medium Pile Carpeting"/>
    <n v="0.61"/>
    <s v="United States"/>
    <x v="2"/>
    <x v="22"/>
    <s v="Adrian"/>
    <n v="49221"/>
    <x v="97"/>
    <x v="155"/>
    <n v="710.67239999999993"/>
    <n v="10"/>
    <n v="1029.96"/>
    <n v="90296"/>
  </r>
  <r>
    <n v="19214"/>
    <s v="Medium"/>
    <n v="0.04"/>
    <n v="9.99"/>
    <n v="11.59"/>
    <n v="3264"/>
    <s v="Becky Puckett"/>
    <x v="2"/>
    <x v="0"/>
    <x v="0"/>
    <x v="7"/>
    <s v="Small Box"/>
    <s v="Hammermill Color Copier Paper (28Lb. and 96 Bright)"/>
    <n v="0.4"/>
    <s v="United States"/>
    <x v="0"/>
    <x v="1"/>
    <s v="Eureka"/>
    <n v="95501"/>
    <x v="168"/>
    <x v="110"/>
    <n v="-92.32"/>
    <n v="5"/>
    <n v="52.09"/>
    <n v="89835"/>
  </r>
  <r>
    <n v="21459"/>
    <s v="Critical"/>
    <n v="0"/>
    <n v="122.99"/>
    <n v="70.2"/>
    <n v="3266"/>
    <s v="Edgar Kumar"/>
    <x v="1"/>
    <x v="0"/>
    <x v="1"/>
    <x v="1"/>
    <s v="Jumbo Drum"/>
    <s v="Global High-Back Leather Tilter, Burgundy"/>
    <n v="0.74"/>
    <s v="United States"/>
    <x v="1"/>
    <x v="14"/>
    <s v="Sanford"/>
    <n v="4073"/>
    <x v="9"/>
    <x v="12"/>
    <n v="-1764.29"/>
    <n v="14"/>
    <n v="1794.88"/>
    <n v="89836"/>
  </r>
  <r>
    <n v="21458"/>
    <s v="Critical"/>
    <n v="0.01"/>
    <n v="60.97"/>
    <n v="4.5"/>
    <n v="3269"/>
    <s v="Billie Stern"/>
    <x v="0"/>
    <x v="0"/>
    <x v="0"/>
    <x v="15"/>
    <s v="Small Box"/>
    <s v="Tripp Lite Isotel 6 Outlet Surge Protector with Fax/Modem Protection"/>
    <n v="0.56000000000000005"/>
    <s v="United States"/>
    <x v="1"/>
    <x v="2"/>
    <s v="North Plainfield"/>
    <n v="7060"/>
    <x v="9"/>
    <x v="13"/>
    <n v="527.87759999999992"/>
    <n v="12"/>
    <n v="765.04"/>
    <n v="89836"/>
  </r>
  <r>
    <n v="19047"/>
    <s v="Low"/>
    <n v="0.02"/>
    <n v="13.48"/>
    <n v="4.51"/>
    <n v="3275"/>
    <s v="Tamara Dickinson"/>
    <x v="2"/>
    <x v="1"/>
    <x v="0"/>
    <x v="10"/>
    <s v="Small Box"/>
    <s v="Tenex Personal Project File with Scoop Front Design, Black"/>
    <n v="0.59"/>
    <s v="United States"/>
    <x v="0"/>
    <x v="0"/>
    <s v="Mount Vernon"/>
    <n v="98273"/>
    <x v="68"/>
    <x v="36"/>
    <n v="34.520000000000003"/>
    <n v="9"/>
    <n v="127.12"/>
    <n v="86233"/>
  </r>
  <r>
    <n v="19232"/>
    <s v="Low"/>
    <n v="0.04"/>
    <n v="449.99"/>
    <n v="24.49"/>
    <n v="3275"/>
    <s v="Tamara Dickinson"/>
    <x v="2"/>
    <x v="2"/>
    <x v="2"/>
    <x v="16"/>
    <s v="Large Box"/>
    <s v="Canon PC940 Copier"/>
    <n v="0.52"/>
    <s v="United States"/>
    <x v="0"/>
    <x v="0"/>
    <s v="Mount Vernon"/>
    <n v="98273"/>
    <x v="167"/>
    <x v="70"/>
    <n v="3576.8840999999998"/>
    <n v="12"/>
    <n v="5183.8900000000003"/>
    <n v="86234"/>
  </r>
  <r>
    <n v="19233"/>
    <s v="Low"/>
    <n v="0.01"/>
    <n v="5.84"/>
    <n v="1.2"/>
    <n v="3275"/>
    <s v="Tamara Dickinson"/>
    <x v="2"/>
    <x v="2"/>
    <x v="0"/>
    <x v="0"/>
    <s v="Wrap Bag"/>
    <s v="Newell 312"/>
    <n v="0.55000000000000004"/>
    <s v="United States"/>
    <x v="0"/>
    <x v="0"/>
    <s v="Mount Vernon"/>
    <n v="98273"/>
    <x v="167"/>
    <x v="71"/>
    <n v="20.38"/>
    <n v="6"/>
    <n v="36.090000000000003"/>
    <n v="86234"/>
  </r>
  <r>
    <n v="20039"/>
    <s v="High"/>
    <n v="0.06"/>
    <n v="89.83"/>
    <n v="35"/>
    <n v="3279"/>
    <s v="Ricky Allred"/>
    <x v="2"/>
    <x v="1"/>
    <x v="0"/>
    <x v="10"/>
    <s v="Large Box"/>
    <s v="Fellowes Officeware™ Wire Shelving"/>
    <n v="0.83"/>
    <s v="United States"/>
    <x v="3"/>
    <x v="39"/>
    <s v="Columbia"/>
    <n v="29203"/>
    <x v="34"/>
    <x v="152"/>
    <n v="31.11"/>
    <n v="4"/>
    <n v="366.26"/>
    <n v="90766"/>
  </r>
  <r>
    <n v="20040"/>
    <s v="High"/>
    <n v="0.1"/>
    <n v="13.43"/>
    <n v="5.5"/>
    <n v="3279"/>
    <s v="Ricky Allred"/>
    <x v="2"/>
    <x v="1"/>
    <x v="0"/>
    <x v="10"/>
    <s v="Small Box"/>
    <s v="Fellowes Personal Hanging Folder Files, Navy"/>
    <n v="0.56999999999999995"/>
    <s v="United States"/>
    <x v="3"/>
    <x v="39"/>
    <s v="Columbia"/>
    <n v="29203"/>
    <x v="34"/>
    <x v="152"/>
    <n v="358.29539999999997"/>
    <n v="12"/>
    <n v="157.99"/>
    <n v="90766"/>
  </r>
  <r>
    <n v="20041"/>
    <s v="High"/>
    <n v="0.01"/>
    <n v="125.99"/>
    <n v="7.69"/>
    <n v="3279"/>
    <s v="Ricky Allred"/>
    <x v="2"/>
    <x v="1"/>
    <x v="2"/>
    <x v="5"/>
    <s v="Small Box"/>
    <s v="Timeport L7089"/>
    <n v="0.57999999999999996"/>
    <s v="United States"/>
    <x v="3"/>
    <x v="39"/>
    <s v="Columbia"/>
    <n v="29203"/>
    <x v="34"/>
    <x v="47"/>
    <n v="8.3219999999999992"/>
    <n v="11"/>
    <n v="1212.8800000000001"/>
    <n v="90766"/>
  </r>
  <r>
    <n v="21620"/>
    <s v="Medium"/>
    <n v="0.01"/>
    <n v="45.99"/>
    <n v="4.99"/>
    <n v="3279"/>
    <s v="Ricky Allred"/>
    <x v="2"/>
    <x v="1"/>
    <x v="2"/>
    <x v="5"/>
    <s v="Small Box"/>
    <s v="KF 788"/>
    <n v="0.56000000000000005"/>
    <s v="United States"/>
    <x v="3"/>
    <x v="39"/>
    <s v="Columbia"/>
    <n v="29203"/>
    <x v="88"/>
    <x v="57"/>
    <n v="24.018000000000001"/>
    <n v="3"/>
    <n v="125.19"/>
    <n v="90767"/>
  </r>
  <r>
    <n v="23022"/>
    <s v="Critical"/>
    <n v="0.05"/>
    <n v="363.25"/>
    <n v="19.989999999999998"/>
    <n v="3283"/>
    <s v="William Woodard"/>
    <x v="0"/>
    <x v="0"/>
    <x v="0"/>
    <x v="15"/>
    <s v="Small Box"/>
    <s v="Hoover WindTunnel™ Plus Canister Vacuum"/>
    <n v="0.56999999999999995"/>
    <s v="United States"/>
    <x v="3"/>
    <x v="26"/>
    <s v="Kendall"/>
    <n v="33156"/>
    <x v="109"/>
    <x v="24"/>
    <n v="-269.75549999999998"/>
    <n v="5"/>
    <n v="1867.04"/>
    <n v="90752"/>
  </r>
  <r>
    <n v="23211"/>
    <s v="High"/>
    <n v="0.03"/>
    <n v="17.48"/>
    <n v="1.99"/>
    <n v="3283"/>
    <s v="William Woodard"/>
    <x v="2"/>
    <x v="0"/>
    <x v="2"/>
    <x v="13"/>
    <s v="Small Pack"/>
    <s v="Maxell Pro 80 Minute CD-R, 10/Pack"/>
    <n v="0.45"/>
    <s v="United States"/>
    <x v="3"/>
    <x v="26"/>
    <s v="Kendall"/>
    <n v="33156"/>
    <x v="16"/>
    <x v="21"/>
    <n v="710.80739999999992"/>
    <n v="31"/>
    <n v="537.79999999999995"/>
    <n v="90753"/>
  </r>
  <r>
    <n v="26141"/>
    <s v="High"/>
    <n v="0.05"/>
    <n v="19.23"/>
    <n v="6.15"/>
    <n v="3284"/>
    <s v="Michael Shaffer"/>
    <x v="0"/>
    <x v="0"/>
    <x v="1"/>
    <x v="2"/>
    <s v="Small Pack"/>
    <s v="Executive Impressions 13&quot; Clairmont Wall Clock"/>
    <n v="0.44"/>
    <s v="United States"/>
    <x v="3"/>
    <x v="26"/>
    <s v="Kissimmee"/>
    <n v="34741"/>
    <x v="63"/>
    <x v="83"/>
    <n v="-2133.2780000000002"/>
    <n v="6"/>
    <n v="119.78"/>
    <n v="90751"/>
  </r>
  <r>
    <n v="20350"/>
    <s v="Not Specified"/>
    <n v="0.06"/>
    <n v="1.7"/>
    <n v="1.99"/>
    <n v="3285"/>
    <s v="Ricky Garner"/>
    <x v="2"/>
    <x v="3"/>
    <x v="2"/>
    <x v="13"/>
    <s v="Small Pack"/>
    <s v="BASF Silver 74 Minute CD-R"/>
    <n v="0.51"/>
    <s v="United States"/>
    <x v="3"/>
    <x v="8"/>
    <s v="Herndon"/>
    <n v="20170"/>
    <x v="61"/>
    <x v="72"/>
    <n v="80.071200000000005"/>
    <n v="7"/>
    <n v="12.15"/>
    <n v="90750"/>
  </r>
  <r>
    <n v="20351"/>
    <s v="Not Specified"/>
    <n v="0.01"/>
    <n v="30.98"/>
    <n v="5.09"/>
    <n v="3285"/>
    <s v="Ricky Garner"/>
    <x v="2"/>
    <x v="3"/>
    <x v="0"/>
    <x v="7"/>
    <s v="Small Box"/>
    <s v="Xerox 19"/>
    <n v="0.4"/>
    <s v="United States"/>
    <x v="3"/>
    <x v="8"/>
    <s v="Herndon"/>
    <n v="20170"/>
    <x v="61"/>
    <x v="0"/>
    <n v="896.40599999999995"/>
    <n v="9"/>
    <n v="288.42"/>
    <n v="90750"/>
  </r>
  <r>
    <n v="21567"/>
    <s v="Low"/>
    <n v="0.08"/>
    <n v="30.56"/>
    <n v="2.99"/>
    <n v="3287"/>
    <s v="Mary Norman"/>
    <x v="2"/>
    <x v="2"/>
    <x v="0"/>
    <x v="8"/>
    <s v="Small Box"/>
    <s v="Surelock™ Post Binders"/>
    <n v="0.35"/>
    <s v="United States"/>
    <x v="0"/>
    <x v="1"/>
    <s v="Granite Bay"/>
    <n v="95746"/>
    <x v="40"/>
    <x v="134"/>
    <n v="352.87979999999999"/>
    <n v="17"/>
    <n v="511.42"/>
    <n v="89897"/>
  </r>
  <r>
    <n v="23198"/>
    <s v="Low"/>
    <n v="0.04"/>
    <n v="33.89"/>
    <n v="5.0999999999999996"/>
    <n v="3303"/>
    <s v="Carole Creech"/>
    <x v="2"/>
    <x v="1"/>
    <x v="0"/>
    <x v="10"/>
    <s v="Small Box"/>
    <s v="File Shuttle II and Handi-File, Black"/>
    <n v="0.6"/>
    <s v="United States"/>
    <x v="3"/>
    <x v="26"/>
    <s v="Lake Worth"/>
    <n v="33461"/>
    <x v="0"/>
    <x v="130"/>
    <n v="68.675999999999988"/>
    <n v="6"/>
    <n v="200.64"/>
    <n v="87795"/>
  </r>
  <r>
    <n v="20447"/>
    <s v="Medium"/>
    <n v="0.06"/>
    <n v="11.33"/>
    <n v="6.12"/>
    <n v="3306"/>
    <s v="Claire Warren"/>
    <x v="2"/>
    <x v="2"/>
    <x v="0"/>
    <x v="15"/>
    <s v="Medium Box"/>
    <s v="Holmes Replacement Filter for HEPA Air Cleaner, Medium Room"/>
    <n v="0.42"/>
    <s v="United States"/>
    <x v="1"/>
    <x v="18"/>
    <s v="New London"/>
    <n v="6320"/>
    <x v="113"/>
    <x v="82"/>
    <n v="-15.92"/>
    <n v="1"/>
    <n v="17.62"/>
    <n v="90461"/>
  </r>
  <r>
    <n v="22732"/>
    <s v="Low"/>
    <n v="7.0000000000000007E-2"/>
    <n v="16.739999999999998"/>
    <n v="7.04"/>
    <n v="3307"/>
    <s v="Edwin Blackburn"/>
    <x v="2"/>
    <x v="2"/>
    <x v="0"/>
    <x v="10"/>
    <s v="Small Box"/>
    <s v="Rogers® Profile Extra Capacity Storage Tub"/>
    <n v="0.81"/>
    <s v="United States"/>
    <x v="1"/>
    <x v="15"/>
    <s v="Agawam"/>
    <n v="1001"/>
    <x v="161"/>
    <x v="90"/>
    <n v="-114.2"/>
    <n v="5"/>
    <n v="80.58"/>
    <n v="90462"/>
  </r>
  <r>
    <n v="23451"/>
    <s v="Critical"/>
    <n v="0.1"/>
    <n v="6.64"/>
    <n v="54.95"/>
    <n v="3309"/>
    <s v="Edwin Chung"/>
    <x v="2"/>
    <x v="2"/>
    <x v="1"/>
    <x v="2"/>
    <s v="Small Pack"/>
    <s v="G.E. Longer-Life Indoor Recessed Floodlight Bulbs"/>
    <n v="0.37"/>
    <s v="United States"/>
    <x v="1"/>
    <x v="15"/>
    <s v="Natick"/>
    <n v="1760"/>
    <x v="120"/>
    <x v="102"/>
    <n v="-25"/>
    <n v="4"/>
    <n v="25.31"/>
    <n v="90460"/>
  </r>
  <r>
    <n v="23452"/>
    <s v="Critical"/>
    <n v="0.05"/>
    <n v="90.48"/>
    <n v="19.989999999999998"/>
    <n v="3310"/>
    <s v="Tiffany Grossman Hardin"/>
    <x v="2"/>
    <x v="2"/>
    <x v="0"/>
    <x v="4"/>
    <s v="Small Box"/>
    <s v="Tyvek® Side-Opening Peel &amp; Seel® Expanding Envelopes"/>
    <n v="0.4"/>
    <s v="United States"/>
    <x v="1"/>
    <x v="15"/>
    <s v="Sandwich"/>
    <n v="2563"/>
    <x v="120"/>
    <x v="37"/>
    <n v="255.14819999999997"/>
    <n v="4"/>
    <n v="369.78"/>
    <n v="90460"/>
  </r>
  <r>
    <n v="22734"/>
    <s v="Low"/>
    <n v="0.06"/>
    <n v="6.45"/>
    <n v="1.34"/>
    <n v="3311"/>
    <s v="Jackie Flynn"/>
    <x v="2"/>
    <x v="2"/>
    <x v="0"/>
    <x v="7"/>
    <s v="Wrap Bag"/>
    <s v="Wirebound Four 2-3/4 x 5 Forms per Page, 400 Sets per Book"/>
    <n v="0.36"/>
    <s v="United States"/>
    <x v="1"/>
    <x v="15"/>
    <s v="Winchester"/>
    <n v="1890"/>
    <x v="161"/>
    <x v="136"/>
    <n v="39.426600000000001"/>
    <n v="9"/>
    <n v="57.14"/>
    <n v="90462"/>
  </r>
  <r>
    <n v="22733"/>
    <s v="Low"/>
    <n v="0.05"/>
    <n v="122.99"/>
    <n v="70.2"/>
    <n v="3314"/>
    <s v="Billy Hale"/>
    <x v="1"/>
    <x v="2"/>
    <x v="1"/>
    <x v="1"/>
    <s v="Jumbo Drum"/>
    <s v="Global High-Back Leather Tilter, Burgundy"/>
    <n v="0.74"/>
    <s v="United States"/>
    <x v="1"/>
    <x v="2"/>
    <s v="Fort Lee"/>
    <n v="7024"/>
    <x v="161"/>
    <x v="13"/>
    <n v="-722.23"/>
    <n v="4"/>
    <n v="498.31"/>
    <n v="90462"/>
  </r>
  <r>
    <n v="19422"/>
    <s v="Low"/>
    <n v="0.03"/>
    <n v="20.98"/>
    <n v="1.49"/>
    <n v="3319"/>
    <s v="Marlene Davidson"/>
    <x v="2"/>
    <x v="2"/>
    <x v="0"/>
    <x v="8"/>
    <s v="Small Box"/>
    <s v="Avery Legal 4-Ring Binder"/>
    <n v="0.35"/>
    <s v="United States"/>
    <x v="3"/>
    <x v="20"/>
    <s v="Hendersonville"/>
    <n v="37075"/>
    <x v="8"/>
    <x v="110"/>
    <n v="30.023999999999997"/>
    <n v="20"/>
    <n v="431.43"/>
    <n v="90104"/>
  </r>
  <r>
    <n v="20203"/>
    <s v="Not Specified"/>
    <n v="0.08"/>
    <n v="3.28"/>
    <n v="3.97"/>
    <n v="3320"/>
    <s v="Alicia Maynard"/>
    <x v="2"/>
    <x v="2"/>
    <x v="0"/>
    <x v="0"/>
    <s v="Wrap Bag"/>
    <s v="Newell 342"/>
    <n v="0.56000000000000005"/>
    <s v="United States"/>
    <x v="3"/>
    <x v="20"/>
    <s v="Jackson"/>
    <n v="38301"/>
    <x v="58"/>
    <x v="78"/>
    <n v="0.42660000000000337"/>
    <n v="18"/>
    <n v="57.24"/>
    <n v="90103"/>
  </r>
  <r>
    <n v="20204"/>
    <s v="Not Specified"/>
    <n v="0.09"/>
    <n v="40.97"/>
    <n v="8.99"/>
    <n v="3320"/>
    <s v="Alicia Maynard"/>
    <x v="0"/>
    <x v="2"/>
    <x v="0"/>
    <x v="0"/>
    <s v="Small Pack"/>
    <s v="Sanford 52201 APSCO Electric Pencil Sharpener"/>
    <n v="0.59"/>
    <s v="United States"/>
    <x v="3"/>
    <x v="20"/>
    <s v="Jackson"/>
    <n v="38301"/>
    <x v="58"/>
    <x v="158"/>
    <n v="66.215999999999994"/>
    <n v="22"/>
    <n v="824.7"/>
    <n v="90103"/>
  </r>
  <r>
    <n v="25330"/>
    <s v="Medium"/>
    <n v="0.05"/>
    <n v="6.48"/>
    <n v="8.19"/>
    <n v="3324"/>
    <s v="Leslie Jacobson"/>
    <x v="2"/>
    <x v="3"/>
    <x v="0"/>
    <x v="7"/>
    <s v="Small Box"/>
    <s v="Xerox 217"/>
    <n v="0.37"/>
    <s v="United States"/>
    <x v="0"/>
    <x v="28"/>
    <s v="El Mirage"/>
    <n v="85335"/>
    <x v="6"/>
    <x v="7"/>
    <n v="-164.18"/>
    <n v="9"/>
    <n v="58.5"/>
    <n v="90985"/>
  </r>
  <r>
    <n v="20488"/>
    <s v="Low"/>
    <n v="0"/>
    <n v="8.74"/>
    <n v="8.2899999999999991"/>
    <n v="3325"/>
    <s v="Diane Barr"/>
    <x v="2"/>
    <x v="3"/>
    <x v="0"/>
    <x v="4"/>
    <s v="Small Box"/>
    <s v="#10- 4 1/8&quot; x 9 1/2&quot; Recycled Envelopes"/>
    <n v="0.38"/>
    <s v="United States"/>
    <x v="0"/>
    <x v="6"/>
    <s v="Coos Bay"/>
    <n v="97420"/>
    <x v="137"/>
    <x v="155"/>
    <n v="-79.400000000000006"/>
    <n v="14"/>
    <n v="131.62"/>
    <n v="90986"/>
  </r>
  <r>
    <n v="23476"/>
    <s v="Critical"/>
    <n v="7.0000000000000007E-2"/>
    <n v="5.58"/>
    <n v="1.99"/>
    <n v="3325"/>
    <s v="Diane Barr"/>
    <x v="2"/>
    <x v="3"/>
    <x v="0"/>
    <x v="0"/>
    <s v="Wrap Bag"/>
    <s v="DIXON Ticonderoga® Erasable Checking Pencils"/>
    <n v="0.46"/>
    <s v="United States"/>
    <x v="0"/>
    <x v="6"/>
    <s v="Coos Bay"/>
    <n v="97420"/>
    <x v="158"/>
    <x v="63"/>
    <n v="23.045999999999999"/>
    <n v="23"/>
    <n v="121.46"/>
    <n v="90987"/>
  </r>
  <r>
    <n v="18259"/>
    <s v="Not Specified"/>
    <n v="0.06"/>
    <n v="113.98"/>
    <n v="30"/>
    <n v="3327"/>
    <s v="Bob Gibson"/>
    <x v="1"/>
    <x v="2"/>
    <x v="1"/>
    <x v="1"/>
    <s v="Jumbo Drum"/>
    <s v="Hon Comfortask® Task/Swivel Chairs"/>
    <n v="0.69"/>
    <s v="United States"/>
    <x v="2"/>
    <x v="22"/>
    <s v="Port Huron"/>
    <n v="48060"/>
    <x v="127"/>
    <x v="119"/>
    <n v="-127.3"/>
    <n v="3"/>
    <n v="356.14"/>
    <n v="87272"/>
  </r>
  <r>
    <n v="18260"/>
    <s v="Not Specified"/>
    <n v="0.05"/>
    <n v="6.48"/>
    <n v="6.86"/>
    <n v="3327"/>
    <s v="Bob Gibson"/>
    <x v="2"/>
    <x v="2"/>
    <x v="0"/>
    <x v="7"/>
    <s v="Small Box"/>
    <s v="Xerox 204"/>
    <n v="0.37"/>
    <s v="United States"/>
    <x v="2"/>
    <x v="22"/>
    <s v="Port Huron"/>
    <n v="48060"/>
    <x v="127"/>
    <x v="119"/>
    <n v="-52.77"/>
    <n v="4"/>
    <n v="27.08"/>
    <n v="87272"/>
  </r>
  <r>
    <n v="21588"/>
    <s v="Medium"/>
    <n v="0.09"/>
    <n v="5.98"/>
    <n v="4.6900000000000004"/>
    <n v="3331"/>
    <s v="Elisabeth Shaw"/>
    <x v="2"/>
    <x v="0"/>
    <x v="0"/>
    <x v="10"/>
    <s v="Small Box"/>
    <s v="Perma STOR-ALL™ Hanging File Box, 13 1/8&quot;W x 12 1/4&quot;D x 10 1/2&quot;H"/>
    <n v="0.68"/>
    <s v="United States"/>
    <x v="3"/>
    <x v="26"/>
    <s v="Ormond Beach"/>
    <n v="32174"/>
    <x v="99"/>
    <x v="116"/>
    <n v="-781.13419999999996"/>
    <n v="11"/>
    <n v="65.849999999999994"/>
    <n v="86283"/>
  </r>
  <r>
    <n v="23294"/>
    <s v="Not Specified"/>
    <n v="0.02"/>
    <n v="4"/>
    <n v="1.3"/>
    <n v="3331"/>
    <s v="Elisabeth Shaw"/>
    <x v="2"/>
    <x v="0"/>
    <x v="0"/>
    <x v="7"/>
    <s v="Wrap Bag"/>
    <s v="EcoTones® Memo Sheets"/>
    <n v="0.37"/>
    <s v="United States"/>
    <x v="3"/>
    <x v="26"/>
    <s v="Ormond Beach"/>
    <n v="32174"/>
    <x v="85"/>
    <x v="28"/>
    <n v="-23.295999999999999"/>
    <n v="12"/>
    <n v="50.71"/>
    <n v="86284"/>
  </r>
  <r>
    <n v="21429"/>
    <s v="High"/>
    <n v="0.08"/>
    <n v="6.48"/>
    <n v="8.4"/>
    <n v="3338"/>
    <s v="Constance Robertson"/>
    <x v="2"/>
    <x v="3"/>
    <x v="0"/>
    <x v="7"/>
    <s v="Small Box"/>
    <s v="Xerox 212"/>
    <n v="0.37"/>
    <s v="United States"/>
    <x v="3"/>
    <x v="26"/>
    <s v="Tampa"/>
    <n v="33614"/>
    <x v="163"/>
    <x v="122"/>
    <n v="58.811999999999998"/>
    <n v="7"/>
    <n v="45"/>
    <n v="85979"/>
  </r>
  <r>
    <n v="25613"/>
    <s v="High"/>
    <n v="0.03"/>
    <n v="2.61"/>
    <n v="0.5"/>
    <n v="3339"/>
    <s v="Lester Copeland"/>
    <x v="2"/>
    <x v="3"/>
    <x v="0"/>
    <x v="9"/>
    <s v="Small Box"/>
    <s v="Avery 494"/>
    <n v="0.39"/>
    <s v="United States"/>
    <x v="3"/>
    <x v="26"/>
    <s v="Titusville"/>
    <n v="32780"/>
    <x v="110"/>
    <x v="1"/>
    <n v="4.0442999999999998"/>
    <n v="7"/>
    <n v="19.02"/>
    <n v="85981"/>
  </r>
  <r>
    <n v="25614"/>
    <s v="High"/>
    <n v="0.01"/>
    <n v="11.66"/>
    <n v="7.95"/>
    <n v="3339"/>
    <s v="Lester Copeland"/>
    <x v="2"/>
    <x v="3"/>
    <x v="0"/>
    <x v="0"/>
    <s v="Small Pack"/>
    <s v="Hunt BOSTON® Vista® Battery-Operated Pencil Sharpener, Black"/>
    <n v="0.57999999999999996"/>
    <s v="United States"/>
    <x v="3"/>
    <x v="26"/>
    <s v="Titusville"/>
    <n v="32780"/>
    <x v="110"/>
    <x v="1"/>
    <n v="-10.368400000000001"/>
    <n v="16"/>
    <n v="193.87"/>
    <n v="85981"/>
  </r>
  <r>
    <n v="22857"/>
    <s v="Medium"/>
    <n v="0.08"/>
    <n v="125.99"/>
    <n v="4.2"/>
    <n v="3340"/>
    <s v="Phillip Blum"/>
    <x v="2"/>
    <x v="3"/>
    <x v="2"/>
    <x v="5"/>
    <s v="Small Box"/>
    <s v="i1000plus"/>
    <n v="0.56999999999999995"/>
    <s v="United States"/>
    <x v="0"/>
    <x v="6"/>
    <s v="Troutdale"/>
    <n v="97060"/>
    <x v="107"/>
    <x v="50"/>
    <n v="989.81189999999992"/>
    <n v="14"/>
    <n v="1434.51"/>
    <n v="85980"/>
  </r>
  <r>
    <n v="2986"/>
    <s v="Critical"/>
    <n v="0.03"/>
    <n v="194.3"/>
    <n v="11.54"/>
    <n v="3342"/>
    <s v="Paul Tate"/>
    <x v="2"/>
    <x v="1"/>
    <x v="1"/>
    <x v="2"/>
    <s v="Large Box"/>
    <s v="Electrix Halogen Magnifier Lamp"/>
    <n v="0.59"/>
    <s v="United States"/>
    <x v="1"/>
    <x v="41"/>
    <s v="Washington"/>
    <n v="20006"/>
    <x v="169"/>
    <x v="7"/>
    <n v="2861.01"/>
    <n v="42"/>
    <n v="8549.0400000000009"/>
    <n v="21572"/>
  </r>
  <r>
    <n v="20986"/>
    <s v="Critical"/>
    <n v="0.03"/>
    <n v="194.3"/>
    <n v="11.54"/>
    <n v="3344"/>
    <s v="Jim Hinson"/>
    <x v="2"/>
    <x v="1"/>
    <x v="1"/>
    <x v="2"/>
    <s v="Large Box"/>
    <s v="Electrix Halogen Magnifier Lamp"/>
    <n v="0.59"/>
    <s v="United States"/>
    <x v="2"/>
    <x v="22"/>
    <s v="Rochester Hills"/>
    <n v="48307"/>
    <x v="169"/>
    <x v="7"/>
    <n v="1544.9307000000001"/>
    <n v="11"/>
    <n v="2239.0300000000002"/>
    <n v="89928"/>
  </r>
  <r>
    <n v="18947"/>
    <s v="Medium"/>
    <n v="7.0000000000000007E-2"/>
    <n v="7.68"/>
    <n v="6.16"/>
    <n v="3347"/>
    <s v="Carrie McIntosh"/>
    <x v="0"/>
    <x v="3"/>
    <x v="0"/>
    <x v="8"/>
    <s v="Small Box"/>
    <s v="GBC VeloBinder Strips"/>
    <n v="0.35"/>
    <s v="United States"/>
    <x v="3"/>
    <x v="26"/>
    <s v="Royal Palm Beach"/>
    <n v="33411"/>
    <x v="61"/>
    <x v="0"/>
    <n v="125.9982"/>
    <n v="1"/>
    <n v="22.13"/>
    <n v="89355"/>
  </r>
  <r>
    <n v="18948"/>
    <s v="Medium"/>
    <n v="0.05"/>
    <n v="6.64"/>
    <n v="4.95"/>
    <n v="3347"/>
    <s v="Carrie McIntosh"/>
    <x v="0"/>
    <x v="3"/>
    <x v="1"/>
    <x v="2"/>
    <s v="Small Pack"/>
    <s v="G.E. Longer-Life Indoor Recessed Floodlight Bulbs"/>
    <n v="0.37"/>
    <s v="United States"/>
    <x v="3"/>
    <x v="26"/>
    <s v="Royal Palm Beach"/>
    <n v="33411"/>
    <x v="61"/>
    <x v="0"/>
    <n v="-92.929200000000009"/>
    <n v="5"/>
    <n v="34.17"/>
    <n v="89355"/>
  </r>
  <r>
    <n v="19461"/>
    <s v="Medium"/>
    <n v="0.02"/>
    <n v="110.99"/>
    <n v="2.5"/>
    <n v="3347"/>
    <s v="Carrie McIntosh"/>
    <x v="2"/>
    <x v="3"/>
    <x v="2"/>
    <x v="5"/>
    <s v="Small Box"/>
    <s v="T18"/>
    <n v="0.56999999999999995"/>
    <s v="United States"/>
    <x v="3"/>
    <x v="26"/>
    <s v="Royal Palm Beach"/>
    <n v="33411"/>
    <x v="39"/>
    <x v="12"/>
    <n v="-39.808999999999997"/>
    <n v="1"/>
    <n v="94.3"/>
    <n v="89356"/>
  </r>
  <r>
    <n v="21485"/>
    <s v="Medium"/>
    <n v="0.01"/>
    <n v="73.98"/>
    <n v="12.14"/>
    <n v="3350"/>
    <s v="Amy York"/>
    <x v="2"/>
    <x v="2"/>
    <x v="2"/>
    <x v="13"/>
    <s v="Small Box"/>
    <s v="Keytronic 105-Key Spanish Keyboard"/>
    <n v="0.67"/>
    <s v="United States"/>
    <x v="0"/>
    <x v="0"/>
    <s v="Parkland"/>
    <n v="98444"/>
    <x v="172"/>
    <x v="99"/>
    <n v="-29.065600000000003"/>
    <n v="5"/>
    <n v="384.22"/>
    <n v="91296"/>
  </r>
  <r>
    <n v="23248"/>
    <s v="Critical"/>
    <n v="0.1"/>
    <n v="10.89"/>
    <n v="4.5"/>
    <n v="3351"/>
    <s v="Nathan Wyatt"/>
    <x v="2"/>
    <x v="2"/>
    <x v="0"/>
    <x v="15"/>
    <s v="Small Box"/>
    <s v="Belkin 6 Outlet Metallic Surge Strip"/>
    <n v="0.59"/>
    <s v="United States"/>
    <x v="0"/>
    <x v="0"/>
    <s v="Pasco"/>
    <n v="99301"/>
    <x v="128"/>
    <x v="84"/>
    <n v="-19.2972"/>
    <n v="17"/>
    <n v="178.68"/>
    <n v="91297"/>
  </r>
  <r>
    <n v="23474"/>
    <s v="High"/>
    <n v="0.06"/>
    <n v="6.7"/>
    <n v="1.56"/>
    <n v="3351"/>
    <s v="Nathan Wyatt"/>
    <x v="0"/>
    <x v="2"/>
    <x v="0"/>
    <x v="0"/>
    <s v="Wrap Bag"/>
    <s v="Turquoise Lead Holder with Pocket Clip"/>
    <n v="0.52"/>
    <s v="United States"/>
    <x v="0"/>
    <x v="0"/>
    <s v="Pasco"/>
    <n v="99301"/>
    <x v="131"/>
    <x v="149"/>
    <n v="40.6556"/>
    <n v="12"/>
    <n v="79.39"/>
    <n v="91298"/>
  </r>
  <r>
    <n v="19838"/>
    <s v="High"/>
    <n v="0.03"/>
    <n v="28.53"/>
    <n v="1.49"/>
    <n v="3354"/>
    <s v="Sara Faulkner"/>
    <x v="2"/>
    <x v="0"/>
    <x v="0"/>
    <x v="8"/>
    <s v="Small Box"/>
    <s v="Lock-Up Easel 'Spel-Binder'"/>
    <n v="0.38"/>
    <s v="United States"/>
    <x v="0"/>
    <x v="1"/>
    <s v="Calexico"/>
    <n v="92231"/>
    <x v="41"/>
    <x v="54"/>
    <n v="137.67569999999998"/>
    <n v="7"/>
    <n v="199.53"/>
    <n v="88589"/>
  </r>
  <r>
    <n v="19839"/>
    <s v="High"/>
    <n v="7.0000000000000007E-2"/>
    <n v="5.98"/>
    <n v="7.15"/>
    <n v="3354"/>
    <s v="Sara Faulkner"/>
    <x v="2"/>
    <x v="0"/>
    <x v="0"/>
    <x v="7"/>
    <s v="Small Box"/>
    <s v="Universal Premium White Copier/Laser Paper (20Lb. and 87 Bright)"/>
    <n v="0.36"/>
    <s v="United States"/>
    <x v="0"/>
    <x v="1"/>
    <s v="Calexico"/>
    <n v="92231"/>
    <x v="41"/>
    <x v="38"/>
    <n v="-62"/>
    <n v="6"/>
    <n v="37.049999999999997"/>
    <n v="88589"/>
  </r>
  <r>
    <n v="19666"/>
    <s v="Not Specified"/>
    <n v="0.04"/>
    <n v="3.69"/>
    <n v="0.5"/>
    <n v="3354"/>
    <s v="Sara Faulkner"/>
    <x v="2"/>
    <x v="0"/>
    <x v="0"/>
    <x v="9"/>
    <s v="Small Box"/>
    <s v="Avery 487"/>
    <n v="0.38"/>
    <s v="United States"/>
    <x v="0"/>
    <x v="1"/>
    <s v="Calexico"/>
    <n v="92231"/>
    <x v="12"/>
    <x v="85"/>
    <n v="47.527199999999993"/>
    <n v="19"/>
    <n v="68.88"/>
    <n v="88590"/>
  </r>
  <r>
    <n v="23906"/>
    <s v="Low"/>
    <n v="0.1"/>
    <n v="120.98"/>
    <n v="9.07"/>
    <n v="3355"/>
    <s v="Glenda Simon"/>
    <x v="2"/>
    <x v="0"/>
    <x v="0"/>
    <x v="8"/>
    <s v="Small Box"/>
    <s v="GBC VeloBinder Electric Binding Machine"/>
    <n v="0.35"/>
    <s v="United States"/>
    <x v="0"/>
    <x v="1"/>
    <s v="Camarillo"/>
    <n v="93010"/>
    <x v="136"/>
    <x v="163"/>
    <n v="379.3965"/>
    <n v="5"/>
    <n v="549.85"/>
    <n v="88587"/>
  </r>
  <r>
    <n v="23907"/>
    <s v="Low"/>
    <n v="0.08"/>
    <n v="8.32"/>
    <n v="2.38"/>
    <n v="3355"/>
    <s v="Glenda Simon"/>
    <x v="0"/>
    <x v="0"/>
    <x v="2"/>
    <x v="13"/>
    <s v="Small Pack"/>
    <s v="Imation 3.5 IBM Formatted Diskettes, 10/Box"/>
    <n v="0.74"/>
    <s v="United States"/>
    <x v="0"/>
    <x v="1"/>
    <s v="Camarillo"/>
    <n v="93010"/>
    <x v="136"/>
    <x v="26"/>
    <n v="-41.83"/>
    <n v="6"/>
    <n v="48.99"/>
    <n v="88587"/>
  </r>
  <r>
    <n v="23908"/>
    <s v="Low"/>
    <n v="0.1"/>
    <n v="125.99"/>
    <n v="4.2"/>
    <n v="3355"/>
    <s v="Glenda Simon"/>
    <x v="2"/>
    <x v="0"/>
    <x v="2"/>
    <x v="5"/>
    <s v="Small Box"/>
    <s v="V3682"/>
    <n v="0.59"/>
    <s v="United States"/>
    <x v="0"/>
    <x v="1"/>
    <s v="Camarillo"/>
    <n v="93010"/>
    <x v="136"/>
    <x v="142"/>
    <n v="372.40199999999999"/>
    <n v="7"/>
    <n v="681.42"/>
    <n v="88587"/>
  </r>
  <r>
    <n v="18628"/>
    <s v="Medium"/>
    <n v="7.0000000000000007E-2"/>
    <n v="5.34"/>
    <n v="5.63"/>
    <n v="3356"/>
    <s v="Richard Tan"/>
    <x v="2"/>
    <x v="0"/>
    <x v="0"/>
    <x v="8"/>
    <s v="Small Box"/>
    <s v="Pressboard Data Binder, Crimson, 12&quot; X 8 1/2&quot;"/>
    <n v="0.39"/>
    <s v="United States"/>
    <x v="0"/>
    <x v="44"/>
    <s v="Eagle"/>
    <n v="83616"/>
    <x v="82"/>
    <x v="108"/>
    <n v="-116.3455"/>
    <n v="13"/>
    <n v="66.650000000000006"/>
    <n v="88588"/>
  </r>
  <r>
    <n v="18629"/>
    <s v="Medium"/>
    <n v="0.03"/>
    <n v="160.97999999999999"/>
    <n v="30"/>
    <n v="3356"/>
    <s v="Richard Tan"/>
    <x v="1"/>
    <x v="0"/>
    <x v="1"/>
    <x v="1"/>
    <s v="Jumbo Drum"/>
    <s v="Office Star - Mid Back Dual function Ergonomic High Back Chair with 2-Way Adjustable Arms"/>
    <n v="0.62"/>
    <s v="United States"/>
    <x v="0"/>
    <x v="44"/>
    <s v="Eagle"/>
    <n v="83616"/>
    <x v="82"/>
    <x v="43"/>
    <n v="1304.9000000000001"/>
    <n v="18"/>
    <n v="2934.16"/>
    <n v="88588"/>
  </r>
  <r>
    <n v="18630"/>
    <s v="Medium"/>
    <n v="0.04"/>
    <n v="65.989999999999995"/>
    <n v="5.63"/>
    <n v="3356"/>
    <s v="Richard Tan"/>
    <x v="0"/>
    <x v="0"/>
    <x v="2"/>
    <x v="5"/>
    <s v="Small Box"/>
    <s v="2190"/>
    <n v="0.56000000000000005"/>
    <s v="United States"/>
    <x v="0"/>
    <x v="44"/>
    <s v="Eagle"/>
    <n v="83616"/>
    <x v="82"/>
    <x v="14"/>
    <n v="605.04719999999998"/>
    <n v="15"/>
    <n v="876.88"/>
    <n v="88588"/>
  </r>
  <r>
    <n v="22597"/>
    <s v="High"/>
    <n v="0.09"/>
    <n v="28.53"/>
    <n v="1.49"/>
    <n v="3359"/>
    <s v="Jeffrey Cheng"/>
    <x v="2"/>
    <x v="1"/>
    <x v="0"/>
    <x v="8"/>
    <s v="Small Box"/>
    <s v="Lock-Up Easel 'Spel-Binder'"/>
    <n v="0.38"/>
    <s v="United States"/>
    <x v="2"/>
    <x v="45"/>
    <s v="Wauwatosa"/>
    <n v="53213"/>
    <x v="65"/>
    <x v="86"/>
    <n v="107.45461999999999"/>
    <n v="6"/>
    <n v="157.33000000000001"/>
    <n v="91437"/>
  </r>
  <r>
    <n v="23359"/>
    <s v="Not Specified"/>
    <n v="0.02"/>
    <n v="9.11"/>
    <n v="2.15"/>
    <n v="3360"/>
    <s v="Daniel Huff"/>
    <x v="2"/>
    <x v="1"/>
    <x v="0"/>
    <x v="7"/>
    <s v="Wrap Bag"/>
    <s v="Black Print Carbonless Snap-Off® Rapid Letter, 8 1/2&quot; x 7&quot;"/>
    <n v="0.4"/>
    <s v="United States"/>
    <x v="2"/>
    <x v="45"/>
    <s v="West Allis"/>
    <n v="53214"/>
    <x v="80"/>
    <x v="104"/>
    <n v="18.41"/>
    <n v="3"/>
    <n v="27.37"/>
    <n v="91435"/>
  </r>
  <r>
    <n v="23360"/>
    <s v="Not Specified"/>
    <n v="0.06"/>
    <n v="12.64"/>
    <n v="4.9800000000000004"/>
    <n v="3361"/>
    <s v="Oscar Kenney"/>
    <x v="2"/>
    <x v="1"/>
    <x v="1"/>
    <x v="2"/>
    <s v="Small Pack"/>
    <s v="Nu-Dell Executive Frame"/>
    <n v="0.48"/>
    <s v="United States"/>
    <x v="2"/>
    <x v="45"/>
    <s v="West Bend"/>
    <n v="53095"/>
    <x v="80"/>
    <x v="104"/>
    <n v="65.63"/>
    <n v="8"/>
    <n v="98.16"/>
    <n v="91435"/>
  </r>
  <r>
    <n v="24802"/>
    <s v="Medium"/>
    <n v="0.04"/>
    <n v="7.96"/>
    <n v="4.95"/>
    <n v="3361"/>
    <s v="Oscar Kenney"/>
    <x v="2"/>
    <x v="1"/>
    <x v="1"/>
    <x v="2"/>
    <s v="Small Box"/>
    <s v="Staples Plastic Wall Frames"/>
    <n v="0.41"/>
    <s v="United States"/>
    <x v="2"/>
    <x v="45"/>
    <s v="West Bend"/>
    <n v="53095"/>
    <x v="161"/>
    <x v="67"/>
    <n v="-7.73"/>
    <n v="15"/>
    <n v="116.11"/>
    <n v="91436"/>
  </r>
  <r>
    <n v="23887"/>
    <s v="Medium"/>
    <n v="0.03"/>
    <n v="4.9800000000000004"/>
    <n v="4.95"/>
    <n v="3361"/>
    <s v="Oscar Kenney"/>
    <x v="2"/>
    <x v="1"/>
    <x v="0"/>
    <x v="8"/>
    <s v="Small Box"/>
    <s v="Cardinal Holdit Business Card Pockets"/>
    <n v="0.37"/>
    <s v="United States"/>
    <x v="2"/>
    <x v="45"/>
    <s v="West Bend"/>
    <n v="53095"/>
    <x v="62"/>
    <x v="81"/>
    <n v="-47.995249999999999"/>
    <n v="19"/>
    <n v="95"/>
    <n v="91438"/>
  </r>
  <r>
    <n v="19749"/>
    <s v="Low"/>
    <n v="0.1"/>
    <n v="80.97"/>
    <n v="33.6"/>
    <n v="3366"/>
    <s v="Dana Boyle"/>
    <x v="1"/>
    <x v="1"/>
    <x v="2"/>
    <x v="6"/>
    <s v="Jumbo Drum"/>
    <s v="Lexmark Z25 Color Inkjet Printer"/>
    <n v="0.37"/>
    <s v="United States"/>
    <x v="1"/>
    <x v="10"/>
    <s v="Troy"/>
    <n v="45373"/>
    <x v="84"/>
    <x v="89"/>
    <n v="66.22"/>
    <n v="11"/>
    <n v="837.57"/>
    <n v="90501"/>
  </r>
  <r>
    <n v="19750"/>
    <s v="Low"/>
    <n v="0.02"/>
    <n v="6.48"/>
    <n v="5.1100000000000003"/>
    <n v="3366"/>
    <s v="Dana Boyle"/>
    <x v="2"/>
    <x v="1"/>
    <x v="0"/>
    <x v="7"/>
    <s v="Small Box"/>
    <s v="Xerox 231"/>
    <n v="0.37"/>
    <s v="United States"/>
    <x v="1"/>
    <x v="10"/>
    <s v="Troy"/>
    <n v="45373"/>
    <x v="84"/>
    <x v="6"/>
    <n v="-23.53"/>
    <n v="8"/>
    <n v="56.22"/>
    <n v="90501"/>
  </r>
  <r>
    <n v="23428"/>
    <s v="Critical"/>
    <n v="0.08"/>
    <n v="30.97"/>
    <n v="4"/>
    <n v="3367"/>
    <s v="Renee McKenzie"/>
    <x v="2"/>
    <x v="1"/>
    <x v="2"/>
    <x v="13"/>
    <s v="Small Box"/>
    <s v="Microsoft Multimedia Keyboard"/>
    <n v="0.74"/>
    <s v="United States"/>
    <x v="1"/>
    <x v="10"/>
    <s v="Upper Arlington"/>
    <n v="43221"/>
    <x v="10"/>
    <x v="172"/>
    <n v="10.680000000000014"/>
    <n v="26"/>
    <n v="758.97"/>
    <n v="90502"/>
  </r>
  <r>
    <n v="23429"/>
    <s v="Critical"/>
    <n v="0.1"/>
    <n v="4.13"/>
    <n v="0.5"/>
    <n v="3367"/>
    <s v="Renee McKenzie"/>
    <x v="0"/>
    <x v="1"/>
    <x v="0"/>
    <x v="9"/>
    <s v="Small Box"/>
    <s v="Avery 506"/>
    <n v="0.39"/>
    <s v="United States"/>
    <x v="1"/>
    <x v="10"/>
    <s v="Upper Arlington"/>
    <n v="43221"/>
    <x v="10"/>
    <x v="14"/>
    <n v="58.263599999999997"/>
    <n v="18"/>
    <n v="84.44"/>
    <n v="90502"/>
  </r>
  <r>
    <n v="26104"/>
    <s v="Medium"/>
    <n v="0.06"/>
    <n v="7.1"/>
    <n v="6.05"/>
    <n v="3369"/>
    <s v="Stacy Byrne"/>
    <x v="2"/>
    <x v="1"/>
    <x v="0"/>
    <x v="8"/>
    <s v="Small Box"/>
    <s v="Wilson Jones Hanging View Binder, White, 1&quot;"/>
    <n v="0.39"/>
    <s v="United States"/>
    <x v="1"/>
    <x v="10"/>
    <s v="Westerville"/>
    <n v="43081"/>
    <x v="6"/>
    <x v="75"/>
    <n v="-42.170500000000004"/>
    <n v="4"/>
    <n v="29.99"/>
    <n v="90500"/>
  </r>
  <r>
    <n v="18311"/>
    <s v="Medium"/>
    <n v="0.01"/>
    <n v="179.29"/>
    <n v="29.21"/>
    <n v="3374"/>
    <s v="Jamie Ward"/>
    <x v="1"/>
    <x v="0"/>
    <x v="1"/>
    <x v="11"/>
    <s v="Jumbo Box"/>
    <s v="Bevis Round Conference Table Top, X-Base"/>
    <n v="0.76"/>
    <s v="United States"/>
    <x v="1"/>
    <x v="30"/>
    <s v="Odenton"/>
    <n v="21113"/>
    <x v="42"/>
    <x v="159"/>
    <n v="66.362220000000008"/>
    <n v="8"/>
    <n v="1487.9"/>
    <n v="87473"/>
  </r>
  <r>
    <n v="18320"/>
    <s v="High"/>
    <n v="0.05"/>
    <n v="73.98"/>
    <n v="12.14"/>
    <n v="3374"/>
    <s v="Jamie Ward"/>
    <x v="2"/>
    <x v="1"/>
    <x v="2"/>
    <x v="13"/>
    <s v="Small Box"/>
    <s v="Keytronic 105-Key Spanish Keyboard"/>
    <n v="0.67"/>
    <s v="United States"/>
    <x v="1"/>
    <x v="30"/>
    <s v="Odenton"/>
    <n v="21113"/>
    <x v="159"/>
    <x v="173"/>
    <n v="-1.904000000000019"/>
    <n v="8"/>
    <n v="600.4"/>
    <n v="87474"/>
  </r>
  <r>
    <n v="18321"/>
    <s v="High"/>
    <n v="0"/>
    <n v="5.98"/>
    <n v="7.15"/>
    <n v="3374"/>
    <s v="Jamie Ward"/>
    <x v="2"/>
    <x v="1"/>
    <x v="0"/>
    <x v="7"/>
    <s v="Small Box"/>
    <s v="Universal Premium White Copier/Laser Paper (20Lb. and 87 Bright)"/>
    <n v="0.36"/>
    <s v="United States"/>
    <x v="1"/>
    <x v="30"/>
    <s v="Odenton"/>
    <n v="21113"/>
    <x v="159"/>
    <x v="153"/>
    <n v="-37.048000000000002"/>
    <n v="5"/>
    <n v="34.25"/>
    <n v="87474"/>
  </r>
  <r>
    <n v="18322"/>
    <s v="High"/>
    <n v="0.09"/>
    <n v="3.57"/>
    <n v="4.17"/>
    <n v="3374"/>
    <s v="Jamie Ward"/>
    <x v="2"/>
    <x v="1"/>
    <x v="0"/>
    <x v="0"/>
    <s v="Small Pack"/>
    <s v="Barrel Sharpener"/>
    <n v="0.59"/>
    <s v="United States"/>
    <x v="1"/>
    <x v="30"/>
    <s v="Odenton"/>
    <n v="21113"/>
    <x v="159"/>
    <x v="153"/>
    <n v="-56.887999999999998"/>
    <n v="9"/>
    <n v="31.45"/>
    <n v="87474"/>
  </r>
  <r>
    <n v="22378"/>
    <s v="Critical"/>
    <n v="0"/>
    <n v="19.98"/>
    <n v="5.97"/>
    <n v="3379"/>
    <s v="Annette McIntyre"/>
    <x v="0"/>
    <x v="0"/>
    <x v="0"/>
    <x v="7"/>
    <s v="Small Box"/>
    <s v="Xerox 1936"/>
    <n v="0.38"/>
    <s v="United States"/>
    <x v="3"/>
    <x v="29"/>
    <s v="Kennesaw"/>
    <n v="30144"/>
    <x v="173"/>
    <x v="85"/>
    <n v="-189.714"/>
    <n v="12"/>
    <n v="249.07"/>
    <n v="88837"/>
  </r>
  <r>
    <n v="20366"/>
    <s v="Critical"/>
    <n v="0.05"/>
    <n v="3.14"/>
    <n v="1.92"/>
    <n v="3379"/>
    <s v="Annette McIntyre"/>
    <x v="0"/>
    <x v="1"/>
    <x v="0"/>
    <x v="12"/>
    <s v="Wrap Bag"/>
    <s v="Serrated Blade or Curved Handle Hand Letter Openers"/>
    <n v="0.84"/>
    <s v="United States"/>
    <x v="3"/>
    <x v="29"/>
    <s v="Kennesaw"/>
    <n v="30144"/>
    <x v="177"/>
    <x v="63"/>
    <n v="1628.37"/>
    <n v="18"/>
    <n v="59.22"/>
    <n v="88839"/>
  </r>
  <r>
    <n v="23181"/>
    <s v="Critical"/>
    <n v="0.03"/>
    <n v="315.98"/>
    <n v="19.989999999999998"/>
    <n v="3380"/>
    <s v="Eva Decker"/>
    <x v="2"/>
    <x v="1"/>
    <x v="0"/>
    <x v="8"/>
    <s v="Small Box"/>
    <s v="GBC ProClick™ 150 Presentation Binding System"/>
    <n v="0.38"/>
    <s v="United States"/>
    <x v="3"/>
    <x v="29"/>
    <s v="La Grange"/>
    <n v="30240"/>
    <x v="18"/>
    <x v="61"/>
    <n v="-4.4800000000000004"/>
    <n v="18"/>
    <n v="5572.18"/>
    <n v="88838"/>
  </r>
  <r>
    <n v="23182"/>
    <s v="Critical"/>
    <n v="0.09"/>
    <n v="276.2"/>
    <n v="24.49"/>
    <n v="3380"/>
    <s v="Eva Decker"/>
    <x v="2"/>
    <x v="1"/>
    <x v="1"/>
    <x v="1"/>
    <s v="Large Box"/>
    <s v="SAFCO Arco Folding Chair"/>
    <m/>
    <s v="United States"/>
    <x v="3"/>
    <x v="29"/>
    <s v="La Grange"/>
    <n v="30240"/>
    <x v="18"/>
    <x v="24"/>
    <n v="3193.2840000000001"/>
    <n v="11"/>
    <n v="2941.42"/>
    <n v="88838"/>
  </r>
  <r>
    <n v="23183"/>
    <s v="Critical"/>
    <n v="0.03"/>
    <n v="63.94"/>
    <n v="14.48"/>
    <n v="3380"/>
    <s v="Eva Decker"/>
    <x v="2"/>
    <x v="1"/>
    <x v="1"/>
    <x v="2"/>
    <s v="Small Box"/>
    <s v="Howard Miller 16&quot; Diameter Gallery Wall Clock"/>
    <n v="0.46"/>
    <s v="United States"/>
    <x v="3"/>
    <x v="29"/>
    <s v="La Grange"/>
    <n v="30240"/>
    <x v="18"/>
    <x v="24"/>
    <n v="43.691699999999997"/>
    <n v="8"/>
    <n v="522.46"/>
    <n v="88838"/>
  </r>
  <r>
    <n v="24161"/>
    <s v="Not Specified"/>
    <n v="0.05"/>
    <n v="11.97"/>
    <n v="5.81"/>
    <n v="3381"/>
    <s v="Christopher Norton Patterson"/>
    <x v="2"/>
    <x v="0"/>
    <x v="0"/>
    <x v="0"/>
    <s v="Small Pack"/>
    <s v="Staples SlimLine Pencil Sharpener"/>
    <n v="0.6"/>
    <s v="United States"/>
    <x v="3"/>
    <x v="29"/>
    <s v="Macon"/>
    <n v="31204"/>
    <x v="165"/>
    <x v="37"/>
    <n v="349.05930000000001"/>
    <n v="2"/>
    <n v="25.31"/>
    <n v="88836"/>
  </r>
  <r>
    <n v="25841"/>
    <s v="Medium"/>
    <n v="0.02"/>
    <n v="28.53"/>
    <n v="1.49"/>
    <n v="3381"/>
    <s v="Christopher Norton Patterson"/>
    <x v="2"/>
    <x v="1"/>
    <x v="0"/>
    <x v="8"/>
    <s v="Small Box"/>
    <s v="Lock-Up Easel 'Spel-Binder'"/>
    <n v="0.38"/>
    <s v="United States"/>
    <x v="3"/>
    <x v="29"/>
    <s v="Macon"/>
    <n v="31204"/>
    <x v="119"/>
    <x v="158"/>
    <n v="1.9919999999999998"/>
    <n v="18"/>
    <n v="513.33000000000004"/>
    <n v="88840"/>
  </r>
  <r>
    <n v="22341"/>
    <s v="Low"/>
    <n v="0.04"/>
    <n v="2.98"/>
    <n v="2.0299999999999998"/>
    <n v="3385"/>
    <s v="Daniel Richmond"/>
    <x v="0"/>
    <x v="0"/>
    <x v="0"/>
    <x v="0"/>
    <s v="Wrap Bag"/>
    <s v="Premium Writing Pencils, Soft, #2 by Central Association for the Blind"/>
    <n v="0.56999999999999995"/>
    <s v="United States"/>
    <x v="1"/>
    <x v="10"/>
    <s v="Boardman"/>
    <n v="44512"/>
    <x v="59"/>
    <x v="62"/>
    <n v="-22.009999999999998"/>
    <n v="5"/>
    <n v="15.7"/>
    <n v="88745"/>
  </r>
  <r>
    <n v="22342"/>
    <s v="Low"/>
    <n v="0.01"/>
    <n v="125.99"/>
    <n v="8.99"/>
    <n v="3385"/>
    <s v="Daniel Richmond"/>
    <x v="2"/>
    <x v="0"/>
    <x v="2"/>
    <x v="5"/>
    <s v="Small Box"/>
    <s v="M70"/>
    <n v="0.59"/>
    <s v="United States"/>
    <x v="1"/>
    <x v="10"/>
    <s v="Boardman"/>
    <n v="44512"/>
    <x v="59"/>
    <x v="79"/>
    <n v="426.46032000000002"/>
    <n v="6"/>
    <n v="680.65"/>
    <n v="88745"/>
  </r>
  <r>
    <n v="23190"/>
    <s v="Critical"/>
    <n v="0"/>
    <n v="2.61"/>
    <n v="0.5"/>
    <n v="3386"/>
    <s v="Carmen Elmore"/>
    <x v="2"/>
    <x v="0"/>
    <x v="0"/>
    <x v="9"/>
    <s v="Small Box"/>
    <s v="Avery 494"/>
    <n v="0.39"/>
    <s v="United States"/>
    <x v="1"/>
    <x v="10"/>
    <s v="Bowling Green"/>
    <n v="43402"/>
    <x v="32"/>
    <x v="43"/>
    <n v="19.554599999999997"/>
    <n v="10"/>
    <n v="28.34"/>
    <n v="88746"/>
  </r>
  <r>
    <n v="23191"/>
    <s v="Critical"/>
    <n v="0.04"/>
    <n v="25.38"/>
    <n v="8.99"/>
    <n v="3386"/>
    <s v="Carmen Elmore"/>
    <x v="0"/>
    <x v="0"/>
    <x v="1"/>
    <x v="2"/>
    <s v="Small Pack"/>
    <s v="Executive Impressions 13&quot; Chairman Wall Clock"/>
    <n v="0.5"/>
    <s v="United States"/>
    <x v="1"/>
    <x v="10"/>
    <s v="Bowling Green"/>
    <n v="43402"/>
    <x v="32"/>
    <x v="108"/>
    <n v="152.48200000000003"/>
    <n v="35"/>
    <n v="861.3"/>
    <n v="88746"/>
  </r>
  <r>
    <n v="19464"/>
    <s v="Not Specified"/>
    <n v="0.03"/>
    <n v="95.99"/>
    <n v="35"/>
    <n v="3388"/>
    <s v="Aaron Shaffer"/>
    <x v="2"/>
    <x v="0"/>
    <x v="0"/>
    <x v="10"/>
    <s v="Large Box"/>
    <s v="Safco Industrial Wire Shelving"/>
    <m/>
    <s v="United States"/>
    <x v="0"/>
    <x v="1"/>
    <s v="Fairfield"/>
    <n v="94533"/>
    <x v="171"/>
    <x v="179"/>
    <n v="67.012000000000057"/>
    <n v="9"/>
    <n v="894.64"/>
    <n v="90154"/>
  </r>
  <r>
    <n v="18640"/>
    <s v="Medium"/>
    <n v="0.08"/>
    <n v="125.99"/>
    <n v="7.69"/>
    <n v="3393"/>
    <s v="Irene Murphy"/>
    <x v="2"/>
    <x v="3"/>
    <x v="2"/>
    <x v="5"/>
    <s v="Small Box"/>
    <s v="StarTAC 3000"/>
    <n v="0.59"/>
    <s v="United States"/>
    <x v="0"/>
    <x v="0"/>
    <s v="Pullman"/>
    <n v="99163"/>
    <x v="119"/>
    <x v="86"/>
    <n v="374.625"/>
    <n v="7"/>
    <n v="710.36"/>
    <n v="87908"/>
  </r>
  <r>
    <n v="19635"/>
    <s v="Critical"/>
    <n v="0.08"/>
    <n v="4.4800000000000004"/>
    <n v="2.5"/>
    <n v="3393"/>
    <s v="Irene Murphy"/>
    <x v="2"/>
    <x v="3"/>
    <x v="0"/>
    <x v="4"/>
    <s v="Small Box"/>
    <s v="Ampad #10 Peel &amp; Seel® Holiday Envelopes"/>
    <n v="0.37"/>
    <s v="United States"/>
    <x v="0"/>
    <x v="0"/>
    <s v="Pullman"/>
    <n v="99163"/>
    <x v="79"/>
    <x v="7"/>
    <n v="-3.2448000000000001"/>
    <n v="19"/>
    <n v="80.2"/>
    <n v="87909"/>
  </r>
  <r>
    <n v="20624"/>
    <s v="Low"/>
    <n v="0"/>
    <n v="1270.99"/>
    <n v="19.989999999999998"/>
    <n v="3397"/>
    <s v="Andrea Shaw"/>
    <x v="2"/>
    <x v="2"/>
    <x v="0"/>
    <x v="8"/>
    <s v="Small Box"/>
    <s v="Fellowes PB500 Electric Punch Plastic Comb Binding Machine with Manual Bind"/>
    <n v="0.35"/>
    <s v="United States"/>
    <x v="2"/>
    <x v="12"/>
    <s v="Danville"/>
    <n v="61832"/>
    <x v="31"/>
    <x v="42"/>
    <n v="6384.4388999999992"/>
    <n v="7"/>
    <n v="9252.81"/>
    <n v="87535"/>
  </r>
  <r>
    <n v="19842"/>
    <s v="High"/>
    <n v="0.01"/>
    <n v="10.9"/>
    <n v="7.46"/>
    <n v="3397"/>
    <s v="Andrea Shaw"/>
    <x v="2"/>
    <x v="2"/>
    <x v="0"/>
    <x v="10"/>
    <s v="Small Box"/>
    <s v="Crate-A-Files™"/>
    <n v="0.59"/>
    <s v="United States"/>
    <x v="2"/>
    <x v="12"/>
    <s v="Danville"/>
    <n v="61832"/>
    <x v="140"/>
    <x v="148"/>
    <n v="-116.76"/>
    <n v="18"/>
    <n v="207.31"/>
    <n v="87536"/>
  </r>
  <r>
    <n v="19843"/>
    <s v="High"/>
    <n v="0.1"/>
    <n v="7.99"/>
    <n v="5.03"/>
    <n v="3397"/>
    <s v="Andrea Shaw"/>
    <x v="2"/>
    <x v="2"/>
    <x v="2"/>
    <x v="5"/>
    <s v="Medium Box"/>
    <s v="Bell Sonecor JB700 Caller ID"/>
    <n v="0.6"/>
    <s v="United States"/>
    <x v="2"/>
    <x v="12"/>
    <s v="Danville"/>
    <n v="61832"/>
    <x v="140"/>
    <x v="148"/>
    <n v="-160.952"/>
    <n v="22"/>
    <n v="143.12"/>
    <n v="87536"/>
  </r>
  <r>
    <n v="26208"/>
    <s v="Not Specified"/>
    <n v="0.08"/>
    <n v="11.97"/>
    <n v="5.81"/>
    <n v="3399"/>
    <s v="Marvin Reid"/>
    <x v="2"/>
    <x v="2"/>
    <x v="0"/>
    <x v="0"/>
    <s v="Small Pack"/>
    <s v="Staples SlimLine Pencil Sharpener"/>
    <n v="0.6"/>
    <s v="United States"/>
    <x v="2"/>
    <x v="12"/>
    <s v="Des Plaines"/>
    <n v="60016"/>
    <x v="48"/>
    <x v="98"/>
    <n v="-41.87"/>
    <n v="5"/>
    <n v="59.98"/>
    <n v="87534"/>
  </r>
  <r>
    <n v="24911"/>
    <s v="Medium"/>
    <n v="0.1"/>
    <n v="9.3800000000000008"/>
    <n v="4.93"/>
    <n v="3400"/>
    <s v="Florence Gold"/>
    <x v="0"/>
    <x v="2"/>
    <x v="1"/>
    <x v="2"/>
    <s v="Small Box"/>
    <s v="Eldon Expressions Punched Metal &amp; Wood Desk Accessories, Black &amp; Cherry"/>
    <n v="0.56999999999999995"/>
    <s v="United States"/>
    <x v="1"/>
    <x v="36"/>
    <s v="Fairmont"/>
    <n v="26554"/>
    <x v="36"/>
    <x v="77"/>
    <n v="-24.7104"/>
    <n v="15"/>
    <n v="135.78"/>
    <n v="87537"/>
  </r>
  <r>
    <n v="25914"/>
    <s v="High"/>
    <n v="0.1"/>
    <n v="105.98"/>
    <n v="13.99"/>
    <n v="3403"/>
    <s v="Tammy Buckley"/>
    <x v="0"/>
    <x v="3"/>
    <x v="1"/>
    <x v="2"/>
    <s v="Medium Box"/>
    <s v="Tenex 46&quot; x 60&quot; Computer Anti-Static Chairmat, Rectangular Shaped"/>
    <n v="0.65"/>
    <s v="United States"/>
    <x v="0"/>
    <x v="47"/>
    <s v="Cheyenne"/>
    <n v="82001"/>
    <x v="102"/>
    <x v="132"/>
    <n v="349.48499999999996"/>
    <n v="5"/>
    <n v="506.5"/>
    <n v="8753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x v="0"/>
    <x v="0"/>
    <x v="0"/>
    <x v="0"/>
    <s v="Pens &amp; Art Supplies"/>
    <s v="Wrap Bag"/>
    <s v="SANFORD Liquid Accent™ Tank-Style Highlighters"/>
    <n v="0.54"/>
    <s v="United States"/>
    <x v="0"/>
    <x v="0"/>
    <s v="Anacortes"/>
    <n v="98221"/>
    <d v="2015-01-07T00:00:00"/>
    <d v="2015-01-08T00:00:00"/>
    <n v="4.5599999999999996"/>
    <n v="4"/>
    <x v="0"/>
    <n v="88522"/>
    <n v="1"/>
  </r>
  <r>
    <n v="20228"/>
    <s v="Not Specified"/>
    <n v="0.02"/>
    <n v="500.98"/>
    <n v="26"/>
    <n v="5"/>
    <x v="1"/>
    <x v="1"/>
    <x v="1"/>
    <x v="1"/>
    <s v="Chairs &amp; Chairmats"/>
    <s v="Jumbo Drum"/>
    <s v="Global Troy™ Executive Leather Low-Back Tilter"/>
    <n v="0.6"/>
    <s v="United States"/>
    <x v="0"/>
    <x v="1"/>
    <s v="San Gabriel"/>
    <n v="91776"/>
    <d v="2015-06-13T00:00:00"/>
    <d v="2015-06-15T00:00:00"/>
    <n v="4390.3665000000001"/>
    <n v="12"/>
    <x v="1"/>
    <n v="90193"/>
    <n v="2"/>
  </r>
  <r>
    <n v="21776"/>
    <s v="Critical"/>
    <n v="0.06"/>
    <n v="9.48"/>
    <n v="7.29"/>
    <n v="11"/>
    <x v="2"/>
    <x v="2"/>
    <x v="1"/>
    <x v="1"/>
    <s v="Office Furnishings"/>
    <s v="Small Pack"/>
    <s v="DAX Two-Tone Rosewood/Black Document Frame, Desktop, 5 x 7"/>
    <n v="0.45"/>
    <s v="United States"/>
    <x v="1"/>
    <x v="2"/>
    <s v="Roselle"/>
    <n v="7203"/>
    <d v="2015-02-15T00:00:00"/>
    <d v="2015-02-17T00:00:00"/>
    <n v="-53.809600000000003"/>
    <n v="22"/>
    <x v="2"/>
    <n v="90192"/>
    <n v="2"/>
  </r>
  <r>
    <n v="24844"/>
    <s v="Medium"/>
    <n v="0.09"/>
    <n v="78.69"/>
    <n v="19.989999999999998"/>
    <n v="14"/>
    <x v="3"/>
    <x v="2"/>
    <x v="2"/>
    <x v="1"/>
    <s v="Office Furnishings"/>
    <s v="Small Box"/>
    <s v="Howard Miller 12-3/4 Diameter Accuwave DS ™ Wall Clock"/>
    <n v="0.43"/>
    <s v="United States"/>
    <x v="2"/>
    <x v="3"/>
    <s v="Prior Lake"/>
    <n v="55372"/>
    <d v="2015-05-12T00:00:00"/>
    <d v="2015-05-14T00:00:00"/>
    <n v="803.47050000000002"/>
    <n v="16"/>
    <x v="3"/>
    <n v="86838"/>
    <n v="2"/>
  </r>
  <r>
    <n v="24846"/>
    <s v="Medium"/>
    <n v="0.08"/>
    <n v="3.28"/>
    <n v="2.31"/>
    <n v="14"/>
    <x v="3"/>
    <x v="2"/>
    <x v="2"/>
    <x v="0"/>
    <s v="Pens &amp; Art Supplies"/>
    <s v="Wrap Bag"/>
    <s v="Newell 321"/>
    <n v="0.56000000000000005"/>
    <s v="United States"/>
    <x v="2"/>
    <x v="3"/>
    <s v="Prior Lake"/>
    <n v="55372"/>
    <d v="2015-05-12T00:00:00"/>
    <d v="2015-05-13T00:00:00"/>
    <n v="-24.03"/>
    <n v="7"/>
    <x v="4"/>
    <n v="86838"/>
    <n v="1"/>
  </r>
  <r>
    <n v="24847"/>
    <s v="Medium"/>
    <n v="0.05"/>
    <n v="3.28"/>
    <n v="4.2"/>
    <n v="14"/>
    <x v="3"/>
    <x v="2"/>
    <x v="2"/>
    <x v="0"/>
    <s v="Pens &amp; Art Supplies"/>
    <s v="Wrap Bag"/>
    <s v="Newell 351"/>
    <n v="0.56000000000000005"/>
    <s v="United States"/>
    <x v="2"/>
    <x v="3"/>
    <s v="Prior Lake"/>
    <n v="55372"/>
    <d v="2015-05-12T00:00:00"/>
    <d v="2015-05-13T00:00:00"/>
    <n v="-37.03"/>
    <n v="4"/>
    <x v="5"/>
    <n v="86838"/>
    <n v="1"/>
  </r>
  <r>
    <n v="24848"/>
    <s v="Medium"/>
    <n v="0.05"/>
    <n v="3.58"/>
    <n v="1.63"/>
    <n v="14"/>
    <x v="3"/>
    <x v="2"/>
    <x v="2"/>
    <x v="0"/>
    <s v="Rubber Bands"/>
    <s v="Wrap Bag"/>
    <s v="OIC Colored Binder Clips, Assorted Sizes"/>
    <n v="0.36"/>
    <s v="United States"/>
    <x v="2"/>
    <x v="3"/>
    <s v="Prior Lake"/>
    <n v="55372"/>
    <d v="2015-05-12T00:00:00"/>
    <d v="2015-05-13T00:00:00"/>
    <n v="-0.71"/>
    <n v="4"/>
    <x v="6"/>
    <n v="86838"/>
    <n v="1"/>
  </r>
  <r>
    <n v="18181"/>
    <s v="Critical"/>
    <n v="0"/>
    <n v="4.42"/>
    <n v="4.99"/>
    <n v="15"/>
    <x v="4"/>
    <x v="2"/>
    <x v="2"/>
    <x v="0"/>
    <s v="Envelopes"/>
    <s v="Small Box"/>
    <s v="Grip Seal Envelopes"/>
    <n v="0.38"/>
    <s v="United States"/>
    <x v="1"/>
    <x v="4"/>
    <s v="Smithtown"/>
    <n v="11787"/>
    <d v="2015-04-08T00:00:00"/>
    <d v="2015-04-09T00:00:00"/>
    <n v="-59.82"/>
    <n v="7"/>
    <x v="7"/>
    <n v="86837"/>
    <n v="1"/>
  </r>
  <r>
    <n v="20925"/>
    <s v="Medium"/>
    <n v="0.01"/>
    <n v="35.94"/>
    <n v="6.66"/>
    <n v="15"/>
    <x v="4"/>
    <x v="2"/>
    <x v="2"/>
    <x v="0"/>
    <s v="Envelopes"/>
    <s v="Small Box"/>
    <s v="Tyvek ® Top-Opening Peel &amp; Seel ® Envelopes, Gray"/>
    <n v="0.4"/>
    <s v="United States"/>
    <x v="1"/>
    <x v="4"/>
    <s v="Smithtown"/>
    <n v="11787"/>
    <d v="2015-05-28T00:00:00"/>
    <d v="2015-05-28T00:00:00"/>
    <n v="261.87569999999994"/>
    <n v="10"/>
    <x v="8"/>
    <n v="86839"/>
    <n v="0"/>
  </r>
  <r>
    <n v="26267"/>
    <s v="High"/>
    <n v="0.04"/>
    <n v="2.98"/>
    <n v="1.58"/>
    <n v="16"/>
    <x v="5"/>
    <x v="2"/>
    <x v="2"/>
    <x v="0"/>
    <s v="Rubber Bands"/>
    <s v="Wrap Bag"/>
    <s v="Staples Gold Paper Clips"/>
    <n v="0.39"/>
    <s v="United States"/>
    <x v="1"/>
    <x v="4"/>
    <s v="Syracuse"/>
    <n v="13210"/>
    <d v="2015-02-12T00:00:00"/>
    <d v="2015-02-15T00:00:00"/>
    <n v="2.63"/>
    <n v="6"/>
    <x v="9"/>
    <n v="86836"/>
    <n v="3"/>
  </r>
  <r>
    <n v="26268"/>
    <s v="High"/>
    <n v="0.05"/>
    <n v="115.99"/>
    <n v="2.5"/>
    <n v="16"/>
    <x v="5"/>
    <x v="2"/>
    <x v="2"/>
    <x v="2"/>
    <s v="Telephones and Communication"/>
    <s v="Small Box"/>
    <s v="StarTAC 7797"/>
    <n v="0.55000000000000004"/>
    <s v="United States"/>
    <x v="1"/>
    <x v="4"/>
    <s v="Syracuse"/>
    <n v="13210"/>
    <d v="2015-02-12T00:00:00"/>
    <d v="2015-02-14T00:00:00"/>
    <n v="652.73309999999992"/>
    <n v="10"/>
    <x v="10"/>
    <n v="86836"/>
    <n v="2"/>
  </r>
  <r>
    <n v="23890"/>
    <s v="High"/>
    <n v="0.05"/>
    <n v="26.48"/>
    <n v="6.93"/>
    <n v="18"/>
    <x v="6"/>
    <x v="2"/>
    <x v="2"/>
    <x v="1"/>
    <s v="Office Furnishings"/>
    <s v="Small Box"/>
    <s v="DAX Natural Wood-Tone Poster Frame"/>
    <n v="0.49"/>
    <s v="United States"/>
    <x v="0"/>
    <x v="5"/>
    <s v="Helena"/>
    <n v="59601"/>
    <d v="2015-05-15T00:00:00"/>
    <d v="2015-05-16T00:00:00"/>
    <n v="314.48129999999998"/>
    <n v="17"/>
    <x v="11"/>
    <n v="90031"/>
    <n v="1"/>
  </r>
  <r>
    <n v="24063"/>
    <s v="Not Specified"/>
    <n v="7.0000000000000007E-2"/>
    <n v="12.99"/>
    <n v="9.44"/>
    <n v="19"/>
    <x v="7"/>
    <x v="2"/>
    <x v="2"/>
    <x v="2"/>
    <s v="Office Machines"/>
    <s v="Medium Box"/>
    <s v="Hewlett Packard 6S Scientific Calculator"/>
    <n v="0.39"/>
    <s v="United States"/>
    <x v="0"/>
    <x v="5"/>
    <s v="Missoula"/>
    <n v="59801"/>
    <d v="2015-05-21T00:00:00"/>
    <d v="2015-05-23T00:00:00"/>
    <n v="-114.63990000000001"/>
    <n v="18"/>
    <x v="12"/>
    <n v="90032"/>
    <n v="2"/>
  </r>
  <r>
    <n v="5890"/>
    <s v="High"/>
    <n v="0.05"/>
    <n v="26.48"/>
    <n v="6.93"/>
    <n v="21"/>
    <x v="8"/>
    <x v="2"/>
    <x v="2"/>
    <x v="1"/>
    <s v="Office Furnishings"/>
    <s v="Small Box"/>
    <s v="DAX Natural Wood-Tone Poster Frame"/>
    <n v="0.49"/>
    <s v="United States"/>
    <x v="1"/>
    <x v="4"/>
    <s v="New York City"/>
    <n v="10012"/>
    <d v="2015-05-15T00:00:00"/>
    <d v="2015-05-16T00:00:00"/>
    <n v="384.38"/>
    <n v="70"/>
    <x v="13"/>
    <n v="41793"/>
    <n v="1"/>
  </r>
  <r>
    <n v="6062"/>
    <s v="Not Specified"/>
    <n v="0.08"/>
    <n v="5"/>
    <n v="3.39"/>
    <n v="21"/>
    <x v="8"/>
    <x v="2"/>
    <x v="2"/>
    <x v="0"/>
    <s v="Rubber Bands"/>
    <s v="Wrap Bag"/>
    <s v="Advantus Plastic Paper Clips"/>
    <n v="0.37"/>
    <s v="United States"/>
    <x v="1"/>
    <x v="4"/>
    <s v="New York City"/>
    <n v="10012"/>
    <d v="2015-05-21T00:00:00"/>
    <d v="2015-05-22T00:00:00"/>
    <n v="-17.489999999999998"/>
    <n v="58"/>
    <x v="14"/>
    <n v="42949"/>
    <n v="1"/>
  </r>
  <r>
    <n v="6063"/>
    <s v="Not Specified"/>
    <n v="7.0000000000000007E-2"/>
    <n v="12.99"/>
    <n v="9.44"/>
    <n v="21"/>
    <x v="8"/>
    <x v="2"/>
    <x v="2"/>
    <x v="2"/>
    <s v="Office Machines"/>
    <s v="Medium Box"/>
    <s v="Hewlett Packard 6S Scientific Calculator"/>
    <n v="0.39"/>
    <s v="United States"/>
    <x v="1"/>
    <x v="4"/>
    <s v="New York City"/>
    <n v="10012"/>
    <d v="2015-05-21T00:00:00"/>
    <d v="2015-05-23T00:00:00"/>
    <n v="-114.63990000000001"/>
    <n v="71"/>
    <x v="15"/>
    <n v="42949"/>
    <n v="2"/>
  </r>
  <r>
    <n v="20631"/>
    <s v="High"/>
    <n v="0.06"/>
    <n v="55.48"/>
    <n v="14.3"/>
    <n v="24"/>
    <x v="9"/>
    <x v="2"/>
    <x v="0"/>
    <x v="0"/>
    <s v="Paper"/>
    <s v="Small Box"/>
    <s v="Xerox 194"/>
    <n v="0.37"/>
    <s v="United States"/>
    <x v="0"/>
    <x v="1"/>
    <s v="Laguna Niguel"/>
    <n v="92677"/>
    <d v="2015-01-28T00:00:00"/>
    <d v="2015-01-29T00:00:00"/>
    <n v="-28.296800000000001"/>
    <n v="1"/>
    <x v="16"/>
    <n v="87651"/>
    <n v="1"/>
  </r>
  <r>
    <n v="20632"/>
    <s v="High"/>
    <n v="0.02"/>
    <n v="1.68"/>
    <n v="1.57"/>
    <n v="24"/>
    <x v="9"/>
    <x v="2"/>
    <x v="0"/>
    <x v="0"/>
    <s v="Pens &amp; Art Supplies"/>
    <s v="Wrap Bag"/>
    <s v="Newell 323"/>
    <n v="0.59"/>
    <s v="United States"/>
    <x v="0"/>
    <x v="1"/>
    <s v="Laguna Niguel"/>
    <n v="92677"/>
    <d v="2015-01-28T00:00:00"/>
    <d v="2015-01-30T00:00:00"/>
    <n v="-5.3071999999999999"/>
    <n v="1"/>
    <x v="17"/>
    <n v="87651"/>
    <n v="2"/>
  </r>
  <r>
    <n v="23967"/>
    <s v="Not Specified"/>
    <n v="0.04"/>
    <n v="4.1399999999999997"/>
    <n v="6.6"/>
    <n v="27"/>
    <x v="10"/>
    <x v="2"/>
    <x v="0"/>
    <x v="1"/>
    <s v="Office Furnishings"/>
    <s v="Small Box"/>
    <s v="Eldon Image Series Black Desk Accessories"/>
    <n v="0.49"/>
    <s v="United States"/>
    <x v="0"/>
    <x v="1"/>
    <s v="Lakewood"/>
    <n v="90712"/>
    <d v="2015-05-02T00:00:00"/>
    <d v="2015-05-04T00:00:00"/>
    <n v="8.8940000000000055"/>
    <n v="12"/>
    <x v="18"/>
    <n v="87652"/>
    <n v="2"/>
  </r>
  <r>
    <n v="23509"/>
    <s v="High"/>
    <n v="0.08"/>
    <n v="34.99"/>
    <n v="7.73"/>
    <n v="32"/>
    <x v="11"/>
    <x v="2"/>
    <x v="0"/>
    <x v="0"/>
    <s v="Pens &amp; Art Supplies"/>
    <s v="Small Box"/>
    <s v="Hunt Boston® Vacuum Mount KS Pencil Sharpener"/>
    <n v="0.59"/>
    <s v="United States"/>
    <x v="0"/>
    <x v="6"/>
    <s v="Grants Pass"/>
    <n v="97526"/>
    <d v="2015-02-22T00:00:00"/>
    <d v="2015-02-23T00:00:00"/>
    <n v="144.69"/>
    <n v="13"/>
    <x v="19"/>
    <n v="89199"/>
    <n v="1"/>
  </r>
  <r>
    <n v="23612"/>
    <s v="High"/>
    <n v="0.01"/>
    <n v="17.98"/>
    <n v="8.51"/>
    <n v="32"/>
    <x v="11"/>
    <x v="2"/>
    <x v="0"/>
    <x v="2"/>
    <s v="Office Machines"/>
    <s v="Medium Box"/>
    <s v="Canon P1-DHIII Palm Printing Calculator"/>
    <n v="0.4"/>
    <s v="United States"/>
    <x v="0"/>
    <x v="6"/>
    <s v="Grants Pass"/>
    <n v="97526"/>
    <d v="2015-03-27T00:00:00"/>
    <d v="2015-03-28T00:00:00"/>
    <n v="-35.878799999999998"/>
    <n v="2"/>
    <x v="20"/>
    <n v="89200"/>
    <n v="1"/>
  </r>
  <r>
    <n v="23278"/>
    <s v="Medium"/>
    <n v="0.09"/>
    <n v="125.99"/>
    <n v="7.69"/>
    <n v="32"/>
    <x v="11"/>
    <x v="0"/>
    <x v="0"/>
    <x v="2"/>
    <s v="Telephones and Communication"/>
    <s v="Small Box"/>
    <s v="StarTAC 3000"/>
    <n v="0.59"/>
    <s v="United States"/>
    <x v="0"/>
    <x v="6"/>
    <s v="Grants Pass"/>
    <n v="97526"/>
    <d v="2015-01-20T00:00:00"/>
    <d v="2015-01-22T00:00:00"/>
    <n v="209.99700000000001"/>
    <n v="8"/>
    <x v="21"/>
    <n v="89202"/>
    <n v="2"/>
  </r>
  <r>
    <n v="19355"/>
    <s v="Low"/>
    <n v="0.06"/>
    <n v="205.99"/>
    <n v="8.99"/>
    <n v="32"/>
    <x v="11"/>
    <x v="2"/>
    <x v="0"/>
    <x v="2"/>
    <s v="Telephones and Communication"/>
    <s v="Small Box"/>
    <s v="TimeportP7382"/>
    <n v="0.56000000000000005"/>
    <s v="United States"/>
    <x v="0"/>
    <x v="6"/>
    <s v="Grants Pass"/>
    <n v="97526"/>
    <d v="2015-03-12T00:00:00"/>
    <d v="2015-03-19T00:00:00"/>
    <n v="3568.096"/>
    <n v="22"/>
    <x v="22"/>
    <n v="89203"/>
    <n v="7"/>
  </r>
  <r>
    <n v="23654"/>
    <s v="Not Specified"/>
    <n v="0.03"/>
    <n v="4.24"/>
    <n v="5.41"/>
    <n v="33"/>
    <x v="12"/>
    <x v="2"/>
    <x v="0"/>
    <x v="0"/>
    <s v="Binders and Binder Accessories"/>
    <s v="Small Box"/>
    <s v="Storex DuraTech Recycled Plastic Frosted Binders"/>
    <n v="0.35"/>
    <s v="United States"/>
    <x v="0"/>
    <x v="6"/>
    <s v="Gresham"/>
    <n v="97030"/>
    <d v="2015-06-15T00:00:00"/>
    <d v="2015-06-17T00:00:00"/>
    <n v="-84.437600000000003"/>
    <n v="13"/>
    <x v="23"/>
    <n v="89201"/>
    <n v="2"/>
  </r>
  <r>
    <n v="23655"/>
    <s v="Not Specified"/>
    <n v="0.04"/>
    <n v="2.94"/>
    <n v="0.7"/>
    <n v="33"/>
    <x v="12"/>
    <x v="2"/>
    <x v="0"/>
    <x v="0"/>
    <s v="Pens &amp; Art Supplies"/>
    <s v="Wrap Bag"/>
    <s v="Newell 338"/>
    <n v="0.57999999999999996"/>
    <s v="United States"/>
    <x v="0"/>
    <x v="6"/>
    <s v="Gresham"/>
    <n v="97030"/>
    <d v="2015-06-15T00:00:00"/>
    <d v="2015-06-16T00:00:00"/>
    <n v="24.312000000000001"/>
    <n v="18"/>
    <x v="24"/>
    <n v="89201"/>
    <n v="1"/>
  </r>
  <r>
    <n v="25933"/>
    <s v="High"/>
    <n v="0"/>
    <n v="99.99"/>
    <n v="19.989999999999998"/>
    <n v="43"/>
    <x v="13"/>
    <x v="2"/>
    <x v="3"/>
    <x v="2"/>
    <s v="Office Machines"/>
    <s v="Small Box"/>
    <s v="AT&amp;T 2230 Dual Handset Phone With Caller ID/Call Waiting"/>
    <n v="0.52"/>
    <s v="United States"/>
    <x v="0"/>
    <x v="0"/>
    <s v="Redmond"/>
    <n v="98052"/>
    <d v="2015-05-10T00:00:00"/>
    <d v="2015-05-11T00:00:00"/>
    <n v="25.913820000000015"/>
    <n v="6"/>
    <x v="25"/>
    <n v="91454"/>
    <n v="1"/>
  </r>
  <r>
    <n v="18551"/>
    <s v="Not Specified"/>
    <n v="0"/>
    <n v="115.99"/>
    <n v="2.5"/>
    <n v="52"/>
    <x v="14"/>
    <x v="2"/>
    <x v="0"/>
    <x v="2"/>
    <s v="Telephones and Communication"/>
    <s v="Small Box"/>
    <s v="6160"/>
    <n v="0.56999999999999995"/>
    <s v="United States"/>
    <x v="0"/>
    <x v="0"/>
    <s v="Puyallup"/>
    <n v="98373"/>
    <d v="2015-03-10T00:00:00"/>
    <d v="2015-03-10T00:00:00"/>
    <n v="162.666"/>
    <n v="6"/>
    <x v="26"/>
    <n v="88426"/>
    <n v="0"/>
  </r>
  <r>
    <n v="22117"/>
    <s v="Critical"/>
    <n v="7.0000000000000007E-2"/>
    <n v="3502.14"/>
    <n v="8.73"/>
    <n v="53"/>
    <x v="15"/>
    <x v="1"/>
    <x v="0"/>
    <x v="2"/>
    <s v="Office Machines"/>
    <s v="Jumbo Box"/>
    <s v="Okidata Pacemark 4410N Wide Format Dot Matrix Printer"/>
    <n v="0.56999999999999995"/>
    <s v="United States"/>
    <x v="0"/>
    <x v="0"/>
    <s v="Redmond"/>
    <n v="98052"/>
    <d v="2015-01-28T00:00:00"/>
    <d v="2015-01-30T00:00:00"/>
    <n v="-6923.5991999999997"/>
    <n v="1"/>
    <x v="27"/>
    <n v="88425"/>
    <n v="2"/>
  </r>
  <r>
    <n v="18552"/>
    <s v="Not Specified"/>
    <n v="0.02"/>
    <n v="5.98"/>
    <n v="5.79"/>
    <n v="53"/>
    <x v="15"/>
    <x v="2"/>
    <x v="0"/>
    <x v="0"/>
    <s v="Paper"/>
    <s v="Small Box"/>
    <s v="Xerox 1903"/>
    <n v="0.36"/>
    <s v="United States"/>
    <x v="0"/>
    <x v="0"/>
    <s v="Redmond"/>
    <n v="98052"/>
    <d v="2015-03-10T00:00:00"/>
    <d v="2015-03-11T00:00:00"/>
    <n v="-67.489999999999995"/>
    <n v="17"/>
    <x v="28"/>
    <n v="88426"/>
    <n v="1"/>
  </r>
  <r>
    <n v="20697"/>
    <s v="Medium"/>
    <n v="0.06"/>
    <n v="3.8"/>
    <n v="1.49"/>
    <n v="56"/>
    <x v="16"/>
    <x v="2"/>
    <x v="3"/>
    <x v="0"/>
    <s v="Binders and Binder Accessories"/>
    <s v="Small Box"/>
    <s v="Durable Pressboard Binders"/>
    <n v="0.38"/>
    <s v="United States"/>
    <x v="1"/>
    <x v="4"/>
    <s v="Tonawanda"/>
    <n v="14150"/>
    <d v="2015-04-20T00:00:00"/>
    <d v="2015-04-21T00:00:00"/>
    <n v="19.6282"/>
    <n v="20"/>
    <x v="29"/>
    <n v="88075"/>
    <n v="1"/>
  </r>
  <r>
    <n v="20698"/>
    <s v="Medium"/>
    <n v="0.06"/>
    <n v="1.76"/>
    <n v="0.7"/>
    <n v="56"/>
    <x v="16"/>
    <x v="2"/>
    <x v="3"/>
    <x v="0"/>
    <s v="Pens &amp; Art Supplies"/>
    <s v="Wrap Bag"/>
    <s v="Newell 310"/>
    <n v="0.56000000000000005"/>
    <s v="United States"/>
    <x v="1"/>
    <x v="4"/>
    <s v="Tonawanda"/>
    <n v="14150"/>
    <d v="2015-04-20T00:00:00"/>
    <d v="2015-04-21T00:00:00"/>
    <n v="-1.6524000000000001"/>
    <n v="17"/>
    <x v="30"/>
    <n v="88075"/>
    <n v="1"/>
  </r>
  <r>
    <n v="22890"/>
    <s v="High"/>
    <n v="0.02"/>
    <n v="5.98"/>
    <n v="5.15"/>
    <n v="62"/>
    <x v="17"/>
    <x v="2"/>
    <x v="0"/>
    <x v="0"/>
    <s v="Paper"/>
    <s v="Small Box"/>
    <s v="Xerox 193"/>
    <n v="0.36"/>
    <s v="United States"/>
    <x v="2"/>
    <x v="7"/>
    <s v="Round Rock"/>
    <n v="78664"/>
    <d v="2015-05-09T00:00:00"/>
    <d v="2015-05-11T00:00:00"/>
    <n v="2.1400000000000023"/>
    <n v="3"/>
    <x v="31"/>
    <n v="87407"/>
    <n v="2"/>
  </r>
  <r>
    <n v="25354"/>
    <s v="High"/>
    <n v="0.04"/>
    <n v="29.14"/>
    <n v="4.8600000000000003"/>
    <n v="62"/>
    <x v="17"/>
    <x v="2"/>
    <x v="0"/>
    <x v="0"/>
    <s v="Paper"/>
    <s v="Wrap Bag"/>
    <s v="Snap-A-Way® Black Print Carbonless Speed Message, No Reply Area, Duplicate"/>
    <n v="0.38"/>
    <s v="United States"/>
    <x v="2"/>
    <x v="7"/>
    <s v="Round Rock"/>
    <n v="78664"/>
    <d v="2015-06-12T00:00:00"/>
    <d v="2015-06-14T00:00:00"/>
    <n v="349.40909999999997"/>
    <n v="17"/>
    <x v="32"/>
    <n v="87408"/>
    <n v="2"/>
  </r>
  <r>
    <n v="21017"/>
    <s v="Not Specified"/>
    <n v="0"/>
    <n v="3.69"/>
    <n v="0.5"/>
    <n v="64"/>
    <x v="18"/>
    <x v="2"/>
    <x v="2"/>
    <x v="0"/>
    <s v="Labels"/>
    <s v="Small Box"/>
    <s v="Avery 501"/>
    <n v="0.38"/>
    <s v="United States"/>
    <x v="3"/>
    <x v="8"/>
    <s v="Salem"/>
    <n v="24153"/>
    <d v="2015-03-02T00:00:00"/>
    <d v="2015-03-04T00:00:00"/>
    <n v="-37.5291"/>
    <n v="1"/>
    <x v="33"/>
    <n v="87406"/>
    <n v="2"/>
  </r>
  <r>
    <n v="21019"/>
    <s v="Not Specified"/>
    <n v="0.02"/>
    <n v="175.99"/>
    <n v="4.99"/>
    <n v="64"/>
    <x v="18"/>
    <x v="0"/>
    <x v="2"/>
    <x v="2"/>
    <s v="Telephones and Communication"/>
    <s v="Small Box"/>
    <s v="5165"/>
    <n v="0.59"/>
    <s v="United States"/>
    <x v="3"/>
    <x v="8"/>
    <s v="Salem"/>
    <n v="24153"/>
    <d v="2015-03-02T00:00:00"/>
    <d v="2015-03-02T00:00:00"/>
    <n v="101.49"/>
    <n v="4"/>
    <x v="34"/>
    <n v="87406"/>
    <n v="0"/>
  </r>
  <r>
    <n v="23274"/>
    <s v="Low"/>
    <n v="0.05"/>
    <n v="155.06"/>
    <n v="7.07"/>
    <n v="67"/>
    <x v="19"/>
    <x v="2"/>
    <x v="0"/>
    <x v="0"/>
    <s v="Storage &amp; Organization"/>
    <s v="Small Box"/>
    <s v="Dual Level, Single-Width Filing Carts"/>
    <n v="0.59"/>
    <s v="United States"/>
    <x v="0"/>
    <x v="1"/>
    <s v="Napa"/>
    <n v="94559"/>
    <d v="2015-01-02T00:00:00"/>
    <d v="2015-01-09T00:00:00"/>
    <n v="845.66399999999987"/>
    <n v="8"/>
    <x v="35"/>
    <n v="87946"/>
    <n v="7"/>
  </r>
  <r>
    <n v="5272"/>
    <s v="Low"/>
    <n v="0"/>
    <n v="291.73"/>
    <n v="48.8"/>
    <n v="68"/>
    <x v="20"/>
    <x v="1"/>
    <x v="0"/>
    <x v="1"/>
    <s v="Chairs &amp; Chairmats"/>
    <s v="Jumbo Drum"/>
    <s v="Hon 4070 Series Pagoda™ Armless Upholstered Stacking Chairs"/>
    <n v="0.56000000000000005"/>
    <s v="United States"/>
    <x v="1"/>
    <x v="4"/>
    <s v="New York City"/>
    <n v="10177"/>
    <d v="2015-01-02T00:00:00"/>
    <d v="2015-01-02T00:00:00"/>
    <n v="-308.928"/>
    <n v="4"/>
    <x v="36"/>
    <n v="37537"/>
    <n v="0"/>
  </r>
  <r>
    <n v="5273"/>
    <s v="Low"/>
    <n v="7.0000000000000007E-2"/>
    <n v="100.98"/>
    <n v="45"/>
    <n v="68"/>
    <x v="20"/>
    <x v="1"/>
    <x v="0"/>
    <x v="1"/>
    <s v="Chairs &amp; Chairmats"/>
    <s v="Jumbo Drum"/>
    <s v="Hon Valutask™ Swivel Chairs"/>
    <n v="0.69"/>
    <s v="United States"/>
    <x v="1"/>
    <x v="4"/>
    <s v="New York City"/>
    <n v="10177"/>
    <d v="2015-01-02T00:00:00"/>
    <d v="2015-01-04T00:00:00"/>
    <n v="-1679.7599999999998"/>
    <n v="43"/>
    <x v="37"/>
    <n v="37537"/>
    <n v="2"/>
  </r>
  <r>
    <n v="5274"/>
    <s v="Low"/>
    <n v="0.05"/>
    <n v="155.06"/>
    <n v="7.07"/>
    <n v="68"/>
    <x v="20"/>
    <x v="2"/>
    <x v="0"/>
    <x v="0"/>
    <s v="Storage &amp; Organization"/>
    <s v="Small Box"/>
    <s v="Dual Level, Single-Width Filing Carts"/>
    <n v="0.59"/>
    <s v="United States"/>
    <x v="1"/>
    <x v="4"/>
    <s v="New York City"/>
    <n v="10177"/>
    <d v="2015-01-02T00:00:00"/>
    <d v="2015-01-09T00:00:00"/>
    <n v="575.39600000000007"/>
    <n v="32"/>
    <x v="38"/>
    <n v="37537"/>
    <n v="7"/>
  </r>
  <r>
    <n v="7786"/>
    <s v="High"/>
    <n v="0.09"/>
    <n v="122.99"/>
    <n v="70.2"/>
    <n v="68"/>
    <x v="20"/>
    <x v="1"/>
    <x v="0"/>
    <x v="1"/>
    <s v="Chairs &amp; Chairmats"/>
    <s v="Jumbo Drum"/>
    <s v="Global High-Back Leather Tilter, Burgundy"/>
    <n v="0.74"/>
    <s v="United States"/>
    <x v="1"/>
    <x v="4"/>
    <s v="New York City"/>
    <n v="10177"/>
    <d v="2015-02-02T00:00:00"/>
    <d v="2015-02-04T00:00:00"/>
    <n v="-2426.5500000000002"/>
    <n v="49"/>
    <x v="39"/>
    <n v="55713"/>
    <n v="2"/>
  </r>
  <r>
    <n v="25786"/>
    <s v="High"/>
    <n v="0.09"/>
    <n v="122.99"/>
    <n v="70.2"/>
    <n v="70"/>
    <x v="21"/>
    <x v="1"/>
    <x v="0"/>
    <x v="1"/>
    <s v="Chairs &amp; Chairmats"/>
    <s v="Jumbo Drum"/>
    <s v="Global High-Back Leather Tilter, Burgundy"/>
    <n v="0.74"/>
    <s v="United States"/>
    <x v="1"/>
    <x v="9"/>
    <s v="Burlington"/>
    <n v="5401"/>
    <d v="2015-02-02T00:00:00"/>
    <d v="2015-02-04T00:00:00"/>
    <n v="-2426.5500000000002"/>
    <n v="12"/>
    <x v="40"/>
    <n v="87947"/>
    <n v="2"/>
  </r>
  <r>
    <n v="18281"/>
    <s v="High"/>
    <n v="0.04"/>
    <n v="296.18"/>
    <n v="54.12"/>
    <n v="83"/>
    <x v="22"/>
    <x v="1"/>
    <x v="0"/>
    <x v="1"/>
    <s v="Tables"/>
    <s v="Jumbo Box"/>
    <s v="Hon 94000 Series Round Tables"/>
    <n v="0.76"/>
    <s v="United States"/>
    <x v="1"/>
    <x v="10"/>
    <s v="Canton"/>
    <n v="44708"/>
    <d v="2015-03-15T00:00:00"/>
    <d v="2015-03-15T00:00:00"/>
    <n v="-715.7782060000003"/>
    <n v="6"/>
    <x v="41"/>
    <n v="87365"/>
    <n v="0"/>
  </r>
  <r>
    <n v="23639"/>
    <s v="Not Specified"/>
    <n v="0"/>
    <n v="8.09"/>
    <n v="7.96"/>
    <n v="84"/>
    <x v="23"/>
    <x v="2"/>
    <x v="3"/>
    <x v="1"/>
    <s v="Office Furnishings"/>
    <s v="Small Box"/>
    <s v="6&quot; Cubicle Wall Clock, Black"/>
    <n v="0.49"/>
    <s v="United States"/>
    <x v="1"/>
    <x v="10"/>
    <s v="Cincinnati"/>
    <n v="45231"/>
    <d v="2015-02-02T00:00:00"/>
    <d v="2015-02-03T00:00:00"/>
    <n v="-144.56"/>
    <n v="11"/>
    <x v="42"/>
    <n v="87364"/>
    <n v="1"/>
  </r>
  <r>
    <n v="23880"/>
    <s v="High"/>
    <n v="0.08"/>
    <n v="896.99"/>
    <n v="19.989999999999998"/>
    <n v="84"/>
    <x v="23"/>
    <x v="2"/>
    <x v="0"/>
    <x v="0"/>
    <s v="Binders and Binder Accessories"/>
    <s v="Small Box"/>
    <s v="GBC DocuBind TL300 Electric Binding System"/>
    <n v="0.38"/>
    <s v="United States"/>
    <x v="1"/>
    <x v="10"/>
    <s v="Cincinnati"/>
    <n v="45231"/>
    <d v="2015-03-30T00:00:00"/>
    <d v="2015-04-02T00:00:00"/>
    <n v="7402.32"/>
    <n v="13"/>
    <x v="43"/>
    <n v="87366"/>
    <n v="3"/>
  </r>
  <r>
    <n v="24663"/>
    <s v="Low"/>
    <n v="0.05"/>
    <n v="161.55000000000001"/>
    <n v="19.989999999999998"/>
    <n v="87"/>
    <x v="24"/>
    <x v="2"/>
    <x v="0"/>
    <x v="0"/>
    <s v="Storage &amp; Organization"/>
    <s v="Small Box"/>
    <s v="Fellowes Super Stor/Drawer® Files"/>
    <n v="0.66"/>
    <s v="United States"/>
    <x v="0"/>
    <x v="1"/>
    <s v="Vacaville"/>
    <n v="95687"/>
    <d v="2015-06-03T00:00:00"/>
    <d v="2015-06-08T00:00:00"/>
    <n v="1892.424"/>
    <n v="19"/>
    <x v="44"/>
    <n v="90596"/>
    <n v="5"/>
  </r>
  <r>
    <n v="23841"/>
    <s v="High"/>
    <n v="0.09"/>
    <n v="4.91"/>
    <n v="0.5"/>
    <n v="87"/>
    <x v="24"/>
    <x v="2"/>
    <x v="0"/>
    <x v="0"/>
    <s v="Labels"/>
    <s v="Small Box"/>
    <s v="Avery 493"/>
    <n v="0.36"/>
    <s v="United States"/>
    <x v="0"/>
    <x v="1"/>
    <s v="Vacaville"/>
    <n v="95687"/>
    <d v="2015-03-22T00:00:00"/>
    <d v="2015-03-23T00:00:00"/>
    <n v="28.855799999999999"/>
    <n v="9"/>
    <x v="45"/>
    <n v="90597"/>
    <n v="1"/>
  </r>
  <r>
    <n v="23842"/>
    <s v="High"/>
    <n v="0.01"/>
    <n v="296.18"/>
    <n v="54.12"/>
    <n v="87"/>
    <x v="24"/>
    <x v="1"/>
    <x v="0"/>
    <x v="1"/>
    <s v="Tables"/>
    <s v="Jumbo Box"/>
    <s v="Hon 94000 Series Round Tables"/>
    <n v="0.76"/>
    <s v="United States"/>
    <x v="0"/>
    <x v="1"/>
    <s v="Vacaville"/>
    <n v="95687"/>
    <d v="2015-03-22T00:00:00"/>
    <d v="2015-03-25T00:00:00"/>
    <n v="173.48"/>
    <n v="9"/>
    <x v="46"/>
    <n v="90597"/>
    <n v="3"/>
  </r>
  <r>
    <n v="23071"/>
    <s v="High"/>
    <n v="7.0000000000000007E-2"/>
    <n v="19.84"/>
    <n v="4.0999999999999996"/>
    <n v="91"/>
    <x v="25"/>
    <x v="2"/>
    <x v="1"/>
    <x v="0"/>
    <s v="Pens &amp; Art Supplies"/>
    <s v="Wrap Bag"/>
    <s v="Prismacolor Color Pencil Set"/>
    <n v="0.44"/>
    <s v="United States"/>
    <x v="0"/>
    <x v="1"/>
    <s v="Vallejo"/>
    <n v="94591"/>
    <d v="2015-05-17T00:00:00"/>
    <d v="2015-05-18T00:00:00"/>
    <n v="117.852"/>
    <n v="9"/>
    <x v="47"/>
    <n v="87175"/>
    <n v="1"/>
  </r>
  <r>
    <n v="19877"/>
    <s v="Medium"/>
    <n v="0.05"/>
    <n v="5.18"/>
    <n v="2.04"/>
    <n v="91"/>
    <x v="25"/>
    <x v="2"/>
    <x v="1"/>
    <x v="0"/>
    <s v="Paper"/>
    <s v="Wrap Bag"/>
    <s v="Array® Memo Cubes"/>
    <n v="0.36"/>
    <s v="United States"/>
    <x v="0"/>
    <x v="1"/>
    <s v="Vallejo"/>
    <n v="94591"/>
    <d v="2015-02-18T00:00:00"/>
    <d v="2015-02-20T00:00:00"/>
    <n v="34.010400000000004"/>
    <n v="10"/>
    <x v="48"/>
    <n v="87176"/>
    <n v="2"/>
  </r>
  <r>
    <n v="19611"/>
    <s v="Medium"/>
    <n v="0.06"/>
    <n v="175.99"/>
    <n v="8.99"/>
    <n v="91"/>
    <x v="25"/>
    <x v="2"/>
    <x v="0"/>
    <x v="2"/>
    <s v="Telephones and Communication"/>
    <s v="Small Box"/>
    <s v="2180"/>
    <n v="0.56999999999999995"/>
    <s v="United States"/>
    <x v="0"/>
    <x v="1"/>
    <s v="Vallejo"/>
    <n v="94591"/>
    <d v="2015-03-04T00:00:00"/>
    <d v="2015-03-06T00:00:00"/>
    <n v="2031.5070000000001"/>
    <n v="23"/>
    <x v="49"/>
    <n v="87177"/>
    <n v="2"/>
  </r>
  <r>
    <n v="23069"/>
    <s v="High"/>
    <n v="7.0000000000000007E-2"/>
    <n v="8.34"/>
    <n v="1.43"/>
    <n v="92"/>
    <x v="26"/>
    <x v="2"/>
    <x v="1"/>
    <x v="0"/>
    <s v="Paper"/>
    <s v="Wrap Bag"/>
    <s v="REDIFORM Incoming/Outgoing Call Register, 11&quot; X 8 1/2&quot;, 100 Messages"/>
    <n v="0.35"/>
    <s v="United States"/>
    <x v="3"/>
    <x v="11"/>
    <s v="Terrytown"/>
    <n v="70056"/>
    <d v="2015-05-17T00:00:00"/>
    <d v="2015-05-19T00:00:00"/>
    <n v="-190.67999999999998"/>
    <n v="16"/>
    <x v="50"/>
    <n v="87175"/>
    <n v="2"/>
  </r>
  <r>
    <n v="23070"/>
    <s v="High"/>
    <n v="0.09"/>
    <n v="4.9800000000000004"/>
    <n v="6.07"/>
    <n v="92"/>
    <x v="26"/>
    <x v="2"/>
    <x v="1"/>
    <x v="0"/>
    <s v="Paper"/>
    <s v="Small Box"/>
    <s v="Xerox 1897"/>
    <n v="0.36"/>
    <s v="United States"/>
    <x v="3"/>
    <x v="11"/>
    <s v="Terrytown"/>
    <n v="70056"/>
    <d v="2015-05-17T00:00:00"/>
    <d v="2015-05-18T00:00:00"/>
    <n v="325.39800000000002"/>
    <n v="9"/>
    <x v="51"/>
    <n v="87175"/>
    <n v="1"/>
  </r>
  <r>
    <n v="23203"/>
    <s v="Medium"/>
    <n v="0.04"/>
    <n v="12.98"/>
    <n v="3.14"/>
    <n v="92"/>
    <x v="26"/>
    <x v="0"/>
    <x v="0"/>
    <x v="0"/>
    <s v="Scissors, Rulers and Trimmers"/>
    <s v="Small Pack"/>
    <s v="Acme® 8&quot; Straight Scissors"/>
    <n v="0.6"/>
    <s v="United States"/>
    <x v="3"/>
    <x v="11"/>
    <s v="Terrytown"/>
    <n v="70056"/>
    <d v="2015-06-07T00:00:00"/>
    <d v="2015-06-09T00:00:00"/>
    <n v="22.817999999999998"/>
    <n v="16"/>
    <x v="52"/>
    <n v="87178"/>
    <n v="2"/>
  </r>
  <r>
    <n v="6243"/>
    <s v="Not Specified"/>
    <n v="0.04"/>
    <n v="160.97999999999999"/>
    <n v="30"/>
    <n v="94"/>
    <x v="27"/>
    <x v="1"/>
    <x v="1"/>
    <x v="1"/>
    <s v="Chairs &amp; Chairmats"/>
    <s v="Jumbo Drum"/>
    <s v="Office Star - Mid Back Dual function Ergonomic High Back Chair with 2-Way Adjustable Arms"/>
    <n v="0.62"/>
    <s v="United States"/>
    <x v="2"/>
    <x v="12"/>
    <s v="Chicago"/>
    <n v="60601"/>
    <d v="2015-05-03T00:00:00"/>
    <d v="2015-05-05T00:00:00"/>
    <n v="116.1"/>
    <n v="37"/>
    <x v="53"/>
    <n v="44231"/>
    <n v="2"/>
  </r>
  <r>
    <n v="6244"/>
    <s v="Not Specified"/>
    <n v="0.01"/>
    <n v="17.98"/>
    <n v="4"/>
    <n v="94"/>
    <x v="27"/>
    <x v="2"/>
    <x v="1"/>
    <x v="2"/>
    <s v="Computer Peripherals"/>
    <s v="Small Box"/>
    <s v="Belkin 107-key enhanced keyboard, USB/PS/2 interface"/>
    <n v="0.79"/>
    <s v="United States"/>
    <x v="2"/>
    <x v="12"/>
    <s v="Chicago"/>
    <n v="60601"/>
    <d v="2015-05-03T00:00:00"/>
    <d v="2015-05-05T00:00:00"/>
    <n v="-87.96"/>
    <n v="146"/>
    <x v="54"/>
    <n v="44231"/>
    <n v="2"/>
  </r>
  <r>
    <n v="24243"/>
    <s v="Not Specified"/>
    <n v="0.04"/>
    <n v="160.97999999999999"/>
    <n v="30"/>
    <n v="97"/>
    <x v="28"/>
    <x v="1"/>
    <x v="1"/>
    <x v="1"/>
    <s v="Chairs &amp; Chairmats"/>
    <s v="Jumbo Drum"/>
    <s v="Office Star - Mid Back Dual function Ergonomic High Back Chair with 2-Way Adjustable Arms"/>
    <n v="0.62"/>
    <s v="United States"/>
    <x v="2"/>
    <x v="13"/>
    <s v="Manhattan"/>
    <n v="66502"/>
    <d v="2015-05-03T00:00:00"/>
    <d v="2015-05-05T00:00:00"/>
    <n v="255.42000000000002"/>
    <n v="9"/>
    <x v="55"/>
    <n v="87306"/>
    <n v="2"/>
  </r>
  <r>
    <n v="24245"/>
    <s v="Not Specified"/>
    <n v="0.06"/>
    <n v="115.99"/>
    <n v="8.99"/>
    <n v="97"/>
    <x v="28"/>
    <x v="2"/>
    <x v="1"/>
    <x v="2"/>
    <s v="Telephones and Communication"/>
    <s v="Small Box"/>
    <s v="5185"/>
    <n v="0.57999999999999996"/>
    <s v="United States"/>
    <x v="2"/>
    <x v="13"/>
    <s v="Manhattan"/>
    <n v="66502"/>
    <d v="2015-05-03T00:00:00"/>
    <d v="2015-05-04T00:00:00"/>
    <n v="685.6146"/>
    <n v="20"/>
    <x v="56"/>
    <n v="87306"/>
    <n v="1"/>
  </r>
  <r>
    <n v="18494"/>
    <s v="Medium"/>
    <n v="0.1"/>
    <n v="19.98"/>
    <n v="4"/>
    <n v="101"/>
    <x v="29"/>
    <x v="2"/>
    <x v="3"/>
    <x v="2"/>
    <s v="Computer Peripherals"/>
    <s v="Small Box"/>
    <s v="Belkin 105-Key Black Keyboard"/>
    <n v="0.68"/>
    <s v="United States"/>
    <x v="1"/>
    <x v="14"/>
    <s v="Biddeford"/>
    <n v="4005"/>
    <d v="2015-06-22T00:00:00"/>
    <d v="2015-06-24T00:00:00"/>
    <n v="-16.2"/>
    <n v="16"/>
    <x v="57"/>
    <n v="88205"/>
    <n v="2"/>
  </r>
  <r>
    <n v="6014"/>
    <s v="Medium"/>
    <n v="0.04"/>
    <n v="300.98"/>
    <n v="54.92"/>
    <n v="102"/>
    <x v="30"/>
    <x v="1"/>
    <x v="3"/>
    <x v="1"/>
    <s v="Bookcases"/>
    <s v="Jumbo Box"/>
    <s v="Atlantic Metals Mobile 5-Shelf Bookcases, Custom Colors"/>
    <n v="0.55000000000000004"/>
    <s v="United States"/>
    <x v="1"/>
    <x v="15"/>
    <s v="Boston"/>
    <n v="2129"/>
    <d v="2015-04-06T00:00:00"/>
    <d v="2015-04-07T00:00:00"/>
    <n v="2023.75"/>
    <n v="31"/>
    <x v="58"/>
    <n v="42599"/>
    <n v="1"/>
  </r>
  <r>
    <n v="494"/>
    <s v="Medium"/>
    <n v="0.1"/>
    <n v="19.98"/>
    <n v="4"/>
    <n v="102"/>
    <x v="30"/>
    <x v="2"/>
    <x v="3"/>
    <x v="2"/>
    <s v="Computer Peripherals"/>
    <s v="Small Box"/>
    <s v="Belkin 105-Key Black Keyboard"/>
    <n v="0.68"/>
    <s v="United States"/>
    <x v="1"/>
    <x v="15"/>
    <s v="Boston"/>
    <n v="2129"/>
    <d v="2015-06-22T00:00:00"/>
    <d v="2015-06-24T00:00:00"/>
    <n v="-20.25"/>
    <n v="65"/>
    <x v="59"/>
    <n v="3397"/>
    <n v="2"/>
  </r>
  <r>
    <n v="495"/>
    <s v="Medium"/>
    <n v="0.09"/>
    <n v="2.88"/>
    <n v="1.49"/>
    <n v="102"/>
    <x v="30"/>
    <x v="2"/>
    <x v="3"/>
    <x v="0"/>
    <s v="Binders and Binder Accessories"/>
    <s v="Small Box"/>
    <s v="Avery Durable Binders"/>
    <n v="0.36"/>
    <s v="United States"/>
    <x v="1"/>
    <x v="15"/>
    <s v="Boston"/>
    <n v="2129"/>
    <d v="2015-06-22T00:00:00"/>
    <d v="2015-06-23T00:00:00"/>
    <n v="-3.3809999999999998"/>
    <n v="17"/>
    <x v="60"/>
    <n v="3397"/>
    <n v="1"/>
  </r>
  <r>
    <n v="24014"/>
    <s v="Medium"/>
    <n v="0.04"/>
    <n v="300.98"/>
    <n v="54.92"/>
    <n v="107"/>
    <x v="31"/>
    <x v="1"/>
    <x v="3"/>
    <x v="1"/>
    <s v="Bookcases"/>
    <s v="Jumbo Box"/>
    <s v="Atlantic Metals Mobile 5-Shelf Bookcases, Custom Colors"/>
    <n v="0.55000000000000004"/>
    <s v="United States"/>
    <x v="1"/>
    <x v="16"/>
    <s v="Dover"/>
    <n v="3820"/>
    <d v="2015-04-06T00:00:00"/>
    <d v="2015-04-07T00:00:00"/>
    <n v="1684.4762999999998"/>
    <n v="8"/>
    <x v="61"/>
    <n v="88204"/>
    <n v="1"/>
  </r>
  <r>
    <n v="18495"/>
    <s v="Medium"/>
    <n v="0.09"/>
    <n v="2.88"/>
    <n v="1.49"/>
    <n v="109"/>
    <x v="32"/>
    <x v="2"/>
    <x v="3"/>
    <x v="0"/>
    <s v="Binders and Binder Accessories"/>
    <s v="Small Box"/>
    <s v="Avery Durable Binders"/>
    <n v="0.36"/>
    <s v="United States"/>
    <x v="1"/>
    <x v="2"/>
    <s v="Lodi"/>
    <n v="7644"/>
    <d v="2015-06-22T00:00:00"/>
    <d v="2015-06-23T00:00:00"/>
    <n v="-2.7047999999999996"/>
    <n v="4"/>
    <x v="62"/>
    <n v="88205"/>
    <n v="1"/>
  </r>
  <r>
    <n v="19074"/>
    <s v="High"/>
    <n v="0.03"/>
    <n v="4.26"/>
    <n v="1.2"/>
    <n v="114"/>
    <x v="33"/>
    <x v="2"/>
    <x v="1"/>
    <x v="0"/>
    <s v="Pens &amp; Art Supplies"/>
    <s v="Wrap Bag"/>
    <s v="Dixon Prang® Watercolor Pencils, 10-Color Set with Brush"/>
    <n v="0.44"/>
    <s v="United States"/>
    <x v="0"/>
    <x v="6"/>
    <s v="Lake Oswego"/>
    <n v="97035"/>
    <d v="2015-01-03T00:00:00"/>
    <d v="2015-01-04T00:00:00"/>
    <n v="18.658000000000001"/>
    <n v="7"/>
    <x v="63"/>
    <n v="89583"/>
    <n v="1"/>
  </r>
  <r>
    <n v="19950"/>
    <s v="Medium"/>
    <n v="0.01"/>
    <n v="4.91"/>
    <n v="0.5"/>
    <n v="114"/>
    <x v="33"/>
    <x v="2"/>
    <x v="1"/>
    <x v="0"/>
    <s v="Labels"/>
    <s v="Small Box"/>
    <s v="Avery 493"/>
    <n v="0.36"/>
    <s v="United States"/>
    <x v="0"/>
    <x v="6"/>
    <s v="Lake Oswego"/>
    <n v="97035"/>
    <d v="2015-04-04T00:00:00"/>
    <d v="2015-04-06T00:00:00"/>
    <n v="40.247699999999995"/>
    <n v="12"/>
    <x v="64"/>
    <n v="89584"/>
    <n v="2"/>
  </r>
  <r>
    <n v="19951"/>
    <s v="Medium"/>
    <n v="0.09"/>
    <n v="4"/>
    <n v="1.3"/>
    <n v="114"/>
    <x v="33"/>
    <x v="0"/>
    <x v="1"/>
    <x v="0"/>
    <s v="Paper"/>
    <s v="Wrap Bag"/>
    <s v="EcoTones® Memo Sheets"/>
    <n v="0.37"/>
    <s v="United States"/>
    <x v="0"/>
    <x v="6"/>
    <s v="Lake Oswego"/>
    <n v="97035"/>
    <d v="2015-04-04T00:00:00"/>
    <d v="2015-04-06T00:00:00"/>
    <n v="14.0898"/>
    <n v="5"/>
    <x v="65"/>
    <n v="89584"/>
    <n v="2"/>
  </r>
  <r>
    <n v="26241"/>
    <s v="Low"/>
    <n v="7.0000000000000007E-2"/>
    <n v="2.12"/>
    <n v="1.99"/>
    <n v="115"/>
    <x v="34"/>
    <x v="2"/>
    <x v="1"/>
    <x v="2"/>
    <s v="Computer Peripherals"/>
    <s v="Small Pack"/>
    <s v="Fuji Slim Jewel Case CD-R"/>
    <n v="0.55000000000000004"/>
    <s v="United States"/>
    <x v="0"/>
    <x v="6"/>
    <s v="Mcminnville"/>
    <n v="97128"/>
    <d v="2015-04-09T00:00:00"/>
    <d v="2015-04-11T00:00:00"/>
    <n v="-55.84"/>
    <n v="12"/>
    <x v="66"/>
    <n v="89585"/>
    <n v="2"/>
  </r>
  <r>
    <n v="1074"/>
    <s v="High"/>
    <n v="0.03"/>
    <n v="4.26"/>
    <n v="1.2"/>
    <n v="117"/>
    <x v="35"/>
    <x v="2"/>
    <x v="1"/>
    <x v="0"/>
    <s v="Pens &amp; Art Supplies"/>
    <s v="Wrap Bag"/>
    <s v="Dixon Prang® Watercolor Pencils, 10-Color Set with Brush"/>
    <n v="0.44"/>
    <s v="United States"/>
    <x v="0"/>
    <x v="0"/>
    <s v="Seattle"/>
    <n v="98103"/>
    <d v="2015-01-03T00:00:00"/>
    <d v="2015-01-04T00:00:00"/>
    <n v="9.82"/>
    <n v="29"/>
    <x v="67"/>
    <n v="7909"/>
    <n v="1"/>
  </r>
  <r>
    <n v="1950"/>
    <s v="Medium"/>
    <n v="0.01"/>
    <n v="4.91"/>
    <n v="0.5"/>
    <n v="117"/>
    <x v="35"/>
    <x v="2"/>
    <x v="1"/>
    <x v="0"/>
    <s v="Labels"/>
    <s v="Small Box"/>
    <s v="Avery 493"/>
    <n v="0.36"/>
    <s v="United States"/>
    <x v="0"/>
    <x v="0"/>
    <s v="Seattle"/>
    <n v="98103"/>
    <d v="2015-04-04T00:00:00"/>
    <d v="2015-04-06T00:00:00"/>
    <n v="112.06"/>
    <n v="47"/>
    <x v="68"/>
    <n v="13959"/>
    <n v="2"/>
  </r>
  <r>
    <n v="1951"/>
    <s v="Medium"/>
    <n v="0.09"/>
    <n v="4"/>
    <n v="1.3"/>
    <n v="117"/>
    <x v="35"/>
    <x v="0"/>
    <x v="1"/>
    <x v="0"/>
    <s v="Paper"/>
    <s v="Wrap Bag"/>
    <s v="EcoTones® Memo Sheets"/>
    <n v="0.37"/>
    <s v="United States"/>
    <x v="0"/>
    <x v="0"/>
    <s v="Seattle"/>
    <n v="98103"/>
    <d v="2015-04-04T00:00:00"/>
    <d v="2015-04-06T00:00:00"/>
    <n v="16.79"/>
    <n v="19"/>
    <x v="69"/>
    <n v="13959"/>
    <n v="2"/>
  </r>
  <r>
    <n v="8241"/>
    <s v="Low"/>
    <n v="7.0000000000000007E-2"/>
    <n v="2.12"/>
    <n v="1.99"/>
    <n v="117"/>
    <x v="35"/>
    <x v="2"/>
    <x v="1"/>
    <x v="2"/>
    <s v="Computer Peripherals"/>
    <s v="Small Pack"/>
    <s v="Fuji Slim Jewel Case CD-R"/>
    <n v="0.55000000000000004"/>
    <s v="United States"/>
    <x v="0"/>
    <x v="0"/>
    <s v="Seattle"/>
    <n v="98103"/>
    <d v="2015-04-09T00:00:00"/>
    <d v="2015-04-11T00:00:00"/>
    <n v="-55.84"/>
    <n v="46"/>
    <x v="70"/>
    <n v="58914"/>
    <n v="2"/>
  </r>
  <r>
    <n v="20688"/>
    <s v="High"/>
    <n v="0.05"/>
    <n v="6.3"/>
    <n v="0.5"/>
    <n v="120"/>
    <x v="36"/>
    <x v="2"/>
    <x v="0"/>
    <x v="0"/>
    <s v="Labels"/>
    <s v="Small Box"/>
    <s v="Avery 51"/>
    <n v="0.39"/>
    <s v="United States"/>
    <x v="0"/>
    <x v="17"/>
    <s v="Layton"/>
    <n v="84041"/>
    <d v="2015-01-12T00:00:00"/>
    <d v="2015-01-13T00:00:00"/>
    <n v="41.296499999999995"/>
    <n v="10"/>
    <x v="71"/>
    <n v="86520"/>
    <n v="1"/>
  </r>
  <r>
    <n v="20689"/>
    <s v="High"/>
    <n v="0.09"/>
    <n v="205.99"/>
    <n v="3"/>
    <n v="120"/>
    <x v="36"/>
    <x v="0"/>
    <x v="0"/>
    <x v="2"/>
    <s v="Telephones and Communication"/>
    <s v="Small Box"/>
    <s v="6185"/>
    <n v="0.57999999999999996"/>
    <s v="United States"/>
    <x v="0"/>
    <x v="17"/>
    <s v="Layton"/>
    <n v="84041"/>
    <d v="2015-01-12T00:00:00"/>
    <d v="2015-01-14T00:00:00"/>
    <n v="1179.0237"/>
    <n v="10"/>
    <x v="72"/>
    <n v="86520"/>
    <n v="2"/>
  </r>
  <r>
    <n v="19942"/>
    <s v="Critical"/>
    <n v="0.06"/>
    <n v="8.57"/>
    <n v="6.14"/>
    <n v="123"/>
    <x v="37"/>
    <x v="2"/>
    <x v="1"/>
    <x v="0"/>
    <s v="Scissors, Rulers and Trimmers"/>
    <s v="Small Pack"/>
    <s v="Acme® Office Executive Series Stainless Steel Trimmers"/>
    <n v="0.59"/>
    <s v="United States"/>
    <x v="3"/>
    <x v="8"/>
    <s v="Tysons Corner"/>
    <n v="22102"/>
    <d v="2015-04-09T00:00:00"/>
    <d v="2015-04-10T00:00:00"/>
    <n v="105.678"/>
    <n v="11"/>
    <x v="73"/>
    <n v="90669"/>
    <n v="1"/>
  </r>
  <r>
    <n v="24319"/>
    <s v="Not Specified"/>
    <n v="0.02"/>
    <n v="1.74"/>
    <n v="4.08"/>
    <n v="129"/>
    <x v="38"/>
    <x v="2"/>
    <x v="2"/>
    <x v="1"/>
    <s v="Office Furnishings"/>
    <s v="Small Pack"/>
    <s v="Eldon Regeneration Recycled Desk Accessories, Smoke"/>
    <n v="0.53"/>
    <s v="United States"/>
    <x v="2"/>
    <x v="12"/>
    <s v="Alton"/>
    <n v="62002"/>
    <d v="2015-01-27T00:00:00"/>
    <d v="2015-01-28T00:00:00"/>
    <n v="-37.39"/>
    <n v="5"/>
    <x v="74"/>
    <n v="86693"/>
    <n v="1"/>
  </r>
  <r>
    <n v="18161"/>
    <s v="Not Specified"/>
    <n v="7.0000000000000007E-2"/>
    <n v="15.74"/>
    <n v="1.39"/>
    <n v="129"/>
    <x v="38"/>
    <x v="2"/>
    <x v="2"/>
    <x v="0"/>
    <s v="Envelopes"/>
    <s v="Small Box"/>
    <s v="#10-4 1/8&quot; x 9 1/2&quot; Premium Diagonal Seam Envelopes"/>
    <n v="0.4"/>
    <s v="United States"/>
    <x v="2"/>
    <x v="12"/>
    <s v="Alton"/>
    <n v="62002"/>
    <d v="2015-05-25T00:00:00"/>
    <d v="2015-05-26T00:00:00"/>
    <n v="149.88869999999997"/>
    <n v="14"/>
    <x v="75"/>
    <n v="86694"/>
    <n v="1"/>
  </r>
  <r>
    <n v="25762"/>
    <s v="Critical"/>
    <n v="0.04"/>
    <n v="18.97"/>
    <n v="9.5399999999999991"/>
    <n v="136"/>
    <x v="39"/>
    <x v="2"/>
    <x v="2"/>
    <x v="0"/>
    <s v="Paper"/>
    <s v="Small Box"/>
    <s v="Xerox 1939"/>
    <n v="0.37"/>
    <s v="United States"/>
    <x v="0"/>
    <x v="1"/>
    <s v="Petaluma"/>
    <n v="94952"/>
    <d v="2015-05-16T00:00:00"/>
    <d v="2015-05-17T00:00:00"/>
    <n v="3.0400000000000027"/>
    <n v="5"/>
    <x v="76"/>
    <n v="88534"/>
    <n v="1"/>
  </r>
  <r>
    <n v="25764"/>
    <s v="Critical"/>
    <n v="0.09"/>
    <n v="10.98"/>
    <n v="3.37"/>
    <n v="136"/>
    <x v="39"/>
    <x v="2"/>
    <x v="2"/>
    <x v="0"/>
    <s v="Scissors, Rulers and Trimmers"/>
    <s v="Small Pack"/>
    <s v="Fiskars® Softgrip Scissors"/>
    <n v="0.56999999999999995"/>
    <s v="United States"/>
    <x v="0"/>
    <x v="1"/>
    <s v="Petaluma"/>
    <n v="94952"/>
    <d v="2015-05-16T00:00:00"/>
    <d v="2015-05-17T00:00:00"/>
    <n v="2.7060000000000013"/>
    <n v="8"/>
    <x v="77"/>
    <n v="88534"/>
    <n v="1"/>
  </r>
  <r>
    <n v="24803"/>
    <s v="Critical"/>
    <n v="0.03"/>
    <n v="22.84"/>
    <n v="11.54"/>
    <n v="142"/>
    <x v="40"/>
    <x v="2"/>
    <x v="2"/>
    <x v="0"/>
    <s v="Paper"/>
    <s v="Small Box"/>
    <s v="Xerox 1964"/>
    <n v="0.39"/>
    <s v="United States"/>
    <x v="1"/>
    <x v="18"/>
    <s v="Ansonia"/>
    <n v="6401"/>
    <d v="2015-06-02T00:00:00"/>
    <d v="2015-06-03T00:00:00"/>
    <n v="91.955999999999989"/>
    <n v="13"/>
    <x v="78"/>
    <n v="91087"/>
    <n v="1"/>
  </r>
  <r>
    <n v="24805"/>
    <s v="Critical"/>
    <n v="0.05"/>
    <n v="10.98"/>
    <n v="3.37"/>
    <n v="144"/>
    <x v="41"/>
    <x v="2"/>
    <x v="2"/>
    <x v="0"/>
    <s v="Scissors, Rulers and Trimmers"/>
    <s v="Small Pack"/>
    <s v="Fiskars® Softgrip Scissors"/>
    <n v="0.56999999999999995"/>
    <s v="United States"/>
    <x v="1"/>
    <x v="15"/>
    <s v="Yarmouth"/>
    <n v="2664"/>
    <d v="2015-06-02T00:00:00"/>
    <d v="2015-06-03T00:00:00"/>
    <n v="-2.544"/>
    <n v="6"/>
    <x v="79"/>
    <n v="91087"/>
    <n v="1"/>
  </r>
  <r>
    <n v="24849"/>
    <s v="Medium"/>
    <n v="0.06"/>
    <n v="7.04"/>
    <n v="2.17"/>
    <n v="145"/>
    <x v="42"/>
    <x v="2"/>
    <x v="2"/>
    <x v="0"/>
    <s v="Paper"/>
    <s v="Wrap Bag"/>
    <s v="Wirebound Message Books, 2 7/8&quot; x 5&quot;, 3 Forms per Page"/>
    <n v="0.38"/>
    <s v="United States"/>
    <x v="1"/>
    <x v="19"/>
    <s v="West Mifflin"/>
    <n v="15122"/>
    <d v="2015-01-15T00:00:00"/>
    <d v="2015-01-17T00:00:00"/>
    <n v="2.4851999999999999"/>
    <n v="2"/>
    <x v="80"/>
    <n v="91086"/>
    <n v="2"/>
  </r>
  <r>
    <n v="25582"/>
    <s v="Low"/>
    <n v="7.0000000000000007E-2"/>
    <n v="154.13"/>
    <n v="69"/>
    <n v="145"/>
    <x v="42"/>
    <x v="0"/>
    <x v="1"/>
    <x v="1"/>
    <s v="Tables"/>
    <s v="Large Box"/>
    <s v="Laminate Occasional Tables"/>
    <n v="0.68"/>
    <s v="United States"/>
    <x v="1"/>
    <x v="19"/>
    <s v="West Mifflin"/>
    <n v="15122"/>
    <d v="2015-03-16T00:00:00"/>
    <d v="2015-03-16T00:00:00"/>
    <n v="-634.73410000000013"/>
    <n v="3"/>
    <x v="81"/>
    <n v="91089"/>
    <n v="0"/>
  </r>
  <r>
    <n v="23365"/>
    <s v="Not Specified"/>
    <n v="0.01"/>
    <n v="45.98"/>
    <n v="4.8"/>
    <n v="146"/>
    <x v="43"/>
    <x v="2"/>
    <x v="2"/>
    <x v="1"/>
    <s v="Office Furnishings"/>
    <s v="Wrap Bag"/>
    <s v="Tenex B1-RE Series Chair Mats for Low Pile Carpets"/>
    <n v="0.68"/>
    <s v="United States"/>
    <x v="2"/>
    <x v="7"/>
    <s v="Watauga"/>
    <n v="76148"/>
    <d v="2015-03-12T00:00:00"/>
    <d v="2015-03-13T00:00:00"/>
    <n v="133.5771"/>
    <n v="4"/>
    <x v="82"/>
    <n v="91088"/>
    <n v="1"/>
  </r>
  <r>
    <n v="22907"/>
    <s v="Medium"/>
    <n v="0.06"/>
    <n v="180.98"/>
    <n v="26.2"/>
    <n v="146"/>
    <x v="43"/>
    <x v="1"/>
    <x v="0"/>
    <x v="1"/>
    <s v="Chairs &amp; Chairmats"/>
    <s v="Jumbo Drum"/>
    <s v="Global Ergonomic Managers Chair"/>
    <n v="0.59"/>
    <s v="United States"/>
    <x v="2"/>
    <x v="7"/>
    <s v="Watauga"/>
    <n v="76148"/>
    <d v="2015-04-23T00:00:00"/>
    <d v="2015-04-24T00:00:00"/>
    <n v="251.40839999999997"/>
    <n v="5"/>
    <x v="83"/>
    <n v="91090"/>
    <n v="1"/>
  </r>
  <r>
    <n v="19058"/>
    <s v="Critical"/>
    <n v="0.09"/>
    <n v="32.979999999999997"/>
    <n v="5.5"/>
    <n v="151"/>
    <x v="44"/>
    <x v="2"/>
    <x v="1"/>
    <x v="2"/>
    <s v="Computer Peripherals"/>
    <s v="Small Box"/>
    <s v="PC Concepts 116 Key Quantum 3000 Keyboard"/>
    <n v="0.75"/>
    <s v="United States"/>
    <x v="3"/>
    <x v="20"/>
    <s v="Kingsport"/>
    <n v="37664"/>
    <d v="2015-01-22T00:00:00"/>
    <d v="2015-01-23T00:00:00"/>
    <n v="-20.258000000000003"/>
    <n v="2"/>
    <x v="84"/>
    <n v="89521"/>
    <n v="1"/>
  </r>
  <r>
    <n v="20679"/>
    <s v="High"/>
    <n v="0.09"/>
    <n v="5.98"/>
    <n v="2.5"/>
    <n v="151"/>
    <x v="44"/>
    <x v="2"/>
    <x v="1"/>
    <x v="0"/>
    <s v="Envelopes"/>
    <s v="Small Box"/>
    <s v="Wausau Papers Astrobrights® Colored Envelopes"/>
    <n v="0.36"/>
    <s v="United States"/>
    <x v="3"/>
    <x v="20"/>
    <s v="Kingsport"/>
    <n v="37664"/>
    <d v="2015-04-20T00:00:00"/>
    <d v="2015-04-22T00:00:00"/>
    <n v="13.895999999999999"/>
    <n v="5"/>
    <x v="85"/>
    <n v="89523"/>
    <n v="2"/>
  </r>
  <r>
    <n v="21103"/>
    <s v="Critical"/>
    <n v="0.09"/>
    <n v="2.88"/>
    <n v="0.7"/>
    <n v="152"/>
    <x v="45"/>
    <x v="2"/>
    <x v="3"/>
    <x v="0"/>
    <s v="Pens &amp; Art Supplies"/>
    <s v="Wrap Bag"/>
    <s v="Newell 335"/>
    <n v="0.56000000000000005"/>
    <s v="United States"/>
    <x v="3"/>
    <x v="20"/>
    <s v="Knoxville"/>
    <n v="37918"/>
    <d v="2015-01-15T00:00:00"/>
    <d v="2015-01-16T00:00:00"/>
    <n v="-172.71800000000002"/>
    <n v="2"/>
    <x v="86"/>
    <n v="89520"/>
    <n v="1"/>
  </r>
  <r>
    <n v="22243"/>
    <s v="Low"/>
    <n v="0.01"/>
    <n v="79.52"/>
    <n v="48.2"/>
    <n v="152"/>
    <x v="45"/>
    <x v="2"/>
    <x v="1"/>
    <x v="1"/>
    <s v="Office Furnishings"/>
    <s v="Medium Box"/>
    <s v="Eldon Cleatmat Plus™ Chair Mats for High Pile Carpets"/>
    <n v="0.74"/>
    <s v="United States"/>
    <x v="3"/>
    <x v="20"/>
    <s v="Knoxville"/>
    <n v="37918"/>
    <d v="2015-04-19T00:00:00"/>
    <d v="2015-04-26T00:00:00"/>
    <n v="-40.683999999999997"/>
    <n v="8"/>
    <x v="87"/>
    <n v="89522"/>
    <n v="7"/>
  </r>
  <r>
    <n v="21767"/>
    <s v="High"/>
    <n v="0.01"/>
    <n v="65.989999999999995"/>
    <n v="8.99"/>
    <n v="152"/>
    <x v="45"/>
    <x v="2"/>
    <x v="3"/>
    <x v="2"/>
    <s v="Telephones and Communication"/>
    <s v="Small Box"/>
    <s v="StarTAC Analog"/>
    <n v="0.6"/>
    <s v="United States"/>
    <x v="3"/>
    <x v="20"/>
    <s v="Knoxville"/>
    <n v="37918"/>
    <d v="2015-03-29T00:00:00"/>
    <d v="2015-04-01T00:00:00"/>
    <n v="97.86"/>
    <n v="5"/>
    <x v="88"/>
    <n v="89524"/>
    <n v="3"/>
  </r>
  <r>
    <n v="22470"/>
    <s v="Low"/>
    <n v="0.1"/>
    <n v="39.979999999999997"/>
    <n v="4"/>
    <n v="152"/>
    <x v="45"/>
    <x v="2"/>
    <x v="2"/>
    <x v="2"/>
    <s v="Computer Peripherals"/>
    <s v="Small Box"/>
    <s v="Microsoft Natural Keyboard Elite"/>
    <n v="0.7"/>
    <s v="United States"/>
    <x v="3"/>
    <x v="20"/>
    <s v="Knoxville"/>
    <n v="37918"/>
    <d v="2015-06-18T00:00:00"/>
    <d v="2015-06-22T00:00:00"/>
    <n v="360.24"/>
    <n v="21"/>
    <x v="89"/>
    <n v="89525"/>
    <n v="4"/>
  </r>
  <r>
    <n v="22329"/>
    <s v="Critical"/>
    <n v="0.01"/>
    <n v="95.99"/>
    <n v="4.9000000000000004"/>
    <n v="156"/>
    <x v="46"/>
    <x v="2"/>
    <x v="0"/>
    <x v="2"/>
    <s v="Telephones and Communication"/>
    <s v="Small Box"/>
    <s v="T60"/>
    <n v="0.56000000000000005"/>
    <s v="United States"/>
    <x v="0"/>
    <x v="21"/>
    <s v="Fort Collins"/>
    <n v="80525"/>
    <d v="2015-05-14T00:00:00"/>
    <d v="2015-05-15T00:00:00"/>
    <n v="713.88"/>
    <n v="13"/>
    <x v="90"/>
    <n v="87671"/>
    <n v="1"/>
  </r>
  <r>
    <n v="20324"/>
    <s v="High"/>
    <n v="0.03"/>
    <n v="10.89"/>
    <n v="4.5"/>
    <n v="156"/>
    <x v="46"/>
    <x v="2"/>
    <x v="0"/>
    <x v="0"/>
    <s v="Appliances"/>
    <s v="Small Box"/>
    <s v="Belkin 6 Outlet Metallic Surge Strip"/>
    <n v="0.59"/>
    <s v="United States"/>
    <x v="0"/>
    <x v="21"/>
    <s v="Fort Collins"/>
    <n v="80525"/>
    <d v="2015-01-25T00:00:00"/>
    <d v="2015-01-26T00:00:00"/>
    <n v="-18.64"/>
    <n v="3"/>
    <x v="91"/>
    <n v="87672"/>
    <n v="1"/>
  </r>
  <r>
    <n v="26102"/>
    <s v="Medium"/>
    <n v="0.05"/>
    <n v="100.98"/>
    <n v="35.840000000000003"/>
    <n v="164"/>
    <x v="47"/>
    <x v="1"/>
    <x v="1"/>
    <x v="1"/>
    <s v="Bookcases"/>
    <s v="Jumbo Box"/>
    <s v="Bush Westfield Collection Bookcases, Fully Assembled"/>
    <n v="0.62"/>
    <s v="United States"/>
    <x v="0"/>
    <x v="0"/>
    <s v="Richland"/>
    <n v="99352"/>
    <d v="2015-01-02T00:00:00"/>
    <d v="2015-01-04T00:00:00"/>
    <n v="-111.4"/>
    <n v="7"/>
    <x v="92"/>
    <n v="89961"/>
    <n v="2"/>
  </r>
  <r>
    <n v="26103"/>
    <s v="Medium"/>
    <n v="0.02"/>
    <n v="4.9800000000000004"/>
    <n v="5.49"/>
    <n v="164"/>
    <x v="47"/>
    <x v="2"/>
    <x v="1"/>
    <x v="0"/>
    <s v="Paper"/>
    <s v="Small Box"/>
    <s v="Xerox 1952"/>
    <n v="0.38"/>
    <s v="United States"/>
    <x v="0"/>
    <x v="0"/>
    <s v="Richland"/>
    <n v="99352"/>
    <d v="2015-01-02T00:00:00"/>
    <d v="2015-01-03T00:00:00"/>
    <n v="-77.03"/>
    <n v="9"/>
    <x v="93"/>
    <n v="89961"/>
    <n v="1"/>
  </r>
  <r>
    <n v="21040"/>
    <s v="Low"/>
    <n v="0.08"/>
    <n v="399.98"/>
    <n v="12.06"/>
    <n v="166"/>
    <x v="48"/>
    <x v="1"/>
    <x v="3"/>
    <x v="2"/>
    <s v="Office Machines"/>
    <s v="Jumbo Box"/>
    <s v="Okidata ML320 Series Turbo Dot Matrix Printers"/>
    <n v="0.56000000000000005"/>
    <s v="United States"/>
    <x v="3"/>
    <x v="20"/>
    <s v="Lebanon"/>
    <n v="37087"/>
    <d v="2015-01-11T00:00:00"/>
    <d v="2015-01-18T00:00:00"/>
    <n v="28.514099999999999"/>
    <n v="5"/>
    <x v="94"/>
    <n v="89426"/>
    <n v="7"/>
  </r>
  <r>
    <n v="19315"/>
    <s v="Low"/>
    <n v="0.08"/>
    <n v="43.22"/>
    <n v="16.71"/>
    <n v="169"/>
    <x v="49"/>
    <x v="2"/>
    <x v="0"/>
    <x v="2"/>
    <s v="Computer Peripherals"/>
    <s v="Small Box"/>
    <s v="Fellowes Mobile Numeric Keypad, Graphite"/>
    <n v="0.66"/>
    <s v="United States"/>
    <x v="3"/>
    <x v="11"/>
    <s v="Baton Rouge"/>
    <n v="70802"/>
    <d v="2015-01-03T00:00:00"/>
    <d v="2015-01-05T00:00:00"/>
    <n v="280.27458000000001"/>
    <n v="3"/>
    <x v="95"/>
    <n v="87463"/>
    <n v="2"/>
  </r>
  <r>
    <n v="19316"/>
    <s v="Low"/>
    <n v="0.05"/>
    <n v="574.74"/>
    <n v="24.49"/>
    <n v="169"/>
    <x v="49"/>
    <x v="2"/>
    <x v="0"/>
    <x v="2"/>
    <s v="Office Machines"/>
    <s v="Large Box"/>
    <s v="Polycom ViaVideo™ Desktop Video Communications Unit"/>
    <n v="0.37"/>
    <s v="United States"/>
    <x v="3"/>
    <x v="11"/>
    <s v="Baton Rouge"/>
    <n v="70802"/>
    <d v="2015-01-03T00:00:00"/>
    <d v="2015-01-10T00:00:00"/>
    <n v="-112.4263"/>
    <n v="12"/>
    <x v="96"/>
    <n v="87463"/>
    <n v="7"/>
  </r>
  <r>
    <n v="19317"/>
    <s v="Low"/>
    <n v="0.04"/>
    <n v="10.14"/>
    <n v="2.27"/>
    <n v="169"/>
    <x v="49"/>
    <x v="2"/>
    <x v="0"/>
    <x v="0"/>
    <s v="Paper"/>
    <s v="Wrap Bag"/>
    <s v="Staples Wirebound Steno Books, 6&quot; x 9&quot;, 12/Pack"/>
    <n v="0.36"/>
    <s v="United States"/>
    <x v="3"/>
    <x v="11"/>
    <s v="Baton Rouge"/>
    <n v="70802"/>
    <d v="2015-01-03T00:00:00"/>
    <d v="2015-01-07T00:00:00"/>
    <n v="24.923999999999999"/>
    <n v="3"/>
    <x v="97"/>
    <n v="87463"/>
    <n v="4"/>
  </r>
  <r>
    <n v="19314"/>
    <s v="Critical"/>
    <n v="0.05"/>
    <n v="1.88"/>
    <n v="1.49"/>
    <n v="171"/>
    <x v="50"/>
    <x v="2"/>
    <x v="0"/>
    <x v="0"/>
    <s v="Binders and Binder Accessories"/>
    <s v="Small Box"/>
    <s v="Staples® General Use 3-Ring Binders"/>
    <n v="0.37"/>
    <s v="United States"/>
    <x v="1"/>
    <x v="2"/>
    <s v="Fort Lee"/>
    <n v="7024"/>
    <d v="2015-04-13T00:00:00"/>
    <d v="2015-04-15T00:00:00"/>
    <n v="-2.9094999999999995"/>
    <n v="1"/>
    <x v="98"/>
    <n v="87464"/>
    <n v="2"/>
  </r>
  <r>
    <n v="5361"/>
    <s v="Critical"/>
    <n v="0.02"/>
    <n v="49.99"/>
    <n v="19.989999999999998"/>
    <n v="181"/>
    <x v="51"/>
    <x v="2"/>
    <x v="2"/>
    <x v="2"/>
    <s v="Computer Peripherals"/>
    <s v="Small Box"/>
    <s v="Zoom V.92 USB External Faxmodem"/>
    <n v="0.41"/>
    <s v="United States"/>
    <x v="0"/>
    <x v="1"/>
    <s v="San Francisco"/>
    <n v="94122"/>
    <d v="2015-02-21T00:00:00"/>
    <d v="2015-02-21T00:00:00"/>
    <n v="-76.89"/>
    <n v="18"/>
    <x v="99"/>
    <n v="38087"/>
    <n v="0"/>
  </r>
  <r>
    <n v="522"/>
    <s v="High"/>
    <n v="7.0000000000000007E-2"/>
    <n v="1.68"/>
    <n v="1.57"/>
    <n v="181"/>
    <x v="51"/>
    <x v="2"/>
    <x v="0"/>
    <x v="0"/>
    <s v="Pens &amp; Art Supplies"/>
    <s v="Wrap Bag"/>
    <s v="Newell 323"/>
    <n v="0.59"/>
    <s v="United States"/>
    <x v="0"/>
    <x v="1"/>
    <s v="San Francisco"/>
    <n v="94122"/>
    <d v="2015-05-22T00:00:00"/>
    <d v="2015-05-23T00:00:00"/>
    <n v="-35.75"/>
    <n v="116"/>
    <x v="100"/>
    <n v="3585"/>
    <n v="1"/>
  </r>
  <r>
    <n v="23361"/>
    <s v="Critical"/>
    <n v="0.02"/>
    <n v="49.99"/>
    <n v="19.989999999999998"/>
    <n v="184"/>
    <x v="52"/>
    <x v="2"/>
    <x v="2"/>
    <x v="2"/>
    <s v="Computer Peripherals"/>
    <s v="Small Box"/>
    <s v="Zoom V.92 USB External Faxmodem"/>
    <n v="0.41"/>
    <s v="United States"/>
    <x v="1"/>
    <x v="15"/>
    <s v="Arlington"/>
    <n v="2474"/>
    <d v="2015-02-21T00:00:00"/>
    <d v="2015-02-21T00:00:00"/>
    <n v="-76.89"/>
    <n v="5"/>
    <x v="101"/>
    <n v="88360"/>
    <n v="0"/>
  </r>
  <r>
    <n v="18521"/>
    <s v="High"/>
    <n v="7.0000000000000007E-2"/>
    <n v="10.06"/>
    <n v="2.06"/>
    <n v="188"/>
    <x v="53"/>
    <x v="2"/>
    <x v="0"/>
    <x v="0"/>
    <s v="Paper"/>
    <s v="Wrap Bag"/>
    <s v="Riverleaf Stik-Withit® Designer Note Cubes®"/>
    <n v="0.39"/>
    <s v="United States"/>
    <x v="2"/>
    <x v="7"/>
    <s v="Gainesville"/>
    <n v="76240"/>
    <d v="2015-05-22T00:00:00"/>
    <d v="2015-05-22T00:00:00"/>
    <n v="152.65559999999999"/>
    <n v="23"/>
    <x v="102"/>
    <n v="88361"/>
    <n v="0"/>
  </r>
  <r>
    <n v="18522"/>
    <s v="High"/>
    <n v="7.0000000000000007E-2"/>
    <n v="1.68"/>
    <n v="1.57"/>
    <n v="188"/>
    <x v="53"/>
    <x v="2"/>
    <x v="0"/>
    <x v="0"/>
    <s v="Pens &amp; Art Supplies"/>
    <s v="Wrap Bag"/>
    <s v="Newell 323"/>
    <n v="0.59"/>
    <s v="United States"/>
    <x v="2"/>
    <x v="7"/>
    <s v="Gainesville"/>
    <n v="76240"/>
    <d v="2015-05-22T00:00:00"/>
    <d v="2015-05-23T00:00:00"/>
    <n v="7.1500000000000057"/>
    <n v="29"/>
    <x v="103"/>
    <n v="88361"/>
    <n v="1"/>
  </r>
  <r>
    <n v="18817"/>
    <s v="High"/>
    <n v="0.1"/>
    <n v="58.1"/>
    <n v="1.49"/>
    <n v="190"/>
    <x v="54"/>
    <x v="2"/>
    <x v="0"/>
    <x v="0"/>
    <s v="Binders and Binder Accessories"/>
    <s v="Small Box"/>
    <s v="Avery Arch Ring Binders"/>
    <n v="0.38"/>
    <s v="United States"/>
    <x v="2"/>
    <x v="12"/>
    <s v="Arlington Heights"/>
    <n v="60004"/>
    <d v="2015-02-12T00:00:00"/>
    <d v="2015-02-13T00:00:00"/>
    <n v="113.6499"/>
    <n v="3"/>
    <x v="104"/>
    <n v="89092"/>
    <n v="1"/>
  </r>
  <r>
    <n v="18818"/>
    <s v="High"/>
    <n v="0.01"/>
    <n v="80.48"/>
    <n v="4.5"/>
    <n v="191"/>
    <x v="55"/>
    <x v="2"/>
    <x v="0"/>
    <x v="0"/>
    <s v="Appliances"/>
    <s v="Small Box"/>
    <s v="APC 7 Outlet Network SurgeArrest Surge Protector"/>
    <n v="0.55000000000000004"/>
    <s v="United States"/>
    <x v="2"/>
    <x v="12"/>
    <s v="Aurora"/>
    <n v="60505"/>
    <d v="2015-02-12T00:00:00"/>
    <d v="2015-02-15T00:00:00"/>
    <n v="-35.474400000000003"/>
    <n v="1"/>
    <x v="105"/>
    <n v="89092"/>
    <n v="3"/>
  </r>
  <r>
    <n v="20520"/>
    <s v="Not Specified"/>
    <n v="0.05"/>
    <n v="3.8"/>
    <n v="1.49"/>
    <n v="191"/>
    <x v="55"/>
    <x v="2"/>
    <x v="0"/>
    <x v="0"/>
    <s v="Binders and Binder Accessories"/>
    <s v="Small Box"/>
    <s v="Durable Pressboard Binders"/>
    <n v="0.38"/>
    <s v="United States"/>
    <x v="2"/>
    <x v="12"/>
    <s v="Aurora"/>
    <n v="60505"/>
    <d v="2015-04-09T00:00:00"/>
    <d v="2015-04-11T00:00:00"/>
    <n v="14.466999999999999"/>
    <n v="14"/>
    <x v="106"/>
    <n v="89093"/>
    <n v="2"/>
  </r>
  <r>
    <n v="20521"/>
    <s v="Not Specified"/>
    <n v="0.09"/>
    <n v="30.73"/>
    <n v="4"/>
    <n v="191"/>
    <x v="55"/>
    <x v="2"/>
    <x v="0"/>
    <x v="2"/>
    <s v="Computer Peripherals"/>
    <s v="Small Box"/>
    <s v="Fellowes 17-key keypad for PS/2 interface"/>
    <n v="0.75"/>
    <s v="United States"/>
    <x v="2"/>
    <x v="12"/>
    <s v="Aurora"/>
    <n v="60505"/>
    <d v="2015-04-09T00:00:00"/>
    <d v="2015-04-09T00:00:00"/>
    <n v="-99.986400000000003"/>
    <n v="7"/>
    <x v="107"/>
    <n v="89093"/>
    <n v="0"/>
  </r>
  <r>
    <n v="20522"/>
    <s v="Not Specified"/>
    <n v="0"/>
    <n v="125.99"/>
    <n v="8.08"/>
    <n v="191"/>
    <x v="55"/>
    <x v="2"/>
    <x v="0"/>
    <x v="2"/>
    <s v="Telephones and Communication"/>
    <s v="Small Box"/>
    <s v="StarTAC ST7762"/>
    <n v="0.56999999999999995"/>
    <s v="United States"/>
    <x v="2"/>
    <x v="12"/>
    <s v="Aurora"/>
    <n v="60505"/>
    <d v="2015-04-09T00:00:00"/>
    <d v="2015-04-10T00:00:00"/>
    <n v="1348.59672"/>
    <n v="22"/>
    <x v="108"/>
    <n v="89093"/>
    <n v="1"/>
  </r>
  <r>
    <n v="19663"/>
    <s v="Not Specified"/>
    <n v="0"/>
    <n v="213.45"/>
    <n v="14.7"/>
    <n v="193"/>
    <x v="56"/>
    <x v="1"/>
    <x v="0"/>
    <x v="2"/>
    <s v="Office Machines"/>
    <s v="Jumbo Drum"/>
    <s v="Panasonic KX-P2130 Dot Matrix Printer"/>
    <n v="0.59"/>
    <s v="United States"/>
    <x v="0"/>
    <x v="17"/>
    <s v="Layton"/>
    <n v="84041"/>
    <d v="2015-01-03T00:00:00"/>
    <d v="2015-01-05T00:00:00"/>
    <n v="-560.81417999999996"/>
    <n v="1"/>
    <x v="109"/>
    <n v="90430"/>
    <n v="2"/>
  </r>
  <r>
    <n v="20645"/>
    <s v="Medium"/>
    <n v="7.0000000000000007E-2"/>
    <n v="6.54"/>
    <n v="5.27"/>
    <n v="193"/>
    <x v="56"/>
    <x v="2"/>
    <x v="0"/>
    <x v="0"/>
    <s v="Binders and Binder Accessories"/>
    <s v="Small Box"/>
    <s v="Wilson Jones® Four-Pocket Poly Binders"/>
    <n v="0.36"/>
    <s v="United States"/>
    <x v="0"/>
    <x v="17"/>
    <s v="Layton"/>
    <n v="84041"/>
    <d v="2015-03-30T00:00:00"/>
    <d v="2015-04-01T00:00:00"/>
    <n v="-66.044499999999999"/>
    <n v="21"/>
    <x v="110"/>
    <n v="90432"/>
    <n v="2"/>
  </r>
  <r>
    <n v="24273"/>
    <s v="Not Specified"/>
    <n v="0.02"/>
    <n v="6.48"/>
    <n v="9.17"/>
    <n v="194"/>
    <x v="57"/>
    <x v="2"/>
    <x v="0"/>
    <x v="0"/>
    <s v="Paper"/>
    <s v="Small Box"/>
    <s v="Xerox 1996"/>
    <n v="0.37"/>
    <s v="United States"/>
    <x v="0"/>
    <x v="17"/>
    <s v="Lehi"/>
    <n v="84043"/>
    <d v="2015-01-10T00:00:00"/>
    <d v="2015-01-11T00:00:00"/>
    <n v="-105.68520000000001"/>
    <n v="4"/>
    <x v="111"/>
    <n v="90431"/>
    <n v="1"/>
  </r>
  <r>
    <n v="20646"/>
    <s v="Medium"/>
    <n v="0.09"/>
    <n v="3.29"/>
    <n v="1.35"/>
    <n v="194"/>
    <x v="57"/>
    <x v="2"/>
    <x v="0"/>
    <x v="0"/>
    <s v="Rubber Bands"/>
    <s v="Wrap Bag"/>
    <s v="Acco® Hot Clips™ Clips to Go"/>
    <n v="0.4"/>
    <s v="United States"/>
    <x v="0"/>
    <x v="17"/>
    <s v="Lehi"/>
    <n v="84043"/>
    <d v="2015-03-30T00:00:00"/>
    <d v="2015-04-01T00:00:00"/>
    <n v="15.66"/>
    <n v="23"/>
    <x v="112"/>
    <n v="90432"/>
    <n v="2"/>
  </r>
  <r>
    <n v="25158"/>
    <s v="Critical"/>
    <n v="0"/>
    <n v="161.55000000000001"/>
    <n v="19.989999999999998"/>
    <n v="197"/>
    <x v="58"/>
    <x v="2"/>
    <x v="2"/>
    <x v="0"/>
    <s v="Storage &amp; Organization"/>
    <s v="Small Box"/>
    <s v="Fellowes Super Stor/Drawer® Files"/>
    <n v="0.66"/>
    <s v="United States"/>
    <x v="2"/>
    <x v="13"/>
    <s v="Overland Park"/>
    <n v="66212"/>
    <d v="2015-04-02T00:00:00"/>
    <d v="2015-04-04T00:00:00"/>
    <n v="1167.1580000000001"/>
    <n v="19"/>
    <x v="113"/>
    <n v="88921"/>
    <n v="2"/>
  </r>
  <r>
    <n v="7158"/>
    <s v="Critical"/>
    <n v="0"/>
    <n v="161.55000000000001"/>
    <n v="19.989999999999998"/>
    <n v="198"/>
    <x v="59"/>
    <x v="2"/>
    <x v="2"/>
    <x v="0"/>
    <s v="Storage &amp; Organization"/>
    <s v="Small Box"/>
    <s v="Fellowes Super Stor/Drawer® Files"/>
    <n v="0.66"/>
    <s v="United States"/>
    <x v="2"/>
    <x v="22"/>
    <s v="Detroit"/>
    <n v="48138"/>
    <d v="2015-04-02T00:00:00"/>
    <d v="2015-04-04T00:00:00"/>
    <n v="1014.9200000000001"/>
    <n v="77"/>
    <x v="114"/>
    <n v="51072"/>
    <n v="2"/>
  </r>
  <r>
    <n v="22136"/>
    <s v="Not Specified"/>
    <n v="0.09"/>
    <n v="12.28"/>
    <n v="4.8600000000000003"/>
    <n v="202"/>
    <x v="60"/>
    <x v="2"/>
    <x v="0"/>
    <x v="0"/>
    <s v="Paper"/>
    <s v="Small Box"/>
    <s v="Xerox 1933"/>
    <n v="0.38"/>
    <s v="United States"/>
    <x v="2"/>
    <x v="23"/>
    <s v="Bartlesville"/>
    <n v="74006"/>
    <d v="2015-04-27T00:00:00"/>
    <d v="2015-04-28T00:00:00"/>
    <n v="1.73"/>
    <n v="3"/>
    <x v="115"/>
    <n v="88971"/>
    <n v="1"/>
  </r>
  <r>
    <n v="18783"/>
    <s v="High"/>
    <n v="0.03"/>
    <n v="7.37"/>
    <n v="5.53"/>
    <n v="202"/>
    <x v="60"/>
    <x v="2"/>
    <x v="0"/>
    <x v="2"/>
    <s v="Computer Peripherals"/>
    <s v="Small Pack"/>
    <s v="Imation 3.5&quot; Unformatted DS/HD Diskettes, 10/Box"/>
    <n v="0.69"/>
    <s v="United States"/>
    <x v="2"/>
    <x v="23"/>
    <s v="Bartlesville"/>
    <n v="74006"/>
    <d v="2015-01-16T00:00:00"/>
    <d v="2015-01-18T00:00:00"/>
    <n v="-133.69999999999999"/>
    <n v="11"/>
    <x v="116"/>
    <n v="88972"/>
    <n v="2"/>
  </r>
  <r>
    <n v="21401"/>
    <s v="Low"/>
    <n v="0.05"/>
    <n v="1.86"/>
    <n v="2.58"/>
    <n v="210"/>
    <x v="61"/>
    <x v="2"/>
    <x v="1"/>
    <x v="0"/>
    <s v="Rubber Bands"/>
    <s v="Wrap Bag"/>
    <s v="Super Bands, 12/Pack"/>
    <n v="0.82"/>
    <s v="United States"/>
    <x v="1"/>
    <x v="4"/>
    <s v="Troy"/>
    <n v="12180"/>
    <d v="2015-01-17T00:00:00"/>
    <d v="2015-01-21T00:00:00"/>
    <n v="-66.62"/>
    <n v="9"/>
    <x v="117"/>
    <n v="85965"/>
    <n v="4"/>
  </r>
  <r>
    <n v="23097"/>
    <s v="Medium"/>
    <n v="0.09"/>
    <n v="5.4"/>
    <n v="7.78"/>
    <n v="210"/>
    <x v="61"/>
    <x v="0"/>
    <x v="1"/>
    <x v="0"/>
    <s v="Binders and Binder Accessories"/>
    <s v="Small Box"/>
    <s v="3M Organizer Strips"/>
    <n v="0.37"/>
    <s v="United States"/>
    <x v="1"/>
    <x v="4"/>
    <s v="Troy"/>
    <n v="12180"/>
    <d v="2015-06-02T00:00:00"/>
    <d v="2015-06-02T00:00:00"/>
    <n v="-21.487749999999998"/>
    <n v="4"/>
    <x v="118"/>
    <n v="85966"/>
    <n v="0"/>
  </r>
  <r>
    <n v="23098"/>
    <s v="Medium"/>
    <n v="0.02"/>
    <n v="20.28"/>
    <n v="6.68"/>
    <n v="210"/>
    <x v="61"/>
    <x v="2"/>
    <x v="1"/>
    <x v="1"/>
    <s v="Office Furnishings"/>
    <s v="Small Box"/>
    <s v="Seth Thomas 8 1/2&quot; Cubicle Clock"/>
    <n v="0.53"/>
    <s v="United States"/>
    <x v="1"/>
    <x v="4"/>
    <s v="Troy"/>
    <n v="12180"/>
    <d v="2015-06-02T00:00:00"/>
    <d v="2015-06-02T00:00:00"/>
    <n v="44.677499999999995"/>
    <n v="3"/>
    <x v="119"/>
    <n v="85966"/>
    <n v="0"/>
  </r>
  <r>
    <n v="23099"/>
    <s v="Medium"/>
    <n v="0"/>
    <n v="11.55"/>
    <n v="2.36"/>
    <n v="210"/>
    <x v="61"/>
    <x v="2"/>
    <x v="1"/>
    <x v="0"/>
    <s v="Pens &amp; Art Supplies"/>
    <s v="Wrap Bag"/>
    <s v="Newell 309"/>
    <n v="0.55000000000000004"/>
    <s v="United States"/>
    <x v="1"/>
    <x v="4"/>
    <s v="Troy"/>
    <n v="12180"/>
    <d v="2015-06-02T00:00:00"/>
    <d v="2015-06-03T00:00:00"/>
    <n v="23.594999999999999"/>
    <n v="5"/>
    <x v="120"/>
    <n v="85966"/>
    <n v="1"/>
  </r>
  <r>
    <n v="23605"/>
    <s v="Medium"/>
    <n v="0.01"/>
    <n v="10.06"/>
    <n v="2.06"/>
    <n v="211"/>
    <x v="62"/>
    <x v="2"/>
    <x v="3"/>
    <x v="0"/>
    <s v="Paper"/>
    <s v="Wrap Bag"/>
    <s v="Riverleaf Stik-Withit® Designer Note Cubes®"/>
    <n v="0.39"/>
    <s v="United States"/>
    <x v="1"/>
    <x v="4"/>
    <s v="Utica"/>
    <n v="13501"/>
    <d v="2015-01-06T00:00:00"/>
    <d v="2015-01-08T00:00:00"/>
    <n v="7.59"/>
    <n v="2"/>
    <x v="121"/>
    <n v="85964"/>
    <n v="2"/>
  </r>
  <r>
    <n v="23606"/>
    <s v="Medium"/>
    <n v="0"/>
    <n v="65.989999999999995"/>
    <n v="5.92"/>
    <n v="211"/>
    <x v="62"/>
    <x v="2"/>
    <x v="3"/>
    <x v="2"/>
    <s v="Telephones and Communication"/>
    <s v="Small Box"/>
    <s v="252"/>
    <n v="0.55000000000000004"/>
    <s v="United States"/>
    <x v="1"/>
    <x v="4"/>
    <s v="Utica"/>
    <n v="13501"/>
    <d v="2015-01-06T00:00:00"/>
    <d v="2015-01-08T00:00:00"/>
    <n v="-107.98699999999999"/>
    <n v="3"/>
    <x v="122"/>
    <n v="85964"/>
    <n v="2"/>
  </r>
  <r>
    <n v="23100"/>
    <s v="Medium"/>
    <n v="0.05"/>
    <n v="2.08"/>
    <n v="2.56"/>
    <n v="211"/>
    <x v="62"/>
    <x v="2"/>
    <x v="1"/>
    <x v="0"/>
    <s v="Scissors, Rulers and Trimmers"/>
    <s v="Small Pack"/>
    <s v="Kleencut® Forged Office Shears by Acme United Corporation"/>
    <n v="0.55000000000000004"/>
    <s v="United States"/>
    <x v="1"/>
    <x v="4"/>
    <s v="Utica"/>
    <n v="13501"/>
    <d v="2015-06-02T00:00:00"/>
    <d v="2015-06-03T00:00:00"/>
    <n v="-36.25"/>
    <n v="20"/>
    <x v="123"/>
    <n v="85966"/>
    <n v="1"/>
  </r>
  <r>
    <n v="26303"/>
    <s v="Medium"/>
    <n v="0.05"/>
    <n v="119.99"/>
    <n v="56.14"/>
    <n v="218"/>
    <x v="63"/>
    <x v="1"/>
    <x v="3"/>
    <x v="2"/>
    <s v="Office Machines"/>
    <s v="Jumbo Box"/>
    <s v="Hewlett-Packard 2600DN Business Color Inkjet Printer"/>
    <n v="0.39"/>
    <s v="United States"/>
    <x v="0"/>
    <x v="17"/>
    <s v="Murray"/>
    <n v="84107"/>
    <d v="2015-06-09T00:00:00"/>
    <d v="2015-06-11T00:00:00"/>
    <n v="-102.5121"/>
    <n v="6"/>
    <x v="124"/>
    <n v="88048"/>
    <n v="2"/>
  </r>
  <r>
    <n v="21203"/>
    <s v="Medium"/>
    <n v="0.03"/>
    <n v="60.89"/>
    <n v="32.409999999999997"/>
    <n v="228"/>
    <x v="64"/>
    <x v="1"/>
    <x v="2"/>
    <x v="1"/>
    <s v="Chairs &amp; Chairmats"/>
    <s v="Jumbo Drum"/>
    <s v="Global Push Button Manager's Chair, Indigo"/>
    <n v="0.56000000000000005"/>
    <s v="United States"/>
    <x v="3"/>
    <x v="24"/>
    <s v="Mint Hill"/>
    <n v="28227"/>
    <d v="2015-04-02T00:00:00"/>
    <d v="2015-04-03T00:00:00"/>
    <n v="36.353999999999999"/>
    <n v="7"/>
    <x v="125"/>
    <n v="88527"/>
    <n v="1"/>
  </r>
  <r>
    <n v="25500"/>
    <s v="Medium"/>
    <n v="7.0000000000000007E-2"/>
    <n v="5.81"/>
    <n v="8.49"/>
    <n v="233"/>
    <x v="65"/>
    <x v="2"/>
    <x v="2"/>
    <x v="0"/>
    <s v="Binders and Binder Accessories"/>
    <s v="Small Box"/>
    <s v="Fellowes Black Plastic Comb Bindings"/>
    <n v="0.39"/>
    <s v="United States"/>
    <x v="2"/>
    <x v="12"/>
    <s v="Orland Park"/>
    <n v="60462"/>
    <d v="2015-02-20T00:00:00"/>
    <d v="2015-02-22T00:00:00"/>
    <n v="-243.23649999999998"/>
    <n v="10"/>
    <x v="126"/>
    <n v="90237"/>
    <n v="2"/>
  </r>
  <r>
    <n v="25501"/>
    <s v="Medium"/>
    <n v="0.04"/>
    <n v="9.65"/>
    <n v="6.22"/>
    <n v="233"/>
    <x v="65"/>
    <x v="2"/>
    <x v="2"/>
    <x v="1"/>
    <s v="Office Furnishings"/>
    <s v="Small Box"/>
    <s v="Eldon Expressions™ Desk Accessory, Wood Pencil Holder, Oak"/>
    <n v="0.55000000000000004"/>
    <s v="United States"/>
    <x v="2"/>
    <x v="12"/>
    <s v="Orland Park"/>
    <n v="60462"/>
    <d v="2015-02-20T00:00:00"/>
    <d v="2015-02-21T00:00:00"/>
    <n v="-53.62"/>
    <n v="12"/>
    <x v="127"/>
    <n v="90237"/>
    <n v="1"/>
  </r>
  <r>
    <n v="23058"/>
    <s v="Critical"/>
    <n v="0.06"/>
    <n v="279.81"/>
    <n v="23.19"/>
    <n v="234"/>
    <x v="66"/>
    <x v="1"/>
    <x v="2"/>
    <x v="0"/>
    <s v="Appliances"/>
    <s v="Jumbo Drum"/>
    <s v="Sanyo 2.5 Cubic Foot Mid-Size Office Refrigerators"/>
    <n v="0.59"/>
    <s v="United States"/>
    <x v="2"/>
    <x v="25"/>
    <s v="Newton"/>
    <n v="50208"/>
    <d v="2015-02-05T00:00:00"/>
    <d v="2015-02-06T00:00:00"/>
    <n v="1103.9723999999999"/>
    <n v="6"/>
    <x v="128"/>
    <n v="90236"/>
    <n v="1"/>
  </r>
  <r>
    <n v="25121"/>
    <s v="High"/>
    <n v="0.03"/>
    <n v="28.53"/>
    <n v="1.49"/>
    <n v="234"/>
    <x v="66"/>
    <x v="2"/>
    <x v="2"/>
    <x v="0"/>
    <s v="Binders and Binder Accessories"/>
    <s v="Small Box"/>
    <s v="Lock-Up Easel 'Spel-Binder'"/>
    <n v="0.38"/>
    <s v="United States"/>
    <x v="2"/>
    <x v="25"/>
    <s v="Newton"/>
    <n v="50208"/>
    <d v="2015-03-27T00:00:00"/>
    <d v="2015-03-29T00:00:00"/>
    <n v="136.33709999999999"/>
    <n v="7"/>
    <x v="129"/>
    <n v="90238"/>
    <n v="2"/>
  </r>
  <r>
    <n v="25122"/>
    <s v="High"/>
    <n v="0.01"/>
    <n v="15.28"/>
    <n v="1.99"/>
    <n v="234"/>
    <x v="66"/>
    <x v="2"/>
    <x v="2"/>
    <x v="2"/>
    <s v="Computer Peripherals"/>
    <s v="Small Pack"/>
    <s v="Memorex 4.7GB DVD+R, 3/Pack"/>
    <n v="0.42"/>
    <s v="United States"/>
    <x v="2"/>
    <x v="25"/>
    <s v="Newton"/>
    <n v="50208"/>
    <d v="2015-03-27T00:00:00"/>
    <d v="2015-03-29T00:00:00"/>
    <n v="-12.46"/>
    <n v="2"/>
    <x v="130"/>
    <n v="90238"/>
    <n v="2"/>
  </r>
  <r>
    <n v="22044"/>
    <s v="Low"/>
    <n v="0.06"/>
    <n v="3.34"/>
    <n v="7.49"/>
    <n v="234"/>
    <x v="66"/>
    <x v="0"/>
    <x v="2"/>
    <x v="0"/>
    <s v="Pens &amp; Art Supplies"/>
    <s v="Wrap Bag"/>
    <s v="Eldon Spacemaker® Box, Quick-Snap Lid, Clear"/>
    <n v="0.54"/>
    <s v="United States"/>
    <x v="2"/>
    <x v="25"/>
    <s v="Newton"/>
    <n v="50208"/>
    <d v="2015-04-28T00:00:00"/>
    <d v="2015-04-30T00:00:00"/>
    <n v="-175.86"/>
    <n v="8"/>
    <x v="131"/>
    <n v="90239"/>
    <n v="2"/>
  </r>
  <r>
    <n v="18885"/>
    <s v="Not Specified"/>
    <n v="0"/>
    <n v="442.14"/>
    <n v="14.7"/>
    <n v="236"/>
    <x v="67"/>
    <x v="1"/>
    <x v="0"/>
    <x v="2"/>
    <s v="Office Machines"/>
    <s v="Jumbo Drum"/>
    <s v="Okidata ML390 Turbo Dot Matrix Printers"/>
    <n v="0.56000000000000005"/>
    <s v="United States"/>
    <x v="0"/>
    <x v="21"/>
    <s v="Louisville"/>
    <n v="80027"/>
    <d v="2015-02-22T00:00:00"/>
    <d v="2015-02-22T00:00:00"/>
    <n v="3294.8258999999994"/>
    <n v="10"/>
    <x v="132"/>
    <n v="86621"/>
    <n v="0"/>
  </r>
  <r>
    <n v="24327"/>
    <s v="Medium"/>
    <n v="0.1"/>
    <n v="19.98"/>
    <n v="5.77"/>
    <n v="240"/>
    <x v="68"/>
    <x v="0"/>
    <x v="2"/>
    <x v="0"/>
    <s v="Paper"/>
    <s v="Small Box"/>
    <s v="Xerox Blank Computer Paper"/>
    <n v="0.38"/>
    <s v="United States"/>
    <x v="0"/>
    <x v="21"/>
    <s v="Fountain"/>
    <n v="80817"/>
    <d v="2015-04-20T00:00:00"/>
    <d v="2015-04-20T00:00:00"/>
    <n v="35.090000000000003"/>
    <n v="3"/>
    <x v="133"/>
    <n v="90479"/>
    <n v="0"/>
  </r>
  <r>
    <n v="24328"/>
    <s v="Medium"/>
    <n v="0.06"/>
    <n v="259.70999999999998"/>
    <n v="66.67"/>
    <n v="241"/>
    <x v="69"/>
    <x v="1"/>
    <x v="2"/>
    <x v="1"/>
    <s v="Tables"/>
    <s v="Jumbo Box"/>
    <s v="Bevis Round Bullnose 29&quot; High Table Top"/>
    <n v="0.61"/>
    <s v="United States"/>
    <x v="0"/>
    <x v="21"/>
    <s v="Grand Junction"/>
    <n v="81503"/>
    <d v="2015-04-20T00:00:00"/>
    <d v="2015-04-21T00:00:00"/>
    <n v="785.63"/>
    <n v="11"/>
    <x v="134"/>
    <n v="90479"/>
    <n v="1"/>
  </r>
  <r>
    <n v="25264"/>
    <s v="Low"/>
    <n v="0.01"/>
    <n v="5.94"/>
    <n v="9.92"/>
    <n v="241"/>
    <x v="69"/>
    <x v="2"/>
    <x v="2"/>
    <x v="0"/>
    <s v="Binders and Binder Accessories"/>
    <s v="Small Box"/>
    <s v="Storex Dura Pro™ Binders"/>
    <n v="0.38"/>
    <s v="United States"/>
    <x v="0"/>
    <x v="21"/>
    <s v="Grand Junction"/>
    <n v="81503"/>
    <d v="2015-05-26T00:00:00"/>
    <d v="2015-06-02T00:00:00"/>
    <n v="-256.51900000000001"/>
    <n v="13"/>
    <x v="135"/>
    <n v="90480"/>
    <n v="7"/>
  </r>
  <r>
    <n v="25265"/>
    <s v="Low"/>
    <n v="0.02"/>
    <n v="125.99"/>
    <n v="3"/>
    <n v="241"/>
    <x v="69"/>
    <x v="2"/>
    <x v="2"/>
    <x v="2"/>
    <s v="Telephones and Communication"/>
    <s v="Small Box"/>
    <s v="270c"/>
    <n v="0.59"/>
    <s v="United States"/>
    <x v="0"/>
    <x v="21"/>
    <s v="Grand Junction"/>
    <n v="81503"/>
    <d v="2015-05-26T00:00:00"/>
    <d v="2015-05-26T00:00:00"/>
    <n v="398.358"/>
    <n v="8"/>
    <x v="136"/>
    <n v="90480"/>
    <n v="0"/>
  </r>
  <r>
    <n v="18849"/>
    <s v="Medium"/>
    <n v="0.02"/>
    <n v="146.05000000000001"/>
    <n v="80.2"/>
    <n v="247"/>
    <x v="70"/>
    <x v="1"/>
    <x v="0"/>
    <x v="1"/>
    <s v="Tables"/>
    <s v="Jumbo Box"/>
    <s v="BPI Conference Tables"/>
    <n v="0.71"/>
    <s v="United States"/>
    <x v="3"/>
    <x v="20"/>
    <s v="Maryville"/>
    <n v="37804"/>
    <d v="2015-02-23T00:00:00"/>
    <d v="2015-02-23T00:00:00"/>
    <n v="-101.19200000000001"/>
    <n v="5"/>
    <x v="137"/>
    <n v="89139"/>
    <n v="0"/>
  </r>
  <r>
    <n v="18850"/>
    <s v="Medium"/>
    <n v="0.06"/>
    <n v="65.989999999999995"/>
    <n v="5.92"/>
    <n v="247"/>
    <x v="70"/>
    <x v="2"/>
    <x v="0"/>
    <x v="2"/>
    <s v="Telephones and Communication"/>
    <s v="Small Box"/>
    <s v="252"/>
    <n v="0.55000000000000004"/>
    <s v="United States"/>
    <x v="3"/>
    <x v="20"/>
    <s v="Maryville"/>
    <n v="37804"/>
    <d v="2015-02-23T00:00:00"/>
    <d v="2015-02-24T00:00:00"/>
    <n v="-3.3320000000000336"/>
    <n v="14"/>
    <x v="138"/>
    <n v="89139"/>
    <n v="1"/>
  </r>
  <r>
    <n v="18842"/>
    <s v="Medium"/>
    <n v="0.09"/>
    <n v="2.88"/>
    <n v="0.99"/>
    <n v="247"/>
    <x v="70"/>
    <x v="2"/>
    <x v="0"/>
    <x v="0"/>
    <s v="Labels"/>
    <s v="Small Box"/>
    <s v="Avery 514"/>
    <n v="0.36"/>
    <s v="United States"/>
    <x v="3"/>
    <x v="20"/>
    <s v="Maryville"/>
    <n v="37804"/>
    <d v="2015-03-21T00:00:00"/>
    <d v="2015-03-23T00:00:00"/>
    <n v="-145.08199999999999"/>
    <n v="10"/>
    <x v="139"/>
    <n v="89140"/>
    <n v="2"/>
  </r>
  <r>
    <n v="18773"/>
    <s v="Critical"/>
    <n v="0.02"/>
    <n v="2.58"/>
    <n v="1.3"/>
    <n v="250"/>
    <x v="71"/>
    <x v="0"/>
    <x v="0"/>
    <x v="0"/>
    <s v="Pens &amp; Art Supplies"/>
    <s v="Wrap Bag"/>
    <s v="DIXON Oriole® Pencils"/>
    <n v="0.59"/>
    <s v="United States"/>
    <x v="2"/>
    <x v="3"/>
    <s v="Richfield"/>
    <n v="55423"/>
    <d v="2015-05-28T00:00:00"/>
    <d v="2015-05-29T00:00:00"/>
    <n v="1.1080000000000014"/>
    <n v="39"/>
    <x v="140"/>
    <n v="87214"/>
    <n v="1"/>
  </r>
  <r>
    <n v="18774"/>
    <s v="Critical"/>
    <n v="0.02"/>
    <n v="65.989999999999995"/>
    <n v="3.9"/>
    <n v="250"/>
    <x v="71"/>
    <x v="2"/>
    <x v="0"/>
    <x v="2"/>
    <s v="Telephones and Communication"/>
    <s v="Small Box"/>
    <s v="StarTAC Series"/>
    <n v="0.55000000000000004"/>
    <s v="United States"/>
    <x v="2"/>
    <x v="3"/>
    <s v="Richfield"/>
    <n v="55423"/>
    <d v="2015-05-28T00:00:00"/>
    <d v="2015-05-29T00:00:00"/>
    <n v="1061.3790000000001"/>
    <n v="27"/>
    <x v="141"/>
    <n v="87214"/>
    <n v="1"/>
  </r>
  <r>
    <n v="18801"/>
    <s v="Medium"/>
    <n v="0.1"/>
    <n v="280.98"/>
    <n v="35.67"/>
    <n v="254"/>
    <x v="72"/>
    <x v="1"/>
    <x v="1"/>
    <x v="1"/>
    <s v="Tables"/>
    <s v="Jumbo Box"/>
    <s v="Global Adaptabilities™ Conference Tables"/>
    <n v="0.66"/>
    <s v="United States"/>
    <x v="0"/>
    <x v="21"/>
    <s v="Highlands Ranch"/>
    <n v="80126"/>
    <d v="2015-06-10T00:00:00"/>
    <d v="2015-06-11T00:00:00"/>
    <n v="-53.744999999999997"/>
    <n v="5"/>
    <x v="142"/>
    <n v="86268"/>
    <n v="1"/>
  </r>
  <r>
    <n v="20577"/>
    <s v="Critical"/>
    <n v="0.03"/>
    <n v="8.34"/>
    <n v="2.64"/>
    <n v="256"/>
    <x v="73"/>
    <x v="2"/>
    <x v="1"/>
    <x v="0"/>
    <s v="Scissors, Rulers and Trimmers"/>
    <s v="Small Pack"/>
    <s v="Acme® Elite Stainless Steel Scissors"/>
    <n v="0.59"/>
    <s v="United States"/>
    <x v="1"/>
    <x v="19"/>
    <s v="Hanover"/>
    <n v="17331"/>
    <d v="2015-01-31T00:00:00"/>
    <d v="2015-02-02T00:00:00"/>
    <n v="0.68399999999999894"/>
    <n v="4"/>
    <x v="143"/>
    <n v="86267"/>
    <n v="2"/>
  </r>
  <r>
    <n v="24498"/>
    <s v="Medium"/>
    <n v="0.05"/>
    <n v="17.48"/>
    <n v="1.99"/>
    <n v="258"/>
    <x v="74"/>
    <x v="2"/>
    <x v="3"/>
    <x v="2"/>
    <s v="Computer Peripherals"/>
    <s v="Small Pack"/>
    <s v="Maxell Pro 80 Minute CD-R, 10/Pack"/>
    <n v="0.45"/>
    <s v="United States"/>
    <x v="3"/>
    <x v="26"/>
    <s v="Seminole"/>
    <n v="33772"/>
    <d v="2015-01-02T00:00:00"/>
    <d v="2015-01-04T00:00:00"/>
    <n v="-127.00800000000001"/>
    <n v="3"/>
    <x v="144"/>
    <n v="85858"/>
    <n v="2"/>
  </r>
  <r>
    <n v="18011"/>
    <s v="Low"/>
    <n v="0.09"/>
    <n v="2.88"/>
    <n v="0.7"/>
    <n v="259"/>
    <x v="75"/>
    <x v="2"/>
    <x v="3"/>
    <x v="0"/>
    <s v="Pens &amp; Art Supplies"/>
    <s v="Wrap Bag"/>
    <s v="Newell 340"/>
    <n v="0.56000000000000005"/>
    <s v="United States"/>
    <x v="0"/>
    <x v="27"/>
    <s v="Santa Fe"/>
    <n v="87505"/>
    <d v="2015-01-19T00:00:00"/>
    <d v="2015-01-19T00:00:00"/>
    <n v="5.7532000000000005"/>
    <n v="10"/>
    <x v="145"/>
    <n v="85857"/>
    <n v="0"/>
  </r>
  <r>
    <n v="22370"/>
    <s v="High"/>
    <n v="0.05"/>
    <n v="31.76"/>
    <n v="45.51"/>
    <n v="263"/>
    <x v="76"/>
    <x v="1"/>
    <x v="2"/>
    <x v="1"/>
    <s v="Tables"/>
    <s v="Jumbo Box"/>
    <s v="Hon iLevel™ Computer Training Table"/>
    <n v="0.65"/>
    <s v="United States"/>
    <x v="1"/>
    <x v="10"/>
    <s v="Cleveland Heights"/>
    <n v="44106"/>
    <d v="2015-01-21T00:00:00"/>
    <d v="2015-01-23T00:00:00"/>
    <n v="-2177.9860960000001"/>
    <n v="9"/>
    <x v="146"/>
    <n v="86297"/>
    <n v="2"/>
  </r>
  <r>
    <n v="20858"/>
    <s v="Not Specified"/>
    <n v="0"/>
    <n v="73.98"/>
    <n v="12.14"/>
    <n v="266"/>
    <x v="77"/>
    <x v="0"/>
    <x v="0"/>
    <x v="2"/>
    <s v="Computer Peripherals"/>
    <s v="Small Box"/>
    <s v="Keytronic 105-Key Spanish Keyboard"/>
    <n v="0.67"/>
    <s v="United States"/>
    <x v="2"/>
    <x v="7"/>
    <s v="San Antonio"/>
    <n v="78207"/>
    <d v="2015-05-18T00:00:00"/>
    <d v="2015-05-20T00:00:00"/>
    <n v="326.25"/>
    <n v="17"/>
    <x v="147"/>
    <n v="90593"/>
    <n v="2"/>
  </r>
  <r>
    <n v="19823"/>
    <s v="Medium"/>
    <n v="0.08"/>
    <n v="6.48"/>
    <n v="7.03"/>
    <n v="266"/>
    <x v="77"/>
    <x v="2"/>
    <x v="0"/>
    <x v="0"/>
    <s v="Paper"/>
    <s v="Small Box"/>
    <s v="Xerox 214"/>
    <n v="0.37"/>
    <s v="United States"/>
    <x v="2"/>
    <x v="7"/>
    <s v="San Antonio"/>
    <n v="78207"/>
    <d v="2015-05-15T00:00:00"/>
    <d v="2015-05-16T00:00:00"/>
    <n v="8.9320000000000093"/>
    <n v="10"/>
    <x v="148"/>
    <n v="90594"/>
    <n v="1"/>
  </r>
  <r>
    <n v="19824"/>
    <s v="Medium"/>
    <n v="0.01"/>
    <n v="20.34"/>
    <n v="35"/>
    <n v="266"/>
    <x v="77"/>
    <x v="2"/>
    <x v="0"/>
    <x v="0"/>
    <s v="Storage &amp; Organization"/>
    <s v="Large Box"/>
    <s v="Tennsco Commercial Shelving"/>
    <n v="0.84"/>
    <s v="United States"/>
    <x v="2"/>
    <x v="7"/>
    <s v="San Antonio"/>
    <n v="78207"/>
    <d v="2015-05-15T00:00:00"/>
    <d v="2015-05-16T00:00:00"/>
    <n v="229.63800000000015"/>
    <n v="33"/>
    <x v="149"/>
    <n v="90594"/>
    <n v="1"/>
  </r>
  <r>
    <n v="18770"/>
    <s v="Low"/>
    <n v="0.02"/>
    <n v="5.58"/>
    <n v="5.3"/>
    <n v="268"/>
    <x v="78"/>
    <x v="2"/>
    <x v="1"/>
    <x v="0"/>
    <s v="Envelopes"/>
    <s v="Small Box"/>
    <s v="Staples Brown Kraft Recycled Clasp Envelopes"/>
    <n v="0.35"/>
    <s v="United States"/>
    <x v="0"/>
    <x v="28"/>
    <s v="Flagstaff"/>
    <n v="86001"/>
    <d v="2015-04-07T00:00:00"/>
    <d v="2015-04-12T00:00:00"/>
    <n v="-22.48"/>
    <n v="3"/>
    <x v="150"/>
    <n v="88941"/>
    <n v="5"/>
  </r>
  <r>
    <n v="18771"/>
    <s v="Low"/>
    <n v="0.03"/>
    <n v="40.89"/>
    <n v="18.98"/>
    <n v="268"/>
    <x v="78"/>
    <x v="2"/>
    <x v="1"/>
    <x v="1"/>
    <s v="Office Furnishings"/>
    <s v="Small Box"/>
    <s v="Eldon Executive Woodline II Cherry Finish Desk Accessories"/>
    <n v="0.56999999999999995"/>
    <s v="United States"/>
    <x v="0"/>
    <x v="28"/>
    <s v="Flagstaff"/>
    <n v="86001"/>
    <d v="2015-04-07T00:00:00"/>
    <d v="2015-04-14T00:00:00"/>
    <n v="78.98"/>
    <n v="5"/>
    <x v="151"/>
    <n v="88941"/>
    <n v="7"/>
  </r>
  <r>
    <n v="23059"/>
    <s v="Low"/>
    <n v="0.09"/>
    <n v="35.94"/>
    <n v="6.66"/>
    <n v="269"/>
    <x v="79"/>
    <x v="2"/>
    <x v="1"/>
    <x v="0"/>
    <s v="Envelopes"/>
    <s v="Small Box"/>
    <s v="Tyvek ® Top-Opening Peel &amp; Seel ® Envelopes, Gray"/>
    <n v="0.4"/>
    <s v="United States"/>
    <x v="0"/>
    <x v="28"/>
    <s v="Gilbert"/>
    <n v="85234"/>
    <d v="2015-06-05T00:00:00"/>
    <d v="2015-06-10T00:00:00"/>
    <n v="144.2928"/>
    <n v="6"/>
    <x v="152"/>
    <n v="88942"/>
    <n v="5"/>
  </r>
  <r>
    <n v="23060"/>
    <s v="Low"/>
    <n v="0"/>
    <n v="170.98"/>
    <n v="13.99"/>
    <n v="269"/>
    <x v="79"/>
    <x v="2"/>
    <x v="1"/>
    <x v="1"/>
    <s v="Office Furnishings"/>
    <s v="Medium Box"/>
    <s v="Tenex Antistatic Computer Chair Mats"/>
    <n v="0.75"/>
    <s v="United States"/>
    <x v="0"/>
    <x v="28"/>
    <s v="Gilbert"/>
    <n v="85234"/>
    <d v="2015-06-05T00:00:00"/>
    <d v="2015-06-12T00:00:00"/>
    <n v="888.14729999999997"/>
    <n v="7"/>
    <x v="153"/>
    <n v="88942"/>
    <n v="7"/>
  </r>
  <r>
    <n v="23061"/>
    <s v="Low"/>
    <n v="0.09"/>
    <n v="4.9800000000000004"/>
    <n v="7.44"/>
    <n v="269"/>
    <x v="79"/>
    <x v="2"/>
    <x v="1"/>
    <x v="0"/>
    <s v="Paper"/>
    <s v="Small Box"/>
    <s v="Xerox 1922"/>
    <n v="0.36"/>
    <s v="United States"/>
    <x v="0"/>
    <x v="28"/>
    <s v="Gilbert"/>
    <n v="85234"/>
    <d v="2015-06-05T00:00:00"/>
    <d v="2015-06-07T00:00:00"/>
    <n v="-46.005000000000003"/>
    <n v="9"/>
    <x v="154"/>
    <n v="88942"/>
    <n v="2"/>
  </r>
  <r>
    <n v="19515"/>
    <s v="Medium"/>
    <n v="0.1"/>
    <n v="80.97"/>
    <n v="30.06"/>
    <n v="271"/>
    <x v="80"/>
    <x v="1"/>
    <x v="2"/>
    <x v="2"/>
    <s v="Office Machines"/>
    <s v="Jumbo Box"/>
    <s v="Hewlett-Packard Deskjet 940 REFURBISHED Color Inkjet Printer"/>
    <n v="0.4"/>
    <s v="United States"/>
    <x v="3"/>
    <x v="29"/>
    <s v="Forest Park"/>
    <n v="30297"/>
    <d v="2015-03-30T00:00:00"/>
    <d v="2015-03-31T00:00:00"/>
    <n v="128.02529999999999"/>
    <n v="12"/>
    <x v="155"/>
    <n v="88940"/>
    <n v="1"/>
  </r>
  <r>
    <n v="770"/>
    <s v="Low"/>
    <n v="0.02"/>
    <n v="5.58"/>
    <n v="5.3"/>
    <n v="272"/>
    <x v="81"/>
    <x v="2"/>
    <x v="1"/>
    <x v="0"/>
    <s v="Envelopes"/>
    <s v="Small Box"/>
    <s v="Staples Brown Kraft Recycled Clasp Envelopes"/>
    <n v="0.35"/>
    <s v="United States"/>
    <x v="3"/>
    <x v="24"/>
    <s v="Charlotte"/>
    <n v="28204"/>
    <d v="2015-04-07T00:00:00"/>
    <d v="2015-04-12T00:00:00"/>
    <n v="-29.898400000000002"/>
    <n v="11"/>
    <x v="156"/>
    <n v="5509"/>
    <n v="5"/>
  </r>
  <r>
    <n v="771"/>
    <s v="Low"/>
    <n v="0.03"/>
    <n v="40.89"/>
    <n v="18.98"/>
    <n v="272"/>
    <x v="81"/>
    <x v="2"/>
    <x v="1"/>
    <x v="1"/>
    <s v="Office Furnishings"/>
    <s v="Small Box"/>
    <s v="Eldon Executive Woodline II Cherry Finish Desk Accessories"/>
    <n v="0.56999999999999995"/>
    <s v="United States"/>
    <x v="3"/>
    <x v="24"/>
    <s v="Charlotte"/>
    <n v="28204"/>
    <d v="2015-04-07T00:00:00"/>
    <d v="2015-04-14T00:00:00"/>
    <n v="52.916600000000003"/>
    <n v="21"/>
    <x v="157"/>
    <n v="5509"/>
    <n v="7"/>
  </r>
  <r>
    <n v="5059"/>
    <s v="Low"/>
    <n v="0.09"/>
    <n v="35.94"/>
    <n v="6.66"/>
    <n v="272"/>
    <x v="81"/>
    <x v="2"/>
    <x v="1"/>
    <x v="0"/>
    <s v="Envelopes"/>
    <s v="Small Box"/>
    <s v="Tyvek ® Top-Opening Peel &amp; Seel ® Envelopes, Gray"/>
    <n v="0.4"/>
    <s v="United States"/>
    <x v="3"/>
    <x v="24"/>
    <s v="Charlotte"/>
    <n v="28204"/>
    <d v="2015-06-05T00:00:00"/>
    <d v="2015-06-10T00:00:00"/>
    <n v="72.1858"/>
    <n v="24"/>
    <x v="158"/>
    <n v="36069"/>
    <n v="5"/>
  </r>
  <r>
    <n v="5061"/>
    <s v="Low"/>
    <n v="0.09"/>
    <n v="4.9800000000000004"/>
    <n v="7.44"/>
    <n v="272"/>
    <x v="81"/>
    <x v="2"/>
    <x v="1"/>
    <x v="0"/>
    <s v="Paper"/>
    <s v="Small Box"/>
    <s v="Xerox 1922"/>
    <n v="0.36"/>
    <s v="United States"/>
    <x v="3"/>
    <x v="24"/>
    <s v="Charlotte"/>
    <n v="28204"/>
    <d v="2015-06-05T00:00:00"/>
    <d v="2015-06-07T00:00:00"/>
    <n v="-122.3733"/>
    <n v="37"/>
    <x v="159"/>
    <n v="36069"/>
    <n v="2"/>
  </r>
  <r>
    <n v="22180"/>
    <s v="Not Specified"/>
    <n v="0.09"/>
    <n v="15.28"/>
    <n v="10.91"/>
    <n v="275"/>
    <x v="82"/>
    <x v="2"/>
    <x v="0"/>
    <x v="0"/>
    <s v="Binders and Binder Accessories"/>
    <s v="Small Box"/>
    <s v="Recycled Premium Regency Composition Covers"/>
    <n v="0.36"/>
    <s v="United States"/>
    <x v="1"/>
    <x v="18"/>
    <s v="Fairfield"/>
    <n v="6824"/>
    <d v="2015-01-24T00:00:00"/>
    <d v="2015-01-25T00:00:00"/>
    <n v="-51.75"/>
    <n v="4"/>
    <x v="160"/>
    <n v="89292"/>
    <n v="1"/>
  </r>
  <r>
    <n v="23504"/>
    <s v="Critical"/>
    <n v="0.04"/>
    <n v="1.98"/>
    <n v="0.7"/>
    <n v="276"/>
    <x v="83"/>
    <x v="0"/>
    <x v="0"/>
    <x v="0"/>
    <s v="Rubber Bands"/>
    <s v="Wrap Bag"/>
    <s v="Brites Rubber Bands, 1 1/2 oz. Box"/>
    <n v="0.83"/>
    <s v="United States"/>
    <x v="1"/>
    <x v="18"/>
    <s v="Newington"/>
    <n v="6111"/>
    <d v="2015-05-21T00:00:00"/>
    <d v="2015-05-22T00:00:00"/>
    <n v="-1"/>
    <n v="3"/>
    <x v="161"/>
    <n v="89291"/>
    <n v="1"/>
  </r>
  <r>
    <n v="23503"/>
    <s v="Critical"/>
    <n v="0.03"/>
    <n v="55.99"/>
    <n v="5"/>
    <n v="282"/>
    <x v="84"/>
    <x v="2"/>
    <x v="0"/>
    <x v="2"/>
    <s v="Telephones and Communication"/>
    <s v="Small Pack"/>
    <s v="Accessory36"/>
    <n v="0.83"/>
    <s v="United States"/>
    <x v="1"/>
    <x v="2"/>
    <s v="Belleville"/>
    <n v="7109"/>
    <d v="2015-05-21T00:00:00"/>
    <d v="2015-05-22T00:00:00"/>
    <n v="-221.25399999999999"/>
    <n v="9"/>
    <x v="162"/>
    <n v="89291"/>
    <n v="1"/>
  </r>
  <r>
    <n v="24512"/>
    <s v="High"/>
    <n v="0.1"/>
    <n v="1.68"/>
    <n v="1.57"/>
    <n v="283"/>
    <x v="85"/>
    <x v="2"/>
    <x v="0"/>
    <x v="0"/>
    <s v="Pens &amp; Art Supplies"/>
    <s v="Wrap Bag"/>
    <s v="Newell 323"/>
    <n v="0.59"/>
    <s v="United States"/>
    <x v="1"/>
    <x v="2"/>
    <s v="Newark"/>
    <n v="7101"/>
    <d v="2015-06-17T00:00:00"/>
    <d v="2015-06-18T00:00:00"/>
    <n v="-11.57"/>
    <n v="11"/>
    <x v="163"/>
    <n v="89293"/>
    <n v="1"/>
  </r>
  <r>
    <n v="19168"/>
    <s v="Low"/>
    <n v="0"/>
    <n v="4.13"/>
    <n v="5.34"/>
    <n v="286"/>
    <x v="86"/>
    <x v="2"/>
    <x v="2"/>
    <x v="0"/>
    <s v="Binders and Binder Accessories"/>
    <s v="Small Box"/>
    <s v="ACCOHIDE® Binder by Acco"/>
    <n v="0.38"/>
    <s v="United States"/>
    <x v="2"/>
    <x v="13"/>
    <s v="Shawnee"/>
    <n v="66203"/>
    <d v="2015-06-17T00:00:00"/>
    <d v="2015-06-21T00:00:00"/>
    <n v="-61.870000000000005"/>
    <n v="9"/>
    <x v="164"/>
    <n v="89761"/>
    <n v="4"/>
  </r>
  <r>
    <n v="19169"/>
    <s v="Low"/>
    <n v="0.1"/>
    <n v="130.97999999999999"/>
    <n v="54.74"/>
    <n v="286"/>
    <x v="86"/>
    <x v="1"/>
    <x v="2"/>
    <x v="1"/>
    <s v="Bookcases"/>
    <s v="Jumbo Box"/>
    <s v="O'Sullivan Elevations Bookcase, Cherry Finish"/>
    <n v="0.69"/>
    <s v="United States"/>
    <x v="2"/>
    <x v="13"/>
    <s v="Shawnee"/>
    <n v="66203"/>
    <d v="2015-06-17T00:00:00"/>
    <d v="2015-06-21T00:00:00"/>
    <n v="-530.24"/>
    <n v="9"/>
    <x v="165"/>
    <n v="89761"/>
    <n v="4"/>
  </r>
  <r>
    <n v="25624"/>
    <s v="Critical"/>
    <n v="0.09"/>
    <n v="28.48"/>
    <n v="1.99"/>
    <n v="288"/>
    <x v="87"/>
    <x v="2"/>
    <x v="2"/>
    <x v="2"/>
    <s v="Computer Peripherals"/>
    <s v="Small Pack"/>
    <s v="Memorex 4.7GB DVD+RW, 3/Pack"/>
    <n v="0.4"/>
    <s v="United States"/>
    <x v="2"/>
    <x v="13"/>
    <s v="Wichita"/>
    <n v="67212"/>
    <d v="2015-01-16T00:00:00"/>
    <d v="2015-01-19T00:00:00"/>
    <n v="132.68699999999998"/>
    <n v="7"/>
    <x v="166"/>
    <n v="89762"/>
    <n v="3"/>
  </r>
  <r>
    <n v="25625"/>
    <s v="Critical"/>
    <n v="0.08"/>
    <n v="65.989999999999995"/>
    <n v="4.99"/>
    <n v="288"/>
    <x v="87"/>
    <x v="0"/>
    <x v="2"/>
    <x v="2"/>
    <s v="Telephones and Communication"/>
    <s v="Small Box"/>
    <s v="MicroTAC 650"/>
    <n v="0.57999999999999996"/>
    <s v="United States"/>
    <x v="2"/>
    <x v="13"/>
    <s v="Wichita"/>
    <n v="67212"/>
    <d v="2015-01-16T00:00:00"/>
    <d v="2015-01-18T00:00:00"/>
    <n v="496.89"/>
    <n v="14"/>
    <x v="167"/>
    <n v="89762"/>
    <n v="2"/>
  </r>
  <r>
    <n v="21223"/>
    <s v="Not Specified"/>
    <n v="0.04"/>
    <n v="4.9800000000000004"/>
    <n v="4.62"/>
    <n v="290"/>
    <x v="88"/>
    <x v="2"/>
    <x v="2"/>
    <x v="2"/>
    <s v="Computer Peripherals"/>
    <s v="Small Pack"/>
    <s v="Imation 3.5&quot;, DISKETTE 44766 HGHLD3.52HD/FM, 10/Pack"/>
    <n v="0.64"/>
    <s v="United States"/>
    <x v="0"/>
    <x v="21"/>
    <s v="Loveland"/>
    <n v="80538"/>
    <d v="2015-03-25T00:00:00"/>
    <d v="2015-03-26T00:00:00"/>
    <n v="-135.16"/>
    <n v="20"/>
    <x v="168"/>
    <n v="90837"/>
    <n v="1"/>
  </r>
  <r>
    <n v="23302"/>
    <s v="High"/>
    <n v="0.01"/>
    <n v="8.33"/>
    <n v="1.99"/>
    <n v="306"/>
    <x v="89"/>
    <x v="2"/>
    <x v="2"/>
    <x v="2"/>
    <s v="Computer Peripherals"/>
    <s v="Small Pack"/>
    <s v="80 Minute Slim Jewel Case CD-R , 10/Pack - Staples"/>
    <n v="0.52"/>
    <s v="United States"/>
    <x v="1"/>
    <x v="30"/>
    <s v="Pikesville"/>
    <n v="21208"/>
    <d v="2015-02-14T00:00:00"/>
    <d v="2015-02-15T00:00:00"/>
    <n v="15.895199999999999"/>
    <n v="8"/>
    <x v="169"/>
    <n v="87057"/>
    <n v="1"/>
  </r>
  <r>
    <n v="23303"/>
    <s v="High"/>
    <n v="0.04"/>
    <n v="85.99"/>
    <n v="0.99"/>
    <n v="306"/>
    <x v="89"/>
    <x v="2"/>
    <x v="2"/>
    <x v="2"/>
    <s v="Telephones and Communication"/>
    <s v="Wrap Bag"/>
    <s v="Accessory34"/>
    <n v="0.55000000000000004"/>
    <s v="United States"/>
    <x v="1"/>
    <x v="30"/>
    <s v="Pikesville"/>
    <n v="21208"/>
    <d v="2015-02-14T00:00:00"/>
    <d v="2015-02-16T00:00:00"/>
    <n v="855.99329999999986"/>
    <n v="17"/>
    <x v="170"/>
    <n v="87057"/>
    <n v="2"/>
  </r>
  <r>
    <n v="5302"/>
    <s v="High"/>
    <n v="0.01"/>
    <n v="8.33"/>
    <n v="1.99"/>
    <n v="308"/>
    <x v="90"/>
    <x v="2"/>
    <x v="2"/>
    <x v="2"/>
    <s v="Computer Peripherals"/>
    <s v="Small Pack"/>
    <s v="80 Minute Slim Jewel Case CD-R , 10/Pack - Staples"/>
    <n v="0.52"/>
    <s v="United States"/>
    <x v="0"/>
    <x v="0"/>
    <s v="Seattle"/>
    <n v="98115"/>
    <d v="2015-02-14T00:00:00"/>
    <d v="2015-02-15T00:00:00"/>
    <n v="10.74"/>
    <n v="32"/>
    <x v="171"/>
    <n v="37760"/>
    <n v="1"/>
  </r>
  <r>
    <n v="18853"/>
    <s v="Medium"/>
    <n v="0.04"/>
    <n v="1637.53"/>
    <n v="24.49"/>
    <n v="314"/>
    <x v="91"/>
    <x v="2"/>
    <x v="0"/>
    <x v="0"/>
    <s v="Scissors, Rulers and Trimmers"/>
    <s v="Medium Box"/>
    <s v="High Speed Automatic Electric Letter Opener"/>
    <n v="0.81"/>
    <s v="United States"/>
    <x v="2"/>
    <x v="12"/>
    <s v="Forest Park"/>
    <n v="60130"/>
    <d v="2015-03-20T00:00:00"/>
    <d v="2015-03-22T00:00:00"/>
    <n v="-1759.58"/>
    <n v="2"/>
    <x v="172"/>
    <n v="89166"/>
    <n v="2"/>
  </r>
  <r>
    <n v="18852"/>
    <s v="Medium"/>
    <n v="0.01"/>
    <n v="19.98"/>
    <n v="4"/>
    <n v="315"/>
    <x v="92"/>
    <x v="2"/>
    <x v="0"/>
    <x v="2"/>
    <s v="Computer Peripherals"/>
    <s v="Small Box"/>
    <s v="Belkin 105-Key Black Keyboard"/>
    <n v="0.68"/>
    <s v="United States"/>
    <x v="1"/>
    <x v="15"/>
    <s v="Belchertown"/>
    <n v="1007"/>
    <d v="2015-03-20T00:00:00"/>
    <d v="2015-03-20T00:00:00"/>
    <n v="-72.23"/>
    <n v="2"/>
    <x v="173"/>
    <n v="89166"/>
    <n v="0"/>
  </r>
  <r>
    <n v="18032"/>
    <s v="Not Specified"/>
    <n v="0.09"/>
    <n v="7.38"/>
    <n v="5.21"/>
    <n v="317"/>
    <x v="93"/>
    <x v="2"/>
    <x v="0"/>
    <x v="1"/>
    <s v="Office Furnishings"/>
    <s v="Small Box"/>
    <s v="Eldon® Expressions™ Wood Desk Accessories, Oak"/>
    <n v="0.56000000000000005"/>
    <s v="United States"/>
    <x v="0"/>
    <x v="1"/>
    <s v="Lemon Grove"/>
    <n v="91945"/>
    <d v="2015-06-17T00:00:00"/>
    <d v="2015-06-18T00:00:00"/>
    <n v="-27.160000000000004"/>
    <n v="9"/>
    <x v="174"/>
    <n v="86041"/>
    <n v="1"/>
  </r>
  <r>
    <n v="18033"/>
    <s v="Not Specified"/>
    <n v="0.04"/>
    <n v="5.98"/>
    <n v="5.15"/>
    <n v="317"/>
    <x v="93"/>
    <x v="2"/>
    <x v="0"/>
    <x v="0"/>
    <s v="Paper"/>
    <s v="Small Box"/>
    <s v="Xerox 193"/>
    <n v="0.36"/>
    <s v="United States"/>
    <x v="0"/>
    <x v="1"/>
    <s v="Lemon Grove"/>
    <n v="91945"/>
    <d v="2015-06-17T00:00:00"/>
    <d v="2015-06-18T00:00:00"/>
    <n v="-52.344000000000008"/>
    <n v="17"/>
    <x v="175"/>
    <n v="86041"/>
    <n v="1"/>
  </r>
  <r>
    <n v="18034"/>
    <s v="Not Specified"/>
    <n v="0.04"/>
    <n v="15.42"/>
    <n v="10.68"/>
    <n v="317"/>
    <x v="93"/>
    <x v="2"/>
    <x v="0"/>
    <x v="0"/>
    <s v="Storage &amp; Organization"/>
    <s v="Small Box"/>
    <s v="Decoflex Hanging Personal Folder File, Blue"/>
    <n v="0.57999999999999996"/>
    <s v="United States"/>
    <x v="0"/>
    <x v="1"/>
    <s v="Lemon Grove"/>
    <n v="91945"/>
    <d v="2015-06-17T00:00:00"/>
    <d v="2015-06-18T00:00:00"/>
    <n v="-119.93599999999999"/>
    <n v="12"/>
    <x v="176"/>
    <n v="86041"/>
    <n v="1"/>
  </r>
  <r>
    <n v="20641"/>
    <s v="Low"/>
    <n v="0.04"/>
    <n v="8.33"/>
    <n v="1.99"/>
    <n v="321"/>
    <x v="94"/>
    <x v="2"/>
    <x v="3"/>
    <x v="2"/>
    <s v="Computer Peripherals"/>
    <s v="Small Pack"/>
    <s v="80 Minute Slim Jewel Case CD-R , 10/Pack - Staples"/>
    <n v="0.52"/>
    <s v="United States"/>
    <x v="1"/>
    <x v="30"/>
    <s v="Potomac"/>
    <n v="20854"/>
    <d v="2015-04-04T00:00:00"/>
    <d v="2015-04-09T00:00:00"/>
    <n v="9.9267999999999983"/>
    <n v="11"/>
    <x v="177"/>
    <n v="91057"/>
    <n v="5"/>
  </r>
  <r>
    <n v="25111"/>
    <s v="Not Specified"/>
    <n v="0.06"/>
    <n v="7.99"/>
    <n v="5.03"/>
    <n v="326"/>
    <x v="95"/>
    <x v="2"/>
    <x v="3"/>
    <x v="2"/>
    <s v="Telephones and Communication"/>
    <s v="Medium Box"/>
    <s v="Bell Sonecor JB700 Caller ID"/>
    <n v="0.6"/>
    <s v="United States"/>
    <x v="2"/>
    <x v="12"/>
    <s v="Batavia"/>
    <n v="60510"/>
    <d v="2015-06-09T00:00:00"/>
    <d v="2015-06-10T00:00:00"/>
    <n v="-29.172000000000001"/>
    <n v="4"/>
    <x v="178"/>
    <n v="90973"/>
    <n v="1"/>
  </r>
  <r>
    <n v="19159"/>
    <s v="Medium"/>
    <n v="0.06"/>
    <n v="296.18"/>
    <n v="54.12"/>
    <n v="329"/>
    <x v="96"/>
    <x v="1"/>
    <x v="1"/>
    <x v="1"/>
    <s v="Tables"/>
    <s v="Jumbo Box"/>
    <s v="Hon 94000 Series Round Tables"/>
    <n v="0.76"/>
    <s v="United States"/>
    <x v="1"/>
    <x v="14"/>
    <s v="Sanford"/>
    <n v="4073"/>
    <d v="2015-04-14T00:00:00"/>
    <d v="2015-04-15T00:00:00"/>
    <n v="-715.7782060000003"/>
    <n v="5"/>
    <x v="179"/>
    <n v="89726"/>
    <n v="1"/>
  </r>
  <r>
    <n v="19158"/>
    <s v="Medium"/>
    <n v="0.01"/>
    <n v="29.1"/>
    <n v="4"/>
    <n v="331"/>
    <x v="97"/>
    <x v="0"/>
    <x v="1"/>
    <x v="2"/>
    <s v="Computer Peripherals"/>
    <s v="Small Box"/>
    <s v="Acco Keyboard-In-A-Box®"/>
    <n v="0.78"/>
    <s v="United States"/>
    <x v="1"/>
    <x v="16"/>
    <s v="Goffstown"/>
    <n v="3045"/>
    <d v="2015-04-14T00:00:00"/>
    <d v="2015-04-16T00:00:00"/>
    <n v="-22.82"/>
    <n v="8"/>
    <x v="180"/>
    <n v="89726"/>
    <n v="2"/>
  </r>
  <r>
    <n v="18261"/>
    <s v="Critical"/>
    <n v="0.06"/>
    <n v="276.2"/>
    <n v="24.49"/>
    <n v="335"/>
    <x v="98"/>
    <x v="2"/>
    <x v="0"/>
    <x v="1"/>
    <s v="Chairs &amp; Chairmats"/>
    <s v="Large Box"/>
    <s v="SAFCO Arco Folding Chair"/>
    <m/>
    <s v="United States"/>
    <x v="0"/>
    <x v="6"/>
    <s v="Medford"/>
    <n v="97504"/>
    <d v="2015-05-04T00:00:00"/>
    <d v="2015-05-05T00:00:00"/>
    <n v="2639.4708000000001"/>
    <n v="14"/>
    <x v="181"/>
    <n v="87277"/>
    <n v="1"/>
  </r>
  <r>
    <n v="18262"/>
    <s v="Critical"/>
    <n v="0.09"/>
    <n v="6.28"/>
    <n v="5.29"/>
    <n v="335"/>
    <x v="98"/>
    <x v="2"/>
    <x v="0"/>
    <x v="1"/>
    <s v="Office Furnishings"/>
    <s v="Small Box"/>
    <s v="Eldon® 200 Class™ Desk Accessories, Burgundy"/>
    <n v="0.43"/>
    <s v="United States"/>
    <x v="0"/>
    <x v="6"/>
    <s v="Medford"/>
    <n v="97504"/>
    <d v="2015-05-04T00:00:00"/>
    <d v="2015-05-04T00:00:00"/>
    <n v="-5.2"/>
    <n v="1"/>
    <x v="182"/>
    <n v="87277"/>
    <n v="0"/>
  </r>
  <r>
    <n v="23481"/>
    <s v="Medium"/>
    <n v="0.08"/>
    <n v="7.77"/>
    <n v="9.23"/>
    <n v="339"/>
    <x v="99"/>
    <x v="2"/>
    <x v="0"/>
    <x v="0"/>
    <s v="Appliances"/>
    <s v="Small Box"/>
    <s v="Hoover Commercial Soft Guard Upright Vacuum And Disposable Filtration Bags"/>
    <n v="0.57999999999999996"/>
    <s v="United States"/>
    <x v="1"/>
    <x v="10"/>
    <s v="Columbus"/>
    <n v="43229"/>
    <d v="2015-03-17T00:00:00"/>
    <d v="2015-03-18T00:00:00"/>
    <n v="-83.65"/>
    <n v="5"/>
    <x v="183"/>
    <n v="90583"/>
    <n v="1"/>
  </r>
  <r>
    <n v="23482"/>
    <s v="Medium"/>
    <n v="7.0000000000000007E-2"/>
    <n v="7.59"/>
    <n v="4"/>
    <n v="339"/>
    <x v="99"/>
    <x v="2"/>
    <x v="0"/>
    <x v="1"/>
    <s v="Office Furnishings"/>
    <s v="Wrap Bag"/>
    <s v="Master Giant Foot® Doorstop, Safety Yellow"/>
    <n v="0.42"/>
    <s v="United States"/>
    <x v="1"/>
    <x v="10"/>
    <s v="Columbus"/>
    <n v="43229"/>
    <d v="2015-03-17T00:00:00"/>
    <d v="2015-03-19T00:00:00"/>
    <n v="24.39"/>
    <n v="15"/>
    <x v="184"/>
    <n v="90583"/>
    <n v="2"/>
  </r>
  <r>
    <n v="480"/>
    <s v="Critical"/>
    <n v="0.01"/>
    <n v="3.26"/>
    <n v="1.86"/>
    <n v="342"/>
    <x v="100"/>
    <x v="2"/>
    <x v="0"/>
    <x v="0"/>
    <s v="Pens &amp; Art Supplies"/>
    <s v="Wrap Bag"/>
    <s v="Avery Hi-Liter GlideStik Fluorescent Highlighter, Yellow Ink"/>
    <n v="0.41"/>
    <s v="United States"/>
    <x v="3"/>
    <x v="26"/>
    <s v="Miami"/>
    <n v="33181"/>
    <d v="2015-05-04T00:00:00"/>
    <d v="2015-05-06T00:00:00"/>
    <n v="-4.6682999999999995"/>
    <n v="20"/>
    <x v="185"/>
    <n v="3332"/>
    <n v="2"/>
  </r>
  <r>
    <n v="22784"/>
    <s v="Critical"/>
    <n v="0.03"/>
    <n v="15.23"/>
    <n v="27.75"/>
    <n v="343"/>
    <x v="101"/>
    <x v="1"/>
    <x v="0"/>
    <x v="1"/>
    <s v="Tables"/>
    <s v="Jumbo Box"/>
    <s v="Anderson Hickey Conga Table Tops &amp; Accessories"/>
    <n v="0.76"/>
    <s v="United States"/>
    <x v="1"/>
    <x v="14"/>
    <s v="Bangor"/>
    <n v="4401"/>
    <d v="2015-01-31T00:00:00"/>
    <d v="2015-02-01T00:00:00"/>
    <n v="11.650950000000002"/>
    <n v="7"/>
    <x v="186"/>
    <n v="88151"/>
    <n v="1"/>
  </r>
  <r>
    <n v="18480"/>
    <s v="Critical"/>
    <n v="0.01"/>
    <n v="3.26"/>
    <n v="1.86"/>
    <n v="344"/>
    <x v="102"/>
    <x v="2"/>
    <x v="0"/>
    <x v="0"/>
    <s v="Pens &amp; Art Supplies"/>
    <s v="Wrap Bag"/>
    <s v="Avery Hi-Liter GlideStik Fluorescent Highlighter, Yellow Ink"/>
    <n v="0.41"/>
    <s v="United States"/>
    <x v="1"/>
    <x v="14"/>
    <s v="Portland"/>
    <n v="4101"/>
    <d v="2015-05-04T00:00:00"/>
    <d v="2015-05-06T00:00:00"/>
    <n v="0.70200000000000085"/>
    <n v="5"/>
    <x v="187"/>
    <n v="88152"/>
    <n v="2"/>
  </r>
  <r>
    <n v="2408"/>
    <s v="Critical"/>
    <n v="0"/>
    <n v="8.34"/>
    <n v="2.64"/>
    <n v="349"/>
    <x v="103"/>
    <x v="0"/>
    <x v="1"/>
    <x v="0"/>
    <s v="Scissors, Rulers and Trimmers"/>
    <s v="Small Pack"/>
    <s v="Acme® Elite Stainless Steel Scissors"/>
    <n v="0.59"/>
    <s v="United States"/>
    <x v="3"/>
    <x v="26"/>
    <s v="Miami"/>
    <n v="33132"/>
    <d v="2015-06-09T00:00:00"/>
    <d v="2015-06-11T00:00:00"/>
    <n v="5.8624999999999998"/>
    <n v="23"/>
    <x v="188"/>
    <n v="17446"/>
    <n v="2"/>
  </r>
  <r>
    <n v="1595"/>
    <s v="Medium"/>
    <n v="0.04"/>
    <n v="99.23"/>
    <n v="8.99"/>
    <n v="349"/>
    <x v="103"/>
    <x v="2"/>
    <x v="1"/>
    <x v="1"/>
    <s v="Office Furnishings"/>
    <s v="Small Pack"/>
    <s v="GE 48&quot; Fluorescent Tube, Cool White Energy Saver, 34 Watts, 30/Box"/>
    <n v="0.35"/>
    <s v="United States"/>
    <x v="3"/>
    <x v="26"/>
    <s v="Miami"/>
    <n v="33132"/>
    <d v="2015-01-02T00:00:00"/>
    <d v="2015-01-04T00:00:00"/>
    <n v="1916.6757"/>
    <n v="54"/>
    <x v="189"/>
    <n v="11527"/>
    <n v="2"/>
  </r>
  <r>
    <n v="20408"/>
    <s v="Critical"/>
    <n v="0"/>
    <n v="8.34"/>
    <n v="2.64"/>
    <n v="351"/>
    <x v="104"/>
    <x v="0"/>
    <x v="1"/>
    <x v="0"/>
    <s v="Scissors, Rulers and Trimmers"/>
    <s v="Small Pack"/>
    <s v="Acme® Elite Stainless Steel Scissors"/>
    <n v="0.59"/>
    <s v="United States"/>
    <x v="1"/>
    <x v="4"/>
    <s v="Watertown"/>
    <n v="13601"/>
    <d v="2015-06-09T00:00:00"/>
    <d v="2015-06-11T00:00:00"/>
    <n v="10.5"/>
    <n v="6"/>
    <x v="190"/>
    <n v="88685"/>
    <n v="2"/>
  </r>
  <r>
    <n v="19595"/>
    <s v="Medium"/>
    <n v="0.04"/>
    <n v="99.23"/>
    <n v="8.99"/>
    <n v="351"/>
    <x v="104"/>
    <x v="2"/>
    <x v="1"/>
    <x v="1"/>
    <s v="Office Furnishings"/>
    <s v="Small Pack"/>
    <s v="GE 48&quot; Fluorescent Tube, Cool White Energy Saver, 34 Watts, 30/Box"/>
    <n v="0.35"/>
    <s v="United States"/>
    <x v="1"/>
    <x v="4"/>
    <s v="Watertown"/>
    <n v="13601"/>
    <d v="2015-01-02T00:00:00"/>
    <d v="2015-01-04T00:00:00"/>
    <n v="993.83459999999991"/>
    <n v="14"/>
    <x v="191"/>
    <n v="88686"/>
    <n v="2"/>
  </r>
  <r>
    <n v="19107"/>
    <s v="Low"/>
    <n v="0.08"/>
    <n v="4.8899999999999997"/>
    <n v="4.93"/>
    <n v="353"/>
    <x v="105"/>
    <x v="0"/>
    <x v="1"/>
    <x v="2"/>
    <s v="Computer Peripherals"/>
    <s v="Small Pack"/>
    <s v="Maxell 3.5&quot; DS/HD IBM-Formatted Diskettes, 10/Pack"/>
    <n v="0.66"/>
    <s v="United States"/>
    <x v="0"/>
    <x v="28"/>
    <s v="Glendale"/>
    <n v="85301"/>
    <d v="2015-05-14T00:00:00"/>
    <d v="2015-05-14T00:00:00"/>
    <n v="-165.45"/>
    <n v="17"/>
    <x v="192"/>
    <n v="89647"/>
    <n v="0"/>
  </r>
  <r>
    <n v="19108"/>
    <s v="Low"/>
    <n v="7.0000000000000007E-2"/>
    <n v="6.68"/>
    <n v="6.92"/>
    <n v="353"/>
    <x v="105"/>
    <x v="2"/>
    <x v="1"/>
    <x v="0"/>
    <s v="Paper"/>
    <s v="Small Box"/>
    <s v="Xerox 1898"/>
    <n v="0.37"/>
    <s v="United States"/>
    <x v="0"/>
    <x v="28"/>
    <s v="Glendale"/>
    <n v="85301"/>
    <d v="2015-05-14T00:00:00"/>
    <d v="2015-05-21T00:00:00"/>
    <n v="-141.12"/>
    <n v="16"/>
    <x v="193"/>
    <n v="89647"/>
    <n v="7"/>
  </r>
  <r>
    <n v="20760"/>
    <s v="Critical"/>
    <n v="7.0000000000000007E-2"/>
    <n v="124.49"/>
    <n v="51.94"/>
    <n v="357"/>
    <x v="106"/>
    <x v="1"/>
    <x v="0"/>
    <x v="1"/>
    <s v="Tables"/>
    <s v="Jumbo Box"/>
    <s v="Bevis 36 x 72 Conference Tables"/>
    <n v="0.63"/>
    <s v="United States"/>
    <x v="0"/>
    <x v="28"/>
    <s v="Kingman"/>
    <n v="86401"/>
    <d v="2015-05-24T00:00:00"/>
    <d v="2015-05-25T00:00:00"/>
    <n v="1074.44"/>
    <n v="14"/>
    <x v="194"/>
    <n v="91131"/>
    <n v="1"/>
  </r>
  <r>
    <n v="24627"/>
    <s v="Low"/>
    <n v="0.04"/>
    <n v="125.99"/>
    <n v="8.99"/>
    <n v="358"/>
    <x v="107"/>
    <x v="2"/>
    <x v="0"/>
    <x v="2"/>
    <s v="Telephones and Communication"/>
    <s v="Small Box"/>
    <s v="M70"/>
    <n v="0.59"/>
    <s v="United States"/>
    <x v="1"/>
    <x v="19"/>
    <s v="King of Prussia"/>
    <n v="19406"/>
    <d v="2015-01-09T00:00:00"/>
    <d v="2015-01-16T00:00:00"/>
    <n v="-627.82191999999998"/>
    <n v="1"/>
    <x v="195"/>
    <n v="91130"/>
    <n v="7"/>
  </r>
  <r>
    <n v="18278"/>
    <s v="Medium"/>
    <n v="0.05"/>
    <n v="328.14"/>
    <n v="91.05"/>
    <n v="366"/>
    <x v="108"/>
    <x v="1"/>
    <x v="2"/>
    <x v="0"/>
    <s v="Appliances"/>
    <s v="Jumbo Drum"/>
    <s v="Sanyo Counter Height Refrigerator with Crisper, 3.6 Cubic Foot, Stainless Steel/Black"/>
    <n v="0.56999999999999995"/>
    <s v="United States"/>
    <x v="1"/>
    <x v="31"/>
    <s v="Cranston"/>
    <n v="2910"/>
    <d v="2015-01-17T00:00:00"/>
    <d v="2015-01-19T00:00:00"/>
    <n v="411.5172"/>
    <n v="6"/>
    <x v="196"/>
    <n v="87347"/>
    <n v="2"/>
  </r>
  <r>
    <n v="24794"/>
    <s v="Low"/>
    <n v="0.09"/>
    <n v="19.23"/>
    <n v="6.15"/>
    <n v="369"/>
    <x v="109"/>
    <x v="0"/>
    <x v="0"/>
    <x v="1"/>
    <s v="Office Furnishings"/>
    <s v="Small Pack"/>
    <s v="Executive Impressions 13&quot; Clairmont Wall Clock"/>
    <n v="0.44"/>
    <s v="United States"/>
    <x v="0"/>
    <x v="1"/>
    <s v="Oakland"/>
    <n v="94601"/>
    <d v="2015-04-11T00:00:00"/>
    <d v="2015-04-13T00:00:00"/>
    <n v="211.232"/>
    <n v="21"/>
    <x v="197"/>
    <n v="90292"/>
    <n v="2"/>
  </r>
  <r>
    <n v="20401"/>
    <s v="Not Specified"/>
    <n v="0.02"/>
    <n v="20.99"/>
    <n v="4.8099999999999996"/>
    <n v="370"/>
    <x v="110"/>
    <x v="2"/>
    <x v="0"/>
    <x v="2"/>
    <s v="Telephones and Communication"/>
    <s v="Medium Box"/>
    <s v="1726 Digital Answering Machine"/>
    <n v="0.57999999999999996"/>
    <s v="United States"/>
    <x v="1"/>
    <x v="14"/>
    <s v="Lewiston"/>
    <n v="4240"/>
    <d v="2015-05-27T00:00:00"/>
    <d v="2015-05-29T00:00:00"/>
    <n v="49.787999999999997"/>
    <n v="15"/>
    <x v="198"/>
    <n v="90291"/>
    <n v="2"/>
  </r>
  <r>
    <n v="20400"/>
    <s v="Not Specified"/>
    <n v="0.05"/>
    <n v="5.4"/>
    <n v="7.78"/>
    <n v="371"/>
    <x v="111"/>
    <x v="0"/>
    <x v="0"/>
    <x v="0"/>
    <s v="Binders and Binder Accessories"/>
    <s v="Small Box"/>
    <s v="3M Organizer Strips"/>
    <n v="0.37"/>
    <s v="United States"/>
    <x v="1"/>
    <x v="15"/>
    <s v="Everett"/>
    <n v="2149"/>
    <d v="2015-05-27T00:00:00"/>
    <d v="2015-05-29T00:00:00"/>
    <n v="-132.62950000000001"/>
    <n v="9"/>
    <x v="199"/>
    <n v="90291"/>
    <n v="2"/>
  </r>
  <r>
    <n v="3392"/>
    <s v="Not Specified"/>
    <n v="0.02"/>
    <n v="200.98"/>
    <n v="55.96"/>
    <n v="373"/>
    <x v="112"/>
    <x v="1"/>
    <x v="2"/>
    <x v="1"/>
    <s v="Bookcases"/>
    <s v="Jumbo Box"/>
    <s v="O'Sullivan Living Dimensions 3-Shelf Bookcases"/>
    <n v="0.75"/>
    <s v="United States"/>
    <x v="2"/>
    <x v="22"/>
    <s v="Detroit"/>
    <n v="48234"/>
    <d v="2015-03-14T00:00:00"/>
    <d v="2015-03-16T00:00:00"/>
    <n v="-163.63"/>
    <n v="45"/>
    <x v="200"/>
    <n v="24193"/>
    <n v="2"/>
  </r>
  <r>
    <n v="3393"/>
    <s v="Not Specified"/>
    <n v="0.02"/>
    <n v="4.28"/>
    <n v="5.17"/>
    <n v="373"/>
    <x v="112"/>
    <x v="2"/>
    <x v="2"/>
    <x v="0"/>
    <s v="Paper"/>
    <s v="Small Box"/>
    <s v="Xerox 1971"/>
    <n v="0.4"/>
    <s v="United States"/>
    <x v="2"/>
    <x v="22"/>
    <s v="Detroit"/>
    <n v="48234"/>
    <d v="2015-03-14T00:00:00"/>
    <d v="2015-03-15T00:00:00"/>
    <n v="-63.87"/>
    <n v="24"/>
    <x v="201"/>
    <n v="24193"/>
    <n v="1"/>
  </r>
  <r>
    <n v="3394"/>
    <s v="Not Specified"/>
    <n v="0.04"/>
    <n v="85.99"/>
    <n v="0.99"/>
    <n v="373"/>
    <x v="112"/>
    <x v="2"/>
    <x v="2"/>
    <x v="2"/>
    <s v="Telephones and Communication"/>
    <s v="Wrap Bag"/>
    <s v="Accessory4"/>
    <n v="0.85"/>
    <s v="United States"/>
    <x v="2"/>
    <x v="22"/>
    <s v="Detroit"/>
    <n v="48234"/>
    <d v="2015-03-14T00:00:00"/>
    <d v="2015-03-16T00:00:00"/>
    <n v="-175.17500000000001"/>
    <n v="19"/>
    <x v="202"/>
    <n v="24193"/>
    <n v="2"/>
  </r>
  <r>
    <n v="21392"/>
    <s v="Not Specified"/>
    <n v="0.02"/>
    <n v="200.98"/>
    <n v="55.96"/>
    <n v="375"/>
    <x v="113"/>
    <x v="1"/>
    <x v="2"/>
    <x v="1"/>
    <s v="Bookcases"/>
    <s v="Jumbo Box"/>
    <s v="O'Sullivan Living Dimensions 3-Shelf Bookcases"/>
    <n v="0.75"/>
    <s v="United States"/>
    <x v="3"/>
    <x v="20"/>
    <s v="Morristown"/>
    <n v="37814"/>
    <d v="2015-03-14T00:00:00"/>
    <d v="2015-03-16T00:00:00"/>
    <n v="-224.94779999999997"/>
    <n v="11"/>
    <x v="203"/>
    <n v="90917"/>
    <n v="2"/>
  </r>
  <r>
    <n v="21393"/>
    <s v="Not Specified"/>
    <n v="0.02"/>
    <n v="4.28"/>
    <n v="5.17"/>
    <n v="375"/>
    <x v="113"/>
    <x v="2"/>
    <x v="2"/>
    <x v="0"/>
    <s v="Paper"/>
    <s v="Small Box"/>
    <s v="Xerox 1971"/>
    <n v="0.4"/>
    <s v="United States"/>
    <x v="3"/>
    <x v="20"/>
    <s v="Morristown"/>
    <n v="37814"/>
    <d v="2015-03-14T00:00:00"/>
    <d v="2015-03-15T00:00:00"/>
    <n v="196.79999999999998"/>
    <n v="6"/>
    <x v="204"/>
    <n v="90917"/>
    <n v="1"/>
  </r>
  <r>
    <n v="19073"/>
    <s v="Medium"/>
    <n v="0.03"/>
    <n v="25.98"/>
    <n v="5.37"/>
    <n v="377"/>
    <x v="114"/>
    <x v="2"/>
    <x v="3"/>
    <x v="0"/>
    <s v="Appliances"/>
    <s v="Medium Box"/>
    <s v="3M Office Air Cleaner"/>
    <n v="0.5"/>
    <s v="United States"/>
    <x v="2"/>
    <x v="12"/>
    <s v="Batavia"/>
    <n v="60510"/>
    <d v="2015-04-17T00:00:00"/>
    <d v="2015-04-17T00:00:00"/>
    <n v="250.03759999999997"/>
    <n v="17"/>
    <x v="205"/>
    <n v="89579"/>
    <n v="0"/>
  </r>
  <r>
    <n v="22401"/>
    <s v="Not Specified"/>
    <n v="7.0000000000000007E-2"/>
    <n v="415.88"/>
    <n v="11.37"/>
    <n v="381"/>
    <x v="115"/>
    <x v="2"/>
    <x v="0"/>
    <x v="0"/>
    <s v="Storage &amp; Organization"/>
    <s v="Small Box"/>
    <s v="Deluxe Rollaway Locking File with Drawer"/>
    <n v="0.56999999999999995"/>
    <s v="United States"/>
    <x v="2"/>
    <x v="12"/>
    <s v="Bloomington"/>
    <n v="61701"/>
    <d v="2015-05-01T00:00:00"/>
    <d v="2015-05-01T00:00:00"/>
    <n v="-539.59"/>
    <n v="1"/>
    <x v="206"/>
    <n v="88929"/>
    <n v="0"/>
  </r>
  <r>
    <n v="21281"/>
    <s v="Critical"/>
    <n v="0.06"/>
    <n v="5.34"/>
    <n v="5.63"/>
    <n v="383"/>
    <x v="116"/>
    <x v="2"/>
    <x v="0"/>
    <x v="0"/>
    <s v="Binders and Binder Accessories"/>
    <s v="Small Box"/>
    <s v="Pressboard Data Binder, Crimson, 12&quot; X 8 1/2&quot;"/>
    <n v="0.39"/>
    <s v="United States"/>
    <x v="1"/>
    <x v="19"/>
    <s v="Drexel Hill"/>
    <n v="19026"/>
    <d v="2015-03-19T00:00:00"/>
    <d v="2015-03-19T00:00:00"/>
    <n v="-82.822999999999993"/>
    <n v="7"/>
    <x v="207"/>
    <n v="88928"/>
    <n v="0"/>
  </r>
  <r>
    <n v="21282"/>
    <s v="Critical"/>
    <n v="7.0000000000000007E-2"/>
    <n v="65.989999999999995"/>
    <n v="5.26"/>
    <n v="383"/>
    <x v="116"/>
    <x v="0"/>
    <x v="0"/>
    <x v="2"/>
    <s v="Telephones and Communication"/>
    <s v="Small Box"/>
    <s v="8860"/>
    <n v="0.56000000000000005"/>
    <s v="United States"/>
    <x v="1"/>
    <x v="19"/>
    <s v="Drexel Hill"/>
    <n v="19026"/>
    <d v="2015-03-19T00:00:00"/>
    <d v="2015-03-21T00:00:00"/>
    <n v="107.08200000000001"/>
    <n v="5"/>
    <x v="208"/>
    <n v="88928"/>
    <n v="2"/>
  </r>
  <r>
    <n v="20919"/>
    <s v="High"/>
    <n v="0.1"/>
    <n v="8.8800000000000008"/>
    <n v="6.28"/>
    <n v="387"/>
    <x v="117"/>
    <x v="0"/>
    <x v="0"/>
    <x v="0"/>
    <s v="Binders and Binder Accessories"/>
    <s v="Small Box"/>
    <s v="GBC Instant Index™ System for Binding Systems"/>
    <n v="0.35"/>
    <s v="United States"/>
    <x v="2"/>
    <x v="32"/>
    <s v="Grand Island"/>
    <n v="68801"/>
    <d v="2015-06-12T00:00:00"/>
    <d v="2015-06-14T00:00:00"/>
    <n v="-27.283750000000001"/>
    <n v="15"/>
    <x v="209"/>
    <n v="90339"/>
    <n v="2"/>
  </r>
  <r>
    <n v="22223"/>
    <s v="Critical"/>
    <n v="0.03"/>
    <n v="5.28"/>
    <n v="5.66"/>
    <n v="388"/>
    <x v="118"/>
    <x v="2"/>
    <x v="0"/>
    <x v="0"/>
    <s v="Paper"/>
    <s v="Small Box"/>
    <s v="Xerox 4200 Series MultiUse Premium Copy Paper (20Lb. and 84 Bright)"/>
    <n v="0.4"/>
    <s v="United States"/>
    <x v="2"/>
    <x v="32"/>
    <s v="Kearney"/>
    <n v="68847"/>
    <d v="2015-01-03T00:00:00"/>
    <d v="2015-01-05T00:00:00"/>
    <n v="-51.559199999999997"/>
    <n v="4"/>
    <x v="210"/>
    <n v="90337"/>
    <n v="2"/>
  </r>
  <r>
    <n v="22224"/>
    <s v="Critical"/>
    <n v="0.01"/>
    <n v="110.99"/>
    <n v="2.5"/>
    <n v="388"/>
    <x v="118"/>
    <x v="2"/>
    <x v="0"/>
    <x v="2"/>
    <s v="Telephones and Communication"/>
    <s v="Small Box"/>
    <s v="T18"/>
    <n v="0.56999999999999995"/>
    <s v="United States"/>
    <x v="2"/>
    <x v="32"/>
    <s v="Kearney"/>
    <n v="68847"/>
    <d v="2015-01-03T00:00:00"/>
    <d v="2015-01-06T00:00:00"/>
    <n v="-263.56572"/>
    <n v="2"/>
    <x v="211"/>
    <n v="90337"/>
    <n v="3"/>
  </r>
  <r>
    <n v="23853"/>
    <s v="Low"/>
    <n v="0.03"/>
    <n v="160.97999999999999"/>
    <n v="30"/>
    <n v="389"/>
    <x v="119"/>
    <x v="1"/>
    <x v="0"/>
    <x v="1"/>
    <s v="Chairs &amp; Chairmats"/>
    <s v="Jumbo Drum"/>
    <s v="Office Star - Mid Back Dual function Ergonomic High Back Chair with 2-Way Adjustable Arms"/>
    <n v="0.62"/>
    <s v="United States"/>
    <x v="2"/>
    <x v="32"/>
    <s v="Lincoln"/>
    <n v="68502"/>
    <d v="2015-02-06T00:00:00"/>
    <d v="2015-02-10T00:00:00"/>
    <n v="1273.2086999999999"/>
    <n v="11"/>
    <x v="212"/>
    <n v="90338"/>
    <n v="4"/>
  </r>
  <r>
    <n v="25449"/>
    <s v="Medium"/>
    <n v="0.02"/>
    <n v="34.979999999999997"/>
    <n v="7.53"/>
    <n v="392"/>
    <x v="120"/>
    <x v="2"/>
    <x v="0"/>
    <x v="2"/>
    <s v="Computer Peripherals"/>
    <s v="Small Box"/>
    <s v="Fellowes EZ Multi-Media Keyboard"/>
    <n v="0.76"/>
    <s v="United States"/>
    <x v="2"/>
    <x v="33"/>
    <s v="Clayton"/>
    <n v="63105"/>
    <d v="2015-03-05T00:00:00"/>
    <d v="2015-03-07T00:00:00"/>
    <n v="-159.68"/>
    <n v="1"/>
    <x v="213"/>
    <n v="86383"/>
    <n v="2"/>
  </r>
  <r>
    <n v="25450"/>
    <s v="Medium"/>
    <n v="0.01"/>
    <n v="19.989999999999998"/>
    <n v="11.17"/>
    <n v="392"/>
    <x v="120"/>
    <x v="2"/>
    <x v="0"/>
    <x v="1"/>
    <s v="Office Furnishings"/>
    <s v="Large Box"/>
    <s v="Telescoping Adjustable Floor Lamp"/>
    <n v="0.6"/>
    <s v="United States"/>
    <x v="2"/>
    <x v="33"/>
    <s v="Clayton"/>
    <n v="63105"/>
    <d v="2015-03-05T00:00:00"/>
    <d v="2015-03-08T00:00:00"/>
    <n v="27.91"/>
    <n v="2"/>
    <x v="214"/>
    <n v="86383"/>
    <n v="3"/>
  </r>
  <r>
    <n v="22598"/>
    <s v="Low"/>
    <n v="7.0000000000000007E-2"/>
    <n v="9.7100000000000009"/>
    <n v="9.4499999999999993"/>
    <n v="393"/>
    <x v="121"/>
    <x v="2"/>
    <x v="0"/>
    <x v="0"/>
    <s v="Storage &amp; Organization"/>
    <s v="Small Box"/>
    <s v="Filing/Storage Totes and Swivel Casters"/>
    <n v="0.6"/>
    <s v="United States"/>
    <x v="1"/>
    <x v="4"/>
    <s v="Auburn"/>
    <n v="13021"/>
    <d v="2015-02-15T00:00:00"/>
    <d v="2015-02-22T00:00:00"/>
    <n v="-81.77"/>
    <n v="3"/>
    <x v="215"/>
    <n v="86382"/>
    <n v="7"/>
  </r>
  <r>
    <n v="24638"/>
    <s v="Critical"/>
    <n v="0.04"/>
    <n v="15.98"/>
    <n v="4"/>
    <n v="395"/>
    <x v="122"/>
    <x v="2"/>
    <x v="0"/>
    <x v="2"/>
    <s v="Computer Peripherals"/>
    <s v="Small Box"/>
    <s v="Logitech Access Keyboard"/>
    <n v="0.37"/>
    <s v="United States"/>
    <x v="3"/>
    <x v="24"/>
    <s v="Albemarle"/>
    <n v="28001"/>
    <d v="2015-06-18T00:00:00"/>
    <d v="2015-06-19T00:00:00"/>
    <n v="-19.208000000000002"/>
    <n v="4"/>
    <x v="216"/>
    <n v="86384"/>
    <n v="1"/>
  </r>
  <r>
    <n v="24639"/>
    <s v="Critical"/>
    <n v="0.06"/>
    <n v="22.84"/>
    <n v="5.47"/>
    <n v="395"/>
    <x v="122"/>
    <x v="2"/>
    <x v="0"/>
    <x v="0"/>
    <s v="Paper"/>
    <s v="Small Box"/>
    <s v="Xerox 1929"/>
    <n v="0.39"/>
    <s v="United States"/>
    <x v="3"/>
    <x v="24"/>
    <s v="Albemarle"/>
    <n v="28001"/>
    <d v="2015-06-18T00:00:00"/>
    <d v="2015-06-20T00:00:00"/>
    <n v="7.4399999999999995"/>
    <n v="20"/>
    <x v="217"/>
    <n v="86384"/>
    <n v="2"/>
  </r>
  <r>
    <n v="20693"/>
    <s v="Critical"/>
    <n v="0.1"/>
    <n v="154.13"/>
    <n v="69"/>
    <n v="397"/>
    <x v="123"/>
    <x v="2"/>
    <x v="0"/>
    <x v="1"/>
    <s v="Tables"/>
    <s v="Large Box"/>
    <s v="Laminate Occasional Tables"/>
    <n v="0.68"/>
    <s v="United States"/>
    <x v="1"/>
    <x v="10"/>
    <s v="Cuyahoga Falls"/>
    <n v="44221"/>
    <d v="2015-02-02T00:00:00"/>
    <d v="2015-02-03T00:00:00"/>
    <n v="-372.48597100000006"/>
    <n v="8"/>
    <x v="218"/>
    <n v="89319"/>
    <n v="1"/>
  </r>
  <r>
    <n v="24471"/>
    <s v="Medium"/>
    <n v="0.05"/>
    <n v="63.94"/>
    <n v="14.48"/>
    <n v="398"/>
    <x v="124"/>
    <x v="2"/>
    <x v="0"/>
    <x v="1"/>
    <s v="Office Furnishings"/>
    <s v="Small Box"/>
    <s v="Howard Miller 16&quot; Diameter Gallery Wall Clock"/>
    <n v="0.46"/>
    <s v="United States"/>
    <x v="1"/>
    <x v="10"/>
    <s v="Dayton"/>
    <n v="45406"/>
    <d v="2015-05-23T00:00:00"/>
    <d v="2015-05-25T00:00:00"/>
    <n v="1372.6307999999999"/>
    <n v="31"/>
    <x v="219"/>
    <n v="89320"/>
    <n v="2"/>
  </r>
  <r>
    <n v="21570"/>
    <s v="High"/>
    <n v="0.03"/>
    <n v="4.9800000000000004"/>
    <n v="0.8"/>
    <n v="406"/>
    <x v="125"/>
    <x v="2"/>
    <x v="2"/>
    <x v="0"/>
    <s v="Paper"/>
    <s v="Wrap Bag"/>
    <s v="Rediform S.O.S. Phone Message Books"/>
    <n v="0.36"/>
    <s v="United States"/>
    <x v="1"/>
    <x v="2"/>
    <s v="South Vineland"/>
    <n v="8360"/>
    <d v="2015-05-21T00:00:00"/>
    <d v="2015-05-22T00:00:00"/>
    <n v="50.2044"/>
    <n v="15"/>
    <x v="220"/>
    <n v="87804"/>
    <n v="1"/>
  </r>
  <r>
    <n v="19104"/>
    <s v="Low"/>
    <n v="7.0000000000000007E-2"/>
    <n v="29.17"/>
    <n v="6.27"/>
    <n v="408"/>
    <x v="126"/>
    <x v="2"/>
    <x v="0"/>
    <x v="0"/>
    <s v="Binders and Binder Accessories"/>
    <s v="Small Box"/>
    <s v="Binding Machine Supplies"/>
    <n v="0.37"/>
    <s v="United States"/>
    <x v="2"/>
    <x v="7"/>
    <s v="San Juan"/>
    <n v="78589"/>
    <d v="2015-05-02T00:00:00"/>
    <d v="2015-05-06T00:00:00"/>
    <n v="236.2371"/>
    <n v="14"/>
    <x v="221"/>
    <n v="89639"/>
    <n v="4"/>
  </r>
  <r>
    <n v="18428"/>
    <s v="High"/>
    <n v="0.05"/>
    <n v="178.47"/>
    <n v="19.989999999999998"/>
    <n v="411"/>
    <x v="127"/>
    <x v="0"/>
    <x v="3"/>
    <x v="0"/>
    <s v="Storage &amp; Organization"/>
    <s v="Small Box"/>
    <s v="Hot File® 7-Pocket, Floor Stand"/>
    <n v="0.55000000000000004"/>
    <s v="United States"/>
    <x v="0"/>
    <x v="1"/>
    <s v="Oakland"/>
    <n v="94601"/>
    <d v="2015-05-04T00:00:00"/>
    <d v="2015-05-07T00:00:00"/>
    <n v="943"/>
    <n v="9"/>
    <x v="222"/>
    <n v="87905"/>
    <n v="3"/>
  </r>
  <r>
    <n v="21739"/>
    <s v="Critical"/>
    <n v="0.09"/>
    <n v="999.99"/>
    <n v="13.99"/>
    <n v="421"/>
    <x v="128"/>
    <x v="2"/>
    <x v="2"/>
    <x v="2"/>
    <s v="Office Machines"/>
    <s v="Medium Box"/>
    <s v="Polycom Soundstation EX Audio-Conferencing Telephone, Black"/>
    <n v="0.36"/>
    <s v="United States"/>
    <x v="1"/>
    <x v="2"/>
    <s v="Elizabeth"/>
    <n v="7201"/>
    <d v="2015-02-06T00:00:00"/>
    <d v="2015-02-08T00:00:00"/>
    <n v="-2531.4825000000001"/>
    <n v="1"/>
    <x v="223"/>
    <n v="87700"/>
    <n v="2"/>
  </r>
  <r>
    <n v="22355"/>
    <s v="High"/>
    <n v="0.02"/>
    <n v="15.28"/>
    <n v="1.99"/>
    <n v="428"/>
    <x v="129"/>
    <x v="2"/>
    <x v="0"/>
    <x v="2"/>
    <s v="Computer Peripherals"/>
    <s v="Small Pack"/>
    <s v="Memorex 4.7GB DVD+R, 3/Pack"/>
    <n v="0.42"/>
    <s v="United States"/>
    <x v="0"/>
    <x v="34"/>
    <s v="Carson City"/>
    <n v="89701"/>
    <d v="2015-01-15T00:00:00"/>
    <d v="2015-01-16T00:00:00"/>
    <n v="163.1574"/>
    <n v="15"/>
    <x v="224"/>
    <n v="88479"/>
    <n v="1"/>
  </r>
  <r>
    <n v="22356"/>
    <s v="High"/>
    <n v="0"/>
    <n v="85.99"/>
    <n v="3.3"/>
    <n v="428"/>
    <x v="129"/>
    <x v="2"/>
    <x v="0"/>
    <x v="2"/>
    <s v="Telephones and Communication"/>
    <s v="Small Pack"/>
    <s v="Accessory20"/>
    <n v="0.37"/>
    <s v="United States"/>
    <x v="0"/>
    <x v="34"/>
    <s v="Carson City"/>
    <n v="89701"/>
    <d v="2015-01-15T00:00:00"/>
    <d v="2015-01-16T00:00:00"/>
    <n v="-302.22500000000002"/>
    <n v="1"/>
    <x v="225"/>
    <n v="88479"/>
    <n v="1"/>
  </r>
  <r>
    <n v="25351"/>
    <s v="Not Specified"/>
    <n v="0.05"/>
    <n v="10.98"/>
    <n v="4.8"/>
    <n v="428"/>
    <x v="129"/>
    <x v="2"/>
    <x v="0"/>
    <x v="0"/>
    <s v="Envelopes"/>
    <s v="Small Box"/>
    <s v="Manila Recycled Extra-Heavyweight Clasp Envelopes, 6&quot; x 9&quot;"/>
    <n v="0.36"/>
    <s v="United States"/>
    <x v="0"/>
    <x v="34"/>
    <s v="Carson City"/>
    <n v="89701"/>
    <d v="2015-03-03T00:00:00"/>
    <d v="2015-03-05T00:00:00"/>
    <n v="90.62"/>
    <n v="22"/>
    <x v="226"/>
    <n v="88480"/>
    <n v="2"/>
  </r>
  <r>
    <n v="19988"/>
    <s v="Low"/>
    <n v="0.05"/>
    <n v="125.99"/>
    <n v="8.08"/>
    <n v="437"/>
    <x v="130"/>
    <x v="2"/>
    <x v="2"/>
    <x v="2"/>
    <s v="Telephones and Communication"/>
    <s v="Small Box"/>
    <s v="StarTAC ST7762"/>
    <n v="0.56999999999999995"/>
    <s v="United States"/>
    <x v="1"/>
    <x v="15"/>
    <s v="Lunenburg"/>
    <n v="1462"/>
    <d v="2015-06-22T00:00:00"/>
    <d v="2015-06-27T00:00:00"/>
    <n v="427.11840000000001"/>
    <n v="9"/>
    <x v="227"/>
    <n v="90695"/>
    <n v="5"/>
  </r>
  <r>
    <n v="25813"/>
    <s v="Critical"/>
    <n v="0"/>
    <n v="7.59"/>
    <n v="4"/>
    <n v="444"/>
    <x v="131"/>
    <x v="2"/>
    <x v="2"/>
    <x v="1"/>
    <s v="Office Furnishings"/>
    <s v="Wrap Bag"/>
    <s v="Master Giant Foot® Doorstop, Safety Yellow"/>
    <n v="0.42"/>
    <s v="United States"/>
    <x v="2"/>
    <x v="12"/>
    <s v="Urbana"/>
    <n v="61801"/>
    <d v="2015-05-25T00:00:00"/>
    <d v="2015-05-28T00:00:00"/>
    <n v="86.438000000000002"/>
    <n v="43"/>
    <x v="228"/>
    <n v="88085"/>
    <n v="3"/>
  </r>
  <r>
    <n v="23153"/>
    <s v="Not Specified"/>
    <n v="0.03"/>
    <n v="48.04"/>
    <n v="19.989999999999998"/>
    <n v="445"/>
    <x v="132"/>
    <x v="2"/>
    <x v="2"/>
    <x v="0"/>
    <s v="Paper"/>
    <s v="Small Box"/>
    <s v="14-7/8 x 11 Blue Bar Computer Printout Paper"/>
    <n v="0.37"/>
    <s v="United States"/>
    <x v="2"/>
    <x v="32"/>
    <s v="Norfolk"/>
    <n v="68701"/>
    <d v="2015-04-11T00:00:00"/>
    <d v="2015-04-13T00:00:00"/>
    <n v="-4.4599999999999937"/>
    <n v="2"/>
    <x v="229"/>
    <n v="88083"/>
    <n v="2"/>
  </r>
  <r>
    <n v="23862"/>
    <s v="High"/>
    <n v="0.09"/>
    <n v="200.98"/>
    <n v="55.96"/>
    <n v="445"/>
    <x v="132"/>
    <x v="1"/>
    <x v="2"/>
    <x v="1"/>
    <s v="Bookcases"/>
    <s v="Jumbo Box"/>
    <s v="O'Sullivan Living Dimensions 3-Shelf Bookcases"/>
    <n v="0.75"/>
    <s v="United States"/>
    <x v="2"/>
    <x v="32"/>
    <s v="Norfolk"/>
    <n v="68701"/>
    <d v="2015-06-23T00:00:00"/>
    <d v="2015-06-24T00:00:00"/>
    <n v="-512.87200000000007"/>
    <n v="9"/>
    <x v="230"/>
    <n v="88084"/>
    <n v="1"/>
  </r>
  <r>
    <n v="23863"/>
    <s v="High"/>
    <n v="0.09"/>
    <n v="2.78"/>
    <n v="0.97"/>
    <n v="445"/>
    <x v="132"/>
    <x v="2"/>
    <x v="2"/>
    <x v="0"/>
    <s v="Pens &amp; Art Supplies"/>
    <s v="Wrap Bag"/>
    <s v="Newell 333"/>
    <n v="0.59"/>
    <s v="United States"/>
    <x v="2"/>
    <x v="32"/>
    <s v="Norfolk"/>
    <n v="68701"/>
    <d v="2015-06-23T00:00:00"/>
    <d v="2015-06-24T00:00:00"/>
    <n v="-3.7840000000000003"/>
    <n v="11"/>
    <x v="231"/>
    <n v="88084"/>
    <n v="1"/>
  </r>
  <r>
    <n v="19694"/>
    <s v="Not Specified"/>
    <n v="0.04"/>
    <n v="130.97999999999999"/>
    <n v="30"/>
    <n v="447"/>
    <x v="133"/>
    <x v="1"/>
    <x v="0"/>
    <x v="1"/>
    <s v="Chairs &amp; Chairmats"/>
    <s v="Jumbo Drum"/>
    <s v="Office Star - Contemporary Task Swivel chair with 2-way adjustable arms, Plum"/>
    <n v="0.78"/>
    <s v="United States"/>
    <x v="2"/>
    <x v="3"/>
    <s v="Roseville"/>
    <n v="55113"/>
    <d v="2015-06-25T00:00:00"/>
    <d v="2015-06-28T00:00:00"/>
    <n v="-82.903999999999996"/>
    <n v="1"/>
    <x v="232"/>
    <n v="90449"/>
    <n v="3"/>
  </r>
  <r>
    <n v="19695"/>
    <s v="Not Specified"/>
    <n v="0.05"/>
    <n v="200.99"/>
    <n v="4.2"/>
    <n v="447"/>
    <x v="133"/>
    <x v="2"/>
    <x v="0"/>
    <x v="2"/>
    <s v="Telephones and Communication"/>
    <s v="Small Box"/>
    <s v="2160i"/>
    <n v="0.59"/>
    <s v="United States"/>
    <x v="2"/>
    <x v="3"/>
    <s v="Roseville"/>
    <n v="55113"/>
    <d v="2015-06-25T00:00:00"/>
    <d v="2015-06-25T00:00:00"/>
    <n v="1268.8064999999999"/>
    <n v="11"/>
    <x v="233"/>
    <n v="90449"/>
    <n v="0"/>
  </r>
  <r>
    <n v="20851"/>
    <s v="High"/>
    <n v="0.03"/>
    <n v="15.99"/>
    <n v="11.28"/>
    <n v="451"/>
    <x v="134"/>
    <x v="2"/>
    <x v="1"/>
    <x v="2"/>
    <s v="Office Machines"/>
    <s v="Medium Box"/>
    <s v="210 Trimline Phone, White"/>
    <n v="0.38"/>
    <s v="United States"/>
    <x v="0"/>
    <x v="1"/>
    <s v="Los Altos"/>
    <n v="94024"/>
    <d v="2015-04-10T00:00:00"/>
    <d v="2015-04-11T00:00:00"/>
    <n v="-53.296199999999999"/>
    <n v="2"/>
    <x v="234"/>
    <n v="86010"/>
    <n v="1"/>
  </r>
  <r>
    <n v="21117"/>
    <s v="Critical"/>
    <n v="0.04"/>
    <n v="37.700000000000003"/>
    <n v="2.99"/>
    <n v="451"/>
    <x v="134"/>
    <x v="2"/>
    <x v="1"/>
    <x v="0"/>
    <s v="Binders and Binder Accessories"/>
    <s v="Small Box"/>
    <s v="Vinyl Sectional Post Binders"/>
    <n v="0.35"/>
    <s v="United States"/>
    <x v="0"/>
    <x v="1"/>
    <s v="Los Altos"/>
    <n v="94024"/>
    <d v="2015-05-27T00:00:00"/>
    <d v="2015-05-28T00:00:00"/>
    <n v="299.6739"/>
    <n v="12"/>
    <x v="235"/>
    <n v="86012"/>
    <n v="1"/>
  </r>
  <r>
    <n v="18536"/>
    <s v="Low"/>
    <n v="0.01"/>
    <n v="8.8800000000000008"/>
    <n v="6.28"/>
    <n v="451"/>
    <x v="134"/>
    <x v="2"/>
    <x v="1"/>
    <x v="0"/>
    <s v="Binders and Binder Accessories"/>
    <s v="Small Box"/>
    <s v="GBC Instant Index™ System for Binding Systems"/>
    <n v="0.35"/>
    <s v="United States"/>
    <x v="0"/>
    <x v="1"/>
    <s v="Los Altos"/>
    <n v="94024"/>
    <d v="2015-01-05T00:00:00"/>
    <d v="2015-01-10T00:00:00"/>
    <n v="-15.456"/>
    <n v="2"/>
    <x v="236"/>
    <n v="86013"/>
    <n v="5"/>
  </r>
  <r>
    <n v="18537"/>
    <s v="Low"/>
    <n v="0.06"/>
    <n v="2.88"/>
    <n v="0.99"/>
    <n v="451"/>
    <x v="134"/>
    <x v="2"/>
    <x v="1"/>
    <x v="0"/>
    <s v="Labels"/>
    <s v="Small Box"/>
    <s v="Avery 514"/>
    <n v="0.36"/>
    <s v="United States"/>
    <x v="0"/>
    <x v="1"/>
    <s v="Los Altos"/>
    <n v="94024"/>
    <d v="2015-01-05T00:00:00"/>
    <d v="2015-01-14T00:00:00"/>
    <n v="16.049399999999999"/>
    <n v="8"/>
    <x v="237"/>
    <n v="86013"/>
    <n v="9"/>
  </r>
  <r>
    <n v="21118"/>
    <s v="Critical"/>
    <n v="0.01"/>
    <n v="55.99"/>
    <n v="5"/>
    <n v="452"/>
    <x v="135"/>
    <x v="2"/>
    <x v="1"/>
    <x v="2"/>
    <s v="Telephones and Communication"/>
    <s v="Small Pack"/>
    <s v="Accessory36"/>
    <n v="0.83"/>
    <s v="United States"/>
    <x v="0"/>
    <x v="1"/>
    <s v="Los Banos"/>
    <n v="93635"/>
    <d v="2015-05-27T00:00:00"/>
    <d v="2015-05-28T00:00:00"/>
    <n v="-235.89500000000001"/>
    <n v="1"/>
    <x v="238"/>
    <n v="86012"/>
    <n v="1"/>
  </r>
  <r>
    <n v="22318"/>
    <s v="Not Specified"/>
    <n v="0.03"/>
    <n v="29.34"/>
    <n v="7.87"/>
    <n v="453"/>
    <x v="136"/>
    <x v="2"/>
    <x v="0"/>
    <x v="1"/>
    <s v="Office Furnishings"/>
    <s v="Small Box"/>
    <s v="Seth Thomas 14&quot; Putty-Colored Wall Clock"/>
    <n v="0.54"/>
    <s v="United States"/>
    <x v="0"/>
    <x v="1"/>
    <s v="Los Gatos"/>
    <n v="95032"/>
    <d v="2015-05-08T00:00:00"/>
    <d v="2015-05-10T00:00:00"/>
    <n v="-41.32"/>
    <n v="1"/>
    <x v="239"/>
    <n v="86011"/>
    <n v="2"/>
  </r>
  <r>
    <n v="22874"/>
    <s v="Low"/>
    <n v="7.0000000000000007E-2"/>
    <n v="16.91"/>
    <n v="6.25"/>
    <n v="460"/>
    <x v="137"/>
    <x v="2"/>
    <x v="1"/>
    <x v="0"/>
    <s v="Storage &amp; Organization"/>
    <s v="Small Box"/>
    <s v="Tenex Personal Self-Stacking Standard File Box, Black/Gray"/>
    <n v="0.57999999999999996"/>
    <s v="United States"/>
    <x v="1"/>
    <x v="2"/>
    <s v="Millville"/>
    <n v="8332"/>
    <d v="2015-05-23T00:00:00"/>
    <d v="2015-05-30T00:00:00"/>
    <n v="7.9000000000000057"/>
    <n v="31"/>
    <x v="240"/>
    <n v="86014"/>
    <n v="7"/>
  </r>
  <r>
    <n v="18467"/>
    <s v="Low"/>
    <n v="7.0000000000000007E-2"/>
    <n v="165.2"/>
    <n v="19.989999999999998"/>
    <n v="463"/>
    <x v="138"/>
    <x v="2"/>
    <x v="2"/>
    <x v="0"/>
    <s v="Storage &amp; Organization"/>
    <s v="Small Box"/>
    <s v="Economy Rollaway Files"/>
    <n v="0.59"/>
    <s v="United States"/>
    <x v="0"/>
    <x v="1"/>
    <s v="West Hollywood"/>
    <n v="90069"/>
    <d v="2015-01-14T00:00:00"/>
    <d v="2015-01-16T00:00:00"/>
    <n v="521.69000000000005"/>
    <n v="7"/>
    <x v="241"/>
    <n v="88061"/>
    <n v="2"/>
  </r>
  <r>
    <n v="22754"/>
    <s v="Not Specified"/>
    <n v="0.08"/>
    <n v="297.64"/>
    <n v="14.7"/>
    <n v="466"/>
    <x v="139"/>
    <x v="1"/>
    <x v="2"/>
    <x v="2"/>
    <s v="Office Machines"/>
    <s v="Jumbo Drum"/>
    <s v="Panasonic KX-P3200 Dot Matrix Printer"/>
    <n v="0.56999999999999995"/>
    <s v="United States"/>
    <x v="1"/>
    <x v="15"/>
    <s v="Bellingham"/>
    <n v="2019"/>
    <d v="2015-01-11T00:00:00"/>
    <d v="2015-01-11T00:00:00"/>
    <n v="496.79679999999996"/>
    <n v="5"/>
    <x v="242"/>
    <n v="88060"/>
    <n v="0"/>
  </r>
  <r>
    <n v="22755"/>
    <s v="Not Specified"/>
    <n v="0.02"/>
    <n v="12.99"/>
    <n v="14.37"/>
    <n v="467"/>
    <x v="140"/>
    <x v="2"/>
    <x v="2"/>
    <x v="1"/>
    <s v="Office Furnishings"/>
    <s v="Large Box"/>
    <s v="Tensor &quot;Hersey Kiss&quot; Styled Floor Lamp"/>
    <n v="0.73"/>
    <s v="United States"/>
    <x v="1"/>
    <x v="15"/>
    <s v="Beverly"/>
    <n v="1915"/>
    <d v="2015-01-11T00:00:00"/>
    <d v="2015-01-12T00:00:00"/>
    <n v="-556.80960000000005"/>
    <n v="11"/>
    <x v="243"/>
    <n v="88060"/>
    <n v="1"/>
  </r>
  <r>
    <n v="22756"/>
    <s v="Not Specified"/>
    <n v="0.06"/>
    <n v="14.42"/>
    <n v="6.75"/>
    <n v="468"/>
    <x v="141"/>
    <x v="2"/>
    <x v="2"/>
    <x v="0"/>
    <s v="Appliances"/>
    <s v="Medium Box"/>
    <s v="Holmes Odor Grabber"/>
    <n v="0.52"/>
    <s v="United States"/>
    <x v="1"/>
    <x v="15"/>
    <s v="Hanson"/>
    <n v="2341"/>
    <d v="2015-01-11T00:00:00"/>
    <d v="2015-01-12T00:00:00"/>
    <n v="-27.738800000000001"/>
    <n v="5"/>
    <x v="244"/>
    <n v="88060"/>
    <n v="1"/>
  </r>
  <r>
    <n v="22757"/>
    <s v="Not Specified"/>
    <n v="0.05"/>
    <n v="4.1399999999999997"/>
    <n v="6.6"/>
    <n v="469"/>
    <x v="142"/>
    <x v="0"/>
    <x v="2"/>
    <x v="1"/>
    <s v="Office Furnishings"/>
    <s v="Small Box"/>
    <s v="Eldon Image Series Black Desk Accessories"/>
    <n v="0.49"/>
    <s v="United States"/>
    <x v="1"/>
    <x v="2"/>
    <s v="Hawthorne"/>
    <n v="7506"/>
    <d v="2015-01-11T00:00:00"/>
    <d v="2015-01-13T00:00:00"/>
    <n v="-128.68719999999999"/>
    <n v="7"/>
    <x v="245"/>
    <n v="88060"/>
    <n v="2"/>
  </r>
  <r>
    <n v="22758"/>
    <s v="Not Specified"/>
    <n v="0.03"/>
    <n v="11.34"/>
    <n v="5.01"/>
    <n v="470"/>
    <x v="143"/>
    <x v="2"/>
    <x v="2"/>
    <x v="0"/>
    <s v="Paper"/>
    <s v="Small Box"/>
    <s v="Xerox 188"/>
    <n v="0.36"/>
    <s v="United States"/>
    <x v="1"/>
    <x v="2"/>
    <s v="Trenton"/>
    <n v="8601"/>
    <d v="2015-01-11T00:00:00"/>
    <d v="2015-01-11T00:00:00"/>
    <n v="23.2028"/>
    <n v="5"/>
    <x v="246"/>
    <n v="88060"/>
    <n v="0"/>
  </r>
  <r>
    <n v="462"/>
    <s v="Not Specified"/>
    <n v="7.0000000000000007E-2"/>
    <n v="179.99"/>
    <n v="19.989999999999998"/>
    <n v="471"/>
    <x v="144"/>
    <x v="0"/>
    <x v="3"/>
    <x v="2"/>
    <s v="Computer Peripherals"/>
    <s v="Small Box"/>
    <s v="Motorola SB4200 Cable Modem"/>
    <n v="0.48"/>
    <s v="United States"/>
    <x v="3"/>
    <x v="29"/>
    <s v="Atlanta"/>
    <n v="30318"/>
    <d v="2015-02-08T00:00:00"/>
    <d v="2015-02-08T00:00:00"/>
    <n v="-568.53510000000006"/>
    <n v="4"/>
    <x v="247"/>
    <n v="3138"/>
    <n v="0"/>
  </r>
  <r>
    <n v="18462"/>
    <s v="Not Specified"/>
    <n v="7.0000000000000007E-2"/>
    <n v="179.99"/>
    <n v="19.989999999999998"/>
    <n v="472"/>
    <x v="145"/>
    <x v="0"/>
    <x v="3"/>
    <x v="2"/>
    <s v="Computer Peripherals"/>
    <s v="Small Box"/>
    <s v="Motorola SB4200 Cable Modem"/>
    <n v="0.48"/>
    <s v="United States"/>
    <x v="1"/>
    <x v="30"/>
    <s v="Randallstown"/>
    <n v="21133"/>
    <d v="2015-02-08T00:00:00"/>
    <d v="2015-02-08T00:00:00"/>
    <n v="-427.47"/>
    <n v="1"/>
    <x v="248"/>
    <n v="88023"/>
    <n v="0"/>
  </r>
  <r>
    <n v="20637"/>
    <s v="Critical"/>
    <n v="0.03"/>
    <n v="11.97"/>
    <n v="4.9800000000000004"/>
    <n v="483"/>
    <x v="146"/>
    <x v="2"/>
    <x v="0"/>
    <x v="0"/>
    <s v="Appliances"/>
    <s v="Small Box"/>
    <s v="Staples 6 Outlet Surge"/>
    <n v="0.57999999999999996"/>
    <s v="United States"/>
    <x v="2"/>
    <x v="12"/>
    <s v="Oswego"/>
    <n v="60543"/>
    <d v="2015-01-27T00:00:00"/>
    <d v="2015-01-28T00:00:00"/>
    <n v="-18.190000000000001"/>
    <n v="6"/>
    <x v="249"/>
    <n v="90353"/>
    <n v="1"/>
  </r>
  <r>
    <n v="22864"/>
    <s v="Not Specified"/>
    <n v="0.06"/>
    <n v="3.36"/>
    <n v="6.27"/>
    <n v="483"/>
    <x v="146"/>
    <x v="2"/>
    <x v="0"/>
    <x v="0"/>
    <s v="Binders and Binder Accessories"/>
    <s v="Small Box"/>
    <s v="Cardinal Poly Pocket Divider Pockets for Ring Binders"/>
    <n v="0.4"/>
    <s v="United States"/>
    <x v="2"/>
    <x v="12"/>
    <s v="Oswego"/>
    <n v="60543"/>
    <d v="2015-04-23T00:00:00"/>
    <d v="2015-04-24T00:00:00"/>
    <n v="-24.057540000000003"/>
    <n v="2"/>
    <x v="250"/>
    <n v="90354"/>
    <n v="1"/>
  </r>
  <r>
    <n v="22865"/>
    <s v="Not Specified"/>
    <n v="7.0000000000000007E-2"/>
    <n v="699.99"/>
    <n v="24.49"/>
    <n v="483"/>
    <x v="146"/>
    <x v="2"/>
    <x v="0"/>
    <x v="2"/>
    <s v="Copiers and Fax"/>
    <s v="Large Box"/>
    <s v="Canon PC1060 Personal Laser Copier"/>
    <n v="0.41"/>
    <s v="United States"/>
    <x v="2"/>
    <x v="12"/>
    <s v="Oswego"/>
    <n v="60543"/>
    <d v="2015-04-23T00:00:00"/>
    <d v="2015-04-25T00:00:00"/>
    <n v="2583.5614799999998"/>
    <n v="9"/>
    <x v="251"/>
    <n v="90354"/>
    <n v="2"/>
  </r>
  <r>
    <n v="20668"/>
    <s v="Not Specified"/>
    <n v="0.05"/>
    <n v="2.88"/>
    <n v="0.5"/>
    <n v="485"/>
    <x v="147"/>
    <x v="2"/>
    <x v="0"/>
    <x v="0"/>
    <s v="Labels"/>
    <s v="Small Box"/>
    <s v="Avery 49"/>
    <n v="0.36"/>
    <s v="United States"/>
    <x v="0"/>
    <x v="1"/>
    <s v="Fresno"/>
    <n v="93727"/>
    <d v="2015-03-18T00:00:00"/>
    <d v="2015-03-20T00:00:00"/>
    <n v="6.0512999999999995"/>
    <n v="3"/>
    <x v="252"/>
    <n v="91062"/>
    <n v="2"/>
  </r>
  <r>
    <n v="23394"/>
    <s v="Medium"/>
    <n v="0.1"/>
    <n v="3.36"/>
    <n v="6.27"/>
    <n v="487"/>
    <x v="148"/>
    <x v="0"/>
    <x v="0"/>
    <x v="0"/>
    <s v="Binders and Binder Accessories"/>
    <s v="Small Box"/>
    <s v="Cardinal Poly Pocket Divider Pockets for Ring Binders"/>
    <n v="0.4"/>
    <s v="United States"/>
    <x v="1"/>
    <x v="14"/>
    <s v="Sanford"/>
    <n v="4073"/>
    <d v="2015-05-18T00:00:00"/>
    <d v="2015-05-19T00:00:00"/>
    <n v="-67.0565"/>
    <n v="5"/>
    <x v="253"/>
    <n v="91063"/>
    <n v="1"/>
  </r>
  <r>
    <n v="23395"/>
    <s v="Medium"/>
    <n v="7.0000000000000007E-2"/>
    <n v="12.28"/>
    <n v="4.8600000000000003"/>
    <n v="488"/>
    <x v="149"/>
    <x v="2"/>
    <x v="0"/>
    <x v="0"/>
    <s v="Paper"/>
    <s v="Small Box"/>
    <s v="Xerox 1933"/>
    <n v="0.38"/>
    <s v="United States"/>
    <x v="1"/>
    <x v="14"/>
    <s v="South Portland"/>
    <n v="4106"/>
    <d v="2015-05-18T00:00:00"/>
    <d v="2015-05-20T00:00:00"/>
    <n v="-7.94"/>
    <n v="2"/>
    <x v="254"/>
    <n v="91063"/>
    <n v="2"/>
  </r>
  <r>
    <n v="23393"/>
    <s v="Medium"/>
    <n v="0.09"/>
    <n v="20.99"/>
    <n v="0.99"/>
    <n v="489"/>
    <x v="150"/>
    <x v="2"/>
    <x v="0"/>
    <x v="2"/>
    <s v="Telephones and Communication"/>
    <s v="Wrap Bag"/>
    <s v="Accessory25"/>
    <n v="0.56999999999999995"/>
    <s v="United States"/>
    <x v="1"/>
    <x v="15"/>
    <s v="Norwood"/>
    <n v="2062"/>
    <d v="2015-05-18T00:00:00"/>
    <d v="2015-05-18T00:00:00"/>
    <n v="122.292"/>
    <n v="14"/>
    <x v="255"/>
    <n v="91063"/>
    <n v="0"/>
  </r>
  <r>
    <n v="1147"/>
    <s v="Medium"/>
    <n v="0.08"/>
    <n v="2.94"/>
    <n v="0.96"/>
    <n v="491"/>
    <x v="151"/>
    <x v="2"/>
    <x v="3"/>
    <x v="0"/>
    <s v="Pens &amp; Art Supplies"/>
    <s v="Wrap Bag"/>
    <s v="Newell 343"/>
    <n v="0.57999999999999996"/>
    <s v="United States"/>
    <x v="1"/>
    <x v="4"/>
    <s v="New York City"/>
    <n v="10154"/>
    <d v="2015-05-15T00:00:00"/>
    <d v="2015-05-17T00:00:00"/>
    <n v="-2.12"/>
    <n v="23"/>
    <x v="256"/>
    <n v="8353"/>
    <n v="2"/>
  </r>
  <r>
    <n v="1450"/>
    <s v="Critical"/>
    <n v="0.01"/>
    <n v="4.9800000000000004"/>
    <n v="6.07"/>
    <n v="491"/>
    <x v="151"/>
    <x v="2"/>
    <x v="3"/>
    <x v="0"/>
    <s v="Paper"/>
    <s v="Small Box"/>
    <s v="Xerox 1897"/>
    <n v="0.36"/>
    <s v="United States"/>
    <x v="1"/>
    <x v="4"/>
    <s v="New York City"/>
    <n v="10154"/>
    <d v="2015-02-10T00:00:00"/>
    <d v="2015-02-11T00:00:00"/>
    <n v="-69.069999999999993"/>
    <n v="41"/>
    <x v="257"/>
    <n v="10464"/>
    <n v="1"/>
  </r>
  <r>
    <n v="914"/>
    <s v="Critical"/>
    <n v="0.02"/>
    <n v="1360.14"/>
    <n v="14.7"/>
    <n v="491"/>
    <x v="151"/>
    <x v="1"/>
    <x v="3"/>
    <x v="2"/>
    <s v="Office Machines"/>
    <s v="Jumbo Drum"/>
    <s v="Okidata ML395C Color Dot Matrix Printer"/>
    <n v="0.59"/>
    <s v="United States"/>
    <x v="1"/>
    <x v="4"/>
    <s v="New York City"/>
    <n v="10154"/>
    <d v="2015-06-20T00:00:00"/>
    <d v="2015-06-22T00:00:00"/>
    <n v="2028.12"/>
    <n v="22"/>
    <x v="258"/>
    <n v="6562"/>
    <n v="2"/>
  </r>
  <r>
    <n v="6046"/>
    <s v="Not Specified"/>
    <n v="0.02"/>
    <n v="9.06"/>
    <n v="9.86"/>
    <n v="491"/>
    <x v="151"/>
    <x v="2"/>
    <x v="3"/>
    <x v="0"/>
    <s v="Paper"/>
    <s v="Small Box"/>
    <s v="Southworth 25% Cotton Linen-Finish Paper &amp; Envelopes"/>
    <n v="0.4"/>
    <s v="United States"/>
    <x v="1"/>
    <x v="4"/>
    <s v="New York City"/>
    <n v="10154"/>
    <d v="2015-06-20T00:00:00"/>
    <d v="2015-06-22T00:00:00"/>
    <n v="-63.51"/>
    <n v="24"/>
    <x v="259"/>
    <n v="42852"/>
    <n v="2"/>
  </r>
  <r>
    <n v="18757"/>
    <s v="Not Specified"/>
    <n v="0.02"/>
    <n v="6.48"/>
    <n v="6.6"/>
    <n v="493"/>
    <x v="152"/>
    <x v="2"/>
    <x v="3"/>
    <x v="0"/>
    <s v="Paper"/>
    <s v="Small Box"/>
    <s v="Xerox 21"/>
    <n v="0.37"/>
    <s v="United States"/>
    <x v="0"/>
    <x v="0"/>
    <s v="Seatac"/>
    <n v="98158"/>
    <d v="2015-01-20T00:00:00"/>
    <d v="2015-01-22T00:00:00"/>
    <n v="-92.05"/>
    <n v="10"/>
    <x v="260"/>
    <n v="88906"/>
    <n v="2"/>
  </r>
  <r>
    <n v="18758"/>
    <s v="Not Specified"/>
    <n v="0.04"/>
    <n v="17.149999999999999"/>
    <n v="4.96"/>
    <n v="493"/>
    <x v="152"/>
    <x v="2"/>
    <x v="3"/>
    <x v="0"/>
    <s v="Storage &amp; Organization"/>
    <s v="Small Box"/>
    <s v="Advantus Rolling Storage Box"/>
    <n v="0.57999999999999996"/>
    <s v="United States"/>
    <x v="0"/>
    <x v="0"/>
    <s v="Seatac"/>
    <n v="98158"/>
    <d v="2015-01-20T00:00:00"/>
    <d v="2015-01-21T00:00:00"/>
    <n v="6.11"/>
    <n v="5"/>
    <x v="261"/>
    <n v="88906"/>
    <n v="1"/>
  </r>
  <r>
    <n v="19146"/>
    <s v="Medium"/>
    <n v="0.06"/>
    <n v="8.32"/>
    <n v="2.38"/>
    <n v="494"/>
    <x v="153"/>
    <x v="2"/>
    <x v="3"/>
    <x v="2"/>
    <s v="Computer Peripherals"/>
    <s v="Small Pack"/>
    <s v="Imation 3.5 IBM Formatted Diskettes, 10/Box"/>
    <n v="0.74"/>
    <s v="United States"/>
    <x v="0"/>
    <x v="0"/>
    <s v="Seattle"/>
    <n v="98115"/>
    <d v="2015-05-15T00:00:00"/>
    <d v="2015-05-17T00:00:00"/>
    <n v="-36.630000000000003"/>
    <n v="12"/>
    <x v="262"/>
    <n v="88905"/>
    <n v="2"/>
  </r>
  <r>
    <n v="19147"/>
    <s v="Medium"/>
    <n v="0.08"/>
    <n v="2.94"/>
    <n v="0.96"/>
    <n v="494"/>
    <x v="153"/>
    <x v="2"/>
    <x v="3"/>
    <x v="0"/>
    <s v="Pens &amp; Art Supplies"/>
    <s v="Wrap Bag"/>
    <s v="Newell 343"/>
    <n v="0.57999999999999996"/>
    <s v="United States"/>
    <x v="0"/>
    <x v="0"/>
    <s v="Seattle"/>
    <n v="98115"/>
    <d v="2015-05-15T00:00:00"/>
    <d v="2015-05-17T00:00:00"/>
    <n v="-2.12"/>
    <n v="6"/>
    <x v="263"/>
    <n v="88905"/>
    <n v="2"/>
  </r>
  <r>
    <n v="19450"/>
    <s v="Critical"/>
    <n v="0.01"/>
    <n v="4.9800000000000004"/>
    <n v="6.07"/>
    <n v="494"/>
    <x v="153"/>
    <x v="2"/>
    <x v="3"/>
    <x v="0"/>
    <s v="Paper"/>
    <s v="Small Box"/>
    <s v="Xerox 1897"/>
    <n v="0.36"/>
    <s v="United States"/>
    <x v="0"/>
    <x v="0"/>
    <s v="Seattle"/>
    <n v="98115"/>
    <d v="2015-02-10T00:00:00"/>
    <d v="2015-02-11T00:00:00"/>
    <n v="-35.916399999999996"/>
    <n v="10"/>
    <x v="264"/>
    <n v="88907"/>
    <n v="1"/>
  </r>
  <r>
    <n v="18914"/>
    <s v="Critical"/>
    <n v="0.02"/>
    <n v="1360.14"/>
    <n v="14.7"/>
    <n v="494"/>
    <x v="153"/>
    <x v="1"/>
    <x v="3"/>
    <x v="2"/>
    <s v="Office Machines"/>
    <s v="Jumbo Drum"/>
    <s v="Okidata ML395C Color Dot Matrix Printer"/>
    <n v="0.59"/>
    <s v="United States"/>
    <x v="0"/>
    <x v="0"/>
    <s v="Seattle"/>
    <n v="98115"/>
    <d v="2015-06-20T00:00:00"/>
    <d v="2015-06-22T00:00:00"/>
    <n v="3042.18"/>
    <n v="6"/>
    <x v="265"/>
    <n v="88908"/>
    <n v="2"/>
  </r>
  <r>
    <n v="24046"/>
    <s v="Not Specified"/>
    <n v="0.02"/>
    <n v="9.06"/>
    <n v="9.86"/>
    <n v="494"/>
    <x v="153"/>
    <x v="2"/>
    <x v="3"/>
    <x v="0"/>
    <s v="Paper"/>
    <s v="Small Box"/>
    <s v="Southworth 25% Cotton Linen-Finish Paper &amp; Envelopes"/>
    <n v="0.4"/>
    <s v="United States"/>
    <x v="0"/>
    <x v="0"/>
    <s v="Seattle"/>
    <n v="98115"/>
    <d v="2015-06-20T00:00:00"/>
    <d v="2015-06-22T00:00:00"/>
    <n v="-31.754999999999999"/>
    <n v="6"/>
    <x v="266"/>
    <n v="88908"/>
    <n v="2"/>
  </r>
  <r>
    <n v="26315"/>
    <s v="Critical"/>
    <n v="7.0000000000000007E-2"/>
    <n v="152.47999999999999"/>
    <n v="6.5"/>
    <n v="497"/>
    <x v="154"/>
    <x v="2"/>
    <x v="2"/>
    <x v="2"/>
    <s v="Computer Peripherals"/>
    <s v="Small Box"/>
    <s v="Adesso Programmable 142-Key Keyboard"/>
    <n v="0.74"/>
    <s v="United States"/>
    <x v="3"/>
    <x v="20"/>
    <s v="Murfreesboro"/>
    <n v="37130"/>
    <d v="2015-05-14T00:00:00"/>
    <d v="2015-05-16T00:00:00"/>
    <n v="171.83879999999999"/>
    <n v="35"/>
    <x v="267"/>
    <n v="90706"/>
    <n v="2"/>
  </r>
  <r>
    <n v="18303"/>
    <s v="Critical"/>
    <n v="0.01"/>
    <n v="55.98"/>
    <n v="4.8600000000000003"/>
    <n v="507"/>
    <x v="155"/>
    <x v="0"/>
    <x v="0"/>
    <x v="0"/>
    <s v="Paper"/>
    <s v="Small Box"/>
    <s v="Xerox 1908"/>
    <n v="0.36"/>
    <s v="United States"/>
    <x v="3"/>
    <x v="35"/>
    <s v="Bowling Green"/>
    <n v="42104"/>
    <d v="2015-04-18T00:00:00"/>
    <d v="2015-04-20T00:00:00"/>
    <n v="32.940899999999999"/>
    <n v="11"/>
    <x v="268"/>
    <n v="87357"/>
    <n v="2"/>
  </r>
  <r>
    <n v="18304"/>
    <s v="Critical"/>
    <n v="0.04"/>
    <n v="65.989999999999995"/>
    <n v="8.99"/>
    <n v="507"/>
    <x v="155"/>
    <x v="2"/>
    <x v="0"/>
    <x v="2"/>
    <s v="Telephones and Communication"/>
    <s v="Small Box"/>
    <s v="Talkabout T8367"/>
    <n v="0.56000000000000005"/>
    <s v="United States"/>
    <x v="3"/>
    <x v="35"/>
    <s v="Bowling Green"/>
    <n v="42104"/>
    <d v="2015-04-18T00:00:00"/>
    <d v="2015-04-19T00:00:00"/>
    <n v="131.334"/>
    <n v="17"/>
    <x v="269"/>
    <n v="87357"/>
    <n v="1"/>
  </r>
  <r>
    <n v="21958"/>
    <s v="High"/>
    <n v="0.01"/>
    <n v="20.98"/>
    <n v="53.03"/>
    <n v="508"/>
    <x v="156"/>
    <x v="1"/>
    <x v="0"/>
    <x v="0"/>
    <s v="Storage &amp; Organization"/>
    <s v="Jumbo Drum"/>
    <s v="Tennsco Lockers, Gray"/>
    <n v="0.78"/>
    <s v="United States"/>
    <x v="3"/>
    <x v="35"/>
    <s v="Covington"/>
    <n v="41011"/>
    <d v="2015-02-23T00:00:00"/>
    <d v="2015-02-23T00:00:00"/>
    <n v="-282.08179999999999"/>
    <n v="5"/>
    <x v="270"/>
    <n v="87356"/>
    <n v="0"/>
  </r>
  <r>
    <n v="18305"/>
    <s v="Critical"/>
    <n v="0.01"/>
    <n v="128.24"/>
    <n v="12.65"/>
    <n v="508"/>
    <x v="156"/>
    <x v="2"/>
    <x v="0"/>
    <x v="1"/>
    <s v="Chairs &amp; Chairmats"/>
    <s v="Medium Box"/>
    <s v="SAFCO Folding Chair Trolley"/>
    <m/>
    <s v="United States"/>
    <x v="3"/>
    <x v="35"/>
    <s v="Covington"/>
    <n v="41011"/>
    <d v="2015-04-18T00:00:00"/>
    <d v="2015-04-21T00:00:00"/>
    <n v="140.1354"/>
    <n v="4"/>
    <x v="271"/>
    <n v="87357"/>
    <n v="3"/>
  </r>
  <r>
    <n v="19895"/>
    <s v="Low"/>
    <n v="0.02"/>
    <n v="48.04"/>
    <n v="5.09"/>
    <n v="510"/>
    <x v="157"/>
    <x v="2"/>
    <x v="0"/>
    <x v="0"/>
    <s v="Paper"/>
    <s v="Small Box"/>
    <s v="Xerox 1910"/>
    <n v="0.37"/>
    <s v="United States"/>
    <x v="0"/>
    <x v="1"/>
    <s v="Manteca"/>
    <n v="95336"/>
    <d v="2015-01-13T00:00:00"/>
    <d v="2015-01-13T00:00:00"/>
    <n v="105.25259999999999"/>
    <n v="3"/>
    <x v="272"/>
    <n v="90058"/>
    <n v="0"/>
  </r>
  <r>
    <n v="20007"/>
    <s v="Critical"/>
    <n v="0.03"/>
    <n v="6.37"/>
    <n v="5.19"/>
    <n v="510"/>
    <x v="157"/>
    <x v="2"/>
    <x v="0"/>
    <x v="0"/>
    <s v="Binders and Binder Accessories"/>
    <s v="Small Box"/>
    <s v="C-Line Peel &amp; Stick Add-On Filing Pockets, 8-3/4 x 5-1/8, 10/Pack"/>
    <n v="0.38"/>
    <s v="United States"/>
    <x v="0"/>
    <x v="1"/>
    <s v="Manteca"/>
    <n v="95336"/>
    <d v="2015-02-01T00:00:00"/>
    <d v="2015-02-02T00:00:00"/>
    <n v="-29.092700000000001"/>
    <n v="14"/>
    <x v="273"/>
    <n v="90059"/>
    <n v="1"/>
  </r>
  <r>
    <n v="20216"/>
    <s v="Low"/>
    <n v="7.0000000000000007E-2"/>
    <n v="12.64"/>
    <n v="4.9800000000000004"/>
    <n v="518"/>
    <x v="158"/>
    <x v="2"/>
    <x v="1"/>
    <x v="1"/>
    <s v="Office Furnishings"/>
    <s v="Small Pack"/>
    <s v="Nu-Dell Executive Frame"/>
    <n v="0.48"/>
    <s v="United States"/>
    <x v="2"/>
    <x v="33"/>
    <s v="Clayton"/>
    <n v="63105"/>
    <d v="2015-06-05T00:00:00"/>
    <d v="2015-06-12T00:00:00"/>
    <n v="113.41499999999999"/>
    <n v="16"/>
    <x v="274"/>
    <n v="90867"/>
    <n v="7"/>
  </r>
  <r>
    <n v="23200"/>
    <s v="Medium"/>
    <n v="0.02"/>
    <n v="150.97999999999999"/>
    <n v="13.99"/>
    <n v="522"/>
    <x v="159"/>
    <x v="0"/>
    <x v="2"/>
    <x v="2"/>
    <s v="Office Machines"/>
    <s v="Medium Box"/>
    <s v="Canon MP41DH Printing Calculator"/>
    <n v="0.38"/>
    <s v="United States"/>
    <x v="0"/>
    <x v="6"/>
    <s v="Redmond"/>
    <n v="97756"/>
    <d v="2015-06-22T00:00:00"/>
    <d v="2015-06-24T00:00:00"/>
    <n v="26.099999999999998"/>
    <n v="3"/>
    <x v="275"/>
    <n v="89327"/>
    <n v="2"/>
  </r>
  <r>
    <n v="23201"/>
    <s v="Medium"/>
    <n v="0.1"/>
    <n v="5.43"/>
    <n v="0.95"/>
    <n v="522"/>
    <x v="159"/>
    <x v="2"/>
    <x v="2"/>
    <x v="0"/>
    <s v="Paper"/>
    <s v="Wrap Bag"/>
    <s v="Wirebound Message Book, 4 per Page"/>
    <n v="0.36"/>
    <s v="United States"/>
    <x v="0"/>
    <x v="6"/>
    <s v="Redmond"/>
    <n v="97756"/>
    <d v="2015-06-22T00:00:00"/>
    <d v="2015-06-24T00:00:00"/>
    <n v="-2.58"/>
    <n v="1"/>
    <x v="276"/>
    <n v="89327"/>
    <n v="2"/>
  </r>
  <r>
    <n v="23202"/>
    <s v="Medium"/>
    <n v="0.01"/>
    <n v="179.29"/>
    <n v="29.21"/>
    <n v="522"/>
    <x v="159"/>
    <x v="1"/>
    <x v="2"/>
    <x v="1"/>
    <s v="Tables"/>
    <s v="Jumbo Box"/>
    <s v="Bevis Round Conference Table Top, X-Base"/>
    <n v="0.74"/>
    <s v="United States"/>
    <x v="0"/>
    <x v="6"/>
    <s v="Redmond"/>
    <n v="97756"/>
    <d v="2015-06-22T00:00:00"/>
    <d v="2015-06-23T00:00:00"/>
    <n v="2800.12"/>
    <n v="21"/>
    <x v="277"/>
    <n v="89327"/>
    <n v="1"/>
  </r>
  <r>
    <n v="21517"/>
    <s v="Not Specified"/>
    <n v="0.03"/>
    <n v="1270.99"/>
    <n v="19.989999999999998"/>
    <n v="524"/>
    <x v="160"/>
    <x v="2"/>
    <x v="3"/>
    <x v="0"/>
    <s v="Binders and Binder Accessories"/>
    <s v="Small Box"/>
    <s v="Fellowes PB500 Electric Punch Plastic Comb Binding Machine with Manual Bind"/>
    <n v="0.35"/>
    <s v="United States"/>
    <x v="3"/>
    <x v="20"/>
    <s v="Farragut"/>
    <n v="37922"/>
    <d v="2015-01-20T00:00:00"/>
    <d v="2015-01-22T00:00:00"/>
    <n v="363.55199999999996"/>
    <n v="2"/>
    <x v="278"/>
    <n v="91127"/>
    <n v="2"/>
  </r>
  <r>
    <n v="21518"/>
    <s v="Not Specified"/>
    <n v="7.0000000000000007E-2"/>
    <n v="2036.48"/>
    <n v="14.7"/>
    <n v="524"/>
    <x v="160"/>
    <x v="1"/>
    <x v="3"/>
    <x v="2"/>
    <s v="Office Machines"/>
    <s v="Jumbo Drum"/>
    <s v="Lexmark 4227 Plus Dot Matrix Printer"/>
    <n v="0.55000000000000004"/>
    <s v="United States"/>
    <x v="3"/>
    <x v="20"/>
    <s v="Farragut"/>
    <n v="37922"/>
    <d v="2015-01-20T00:00:00"/>
    <d v="2015-01-22T00:00:00"/>
    <n v="-11.536000000000001"/>
    <n v="1"/>
    <x v="279"/>
    <n v="91127"/>
    <n v="2"/>
  </r>
  <r>
    <n v="22176"/>
    <s v="High"/>
    <n v="0.09"/>
    <n v="17.98"/>
    <n v="8.51"/>
    <n v="526"/>
    <x v="161"/>
    <x v="2"/>
    <x v="1"/>
    <x v="2"/>
    <s v="Office Machines"/>
    <s v="Medium Box"/>
    <s v="Canon P1-DHIII Palm Printing Calculator"/>
    <n v="0.4"/>
    <s v="United States"/>
    <x v="0"/>
    <x v="28"/>
    <s v="Mesa"/>
    <n v="85204"/>
    <d v="2015-05-25T00:00:00"/>
    <d v="2015-05-27T00:00:00"/>
    <n v="-6.6120000000000108"/>
    <n v="12"/>
    <x v="280"/>
    <n v="90026"/>
    <n v="2"/>
  </r>
  <r>
    <n v="20494"/>
    <s v="Not Specified"/>
    <n v="0"/>
    <n v="1.88"/>
    <n v="1.49"/>
    <n v="526"/>
    <x v="161"/>
    <x v="2"/>
    <x v="1"/>
    <x v="0"/>
    <s v="Binders and Binder Accessories"/>
    <s v="Small Box"/>
    <s v="Staples® General Use 3-Ring Binders"/>
    <n v="0.37"/>
    <s v="United States"/>
    <x v="0"/>
    <x v="28"/>
    <s v="Mesa"/>
    <n v="85204"/>
    <d v="2015-01-17T00:00:00"/>
    <d v="2015-01-18T00:00:00"/>
    <n v="-15.5595"/>
    <n v="13"/>
    <x v="281"/>
    <n v="90027"/>
    <n v="1"/>
  </r>
  <r>
    <n v="20495"/>
    <s v="Not Specified"/>
    <n v="0.06"/>
    <n v="5.78"/>
    <n v="5.67"/>
    <n v="526"/>
    <x v="161"/>
    <x v="2"/>
    <x v="1"/>
    <x v="0"/>
    <s v="Paper"/>
    <s v="Small Box"/>
    <s v="Xerox 1978"/>
    <n v="0.36"/>
    <s v="United States"/>
    <x v="0"/>
    <x v="28"/>
    <s v="Mesa"/>
    <n v="85204"/>
    <d v="2015-01-17T00:00:00"/>
    <d v="2015-01-18T00:00:00"/>
    <n v="-108.19"/>
    <n v="15"/>
    <x v="282"/>
    <n v="90027"/>
    <n v="1"/>
  </r>
  <r>
    <n v="26210"/>
    <s v="Low"/>
    <n v="0"/>
    <n v="15.99"/>
    <n v="13.18"/>
    <n v="535"/>
    <x v="162"/>
    <x v="2"/>
    <x v="0"/>
    <x v="0"/>
    <s v="Binders and Binder Accessories"/>
    <s v="Small Box"/>
    <s v="GBC Pre-Punched Binding Paper, Plastic, White, 8-1/2&quot; x 11&quot;"/>
    <n v="0.37"/>
    <s v="United States"/>
    <x v="3"/>
    <x v="8"/>
    <s v="Montclair"/>
    <n v="22025"/>
    <d v="2015-04-21T00:00:00"/>
    <d v="2015-04-25T00:00:00"/>
    <n v="46.488"/>
    <n v="23"/>
    <x v="283"/>
    <n v="88511"/>
    <n v="4"/>
  </r>
  <r>
    <n v="20811"/>
    <s v="Medium"/>
    <n v="0.05"/>
    <n v="59.78"/>
    <n v="10.29"/>
    <n v="539"/>
    <x v="163"/>
    <x v="2"/>
    <x v="2"/>
    <x v="0"/>
    <s v="Binders and Binder Accessories"/>
    <s v="Small Box"/>
    <s v="GBC Recycled Regency Composition Covers"/>
    <n v="0.39"/>
    <s v="United States"/>
    <x v="2"/>
    <x v="12"/>
    <s v="Urbana"/>
    <n v="61801"/>
    <d v="2015-05-14T00:00:00"/>
    <d v="2015-05-15T00:00:00"/>
    <n v="159.52970000000005"/>
    <n v="7"/>
    <x v="284"/>
    <n v="91174"/>
    <n v="1"/>
  </r>
  <r>
    <n v="20812"/>
    <s v="Medium"/>
    <n v="0.08"/>
    <n v="20.99"/>
    <n v="1.25"/>
    <n v="540"/>
    <x v="164"/>
    <x v="2"/>
    <x v="2"/>
    <x v="2"/>
    <s v="Telephones and Communication"/>
    <s v="Small Pack"/>
    <s v="Accessory29"/>
    <n v="0.83"/>
    <s v="United States"/>
    <x v="2"/>
    <x v="12"/>
    <s v="Vernon Hills"/>
    <n v="60061"/>
    <d v="2015-05-14T00:00:00"/>
    <d v="2015-05-16T00:00:00"/>
    <n v="15.371400000000008"/>
    <n v="28"/>
    <x v="285"/>
    <n v="91174"/>
    <n v="2"/>
  </r>
  <r>
    <n v="24783"/>
    <s v="Medium"/>
    <n v="0.05"/>
    <n v="204.1"/>
    <n v="13.99"/>
    <n v="540"/>
    <x v="164"/>
    <x v="2"/>
    <x v="2"/>
    <x v="2"/>
    <s v="Office Machines"/>
    <s v="Medium Box"/>
    <s v="Soundgear Copyboard Conference Phone, Optional Battery"/>
    <n v="0.37"/>
    <s v="United States"/>
    <x v="2"/>
    <x v="12"/>
    <s v="Vernon Hills"/>
    <n v="60061"/>
    <d v="2015-05-23T00:00:00"/>
    <d v="2015-05-25T00:00:00"/>
    <n v="5924.1122999999998"/>
    <n v="41"/>
    <x v="286"/>
    <n v="91175"/>
    <n v="2"/>
  </r>
  <r>
    <n v="23401"/>
    <s v="Not Specified"/>
    <n v="0.03"/>
    <n v="13.73"/>
    <n v="6.85"/>
    <n v="547"/>
    <x v="165"/>
    <x v="0"/>
    <x v="0"/>
    <x v="1"/>
    <s v="Office Furnishings"/>
    <s v="Wrap Bag"/>
    <s v="DAX Wood Document Frame."/>
    <n v="0.54"/>
    <s v="United States"/>
    <x v="1"/>
    <x v="36"/>
    <s v="Morgantown"/>
    <n v="26501"/>
    <d v="2015-06-14T00:00:00"/>
    <d v="2015-06-15T00:00:00"/>
    <n v="39.585299999999997"/>
    <n v="4"/>
    <x v="287"/>
    <n v="86250"/>
    <n v="1"/>
  </r>
  <r>
    <n v="25806"/>
    <s v="Not Specified"/>
    <n v="0.02"/>
    <n v="7.1"/>
    <n v="6.05"/>
    <n v="549"/>
    <x v="166"/>
    <x v="2"/>
    <x v="0"/>
    <x v="0"/>
    <s v="Binders and Binder Accessories"/>
    <s v="Small Box"/>
    <s v="Wilson Jones Hanging View Binder, White, 1&quot;"/>
    <n v="0.39"/>
    <s v="United States"/>
    <x v="0"/>
    <x v="27"/>
    <s v="Roswell"/>
    <n v="88201"/>
    <d v="2015-01-20T00:00:00"/>
    <d v="2015-01-20T00:00:00"/>
    <n v="-66.378"/>
    <n v="9"/>
    <x v="288"/>
    <n v="90908"/>
    <n v="0"/>
  </r>
  <r>
    <n v="24132"/>
    <s v="High"/>
    <n v="0.05"/>
    <n v="1.68"/>
    <n v="1.57"/>
    <n v="550"/>
    <x v="167"/>
    <x v="2"/>
    <x v="0"/>
    <x v="0"/>
    <s v="Pens &amp; Art Supplies"/>
    <s v="Wrap Bag"/>
    <s v="Newell 323"/>
    <n v="0.59"/>
    <s v="United States"/>
    <x v="2"/>
    <x v="7"/>
    <s v="Seguin"/>
    <n v="78155"/>
    <d v="2015-01-30T00:00:00"/>
    <d v="2015-01-31T00:00:00"/>
    <n v="-33.340000000000003"/>
    <n v="11"/>
    <x v="289"/>
    <n v="90909"/>
    <n v="1"/>
  </r>
  <r>
    <n v="24133"/>
    <s v="High"/>
    <n v="0.1"/>
    <n v="218.75"/>
    <n v="69.64"/>
    <n v="550"/>
    <x v="167"/>
    <x v="1"/>
    <x v="0"/>
    <x v="1"/>
    <s v="Tables"/>
    <s v="Jumbo Box"/>
    <s v="BoxOffice By Design Rectangular and Half-Moon Meeting Room Tables"/>
    <n v="0.77"/>
    <s v="United States"/>
    <x v="2"/>
    <x v="7"/>
    <s v="Seguin"/>
    <n v="78155"/>
    <d v="2015-01-30T00:00:00"/>
    <d v="2015-02-01T00:00:00"/>
    <n v="-201.27599999999998"/>
    <n v="1"/>
    <x v="290"/>
    <n v="90909"/>
    <n v="2"/>
  </r>
  <r>
    <n v="23209"/>
    <s v="Medium"/>
    <n v="0.06"/>
    <n v="549.99"/>
    <n v="49"/>
    <n v="550"/>
    <x v="167"/>
    <x v="1"/>
    <x v="0"/>
    <x v="2"/>
    <s v="Copiers and Fax"/>
    <s v="Jumbo Drum"/>
    <s v="Sharp 1540cs Digital Laser Copier"/>
    <n v="0.35"/>
    <s v="United States"/>
    <x v="2"/>
    <x v="7"/>
    <s v="Seguin"/>
    <n v="78155"/>
    <d v="2015-06-12T00:00:00"/>
    <d v="2015-06-13T00:00:00"/>
    <n v="4637.4071999999996"/>
    <n v="13"/>
    <x v="291"/>
    <n v="90910"/>
    <n v="1"/>
  </r>
  <r>
    <n v="23210"/>
    <s v="Medium"/>
    <n v="0.08"/>
    <n v="115.99"/>
    <n v="5.99"/>
    <n v="550"/>
    <x v="167"/>
    <x v="0"/>
    <x v="0"/>
    <x v="2"/>
    <s v="Telephones and Communication"/>
    <s v="Small Box"/>
    <s v="2160"/>
    <n v="0.56999999999999995"/>
    <s v="United States"/>
    <x v="2"/>
    <x v="7"/>
    <s v="Seguin"/>
    <n v="78155"/>
    <d v="2015-06-12T00:00:00"/>
    <d v="2015-06-13T00:00:00"/>
    <n v="-239.54149999999998"/>
    <n v="1"/>
    <x v="292"/>
    <n v="90910"/>
    <n v="1"/>
  </r>
  <r>
    <n v="24134"/>
    <s v="High"/>
    <n v="0"/>
    <n v="15.04"/>
    <n v="1.97"/>
    <n v="551"/>
    <x v="168"/>
    <x v="2"/>
    <x v="0"/>
    <x v="0"/>
    <s v="Paper"/>
    <s v="Wrap Bag"/>
    <s v="White GlueTop Scratch Pads"/>
    <n v="0.39"/>
    <s v="United States"/>
    <x v="2"/>
    <x v="7"/>
    <s v="Sherman"/>
    <n v="75090"/>
    <d v="2015-01-30T00:00:00"/>
    <d v="2015-02-01T00:00:00"/>
    <n v="21.514199999999999"/>
    <n v="2"/>
    <x v="293"/>
    <n v="90909"/>
    <n v="2"/>
  </r>
  <r>
    <n v="2368"/>
    <s v="Medium"/>
    <n v="0"/>
    <n v="6.88"/>
    <n v="2"/>
    <n v="553"/>
    <x v="169"/>
    <x v="0"/>
    <x v="1"/>
    <x v="0"/>
    <s v="Paper"/>
    <s v="Wrap Bag"/>
    <s v="Adams Phone Message Book, 200 Message Capacity, 8 1/16” x 11”"/>
    <n v="0.39"/>
    <s v="United States"/>
    <x v="0"/>
    <x v="1"/>
    <s v="Los Angeles"/>
    <n v="90008"/>
    <d v="2015-01-28T00:00:00"/>
    <d v="2015-01-29T00:00:00"/>
    <n v="34.068000000000005"/>
    <n v="36"/>
    <x v="294"/>
    <n v="17155"/>
    <n v="1"/>
  </r>
  <r>
    <n v="349"/>
    <s v="Not Specified"/>
    <n v="7.0000000000000007E-2"/>
    <n v="2036.48"/>
    <n v="14.7"/>
    <n v="553"/>
    <x v="169"/>
    <x v="1"/>
    <x v="0"/>
    <x v="2"/>
    <s v="Office Machines"/>
    <s v="Jumbo Drum"/>
    <s v="Lexmark 4227 Plus Dot Matrix Printer"/>
    <n v="0.55000000000000004"/>
    <s v="United States"/>
    <x v="0"/>
    <x v="1"/>
    <s v="Los Angeles"/>
    <n v="90008"/>
    <d v="2015-02-21T00:00:00"/>
    <d v="2015-02-21T00:00:00"/>
    <n v="4073.25"/>
    <n v="25"/>
    <x v="295"/>
    <n v="2433"/>
    <n v="0"/>
  </r>
  <r>
    <n v="1115"/>
    <s v="Low"/>
    <n v="0.01"/>
    <n v="4.9800000000000004"/>
    <n v="7.44"/>
    <n v="553"/>
    <x v="169"/>
    <x v="2"/>
    <x v="0"/>
    <x v="0"/>
    <s v="Paper"/>
    <s v="Small Box"/>
    <s v="Xerox 1922"/>
    <n v="0.36"/>
    <s v="United States"/>
    <x v="0"/>
    <x v="1"/>
    <s v="Los Angeles"/>
    <n v="90008"/>
    <d v="2015-04-15T00:00:00"/>
    <d v="2015-04-24T00:00:00"/>
    <n v="-179.59199999999998"/>
    <n v="63"/>
    <x v="296"/>
    <n v="8165"/>
    <n v="9"/>
  </r>
  <r>
    <n v="64"/>
    <s v="Medium"/>
    <n v="0.08"/>
    <n v="124.49"/>
    <n v="51.94"/>
    <n v="553"/>
    <x v="169"/>
    <x v="1"/>
    <x v="0"/>
    <x v="1"/>
    <s v="Tables"/>
    <s v="Jumbo Box"/>
    <s v="Bevis 36 x 72 Conference Tables"/>
    <n v="0.63"/>
    <s v="United States"/>
    <x v="0"/>
    <x v="1"/>
    <s v="Los Angeles"/>
    <n v="90008"/>
    <d v="2015-06-18T00:00:00"/>
    <d v="2015-06-19T00:00:00"/>
    <n v="-500.38"/>
    <n v="56"/>
    <x v="297"/>
    <n v="359"/>
    <n v="1"/>
  </r>
  <r>
    <n v="18349"/>
    <s v="Not Specified"/>
    <n v="7.0000000000000007E-2"/>
    <n v="2036.48"/>
    <n v="14.7"/>
    <n v="555"/>
    <x v="170"/>
    <x v="1"/>
    <x v="0"/>
    <x v="2"/>
    <s v="Office Machines"/>
    <s v="Jumbo Drum"/>
    <s v="Lexmark 4227 Plus Dot Matrix Printer"/>
    <n v="0.55000000000000004"/>
    <s v="United States"/>
    <x v="0"/>
    <x v="17"/>
    <s v="Pleasant Grove"/>
    <n v="84062"/>
    <d v="2015-02-21T00:00:00"/>
    <d v="2015-02-21T00:00:00"/>
    <n v="6028.41"/>
    <n v="6"/>
    <x v="298"/>
    <n v="86190"/>
    <n v="0"/>
  </r>
  <r>
    <n v="19115"/>
    <s v="Low"/>
    <n v="0.01"/>
    <n v="4.9800000000000004"/>
    <n v="7.44"/>
    <n v="555"/>
    <x v="170"/>
    <x v="2"/>
    <x v="0"/>
    <x v="0"/>
    <s v="Paper"/>
    <s v="Small Box"/>
    <s v="Xerox 1922"/>
    <n v="0.36"/>
    <s v="United States"/>
    <x v="0"/>
    <x v="17"/>
    <s v="Pleasant Grove"/>
    <n v="84062"/>
    <d v="2015-04-15T00:00:00"/>
    <d v="2015-04-24T00:00:00"/>
    <n v="-161.6328"/>
    <n v="16"/>
    <x v="299"/>
    <n v="86191"/>
    <n v="9"/>
  </r>
  <r>
    <n v="18064"/>
    <s v="Medium"/>
    <n v="0.08"/>
    <n v="124.49"/>
    <n v="51.94"/>
    <n v="555"/>
    <x v="170"/>
    <x v="1"/>
    <x v="0"/>
    <x v="1"/>
    <s v="Tables"/>
    <s v="Jumbo Box"/>
    <s v="Bevis 36 x 72 Conference Tables"/>
    <n v="0.63"/>
    <s v="United States"/>
    <x v="0"/>
    <x v="17"/>
    <s v="Pleasant Grove"/>
    <n v="84062"/>
    <d v="2015-06-18T00:00:00"/>
    <d v="2015-06-19T00:00:00"/>
    <n v="-250.19"/>
    <n v="14"/>
    <x v="300"/>
    <n v="86192"/>
    <n v="1"/>
  </r>
  <r>
    <n v="20368"/>
    <s v="Medium"/>
    <n v="0"/>
    <n v="6.88"/>
    <n v="2"/>
    <n v="556"/>
    <x v="171"/>
    <x v="0"/>
    <x v="1"/>
    <x v="0"/>
    <s v="Paper"/>
    <s v="Wrap Bag"/>
    <s v="Adams Phone Message Book, 200 Message Capacity, 8 1/16” x 11”"/>
    <n v="0.39"/>
    <s v="United States"/>
    <x v="0"/>
    <x v="17"/>
    <s v="Provo"/>
    <n v="84604"/>
    <d v="2015-01-28T00:00:00"/>
    <d v="2015-01-29T00:00:00"/>
    <n v="46.147199999999991"/>
    <n v="9"/>
    <x v="301"/>
    <n v="86189"/>
    <n v="1"/>
  </r>
  <r>
    <n v="20369"/>
    <s v="Medium"/>
    <n v="0.03"/>
    <n v="32.479999999999997"/>
    <n v="35"/>
    <n v="556"/>
    <x v="171"/>
    <x v="0"/>
    <x v="1"/>
    <x v="0"/>
    <s v="Storage &amp; Organization"/>
    <s v="Large Box"/>
    <s v="Fellowes Neat Ideas® Storage Cubes"/>
    <n v="0.81"/>
    <s v="United States"/>
    <x v="0"/>
    <x v="17"/>
    <s v="Provo"/>
    <n v="84604"/>
    <d v="2015-01-28T00:00:00"/>
    <d v="2015-01-28T00:00:00"/>
    <n v="-1116.3348000000001"/>
    <n v="8"/>
    <x v="302"/>
    <n v="86189"/>
    <n v="0"/>
  </r>
  <r>
    <n v="21966"/>
    <s v="Critical"/>
    <n v="0.02"/>
    <n v="280.98"/>
    <n v="57"/>
    <n v="568"/>
    <x v="172"/>
    <x v="1"/>
    <x v="3"/>
    <x v="1"/>
    <s v="Chairs &amp; Chairmats"/>
    <s v="Jumbo Drum"/>
    <s v="Hon 2090 “Pillow Soft” Series Mid Back Swivel/Tilt Chairs"/>
    <n v="0.78"/>
    <s v="United States"/>
    <x v="3"/>
    <x v="37"/>
    <s v="Columbus"/>
    <n v="39701"/>
    <d v="2015-03-04T00:00:00"/>
    <d v="2015-03-05T00:00:00"/>
    <n v="1141.7939999999999"/>
    <n v="4"/>
    <x v="303"/>
    <n v="88879"/>
    <n v="1"/>
  </r>
  <r>
    <n v="22667"/>
    <s v="Not Specified"/>
    <n v="0.09"/>
    <n v="70.97"/>
    <n v="3.5"/>
    <n v="568"/>
    <x v="172"/>
    <x v="2"/>
    <x v="3"/>
    <x v="0"/>
    <s v="Appliances"/>
    <s v="Small Box"/>
    <s v="Tripp Lite Isotel 8 Ultra 8 Outlet Metal Surge"/>
    <n v="0.59"/>
    <s v="United States"/>
    <x v="3"/>
    <x v="37"/>
    <s v="Columbus"/>
    <n v="39701"/>
    <d v="2015-04-15T00:00:00"/>
    <d v="2015-04-15T00:00:00"/>
    <n v="-99.568000000000012"/>
    <n v="12"/>
    <x v="304"/>
    <n v="88880"/>
    <n v="0"/>
  </r>
  <r>
    <n v="22736"/>
    <s v="Medium"/>
    <n v="0.08"/>
    <n v="67.28"/>
    <n v="19.989999999999998"/>
    <n v="568"/>
    <x v="172"/>
    <x v="0"/>
    <x v="3"/>
    <x v="0"/>
    <s v="Binders and Binder Accessories"/>
    <s v="Small Box"/>
    <s v="Catalog Binders with Expanding Posts"/>
    <n v="0.4"/>
    <s v="United States"/>
    <x v="3"/>
    <x v="37"/>
    <s v="Columbus"/>
    <n v="39701"/>
    <d v="2015-04-01T00:00:00"/>
    <d v="2015-04-03T00:00:00"/>
    <n v="224.85059999999999"/>
    <n v="16"/>
    <x v="305"/>
    <n v="88882"/>
    <n v="2"/>
  </r>
  <r>
    <n v="26038"/>
    <s v="Low"/>
    <n v="0.06"/>
    <n v="7.99"/>
    <n v="5.03"/>
    <n v="570"/>
    <x v="173"/>
    <x v="2"/>
    <x v="3"/>
    <x v="2"/>
    <s v="Telephones and Communication"/>
    <s v="Medium Box"/>
    <s v="Bell Sonecor JB700 Caller ID"/>
    <n v="0.6"/>
    <s v="United States"/>
    <x v="0"/>
    <x v="34"/>
    <s v="Henderson"/>
    <n v="89015"/>
    <d v="2015-01-13T00:00:00"/>
    <d v="2015-01-13T00:00:00"/>
    <n v="-122.13300000000001"/>
    <n v="10"/>
    <x v="306"/>
    <n v="88881"/>
    <n v="0"/>
  </r>
  <r>
    <n v="23719"/>
    <s v="Critical"/>
    <n v="0.05"/>
    <n v="4.13"/>
    <n v="5.04"/>
    <n v="573"/>
    <x v="174"/>
    <x v="2"/>
    <x v="1"/>
    <x v="0"/>
    <s v="Binders and Binder Accessories"/>
    <s v="Small Box"/>
    <s v="ACCOHIDE® 3-Ring Binder, Blue, 1&quot;"/>
    <n v="0.38"/>
    <s v="United States"/>
    <x v="2"/>
    <x v="12"/>
    <s v="Pekin"/>
    <n v="61554"/>
    <d v="2015-03-13T00:00:00"/>
    <d v="2015-03-14T00:00:00"/>
    <n v="-12.1555"/>
    <n v="1"/>
    <x v="307"/>
    <n v="86555"/>
    <n v="1"/>
  </r>
  <r>
    <n v="21992"/>
    <s v="High"/>
    <n v="0.08"/>
    <n v="415.88"/>
    <n v="11.37"/>
    <n v="573"/>
    <x v="174"/>
    <x v="2"/>
    <x v="0"/>
    <x v="0"/>
    <s v="Storage &amp; Organization"/>
    <s v="Small Box"/>
    <s v="Deluxe Rollaway Locking File with Drawer"/>
    <n v="0.56999999999999995"/>
    <s v="United States"/>
    <x v="2"/>
    <x v="12"/>
    <s v="Pekin"/>
    <n v="61554"/>
    <d v="2015-02-26T00:00:00"/>
    <d v="2015-02-27T00:00:00"/>
    <n v="-269.08440000000002"/>
    <n v="1"/>
    <x v="308"/>
    <n v="86556"/>
    <n v="1"/>
  </r>
  <r>
    <n v="21325"/>
    <s v="Low"/>
    <n v="0.06"/>
    <n v="4.4800000000000004"/>
    <n v="49"/>
    <n v="576"/>
    <x v="175"/>
    <x v="2"/>
    <x v="0"/>
    <x v="0"/>
    <s v="Appliances"/>
    <s v="Large Box"/>
    <s v="Hoover Portapower™ Portable Vacuum"/>
    <n v="0.6"/>
    <s v="United States"/>
    <x v="0"/>
    <x v="1"/>
    <s v="Pomona"/>
    <n v="91767"/>
    <d v="2015-01-13T00:00:00"/>
    <d v="2015-01-17T00:00:00"/>
    <n v="-566"/>
    <n v="4"/>
    <x v="309"/>
    <n v="88645"/>
    <n v="4"/>
  </r>
  <r>
    <n v="18664"/>
    <s v="Medium"/>
    <n v="0.03"/>
    <n v="162.93"/>
    <n v="19.989999999999998"/>
    <n v="578"/>
    <x v="176"/>
    <x v="2"/>
    <x v="0"/>
    <x v="0"/>
    <s v="Envelopes"/>
    <s v="Small Box"/>
    <s v="Multimedia Mailers"/>
    <n v="0.39"/>
    <s v="United States"/>
    <x v="1"/>
    <x v="18"/>
    <s v="Naugatuck"/>
    <n v="6770"/>
    <d v="2015-05-13T00:00:00"/>
    <d v="2015-05-14T00:00:00"/>
    <n v="293.14"/>
    <n v="3"/>
    <x v="310"/>
    <n v="88644"/>
    <n v="1"/>
  </r>
  <r>
    <n v="18665"/>
    <s v="Medium"/>
    <n v="0.01"/>
    <n v="11.58"/>
    <n v="5.72"/>
    <n v="579"/>
    <x v="177"/>
    <x v="2"/>
    <x v="0"/>
    <x v="0"/>
    <s v="Envelopes"/>
    <s v="Small Box"/>
    <s v="Peel &amp; Seel® Recycled Catalog Envelopes, Brown"/>
    <n v="0.35"/>
    <s v="United States"/>
    <x v="1"/>
    <x v="18"/>
    <s v="Seymour"/>
    <n v="6478"/>
    <d v="2015-05-13T00:00:00"/>
    <d v="2015-05-15T00:00:00"/>
    <n v="-6.61"/>
    <n v="2"/>
    <x v="311"/>
    <n v="88644"/>
    <n v="2"/>
  </r>
  <r>
    <n v="18662"/>
    <s v="Medium"/>
    <n v="0.01"/>
    <n v="55.99"/>
    <n v="5"/>
    <n v="580"/>
    <x v="178"/>
    <x v="2"/>
    <x v="0"/>
    <x v="2"/>
    <s v="Telephones and Communication"/>
    <s v="Small Pack"/>
    <s v="Accessory6"/>
    <n v="0.8"/>
    <s v="United States"/>
    <x v="1"/>
    <x v="14"/>
    <s v="Auburn"/>
    <n v="4210"/>
    <d v="2015-05-13T00:00:00"/>
    <d v="2015-05-14T00:00:00"/>
    <n v="-57.541000000000004"/>
    <n v="12"/>
    <x v="312"/>
    <n v="88644"/>
    <n v="1"/>
  </r>
  <r>
    <n v="24180"/>
    <s v="Not Specified"/>
    <n v="0.04"/>
    <n v="15.51"/>
    <n v="17.78"/>
    <n v="584"/>
    <x v="179"/>
    <x v="2"/>
    <x v="0"/>
    <x v="0"/>
    <s v="Storage &amp; Organization"/>
    <s v="Small Box"/>
    <s v="Tenex File Box, Personal Filing Tote with Lid, Black"/>
    <n v="0.59"/>
    <s v="United States"/>
    <x v="1"/>
    <x v="15"/>
    <s v="Woburn"/>
    <n v="1801"/>
    <d v="2015-01-21T00:00:00"/>
    <d v="2015-01-23T00:00:00"/>
    <n v="-266.22000000000003"/>
    <n v="7"/>
    <x v="313"/>
    <n v="88646"/>
    <n v="2"/>
  </r>
  <r>
    <n v="18663"/>
    <s v="Medium"/>
    <n v="0.06"/>
    <n v="13.9"/>
    <n v="7.59"/>
    <n v="585"/>
    <x v="180"/>
    <x v="2"/>
    <x v="0"/>
    <x v="0"/>
    <s v="Scissors, Rulers and Trimmers"/>
    <s v="Small Pack"/>
    <s v="Acme Hot Forged Carbon Steel Scissors with Nickel-Plated Handles, 3 7/8&quot; Cut, 8&quot;L"/>
    <n v="0.56000000000000005"/>
    <s v="United States"/>
    <x v="1"/>
    <x v="16"/>
    <s v="Concord"/>
    <n v="3301"/>
    <d v="2015-05-13T00:00:00"/>
    <d v="2015-05-14T00:00:00"/>
    <n v="-67.59"/>
    <n v="12"/>
    <x v="314"/>
    <n v="88644"/>
    <n v="1"/>
  </r>
  <r>
    <n v="19781"/>
    <s v="Critical"/>
    <n v="0.08"/>
    <n v="30.53"/>
    <n v="19.989999999999998"/>
    <n v="592"/>
    <x v="181"/>
    <x v="2"/>
    <x v="2"/>
    <x v="0"/>
    <s v="Labels"/>
    <s v="Small Box"/>
    <s v="Avery 4027 File Folder Labels for Dot Matrix Printers, 5000 Labels per Box, White"/>
    <n v="0.39"/>
    <s v="United States"/>
    <x v="2"/>
    <x v="12"/>
    <s v="Wilmette"/>
    <n v="60091"/>
    <d v="2015-01-17T00:00:00"/>
    <d v="2015-01-17T00:00:00"/>
    <n v="-239.8656"/>
    <n v="10"/>
    <x v="315"/>
    <n v="86307"/>
    <n v="0"/>
  </r>
  <r>
    <n v="19782"/>
    <s v="Critical"/>
    <n v="0.01"/>
    <n v="1.68"/>
    <n v="1.57"/>
    <n v="593"/>
    <x v="182"/>
    <x v="2"/>
    <x v="2"/>
    <x v="0"/>
    <s v="Pens &amp; Art Supplies"/>
    <s v="Wrap Bag"/>
    <s v="Newell 323"/>
    <n v="0.59"/>
    <s v="United States"/>
    <x v="2"/>
    <x v="12"/>
    <s v="Woodridge"/>
    <n v="60517"/>
    <d v="2015-01-17T00:00:00"/>
    <d v="2015-01-19T00:00:00"/>
    <n v="-53.444000000000003"/>
    <n v="12"/>
    <x v="316"/>
    <n v="86307"/>
    <n v="2"/>
  </r>
  <r>
    <n v="22996"/>
    <s v="Critical"/>
    <n v="0.09"/>
    <n v="13.79"/>
    <n v="8.7799999999999994"/>
    <n v="594"/>
    <x v="183"/>
    <x v="2"/>
    <x v="3"/>
    <x v="1"/>
    <s v="Office Furnishings"/>
    <s v="Small Box"/>
    <s v="9-3/4 Diameter Round Wall Clock"/>
    <n v="0.43"/>
    <s v="United States"/>
    <x v="2"/>
    <x v="38"/>
    <s v="Anderson"/>
    <n v="46016"/>
    <d v="2015-03-15T00:00:00"/>
    <d v="2015-03-17T00:00:00"/>
    <n v="-22.12"/>
    <n v="1"/>
    <x v="317"/>
    <n v="86309"/>
    <n v="2"/>
  </r>
  <r>
    <n v="21662"/>
    <s v="Critical"/>
    <n v="0.04"/>
    <n v="39.479999999999997"/>
    <n v="1.99"/>
    <n v="594"/>
    <x v="183"/>
    <x v="2"/>
    <x v="3"/>
    <x v="2"/>
    <s v="Computer Peripherals"/>
    <s v="Small Pack"/>
    <s v="80 Minute CD-R Spindle, 100/Pack - Staples"/>
    <n v="0.54"/>
    <s v="United States"/>
    <x v="2"/>
    <x v="38"/>
    <s v="Anderson"/>
    <n v="46016"/>
    <d v="2015-06-19T00:00:00"/>
    <d v="2015-06-22T00:00:00"/>
    <n v="484.84919999999994"/>
    <n v="18"/>
    <x v="318"/>
    <n v="86311"/>
    <n v="3"/>
  </r>
  <r>
    <n v="21663"/>
    <s v="Critical"/>
    <n v="0.04"/>
    <n v="3.7"/>
    <n v="1.61"/>
    <n v="594"/>
    <x v="183"/>
    <x v="2"/>
    <x v="3"/>
    <x v="1"/>
    <s v="Office Furnishings"/>
    <s v="Wrap Bag"/>
    <s v="3M Hangers With Command Adhesive"/>
    <n v="0.44"/>
    <s v="United States"/>
    <x v="2"/>
    <x v="38"/>
    <s v="Anderson"/>
    <n v="46016"/>
    <d v="2015-06-19T00:00:00"/>
    <d v="2015-06-20T00:00:00"/>
    <n v="18"/>
    <n v="18"/>
    <x v="319"/>
    <n v="86311"/>
    <n v="1"/>
  </r>
  <r>
    <n v="24480"/>
    <s v="Critical"/>
    <n v="0.03"/>
    <n v="3.8"/>
    <n v="1.49"/>
    <n v="596"/>
    <x v="184"/>
    <x v="2"/>
    <x v="3"/>
    <x v="0"/>
    <s v="Binders and Binder Accessories"/>
    <s v="Small Box"/>
    <s v="Durable Pressboard Binders"/>
    <n v="0.38"/>
    <s v="United States"/>
    <x v="2"/>
    <x v="38"/>
    <s v="Carmel"/>
    <n v="46032"/>
    <d v="2015-02-15T00:00:00"/>
    <d v="2015-02-17T00:00:00"/>
    <n v="15.2745"/>
    <n v="6"/>
    <x v="320"/>
    <n v="86308"/>
    <n v="2"/>
  </r>
  <r>
    <n v="24481"/>
    <s v="Critical"/>
    <n v="7.0000000000000007E-2"/>
    <n v="7.98"/>
    <n v="1.25"/>
    <n v="596"/>
    <x v="184"/>
    <x v="2"/>
    <x v="3"/>
    <x v="0"/>
    <s v="Paper"/>
    <s v="Wrap Bag"/>
    <s v="Adams Telephone Message Book w/Frequently-Called Numbers Space, 400 Messages per Book"/>
    <n v="0.35"/>
    <s v="United States"/>
    <x v="2"/>
    <x v="38"/>
    <s v="Carmel"/>
    <n v="46032"/>
    <d v="2015-02-15T00:00:00"/>
    <d v="2015-02-17T00:00:00"/>
    <n v="26.585699999999999"/>
    <n v="5"/>
    <x v="321"/>
    <n v="86308"/>
    <n v="2"/>
  </r>
  <r>
    <n v="24482"/>
    <s v="Critical"/>
    <n v="7.0000000000000007E-2"/>
    <n v="417.4"/>
    <n v="75.23"/>
    <n v="596"/>
    <x v="184"/>
    <x v="1"/>
    <x v="3"/>
    <x v="1"/>
    <s v="Tables"/>
    <s v="Jumbo Box"/>
    <s v="Bretford “Just In Time” Height-Adjustable Multi-Task Work Tables"/>
    <n v="0.79"/>
    <s v="United States"/>
    <x v="2"/>
    <x v="38"/>
    <s v="Carmel"/>
    <n v="46032"/>
    <d v="2015-02-15T00:00:00"/>
    <d v="2015-02-16T00:00:00"/>
    <n v="-575.35199999999998"/>
    <n v="12"/>
    <x v="322"/>
    <n v="86308"/>
    <n v="1"/>
  </r>
  <r>
    <n v="25949"/>
    <s v="Not Specified"/>
    <n v="0.1"/>
    <n v="6.48"/>
    <n v="5.9"/>
    <n v="597"/>
    <x v="185"/>
    <x v="2"/>
    <x v="2"/>
    <x v="0"/>
    <s v="Paper"/>
    <s v="Small Box"/>
    <s v="Xerox 1976"/>
    <n v="0.37"/>
    <s v="United States"/>
    <x v="2"/>
    <x v="38"/>
    <s v="Columbus"/>
    <n v="47201"/>
    <d v="2015-06-10T00:00:00"/>
    <d v="2015-06-10T00:00:00"/>
    <n v="-51.634999999999998"/>
    <n v="19"/>
    <x v="323"/>
    <n v="86310"/>
    <n v="0"/>
  </r>
  <r>
    <n v="21274"/>
    <s v="Medium"/>
    <n v="0.06"/>
    <n v="6.48"/>
    <n v="7.37"/>
    <n v="600"/>
    <x v="186"/>
    <x v="2"/>
    <x v="0"/>
    <x v="0"/>
    <s v="Paper"/>
    <s v="Small Box"/>
    <s v="Xerox 210"/>
    <n v="0.37"/>
    <s v="United States"/>
    <x v="1"/>
    <x v="30"/>
    <s v="Reisterstown"/>
    <n v="21136"/>
    <d v="2015-03-13T00:00:00"/>
    <d v="2015-03-14T00:00:00"/>
    <n v="-75.44"/>
    <n v="5"/>
    <x v="324"/>
    <n v="87579"/>
    <n v="1"/>
  </r>
  <r>
    <n v="20929"/>
    <s v="Not Specified"/>
    <n v="0.02"/>
    <n v="35.99"/>
    <n v="5"/>
    <n v="603"/>
    <x v="187"/>
    <x v="2"/>
    <x v="1"/>
    <x v="2"/>
    <s v="Telephones and Communication"/>
    <s v="Small Box"/>
    <s v="Accessory27"/>
    <n v="0.85"/>
    <s v="United States"/>
    <x v="0"/>
    <x v="21"/>
    <s v="Pueblo"/>
    <n v="81001"/>
    <d v="2015-02-03T00:00:00"/>
    <d v="2015-02-05T00:00:00"/>
    <n v="-120.934"/>
    <n v="7"/>
    <x v="325"/>
    <n v="87020"/>
    <n v="2"/>
  </r>
  <r>
    <n v="4015"/>
    <s v="Critical"/>
    <n v="0.09"/>
    <n v="154.13"/>
    <n v="69"/>
    <n v="604"/>
    <x v="188"/>
    <x v="0"/>
    <x v="0"/>
    <x v="1"/>
    <s v="Tables"/>
    <s v="Large Box"/>
    <s v="Laminate Occasional Tables"/>
    <n v="0.68"/>
    <s v="United States"/>
    <x v="0"/>
    <x v="1"/>
    <s v="Los Angeles"/>
    <n v="90045"/>
    <d v="2015-03-14T00:00:00"/>
    <d v="2015-03-15T00:00:00"/>
    <n v="-1763.7477000000003"/>
    <n v="38"/>
    <x v="326"/>
    <n v="28647"/>
    <n v="1"/>
  </r>
  <r>
    <n v="4903"/>
    <s v="Critical"/>
    <n v="0.03"/>
    <n v="1.88"/>
    <n v="1.49"/>
    <n v="604"/>
    <x v="188"/>
    <x v="2"/>
    <x v="1"/>
    <x v="0"/>
    <s v="Binders and Binder Accessories"/>
    <s v="Small Box"/>
    <s v="Staples® General Use 3-Ring Binders"/>
    <n v="0.37"/>
    <s v="United States"/>
    <x v="0"/>
    <x v="1"/>
    <s v="Los Angeles"/>
    <n v="90045"/>
    <d v="2015-01-24T00:00:00"/>
    <d v="2015-01-25T00:00:00"/>
    <n v="-15.099500000000001"/>
    <n v="52"/>
    <x v="327"/>
    <n v="34882"/>
    <n v="1"/>
  </r>
  <r>
    <n v="22015"/>
    <s v="Critical"/>
    <n v="0.09"/>
    <n v="154.13"/>
    <n v="69"/>
    <n v="605"/>
    <x v="189"/>
    <x v="0"/>
    <x v="0"/>
    <x v="1"/>
    <s v="Tables"/>
    <s v="Large Box"/>
    <s v="Laminate Occasional Tables"/>
    <n v="0.68"/>
    <s v="United States"/>
    <x v="1"/>
    <x v="4"/>
    <s v="West Islip"/>
    <n v="11795"/>
    <d v="2015-03-14T00:00:00"/>
    <d v="2015-03-15T00:00:00"/>
    <n v="-1763.7477000000003"/>
    <n v="10"/>
    <x v="328"/>
    <n v="91144"/>
    <n v="1"/>
  </r>
  <r>
    <n v="18492"/>
    <s v="Not Specified"/>
    <n v="0.02"/>
    <n v="15.57"/>
    <n v="1.39"/>
    <n v="617"/>
    <x v="190"/>
    <x v="2"/>
    <x v="3"/>
    <x v="0"/>
    <s v="Envelopes"/>
    <s v="Small Box"/>
    <s v="Park Ridge™ Embossed Executive Business Envelopes"/>
    <n v="0.38"/>
    <s v="United States"/>
    <x v="0"/>
    <x v="21"/>
    <s v="Pueblo"/>
    <n v="81001"/>
    <d v="2015-04-29T00:00:00"/>
    <d v="2015-04-30T00:00:00"/>
    <n v="23.5428"/>
    <n v="3"/>
    <x v="329"/>
    <n v="88198"/>
    <n v="1"/>
  </r>
  <r>
    <n v="18493"/>
    <s v="Not Specified"/>
    <n v="0.02"/>
    <n v="20.89"/>
    <n v="11.52"/>
    <n v="617"/>
    <x v="190"/>
    <x v="2"/>
    <x v="3"/>
    <x v="0"/>
    <s v="Storage &amp; Organization"/>
    <s v="Small Box"/>
    <s v="Iris® 3-Drawer Stacking Bin, Black"/>
    <n v="0.83"/>
    <s v="United States"/>
    <x v="0"/>
    <x v="21"/>
    <s v="Pueblo"/>
    <n v="81001"/>
    <d v="2015-04-29T00:00:00"/>
    <d v="2015-04-30T00:00:00"/>
    <n v="-276.11279999999999"/>
    <n v="13"/>
    <x v="330"/>
    <n v="88198"/>
    <n v="1"/>
  </r>
  <r>
    <n v="22196"/>
    <s v="Critical"/>
    <n v="0.06"/>
    <n v="17.98"/>
    <n v="4"/>
    <n v="618"/>
    <x v="191"/>
    <x v="2"/>
    <x v="3"/>
    <x v="2"/>
    <s v="Computer Peripherals"/>
    <s v="Small Box"/>
    <s v="Belkin 107-key enhanced keyboard, USB/PS/2 interface"/>
    <n v="0.79"/>
    <s v="United States"/>
    <x v="0"/>
    <x v="21"/>
    <s v="Pueblo West"/>
    <n v="81007"/>
    <d v="2015-03-24T00:00:00"/>
    <d v="2015-03-25T00:00:00"/>
    <n v="-78.13"/>
    <n v="4"/>
    <x v="331"/>
    <n v="88197"/>
    <n v="1"/>
  </r>
  <r>
    <n v="18490"/>
    <s v="Not Specified"/>
    <n v="0.06"/>
    <n v="5.38"/>
    <n v="5.24"/>
    <n v="618"/>
    <x v="191"/>
    <x v="0"/>
    <x v="3"/>
    <x v="0"/>
    <s v="Binders and Binder Accessories"/>
    <s v="Small Box"/>
    <s v="Acco PRESSTEX® Data Binder with Storage Hooks, Dark Blue, 14 7/8&quot; X 11&quot;"/>
    <n v="0.36"/>
    <s v="United States"/>
    <x v="0"/>
    <x v="21"/>
    <s v="Pueblo West"/>
    <n v="81007"/>
    <d v="2015-04-29T00:00:00"/>
    <d v="2015-04-30T00:00:00"/>
    <n v="-64.670940000000002"/>
    <n v="14"/>
    <x v="332"/>
    <n v="88198"/>
    <n v="1"/>
  </r>
  <r>
    <n v="18491"/>
    <s v="Not Specified"/>
    <n v="0.03"/>
    <n v="7.35"/>
    <n v="5.96"/>
    <n v="618"/>
    <x v="191"/>
    <x v="2"/>
    <x v="3"/>
    <x v="0"/>
    <s v="Paper"/>
    <s v="Small Box"/>
    <s v="1/4 Fold Party Design Invitations &amp; White Envelopes, 24 8-1/2&quot; X 11&quot; Cards, 25 Env./Pack"/>
    <n v="0.38"/>
    <s v="United States"/>
    <x v="0"/>
    <x v="21"/>
    <s v="Pueblo West"/>
    <n v="81007"/>
    <d v="2015-04-29T00:00:00"/>
    <d v="2015-04-30T00:00:00"/>
    <n v="-11.113199999999999"/>
    <n v="1"/>
    <x v="333"/>
    <n v="88198"/>
    <n v="1"/>
  </r>
  <r>
    <n v="25539"/>
    <s v="Critical"/>
    <n v="0.03"/>
    <n v="14.2"/>
    <n v="5.3"/>
    <n v="619"/>
    <x v="192"/>
    <x v="2"/>
    <x v="3"/>
    <x v="1"/>
    <s v="Office Furnishings"/>
    <s v="Wrap Bag"/>
    <s v="Coloredge Poster Frame"/>
    <n v="0.46"/>
    <s v="United States"/>
    <x v="2"/>
    <x v="22"/>
    <s v="Southgate"/>
    <n v="48195"/>
    <d v="2015-01-07T00:00:00"/>
    <d v="2015-01-08T00:00:00"/>
    <n v="107.02"/>
    <n v="14"/>
    <x v="334"/>
    <n v="88196"/>
    <n v="1"/>
  </r>
  <r>
    <n v="22248"/>
    <s v="Medium"/>
    <n v="0.1"/>
    <n v="6.88"/>
    <n v="2"/>
    <n v="621"/>
    <x v="193"/>
    <x v="2"/>
    <x v="1"/>
    <x v="0"/>
    <s v="Paper"/>
    <s v="Wrap Bag"/>
    <s v="Adams Phone Message Book, 200 Message Capacity, 8 1/16” x 11”"/>
    <n v="0.39"/>
    <s v="United States"/>
    <x v="1"/>
    <x v="18"/>
    <s v="Newington"/>
    <n v="6111"/>
    <d v="2015-02-26T00:00:00"/>
    <d v="2015-02-27T00:00:00"/>
    <n v="18.420000000000002"/>
    <n v="5"/>
    <x v="335"/>
    <n v="91432"/>
    <n v="1"/>
  </r>
  <r>
    <n v="22247"/>
    <s v="Medium"/>
    <n v="0.06"/>
    <n v="195.99"/>
    <n v="8.99"/>
    <n v="622"/>
    <x v="194"/>
    <x v="2"/>
    <x v="1"/>
    <x v="2"/>
    <s v="Telephones and Communication"/>
    <s v="Small Box"/>
    <s v="T28 WORLD"/>
    <n v="0.6"/>
    <s v="United States"/>
    <x v="1"/>
    <x v="14"/>
    <s v="Auburn"/>
    <n v="4210"/>
    <d v="2015-02-26T00:00:00"/>
    <d v="2015-02-28T00:00:00"/>
    <n v="349.47"/>
    <n v="6"/>
    <x v="336"/>
    <n v="91432"/>
    <n v="2"/>
  </r>
  <r>
    <n v="24880"/>
    <s v="High"/>
    <n v="0.05"/>
    <n v="6.48"/>
    <n v="8.4"/>
    <n v="623"/>
    <x v="195"/>
    <x v="2"/>
    <x v="1"/>
    <x v="0"/>
    <s v="Paper"/>
    <s v="Small Box"/>
    <s v="Xerox 212"/>
    <n v="0.37"/>
    <s v="United States"/>
    <x v="1"/>
    <x v="16"/>
    <s v="Manchester"/>
    <n v="3101"/>
    <d v="2015-04-01T00:00:00"/>
    <d v="2015-04-03T00:00:00"/>
    <n v="-226.34640000000002"/>
    <n v="21"/>
    <x v="337"/>
    <n v="91433"/>
    <n v="2"/>
  </r>
  <r>
    <n v="24881"/>
    <s v="High"/>
    <n v="0.05"/>
    <n v="55.99"/>
    <n v="5"/>
    <n v="624"/>
    <x v="196"/>
    <x v="2"/>
    <x v="1"/>
    <x v="2"/>
    <s v="Telephones and Communication"/>
    <s v="Small Pack"/>
    <s v="Accessory6"/>
    <n v="0.8"/>
    <s v="United States"/>
    <x v="1"/>
    <x v="9"/>
    <s v="Rutland"/>
    <n v="5701"/>
    <d v="2015-04-01T00:00:00"/>
    <d v="2015-04-01T00:00:00"/>
    <n v="-281.17583999999999"/>
    <n v="2"/>
    <x v="338"/>
    <n v="91433"/>
    <n v="0"/>
  </r>
  <r>
    <n v="21718"/>
    <s v="Medium"/>
    <n v="0.02"/>
    <n v="419.19"/>
    <n v="19.989999999999998"/>
    <n v="627"/>
    <x v="197"/>
    <x v="2"/>
    <x v="0"/>
    <x v="0"/>
    <s v="Storage &amp; Organization"/>
    <s v="Small Box"/>
    <s v="Smead Adjustable Mobile File Trolley with Lockable Top"/>
    <n v="0.57999999999999996"/>
    <s v="United States"/>
    <x v="1"/>
    <x v="10"/>
    <s v="Steubenville"/>
    <n v="43952"/>
    <d v="2015-04-21T00:00:00"/>
    <d v="2015-04-22T00:00:00"/>
    <n v="6610.2"/>
    <n v="22"/>
    <x v="339"/>
    <n v="90469"/>
    <n v="1"/>
  </r>
  <r>
    <n v="19364"/>
    <s v="High"/>
    <n v="0.01"/>
    <n v="2.08"/>
    <n v="5.33"/>
    <n v="635"/>
    <x v="198"/>
    <x v="2"/>
    <x v="0"/>
    <x v="1"/>
    <s v="Office Furnishings"/>
    <s v="Small Box"/>
    <s v="Eldon® Wave Desk Accessories"/>
    <n v="0.43"/>
    <s v="United States"/>
    <x v="2"/>
    <x v="3"/>
    <s v="Saint Paul"/>
    <n v="55106"/>
    <d v="2015-04-05T00:00:00"/>
    <d v="2015-04-05T00:00:00"/>
    <n v="-103.7124"/>
    <n v="12"/>
    <x v="340"/>
    <n v="89284"/>
    <n v="0"/>
  </r>
  <r>
    <n v="19365"/>
    <s v="High"/>
    <n v="0.03"/>
    <n v="370.98"/>
    <n v="99"/>
    <n v="635"/>
    <x v="198"/>
    <x v="1"/>
    <x v="0"/>
    <x v="0"/>
    <s v="Storage &amp; Organization"/>
    <s v="Jumbo Drum"/>
    <s v="Sauder Facets Collection Locker/File Cabinet, Sky Alder Finish"/>
    <n v="0.65"/>
    <s v="United States"/>
    <x v="2"/>
    <x v="3"/>
    <s v="Saint Paul"/>
    <n v="55106"/>
    <d v="2015-04-05T00:00:00"/>
    <d v="2015-04-06T00:00:00"/>
    <n v="-124.2864"/>
    <n v="6"/>
    <x v="341"/>
    <n v="89284"/>
    <n v="1"/>
  </r>
  <r>
    <n v="19539"/>
    <s v="Low"/>
    <n v="0.06"/>
    <n v="160.97999999999999"/>
    <n v="35.020000000000003"/>
    <n v="637"/>
    <x v="199"/>
    <x v="1"/>
    <x v="3"/>
    <x v="1"/>
    <s v="Bookcases"/>
    <s v="Jumbo Box"/>
    <s v="Rush Hierlooms Collection Rich Wood Bookcases"/>
    <n v="0.72"/>
    <s v="United States"/>
    <x v="0"/>
    <x v="1"/>
    <s v="Santa Clara"/>
    <n v="95051"/>
    <d v="2015-03-20T00:00:00"/>
    <d v="2015-03-24T00:00:00"/>
    <n v="-229.68"/>
    <n v="8"/>
    <x v="342"/>
    <n v="87953"/>
    <n v="4"/>
  </r>
  <r>
    <n v="24387"/>
    <s v="Critical"/>
    <n v="0.06"/>
    <n v="65.989999999999995"/>
    <n v="8.8000000000000007"/>
    <n v="638"/>
    <x v="200"/>
    <x v="0"/>
    <x v="3"/>
    <x v="2"/>
    <s v="Telephones and Communication"/>
    <s v="Small Box"/>
    <s v="6120"/>
    <n v="0.57999999999999996"/>
    <s v="United States"/>
    <x v="0"/>
    <x v="1"/>
    <s v="Santa Cruz"/>
    <n v="95062"/>
    <d v="2015-04-30T00:00:00"/>
    <d v="2015-05-01T00:00:00"/>
    <n v="288.08999999999997"/>
    <n v="9"/>
    <x v="343"/>
    <n v="87954"/>
    <n v="1"/>
  </r>
  <r>
    <n v="24388"/>
    <s v="Critical"/>
    <n v="0"/>
    <n v="195.99"/>
    <n v="4.2"/>
    <n v="638"/>
    <x v="200"/>
    <x v="0"/>
    <x v="3"/>
    <x v="2"/>
    <s v="Telephones and Communication"/>
    <s v="Small Box"/>
    <s v="KH 688"/>
    <n v="0.56999999999999995"/>
    <s v="United States"/>
    <x v="0"/>
    <x v="1"/>
    <s v="Santa Cruz"/>
    <n v="95062"/>
    <d v="2015-04-30T00:00:00"/>
    <d v="2015-05-02T00:00:00"/>
    <n v="719.47679999999991"/>
    <n v="6"/>
    <x v="344"/>
    <n v="87954"/>
    <n v="2"/>
  </r>
  <r>
    <n v="25893"/>
    <s v="Not Specified"/>
    <n v="0"/>
    <n v="236.97"/>
    <n v="59.24"/>
    <n v="639"/>
    <x v="201"/>
    <x v="1"/>
    <x v="3"/>
    <x v="1"/>
    <s v="Tables"/>
    <s v="Jumbo Box"/>
    <s v="Chromcraft Rectangular Conference Tables"/>
    <n v="0.61"/>
    <s v="United States"/>
    <x v="0"/>
    <x v="1"/>
    <s v="Santa Maria"/>
    <n v="93454"/>
    <d v="2015-02-14T00:00:00"/>
    <d v="2015-02-15T00:00:00"/>
    <n v="1192.04"/>
    <n v="9"/>
    <x v="345"/>
    <n v="87952"/>
    <n v="1"/>
  </r>
  <r>
    <n v="7893"/>
    <s v="Not Specified"/>
    <n v="0"/>
    <n v="236.97"/>
    <n v="59.24"/>
    <n v="640"/>
    <x v="202"/>
    <x v="1"/>
    <x v="3"/>
    <x v="1"/>
    <s v="Tables"/>
    <s v="Jumbo Box"/>
    <s v="Chromcraft Rectangular Conference Tables"/>
    <n v="0.61"/>
    <s v="United States"/>
    <x v="0"/>
    <x v="0"/>
    <s v="Seattle"/>
    <n v="98119"/>
    <d v="2015-02-14T00:00:00"/>
    <d v="2015-02-15T00:00:00"/>
    <n v="1192.04"/>
    <n v="34"/>
    <x v="346"/>
    <n v="56452"/>
    <n v="1"/>
  </r>
  <r>
    <n v="1539"/>
    <s v="Low"/>
    <n v="0.06"/>
    <n v="160.97999999999999"/>
    <n v="35.020000000000003"/>
    <n v="640"/>
    <x v="202"/>
    <x v="1"/>
    <x v="3"/>
    <x v="1"/>
    <s v="Bookcases"/>
    <s v="Jumbo Box"/>
    <s v="Rush Hierlooms Collection Rich Wood Bookcases"/>
    <n v="0.72"/>
    <s v="United States"/>
    <x v="0"/>
    <x v="0"/>
    <s v="Seattle"/>
    <n v="98119"/>
    <d v="2015-03-20T00:00:00"/>
    <d v="2015-03-24T00:00:00"/>
    <n v="-229.68"/>
    <n v="30"/>
    <x v="347"/>
    <n v="11077"/>
    <n v="4"/>
  </r>
  <r>
    <n v="6387"/>
    <s v="Critical"/>
    <n v="0.06"/>
    <n v="65.989999999999995"/>
    <n v="8.8000000000000007"/>
    <n v="640"/>
    <x v="202"/>
    <x v="0"/>
    <x v="3"/>
    <x v="2"/>
    <s v="Telephones and Communication"/>
    <s v="Small Box"/>
    <s v="6120"/>
    <n v="0.57999999999999996"/>
    <s v="United States"/>
    <x v="0"/>
    <x v="0"/>
    <s v="Seattle"/>
    <n v="98119"/>
    <d v="2015-04-30T00:00:00"/>
    <d v="2015-05-01T00:00:00"/>
    <n v="288.08999999999997"/>
    <n v="34"/>
    <x v="348"/>
    <n v="45380"/>
    <n v="1"/>
  </r>
  <r>
    <n v="6388"/>
    <s v="Critical"/>
    <n v="0"/>
    <n v="195.99"/>
    <n v="4.2"/>
    <n v="640"/>
    <x v="202"/>
    <x v="0"/>
    <x v="3"/>
    <x v="2"/>
    <s v="Telephones and Communication"/>
    <s v="Small Box"/>
    <s v="KH 688"/>
    <n v="0.56999999999999995"/>
    <s v="United States"/>
    <x v="0"/>
    <x v="0"/>
    <s v="Seattle"/>
    <n v="98119"/>
    <d v="2015-04-30T00:00:00"/>
    <d v="2015-05-02T00:00:00"/>
    <n v="1030.509"/>
    <n v="24"/>
    <x v="349"/>
    <n v="45380"/>
    <n v="2"/>
  </r>
  <r>
    <n v="24869"/>
    <s v="Low"/>
    <n v="0.03"/>
    <n v="51.75"/>
    <n v="19.989999999999998"/>
    <n v="646"/>
    <x v="203"/>
    <x v="2"/>
    <x v="0"/>
    <x v="1"/>
    <s v="Office Furnishings"/>
    <s v="Small Box"/>
    <s v="Howard Miller 13-3/4&quot; Diameter Brushed Chrome Round Wall Clock"/>
    <n v="0.55000000000000004"/>
    <s v="United States"/>
    <x v="2"/>
    <x v="3"/>
    <s v="Shakopee"/>
    <n v="55379"/>
    <d v="2015-06-17T00:00:00"/>
    <d v="2015-06-22T00:00:00"/>
    <n v="261.44400000000002"/>
    <n v="16"/>
    <x v="350"/>
    <n v="90735"/>
    <n v="5"/>
  </r>
  <r>
    <n v="21760"/>
    <s v="Not Specified"/>
    <n v="0.02"/>
    <n v="25.38"/>
    <n v="8.99"/>
    <n v="648"/>
    <x v="204"/>
    <x v="2"/>
    <x v="1"/>
    <x v="1"/>
    <s v="Office Furnishings"/>
    <s v="Small Pack"/>
    <s v="Executive Impressions 13&quot; Chairman Wall Clock"/>
    <n v="0.5"/>
    <s v="United States"/>
    <x v="2"/>
    <x v="12"/>
    <s v="Bolingbrook"/>
    <n v="60440"/>
    <d v="2015-06-21T00:00:00"/>
    <d v="2015-06-22T00:00:00"/>
    <n v="-10.36"/>
    <n v="1"/>
    <x v="351"/>
    <n v="91365"/>
    <n v="1"/>
  </r>
  <r>
    <n v="23154"/>
    <s v="Medium"/>
    <n v="0.02"/>
    <n v="3.78"/>
    <n v="0.71"/>
    <n v="649"/>
    <x v="205"/>
    <x v="2"/>
    <x v="1"/>
    <x v="0"/>
    <s v="Rubber Bands"/>
    <s v="Wrap Bag"/>
    <s v="Staples Bulldog Clip"/>
    <n v="0.39"/>
    <s v="United States"/>
    <x v="2"/>
    <x v="12"/>
    <s v="Buffalo Grove"/>
    <n v="60089"/>
    <d v="2015-05-29T00:00:00"/>
    <d v="2015-05-30T00:00:00"/>
    <n v="106.7499"/>
    <n v="40"/>
    <x v="352"/>
    <n v="91366"/>
    <n v="1"/>
  </r>
  <r>
    <n v="24199"/>
    <s v="High"/>
    <n v="0.08"/>
    <n v="15.99"/>
    <n v="13.18"/>
    <n v="651"/>
    <x v="206"/>
    <x v="2"/>
    <x v="3"/>
    <x v="0"/>
    <s v="Binders and Binder Accessories"/>
    <s v="Small Box"/>
    <s v="GBC Pre-Punched Binding Paper, Plastic, White, 8-1/2&quot; x 11&quot;"/>
    <n v="0.37"/>
    <s v="United States"/>
    <x v="0"/>
    <x v="34"/>
    <s v="Las Vegas"/>
    <n v="89115"/>
    <d v="2015-01-07T00:00:00"/>
    <d v="2015-01-08T00:00:00"/>
    <n v="-246.92615999999998"/>
    <n v="12"/>
    <x v="353"/>
    <n v="91575"/>
    <n v="1"/>
  </r>
  <r>
    <n v="23433"/>
    <s v="Low"/>
    <n v="0.04"/>
    <n v="880.98"/>
    <n v="44.55"/>
    <n v="651"/>
    <x v="206"/>
    <x v="1"/>
    <x v="3"/>
    <x v="1"/>
    <s v="Bookcases"/>
    <s v="Jumbo Box"/>
    <s v="Riverside Palais Royal Lawyers Bookcase, Royale Cherry Finish"/>
    <n v="0.62"/>
    <s v="United States"/>
    <x v="0"/>
    <x v="34"/>
    <s v="Las Vegas"/>
    <n v="89115"/>
    <d v="2015-02-15T00:00:00"/>
    <d v="2015-02-19T00:00:00"/>
    <n v="4233.2587999999996"/>
    <n v="8"/>
    <x v="354"/>
    <n v="91576"/>
    <n v="4"/>
  </r>
  <r>
    <n v="23434"/>
    <s v="Low"/>
    <n v="7.0000000000000007E-2"/>
    <n v="13.4"/>
    <n v="4.95"/>
    <n v="651"/>
    <x v="206"/>
    <x v="2"/>
    <x v="3"/>
    <x v="1"/>
    <s v="Office Furnishings"/>
    <s v="Small Pack"/>
    <s v="Electrix 20W Halogen Replacement Bulb for Zoom-In Desk Lamp"/>
    <n v="0.37"/>
    <s v="United States"/>
    <x v="0"/>
    <x v="34"/>
    <s v="Las Vegas"/>
    <n v="89115"/>
    <d v="2015-02-15T00:00:00"/>
    <d v="2015-02-20T00:00:00"/>
    <n v="102.76859999999999"/>
    <n v="11"/>
    <x v="355"/>
    <n v="91576"/>
    <n v="5"/>
  </r>
  <r>
    <n v="23435"/>
    <s v="Low"/>
    <n v="0.01"/>
    <n v="15.99"/>
    <n v="11.28"/>
    <n v="651"/>
    <x v="206"/>
    <x v="2"/>
    <x v="3"/>
    <x v="2"/>
    <s v="Office Machines"/>
    <s v="Medium Box"/>
    <s v="210 Trimline Phone, White"/>
    <n v="0.38"/>
    <s v="United States"/>
    <x v="0"/>
    <x v="34"/>
    <s v="Las Vegas"/>
    <n v="89115"/>
    <d v="2015-02-15T00:00:00"/>
    <d v="2015-02-22T00:00:00"/>
    <n v="-36.671543999999997"/>
    <n v="12"/>
    <x v="356"/>
    <n v="91576"/>
    <n v="7"/>
  </r>
  <r>
    <n v="25055"/>
    <s v="Not Specified"/>
    <n v="0"/>
    <n v="2.78"/>
    <n v="1.49"/>
    <n v="653"/>
    <x v="207"/>
    <x v="0"/>
    <x v="3"/>
    <x v="0"/>
    <s v="Binders and Binder Accessories"/>
    <s v="Small Box"/>
    <s v="Wilson Jones Suede Grain Vinyl Binders"/>
    <n v="0.36"/>
    <s v="United States"/>
    <x v="0"/>
    <x v="1"/>
    <s v="Rancho Cucamonga"/>
    <n v="91730"/>
    <d v="2015-04-16T00:00:00"/>
    <d v="2015-04-17T00:00:00"/>
    <n v="20.6448"/>
    <n v="9"/>
    <x v="357"/>
    <n v="91213"/>
    <n v="1"/>
  </r>
  <r>
    <n v="20874"/>
    <s v="Critical"/>
    <n v="0.1"/>
    <n v="18.97"/>
    <n v="9.0299999999999994"/>
    <n v="657"/>
    <x v="208"/>
    <x v="2"/>
    <x v="3"/>
    <x v="0"/>
    <s v="Paper"/>
    <s v="Small Box"/>
    <s v="Computer Printout Paper with Letter-Trim Perforations"/>
    <n v="0.37"/>
    <s v="United States"/>
    <x v="1"/>
    <x v="15"/>
    <s v="Oxford"/>
    <n v="1540"/>
    <d v="2015-01-19T00:00:00"/>
    <d v="2015-01-21T00:00:00"/>
    <n v="-24.204799999999999"/>
    <n v="1"/>
    <x v="358"/>
    <n v="91212"/>
    <n v="2"/>
  </r>
  <r>
    <n v="20875"/>
    <s v="Critical"/>
    <n v="0"/>
    <n v="119.99"/>
    <n v="56.14"/>
    <n v="659"/>
    <x v="209"/>
    <x v="1"/>
    <x v="3"/>
    <x v="2"/>
    <s v="Office Machines"/>
    <s v="Jumbo Box"/>
    <s v="Hewlett-Packard 2600DN Business Color Inkjet Printer"/>
    <n v="0.39"/>
    <s v="United States"/>
    <x v="1"/>
    <x v="9"/>
    <s v="South Burlington"/>
    <n v="5403"/>
    <d v="2015-01-19T00:00:00"/>
    <d v="2015-01-20T00:00:00"/>
    <n v="-126.05777999999999"/>
    <n v="5"/>
    <x v="359"/>
    <n v="91212"/>
    <n v="1"/>
  </r>
  <r>
    <n v="23487"/>
    <s v="Critical"/>
    <n v="0.02"/>
    <n v="14.58"/>
    <n v="7.4"/>
    <n v="663"/>
    <x v="210"/>
    <x v="2"/>
    <x v="1"/>
    <x v="1"/>
    <s v="Office Furnishings"/>
    <s v="Small Box"/>
    <s v="DAX Clear Channel Poster Frame"/>
    <n v="0.48"/>
    <s v="United States"/>
    <x v="1"/>
    <x v="10"/>
    <s v="Steubenville"/>
    <n v="43952"/>
    <d v="2015-05-29T00:00:00"/>
    <d v="2015-06-01T00:00:00"/>
    <n v="10.802000000000001"/>
    <n v="17"/>
    <x v="360"/>
    <n v="90922"/>
    <n v="3"/>
  </r>
  <r>
    <n v="21086"/>
    <s v="Low"/>
    <n v="0.04"/>
    <n v="22.72"/>
    <n v="8.99"/>
    <n v="665"/>
    <x v="211"/>
    <x v="2"/>
    <x v="0"/>
    <x v="1"/>
    <s v="Office Furnishings"/>
    <s v="Small Pack"/>
    <s v="Executive Impressions 14&quot; Two-Color Numerals Wall Clock"/>
    <n v="0.44"/>
    <s v="United States"/>
    <x v="3"/>
    <x v="20"/>
    <s v="Murfreesboro"/>
    <n v="37130"/>
    <d v="2015-01-16T00:00:00"/>
    <d v="2015-01-20T00:00:00"/>
    <n v="-678.49599999999998"/>
    <n v="9"/>
    <x v="361"/>
    <n v="88677"/>
    <n v="4"/>
  </r>
  <r>
    <n v="18667"/>
    <s v="Critical"/>
    <n v="0.02"/>
    <n v="130.97999999999999"/>
    <n v="30"/>
    <n v="665"/>
    <x v="211"/>
    <x v="1"/>
    <x v="0"/>
    <x v="1"/>
    <s v="Chairs &amp; Chairmats"/>
    <s v="Jumbo Drum"/>
    <s v="Office Star - Contemporary Task Swivel chair with 2-way adjustable arms, Plum"/>
    <n v="0.78"/>
    <s v="United States"/>
    <x v="3"/>
    <x v="20"/>
    <s v="Murfreesboro"/>
    <n v="37130"/>
    <d v="2015-04-18T00:00:00"/>
    <d v="2015-04-19T00:00:00"/>
    <n v="90.762"/>
    <n v="6"/>
    <x v="362"/>
    <n v="88678"/>
    <n v="1"/>
  </r>
  <r>
    <n v="24776"/>
    <s v="Low"/>
    <n v="0.02"/>
    <n v="4.57"/>
    <n v="5.42"/>
    <n v="666"/>
    <x v="212"/>
    <x v="2"/>
    <x v="0"/>
    <x v="0"/>
    <s v="Binders and Binder Accessories"/>
    <s v="Small Box"/>
    <s v="Newell® 3-Hole Punched Plastic Slotted Magazine Holders for Binders"/>
    <n v="0.37"/>
    <s v="United States"/>
    <x v="3"/>
    <x v="20"/>
    <s v="Nashville"/>
    <n v="37211"/>
    <d v="2015-04-22T00:00:00"/>
    <d v="2015-04-26T00:00:00"/>
    <n v="-352.81399999999996"/>
    <n v="11"/>
    <x v="363"/>
    <n v="88679"/>
    <n v="4"/>
  </r>
  <r>
    <n v="3086"/>
    <s v="Low"/>
    <n v="0.04"/>
    <n v="22.72"/>
    <n v="8.99"/>
    <n v="667"/>
    <x v="213"/>
    <x v="2"/>
    <x v="0"/>
    <x v="1"/>
    <s v="Office Furnishings"/>
    <s v="Small Pack"/>
    <s v="Executive Impressions 14&quot; Two-Color Numerals Wall Clock"/>
    <n v="0.44"/>
    <s v="United States"/>
    <x v="2"/>
    <x v="7"/>
    <s v="Dallas"/>
    <n v="75203"/>
    <d v="2015-01-16T00:00:00"/>
    <d v="2015-01-20T00:00:00"/>
    <n v="70.028000000000006"/>
    <n v="37"/>
    <x v="364"/>
    <n v="22147"/>
    <n v="4"/>
  </r>
  <r>
    <n v="6776"/>
    <s v="Low"/>
    <n v="0.02"/>
    <n v="4.57"/>
    <n v="5.42"/>
    <n v="667"/>
    <x v="213"/>
    <x v="2"/>
    <x v="0"/>
    <x v="0"/>
    <s v="Binders and Binder Accessories"/>
    <s v="Small Box"/>
    <s v="Newell® 3-Hole Punched Plastic Slotted Magazine Holders for Binders"/>
    <n v="0.37"/>
    <s v="United States"/>
    <x v="2"/>
    <x v="7"/>
    <s v="Dallas"/>
    <n v="75203"/>
    <d v="2015-04-22T00:00:00"/>
    <d v="2015-04-26T00:00:00"/>
    <n v="-124.28049999999999"/>
    <n v="45"/>
    <x v="365"/>
    <n v="48257"/>
    <n v="4"/>
  </r>
  <r>
    <n v="24882"/>
    <s v="Medium"/>
    <n v="0.09"/>
    <n v="2.89"/>
    <n v="0.5"/>
    <n v="669"/>
    <x v="214"/>
    <x v="2"/>
    <x v="1"/>
    <x v="0"/>
    <s v="Labels"/>
    <s v="Small Box"/>
    <s v="Avery 498"/>
    <n v="0.38"/>
    <s v="United States"/>
    <x v="2"/>
    <x v="25"/>
    <s v="Ottumwa"/>
    <n v="52501"/>
    <d v="2015-03-20T00:00:00"/>
    <d v="2015-03-22T00:00:00"/>
    <n v="40.482299999999995"/>
    <n v="22"/>
    <x v="366"/>
    <n v="88475"/>
    <n v="2"/>
  </r>
  <r>
    <n v="24883"/>
    <s v="Medium"/>
    <n v="0.02"/>
    <n v="48.91"/>
    <n v="5.81"/>
    <n v="669"/>
    <x v="214"/>
    <x v="2"/>
    <x v="1"/>
    <x v="0"/>
    <s v="Paper"/>
    <s v="Small Box"/>
    <s v="Xerox 1891"/>
    <n v="0.38"/>
    <s v="United States"/>
    <x v="2"/>
    <x v="25"/>
    <s v="Ottumwa"/>
    <n v="52501"/>
    <d v="2015-03-20T00:00:00"/>
    <d v="2015-03-21T00:00:00"/>
    <n v="32.86"/>
    <n v="2"/>
    <x v="367"/>
    <n v="88475"/>
    <n v="1"/>
  </r>
  <r>
    <n v="18808"/>
    <s v="Low"/>
    <n v="0.08"/>
    <n v="296.18"/>
    <n v="54.12"/>
    <n v="670"/>
    <x v="215"/>
    <x v="1"/>
    <x v="1"/>
    <x v="1"/>
    <s v="Tables"/>
    <s v="Jumbo Box"/>
    <s v="Hon 94000 Series Round Tables"/>
    <n v="0.76"/>
    <s v="United States"/>
    <x v="3"/>
    <x v="8"/>
    <s v="Montclair"/>
    <n v="22025"/>
    <d v="2015-03-05T00:00:00"/>
    <d v="2015-03-12T00:00:00"/>
    <n v="-187.22199999999998"/>
    <n v="5"/>
    <x v="368"/>
    <n v="88474"/>
    <n v="7"/>
  </r>
  <r>
    <n v="19423"/>
    <s v="Low"/>
    <n v="7.0000000000000007E-2"/>
    <n v="2.88"/>
    <n v="1.01"/>
    <n v="672"/>
    <x v="216"/>
    <x v="2"/>
    <x v="2"/>
    <x v="0"/>
    <s v="Pens &amp; Art Supplies"/>
    <s v="Wrap Bag"/>
    <s v="Sanford Colorific Colored Pencils, 12/Box"/>
    <n v="0.55000000000000004"/>
    <s v="United States"/>
    <x v="2"/>
    <x v="25"/>
    <s v="Newton"/>
    <n v="50208"/>
    <d v="2015-02-05T00:00:00"/>
    <d v="2015-02-09T00:00:00"/>
    <n v="9.59"/>
    <n v="12"/>
    <x v="369"/>
    <n v="88173"/>
    <n v="4"/>
  </r>
  <r>
    <n v="19424"/>
    <s v="Low"/>
    <n v="0.1"/>
    <n v="195.99"/>
    <n v="3.99"/>
    <n v="672"/>
    <x v="216"/>
    <x v="2"/>
    <x v="2"/>
    <x v="2"/>
    <s v="Telephones and Communication"/>
    <s v="Small Box"/>
    <s v="R380"/>
    <n v="0.57999999999999996"/>
    <s v="United States"/>
    <x v="2"/>
    <x v="25"/>
    <s v="Newton"/>
    <n v="50208"/>
    <d v="2015-02-05T00:00:00"/>
    <d v="2015-02-12T00:00:00"/>
    <n v="-655.42399999999998"/>
    <n v="2"/>
    <x v="370"/>
    <n v="88173"/>
    <n v="7"/>
  </r>
  <r>
    <n v="25059"/>
    <s v="Critical"/>
    <n v="0.06"/>
    <n v="161.55000000000001"/>
    <n v="19.989999999999998"/>
    <n v="674"/>
    <x v="217"/>
    <x v="2"/>
    <x v="2"/>
    <x v="0"/>
    <s v="Storage &amp; Organization"/>
    <s v="Small Box"/>
    <s v="Fellowes Super Stor/Drawer® Files"/>
    <n v="0.66"/>
    <s v="United States"/>
    <x v="2"/>
    <x v="33"/>
    <s v="Raytown"/>
    <n v="64133"/>
    <d v="2015-01-02T00:00:00"/>
    <d v="2015-01-03T00:00:00"/>
    <n v="-7.5800000000000409"/>
    <n v="3"/>
    <x v="371"/>
    <n v="88174"/>
    <n v="1"/>
  </r>
  <r>
    <n v="19326"/>
    <s v="Medium"/>
    <n v="0.04"/>
    <n v="15.42"/>
    <n v="10.68"/>
    <n v="678"/>
    <x v="218"/>
    <x v="0"/>
    <x v="0"/>
    <x v="0"/>
    <s v="Storage &amp; Organization"/>
    <s v="Small Box"/>
    <s v="Decoflex Hanging Personal Folder File, Blue"/>
    <n v="0.57999999999999996"/>
    <s v="United States"/>
    <x v="3"/>
    <x v="8"/>
    <s v="Rose Hill"/>
    <n v="24281"/>
    <d v="2015-04-22T00:00:00"/>
    <d v="2015-04-23T00:00:00"/>
    <n v="-109.70400000000001"/>
    <n v="5"/>
    <x v="372"/>
    <n v="88889"/>
    <n v="1"/>
  </r>
  <r>
    <n v="21609"/>
    <s v="Medium"/>
    <n v="0.01"/>
    <n v="3.95"/>
    <n v="5.13"/>
    <n v="679"/>
    <x v="219"/>
    <x v="2"/>
    <x v="0"/>
    <x v="0"/>
    <s v="Appliances"/>
    <s v="Small Box"/>
    <s v="Hoover Replacement Belts For Soft Guard™ &amp; Commercial Ltweight Upright Vacs, 2/Pk"/>
    <n v="0.59"/>
    <s v="United States"/>
    <x v="0"/>
    <x v="0"/>
    <s v="Spanaway"/>
    <n v="98387"/>
    <d v="2015-03-04T00:00:00"/>
    <d v="2015-03-05T00:00:00"/>
    <n v="-19.93"/>
    <n v="2"/>
    <x v="373"/>
    <n v="88890"/>
    <n v="1"/>
  </r>
  <r>
    <n v="21610"/>
    <s v="Medium"/>
    <n v="0.02"/>
    <n v="367.99"/>
    <n v="19.989999999999998"/>
    <n v="679"/>
    <x v="219"/>
    <x v="2"/>
    <x v="0"/>
    <x v="0"/>
    <s v="Binders and Binder Accessories"/>
    <s v="Small Box"/>
    <s v="Ibico Ibimaster 300 Manual Binding System"/>
    <n v="0.4"/>
    <s v="United States"/>
    <x v="0"/>
    <x v="0"/>
    <s v="Spanaway"/>
    <n v="98387"/>
    <d v="2015-03-04T00:00:00"/>
    <d v="2015-03-05T00:00:00"/>
    <n v="4568.6072999999997"/>
    <n v="17"/>
    <x v="374"/>
    <n v="88890"/>
    <n v="1"/>
  </r>
  <r>
    <n v="21612"/>
    <s v="Medium"/>
    <n v="0.04"/>
    <n v="95.99"/>
    <n v="4.9000000000000004"/>
    <n v="680"/>
    <x v="220"/>
    <x v="2"/>
    <x v="0"/>
    <x v="2"/>
    <s v="Telephones and Communication"/>
    <s v="Small Box"/>
    <s v="T60"/>
    <n v="0.56000000000000005"/>
    <s v="United States"/>
    <x v="0"/>
    <x v="0"/>
    <s v="Spokane"/>
    <n v="99207"/>
    <d v="2015-03-04T00:00:00"/>
    <d v="2015-03-06T00:00:00"/>
    <n v="-258.22500000000002"/>
    <n v="3"/>
    <x v="375"/>
    <n v="88890"/>
    <n v="2"/>
  </r>
  <r>
    <n v="18555"/>
    <s v="Medium"/>
    <n v="0.06"/>
    <n v="17.670000000000002"/>
    <n v="8.99"/>
    <n v="683"/>
    <x v="221"/>
    <x v="0"/>
    <x v="2"/>
    <x v="1"/>
    <s v="Office Furnishings"/>
    <s v="Small Pack"/>
    <s v="Executive Impressions 12&quot; Wall Clock"/>
    <n v="0.47"/>
    <s v="United States"/>
    <x v="2"/>
    <x v="32"/>
    <s v="Papillion"/>
    <n v="68046"/>
    <d v="2015-04-07T00:00:00"/>
    <d v="2015-04-08T00:00:00"/>
    <n v="38.06"/>
    <n v="4"/>
    <x v="376"/>
    <n v="87765"/>
    <n v="1"/>
  </r>
  <r>
    <n v="21411"/>
    <s v="Critical"/>
    <n v="7.0000000000000007E-2"/>
    <n v="279.48"/>
    <n v="35"/>
    <n v="688"/>
    <x v="222"/>
    <x v="2"/>
    <x v="2"/>
    <x v="0"/>
    <s v="Storage &amp; Organization"/>
    <s v="Large Box"/>
    <s v="Tennsco Snap-Together Open Shelving Units, Starter Sets and Add-On Units"/>
    <n v="0.8"/>
    <s v="United States"/>
    <x v="2"/>
    <x v="33"/>
    <s v="Saint Louis"/>
    <n v="63116"/>
    <d v="2015-05-16T00:00:00"/>
    <d v="2015-05-16T00:00:00"/>
    <n v="-207.28"/>
    <n v="10"/>
    <x v="377"/>
    <n v="88503"/>
    <n v="0"/>
  </r>
  <r>
    <n v="19325"/>
    <s v="Low"/>
    <n v="0.06"/>
    <n v="4.18"/>
    <n v="2.99"/>
    <n v="688"/>
    <x v="222"/>
    <x v="2"/>
    <x v="2"/>
    <x v="0"/>
    <s v="Binders and Binder Accessories"/>
    <s v="Small Box"/>
    <s v="Avery® Durable Slant Ring Binders With Label Holder"/>
    <n v="0.37"/>
    <s v="United States"/>
    <x v="2"/>
    <x v="33"/>
    <s v="Saint Louis"/>
    <n v="63116"/>
    <d v="2015-03-06T00:00:00"/>
    <d v="2015-03-08T00:00:00"/>
    <n v="-12.719000000000001"/>
    <n v="5"/>
    <x v="378"/>
    <n v="88504"/>
    <n v="2"/>
  </r>
  <r>
    <n v="26321"/>
    <s v="Medium"/>
    <n v="7.0000000000000007E-2"/>
    <n v="1.7"/>
    <n v="1.99"/>
    <n v="689"/>
    <x v="223"/>
    <x v="2"/>
    <x v="2"/>
    <x v="2"/>
    <s v="Computer Peripherals"/>
    <s v="Small Pack"/>
    <s v="BASF Silver 74 Minute CD-R"/>
    <n v="0.51"/>
    <s v="United States"/>
    <x v="2"/>
    <x v="33"/>
    <s v="Saint Peters"/>
    <n v="63376"/>
    <d v="2015-02-04T00:00:00"/>
    <d v="2015-02-05T00:00:00"/>
    <n v="-51.42"/>
    <n v="10"/>
    <x v="379"/>
    <n v="88502"/>
    <n v="1"/>
  </r>
  <r>
    <n v="19933"/>
    <s v="High"/>
    <n v="0.09"/>
    <n v="6.48"/>
    <n v="6.35"/>
    <n v="691"/>
    <x v="224"/>
    <x v="2"/>
    <x v="1"/>
    <x v="0"/>
    <s v="Paper"/>
    <s v="Small Box"/>
    <s v="Xerox 200"/>
    <n v="0.37"/>
    <s v="United States"/>
    <x v="0"/>
    <x v="0"/>
    <s v="Tacoma"/>
    <n v="98408"/>
    <d v="2015-03-21T00:00:00"/>
    <d v="2015-03-22T00:00:00"/>
    <n v="-88.6"/>
    <n v="8"/>
    <x v="380"/>
    <n v="89915"/>
    <n v="1"/>
  </r>
  <r>
    <n v="19400"/>
    <s v="Low"/>
    <n v="0.02"/>
    <n v="500.98"/>
    <n v="41.44"/>
    <n v="693"/>
    <x v="225"/>
    <x v="1"/>
    <x v="2"/>
    <x v="1"/>
    <s v="Bookcases"/>
    <s v="Jumbo Box"/>
    <s v="DMI Eclipse Executive Suite Bookcases"/>
    <n v="0.66"/>
    <s v="United States"/>
    <x v="0"/>
    <x v="21"/>
    <s v="Thornton"/>
    <n v="80229"/>
    <d v="2015-03-25T00:00:00"/>
    <d v="2015-03-25T00:00:00"/>
    <n v="2568.4628999999995"/>
    <n v="7"/>
    <x v="381"/>
    <n v="87811"/>
    <n v="0"/>
  </r>
  <r>
    <n v="18736"/>
    <s v="Low"/>
    <n v="0.09"/>
    <n v="5.34"/>
    <n v="2.99"/>
    <n v="693"/>
    <x v="225"/>
    <x v="0"/>
    <x v="2"/>
    <x v="0"/>
    <s v="Binders and Binder Accessories"/>
    <s v="Small Box"/>
    <s v="Wilson Jones 14 Line Acrylic Coated Pressboard Data Binders"/>
    <n v="0.38"/>
    <s v="United States"/>
    <x v="0"/>
    <x v="21"/>
    <s v="Thornton"/>
    <n v="80229"/>
    <d v="2015-03-08T00:00:00"/>
    <d v="2015-03-15T00:00:00"/>
    <n v="9.4860000000000007"/>
    <n v="17"/>
    <x v="382"/>
    <n v="87812"/>
    <n v="7"/>
  </r>
  <r>
    <n v="18737"/>
    <s v="Low"/>
    <n v="7.0000000000000007E-2"/>
    <n v="140.97999999999999"/>
    <n v="53.48"/>
    <n v="693"/>
    <x v="225"/>
    <x v="1"/>
    <x v="2"/>
    <x v="1"/>
    <s v="Bookcases"/>
    <s v="Jumbo Box"/>
    <s v="Bush Heritage Pine Collection 5-Shelf Bookcase, Albany Pine Finish, *Special Order"/>
    <n v="0.65"/>
    <s v="United States"/>
    <x v="0"/>
    <x v="21"/>
    <s v="Thornton"/>
    <n v="80229"/>
    <d v="2015-03-08T00:00:00"/>
    <d v="2015-03-15T00:00:00"/>
    <n v="-263.64999999999998"/>
    <n v="5"/>
    <x v="383"/>
    <n v="87812"/>
    <n v="7"/>
  </r>
  <r>
    <n v="18738"/>
    <s v="Low"/>
    <n v="0.06"/>
    <n v="205.99"/>
    <n v="5.26"/>
    <n v="693"/>
    <x v="225"/>
    <x v="2"/>
    <x v="2"/>
    <x v="2"/>
    <s v="Telephones and Communication"/>
    <s v="Small Box"/>
    <s v="i470"/>
    <n v="0.56000000000000005"/>
    <s v="United States"/>
    <x v="0"/>
    <x v="21"/>
    <s v="Thornton"/>
    <n v="80229"/>
    <d v="2015-03-08T00:00:00"/>
    <d v="2015-03-15T00:00:00"/>
    <n v="890.18100000000004"/>
    <n v="11"/>
    <x v="384"/>
    <n v="87812"/>
    <n v="7"/>
  </r>
  <r>
    <n v="18810"/>
    <s v="High"/>
    <n v="0"/>
    <n v="230.98"/>
    <n v="23.78"/>
    <n v="693"/>
    <x v="225"/>
    <x v="1"/>
    <x v="2"/>
    <x v="1"/>
    <s v="Tables"/>
    <s v="Jumbo Box"/>
    <s v="Bush® Cubix Conference Tables, Fully Assembled"/>
    <n v="0.6"/>
    <s v="United States"/>
    <x v="0"/>
    <x v="21"/>
    <s v="Thornton"/>
    <n v="80229"/>
    <d v="2015-05-05T00:00:00"/>
    <d v="2015-05-07T00:00:00"/>
    <n v="6095.8601999999992"/>
    <n v="36"/>
    <x v="385"/>
    <n v="87813"/>
    <n v="2"/>
  </r>
  <r>
    <n v="22613"/>
    <s v="Medium"/>
    <n v="0.06"/>
    <n v="8.1199999999999992"/>
    <n v="2.83"/>
    <n v="696"/>
    <x v="226"/>
    <x v="2"/>
    <x v="0"/>
    <x v="2"/>
    <s v="Computer Peripherals"/>
    <s v="Small Pack"/>
    <s v="Imation Neon Mac Format Diskettes, 10/Pack"/>
    <n v="0.77"/>
    <s v="United States"/>
    <x v="2"/>
    <x v="38"/>
    <s v="Crown Point"/>
    <n v="46307"/>
    <d v="2015-03-27T00:00:00"/>
    <d v="2015-03-28T00:00:00"/>
    <n v="-82.83"/>
    <n v="10"/>
    <x v="386"/>
    <n v="89847"/>
    <n v="1"/>
  </r>
  <r>
    <n v="22614"/>
    <s v="Medium"/>
    <n v="0.05"/>
    <n v="51.65"/>
    <n v="18.45"/>
    <n v="696"/>
    <x v="226"/>
    <x v="2"/>
    <x v="0"/>
    <x v="1"/>
    <s v="Office Furnishings"/>
    <s v="Medium Box"/>
    <s v="Deflect-o EconoMat Nonstudded, No Bevel Mat"/>
    <n v="0.65"/>
    <s v="United States"/>
    <x v="2"/>
    <x v="38"/>
    <s v="Crown Point"/>
    <n v="46307"/>
    <d v="2015-03-27T00:00:00"/>
    <d v="2015-03-28T00:00:00"/>
    <n v="25.04"/>
    <n v="12"/>
    <x v="387"/>
    <n v="89847"/>
    <n v="1"/>
  </r>
  <r>
    <n v="19225"/>
    <s v="Low"/>
    <n v="0.1"/>
    <n v="40.479999999999997"/>
    <n v="19.989999999999998"/>
    <n v="696"/>
    <x v="226"/>
    <x v="2"/>
    <x v="0"/>
    <x v="2"/>
    <s v="Computer Peripherals"/>
    <s v="Small Box"/>
    <s v="Keytronic Designer 104- Key Black Keyboard"/>
    <n v="0.77"/>
    <s v="United States"/>
    <x v="2"/>
    <x v="38"/>
    <s v="Crown Point"/>
    <n v="46307"/>
    <d v="2015-04-07T00:00:00"/>
    <d v="2015-04-09T00:00:00"/>
    <n v="-580.32000000000005"/>
    <n v="9"/>
    <x v="388"/>
    <n v="89848"/>
    <n v="2"/>
  </r>
  <r>
    <n v="22616"/>
    <s v="Medium"/>
    <n v="0.1"/>
    <n v="175.99"/>
    <n v="8.99"/>
    <n v="697"/>
    <x v="227"/>
    <x v="2"/>
    <x v="0"/>
    <x v="2"/>
    <s v="Telephones and Communication"/>
    <s v="Small Box"/>
    <s v="2180"/>
    <n v="0.56999999999999995"/>
    <s v="United States"/>
    <x v="2"/>
    <x v="38"/>
    <s v="East Chicago"/>
    <n v="46312"/>
    <d v="2015-03-27T00:00:00"/>
    <d v="2015-03-28T00:00:00"/>
    <n v="928.96079999999984"/>
    <n v="10"/>
    <x v="389"/>
    <n v="89847"/>
    <n v="1"/>
  </r>
  <r>
    <n v="25480"/>
    <s v="Critical"/>
    <n v="0.08"/>
    <n v="14.81"/>
    <n v="13.32"/>
    <n v="697"/>
    <x v="227"/>
    <x v="2"/>
    <x v="0"/>
    <x v="0"/>
    <s v="Appliances"/>
    <s v="Small Box"/>
    <s v="Holmes Replacement Filter for HEPA Air Cleaner, Large Room"/>
    <n v="0.43"/>
    <s v="United States"/>
    <x v="2"/>
    <x v="38"/>
    <s v="East Chicago"/>
    <n v="46312"/>
    <d v="2015-02-07T00:00:00"/>
    <d v="2015-02-09T00:00:00"/>
    <n v="-131.61720000000003"/>
    <n v="20"/>
    <x v="390"/>
    <n v="89849"/>
    <n v="2"/>
  </r>
  <r>
    <n v="4613"/>
    <s v="Medium"/>
    <n v="0.06"/>
    <n v="8.1199999999999992"/>
    <n v="2.83"/>
    <n v="698"/>
    <x v="228"/>
    <x v="2"/>
    <x v="0"/>
    <x v="2"/>
    <s v="Computer Peripherals"/>
    <s v="Small Pack"/>
    <s v="Imation Neon Mac Format Diskettes, 10/Pack"/>
    <n v="0.77"/>
    <s v="United States"/>
    <x v="0"/>
    <x v="0"/>
    <s v="Seattle"/>
    <n v="98105"/>
    <d v="2015-03-27T00:00:00"/>
    <d v="2015-03-28T00:00:00"/>
    <n v="-82.83"/>
    <n v="41"/>
    <x v="391"/>
    <n v="32869"/>
    <n v="1"/>
  </r>
  <r>
    <n v="4614"/>
    <s v="Medium"/>
    <n v="0.05"/>
    <n v="51.65"/>
    <n v="18.45"/>
    <n v="698"/>
    <x v="228"/>
    <x v="2"/>
    <x v="0"/>
    <x v="1"/>
    <s v="Office Furnishings"/>
    <s v="Medium Box"/>
    <s v="Deflect-o EconoMat Nonstudded, No Bevel Mat"/>
    <n v="0.65"/>
    <s v="United States"/>
    <x v="0"/>
    <x v="0"/>
    <s v="Seattle"/>
    <n v="98105"/>
    <d v="2015-03-27T00:00:00"/>
    <d v="2015-03-28T00:00:00"/>
    <n v="25.04"/>
    <n v="49"/>
    <x v="392"/>
    <n v="32869"/>
    <n v="1"/>
  </r>
  <r>
    <n v="4616"/>
    <s v="Medium"/>
    <n v="0.1"/>
    <n v="175.99"/>
    <n v="8.99"/>
    <n v="698"/>
    <x v="228"/>
    <x v="2"/>
    <x v="0"/>
    <x v="2"/>
    <s v="Telephones and Communication"/>
    <s v="Small Box"/>
    <s v="2180"/>
    <n v="0.56999999999999995"/>
    <s v="United States"/>
    <x v="0"/>
    <x v="0"/>
    <s v="Seattle"/>
    <n v="98105"/>
    <d v="2015-03-27T00:00:00"/>
    <d v="2015-03-28T00:00:00"/>
    <n v="930.98700000000008"/>
    <n v="39"/>
    <x v="393"/>
    <n v="32869"/>
    <n v="1"/>
  </r>
  <r>
    <n v="1225"/>
    <s v="Low"/>
    <n v="0.1"/>
    <n v="40.479999999999997"/>
    <n v="19.989999999999998"/>
    <n v="698"/>
    <x v="228"/>
    <x v="2"/>
    <x v="0"/>
    <x v="2"/>
    <s v="Computer Peripherals"/>
    <s v="Small Box"/>
    <s v="Keytronic Designer 104- Key Black Keyboard"/>
    <n v="0.77"/>
    <s v="United States"/>
    <x v="0"/>
    <x v="0"/>
    <s v="Seattle"/>
    <n v="98105"/>
    <d v="2015-04-07T00:00:00"/>
    <d v="2015-04-09T00:00:00"/>
    <n v="-580.32000000000005"/>
    <n v="36"/>
    <x v="394"/>
    <n v="8994"/>
    <n v="2"/>
  </r>
  <r>
    <n v="7480"/>
    <s v="Critical"/>
    <n v="0.08"/>
    <n v="14.81"/>
    <n v="13.32"/>
    <n v="698"/>
    <x v="228"/>
    <x v="2"/>
    <x v="0"/>
    <x v="0"/>
    <s v="Appliances"/>
    <s v="Small Box"/>
    <s v="Holmes Replacement Filter for HEPA Air Cleaner, Large Room"/>
    <n v="0.43"/>
    <s v="United States"/>
    <x v="0"/>
    <x v="0"/>
    <s v="Seattle"/>
    <n v="98105"/>
    <d v="2015-02-07T00:00:00"/>
    <d v="2015-02-09T00:00:00"/>
    <n v="-253.11"/>
    <n v="79"/>
    <x v="395"/>
    <n v="53410"/>
    <n v="2"/>
  </r>
  <r>
    <n v="6289"/>
    <s v="Medium"/>
    <n v="0.03"/>
    <n v="5.28"/>
    <n v="5.61"/>
    <n v="699"/>
    <x v="229"/>
    <x v="2"/>
    <x v="3"/>
    <x v="0"/>
    <s v="Paper"/>
    <s v="Small Box"/>
    <s v="Xerox 1954"/>
    <n v="0.4"/>
    <s v="United States"/>
    <x v="0"/>
    <x v="1"/>
    <s v="Los Angeles"/>
    <n v="90041"/>
    <d v="2015-04-23T00:00:00"/>
    <d v="2015-04-24T00:00:00"/>
    <n v="-16.670000000000002"/>
    <n v="5"/>
    <x v="396"/>
    <n v="44517"/>
    <n v="1"/>
  </r>
  <r>
    <n v="7733"/>
    <s v="Critical"/>
    <n v="0.02"/>
    <n v="6.47"/>
    <n v="1.22"/>
    <n v="699"/>
    <x v="229"/>
    <x v="2"/>
    <x v="3"/>
    <x v="0"/>
    <s v="Pens &amp; Art Supplies"/>
    <s v="Wrap Bag"/>
    <s v="Staples Pen Style Liquid Stix; Assorted (yellow, pink, green, blue, orange), 5/Pack"/>
    <n v="0.4"/>
    <s v="United States"/>
    <x v="0"/>
    <x v="1"/>
    <s v="Los Angeles"/>
    <n v="90041"/>
    <d v="2015-06-06T00:00:00"/>
    <d v="2015-06-07T00:00:00"/>
    <n v="40.200000000000003"/>
    <n v="30"/>
    <x v="397"/>
    <n v="55392"/>
    <n v="1"/>
  </r>
  <r>
    <n v="7734"/>
    <s v="Critical"/>
    <n v="7.0000000000000007E-2"/>
    <n v="2.84"/>
    <n v="0.93"/>
    <n v="699"/>
    <x v="229"/>
    <x v="2"/>
    <x v="3"/>
    <x v="0"/>
    <s v="Pens &amp; Art Supplies"/>
    <s v="Wrap Bag"/>
    <s v="SANFORD Liquid Accent™ Tank-Style Highlighters"/>
    <n v="0.54"/>
    <s v="United States"/>
    <x v="0"/>
    <x v="1"/>
    <s v="Los Angeles"/>
    <n v="90041"/>
    <d v="2015-06-06T00:00:00"/>
    <d v="2015-06-08T00:00:00"/>
    <n v="3.21"/>
    <n v="59"/>
    <x v="398"/>
    <n v="55392"/>
    <n v="2"/>
  </r>
  <r>
    <n v="5140"/>
    <s v="High"/>
    <n v="0.01"/>
    <n v="7.89"/>
    <n v="2.82"/>
    <n v="699"/>
    <x v="229"/>
    <x v="2"/>
    <x v="3"/>
    <x v="0"/>
    <s v="Rubber Bands"/>
    <s v="Wrap Bag"/>
    <s v="Staples Vinyl Coated Paper Clips, 800/Box"/>
    <n v="0.4"/>
    <s v="United States"/>
    <x v="0"/>
    <x v="1"/>
    <s v="Los Angeles"/>
    <n v="90041"/>
    <d v="2015-06-30T00:00:00"/>
    <d v="2015-07-01T00:00:00"/>
    <n v="38.700000000000003"/>
    <n v="32"/>
    <x v="399"/>
    <n v="36647"/>
    <n v="1"/>
  </r>
  <r>
    <n v="5141"/>
    <s v="High"/>
    <n v="0.09"/>
    <n v="3.68"/>
    <n v="1.32"/>
    <n v="699"/>
    <x v="229"/>
    <x v="2"/>
    <x v="3"/>
    <x v="0"/>
    <s v="Scissors, Rulers and Trimmers"/>
    <s v="Wrap Bag"/>
    <s v="*Staples* vLetter Openers, 2/Pack"/>
    <n v="0.83"/>
    <s v="United States"/>
    <x v="0"/>
    <x v="1"/>
    <s v="Los Angeles"/>
    <n v="90041"/>
    <d v="2015-06-30T00:00:00"/>
    <d v="2015-07-01T00:00:00"/>
    <n v="-21.91"/>
    <n v="24"/>
    <x v="400"/>
    <n v="36647"/>
    <n v="1"/>
  </r>
  <r>
    <n v="5142"/>
    <s v="High"/>
    <n v="0.1"/>
    <n v="9.7100000000000009"/>
    <n v="9.4499999999999993"/>
    <n v="699"/>
    <x v="229"/>
    <x v="2"/>
    <x v="3"/>
    <x v="0"/>
    <s v="Storage &amp; Organization"/>
    <s v="Small Box"/>
    <s v="Filing/Storage Totes and Swivel Casters"/>
    <n v="0.6"/>
    <s v="United States"/>
    <x v="0"/>
    <x v="1"/>
    <s v="Los Angeles"/>
    <n v="90041"/>
    <d v="2015-06-30T00:00:00"/>
    <d v="2015-07-03T00:00:00"/>
    <n v="-119.77"/>
    <n v="27"/>
    <x v="401"/>
    <n v="36647"/>
    <n v="3"/>
  </r>
  <r>
    <n v="4556"/>
    <s v="Medium"/>
    <n v="7.0000000000000007E-2"/>
    <n v="5.0199999999999996"/>
    <n v="5.14"/>
    <n v="699"/>
    <x v="229"/>
    <x v="2"/>
    <x v="3"/>
    <x v="2"/>
    <s v="Computer Peripherals"/>
    <s v="Small Pack"/>
    <s v="Imation 3.5, DISKETTE 44766 HGHLD3.52HD/FM, 10/Pack"/>
    <n v="0.79"/>
    <s v="United States"/>
    <x v="0"/>
    <x v="1"/>
    <s v="Los Angeles"/>
    <n v="90041"/>
    <d v="2015-01-29T00:00:00"/>
    <d v="2015-01-31T00:00:00"/>
    <n v="-168.72"/>
    <n v="42"/>
    <x v="402"/>
    <n v="32420"/>
    <n v="2"/>
  </r>
  <r>
    <n v="4557"/>
    <s v="Medium"/>
    <n v="7.0000000000000007E-2"/>
    <n v="280.98"/>
    <n v="57"/>
    <n v="699"/>
    <x v="229"/>
    <x v="1"/>
    <x v="3"/>
    <x v="1"/>
    <s v="Chairs &amp; Chairmats"/>
    <s v="Jumbo Drum"/>
    <s v="Hon 2090 “Pillow Soft” Series Mid Back Swivel/Tilt Chairs"/>
    <n v="0.78"/>
    <s v="United States"/>
    <x v="0"/>
    <x v="1"/>
    <s v="Los Angeles"/>
    <n v="90041"/>
    <d v="2015-01-29T00:00:00"/>
    <d v="2015-01-31T00:00:00"/>
    <n v="-439.62"/>
    <n v="23"/>
    <x v="403"/>
    <n v="32420"/>
    <n v="2"/>
  </r>
  <r>
    <n v="448"/>
    <s v="Medium"/>
    <n v="0.1"/>
    <n v="4.26"/>
    <n v="1.2"/>
    <n v="699"/>
    <x v="229"/>
    <x v="2"/>
    <x v="3"/>
    <x v="0"/>
    <s v="Pens &amp; Art Supplies"/>
    <s v="Wrap Bag"/>
    <s v="Dixon Prang® Watercolor Pencils, 10-Color Set with Brush"/>
    <n v="0.44"/>
    <s v="United States"/>
    <x v="0"/>
    <x v="1"/>
    <s v="Los Angeles"/>
    <n v="90041"/>
    <d v="2015-05-20T00:00:00"/>
    <d v="2015-05-21T00:00:00"/>
    <n v="15.42"/>
    <n v="88"/>
    <x v="404"/>
    <n v="3042"/>
    <n v="1"/>
  </r>
  <r>
    <n v="18448"/>
    <s v="Medium"/>
    <n v="0.1"/>
    <n v="4.26"/>
    <n v="1.2"/>
    <n v="700"/>
    <x v="230"/>
    <x v="2"/>
    <x v="3"/>
    <x v="0"/>
    <s v="Pens &amp; Art Supplies"/>
    <s v="Wrap Bag"/>
    <s v="Dixon Prang® Watercolor Pencils, 10-Color Set with Brush"/>
    <n v="0.44"/>
    <s v="United States"/>
    <x v="0"/>
    <x v="1"/>
    <s v="Santa Maria"/>
    <n v="93454"/>
    <d v="2015-05-20T00:00:00"/>
    <d v="2015-05-21T00:00:00"/>
    <n v="33.923999999999999"/>
    <n v="22"/>
    <x v="405"/>
    <n v="87980"/>
    <n v="1"/>
  </r>
  <r>
    <n v="24289"/>
    <s v="Medium"/>
    <n v="0.03"/>
    <n v="5.28"/>
    <n v="5.61"/>
    <n v="702"/>
    <x v="231"/>
    <x v="2"/>
    <x v="3"/>
    <x v="0"/>
    <s v="Paper"/>
    <s v="Small Box"/>
    <s v="Xerox 1954"/>
    <n v="0.4"/>
    <s v="United States"/>
    <x v="0"/>
    <x v="1"/>
    <s v="Santa Rosa"/>
    <n v="95404"/>
    <d v="2015-04-23T00:00:00"/>
    <d v="2015-04-24T00:00:00"/>
    <n v="-16.670000000000002"/>
    <n v="1"/>
    <x v="406"/>
    <n v="87977"/>
    <n v="1"/>
  </r>
  <r>
    <n v="23140"/>
    <s v="High"/>
    <n v="0.01"/>
    <n v="7.89"/>
    <n v="2.82"/>
    <n v="702"/>
    <x v="231"/>
    <x v="2"/>
    <x v="3"/>
    <x v="0"/>
    <s v="Rubber Bands"/>
    <s v="Wrap Bag"/>
    <s v="Staples Vinyl Coated Paper Clips, 800/Box"/>
    <n v="0.4"/>
    <s v="United States"/>
    <x v="0"/>
    <x v="1"/>
    <s v="Santa Rosa"/>
    <n v="95404"/>
    <d v="2015-06-30T00:00:00"/>
    <d v="2015-07-01T00:00:00"/>
    <n v="46.440000000000005"/>
    <n v="8"/>
    <x v="407"/>
    <n v="87979"/>
    <n v="1"/>
  </r>
  <r>
    <n v="23141"/>
    <s v="High"/>
    <n v="0.09"/>
    <n v="3.68"/>
    <n v="1.32"/>
    <n v="702"/>
    <x v="231"/>
    <x v="2"/>
    <x v="3"/>
    <x v="0"/>
    <s v="Scissors, Rulers and Trimmers"/>
    <s v="Wrap Bag"/>
    <s v="*Staples* vLetter Openers, 2/Pack"/>
    <n v="0.83"/>
    <s v="United States"/>
    <x v="0"/>
    <x v="1"/>
    <s v="Santa Rosa"/>
    <n v="95404"/>
    <d v="2015-06-30T00:00:00"/>
    <d v="2015-07-01T00:00:00"/>
    <n v="-17.527999999999999"/>
    <n v="6"/>
    <x v="408"/>
    <n v="87979"/>
    <n v="1"/>
  </r>
  <r>
    <n v="23142"/>
    <s v="High"/>
    <n v="0.1"/>
    <n v="9.7100000000000009"/>
    <n v="9.4499999999999993"/>
    <n v="702"/>
    <x v="231"/>
    <x v="2"/>
    <x v="3"/>
    <x v="0"/>
    <s v="Storage &amp; Organization"/>
    <s v="Small Box"/>
    <s v="Filing/Storage Totes and Swivel Casters"/>
    <n v="0.6"/>
    <s v="United States"/>
    <x v="0"/>
    <x v="1"/>
    <s v="Santa Rosa"/>
    <n v="95404"/>
    <d v="2015-06-30T00:00:00"/>
    <d v="2015-07-03T00:00:00"/>
    <n v="-95.816000000000003"/>
    <n v="7"/>
    <x v="409"/>
    <n v="87979"/>
    <n v="3"/>
  </r>
  <r>
    <n v="25734"/>
    <s v="Critical"/>
    <n v="7.0000000000000007E-2"/>
    <n v="2.84"/>
    <n v="0.93"/>
    <n v="711"/>
    <x v="232"/>
    <x v="2"/>
    <x v="3"/>
    <x v="0"/>
    <s v="Pens &amp; Art Supplies"/>
    <s v="Wrap Bag"/>
    <s v="SANFORD Liquid Accent™ Tank-Style Highlighters"/>
    <n v="0.54"/>
    <s v="United States"/>
    <x v="1"/>
    <x v="15"/>
    <s v="Winthrop"/>
    <n v="2152"/>
    <d v="2015-06-06T00:00:00"/>
    <d v="2015-06-08T00:00:00"/>
    <n v="3.8519999999999999"/>
    <n v="15"/>
    <x v="410"/>
    <n v="87978"/>
    <n v="2"/>
  </r>
  <r>
    <n v="20789"/>
    <s v="Not Specified"/>
    <n v="0"/>
    <n v="8.5"/>
    <n v="1.99"/>
    <n v="719"/>
    <x v="233"/>
    <x v="2"/>
    <x v="0"/>
    <x v="2"/>
    <s v="Computer Peripherals"/>
    <s v="Small Pack"/>
    <s v="Hewlett-Packard 4.7GB DVD+R Discs"/>
    <n v="0.49"/>
    <s v="United States"/>
    <x v="0"/>
    <x v="34"/>
    <s v="Pahrump"/>
    <n v="89041"/>
    <d v="2015-02-28T00:00:00"/>
    <d v="2015-03-02T00:00:00"/>
    <n v="71.735600000000005"/>
    <n v="14"/>
    <x v="411"/>
    <n v="89344"/>
    <n v="2"/>
  </r>
  <r>
    <n v="20790"/>
    <s v="Not Specified"/>
    <n v="0.03"/>
    <n v="95.43"/>
    <n v="19.989999999999998"/>
    <n v="719"/>
    <x v="233"/>
    <x v="2"/>
    <x v="0"/>
    <x v="0"/>
    <s v="Storage &amp; Organization"/>
    <s v="Small Box"/>
    <s v="Fellowes Stor/Drawer® Steel Plus™ Storage Drawers"/>
    <n v="0.79"/>
    <s v="United States"/>
    <x v="0"/>
    <x v="34"/>
    <s v="Pahrump"/>
    <n v="89041"/>
    <d v="2015-02-28T00:00:00"/>
    <d v="2015-03-02T00:00:00"/>
    <n v="-79.320800000000006"/>
    <n v="2"/>
    <x v="412"/>
    <n v="89344"/>
    <n v="2"/>
  </r>
  <r>
    <n v="20633"/>
    <s v="Not Specified"/>
    <n v="0.04"/>
    <n v="10.64"/>
    <n v="5.16"/>
    <n v="721"/>
    <x v="234"/>
    <x v="2"/>
    <x v="0"/>
    <x v="1"/>
    <s v="Office Furnishings"/>
    <s v="Small Box"/>
    <s v="Eldon Expressions Punched Metal &amp; Wood Desk Accessories, Pewter &amp; Cherry"/>
    <n v="0.56999999999999995"/>
    <s v="United States"/>
    <x v="2"/>
    <x v="38"/>
    <s v="Frankfort"/>
    <n v="46041"/>
    <d v="2015-06-24T00:00:00"/>
    <d v="2015-06-25T00:00:00"/>
    <n v="24.095999999999997"/>
    <n v="6"/>
    <x v="413"/>
    <n v="91053"/>
    <n v="1"/>
  </r>
  <r>
    <n v="20634"/>
    <s v="Not Specified"/>
    <n v="0.03"/>
    <n v="2.78"/>
    <n v="1.34"/>
    <n v="721"/>
    <x v="234"/>
    <x v="0"/>
    <x v="0"/>
    <x v="0"/>
    <s v="Pens &amp; Art Supplies"/>
    <s v="Wrap Bag"/>
    <s v="Prang Drawing Pencil Set"/>
    <n v="0.45"/>
    <s v="United States"/>
    <x v="2"/>
    <x v="38"/>
    <s v="Frankfort"/>
    <n v="46041"/>
    <d v="2015-06-24T00:00:00"/>
    <d v="2015-06-26T00:00:00"/>
    <n v="6.9719999999999995"/>
    <n v="15"/>
    <x v="414"/>
    <n v="91053"/>
    <n v="2"/>
  </r>
  <r>
    <n v="24574"/>
    <s v="Medium"/>
    <n v="0.01"/>
    <n v="7.28"/>
    <n v="11.15"/>
    <n v="721"/>
    <x v="234"/>
    <x v="2"/>
    <x v="0"/>
    <x v="0"/>
    <s v="Paper"/>
    <s v="Small Box"/>
    <s v="Array® Parchment Paper, Assorted Colors"/>
    <n v="0.37"/>
    <s v="United States"/>
    <x v="2"/>
    <x v="38"/>
    <s v="Frankfort"/>
    <n v="46041"/>
    <d v="2015-04-11T00:00:00"/>
    <d v="2015-04-13T00:00:00"/>
    <n v="-24.245999999999999"/>
    <n v="1"/>
    <x v="415"/>
    <n v="91054"/>
    <n v="2"/>
  </r>
  <r>
    <n v="19601"/>
    <s v="Medium"/>
    <n v="0.09"/>
    <n v="125.99"/>
    <n v="8.99"/>
    <n v="724"/>
    <x v="235"/>
    <x v="2"/>
    <x v="3"/>
    <x v="2"/>
    <s v="Telephones and Communication"/>
    <s v="Small Box"/>
    <s v="SC7868i"/>
    <n v="0.55000000000000004"/>
    <s v="United States"/>
    <x v="1"/>
    <x v="18"/>
    <s v="Stratford"/>
    <n v="6614"/>
    <d v="2015-03-15T00:00:00"/>
    <d v="2015-03-16T00:00:00"/>
    <n v="-605.37400000000002"/>
    <n v="1"/>
    <x v="416"/>
    <n v="90359"/>
    <n v="1"/>
  </r>
  <r>
    <n v="19600"/>
    <s v="Medium"/>
    <n v="0.1"/>
    <n v="17.98"/>
    <n v="4"/>
    <n v="727"/>
    <x v="236"/>
    <x v="2"/>
    <x v="3"/>
    <x v="2"/>
    <s v="Computer Peripherals"/>
    <s v="Small Box"/>
    <s v="Belkin 107-key enhanced keyboard, USB/PS/2 interface"/>
    <n v="0.79"/>
    <s v="United States"/>
    <x v="1"/>
    <x v="14"/>
    <s v="Lewiston"/>
    <n v="4240"/>
    <d v="2015-03-15T00:00:00"/>
    <d v="2015-03-16T00:00:00"/>
    <n v="-99.55"/>
    <n v="4"/>
    <x v="288"/>
    <n v="90359"/>
    <n v="1"/>
  </r>
  <r>
    <n v="23436"/>
    <s v="High"/>
    <n v="0.09"/>
    <n v="101.41"/>
    <n v="35"/>
    <n v="731"/>
    <x v="237"/>
    <x v="2"/>
    <x v="3"/>
    <x v="0"/>
    <s v="Storage &amp; Organization"/>
    <s v="Large Box"/>
    <s v="Tennsco Regal Shelving Units"/>
    <n v="0.82"/>
    <s v="United States"/>
    <x v="1"/>
    <x v="15"/>
    <s v="Burlington"/>
    <n v="1803"/>
    <d v="2015-04-26T00:00:00"/>
    <d v="2015-04-27T00:00:00"/>
    <n v="-801.15479999999991"/>
    <n v="12"/>
    <x v="417"/>
    <n v="90362"/>
    <n v="1"/>
  </r>
  <r>
    <n v="21950"/>
    <s v="Not Specified"/>
    <n v="0.06"/>
    <n v="350.98"/>
    <n v="30"/>
    <n v="736"/>
    <x v="238"/>
    <x v="1"/>
    <x v="3"/>
    <x v="1"/>
    <s v="Chairs &amp; Chairmats"/>
    <s v="Jumbo Drum"/>
    <s v="Office Star - Professional Matrix Back Chair with 2-to-1 Synchro Tilt and Mesh Fabric Seat"/>
    <n v="0.61"/>
    <s v="United States"/>
    <x v="1"/>
    <x v="16"/>
    <s v="Salem"/>
    <n v="3079"/>
    <d v="2015-06-15T00:00:00"/>
    <d v="2015-06-17T00:00:00"/>
    <n v="797.85599999999999"/>
    <n v="6"/>
    <x v="418"/>
    <n v="90361"/>
    <n v="2"/>
  </r>
  <r>
    <n v="23613"/>
    <s v="Low"/>
    <n v="0.02"/>
    <n v="48.04"/>
    <n v="5.79"/>
    <n v="737"/>
    <x v="239"/>
    <x v="2"/>
    <x v="3"/>
    <x v="0"/>
    <s v="Paper"/>
    <s v="Small Box"/>
    <s v="Xerox 1937"/>
    <n v="0.37"/>
    <s v="United States"/>
    <x v="1"/>
    <x v="2"/>
    <s v="Bloomfield"/>
    <n v="7003"/>
    <d v="2015-06-07T00:00:00"/>
    <d v="2015-06-14T00:00:00"/>
    <n v="422.45249999999999"/>
    <n v="12"/>
    <x v="419"/>
    <n v="90360"/>
    <n v="7"/>
  </r>
  <r>
    <n v="21949"/>
    <s v="Not Specified"/>
    <n v="0.02"/>
    <n v="70.98"/>
    <n v="46.74"/>
    <n v="738"/>
    <x v="240"/>
    <x v="1"/>
    <x v="3"/>
    <x v="1"/>
    <s v="Bookcases"/>
    <s v="Jumbo Box"/>
    <s v="Hon Metal Bookcases, Putty"/>
    <n v="0.56000000000000005"/>
    <s v="United States"/>
    <x v="1"/>
    <x v="2"/>
    <s v="Cranford"/>
    <n v="7016"/>
    <d v="2015-06-15T00:00:00"/>
    <d v="2015-06-16T00:00:00"/>
    <n v="-178.21600000000001"/>
    <n v="4"/>
    <x v="420"/>
    <n v="90361"/>
    <n v="1"/>
  </r>
  <r>
    <n v="21951"/>
    <s v="Not Specified"/>
    <n v="0.04"/>
    <n v="27.48"/>
    <n v="4"/>
    <n v="741"/>
    <x v="241"/>
    <x v="2"/>
    <x v="3"/>
    <x v="2"/>
    <s v="Computer Peripherals"/>
    <s v="Small Box"/>
    <s v="Belkin MediaBoard 104- Keyboard"/>
    <n v="0.75"/>
    <s v="United States"/>
    <x v="1"/>
    <x v="2"/>
    <s v="Summit"/>
    <n v="7901"/>
    <d v="2015-06-15T00:00:00"/>
    <d v="2015-06-17T00:00:00"/>
    <n v="-26.655999999999999"/>
    <n v="15"/>
    <x v="421"/>
    <n v="90361"/>
    <n v="2"/>
  </r>
  <r>
    <n v="19209"/>
    <s v="Low"/>
    <n v="0.02"/>
    <n v="59.98"/>
    <n v="3.99"/>
    <n v="744"/>
    <x v="242"/>
    <x v="2"/>
    <x v="0"/>
    <x v="0"/>
    <s v="Appliances"/>
    <s v="Small Box"/>
    <s v="Belkin 8 Outlet SurgeMaster II Gold Surge Protector"/>
    <n v="0.56999999999999995"/>
    <s v="United States"/>
    <x v="0"/>
    <x v="28"/>
    <s v="Oro Valley"/>
    <n v="85737"/>
    <d v="2015-01-28T00:00:00"/>
    <d v="2015-02-06T00:00:00"/>
    <n v="-54.622"/>
    <n v="1"/>
    <x v="422"/>
    <n v="87725"/>
    <n v="9"/>
  </r>
  <r>
    <n v="19210"/>
    <s v="Low"/>
    <n v="0.03"/>
    <n v="5.18"/>
    <n v="5.74"/>
    <n v="744"/>
    <x v="242"/>
    <x v="2"/>
    <x v="0"/>
    <x v="0"/>
    <s v="Binders and Binder Accessories"/>
    <s v="Small Box"/>
    <s v="Wilson Jones Impact Binders"/>
    <n v="0.36"/>
    <s v="United States"/>
    <x v="0"/>
    <x v="28"/>
    <s v="Oro Valley"/>
    <n v="85737"/>
    <d v="2015-01-28T00:00:00"/>
    <d v="2015-02-01T00:00:00"/>
    <n v="-126.81418000000001"/>
    <n v="9"/>
    <x v="423"/>
    <n v="87725"/>
    <n v="4"/>
  </r>
  <r>
    <n v="19638"/>
    <s v="Medium"/>
    <n v="0.03"/>
    <n v="119.99"/>
    <n v="56.14"/>
    <n v="744"/>
    <x v="242"/>
    <x v="1"/>
    <x v="3"/>
    <x v="2"/>
    <s v="Office Machines"/>
    <s v="Jumbo Box"/>
    <s v="Hewlett-Packard 2600DN Business Color Inkjet Printer"/>
    <n v="0.39"/>
    <s v="United States"/>
    <x v="0"/>
    <x v="28"/>
    <s v="Oro Valley"/>
    <n v="85737"/>
    <d v="2015-01-17T00:00:00"/>
    <d v="2015-01-19T00:00:00"/>
    <n v="1400.1"/>
    <n v="13"/>
    <x v="424"/>
    <n v="87726"/>
    <n v="2"/>
  </r>
  <r>
    <n v="19505"/>
    <s v="Low"/>
    <n v="0.09"/>
    <n v="125.99"/>
    <n v="8.99"/>
    <n v="744"/>
    <x v="242"/>
    <x v="2"/>
    <x v="3"/>
    <x v="2"/>
    <s v="Telephones and Communication"/>
    <s v="Small Box"/>
    <s v="SC7868i"/>
    <n v="0.55000000000000004"/>
    <s v="United States"/>
    <x v="0"/>
    <x v="28"/>
    <s v="Oro Valley"/>
    <n v="85737"/>
    <d v="2015-05-25T00:00:00"/>
    <d v="2015-06-02T00:00:00"/>
    <n v="916.68060000000014"/>
    <n v="20"/>
    <x v="425"/>
    <n v="87727"/>
    <n v="8"/>
  </r>
  <r>
    <n v="19639"/>
    <s v="Medium"/>
    <n v="0.05"/>
    <n v="115.79"/>
    <n v="1.99"/>
    <n v="745"/>
    <x v="243"/>
    <x v="2"/>
    <x v="3"/>
    <x v="2"/>
    <s v="Computer Peripherals"/>
    <s v="Small Pack"/>
    <s v="Verbatim DVD-R, 4.7GB, Spindle, WE, Blank, Ink Jet/Thermal, 20/Spindle"/>
    <n v="0.49"/>
    <s v="United States"/>
    <x v="0"/>
    <x v="28"/>
    <s v="Peoria"/>
    <n v="85345"/>
    <d v="2015-01-17T00:00:00"/>
    <d v="2015-01-19T00:00:00"/>
    <n v="67.599999999999923"/>
    <n v="3"/>
    <x v="426"/>
    <n v="87726"/>
    <n v="2"/>
  </r>
  <r>
    <n v="20855"/>
    <s v="Not Specified"/>
    <n v="0.09"/>
    <n v="27.75"/>
    <n v="19.989999999999998"/>
    <n v="750"/>
    <x v="244"/>
    <x v="2"/>
    <x v="0"/>
    <x v="0"/>
    <s v="Storage &amp; Organization"/>
    <s v="Small Box"/>
    <s v="Fellowes Super Stor/Drawer®"/>
    <n v="0.67"/>
    <s v="United States"/>
    <x v="3"/>
    <x v="35"/>
    <s v="Florence"/>
    <n v="41042"/>
    <d v="2015-01-12T00:00:00"/>
    <d v="2015-01-13T00:00:00"/>
    <n v="-224.64400000000001"/>
    <n v="10"/>
    <x v="427"/>
    <n v="91200"/>
    <n v="1"/>
  </r>
  <r>
    <n v="23629"/>
    <s v="Low"/>
    <n v="0.06"/>
    <n v="130.97999999999999"/>
    <n v="54.74"/>
    <n v="751"/>
    <x v="245"/>
    <x v="1"/>
    <x v="0"/>
    <x v="1"/>
    <s v="Bookcases"/>
    <s v="Jumbo Box"/>
    <s v="O'Sullivan Elevations Bookcase, Cherry Finish"/>
    <n v="0.69"/>
    <s v="United States"/>
    <x v="3"/>
    <x v="35"/>
    <s v="Georgetown"/>
    <n v="40324"/>
    <d v="2015-02-27T00:00:00"/>
    <d v="2015-03-06T00:00:00"/>
    <n v="14.76"/>
    <n v="3"/>
    <x v="428"/>
    <n v="91201"/>
    <n v="7"/>
  </r>
  <r>
    <n v="19679"/>
    <s v="Critical"/>
    <n v="0.06"/>
    <n v="2.61"/>
    <n v="0.5"/>
    <n v="753"/>
    <x v="246"/>
    <x v="0"/>
    <x v="0"/>
    <x v="0"/>
    <s v="Labels"/>
    <s v="Small Box"/>
    <s v="Avery 479"/>
    <n v="0.39"/>
    <s v="United States"/>
    <x v="0"/>
    <x v="28"/>
    <s v="Prescott"/>
    <n v="86301"/>
    <d v="2015-03-11T00:00:00"/>
    <d v="2015-03-11T00:00:00"/>
    <n v="10.85"/>
    <n v="1"/>
    <x v="429"/>
    <n v="90438"/>
    <n v="0"/>
  </r>
  <r>
    <n v="19680"/>
    <s v="Critical"/>
    <n v="0.01"/>
    <n v="6.35"/>
    <n v="1.02"/>
    <n v="753"/>
    <x v="246"/>
    <x v="2"/>
    <x v="0"/>
    <x v="0"/>
    <s v="Paper"/>
    <s v="Wrap Bag"/>
    <s v="Telephone Message Books with Fax/Mobile Section, 5 1/2&quot; x 3 3/16&quot;"/>
    <n v="0.39"/>
    <s v="United States"/>
    <x v="0"/>
    <x v="28"/>
    <s v="Prescott"/>
    <n v="86301"/>
    <d v="2015-03-11T00:00:00"/>
    <d v="2015-03-13T00:00:00"/>
    <n v="97.662599999999983"/>
    <n v="22"/>
    <x v="430"/>
    <n v="90438"/>
    <n v="2"/>
  </r>
  <r>
    <n v="25291"/>
    <s v="High"/>
    <n v="0.06"/>
    <n v="218.75"/>
    <n v="69.64"/>
    <n v="754"/>
    <x v="247"/>
    <x v="1"/>
    <x v="0"/>
    <x v="1"/>
    <s v="Tables"/>
    <s v="Jumbo Box"/>
    <s v="BoxOffice By Design Rectangular and Half-Moon Meeting Room Tables"/>
    <n v="0.77"/>
    <s v="United States"/>
    <x v="0"/>
    <x v="28"/>
    <s v="Prescott Valley"/>
    <n v="86314"/>
    <d v="2015-06-04T00:00:00"/>
    <d v="2015-06-05T00:00:00"/>
    <n v="-453.2"/>
    <n v="4"/>
    <x v="431"/>
    <n v="90437"/>
    <n v="1"/>
  </r>
  <r>
    <n v="25117"/>
    <s v="Low"/>
    <n v="0.06"/>
    <n v="119.99"/>
    <n v="14"/>
    <n v="754"/>
    <x v="247"/>
    <x v="1"/>
    <x v="3"/>
    <x v="2"/>
    <s v="Office Machines"/>
    <s v="Jumbo Drum"/>
    <s v="Epson C82 Color Inkjet Printer"/>
    <n v="0.36"/>
    <s v="United States"/>
    <x v="0"/>
    <x v="28"/>
    <s v="Prescott Valley"/>
    <n v="86314"/>
    <d v="2015-04-12T00:00:00"/>
    <d v="2015-04-19T00:00:00"/>
    <n v="-207.679788"/>
    <n v="2"/>
    <x v="432"/>
    <n v="90439"/>
    <n v="7"/>
  </r>
  <r>
    <n v="25856"/>
    <s v="Not Specified"/>
    <n v="0.03"/>
    <n v="37.94"/>
    <n v="5.08"/>
    <n v="757"/>
    <x v="248"/>
    <x v="2"/>
    <x v="1"/>
    <x v="0"/>
    <s v="Paper"/>
    <s v="Wrap Bag"/>
    <s v="Snap-A-Way® Black Print Carbonless Ruled Speed Letter, Triplicate"/>
    <n v="0.38"/>
    <s v="United States"/>
    <x v="0"/>
    <x v="6"/>
    <s v="Tualatin"/>
    <n v="97062"/>
    <d v="2015-02-11T00:00:00"/>
    <d v="2015-02-13T00:00:00"/>
    <n v="-7.5244000000000009"/>
    <n v="1"/>
    <x v="433"/>
    <n v="90258"/>
    <n v="2"/>
  </r>
  <r>
    <n v="21110"/>
    <s v="Low"/>
    <n v="0"/>
    <n v="20.99"/>
    <n v="3.3"/>
    <n v="759"/>
    <x v="249"/>
    <x v="2"/>
    <x v="2"/>
    <x v="2"/>
    <s v="Telephones and Communication"/>
    <s v="Small Pack"/>
    <s v="Accessory39"/>
    <n v="0.81"/>
    <s v="United States"/>
    <x v="2"/>
    <x v="12"/>
    <s v="Quincy"/>
    <n v="62301"/>
    <d v="2015-05-29T00:00:00"/>
    <d v="2015-06-05T00:00:00"/>
    <n v="-92.961000000000013"/>
    <n v="5"/>
    <x v="434"/>
    <n v="86639"/>
    <n v="7"/>
  </r>
  <r>
    <n v="20377"/>
    <s v="Not Specified"/>
    <n v="0"/>
    <n v="125.99"/>
    <n v="8.99"/>
    <n v="762"/>
    <x v="250"/>
    <x v="2"/>
    <x v="2"/>
    <x v="2"/>
    <s v="Telephones and Communication"/>
    <s v="Small Box"/>
    <s v="5170i"/>
    <n v="0.56999999999999995"/>
    <s v="United States"/>
    <x v="0"/>
    <x v="0"/>
    <s v="Vancouver"/>
    <n v="98661"/>
    <d v="2015-04-27T00:00:00"/>
    <d v="2015-04-29T00:00:00"/>
    <n v="613.89576"/>
    <n v="12"/>
    <x v="435"/>
    <n v="87525"/>
    <n v="2"/>
  </r>
  <r>
    <n v="18735"/>
    <s v="Critical"/>
    <n v="0.1"/>
    <n v="31.78"/>
    <n v="1.99"/>
    <n v="767"/>
    <x v="251"/>
    <x v="2"/>
    <x v="0"/>
    <x v="2"/>
    <s v="Computer Peripherals"/>
    <s v="Small Pack"/>
    <s v="Memorex 4.7GB DVD-RAM, 3/Pack"/>
    <n v="0.42"/>
    <s v="United States"/>
    <x v="2"/>
    <x v="12"/>
    <s v="Rock Island"/>
    <n v="61201"/>
    <d v="2015-01-30T00:00:00"/>
    <d v="2015-02-01T00:00:00"/>
    <n v="232.28159999999997"/>
    <n v="11"/>
    <x v="436"/>
    <n v="86279"/>
    <n v="2"/>
  </r>
  <r>
    <n v="18659"/>
    <s v="Critical"/>
    <n v="0.08"/>
    <n v="30.73"/>
    <n v="4"/>
    <n v="770"/>
    <x v="252"/>
    <x v="2"/>
    <x v="2"/>
    <x v="2"/>
    <s v="Computer Peripherals"/>
    <s v="Small Box"/>
    <s v="Fellowes 17-key keypad for PS/2 interface"/>
    <n v="0.75"/>
    <s v="United States"/>
    <x v="0"/>
    <x v="6"/>
    <s v="Tualatin"/>
    <n v="97062"/>
    <d v="2015-03-19T00:00:00"/>
    <d v="2015-03-19T00:00:00"/>
    <n v="-45.07"/>
    <n v="14"/>
    <x v="437"/>
    <n v="88667"/>
    <n v="0"/>
  </r>
  <r>
    <n v="18660"/>
    <s v="Critical"/>
    <n v="0.05"/>
    <n v="14.56"/>
    <n v="3.5"/>
    <n v="771"/>
    <x v="253"/>
    <x v="2"/>
    <x v="2"/>
    <x v="0"/>
    <s v="Appliances"/>
    <s v="Small Box"/>
    <s v="Acco 6 Outlet Guardian Premium Surge Suppressor"/>
    <n v="0.57999999999999996"/>
    <s v="United States"/>
    <x v="0"/>
    <x v="6"/>
    <s v="West Linn"/>
    <n v="97068"/>
    <d v="2015-03-19T00:00:00"/>
    <d v="2015-03-21T00:00:00"/>
    <n v="-8.5299999999999994"/>
    <n v="3"/>
    <x v="438"/>
    <n v="88667"/>
    <n v="2"/>
  </r>
  <r>
    <n v="18661"/>
    <s v="Critical"/>
    <n v="0"/>
    <n v="299.99"/>
    <n v="11.64"/>
    <n v="771"/>
    <x v="253"/>
    <x v="2"/>
    <x v="2"/>
    <x v="2"/>
    <s v="Copiers and Fax"/>
    <s v="Large Box"/>
    <s v="Brother DCP1000 Digital 3 in 1 Multifunction Machine"/>
    <n v="0.5"/>
    <s v="United States"/>
    <x v="0"/>
    <x v="6"/>
    <s v="West Linn"/>
    <n v="97068"/>
    <d v="2015-03-19T00:00:00"/>
    <d v="2015-03-21T00:00:00"/>
    <n v="285.95"/>
    <n v="5"/>
    <x v="439"/>
    <n v="88667"/>
    <n v="2"/>
  </r>
  <r>
    <n v="22875"/>
    <s v="Critical"/>
    <n v="0.08"/>
    <n v="7.77"/>
    <n v="9.23"/>
    <n v="772"/>
    <x v="254"/>
    <x v="2"/>
    <x v="2"/>
    <x v="0"/>
    <s v="Appliances"/>
    <s v="Small Box"/>
    <s v="Hoover Commercial Soft Guard Upright Vacuum And Disposable Filtration Bags"/>
    <n v="0.57999999999999996"/>
    <s v="United States"/>
    <x v="1"/>
    <x v="19"/>
    <s v="Allentown"/>
    <n v="18103"/>
    <d v="2015-01-14T00:00:00"/>
    <d v="2015-01-16T00:00:00"/>
    <n v="-209.25"/>
    <n v="7"/>
    <x v="440"/>
    <n v="88666"/>
    <n v="2"/>
  </r>
  <r>
    <n v="22877"/>
    <s v="Critical"/>
    <n v="0.1"/>
    <n v="18.97"/>
    <n v="9.5399999999999991"/>
    <n v="772"/>
    <x v="254"/>
    <x v="0"/>
    <x v="2"/>
    <x v="0"/>
    <s v="Paper"/>
    <s v="Small Box"/>
    <s v="Xerox 1939"/>
    <n v="0.37"/>
    <s v="United States"/>
    <x v="1"/>
    <x v="19"/>
    <s v="Allentown"/>
    <n v="18103"/>
    <d v="2015-01-14T00:00:00"/>
    <d v="2015-01-16T00:00:00"/>
    <n v="-9.1635999999999989"/>
    <n v="3"/>
    <x v="441"/>
    <n v="88666"/>
    <n v="2"/>
  </r>
  <r>
    <n v="20967"/>
    <s v="Low"/>
    <n v="0.02"/>
    <n v="4.0599999999999996"/>
    <n v="6.89"/>
    <n v="772"/>
    <x v="254"/>
    <x v="0"/>
    <x v="2"/>
    <x v="0"/>
    <s v="Appliances"/>
    <s v="Small Box"/>
    <s v="Eureka Disposable Bags for Sanitaire® Vibra Groomer I® Upright Vac"/>
    <n v="0.6"/>
    <s v="United States"/>
    <x v="1"/>
    <x v="19"/>
    <s v="Allentown"/>
    <n v="18103"/>
    <d v="2015-05-17T00:00:00"/>
    <d v="2015-05-21T00:00:00"/>
    <n v="12.706000000000017"/>
    <n v="12"/>
    <x v="442"/>
    <n v="88668"/>
    <n v="4"/>
  </r>
  <r>
    <n v="20968"/>
    <s v="Low"/>
    <n v="7.0000000000000007E-2"/>
    <n v="9.49"/>
    <n v="5.76"/>
    <n v="772"/>
    <x v="254"/>
    <x v="2"/>
    <x v="2"/>
    <x v="2"/>
    <s v="Office Machines"/>
    <s v="Medium Box"/>
    <s v="Sharp EL501VB Scientific Calculator, Battery Operated, 10-Digit Display, Hard Case"/>
    <n v="0.39"/>
    <s v="United States"/>
    <x v="1"/>
    <x v="19"/>
    <s v="Allentown"/>
    <n v="18103"/>
    <d v="2015-05-17T00:00:00"/>
    <d v="2015-05-21T00:00:00"/>
    <n v="7.7151600000000045"/>
    <n v="37"/>
    <x v="443"/>
    <n v="88668"/>
    <n v="4"/>
  </r>
  <r>
    <n v="20434"/>
    <s v="High"/>
    <n v="0.04"/>
    <n v="34.76"/>
    <n v="5.49"/>
    <n v="782"/>
    <x v="255"/>
    <x v="2"/>
    <x v="2"/>
    <x v="0"/>
    <s v="Storage &amp; Organization"/>
    <s v="Small Box"/>
    <s v="Home/Office Personal File Carts"/>
    <n v="0.6"/>
    <s v="United States"/>
    <x v="0"/>
    <x v="1"/>
    <s v="Whittier"/>
    <n v="90604"/>
    <d v="2015-04-29T00:00:00"/>
    <d v="2015-04-30T00:00:00"/>
    <n v="192.51689999999999"/>
    <n v="8"/>
    <x v="444"/>
    <n v="90962"/>
    <n v="1"/>
  </r>
  <r>
    <n v="24773"/>
    <s v="Low"/>
    <n v="0.02"/>
    <n v="100.98"/>
    <n v="35.840000000000003"/>
    <n v="783"/>
    <x v="256"/>
    <x v="1"/>
    <x v="2"/>
    <x v="1"/>
    <s v="Bookcases"/>
    <s v="Jumbo Box"/>
    <s v="Bush Westfield Collection Bookcases, Fully Assembled"/>
    <n v="0.62"/>
    <s v="United States"/>
    <x v="1"/>
    <x v="18"/>
    <s v="Bristol"/>
    <n v="6010"/>
    <d v="2015-01-06T00:00:00"/>
    <d v="2015-01-06T00:00:00"/>
    <n v="-134.91200000000001"/>
    <n v="6"/>
    <x v="445"/>
    <n v="90961"/>
    <n v="0"/>
  </r>
  <r>
    <n v="22969"/>
    <s v="Medium"/>
    <n v="0"/>
    <n v="8.34"/>
    <n v="4.82"/>
    <n v="786"/>
    <x v="257"/>
    <x v="2"/>
    <x v="1"/>
    <x v="0"/>
    <s v="Paper"/>
    <s v="Small Box"/>
    <s v="Southworth 25% Cotton Antique Laid Paper &amp; Envelopes"/>
    <n v="0.4"/>
    <s v="United States"/>
    <x v="0"/>
    <x v="1"/>
    <s v="Mission Viejo"/>
    <n v="92691"/>
    <d v="2015-04-06T00:00:00"/>
    <d v="2015-04-07T00:00:00"/>
    <n v="-5.05"/>
    <n v="9"/>
    <x v="446"/>
    <n v="91513"/>
    <n v="1"/>
  </r>
  <r>
    <n v="24629"/>
    <s v="Not Specified"/>
    <n v="0.09"/>
    <n v="6.48"/>
    <n v="9.68"/>
    <n v="792"/>
    <x v="258"/>
    <x v="2"/>
    <x v="0"/>
    <x v="0"/>
    <s v="Paper"/>
    <s v="Small Box"/>
    <s v="Xerox 1993"/>
    <n v="0.36"/>
    <s v="United States"/>
    <x v="2"/>
    <x v="23"/>
    <s v="Mustang"/>
    <n v="73064"/>
    <d v="2015-06-21T00:00:00"/>
    <d v="2015-06-22T00:00:00"/>
    <n v="-204.16"/>
    <n v="16"/>
    <x v="447"/>
    <n v="88753"/>
    <n v="1"/>
  </r>
  <r>
    <n v="18347"/>
    <s v="Not Specified"/>
    <n v="0.06"/>
    <n v="8.6"/>
    <n v="6.19"/>
    <n v="796"/>
    <x v="259"/>
    <x v="2"/>
    <x v="0"/>
    <x v="0"/>
    <s v="Binders and Binder Accessories"/>
    <s v="Small Box"/>
    <s v="Avery Printable Repositionable Plastic Tabs"/>
    <n v="0.38"/>
    <s v="United States"/>
    <x v="2"/>
    <x v="32"/>
    <s v="Papillion"/>
    <n v="68046"/>
    <d v="2015-03-11T00:00:00"/>
    <d v="2015-03-12T00:00:00"/>
    <n v="-46.115000000000002"/>
    <n v="9"/>
    <x v="448"/>
    <n v="86867"/>
    <n v="1"/>
  </r>
  <r>
    <n v="18184"/>
    <s v="Not Specified"/>
    <n v="0.1"/>
    <n v="14.42"/>
    <n v="6.75"/>
    <n v="796"/>
    <x v="259"/>
    <x v="2"/>
    <x v="0"/>
    <x v="0"/>
    <s v="Appliances"/>
    <s v="Medium Box"/>
    <s v="Holmes Odor Grabber"/>
    <n v="0.52"/>
    <s v="United States"/>
    <x v="2"/>
    <x v="32"/>
    <s v="Papillion"/>
    <n v="68046"/>
    <d v="2015-06-19T00:00:00"/>
    <d v="2015-06-22T00:00:00"/>
    <n v="-20.103999999999999"/>
    <n v="1"/>
    <x v="449"/>
    <n v="86869"/>
    <n v="3"/>
  </r>
  <r>
    <n v="19011"/>
    <s v="Not Specified"/>
    <n v="0.04"/>
    <n v="9.11"/>
    <n v="2.25"/>
    <n v="797"/>
    <x v="260"/>
    <x v="2"/>
    <x v="0"/>
    <x v="0"/>
    <s v="Pens &amp; Art Supplies"/>
    <s v="Wrap Bag"/>
    <s v="Dixon Ticonderoga Core-Lock Colored Pencils"/>
    <n v="0.52"/>
    <s v="United States"/>
    <x v="0"/>
    <x v="17"/>
    <s v="Roy"/>
    <n v="84067"/>
    <d v="2015-06-01T00:00:00"/>
    <d v="2015-06-04T00:00:00"/>
    <n v="-3.496"/>
    <n v="2"/>
    <x v="450"/>
    <n v="86868"/>
    <n v="3"/>
  </r>
  <r>
    <n v="19012"/>
    <s v="Not Specified"/>
    <n v="7.0000000000000007E-2"/>
    <n v="64.650000000000006"/>
    <n v="35"/>
    <n v="797"/>
    <x v="260"/>
    <x v="2"/>
    <x v="0"/>
    <x v="0"/>
    <s v="Storage &amp; Organization"/>
    <s v="Large Box"/>
    <s v="Space Solutions Commercial Steel Shelving"/>
    <n v="0.8"/>
    <s v="United States"/>
    <x v="0"/>
    <x v="17"/>
    <s v="Roy"/>
    <n v="84067"/>
    <d v="2015-06-01T00:00:00"/>
    <d v="2015-06-03T00:00:00"/>
    <n v="-717.072"/>
    <n v="13"/>
    <x v="451"/>
    <n v="86868"/>
    <n v="2"/>
  </r>
  <r>
    <n v="24851"/>
    <s v="Low"/>
    <n v="0.09"/>
    <n v="6.48"/>
    <n v="6.86"/>
    <n v="797"/>
    <x v="260"/>
    <x v="2"/>
    <x v="0"/>
    <x v="0"/>
    <s v="Paper"/>
    <s v="Small Box"/>
    <s v="Xerox 204"/>
    <n v="0.37"/>
    <s v="United States"/>
    <x v="0"/>
    <x v="17"/>
    <s v="Roy"/>
    <n v="84067"/>
    <d v="2015-03-06T00:00:00"/>
    <d v="2015-03-08T00:00:00"/>
    <n v="-62.23"/>
    <n v="8"/>
    <x v="452"/>
    <n v="86870"/>
    <n v="2"/>
  </r>
  <r>
    <n v="20001"/>
    <s v="Not Specified"/>
    <n v="0.01"/>
    <n v="150.97999999999999"/>
    <n v="30"/>
    <n v="799"/>
    <x v="261"/>
    <x v="1"/>
    <x v="3"/>
    <x v="1"/>
    <s v="Chairs &amp; Chairmats"/>
    <s v="Jumbo Drum"/>
    <s v="Novimex Swivel Fabric Task Chair"/>
    <n v="0.74"/>
    <s v="United States"/>
    <x v="3"/>
    <x v="39"/>
    <s v="Hilton Head Island"/>
    <n v="29915"/>
    <d v="2015-01-06T00:00:00"/>
    <d v="2015-01-08T00:00:00"/>
    <n v="131.38200000000001"/>
    <n v="6"/>
    <x v="453"/>
    <n v="89909"/>
    <n v="2"/>
  </r>
  <r>
    <n v="20002"/>
    <s v="Not Specified"/>
    <n v="0.01"/>
    <n v="28.28"/>
    <n v="13.99"/>
    <n v="799"/>
    <x v="261"/>
    <x v="0"/>
    <x v="3"/>
    <x v="0"/>
    <s v="Storage &amp; Organization"/>
    <s v="Medium Box"/>
    <s v="Eldon Portable Mobile Manager"/>
    <n v="0.57999999999999996"/>
    <s v="United States"/>
    <x v="3"/>
    <x v="39"/>
    <s v="Hilton Head Island"/>
    <n v="29915"/>
    <d v="2015-01-06T00:00:00"/>
    <d v="2015-01-08T00:00:00"/>
    <n v="-89.292000000000002"/>
    <n v="12"/>
    <x v="454"/>
    <n v="89909"/>
    <n v="2"/>
  </r>
  <r>
    <n v="20003"/>
    <s v="Not Specified"/>
    <n v="0.03"/>
    <n v="35.99"/>
    <n v="1.1000000000000001"/>
    <n v="799"/>
    <x v="261"/>
    <x v="2"/>
    <x v="3"/>
    <x v="2"/>
    <s v="Telephones and Communication"/>
    <s v="Small Box"/>
    <s v="Accessory35"/>
    <n v="0.55000000000000004"/>
    <s v="United States"/>
    <x v="3"/>
    <x v="39"/>
    <s v="Hilton Head Island"/>
    <n v="29915"/>
    <d v="2015-01-06T00:00:00"/>
    <d v="2015-01-07T00:00:00"/>
    <n v="-211.036"/>
    <n v="1"/>
    <x v="455"/>
    <n v="89909"/>
    <n v="1"/>
  </r>
  <r>
    <n v="19265"/>
    <s v="Low"/>
    <n v="0.04"/>
    <n v="50.98"/>
    <n v="6.5"/>
    <n v="800"/>
    <x v="262"/>
    <x v="2"/>
    <x v="3"/>
    <x v="2"/>
    <s v="Computer Peripherals"/>
    <s v="Small Box"/>
    <s v="Microsoft Natural Multimedia Keyboard"/>
    <n v="0.73"/>
    <s v="United States"/>
    <x v="0"/>
    <x v="17"/>
    <s v="Roy"/>
    <n v="84067"/>
    <d v="2015-03-28T00:00:00"/>
    <d v="2015-04-03T00:00:00"/>
    <n v="-13.28"/>
    <n v="11"/>
    <x v="456"/>
    <n v="89910"/>
    <n v="6"/>
  </r>
  <r>
    <n v="19266"/>
    <s v="Low"/>
    <n v="0.02"/>
    <n v="6.48"/>
    <n v="5.14"/>
    <n v="800"/>
    <x v="262"/>
    <x v="2"/>
    <x v="3"/>
    <x v="0"/>
    <s v="Paper"/>
    <s v="Small Box"/>
    <s v="Xerox 23"/>
    <n v="0.37"/>
    <s v="United States"/>
    <x v="0"/>
    <x v="17"/>
    <s v="Roy"/>
    <n v="84067"/>
    <d v="2015-03-28T00:00:00"/>
    <d v="2015-03-30T00:00:00"/>
    <n v="-48.68"/>
    <n v="19"/>
    <x v="457"/>
    <n v="89910"/>
    <n v="2"/>
  </r>
  <r>
    <n v="22484"/>
    <s v="Medium"/>
    <n v="0.03"/>
    <n v="35.99"/>
    <n v="5"/>
    <n v="803"/>
    <x v="263"/>
    <x v="2"/>
    <x v="2"/>
    <x v="2"/>
    <s v="Telephones and Communication"/>
    <s v="Small Box"/>
    <s v="Accessory27"/>
    <n v="0.85"/>
    <s v="United States"/>
    <x v="3"/>
    <x v="26"/>
    <s v="New Smyrna Beach"/>
    <n v="32168"/>
    <d v="2015-04-29T00:00:00"/>
    <d v="2015-04-30T00:00:00"/>
    <n v="-184.548"/>
    <n v="3"/>
    <x v="458"/>
    <n v="90048"/>
    <n v="1"/>
  </r>
  <r>
    <n v="5722"/>
    <s v="Critical"/>
    <n v="0.06"/>
    <n v="179.99"/>
    <n v="13.99"/>
    <n v="806"/>
    <x v="264"/>
    <x v="0"/>
    <x v="2"/>
    <x v="2"/>
    <s v="Telephones and Communication"/>
    <s v="Medium Box"/>
    <s v="VTech VT20-2481 2.4GHz Two-Line Phone System w/Answering Machine"/>
    <n v="0.56999999999999995"/>
    <s v="United States"/>
    <x v="3"/>
    <x v="26"/>
    <s v="Miami"/>
    <n v="33132"/>
    <d v="2015-01-09T00:00:00"/>
    <d v="2015-01-11T00:00:00"/>
    <n v="1220.03784"/>
    <n v="54"/>
    <x v="459"/>
    <n v="40547"/>
    <n v="2"/>
  </r>
  <r>
    <n v="21942"/>
    <s v="Low"/>
    <n v="0.09"/>
    <n v="5.84"/>
    <n v="0.83"/>
    <n v="820"/>
    <x v="265"/>
    <x v="2"/>
    <x v="2"/>
    <x v="0"/>
    <s v="Pens &amp; Art Supplies"/>
    <s v="Wrap Bag"/>
    <s v="Avery Hi-Liter® Smear-Safe Highlighters"/>
    <n v="0.49"/>
    <s v="United States"/>
    <x v="0"/>
    <x v="0"/>
    <s v="Walla Walla"/>
    <n v="99362"/>
    <d v="2015-05-21T00:00:00"/>
    <d v="2015-05-25T00:00:00"/>
    <n v="-2.87"/>
    <n v="1"/>
    <x v="460"/>
    <n v="90244"/>
    <n v="4"/>
  </r>
  <r>
    <n v="20661"/>
    <s v="Low"/>
    <n v="0.04"/>
    <n v="6.24"/>
    <n v="5.22"/>
    <n v="823"/>
    <x v="266"/>
    <x v="2"/>
    <x v="2"/>
    <x v="1"/>
    <s v="Office Furnishings"/>
    <s v="Small Box"/>
    <s v="Eldon Expressions Mahogany Wood Desk Collection"/>
    <n v="0.6"/>
    <s v="United States"/>
    <x v="3"/>
    <x v="20"/>
    <s v="Smyrna"/>
    <n v="37167"/>
    <d v="2015-01-12T00:00:00"/>
    <d v="2015-01-17T00:00:00"/>
    <n v="4.3808999999999996"/>
    <n v="13"/>
    <x v="461"/>
    <n v="89257"/>
    <n v="5"/>
  </r>
  <r>
    <n v="20663"/>
    <s v="Low"/>
    <n v="0.09"/>
    <n v="260.98"/>
    <n v="41.91"/>
    <n v="824"/>
    <x v="267"/>
    <x v="1"/>
    <x v="2"/>
    <x v="1"/>
    <s v="Bookcases"/>
    <s v="Jumbo Box"/>
    <s v="Atlantic Metals Mobile 3-Shelf Bookcases, Custom Colors"/>
    <n v="0.59"/>
    <s v="United States"/>
    <x v="3"/>
    <x v="20"/>
    <s v="Spring Hill"/>
    <n v="37174"/>
    <d v="2015-01-12T00:00:00"/>
    <d v="2015-01-19T00:00:00"/>
    <n v="-100.744"/>
    <n v="8"/>
    <x v="462"/>
    <n v="89257"/>
    <n v="7"/>
  </r>
  <r>
    <n v="21350"/>
    <s v="Critical"/>
    <n v="0"/>
    <n v="11.97"/>
    <n v="4.9800000000000004"/>
    <n v="825"/>
    <x v="268"/>
    <x v="2"/>
    <x v="1"/>
    <x v="0"/>
    <s v="Appliances"/>
    <s v="Small Box"/>
    <s v="Staples 6 Outlet Surge"/>
    <n v="0.57999999999999996"/>
    <s v="United States"/>
    <x v="2"/>
    <x v="7"/>
    <s v="Abilene"/>
    <n v="79605"/>
    <d v="2015-05-21T00:00:00"/>
    <d v="2015-05-24T00:00:00"/>
    <n v="3.3840000000000039"/>
    <n v="4"/>
    <x v="463"/>
    <n v="89258"/>
    <n v="3"/>
  </r>
  <r>
    <n v="24842"/>
    <s v="Medium"/>
    <n v="0.01"/>
    <n v="6.98"/>
    <n v="1.6"/>
    <n v="827"/>
    <x v="269"/>
    <x v="2"/>
    <x v="1"/>
    <x v="0"/>
    <s v="Paper"/>
    <s v="Wrap Bag"/>
    <s v="Adams Phone Message Book, Professional, 400 Message Capacity, 5 3/6” x 11”"/>
    <n v="0.38"/>
    <s v="United States"/>
    <x v="2"/>
    <x v="7"/>
    <s v="Amarillo"/>
    <n v="79109"/>
    <d v="2015-05-25T00:00:00"/>
    <d v="2015-05-26T00:00:00"/>
    <n v="0.34600000000000009"/>
    <n v="3"/>
    <x v="464"/>
    <n v="89259"/>
    <n v="1"/>
  </r>
  <r>
    <n v="24236"/>
    <s v="Not Specified"/>
    <n v="0.01"/>
    <n v="5.18"/>
    <n v="2.04"/>
    <n v="829"/>
    <x v="270"/>
    <x v="2"/>
    <x v="0"/>
    <x v="0"/>
    <s v="Paper"/>
    <s v="Wrap Bag"/>
    <s v="Array® Memo Cubes"/>
    <n v="0.36"/>
    <s v="United States"/>
    <x v="3"/>
    <x v="40"/>
    <s v="Texarkana"/>
    <n v="71854"/>
    <d v="2015-02-22T00:00:00"/>
    <d v="2015-02-24T00:00:00"/>
    <n v="-17.654"/>
    <n v="5"/>
    <x v="178"/>
    <n v="90271"/>
    <n v="2"/>
  </r>
  <r>
    <n v="20664"/>
    <s v="High"/>
    <n v="0.01"/>
    <n v="14.42"/>
    <n v="6.75"/>
    <n v="830"/>
    <x v="271"/>
    <x v="2"/>
    <x v="0"/>
    <x v="0"/>
    <s v="Appliances"/>
    <s v="Medium Box"/>
    <s v="Holmes Odor Grabber"/>
    <n v="0.52"/>
    <s v="United States"/>
    <x v="0"/>
    <x v="21"/>
    <s v="Wheat Ridge"/>
    <n v="80033"/>
    <d v="2015-01-24T00:00:00"/>
    <d v="2015-01-24T00:00:00"/>
    <n v="-13.826000000000001"/>
    <n v="6"/>
    <x v="465"/>
    <n v="90270"/>
    <n v="0"/>
  </r>
  <r>
    <n v="19173"/>
    <s v="High"/>
    <n v="0"/>
    <n v="11.66"/>
    <n v="8.99"/>
    <n v="833"/>
    <x v="272"/>
    <x v="0"/>
    <x v="0"/>
    <x v="0"/>
    <s v="Pens &amp; Art Supplies"/>
    <s v="Small Pack"/>
    <s v="Boston 16765 Mini Stand Up Battery Pencil Sharpener"/>
    <n v="0.59"/>
    <s v="United States"/>
    <x v="0"/>
    <x v="1"/>
    <s v="Gilroy"/>
    <n v="95020"/>
    <d v="2015-01-09T00:00:00"/>
    <d v="2015-01-11T00:00:00"/>
    <n v="-203.67000000000002"/>
    <n v="11"/>
    <x v="466"/>
    <n v="89770"/>
    <n v="2"/>
  </r>
  <r>
    <n v="19383"/>
    <s v="Not Specified"/>
    <n v="7.0000000000000007E-2"/>
    <n v="6.08"/>
    <n v="0.91"/>
    <n v="850"/>
    <x v="273"/>
    <x v="2"/>
    <x v="0"/>
    <x v="0"/>
    <s v="Pens &amp; Art Supplies"/>
    <s v="Wrap Bag"/>
    <s v="Zebra Zazzle Fluorescent Highlighters"/>
    <n v="0.51"/>
    <s v="United States"/>
    <x v="0"/>
    <x v="1"/>
    <s v="Goleta"/>
    <n v="93117"/>
    <d v="2015-03-07T00:00:00"/>
    <d v="2015-03-08T00:00:00"/>
    <n v="19.57"/>
    <n v="7"/>
    <x v="467"/>
    <n v="88569"/>
    <n v="1"/>
  </r>
  <r>
    <n v="20604"/>
    <s v="Low"/>
    <n v="0.1"/>
    <n v="50.98"/>
    <n v="22.24"/>
    <n v="851"/>
    <x v="274"/>
    <x v="2"/>
    <x v="0"/>
    <x v="1"/>
    <s v="Office Furnishings"/>
    <s v="Large Box"/>
    <s v="Dana Fluorescent Magnifying Lamp, White, 36&quot;"/>
    <n v="0.55000000000000004"/>
    <s v="United States"/>
    <x v="0"/>
    <x v="1"/>
    <s v="Hacienda Heights"/>
    <n v="91745"/>
    <d v="2015-02-25T00:00:00"/>
    <d v="2015-02-27T00:00:00"/>
    <n v="98.12"/>
    <n v="6"/>
    <x v="468"/>
    <n v="88568"/>
    <n v="2"/>
  </r>
  <r>
    <n v="19384"/>
    <s v="Not Specified"/>
    <n v="0.08"/>
    <n v="19.899999999999999"/>
    <n v="5.29"/>
    <n v="851"/>
    <x v="274"/>
    <x v="2"/>
    <x v="0"/>
    <x v="0"/>
    <s v="Appliances"/>
    <s v="Medium Box"/>
    <s v="Holmes Cool Mist Humidifier for the Whole House with 8-Gallon Output per Day, Extended Life Filter"/>
    <n v="0.4"/>
    <s v="United States"/>
    <x v="0"/>
    <x v="1"/>
    <s v="Hacienda Heights"/>
    <n v="91745"/>
    <d v="2015-03-07T00:00:00"/>
    <d v="2015-03-09T00:00:00"/>
    <n v="107.11"/>
    <n v="13"/>
    <x v="469"/>
    <n v="88569"/>
    <n v="2"/>
  </r>
  <r>
    <n v="19385"/>
    <s v="Not Specified"/>
    <n v="0.02"/>
    <n v="3.36"/>
    <n v="6.27"/>
    <n v="851"/>
    <x v="274"/>
    <x v="2"/>
    <x v="0"/>
    <x v="0"/>
    <s v="Binders and Binder Accessories"/>
    <s v="Small Box"/>
    <s v="Cardinal Poly Pocket Divider Pockets for Ring Binders"/>
    <n v="0.4"/>
    <s v="United States"/>
    <x v="0"/>
    <x v="1"/>
    <s v="Hacienda Heights"/>
    <n v="91745"/>
    <d v="2015-03-07T00:00:00"/>
    <d v="2015-03-09T00:00:00"/>
    <n v="-216.154"/>
    <n v="21"/>
    <x v="470"/>
    <n v="88569"/>
    <n v="2"/>
  </r>
  <r>
    <n v="21353"/>
    <s v="Critical"/>
    <n v="0.06"/>
    <n v="1.26"/>
    <n v="0.7"/>
    <n v="851"/>
    <x v="274"/>
    <x v="2"/>
    <x v="0"/>
    <x v="0"/>
    <s v="Rubber Bands"/>
    <s v="Wrap Bag"/>
    <s v="Bagged Rubber Bands"/>
    <n v="0.81"/>
    <s v="United States"/>
    <x v="0"/>
    <x v="1"/>
    <s v="Hacienda Heights"/>
    <n v="91745"/>
    <d v="2015-04-30T00:00:00"/>
    <d v="2015-04-30T00:00:00"/>
    <n v="-6.6096000000000004"/>
    <n v="4"/>
    <x v="471"/>
    <n v="88571"/>
    <n v="0"/>
  </r>
  <r>
    <n v="26093"/>
    <s v="High"/>
    <n v="0.05"/>
    <n v="4.24"/>
    <n v="5.41"/>
    <n v="853"/>
    <x v="275"/>
    <x v="2"/>
    <x v="2"/>
    <x v="0"/>
    <s v="Binders and Binder Accessories"/>
    <s v="Small Box"/>
    <s v="Storex DuraTech Recycled Plastic Frosted Binders"/>
    <n v="0.35"/>
    <s v="United States"/>
    <x v="0"/>
    <x v="1"/>
    <s v="Hesperia"/>
    <n v="92345"/>
    <d v="2015-03-16T00:00:00"/>
    <d v="2015-03-18T00:00:00"/>
    <n v="-89.216999999999999"/>
    <n v="12"/>
    <x v="472"/>
    <n v="88570"/>
    <n v="2"/>
  </r>
  <r>
    <n v="21351"/>
    <s v="Critical"/>
    <n v="0.06"/>
    <n v="1.76"/>
    <n v="0.7"/>
    <n v="854"/>
    <x v="276"/>
    <x v="2"/>
    <x v="0"/>
    <x v="0"/>
    <s v="Pens &amp; Art Supplies"/>
    <s v="Wrap Bag"/>
    <s v="Newell 310"/>
    <n v="0.56000000000000005"/>
    <s v="United States"/>
    <x v="1"/>
    <x v="18"/>
    <s v="Branford"/>
    <n v="6405"/>
    <d v="2015-04-30T00:00:00"/>
    <d v="2015-05-02T00:00:00"/>
    <n v="1.2236"/>
    <n v="22"/>
    <x v="473"/>
    <n v="88571"/>
    <n v="2"/>
  </r>
  <r>
    <n v="21352"/>
    <s v="Critical"/>
    <n v="0.02"/>
    <n v="24.98"/>
    <n v="8.7899999999999991"/>
    <n v="855"/>
    <x v="277"/>
    <x v="2"/>
    <x v="0"/>
    <x v="0"/>
    <s v="Storage &amp; Organization"/>
    <s v="Small Box"/>
    <s v="2300 Heavy-Duty Transfer File Systems by Perma"/>
    <n v="0.66"/>
    <s v="United States"/>
    <x v="1"/>
    <x v="18"/>
    <s v="Danbury"/>
    <n v="6810"/>
    <d v="2015-04-30T00:00:00"/>
    <d v="2015-05-01T00:00:00"/>
    <n v="4.3148"/>
    <n v="23"/>
    <x v="474"/>
    <n v="88571"/>
    <n v="1"/>
  </r>
  <r>
    <n v="21354"/>
    <s v="Critical"/>
    <n v="0.05"/>
    <n v="35.99"/>
    <n v="5.99"/>
    <n v="858"/>
    <x v="278"/>
    <x v="0"/>
    <x v="0"/>
    <x v="2"/>
    <s v="Telephones and Communication"/>
    <s v="Wrap Bag"/>
    <s v="Accessory41"/>
    <n v="0.38"/>
    <s v="United States"/>
    <x v="1"/>
    <x v="14"/>
    <s v="Lewiston"/>
    <n v="4240"/>
    <d v="2015-04-30T00:00:00"/>
    <d v="2015-05-02T00:00:00"/>
    <n v="-125.83296"/>
    <n v="2"/>
    <x v="475"/>
    <n v="88571"/>
    <n v="2"/>
  </r>
  <r>
    <n v="21214"/>
    <s v="Critical"/>
    <n v="0.03"/>
    <n v="14.2"/>
    <n v="5.3"/>
    <n v="865"/>
    <x v="279"/>
    <x v="2"/>
    <x v="0"/>
    <x v="1"/>
    <s v="Office Furnishings"/>
    <s v="Wrap Bag"/>
    <s v="Coloredge Poster Frame"/>
    <n v="0.46"/>
    <s v="United States"/>
    <x v="2"/>
    <x v="38"/>
    <s v="East Chicago"/>
    <n v="46312"/>
    <d v="2015-05-27T00:00:00"/>
    <d v="2015-05-28T00:00:00"/>
    <n v="122.21"/>
    <n v="18"/>
    <x v="476"/>
    <n v="90674"/>
    <n v="1"/>
  </r>
  <r>
    <n v="19947"/>
    <s v="Low"/>
    <n v="0.04"/>
    <n v="6.48"/>
    <n v="5.16"/>
    <n v="865"/>
    <x v="279"/>
    <x v="0"/>
    <x v="0"/>
    <x v="0"/>
    <s v="Paper"/>
    <s v="Small Box"/>
    <s v="Xerox 1985"/>
    <n v="0.37"/>
    <s v="United States"/>
    <x v="2"/>
    <x v="38"/>
    <s v="East Chicago"/>
    <n v="46312"/>
    <d v="2015-02-26T00:00:00"/>
    <d v="2015-03-02T00:00:00"/>
    <n v="-11.1332"/>
    <n v="12"/>
    <x v="477"/>
    <n v="90675"/>
    <n v="4"/>
  </r>
  <r>
    <n v="24774"/>
    <s v="Not Specified"/>
    <n v="0.04"/>
    <n v="29.18"/>
    <n v="8.5500000000000007"/>
    <n v="868"/>
    <x v="280"/>
    <x v="0"/>
    <x v="0"/>
    <x v="1"/>
    <s v="Office Furnishings"/>
    <s v="Small Box"/>
    <s v="Deflect-o SuperTray™ Unbreakable Stackable Tray, Letter, Black"/>
    <n v="0.42"/>
    <s v="United States"/>
    <x v="2"/>
    <x v="3"/>
    <s v="Shoreview"/>
    <n v="55126"/>
    <d v="2015-02-25T00:00:00"/>
    <d v="2015-02-27T00:00:00"/>
    <n v="201.7353"/>
    <n v="10"/>
    <x v="478"/>
    <n v="91194"/>
    <n v="2"/>
  </r>
  <r>
    <n v="24775"/>
    <s v="Not Specified"/>
    <n v="0"/>
    <n v="80.98"/>
    <n v="35"/>
    <n v="868"/>
    <x v="280"/>
    <x v="2"/>
    <x v="0"/>
    <x v="0"/>
    <s v="Storage &amp; Organization"/>
    <s v="Large Box"/>
    <s v="Carina 42&quot;Hx23 3/4&quot;W Media Storage Unit"/>
    <n v="0.83"/>
    <s v="United States"/>
    <x v="2"/>
    <x v="3"/>
    <s v="Shoreview"/>
    <n v="55126"/>
    <d v="2015-02-25T00:00:00"/>
    <d v="2015-02-27T00:00:00"/>
    <n v="-684.78"/>
    <n v="8"/>
    <x v="479"/>
    <n v="91194"/>
    <n v="2"/>
  </r>
  <r>
    <n v="24763"/>
    <s v="Critical"/>
    <n v="0.06"/>
    <n v="6.48"/>
    <n v="8.8800000000000008"/>
    <n v="868"/>
    <x v="280"/>
    <x v="2"/>
    <x v="0"/>
    <x v="0"/>
    <s v="Paper"/>
    <s v="Small Box"/>
    <s v="Xerox 224"/>
    <n v="0.37"/>
    <s v="United States"/>
    <x v="2"/>
    <x v="3"/>
    <s v="Shoreview"/>
    <n v="55126"/>
    <d v="2015-03-06T00:00:00"/>
    <d v="2015-03-07T00:00:00"/>
    <n v="-237.47"/>
    <n v="20"/>
    <x v="480"/>
    <n v="91195"/>
    <n v="1"/>
  </r>
  <r>
    <n v="24764"/>
    <s v="Critical"/>
    <n v="0.09"/>
    <n v="349.45"/>
    <n v="60"/>
    <n v="868"/>
    <x v="280"/>
    <x v="1"/>
    <x v="0"/>
    <x v="1"/>
    <s v="Tables"/>
    <s v="Jumbo Drum"/>
    <s v="SAFCO PlanMaster Heigh-Adjustable Drafting Table Base, 43w x 30d x 30-37h, Black"/>
    <m/>
    <s v="United States"/>
    <x v="2"/>
    <x v="3"/>
    <s v="Shoreview"/>
    <n v="55126"/>
    <d v="2015-03-06T00:00:00"/>
    <d v="2015-03-07T00:00:00"/>
    <n v="-2946.0509999999999"/>
    <n v="12"/>
    <x v="481"/>
    <n v="91195"/>
    <n v="1"/>
  </r>
  <r>
    <n v="25507"/>
    <s v="Not Specified"/>
    <n v="0.03"/>
    <n v="14.2"/>
    <n v="5.3"/>
    <n v="871"/>
    <x v="281"/>
    <x v="2"/>
    <x v="1"/>
    <x v="1"/>
    <s v="Office Furnishings"/>
    <s v="Wrap Bag"/>
    <s v="Coloredge Poster Frame"/>
    <n v="0.46"/>
    <s v="United States"/>
    <x v="0"/>
    <x v="34"/>
    <s v="Reno"/>
    <n v="89502"/>
    <d v="2015-03-15T00:00:00"/>
    <d v="2015-03-17T00:00:00"/>
    <n v="21.555599999999998"/>
    <n v="2"/>
    <x v="482"/>
    <n v="90577"/>
    <n v="2"/>
  </r>
  <r>
    <n v="22547"/>
    <s v="Not Specified"/>
    <n v="0.01"/>
    <n v="5.94"/>
    <n v="9.92"/>
    <n v="871"/>
    <x v="281"/>
    <x v="2"/>
    <x v="1"/>
    <x v="0"/>
    <s v="Binders and Binder Accessories"/>
    <s v="Small Box"/>
    <s v="Storex Dura Pro™ Binders"/>
    <n v="0.38"/>
    <s v="United States"/>
    <x v="0"/>
    <x v="34"/>
    <s v="Reno"/>
    <n v="89502"/>
    <d v="2015-05-20T00:00:00"/>
    <d v="2015-05-23T00:00:00"/>
    <n v="-239.315"/>
    <n v="12"/>
    <x v="483"/>
    <n v="90578"/>
    <n v="3"/>
  </r>
  <r>
    <n v="22548"/>
    <s v="Not Specified"/>
    <n v="0"/>
    <n v="6.48"/>
    <n v="5.1100000000000003"/>
    <n v="871"/>
    <x v="281"/>
    <x v="2"/>
    <x v="1"/>
    <x v="0"/>
    <s v="Paper"/>
    <s v="Small Box"/>
    <s v="Xerox 231"/>
    <n v="0.37"/>
    <s v="United States"/>
    <x v="0"/>
    <x v="34"/>
    <s v="Reno"/>
    <n v="89502"/>
    <d v="2015-05-20T00:00:00"/>
    <d v="2015-05-22T00:00:00"/>
    <n v="-33.31"/>
    <n v="18"/>
    <x v="484"/>
    <n v="90578"/>
    <n v="2"/>
  </r>
  <r>
    <n v="19262"/>
    <s v="High"/>
    <n v="0.04"/>
    <n v="4.37"/>
    <n v="5.15"/>
    <n v="875"/>
    <x v="282"/>
    <x v="2"/>
    <x v="2"/>
    <x v="0"/>
    <s v="Appliances"/>
    <s v="Small Box"/>
    <s v="Eureka Sanitaire ® Multi-Pro Heavy-Duty Upright, Disposable Bags"/>
    <n v="0.59"/>
    <s v="United States"/>
    <x v="0"/>
    <x v="17"/>
    <s v="Salt Lake City"/>
    <n v="84106"/>
    <d v="2015-02-21T00:00:00"/>
    <d v="2015-02-22T00:00:00"/>
    <n v="-74.479599999999991"/>
    <n v="18"/>
    <x v="485"/>
    <n v="89059"/>
    <n v="1"/>
  </r>
  <r>
    <n v="19263"/>
    <s v="High"/>
    <n v="0.09"/>
    <n v="155.99"/>
    <n v="8.99"/>
    <n v="875"/>
    <x v="282"/>
    <x v="2"/>
    <x v="2"/>
    <x v="2"/>
    <s v="Telephones and Communication"/>
    <s v="Small Box"/>
    <s v="CF 688"/>
    <n v="0.57999999999999996"/>
    <s v="United States"/>
    <x v="0"/>
    <x v="17"/>
    <s v="Salt Lake City"/>
    <n v="84106"/>
    <d v="2015-02-21T00:00:00"/>
    <d v="2015-02-23T00:00:00"/>
    <n v="-232.22056000000003"/>
    <n v="4"/>
    <x v="486"/>
    <n v="89059"/>
    <n v="2"/>
  </r>
  <r>
    <n v="18054"/>
    <s v="Critical"/>
    <n v="7.0000000000000007E-2"/>
    <n v="5.68"/>
    <n v="1.39"/>
    <n v="880"/>
    <x v="283"/>
    <x v="2"/>
    <x v="2"/>
    <x v="0"/>
    <s v="Envelopes"/>
    <s v="Small Box"/>
    <s v="Staples Standard Envelopes"/>
    <n v="0.38"/>
    <s v="United States"/>
    <x v="0"/>
    <x v="28"/>
    <s v="Scottsdale"/>
    <n v="85254"/>
    <d v="2015-03-25T00:00:00"/>
    <d v="2015-03-27T00:00:00"/>
    <n v="18.643799999999999"/>
    <n v="5"/>
    <x v="487"/>
    <n v="86153"/>
    <n v="2"/>
  </r>
  <r>
    <n v="18055"/>
    <s v="Critical"/>
    <n v="0.06"/>
    <n v="22.84"/>
    <n v="11.54"/>
    <n v="880"/>
    <x v="283"/>
    <x v="2"/>
    <x v="2"/>
    <x v="0"/>
    <s v="Paper"/>
    <s v="Small Box"/>
    <s v="Xerox 1964"/>
    <n v="0.39"/>
    <s v="United States"/>
    <x v="0"/>
    <x v="28"/>
    <s v="Scottsdale"/>
    <n v="85254"/>
    <d v="2015-03-25T00:00:00"/>
    <d v="2015-03-27T00:00:00"/>
    <n v="-31.24"/>
    <n v="1"/>
    <x v="488"/>
    <n v="86153"/>
    <n v="2"/>
  </r>
  <r>
    <n v="19401"/>
    <s v="Critical"/>
    <n v="0.06"/>
    <n v="25.98"/>
    <n v="14.36"/>
    <n v="885"/>
    <x v="284"/>
    <x v="1"/>
    <x v="0"/>
    <x v="1"/>
    <s v="Chairs &amp; Chairmats"/>
    <s v="Jumbo Drum"/>
    <s v="Global Stack Chair without Arms, Black"/>
    <n v="0.6"/>
    <s v="United States"/>
    <x v="2"/>
    <x v="7"/>
    <s v="Amarillo"/>
    <n v="79109"/>
    <d v="2015-05-24T00:00:00"/>
    <d v="2015-05-25T00:00:00"/>
    <n v="55.888000000000034"/>
    <n v="41"/>
    <x v="489"/>
    <n v="89537"/>
    <n v="1"/>
  </r>
  <r>
    <n v="26011"/>
    <s v="Critical"/>
    <n v="0.08"/>
    <n v="1.81"/>
    <n v="0.75"/>
    <n v="890"/>
    <x v="285"/>
    <x v="2"/>
    <x v="3"/>
    <x v="1"/>
    <s v="Chairs &amp; Chairmats"/>
    <s v="Jumbo Drum"/>
    <s v="Metal Folding Chairs, Beige, 4/Carton"/>
    <n v="0.57999999999999996"/>
    <s v="United States"/>
    <x v="2"/>
    <x v="7"/>
    <s v="Bedford"/>
    <n v="76021"/>
    <d v="2015-01-05T00:00:00"/>
    <d v="2015-01-06T00:00:00"/>
    <n v="1.3224"/>
    <n v="11"/>
    <x v="490"/>
    <n v="89536"/>
    <n v="1"/>
  </r>
  <r>
    <n v="26015"/>
    <s v="Critical"/>
    <n v="0.04"/>
    <n v="125.99"/>
    <n v="5.26"/>
    <n v="890"/>
    <x v="285"/>
    <x v="2"/>
    <x v="3"/>
    <x v="2"/>
    <s v="Telephones and Communication"/>
    <s v="Small Box"/>
    <s v="232"/>
    <n v="0.55000000000000004"/>
    <s v="United States"/>
    <x v="2"/>
    <x v="7"/>
    <s v="Bedford"/>
    <n v="76021"/>
    <d v="2015-01-05T00:00:00"/>
    <d v="2015-01-05T00:00:00"/>
    <n v="455.42069999999995"/>
    <n v="6"/>
    <x v="491"/>
    <n v="89536"/>
    <n v="0"/>
  </r>
  <r>
    <n v="2045"/>
    <s v="Critical"/>
    <n v="0.01"/>
    <n v="8.34"/>
    <n v="0.96"/>
    <n v="894"/>
    <x v="286"/>
    <x v="2"/>
    <x v="0"/>
    <x v="1"/>
    <s v="Office Furnishings"/>
    <s v="Wrap Bag"/>
    <s v="Document Clip Frames"/>
    <n v="0.43"/>
    <s v="United States"/>
    <x v="1"/>
    <x v="41"/>
    <s v="Washington"/>
    <n v="20024"/>
    <d v="2015-01-10T00:00:00"/>
    <d v="2015-01-12T00:00:00"/>
    <n v="29.332000000000001"/>
    <n v="24"/>
    <x v="492"/>
    <n v="14596"/>
    <n v="2"/>
  </r>
  <r>
    <n v="2046"/>
    <s v="Critical"/>
    <n v="0.06"/>
    <n v="3.28"/>
    <n v="3.97"/>
    <n v="894"/>
    <x v="286"/>
    <x v="2"/>
    <x v="0"/>
    <x v="0"/>
    <s v="Pens &amp; Art Supplies"/>
    <s v="Wrap Bag"/>
    <s v="Newell 337"/>
    <n v="0.56000000000000005"/>
    <s v="United States"/>
    <x v="1"/>
    <x v="41"/>
    <s v="Washington"/>
    <n v="20024"/>
    <d v="2015-01-10T00:00:00"/>
    <d v="2015-01-11T00:00:00"/>
    <n v="-86"/>
    <n v="19"/>
    <x v="493"/>
    <n v="14596"/>
    <n v="1"/>
  </r>
  <r>
    <n v="5421"/>
    <s v="Low"/>
    <n v="0.02"/>
    <n v="1.1399999999999999"/>
    <n v="0.7"/>
    <n v="894"/>
    <x v="286"/>
    <x v="2"/>
    <x v="0"/>
    <x v="0"/>
    <s v="Rubber Bands"/>
    <s v="Wrap Bag"/>
    <s v="OIC Thumb-Tacks"/>
    <n v="0.38"/>
    <s v="United States"/>
    <x v="1"/>
    <x v="41"/>
    <s v="Washington"/>
    <n v="20024"/>
    <d v="2015-02-02T00:00:00"/>
    <d v="2015-02-02T00:00:00"/>
    <n v="-0.49"/>
    <n v="38"/>
    <x v="494"/>
    <n v="38529"/>
    <n v="0"/>
  </r>
  <r>
    <n v="20045"/>
    <s v="Critical"/>
    <n v="0.01"/>
    <n v="8.34"/>
    <n v="0.96"/>
    <n v="896"/>
    <x v="287"/>
    <x v="2"/>
    <x v="0"/>
    <x v="1"/>
    <s v="Office Furnishings"/>
    <s v="Wrap Bag"/>
    <s v="Document Clip Frames"/>
    <n v="0.43"/>
    <s v="United States"/>
    <x v="2"/>
    <x v="7"/>
    <s v="Denton"/>
    <n v="76201"/>
    <d v="2015-01-10T00:00:00"/>
    <d v="2015-01-12T00:00:00"/>
    <n v="34.348199999999999"/>
    <n v="6"/>
    <x v="495"/>
    <n v="90166"/>
    <n v="2"/>
  </r>
  <r>
    <n v="20046"/>
    <s v="Critical"/>
    <n v="0.06"/>
    <n v="3.28"/>
    <n v="3.97"/>
    <n v="896"/>
    <x v="287"/>
    <x v="2"/>
    <x v="0"/>
    <x v="0"/>
    <s v="Pens &amp; Art Supplies"/>
    <s v="Wrap Bag"/>
    <s v="Newell 337"/>
    <n v="0.56000000000000005"/>
    <s v="United States"/>
    <x v="2"/>
    <x v="7"/>
    <s v="Denton"/>
    <n v="76201"/>
    <d v="2015-01-10T00:00:00"/>
    <d v="2015-01-11T00:00:00"/>
    <n v="-66.650000000000006"/>
    <n v="5"/>
    <x v="496"/>
    <n v="90166"/>
    <n v="1"/>
  </r>
  <r>
    <n v="19470"/>
    <s v="Critical"/>
    <n v="0.06"/>
    <n v="47.98"/>
    <n v="3.61"/>
    <n v="896"/>
    <x v="287"/>
    <x v="2"/>
    <x v="0"/>
    <x v="2"/>
    <s v="Computer Peripherals"/>
    <s v="Small Pack"/>
    <s v="DS/HD IBM Formatted Diskettes, 200/Pack - Staples"/>
    <n v="0.71"/>
    <s v="United States"/>
    <x v="2"/>
    <x v="7"/>
    <s v="Denton"/>
    <n v="76201"/>
    <d v="2015-06-20T00:00:00"/>
    <d v="2015-06-22T00:00:00"/>
    <n v="35.954999999999998"/>
    <n v="11"/>
    <x v="497"/>
    <n v="90167"/>
    <n v="2"/>
  </r>
  <r>
    <n v="4724"/>
    <s v="High"/>
    <n v="0.04"/>
    <n v="90.97"/>
    <n v="28"/>
    <n v="898"/>
    <x v="288"/>
    <x v="1"/>
    <x v="2"/>
    <x v="2"/>
    <s v="Office Machines"/>
    <s v="Jumbo Drum"/>
    <s v="Lexmark Z55se Color Inkjet Printer"/>
    <n v="0.38"/>
    <s v="United States"/>
    <x v="1"/>
    <x v="4"/>
    <s v="New York City"/>
    <n v="10039"/>
    <d v="2015-01-12T00:00:00"/>
    <d v="2015-01-13T00:00:00"/>
    <n v="-173.09520000000001"/>
    <n v="6"/>
    <x v="498"/>
    <n v="33635"/>
    <n v="1"/>
  </r>
  <r>
    <n v="4725"/>
    <s v="High"/>
    <n v="7.0000000000000007E-2"/>
    <n v="20.34"/>
    <n v="35"/>
    <n v="898"/>
    <x v="288"/>
    <x v="2"/>
    <x v="2"/>
    <x v="0"/>
    <s v="Storage &amp; Organization"/>
    <s v="Large Box"/>
    <s v="Tennsco Commercial Shelving"/>
    <n v="0.84"/>
    <s v="United States"/>
    <x v="1"/>
    <x v="4"/>
    <s v="New York City"/>
    <n v="10039"/>
    <d v="2015-01-12T00:00:00"/>
    <d v="2015-01-13T00:00:00"/>
    <n v="-96.16"/>
    <n v="5"/>
    <x v="499"/>
    <n v="33635"/>
    <n v="1"/>
  </r>
  <r>
    <n v="1311"/>
    <s v="Not Specified"/>
    <n v="0.02"/>
    <n v="12.53"/>
    <n v="0.49"/>
    <n v="898"/>
    <x v="288"/>
    <x v="2"/>
    <x v="2"/>
    <x v="0"/>
    <s v="Labels"/>
    <s v="Small Box"/>
    <s v="Round Specialty Laser Printer Labels"/>
    <n v="0.38"/>
    <s v="United States"/>
    <x v="1"/>
    <x v="4"/>
    <s v="New York City"/>
    <n v="10039"/>
    <d v="2015-01-27T00:00:00"/>
    <d v="2015-01-27T00:00:00"/>
    <n v="263.39999999999998"/>
    <n v="47"/>
    <x v="500"/>
    <n v="9606"/>
    <n v="0"/>
  </r>
  <r>
    <n v="1312"/>
    <s v="Not Specified"/>
    <n v="7.0000000000000007E-2"/>
    <n v="5.18"/>
    <n v="2.04"/>
    <n v="898"/>
    <x v="288"/>
    <x v="0"/>
    <x v="2"/>
    <x v="0"/>
    <s v="Paper"/>
    <s v="Wrap Bag"/>
    <s v="Array® Memo Cubes"/>
    <n v="0.36"/>
    <s v="United States"/>
    <x v="1"/>
    <x v="4"/>
    <s v="New York City"/>
    <n v="10039"/>
    <d v="2015-01-27T00:00:00"/>
    <d v="2015-01-29T00:00:00"/>
    <n v="37.31"/>
    <n v="44"/>
    <x v="501"/>
    <n v="9606"/>
    <n v="2"/>
  </r>
  <r>
    <n v="22724"/>
    <s v="High"/>
    <n v="0.04"/>
    <n v="90.97"/>
    <n v="28"/>
    <n v="899"/>
    <x v="289"/>
    <x v="1"/>
    <x v="2"/>
    <x v="2"/>
    <s v="Office Machines"/>
    <s v="Jumbo Drum"/>
    <s v="Lexmark Z55se Color Inkjet Printer"/>
    <n v="0.38"/>
    <s v="United States"/>
    <x v="1"/>
    <x v="19"/>
    <s v="Altoona"/>
    <n v="16602"/>
    <d v="2015-01-12T00:00:00"/>
    <d v="2015-01-13T00:00:00"/>
    <n v="-173.09520000000001"/>
    <n v="2"/>
    <x v="502"/>
    <n v="86263"/>
    <n v="1"/>
  </r>
  <r>
    <n v="22725"/>
    <s v="High"/>
    <n v="7.0000000000000007E-2"/>
    <n v="20.34"/>
    <n v="35"/>
    <n v="899"/>
    <x v="289"/>
    <x v="2"/>
    <x v="2"/>
    <x v="0"/>
    <s v="Storage &amp; Organization"/>
    <s v="Large Box"/>
    <s v="Tennsco Commercial Shelving"/>
    <n v="0.84"/>
    <s v="United States"/>
    <x v="1"/>
    <x v="19"/>
    <s v="Altoona"/>
    <n v="16602"/>
    <d v="2015-01-12T00:00:00"/>
    <d v="2015-01-13T00:00:00"/>
    <n v="-96.16"/>
    <n v="1"/>
    <x v="503"/>
    <n v="86263"/>
    <n v="1"/>
  </r>
  <r>
    <n v="19311"/>
    <s v="Not Specified"/>
    <n v="0.02"/>
    <n v="12.53"/>
    <n v="0.49"/>
    <n v="899"/>
    <x v="289"/>
    <x v="2"/>
    <x v="2"/>
    <x v="0"/>
    <s v="Labels"/>
    <s v="Small Box"/>
    <s v="Round Specialty Laser Printer Labels"/>
    <n v="0.38"/>
    <s v="United States"/>
    <x v="1"/>
    <x v="19"/>
    <s v="Altoona"/>
    <n v="16602"/>
    <d v="2015-01-27T00:00:00"/>
    <d v="2015-01-27T00:00:00"/>
    <n v="104.7213"/>
    <n v="12"/>
    <x v="504"/>
    <n v="86264"/>
    <n v="0"/>
  </r>
  <r>
    <n v="19312"/>
    <s v="Not Specified"/>
    <n v="7.0000000000000007E-2"/>
    <n v="5.18"/>
    <n v="2.04"/>
    <n v="899"/>
    <x v="289"/>
    <x v="0"/>
    <x v="2"/>
    <x v="0"/>
    <s v="Paper"/>
    <s v="Wrap Bag"/>
    <s v="Array® Memo Cubes"/>
    <n v="0.36"/>
    <s v="United States"/>
    <x v="1"/>
    <x v="19"/>
    <s v="Altoona"/>
    <n v="16602"/>
    <d v="2015-01-27T00:00:00"/>
    <d v="2015-01-29T00:00:00"/>
    <n v="37.31"/>
    <n v="11"/>
    <x v="505"/>
    <n v="86264"/>
    <n v="2"/>
  </r>
  <r>
    <n v="24981"/>
    <s v="Not Specified"/>
    <n v="0"/>
    <n v="5.98"/>
    <n v="1.49"/>
    <n v="903"/>
    <x v="290"/>
    <x v="2"/>
    <x v="3"/>
    <x v="0"/>
    <s v="Binders and Binder Accessories"/>
    <s v="Small Box"/>
    <s v="Avery Hanging File Binders"/>
    <n v="0.39"/>
    <s v="United States"/>
    <x v="1"/>
    <x v="15"/>
    <s v="Wilmington"/>
    <n v="1887"/>
    <d v="2015-03-12T00:00:00"/>
    <d v="2015-03-14T00:00:00"/>
    <n v="80.674799999999991"/>
    <n v="18"/>
    <x v="506"/>
    <n v="90806"/>
    <n v="2"/>
  </r>
  <r>
    <n v="22288"/>
    <s v="Critical"/>
    <n v="0.09"/>
    <n v="35.99"/>
    <n v="5.99"/>
    <n v="907"/>
    <x v="291"/>
    <x v="2"/>
    <x v="1"/>
    <x v="2"/>
    <s v="Telephones and Communication"/>
    <s v="Wrap Bag"/>
    <s v="Accessory41"/>
    <n v="0.38"/>
    <s v="United States"/>
    <x v="3"/>
    <x v="35"/>
    <s v="Henderson"/>
    <n v="42420"/>
    <d v="2015-02-26T00:00:00"/>
    <d v="2015-02-27T00:00:00"/>
    <n v="114.3165"/>
    <n v="5"/>
    <x v="507"/>
    <n v="86459"/>
    <n v="1"/>
  </r>
  <r>
    <n v="21345"/>
    <s v="Medium"/>
    <n v="0.09"/>
    <n v="2.6"/>
    <n v="2.4"/>
    <n v="907"/>
    <x v="291"/>
    <x v="2"/>
    <x v="1"/>
    <x v="0"/>
    <s v="Pens &amp; Art Supplies"/>
    <s v="Wrap Bag"/>
    <s v="12 Colored Short Pencils"/>
    <n v="0.57999999999999996"/>
    <s v="United States"/>
    <x v="3"/>
    <x v="35"/>
    <s v="Henderson"/>
    <n v="42420"/>
    <d v="2015-06-17T00:00:00"/>
    <d v="2015-06-19T00:00:00"/>
    <n v="1107.4079999999999"/>
    <n v="12"/>
    <x v="508"/>
    <n v="86460"/>
    <n v="2"/>
  </r>
  <r>
    <n v="19480"/>
    <s v="Critical"/>
    <n v="0"/>
    <n v="5.28"/>
    <n v="5.61"/>
    <n v="910"/>
    <x v="292"/>
    <x v="2"/>
    <x v="0"/>
    <x v="0"/>
    <s v="Paper"/>
    <s v="Small Box"/>
    <s v="Xerox 1954"/>
    <n v="0.4"/>
    <s v="United States"/>
    <x v="3"/>
    <x v="40"/>
    <s v="Texarkana"/>
    <n v="71854"/>
    <d v="2015-05-14T00:00:00"/>
    <d v="2015-05-14T00:00:00"/>
    <n v="-149.21199999999999"/>
    <n v="15"/>
    <x v="509"/>
    <n v="90187"/>
    <n v="0"/>
  </r>
  <r>
    <n v="25356"/>
    <s v="Not Specified"/>
    <n v="0.05"/>
    <n v="7.64"/>
    <n v="5.83"/>
    <n v="911"/>
    <x v="293"/>
    <x v="2"/>
    <x v="0"/>
    <x v="0"/>
    <s v="Paper"/>
    <s v="Wrap Bag"/>
    <s v="Rediform Wirebound &quot;Phone Memo&quot; Message Book, 11 x 5-3/4"/>
    <n v="0.36"/>
    <s v="United States"/>
    <x v="1"/>
    <x v="36"/>
    <s v="Wheeling"/>
    <n v="26003"/>
    <d v="2015-01-31T00:00:00"/>
    <d v="2015-02-02T00:00:00"/>
    <n v="-21.018000000000001"/>
    <n v="2"/>
    <x v="510"/>
    <n v="90185"/>
    <n v="2"/>
  </r>
  <r>
    <n v="25357"/>
    <s v="Not Specified"/>
    <n v="0.04"/>
    <n v="218.75"/>
    <n v="69.64"/>
    <n v="911"/>
    <x v="293"/>
    <x v="1"/>
    <x v="0"/>
    <x v="1"/>
    <s v="Tables"/>
    <s v="Jumbo Box"/>
    <s v="BoxOffice By Design Rectangular and Half-Moon Meeting Room Tables"/>
    <n v="0.72"/>
    <s v="United States"/>
    <x v="1"/>
    <x v="36"/>
    <s v="Wheeling"/>
    <n v="26003"/>
    <d v="2015-01-31T00:00:00"/>
    <d v="2015-02-01T00:00:00"/>
    <n v="-655.52987500000006"/>
    <n v="10"/>
    <x v="511"/>
    <n v="90185"/>
    <n v="1"/>
  </r>
  <r>
    <n v="24028"/>
    <s v="High"/>
    <n v="0.01"/>
    <n v="59.76"/>
    <n v="9.7100000000000009"/>
    <n v="911"/>
    <x v="293"/>
    <x v="2"/>
    <x v="0"/>
    <x v="0"/>
    <s v="Storage &amp; Organization"/>
    <s v="Small Box"/>
    <s v="Advantus 10-Drawer Portable Organizer, Chrome Metal Frame, Smoke Drawers"/>
    <n v="0.56999999999999995"/>
    <s v="United States"/>
    <x v="1"/>
    <x v="36"/>
    <s v="Wheeling"/>
    <n v="26003"/>
    <d v="2015-04-04T00:00:00"/>
    <d v="2015-04-06T00:00:00"/>
    <n v="354.32879999999994"/>
    <n v="8"/>
    <x v="512"/>
    <n v="90186"/>
    <n v="2"/>
  </r>
  <r>
    <n v="24953"/>
    <s v="High"/>
    <n v="0.06"/>
    <n v="350.98"/>
    <n v="30"/>
    <n v="915"/>
    <x v="294"/>
    <x v="1"/>
    <x v="1"/>
    <x v="1"/>
    <s v="Chairs &amp; Chairmats"/>
    <s v="Jumbo Drum"/>
    <s v="Office Star - Professional Matrix Back Chair with 2-to-1 Synchro Tilt and Mesh Fabric Seat"/>
    <n v="0.61"/>
    <s v="United States"/>
    <x v="2"/>
    <x v="7"/>
    <s v="Bryan"/>
    <n v="77803"/>
    <d v="2015-01-04T00:00:00"/>
    <d v="2015-01-05T00:00:00"/>
    <n v="-489.41559999999998"/>
    <n v="1"/>
    <x v="513"/>
    <n v="86356"/>
    <n v="1"/>
  </r>
  <r>
    <n v="25833"/>
    <s v="Low"/>
    <n v="0.05"/>
    <n v="161.55000000000001"/>
    <n v="19.989999999999998"/>
    <n v="916"/>
    <x v="295"/>
    <x v="2"/>
    <x v="0"/>
    <x v="0"/>
    <s v="Storage &amp; Organization"/>
    <s v="Small Box"/>
    <s v="Fellowes Super Stor/Drawer® Files"/>
    <n v="0.66"/>
    <s v="United States"/>
    <x v="2"/>
    <x v="7"/>
    <s v="Burleson"/>
    <n v="76028"/>
    <d v="2015-01-04T00:00:00"/>
    <d v="2015-01-11T00:00:00"/>
    <n v="35.31"/>
    <n v="3"/>
    <x v="514"/>
    <n v="86357"/>
    <n v="7"/>
  </r>
  <r>
    <n v="25676"/>
    <s v="High"/>
    <n v="0.05"/>
    <n v="35.51"/>
    <n v="6.31"/>
    <n v="918"/>
    <x v="296"/>
    <x v="2"/>
    <x v="3"/>
    <x v="0"/>
    <s v="Storage &amp; Organization"/>
    <s v="Small Box"/>
    <s v="Steel Personal Filing/Posting Tote"/>
    <n v="0.57999999999999996"/>
    <s v="United States"/>
    <x v="0"/>
    <x v="1"/>
    <s v="Rancho Cucamonga"/>
    <n v="91730"/>
    <d v="2015-04-12T00:00:00"/>
    <d v="2015-04-14T00:00:00"/>
    <n v="6.11"/>
    <n v="2"/>
    <x v="515"/>
    <n v="90492"/>
    <n v="2"/>
  </r>
  <r>
    <n v="19772"/>
    <s v="Critical"/>
    <n v="0.09"/>
    <n v="58.14"/>
    <n v="36.61"/>
    <n v="918"/>
    <x v="296"/>
    <x v="1"/>
    <x v="0"/>
    <x v="1"/>
    <s v="Bookcases"/>
    <s v="Jumbo Box"/>
    <s v="O'Sullivan 3-Shelf Heavy-Duty Bookcases"/>
    <n v="0.61"/>
    <s v="United States"/>
    <x v="0"/>
    <x v="1"/>
    <s v="Rancho Cucamonga"/>
    <n v="91730"/>
    <d v="2015-05-20T00:00:00"/>
    <d v="2015-05-21T00:00:00"/>
    <n v="187.41200000000026"/>
    <n v="39"/>
    <x v="516"/>
    <n v="90493"/>
    <n v="1"/>
  </r>
  <r>
    <n v="25677"/>
    <s v="High"/>
    <n v="0.1"/>
    <n v="8.34"/>
    <n v="2.64"/>
    <n v="919"/>
    <x v="297"/>
    <x v="2"/>
    <x v="3"/>
    <x v="0"/>
    <s v="Scissors, Rulers and Trimmers"/>
    <s v="Small Pack"/>
    <s v="Acme® Elite Stainless Steel Scissors"/>
    <n v="0.59"/>
    <s v="United States"/>
    <x v="0"/>
    <x v="1"/>
    <s v="Redding"/>
    <n v="96003"/>
    <d v="2015-04-12T00:00:00"/>
    <d v="2015-04-12T00:00:00"/>
    <n v="-6.34"/>
    <n v="6"/>
    <x v="517"/>
    <n v="90492"/>
    <n v="0"/>
  </r>
  <r>
    <n v="21970"/>
    <s v="Low"/>
    <n v="0.1"/>
    <n v="15.98"/>
    <n v="4"/>
    <n v="920"/>
    <x v="298"/>
    <x v="2"/>
    <x v="0"/>
    <x v="2"/>
    <s v="Computer Peripherals"/>
    <s v="Small Box"/>
    <s v="Logitech Access Keyboard"/>
    <n v="0.37"/>
    <s v="United States"/>
    <x v="0"/>
    <x v="1"/>
    <s v="Redlands"/>
    <n v="92374"/>
    <d v="2015-03-27T00:00:00"/>
    <d v="2015-04-01T00:00:00"/>
    <n v="92.722199999999987"/>
    <n v="9"/>
    <x v="518"/>
    <n v="90491"/>
    <n v="5"/>
  </r>
  <r>
    <n v="25678"/>
    <s v="High"/>
    <n v="0.03"/>
    <n v="8.0399999999999991"/>
    <n v="8.94"/>
    <n v="920"/>
    <x v="298"/>
    <x v="2"/>
    <x v="3"/>
    <x v="0"/>
    <s v="Binders and Binder Accessories"/>
    <s v="Small Box"/>
    <s v="Fellowes Twister Kit, Gray/Clear, 3/pkg"/>
    <n v="0.4"/>
    <s v="United States"/>
    <x v="0"/>
    <x v="1"/>
    <s v="Redlands"/>
    <n v="92374"/>
    <d v="2015-04-12T00:00:00"/>
    <d v="2015-04-14T00:00:00"/>
    <n v="-160.27549999999999"/>
    <n v="9"/>
    <x v="519"/>
    <n v="90492"/>
    <n v="2"/>
  </r>
  <r>
    <n v="18395"/>
    <s v="Not Specified"/>
    <n v="0.01"/>
    <n v="65.989999999999995"/>
    <n v="8.99"/>
    <n v="922"/>
    <x v="299"/>
    <x v="0"/>
    <x v="2"/>
    <x v="2"/>
    <s v="Telephones and Communication"/>
    <s v="Small Box"/>
    <s v="5180"/>
    <n v="0.56000000000000005"/>
    <s v="United States"/>
    <x v="0"/>
    <x v="1"/>
    <s v="Rancho Cucamonga"/>
    <n v="91730"/>
    <d v="2015-05-20T00:00:00"/>
    <d v="2015-05-21T00:00:00"/>
    <n v="396.97199999999998"/>
    <n v="14"/>
    <x v="520"/>
    <n v="87135"/>
    <n v="1"/>
  </r>
  <r>
    <n v="19973"/>
    <s v="Critical"/>
    <n v="0.03"/>
    <n v="2.1800000000000002"/>
    <n v="1.38"/>
    <n v="925"/>
    <x v="300"/>
    <x v="2"/>
    <x v="2"/>
    <x v="0"/>
    <s v="Rubber Bands"/>
    <s v="Wrap Bag"/>
    <s v="Advantus Push Pins"/>
    <n v="0.44"/>
    <s v="United States"/>
    <x v="1"/>
    <x v="14"/>
    <s v="Augusta"/>
    <n v="4330"/>
    <d v="2015-04-06T00:00:00"/>
    <d v="2015-04-06T00:00:00"/>
    <n v="-7.04"/>
    <n v="7"/>
    <x v="521"/>
    <n v="87134"/>
    <n v="0"/>
  </r>
  <r>
    <n v="19974"/>
    <s v="Critical"/>
    <n v="0.01"/>
    <n v="170.98"/>
    <n v="35.89"/>
    <n v="929"/>
    <x v="301"/>
    <x v="1"/>
    <x v="2"/>
    <x v="1"/>
    <s v="Bookcases"/>
    <s v="Jumbo Box"/>
    <s v="Rush Hierlooms Collection 1&quot; Thick Stackable Bookcases"/>
    <n v="0.66"/>
    <s v="United States"/>
    <x v="1"/>
    <x v="2"/>
    <s v="Old Bridge"/>
    <n v="8857"/>
    <d v="2015-04-06T00:00:00"/>
    <d v="2015-04-08T00:00:00"/>
    <n v="538.52"/>
    <n v="10"/>
    <x v="522"/>
    <n v="87134"/>
    <n v="2"/>
  </r>
  <r>
    <n v="21077"/>
    <s v="Critical"/>
    <n v="0.05"/>
    <n v="6.04"/>
    <n v="2.14"/>
    <n v="936"/>
    <x v="302"/>
    <x v="0"/>
    <x v="0"/>
    <x v="0"/>
    <s v="Paper"/>
    <s v="Wrap Bag"/>
    <s v="Adams Telephone Message Books, 5 1/4” x 11”"/>
    <n v="0.38"/>
    <s v="United States"/>
    <x v="0"/>
    <x v="1"/>
    <s v="Redlands"/>
    <n v="92374"/>
    <d v="2015-02-17T00:00:00"/>
    <d v="2015-02-19T00:00:00"/>
    <n v="-4.1399999999999997"/>
    <n v="1"/>
    <x v="523"/>
    <n v="90588"/>
    <n v="2"/>
  </r>
  <r>
    <n v="23716"/>
    <s v="Not Specified"/>
    <n v="0.05"/>
    <n v="5.98"/>
    <n v="5.46"/>
    <n v="936"/>
    <x v="302"/>
    <x v="2"/>
    <x v="0"/>
    <x v="0"/>
    <s v="Paper"/>
    <s v="Small Box"/>
    <s v="Xerox 1983"/>
    <n v="0.36"/>
    <s v="United States"/>
    <x v="0"/>
    <x v="1"/>
    <s v="Redlands"/>
    <n v="92374"/>
    <d v="2015-06-27T00:00:00"/>
    <d v="2015-06-27T00:00:00"/>
    <n v="-31.885000000000002"/>
    <n v="17"/>
    <x v="524"/>
    <n v="90589"/>
    <n v="0"/>
  </r>
  <r>
    <n v="23717"/>
    <s v="Not Specified"/>
    <n v="0.01"/>
    <n v="65.989999999999995"/>
    <n v="3.99"/>
    <n v="937"/>
    <x v="303"/>
    <x v="2"/>
    <x v="0"/>
    <x v="2"/>
    <s v="Telephones and Communication"/>
    <s v="Small Box"/>
    <s v="StarTAC 7760"/>
    <n v="0.59"/>
    <s v="United States"/>
    <x v="0"/>
    <x v="1"/>
    <s v="Redondo Beach"/>
    <n v="90278"/>
    <d v="2015-06-27T00:00:00"/>
    <d v="2015-06-28T00:00:00"/>
    <n v="-95.21050000000001"/>
    <n v="3"/>
    <x v="525"/>
    <n v="90589"/>
    <n v="1"/>
  </r>
  <r>
    <n v="22638"/>
    <s v="Low"/>
    <n v="0.09"/>
    <n v="100.98"/>
    <n v="35.840000000000003"/>
    <n v="940"/>
    <x v="304"/>
    <x v="1"/>
    <x v="1"/>
    <x v="1"/>
    <s v="Bookcases"/>
    <s v="Jumbo Box"/>
    <s v="Bush Westfield Collection Bookcases, Fully Assembled"/>
    <n v="0.62"/>
    <s v="United States"/>
    <x v="1"/>
    <x v="18"/>
    <s v="New Milford"/>
    <n v="6776"/>
    <d v="2015-04-14T00:00:00"/>
    <d v="2015-04-19T00:00:00"/>
    <n v="-193.58"/>
    <n v="4"/>
    <x v="526"/>
    <n v="90844"/>
    <n v="5"/>
  </r>
  <r>
    <n v="23479"/>
    <s v="Not Specified"/>
    <n v="0.03"/>
    <n v="31.74"/>
    <n v="12.62"/>
    <n v="945"/>
    <x v="305"/>
    <x v="2"/>
    <x v="1"/>
    <x v="0"/>
    <s v="Binders and Binder Accessories"/>
    <s v="Small Box"/>
    <s v="GBC Wire Binding Strips"/>
    <n v="0.37"/>
    <s v="United States"/>
    <x v="0"/>
    <x v="1"/>
    <s v="Saratoga"/>
    <n v="95070"/>
    <d v="2015-03-06T00:00:00"/>
    <d v="2015-03-06T00:00:00"/>
    <n v="-4.3009999999999939"/>
    <n v="3"/>
    <x v="527"/>
    <n v="86567"/>
    <n v="0"/>
  </r>
  <r>
    <n v="24459"/>
    <s v="Critical"/>
    <n v="0.09"/>
    <n v="90.98"/>
    <n v="56.2"/>
    <n v="946"/>
    <x v="306"/>
    <x v="0"/>
    <x v="1"/>
    <x v="1"/>
    <s v="Office Furnishings"/>
    <s v="Medium Box"/>
    <s v="Eldon ClusterMat Chair Mat with Cordless Antistatic Protection"/>
    <n v="0.74"/>
    <s v="United States"/>
    <x v="1"/>
    <x v="14"/>
    <s v="Auburn"/>
    <n v="4210"/>
    <d v="2015-03-01T00:00:00"/>
    <d v="2015-03-02T00:00:00"/>
    <n v="-1570.32"/>
    <n v="20"/>
    <x v="528"/>
    <n v="86566"/>
    <n v="1"/>
  </r>
  <r>
    <n v="24693"/>
    <s v="Critical"/>
    <n v="0.08"/>
    <n v="14.2"/>
    <n v="5.3"/>
    <n v="947"/>
    <x v="307"/>
    <x v="0"/>
    <x v="1"/>
    <x v="1"/>
    <s v="Office Furnishings"/>
    <s v="Wrap Bag"/>
    <s v="Coloredge Poster Frame"/>
    <n v="0.46"/>
    <s v="United States"/>
    <x v="1"/>
    <x v="2"/>
    <s v="Bayonne"/>
    <n v="7002"/>
    <d v="2015-01-11T00:00:00"/>
    <d v="2015-01-13T00:00:00"/>
    <n v="27.23"/>
    <n v="5"/>
    <x v="529"/>
    <n v="86565"/>
    <n v="2"/>
  </r>
  <r>
    <n v="1279"/>
    <s v="Critical "/>
    <n v="0.06"/>
    <n v="40.98"/>
    <n v="2.99"/>
    <n v="949"/>
    <x v="308"/>
    <x v="2"/>
    <x v="3"/>
    <x v="0"/>
    <s v="Binders and Binder Accessories"/>
    <s v="Small Box"/>
    <s v="Avery Trapezoid Ring Binder, 3&quot; Capacity, Black, 1040 sheets"/>
    <n v="0.36"/>
    <s v="United States"/>
    <x v="0"/>
    <x v="1"/>
    <s v="Los Angeles"/>
    <n v="90049"/>
    <d v="2015-01-02T00:00:00"/>
    <d v="2015-01-04T00:00:00"/>
    <n v="-19.099200000000003"/>
    <n v="3"/>
    <x v="530"/>
    <n v="9285"/>
    <n v="2"/>
  </r>
  <r>
    <n v="1128"/>
    <s v="Low"/>
    <n v="0.02"/>
    <n v="48.04"/>
    <n v="5.09"/>
    <n v="949"/>
    <x v="308"/>
    <x v="2"/>
    <x v="3"/>
    <x v="0"/>
    <s v="Paper"/>
    <s v="Small Box"/>
    <s v="Xerox 1910"/>
    <n v="0.37"/>
    <s v="United States"/>
    <x v="0"/>
    <x v="1"/>
    <s v="Los Angeles"/>
    <n v="90049"/>
    <d v="2015-03-22T00:00:00"/>
    <d v="2015-03-26T00:00:00"/>
    <n v="373.67"/>
    <n v="18"/>
    <x v="531"/>
    <n v="8257"/>
    <n v="4"/>
  </r>
  <r>
    <n v="19279"/>
    <s v="Critical"/>
    <n v="0.06"/>
    <n v="40.98"/>
    <n v="2.99"/>
    <n v="950"/>
    <x v="309"/>
    <x v="2"/>
    <x v="3"/>
    <x v="0"/>
    <s v="Binders and Binder Accessories"/>
    <s v="Small Box"/>
    <s v="Avery Trapezoid Ring Binder, 3&quot; Capacity, Black, 1040 sheets"/>
    <n v="0.36"/>
    <s v="United States"/>
    <x v="2"/>
    <x v="3"/>
    <s v="Prior Lake"/>
    <n v="55372"/>
    <d v="2015-01-02T00:00:00"/>
    <d v="2015-01-04T00:00:00"/>
    <n v="-14.801880000000001"/>
    <n v="1"/>
    <x v="532"/>
    <n v="89083"/>
    <n v="2"/>
  </r>
  <r>
    <n v="19127"/>
    <s v="Low"/>
    <n v="0.05"/>
    <n v="1500.97"/>
    <n v="29.7"/>
    <n v="950"/>
    <x v="309"/>
    <x v="1"/>
    <x v="3"/>
    <x v="2"/>
    <s v="Office Machines"/>
    <s v="Jumbo Drum"/>
    <s v="Epson DFX5000+ Dot Matrix Printer"/>
    <n v="0.56999999999999995"/>
    <s v="United States"/>
    <x v="2"/>
    <x v="3"/>
    <s v="Prior Lake"/>
    <n v="55372"/>
    <d v="2015-03-22T00:00:00"/>
    <d v="2015-03-22T00:00:00"/>
    <n v="-2561.3235"/>
    <n v="1"/>
    <x v="533"/>
    <n v="89084"/>
    <n v="0"/>
  </r>
  <r>
    <n v="19128"/>
    <s v="Low"/>
    <n v="0.02"/>
    <n v="48.04"/>
    <n v="5.09"/>
    <n v="950"/>
    <x v="309"/>
    <x v="2"/>
    <x v="3"/>
    <x v="0"/>
    <s v="Paper"/>
    <s v="Small Box"/>
    <s v="Xerox 1910"/>
    <n v="0.37"/>
    <s v="United States"/>
    <x v="2"/>
    <x v="3"/>
    <s v="Prior Lake"/>
    <n v="55372"/>
    <d v="2015-03-22T00:00:00"/>
    <d v="2015-03-26T00:00:00"/>
    <n v="168.91889999999998"/>
    <n v="5"/>
    <x v="534"/>
    <n v="89084"/>
    <n v="4"/>
  </r>
  <r>
    <n v="19129"/>
    <s v="Low"/>
    <n v="0.03"/>
    <n v="4.28"/>
    <n v="1.6"/>
    <n v="950"/>
    <x v="309"/>
    <x v="2"/>
    <x v="3"/>
    <x v="0"/>
    <s v="Pens &amp; Art Supplies"/>
    <s v="Wrap Bag"/>
    <s v="Newell 320"/>
    <n v="0.57999999999999996"/>
    <s v="United States"/>
    <x v="2"/>
    <x v="3"/>
    <s v="Prior Lake"/>
    <n v="55372"/>
    <d v="2015-03-22T00:00:00"/>
    <d v="2015-03-29T00:00:00"/>
    <n v="-6.2"/>
    <n v="1"/>
    <x v="535"/>
    <n v="89084"/>
    <n v="7"/>
  </r>
  <r>
    <n v="20073"/>
    <s v="Low"/>
    <n v="0.1"/>
    <n v="7.31"/>
    <n v="0.49"/>
    <n v="954"/>
    <x v="310"/>
    <x v="2"/>
    <x v="2"/>
    <x v="0"/>
    <s v="Labels"/>
    <s v="Small Box"/>
    <s v="Self-Adhesive Address Labels for Typewriters by Universal"/>
    <n v="0.38"/>
    <s v="United States"/>
    <x v="2"/>
    <x v="7"/>
    <s v="Highland Village"/>
    <n v="75067"/>
    <d v="2015-02-12T00:00:00"/>
    <d v="2015-02-21T00:00:00"/>
    <n v="19.064699999999998"/>
    <n v="4"/>
    <x v="536"/>
    <n v="90771"/>
    <n v="9"/>
  </r>
  <r>
    <n v="20074"/>
    <s v="Low"/>
    <n v="0.08"/>
    <n v="6.7"/>
    <n v="1.56"/>
    <n v="954"/>
    <x v="310"/>
    <x v="2"/>
    <x v="2"/>
    <x v="0"/>
    <s v="Pens &amp; Art Supplies"/>
    <s v="Wrap Bag"/>
    <s v="Turquoise Lead Holder with Pocket Clip"/>
    <n v="0.52"/>
    <s v="United States"/>
    <x v="2"/>
    <x v="7"/>
    <s v="Highland Village"/>
    <n v="75067"/>
    <d v="2015-02-12T00:00:00"/>
    <d v="2015-02-12T00:00:00"/>
    <n v="10.56"/>
    <n v="5"/>
    <x v="537"/>
    <n v="90771"/>
    <n v="0"/>
  </r>
  <r>
    <n v="25795"/>
    <s v="Not Specified"/>
    <n v="0.01"/>
    <n v="145.44999999999999"/>
    <n v="17.850000000000001"/>
    <n v="959"/>
    <x v="311"/>
    <x v="1"/>
    <x v="0"/>
    <x v="2"/>
    <s v="Office Machines"/>
    <s v="Jumbo Drum"/>
    <s v="Panasonic KX-P1150 Dot Matrix Printer"/>
    <n v="0.56000000000000005"/>
    <s v="United States"/>
    <x v="2"/>
    <x v="7"/>
    <s v="Burleson"/>
    <n v="76028"/>
    <d v="2015-03-22T00:00:00"/>
    <d v="2015-03-23T00:00:00"/>
    <n v="837.68069999999989"/>
    <n v="8"/>
    <x v="538"/>
    <n v="91581"/>
    <n v="1"/>
  </r>
  <r>
    <n v="20428"/>
    <s v="Low"/>
    <n v="0.03"/>
    <n v="2.94"/>
    <n v="0.96"/>
    <n v="960"/>
    <x v="312"/>
    <x v="2"/>
    <x v="1"/>
    <x v="0"/>
    <s v="Pens &amp; Art Supplies"/>
    <s v="Wrap Bag"/>
    <s v="Newell 343"/>
    <n v="0.57999999999999996"/>
    <s v="United States"/>
    <x v="0"/>
    <x v="1"/>
    <s v="Redondo Beach"/>
    <n v="90278"/>
    <d v="2015-02-04T00:00:00"/>
    <d v="2015-02-08T00:00:00"/>
    <n v="-4.2"/>
    <n v="1"/>
    <x v="539"/>
    <n v="89401"/>
    <n v="4"/>
  </r>
  <r>
    <n v="20685"/>
    <s v="Not Specified"/>
    <n v="0.05"/>
    <n v="124.49"/>
    <n v="51.94"/>
    <n v="961"/>
    <x v="313"/>
    <x v="1"/>
    <x v="1"/>
    <x v="1"/>
    <s v="Tables"/>
    <s v="Jumbo Box"/>
    <s v="Bevis 36 x 72 Conference Tables"/>
    <n v="0.63"/>
    <s v="United States"/>
    <x v="0"/>
    <x v="1"/>
    <s v="Redwood City"/>
    <n v="94061"/>
    <d v="2015-02-24T00:00:00"/>
    <d v="2015-02-24T00:00:00"/>
    <n v="-44.163600000000002"/>
    <n v="1"/>
    <x v="540"/>
    <n v="89402"/>
    <n v="0"/>
  </r>
  <r>
    <n v="2428"/>
    <s v="Low"/>
    <n v="0.03"/>
    <n v="2.94"/>
    <n v="0.96"/>
    <n v="962"/>
    <x v="314"/>
    <x v="2"/>
    <x v="1"/>
    <x v="0"/>
    <s v="Pens &amp; Art Supplies"/>
    <s v="Wrap Bag"/>
    <s v="Newell 343"/>
    <n v="0.57999999999999996"/>
    <s v="United States"/>
    <x v="2"/>
    <x v="12"/>
    <s v="Chicago"/>
    <n v="60610"/>
    <d v="2015-02-04T00:00:00"/>
    <d v="2015-02-08T00:00:00"/>
    <n v="-4.2"/>
    <n v="2"/>
    <x v="541"/>
    <n v="17636"/>
    <n v="4"/>
  </r>
  <r>
    <n v="25093"/>
    <s v="Medium"/>
    <n v="0"/>
    <n v="170.98"/>
    <n v="35.89"/>
    <n v="970"/>
    <x v="315"/>
    <x v="1"/>
    <x v="3"/>
    <x v="1"/>
    <s v="Bookcases"/>
    <s v="Jumbo Box"/>
    <s v="Rush Hierlooms Collection 1&quot; Thick Stackable Bookcases"/>
    <n v="0.66"/>
    <s v="United States"/>
    <x v="3"/>
    <x v="8"/>
    <s v="Rose Hill"/>
    <n v="24281"/>
    <d v="2015-04-20T00:00:00"/>
    <d v="2015-04-21T00:00:00"/>
    <n v="-102.66200000000001"/>
    <n v="8"/>
    <x v="542"/>
    <n v="86173"/>
    <n v="1"/>
  </r>
  <r>
    <n v="20536"/>
    <s v="Low"/>
    <n v="0.03"/>
    <n v="284.98"/>
    <n v="69.55"/>
    <n v="972"/>
    <x v="316"/>
    <x v="1"/>
    <x v="0"/>
    <x v="1"/>
    <s v="Chairs &amp; Chairmats"/>
    <s v="Jumbo Drum"/>
    <s v="Global Commerce™ Series High-Back Swivel/Tilt Chairs"/>
    <n v="0.6"/>
    <s v="United States"/>
    <x v="0"/>
    <x v="1"/>
    <s v="Riverside"/>
    <n v="92503"/>
    <d v="2015-02-28T00:00:00"/>
    <d v="2015-03-05T00:00:00"/>
    <n v="-116.584"/>
    <n v="2"/>
    <x v="543"/>
    <n v="87259"/>
    <n v="5"/>
  </r>
  <r>
    <n v="20537"/>
    <s v="Low"/>
    <n v="0"/>
    <n v="12.99"/>
    <n v="14.37"/>
    <n v="972"/>
    <x v="316"/>
    <x v="2"/>
    <x v="0"/>
    <x v="1"/>
    <s v="Office Furnishings"/>
    <s v="Large Box"/>
    <s v="Tensor &quot;Hersey Kiss&quot; Styled Floor Lamp"/>
    <n v="0.73"/>
    <s v="United States"/>
    <x v="0"/>
    <x v="1"/>
    <s v="Riverside"/>
    <n v="92503"/>
    <d v="2015-02-28T00:00:00"/>
    <d v="2015-02-28T00:00:00"/>
    <n v="12.896100000000001"/>
    <n v="1"/>
    <x v="544"/>
    <n v="87259"/>
    <n v="0"/>
  </r>
  <r>
    <n v="24298"/>
    <s v="Low"/>
    <n v="0.1"/>
    <n v="2.2200000000000002"/>
    <n v="5"/>
    <n v="975"/>
    <x v="317"/>
    <x v="2"/>
    <x v="0"/>
    <x v="0"/>
    <s v="Appliances"/>
    <s v="Small Box"/>
    <s v="Hoover Replacement Belt for Commercial Guardsman Heavy-Duty Upright Vacuum"/>
    <n v="0.55000000000000004"/>
    <s v="United States"/>
    <x v="1"/>
    <x v="15"/>
    <s v="Boston"/>
    <n v="2108"/>
    <d v="2015-04-04T00:00:00"/>
    <d v="2015-04-09T00:00:00"/>
    <n v="-21.319199999999999"/>
    <n v="3"/>
    <x v="545"/>
    <n v="87260"/>
    <n v="5"/>
  </r>
  <r>
    <n v="22646"/>
    <s v="Medium"/>
    <n v="0"/>
    <n v="37.76"/>
    <n v="12.9"/>
    <n v="980"/>
    <x v="318"/>
    <x v="2"/>
    <x v="0"/>
    <x v="0"/>
    <s v="Storage &amp; Organization"/>
    <s v="Small Box"/>
    <s v="Companion Letter/Legal File, Black"/>
    <n v="0.56999999999999995"/>
    <s v="United States"/>
    <x v="1"/>
    <x v="9"/>
    <s v="South Burlington"/>
    <n v="5403"/>
    <d v="2015-02-05T00:00:00"/>
    <d v="2015-02-06T00:00:00"/>
    <n v="93.846800000000002"/>
    <n v="12"/>
    <x v="546"/>
    <n v="87258"/>
    <n v="1"/>
  </r>
  <r>
    <n v="20010"/>
    <s v="Low"/>
    <n v="0.09"/>
    <n v="300.97000000000003"/>
    <n v="7.18"/>
    <n v="983"/>
    <x v="319"/>
    <x v="2"/>
    <x v="0"/>
    <x v="2"/>
    <s v="Computer Peripherals"/>
    <s v="Small Box"/>
    <s v="Gyration Ultra Professional Cordless Optical Suite"/>
    <n v="0.48"/>
    <s v="United States"/>
    <x v="3"/>
    <x v="40"/>
    <s v="Searcy"/>
    <n v="72143"/>
    <d v="2015-04-27T00:00:00"/>
    <d v="2015-04-27T00:00:00"/>
    <n v="17.771999999999998"/>
    <n v="10"/>
    <x v="547"/>
    <n v="90201"/>
    <n v="0"/>
  </r>
  <r>
    <n v="25895"/>
    <s v="High"/>
    <n v="0.05"/>
    <n v="4.28"/>
    <n v="5.17"/>
    <n v="993"/>
    <x v="320"/>
    <x v="2"/>
    <x v="2"/>
    <x v="0"/>
    <s v="Paper"/>
    <s v="Small Box"/>
    <s v="Xerox 1971"/>
    <n v="0.4"/>
    <s v="United States"/>
    <x v="0"/>
    <x v="1"/>
    <s v="Oxnard"/>
    <n v="93030"/>
    <d v="2015-02-19T00:00:00"/>
    <d v="2015-02-19T00:00:00"/>
    <n v="-104.57"/>
    <n v="9"/>
    <x v="548"/>
    <n v="89432"/>
    <n v="0"/>
  </r>
  <r>
    <n v="19004"/>
    <s v="High"/>
    <n v="0.1"/>
    <n v="400.98"/>
    <n v="76.37"/>
    <n v="994"/>
    <x v="321"/>
    <x v="1"/>
    <x v="2"/>
    <x v="1"/>
    <s v="Tables"/>
    <s v="Jumbo Box"/>
    <s v="Bretford CR8500 Series Meeting Room Furniture"/>
    <n v="0.6"/>
    <s v="United States"/>
    <x v="1"/>
    <x v="14"/>
    <s v="Sanford"/>
    <n v="4073"/>
    <d v="2015-03-14T00:00:00"/>
    <d v="2015-03-15T00:00:00"/>
    <n v="-969.0483660000001"/>
    <n v="2"/>
    <x v="549"/>
    <n v="89433"/>
    <n v="1"/>
  </r>
  <r>
    <n v="23840"/>
    <s v="Low"/>
    <n v="0.09"/>
    <n v="7.64"/>
    <n v="5.83"/>
    <n v="995"/>
    <x v="322"/>
    <x v="2"/>
    <x v="2"/>
    <x v="0"/>
    <s v="Paper"/>
    <s v="Wrap Bag"/>
    <s v="Rediform Wirebound &quot;Phone Memo&quot; Message Book, 11 x 5-3/4"/>
    <n v="0.36"/>
    <s v="United States"/>
    <x v="1"/>
    <x v="14"/>
    <s v="West Scarborough"/>
    <n v="4070"/>
    <d v="2015-05-10T00:00:00"/>
    <d v="2015-05-15T00:00:00"/>
    <n v="4.0320000000000036"/>
    <n v="9"/>
    <x v="550"/>
    <n v="89434"/>
    <n v="5"/>
  </r>
  <r>
    <n v="22639"/>
    <s v="Low"/>
    <n v="0.08"/>
    <n v="67.84"/>
    <n v="0.99"/>
    <n v="997"/>
    <x v="323"/>
    <x v="2"/>
    <x v="2"/>
    <x v="0"/>
    <s v="Appliances"/>
    <s v="Small Box"/>
    <s v="Fellowes Command Center 5-outlet power strip"/>
    <n v="0.57999999999999996"/>
    <s v="United States"/>
    <x v="1"/>
    <x v="2"/>
    <s v="Bayonne"/>
    <n v="7002"/>
    <d v="2015-01-24T00:00:00"/>
    <d v="2015-01-29T00:00:00"/>
    <n v="-23.634399999999999"/>
    <n v="1"/>
    <x v="551"/>
    <n v="89431"/>
    <n v="5"/>
  </r>
  <r>
    <n v="19003"/>
    <s v="High"/>
    <n v="0.08"/>
    <n v="45.19"/>
    <n v="1.99"/>
    <n v="999"/>
    <x v="324"/>
    <x v="2"/>
    <x v="2"/>
    <x v="2"/>
    <s v="Computer Peripherals"/>
    <s v="Small Pack"/>
    <s v="Verbatim DVD-RAM, 9.4GB, Rewritable, Type 1, DS, DataLife Plus"/>
    <n v="0.55000000000000004"/>
    <s v="United States"/>
    <x v="1"/>
    <x v="2"/>
    <s v="Ridgewood"/>
    <n v="7450"/>
    <d v="2015-03-14T00:00:00"/>
    <d v="2015-03-15T00:00:00"/>
    <n v="-71.83"/>
    <n v="3"/>
    <x v="552"/>
    <n v="89433"/>
    <n v="1"/>
  </r>
  <r>
    <n v="19002"/>
    <s v="High"/>
    <n v="0.03"/>
    <n v="33.979999999999997"/>
    <n v="19.989999999999998"/>
    <n v="1000"/>
    <x v="325"/>
    <x v="2"/>
    <x v="2"/>
    <x v="1"/>
    <s v="Office Furnishings"/>
    <s v="Small Box"/>
    <s v="Linden® 12&quot; Wall Clock With Oak Frame"/>
    <n v="0.55000000000000004"/>
    <s v="United States"/>
    <x v="1"/>
    <x v="9"/>
    <s v="Bennington"/>
    <n v="5201"/>
    <d v="2015-03-14T00:00:00"/>
    <d v="2015-03-15T00:00:00"/>
    <n v="-0.74000000000000909"/>
    <n v="12"/>
    <x v="553"/>
    <n v="89433"/>
    <n v="1"/>
  </r>
  <r>
    <n v="19380"/>
    <s v="Low"/>
    <n v="0.06"/>
    <n v="10.14"/>
    <n v="2.27"/>
    <n v="1005"/>
    <x v="326"/>
    <x v="2"/>
    <x v="2"/>
    <x v="0"/>
    <s v="Paper"/>
    <s v="Wrap Bag"/>
    <s v="Staples Wirebound Steno Books, 6&quot; x 9&quot;, 12/Pack"/>
    <n v="0.36"/>
    <s v="United States"/>
    <x v="2"/>
    <x v="12"/>
    <s v="Buffalo Grove"/>
    <n v="60089"/>
    <d v="2015-03-04T00:00:00"/>
    <d v="2015-03-04T00:00:00"/>
    <n v="-3.88"/>
    <n v="1"/>
    <x v="554"/>
    <n v="90043"/>
    <n v="0"/>
  </r>
  <r>
    <n v="20167"/>
    <s v="High"/>
    <n v="0.02"/>
    <n v="40.99"/>
    <n v="17.48"/>
    <n v="1005"/>
    <x v="326"/>
    <x v="2"/>
    <x v="2"/>
    <x v="0"/>
    <s v="Paper"/>
    <s v="Small Box"/>
    <s v="Xerox 1893"/>
    <n v="0.36"/>
    <s v="United States"/>
    <x v="2"/>
    <x v="12"/>
    <s v="Buffalo Grove"/>
    <n v="60089"/>
    <d v="2015-02-27T00:00:00"/>
    <d v="2015-02-28T00:00:00"/>
    <n v="551.09280000000001"/>
    <n v="23"/>
    <x v="555"/>
    <n v="90044"/>
    <n v="1"/>
  </r>
  <r>
    <n v="18529"/>
    <s v="High"/>
    <n v="0.01"/>
    <n v="3.15"/>
    <n v="0.49"/>
    <n v="1008"/>
    <x v="327"/>
    <x v="2"/>
    <x v="1"/>
    <x v="0"/>
    <s v="Labels"/>
    <s v="Small Box"/>
    <s v="Self-Adhesive Removable Labels"/>
    <n v="0.37"/>
    <s v="United States"/>
    <x v="1"/>
    <x v="14"/>
    <s v="Gorham"/>
    <n v="4038"/>
    <d v="2015-05-25T00:00:00"/>
    <d v="2015-05-27T00:00:00"/>
    <n v="17.505299999999998"/>
    <n v="8"/>
    <x v="556"/>
    <n v="88371"/>
    <n v="2"/>
  </r>
  <r>
    <n v="18886"/>
    <s v="High"/>
    <n v="0.1"/>
    <n v="550.98"/>
    <n v="45.7"/>
    <n v="1009"/>
    <x v="328"/>
    <x v="1"/>
    <x v="0"/>
    <x v="1"/>
    <s v="Tables"/>
    <s v="Jumbo Box"/>
    <s v="Chromcraft Bull-Nose Wood Oval Conference Tables &amp; Bases"/>
    <n v="0.71"/>
    <s v="United States"/>
    <x v="1"/>
    <x v="14"/>
    <s v="Saco"/>
    <n v="4072"/>
    <d v="2015-06-19T00:00:00"/>
    <d v="2015-06-21T00:00:00"/>
    <n v="818.54617499999995"/>
    <n v="14"/>
    <x v="557"/>
    <n v="88372"/>
    <n v="2"/>
  </r>
  <r>
    <n v="21184"/>
    <s v="Critical"/>
    <n v="0.09"/>
    <n v="28.48"/>
    <n v="1.99"/>
    <n v="1014"/>
    <x v="329"/>
    <x v="2"/>
    <x v="1"/>
    <x v="2"/>
    <s v="Computer Peripherals"/>
    <s v="Small Pack"/>
    <s v="Memorex 4.7GB DVD+RW, 3/Pack"/>
    <n v="0.4"/>
    <s v="United States"/>
    <x v="3"/>
    <x v="40"/>
    <s v="Bryant"/>
    <n v="72022"/>
    <d v="2015-03-01T00:00:00"/>
    <d v="2015-03-02T00:00:00"/>
    <n v="-17.149999999999999"/>
    <n v="6"/>
    <x v="558"/>
    <n v="88387"/>
    <n v="1"/>
  </r>
  <r>
    <n v="21185"/>
    <s v="Critical"/>
    <n v="0"/>
    <n v="2.08"/>
    <n v="5.33"/>
    <n v="1014"/>
    <x v="329"/>
    <x v="2"/>
    <x v="1"/>
    <x v="1"/>
    <s v="Office Furnishings"/>
    <s v="Small Box"/>
    <s v="Eldon® Wave Desk Accessories"/>
    <n v="0.43"/>
    <s v="United States"/>
    <x v="3"/>
    <x v="40"/>
    <s v="Bryant"/>
    <n v="72022"/>
    <d v="2015-03-01T00:00:00"/>
    <d v="2015-03-03T00:00:00"/>
    <n v="-29.540000000000003"/>
    <n v="3"/>
    <x v="559"/>
    <n v="88387"/>
    <n v="2"/>
  </r>
  <r>
    <n v="21186"/>
    <s v="Critical"/>
    <n v="0.06"/>
    <n v="45.99"/>
    <n v="4.99"/>
    <n v="1014"/>
    <x v="329"/>
    <x v="0"/>
    <x v="1"/>
    <x v="2"/>
    <s v="Telephones and Communication"/>
    <s v="Small Box"/>
    <s v="KF 788"/>
    <n v="0.56000000000000005"/>
    <s v="United States"/>
    <x v="3"/>
    <x v="40"/>
    <s v="Bryant"/>
    <n v="72022"/>
    <d v="2015-03-01T00:00:00"/>
    <d v="2015-03-02T00:00:00"/>
    <n v="-329.78399999999999"/>
    <n v="10"/>
    <x v="560"/>
    <n v="88387"/>
    <n v="1"/>
  </r>
  <r>
    <n v="20880"/>
    <s v="Not Specified"/>
    <n v="0.08"/>
    <n v="10.91"/>
    <n v="2.99"/>
    <n v="1014"/>
    <x v="329"/>
    <x v="2"/>
    <x v="1"/>
    <x v="0"/>
    <s v="Binders and Binder Accessories"/>
    <s v="Small Box"/>
    <s v="Heavy-Duty E-Z-D® Binders"/>
    <n v="0.38"/>
    <s v="United States"/>
    <x v="3"/>
    <x v="40"/>
    <s v="Bryant"/>
    <n v="72022"/>
    <d v="2015-03-05T00:00:00"/>
    <d v="2015-03-06T00:00:00"/>
    <n v="-2.1"/>
    <n v="11"/>
    <x v="561"/>
    <n v="88388"/>
    <n v="1"/>
  </r>
  <r>
    <n v="20531"/>
    <s v="Medium"/>
    <n v="0"/>
    <n v="43.98"/>
    <n v="8.99"/>
    <n v="1015"/>
    <x v="330"/>
    <x v="2"/>
    <x v="1"/>
    <x v="0"/>
    <s v="Pens &amp; Art Supplies"/>
    <s v="Small Pack"/>
    <s v="Boston 1645 Deluxe Heavier-Duty Electric Pencil Sharpener"/>
    <n v="0.57999999999999996"/>
    <s v="United States"/>
    <x v="3"/>
    <x v="24"/>
    <s v="Apex"/>
    <n v="27502"/>
    <d v="2015-03-18T00:00:00"/>
    <d v="2015-03-18T00:00:00"/>
    <n v="829.46699999999998"/>
    <n v="14"/>
    <x v="562"/>
    <n v="88390"/>
    <n v="0"/>
  </r>
  <r>
    <n v="24752"/>
    <s v="High"/>
    <n v="0.02"/>
    <n v="6.48"/>
    <n v="7.86"/>
    <n v="1016"/>
    <x v="331"/>
    <x v="0"/>
    <x v="1"/>
    <x v="0"/>
    <s v="Paper"/>
    <s v="Small Box"/>
    <s v="Xerox 213"/>
    <n v="0.37"/>
    <s v="United States"/>
    <x v="3"/>
    <x v="24"/>
    <s v="Asheville"/>
    <n v="28806"/>
    <d v="2015-06-12T00:00:00"/>
    <d v="2015-06-13T00:00:00"/>
    <n v="111.22199999999999"/>
    <n v="1"/>
    <x v="563"/>
    <n v="88389"/>
    <n v="1"/>
  </r>
  <r>
    <n v="25027"/>
    <s v="Medium"/>
    <n v="0.05"/>
    <n v="35.89"/>
    <n v="14.72"/>
    <n v="1018"/>
    <x v="332"/>
    <x v="2"/>
    <x v="1"/>
    <x v="0"/>
    <s v="Envelopes"/>
    <s v="Small Box"/>
    <s v="Jet-Pak Recycled Peel 'N' Seal Padded Mailers"/>
    <n v="0.4"/>
    <s v="United States"/>
    <x v="3"/>
    <x v="24"/>
    <s v="Cary"/>
    <n v="27511"/>
    <d v="2015-04-08T00:00:00"/>
    <d v="2015-04-09T00:00:00"/>
    <n v="22.866"/>
    <n v="19"/>
    <x v="564"/>
    <n v="88391"/>
    <n v="1"/>
  </r>
  <r>
    <n v="25028"/>
    <s v="Medium"/>
    <n v="0"/>
    <n v="11.48"/>
    <n v="5.43"/>
    <n v="1018"/>
    <x v="332"/>
    <x v="2"/>
    <x v="1"/>
    <x v="0"/>
    <s v="Paper"/>
    <s v="Small Box"/>
    <s v="Personal Creations™ Ink Jet Cards and Labels"/>
    <n v="0.36"/>
    <s v="United States"/>
    <x v="3"/>
    <x v="24"/>
    <s v="Cary"/>
    <n v="27511"/>
    <d v="2015-04-08T00:00:00"/>
    <d v="2015-04-08T00:00:00"/>
    <n v="115.72799999999999"/>
    <n v="6"/>
    <x v="565"/>
    <n v="88391"/>
    <n v="0"/>
  </r>
  <r>
    <n v="24926"/>
    <s v="Critical"/>
    <n v="0.09"/>
    <n v="517.48"/>
    <n v="16.63"/>
    <n v="1020"/>
    <x v="333"/>
    <x v="1"/>
    <x v="2"/>
    <x v="2"/>
    <s v="Office Machines"/>
    <s v="Jumbo Box"/>
    <s v="Panasonic KX-P3626 Dot Matrix Printer"/>
    <n v="0.59"/>
    <s v="United States"/>
    <x v="2"/>
    <x v="13"/>
    <s v="Pittsburg"/>
    <n v="66762"/>
    <d v="2015-03-07T00:00:00"/>
    <d v="2015-03-07T00:00:00"/>
    <n v="909.36"/>
    <n v="5"/>
    <x v="566"/>
    <n v="88632"/>
    <n v="0"/>
  </r>
  <r>
    <n v="23562"/>
    <s v="Critical"/>
    <n v="7.0000000000000007E-2"/>
    <n v="4.13"/>
    <n v="5.04"/>
    <n v="1020"/>
    <x v="333"/>
    <x v="2"/>
    <x v="2"/>
    <x v="0"/>
    <s v="Binders and Binder Accessories"/>
    <s v="Small Box"/>
    <s v="ACCOHIDE® 3-Ring Binder, Blue, 1&quot;"/>
    <n v="0.38"/>
    <s v="United States"/>
    <x v="2"/>
    <x v="13"/>
    <s v="Pittsburg"/>
    <n v="66762"/>
    <d v="2015-02-06T00:00:00"/>
    <d v="2015-02-07T00:00:00"/>
    <n v="-76.424400000000006"/>
    <n v="20"/>
    <x v="567"/>
    <n v="88634"/>
    <n v="1"/>
  </r>
  <r>
    <n v="23563"/>
    <s v="Critical"/>
    <n v="0"/>
    <n v="4.4800000000000004"/>
    <n v="2.5"/>
    <n v="1020"/>
    <x v="333"/>
    <x v="2"/>
    <x v="2"/>
    <x v="0"/>
    <s v="Envelopes"/>
    <s v="Small Box"/>
    <s v="Ampad #10 Peel &amp; Seel® Holiday Envelopes"/>
    <n v="0.37"/>
    <s v="United States"/>
    <x v="2"/>
    <x v="13"/>
    <s v="Pittsburg"/>
    <n v="66762"/>
    <d v="2015-02-06T00:00:00"/>
    <d v="2015-02-08T00:00:00"/>
    <n v="8.7319999999999993"/>
    <n v="14"/>
    <x v="568"/>
    <n v="88634"/>
    <n v="2"/>
  </r>
  <r>
    <n v="18921"/>
    <s v="Critical"/>
    <n v="0.02"/>
    <n v="39.06"/>
    <n v="10.55"/>
    <n v="1023"/>
    <x v="334"/>
    <x v="2"/>
    <x v="2"/>
    <x v="0"/>
    <s v="Binders and Binder Accessories"/>
    <s v="Small Box"/>
    <s v="Ibico Recycled Linen-Style Covers"/>
    <n v="0.37"/>
    <s v="United States"/>
    <x v="1"/>
    <x v="19"/>
    <s v="Wilkinsburg"/>
    <n v="15221"/>
    <d v="2015-05-15T00:00:00"/>
    <d v="2015-05-15T00:00:00"/>
    <n v="442.0899"/>
    <n v="16"/>
    <x v="569"/>
    <n v="88633"/>
    <n v="0"/>
  </r>
  <r>
    <n v="18922"/>
    <s v="Critical"/>
    <n v="0.1"/>
    <n v="37.700000000000003"/>
    <n v="2.99"/>
    <n v="1023"/>
    <x v="334"/>
    <x v="2"/>
    <x v="2"/>
    <x v="0"/>
    <s v="Binders and Binder Accessories"/>
    <s v="Small Box"/>
    <s v="Vinyl Sectional Post Binders"/>
    <n v="0.35"/>
    <s v="United States"/>
    <x v="1"/>
    <x v="19"/>
    <s v="Wilkinsburg"/>
    <n v="15221"/>
    <d v="2015-05-15T00:00:00"/>
    <d v="2015-05-16T00:00:00"/>
    <n v="455.12399999999997"/>
    <n v="18"/>
    <x v="570"/>
    <n v="88633"/>
    <n v="1"/>
  </r>
  <r>
    <n v="21402"/>
    <s v="Not Specified"/>
    <n v="0.08"/>
    <n v="65.989999999999995"/>
    <n v="5.92"/>
    <n v="1026"/>
    <x v="335"/>
    <x v="2"/>
    <x v="2"/>
    <x v="2"/>
    <s v="Telephones and Communication"/>
    <s v="Small Box"/>
    <s v="i500plus"/>
    <n v="0.57999999999999996"/>
    <s v="United States"/>
    <x v="1"/>
    <x v="4"/>
    <s v="Central Islip"/>
    <n v="11722"/>
    <d v="2015-02-07T00:00:00"/>
    <d v="2015-02-07T00:00:00"/>
    <n v="624.40163999999993"/>
    <n v="22"/>
    <x v="571"/>
    <n v="89005"/>
    <n v="0"/>
  </r>
  <r>
    <n v="20872"/>
    <s v="High"/>
    <n v="0.1"/>
    <n v="5.98"/>
    <n v="3.85"/>
    <n v="1026"/>
    <x v="335"/>
    <x v="2"/>
    <x v="2"/>
    <x v="2"/>
    <s v="Computer Peripherals"/>
    <s v="Small Pack"/>
    <s v="Imation 3.5&quot; IBM-Formatted Diskettes, 10/Pack"/>
    <n v="0.68"/>
    <s v="United States"/>
    <x v="1"/>
    <x v="4"/>
    <s v="Central Islip"/>
    <n v="11722"/>
    <d v="2015-05-29T00:00:00"/>
    <d v="2015-05-30T00:00:00"/>
    <n v="18.922000000000011"/>
    <n v="26"/>
    <x v="572"/>
    <n v="89008"/>
    <n v="1"/>
  </r>
  <r>
    <n v="20873"/>
    <s v="High"/>
    <n v="7.0000000000000007E-2"/>
    <n v="2.61"/>
    <n v="0.5"/>
    <n v="1026"/>
    <x v="335"/>
    <x v="2"/>
    <x v="2"/>
    <x v="0"/>
    <s v="Labels"/>
    <s v="Small Box"/>
    <s v="Avery 494"/>
    <n v="0.39"/>
    <s v="United States"/>
    <x v="1"/>
    <x v="4"/>
    <s v="Central Islip"/>
    <n v="11722"/>
    <d v="2015-05-29T00:00:00"/>
    <d v="2015-06-01T00:00:00"/>
    <n v="39.350699999999996"/>
    <n v="22"/>
    <x v="573"/>
    <n v="89008"/>
    <n v="3"/>
  </r>
  <r>
    <n v="22662"/>
    <s v="High"/>
    <n v="0.1"/>
    <n v="73.98"/>
    <n v="4"/>
    <n v="1027"/>
    <x v="336"/>
    <x v="2"/>
    <x v="2"/>
    <x v="2"/>
    <s v="Computer Peripherals"/>
    <s v="Small Box"/>
    <s v="Keytronic French Keyboard"/>
    <n v="0.79"/>
    <s v="United States"/>
    <x v="1"/>
    <x v="4"/>
    <s v="Cheektowaga"/>
    <n v="14225"/>
    <d v="2015-03-12T00:00:00"/>
    <d v="2015-03-13T00:00:00"/>
    <n v="-229.87"/>
    <n v="5"/>
    <x v="574"/>
    <n v="89004"/>
    <n v="1"/>
  </r>
  <r>
    <n v="22663"/>
    <s v="High"/>
    <n v="0.05"/>
    <n v="51.98"/>
    <n v="10.17"/>
    <n v="1027"/>
    <x v="336"/>
    <x v="2"/>
    <x v="2"/>
    <x v="2"/>
    <s v="Office Machines"/>
    <s v="Medium Box"/>
    <s v="Canon MP25DIII Desktop Whisper-Quiet Printing Calculator"/>
    <n v="0.37"/>
    <s v="United States"/>
    <x v="1"/>
    <x v="4"/>
    <s v="Cheektowaga"/>
    <n v="14225"/>
    <d v="2015-03-12T00:00:00"/>
    <d v="2015-03-13T00:00:00"/>
    <n v="329.9787"/>
    <n v="9"/>
    <x v="575"/>
    <n v="89004"/>
    <n v="1"/>
  </r>
  <r>
    <n v="24325"/>
    <s v="Medium"/>
    <n v="7.0000000000000007E-2"/>
    <n v="7.08"/>
    <n v="2.35"/>
    <n v="1028"/>
    <x v="337"/>
    <x v="0"/>
    <x v="2"/>
    <x v="0"/>
    <s v="Pens &amp; Art Supplies"/>
    <s v="Wrap Bag"/>
    <s v="SANFORD Major Accent™ Highlighters"/>
    <n v="0.47"/>
    <s v="United States"/>
    <x v="1"/>
    <x v="4"/>
    <s v="Commack"/>
    <n v="11725"/>
    <d v="2015-03-29T00:00:00"/>
    <d v="2015-03-30T00:00:00"/>
    <n v="30.49"/>
    <n v="13"/>
    <x v="458"/>
    <n v="89006"/>
    <n v="1"/>
  </r>
  <r>
    <n v="23398"/>
    <s v="Not Specified"/>
    <n v="0.05"/>
    <n v="83.1"/>
    <n v="6.13"/>
    <n v="1028"/>
    <x v="337"/>
    <x v="0"/>
    <x v="2"/>
    <x v="2"/>
    <s v="Computer Peripherals"/>
    <s v="Small Box"/>
    <s v="Micro Innovations Micro Digital Wireless Keyboard and Mouse, Gray"/>
    <n v="0.45"/>
    <s v="United States"/>
    <x v="1"/>
    <x v="4"/>
    <s v="Commack"/>
    <n v="11725"/>
    <d v="2015-05-08T00:00:00"/>
    <d v="2015-05-09T00:00:00"/>
    <n v="1152.5276999999999"/>
    <n v="20"/>
    <x v="576"/>
    <n v="89007"/>
    <n v="1"/>
  </r>
  <r>
    <n v="21959"/>
    <s v="Critical"/>
    <n v="7.0000000000000007E-2"/>
    <n v="125.99"/>
    <n v="2.5"/>
    <n v="1035"/>
    <x v="338"/>
    <x v="2"/>
    <x v="1"/>
    <x v="2"/>
    <s v="Telephones and Communication"/>
    <s v="Small Box"/>
    <s v="i2000"/>
    <n v="0.6"/>
    <s v="United States"/>
    <x v="1"/>
    <x v="10"/>
    <s v="Delaware"/>
    <n v="43015"/>
    <d v="2015-03-13T00:00:00"/>
    <d v="2015-03-13T00:00:00"/>
    <n v="-604.40600000000006"/>
    <n v="1"/>
    <x v="577"/>
    <n v="90710"/>
    <n v="0"/>
  </r>
  <r>
    <n v="21960"/>
    <s v="Critical"/>
    <n v="0.03"/>
    <n v="99.99"/>
    <n v="19.989999999999998"/>
    <n v="1036"/>
    <x v="339"/>
    <x v="2"/>
    <x v="1"/>
    <x v="2"/>
    <s v="Computer Peripherals"/>
    <s v="Small Box"/>
    <s v="US Robotics 56K V.92 External Faxmodem"/>
    <n v="0.52"/>
    <s v="United States"/>
    <x v="1"/>
    <x v="10"/>
    <s v="Dublin"/>
    <n v="43017"/>
    <d v="2015-03-13T00:00:00"/>
    <d v="2015-03-14T00:00:00"/>
    <n v="293.66000000000003"/>
    <n v="6"/>
    <x v="578"/>
    <n v="90710"/>
    <n v="1"/>
  </r>
  <r>
    <n v="20669"/>
    <s v="Critical"/>
    <n v="0.1"/>
    <n v="7.64"/>
    <n v="5.83"/>
    <n v="1038"/>
    <x v="340"/>
    <x v="2"/>
    <x v="0"/>
    <x v="0"/>
    <s v="Paper"/>
    <s v="Wrap Bag"/>
    <s v="Rediform Wirebound &quot;Phone Memo&quot; Message Book, 11 x 5-3/4"/>
    <n v="0.36"/>
    <s v="United States"/>
    <x v="3"/>
    <x v="26"/>
    <s v="Belle Glade"/>
    <n v="33430"/>
    <d v="2015-06-16T00:00:00"/>
    <d v="2015-06-17T00:00:00"/>
    <n v="-403.18739999999997"/>
    <n v="5"/>
    <x v="579"/>
    <n v="90641"/>
    <n v="1"/>
  </r>
  <r>
    <n v="18404"/>
    <s v="Critical"/>
    <n v="0.06"/>
    <n v="55.94"/>
    <n v="4"/>
    <n v="1041"/>
    <x v="341"/>
    <x v="2"/>
    <x v="2"/>
    <x v="2"/>
    <s v="Computer Peripherals"/>
    <s v="Small Box"/>
    <s v="Fellowes Smart Design 104-Key Enhanced Keyboard, PS/2 Adapter, Platinum"/>
    <n v="0.74"/>
    <s v="United States"/>
    <x v="0"/>
    <x v="1"/>
    <s v="Woodland"/>
    <n v="95695"/>
    <d v="2015-04-17T00:00:00"/>
    <d v="2015-04-18T00:00:00"/>
    <n v="-13.77"/>
    <n v="6"/>
    <x v="580"/>
    <n v="87846"/>
    <n v="1"/>
  </r>
  <r>
    <n v="18405"/>
    <s v="Critical"/>
    <n v="7.0000000000000007E-2"/>
    <n v="6.3"/>
    <n v="0.5"/>
    <n v="1041"/>
    <x v="341"/>
    <x v="2"/>
    <x v="2"/>
    <x v="0"/>
    <s v="Labels"/>
    <s v="Small Box"/>
    <s v="Avery 48"/>
    <n v="0.39"/>
    <s v="United States"/>
    <x v="0"/>
    <x v="1"/>
    <s v="Woodland"/>
    <n v="95695"/>
    <d v="2015-04-17T00:00:00"/>
    <d v="2015-04-17T00:00:00"/>
    <n v="44.912100000000002"/>
    <n v="11"/>
    <x v="581"/>
    <n v="87846"/>
    <n v="0"/>
  </r>
  <r>
    <n v="20937"/>
    <s v="Critical"/>
    <n v="0"/>
    <n v="14.42"/>
    <n v="6.75"/>
    <n v="1042"/>
    <x v="342"/>
    <x v="0"/>
    <x v="2"/>
    <x v="0"/>
    <s v="Appliances"/>
    <s v="Medium Box"/>
    <s v="Holmes Odor Grabber"/>
    <n v="0.52"/>
    <s v="United States"/>
    <x v="0"/>
    <x v="1"/>
    <s v="Yuba City"/>
    <n v="95991"/>
    <d v="2015-05-16T00:00:00"/>
    <d v="2015-05-17T00:00:00"/>
    <n v="9.33"/>
    <n v="6"/>
    <x v="582"/>
    <n v="87847"/>
    <n v="1"/>
  </r>
  <r>
    <n v="3926"/>
    <s v="Critical"/>
    <n v="0.02"/>
    <n v="209.84"/>
    <n v="21.21"/>
    <n v="1044"/>
    <x v="343"/>
    <x v="2"/>
    <x v="1"/>
    <x v="1"/>
    <s v="Office Furnishings"/>
    <s v="Large Box"/>
    <s v="Luxo Professional Fluorescent Magnifier Lamp with Clamp-Mount Base"/>
    <n v="0.59"/>
    <s v="United States"/>
    <x v="0"/>
    <x v="1"/>
    <s v="Los Angeles"/>
    <n v="90004"/>
    <d v="2015-06-14T00:00:00"/>
    <d v="2015-06-14T00:00:00"/>
    <n v="2593.14"/>
    <n v="62"/>
    <x v="583"/>
    <n v="28001"/>
    <n v="0"/>
  </r>
  <r>
    <n v="3927"/>
    <s v="Critical"/>
    <n v="0.01"/>
    <n v="194.3"/>
    <n v="11.54"/>
    <n v="1044"/>
    <x v="343"/>
    <x v="2"/>
    <x v="1"/>
    <x v="1"/>
    <s v="Office Furnishings"/>
    <s v="Large Box"/>
    <s v="Electrix Halogen Magnifier Lamp"/>
    <n v="0.59"/>
    <s v="United States"/>
    <x v="0"/>
    <x v="1"/>
    <s v="Los Angeles"/>
    <n v="90004"/>
    <d v="2015-06-14T00:00:00"/>
    <d v="2015-06-16T00:00:00"/>
    <n v="1162.76"/>
    <n v="32"/>
    <x v="584"/>
    <n v="28001"/>
    <n v="2"/>
  </r>
  <r>
    <n v="6711"/>
    <s v="High"/>
    <n v="0"/>
    <n v="6.68"/>
    <n v="5.66"/>
    <n v="1044"/>
    <x v="343"/>
    <x v="2"/>
    <x v="1"/>
    <x v="0"/>
    <s v="Paper"/>
    <s v="Small Box"/>
    <s v="Xerox 1923"/>
    <n v="0.37"/>
    <s v="United States"/>
    <x v="0"/>
    <x v="1"/>
    <s v="Los Angeles"/>
    <n v="90004"/>
    <d v="2015-02-27T00:00:00"/>
    <d v="2015-02-28T00:00:00"/>
    <n v="-76.94"/>
    <n v="90"/>
    <x v="585"/>
    <n v="47813"/>
    <n v="1"/>
  </r>
  <r>
    <n v="24711"/>
    <s v="High"/>
    <n v="0"/>
    <n v="6.68"/>
    <n v="5.66"/>
    <n v="1047"/>
    <x v="344"/>
    <x v="2"/>
    <x v="1"/>
    <x v="0"/>
    <s v="Paper"/>
    <s v="Small Box"/>
    <s v="Xerox 1923"/>
    <n v="0.37"/>
    <s v="United States"/>
    <x v="1"/>
    <x v="15"/>
    <s v="Boston"/>
    <n v="2109"/>
    <d v="2015-02-27T00:00:00"/>
    <d v="2015-02-28T00:00:00"/>
    <n v="-40.008800000000001"/>
    <n v="23"/>
    <x v="586"/>
    <n v="89389"/>
    <n v="1"/>
  </r>
  <r>
    <n v="26259"/>
    <s v="Not Specified"/>
    <n v="0.03"/>
    <n v="5.44"/>
    <n v="7.46"/>
    <n v="1054"/>
    <x v="345"/>
    <x v="0"/>
    <x v="0"/>
    <x v="0"/>
    <s v="Binders and Binder Accessories"/>
    <s v="Small Box"/>
    <s v="Wilson Jones Custom Binder Spines &amp; Labels"/>
    <n v="0.36"/>
    <s v="United States"/>
    <x v="0"/>
    <x v="28"/>
    <s v="Surprise"/>
    <n v="85374"/>
    <d v="2015-05-25T00:00:00"/>
    <d v="2015-05-27T00:00:00"/>
    <n v="-51.704000000000001"/>
    <n v="4"/>
    <x v="587"/>
    <n v="90069"/>
    <n v="2"/>
  </r>
  <r>
    <n v="26260"/>
    <s v="Not Specified"/>
    <n v="0.08"/>
    <n v="26.38"/>
    <n v="5.58"/>
    <n v="1054"/>
    <x v="345"/>
    <x v="2"/>
    <x v="0"/>
    <x v="0"/>
    <s v="Paper"/>
    <s v="Small Box"/>
    <s v="Xerox 1883"/>
    <n v="0.39"/>
    <s v="United States"/>
    <x v="0"/>
    <x v="28"/>
    <s v="Surprise"/>
    <n v="85374"/>
    <d v="2015-05-25T00:00:00"/>
    <d v="2015-05-26T00:00:00"/>
    <n v="144.7482"/>
    <n v="8"/>
    <x v="588"/>
    <n v="90069"/>
    <n v="1"/>
  </r>
  <r>
    <n v="26261"/>
    <s v="Not Specified"/>
    <n v="0.06"/>
    <n v="20.99"/>
    <n v="2.5"/>
    <n v="1054"/>
    <x v="345"/>
    <x v="2"/>
    <x v="0"/>
    <x v="2"/>
    <s v="Telephones and Communication"/>
    <s v="Wrap Bag"/>
    <s v="Accessory37"/>
    <n v="0.81"/>
    <s v="United States"/>
    <x v="0"/>
    <x v="28"/>
    <s v="Surprise"/>
    <n v="85374"/>
    <d v="2015-05-25T00:00:00"/>
    <d v="2015-05-27T00:00:00"/>
    <n v="-112.18899999999999"/>
    <n v="1"/>
    <x v="589"/>
    <n v="90069"/>
    <n v="2"/>
  </r>
  <r>
    <n v="8200"/>
    <s v="Medium"/>
    <n v="0.09"/>
    <n v="138.75"/>
    <n v="52.42"/>
    <n v="1060"/>
    <x v="346"/>
    <x v="1"/>
    <x v="2"/>
    <x v="1"/>
    <s v="Tables"/>
    <s v="Jumbo Box"/>
    <s v="Balt Split Level Computer Training Table"/>
    <n v="0.74"/>
    <s v="United States"/>
    <x v="3"/>
    <x v="29"/>
    <s v="Atlanta"/>
    <n v="30318"/>
    <d v="2015-03-24T00:00:00"/>
    <d v="2015-03-25T00:00:00"/>
    <n v="-445.97177625000006"/>
    <n v="23"/>
    <x v="590"/>
    <n v="58628"/>
    <n v="1"/>
  </r>
  <r>
    <n v="7980"/>
    <s v="Low"/>
    <n v="7.0000000000000007E-2"/>
    <n v="6.3"/>
    <n v="0.5"/>
    <n v="1060"/>
    <x v="346"/>
    <x v="2"/>
    <x v="2"/>
    <x v="0"/>
    <s v="Labels"/>
    <s v="Small Box"/>
    <s v="Avery 51"/>
    <n v="0.39"/>
    <s v="United States"/>
    <x v="3"/>
    <x v="29"/>
    <s v="Atlanta"/>
    <n v="30318"/>
    <d v="2015-05-30T00:00:00"/>
    <d v="2015-05-30T00:00:00"/>
    <n v="4.1673999999999998"/>
    <n v="20"/>
    <x v="591"/>
    <n v="57061"/>
    <n v="0"/>
  </r>
  <r>
    <n v="26200"/>
    <s v="Medium"/>
    <n v="0.09"/>
    <n v="138.75"/>
    <n v="52.42"/>
    <n v="1062"/>
    <x v="347"/>
    <x v="1"/>
    <x v="2"/>
    <x v="1"/>
    <s v="Tables"/>
    <s v="Jumbo Box"/>
    <s v="Balt Split Level Computer Training Table"/>
    <n v="0.74"/>
    <s v="United States"/>
    <x v="1"/>
    <x v="4"/>
    <s v="Coram"/>
    <n v="11727"/>
    <d v="2015-03-24T00:00:00"/>
    <d v="2015-03-25T00:00:00"/>
    <n v="-335.31712500000003"/>
    <n v="6"/>
    <x v="592"/>
    <n v="91354"/>
    <n v="1"/>
  </r>
  <r>
    <n v="25979"/>
    <s v="Low"/>
    <n v="0.04"/>
    <n v="22.38"/>
    <n v="15.1"/>
    <n v="1062"/>
    <x v="347"/>
    <x v="2"/>
    <x v="2"/>
    <x v="0"/>
    <s v="Binders and Binder Accessories"/>
    <s v="Small Box"/>
    <s v="Avery Flip-Chart Easel Binder, Black"/>
    <n v="0.38"/>
    <s v="United States"/>
    <x v="1"/>
    <x v="4"/>
    <s v="Coram"/>
    <n v="11727"/>
    <d v="2015-05-30T00:00:00"/>
    <d v="2015-06-07T00:00:00"/>
    <n v="16.021800000000013"/>
    <n v="18"/>
    <x v="593"/>
    <n v="91355"/>
    <n v="8"/>
  </r>
  <r>
    <n v="25981"/>
    <s v="Low"/>
    <n v="0.06"/>
    <n v="17.78"/>
    <n v="5.03"/>
    <n v="1062"/>
    <x v="347"/>
    <x v="2"/>
    <x v="2"/>
    <x v="1"/>
    <s v="Office Furnishings"/>
    <s v="Small Box"/>
    <s v="Seth Thomas 13 1/2&quot; Wall Clock"/>
    <n v="0.54"/>
    <s v="United States"/>
    <x v="1"/>
    <x v="4"/>
    <s v="Coram"/>
    <n v="11727"/>
    <d v="2015-05-30T00:00:00"/>
    <d v="2015-06-02T00:00:00"/>
    <n v="38.067299999999996"/>
    <n v="3"/>
    <x v="594"/>
    <n v="91355"/>
    <n v="3"/>
  </r>
  <r>
    <n v="19445"/>
    <s v="Critical"/>
    <n v="0.01"/>
    <n v="15.99"/>
    <n v="13.18"/>
    <n v="1065"/>
    <x v="348"/>
    <x v="2"/>
    <x v="0"/>
    <x v="0"/>
    <s v="Binders and Binder Accessories"/>
    <s v="Small Box"/>
    <s v="GBC Pre-Punched Binding Paper, Plastic, White, 8-1/2&quot; x 11&quot;"/>
    <n v="0.37"/>
    <s v="United States"/>
    <x v="2"/>
    <x v="12"/>
    <s v="Burbank"/>
    <n v="60459"/>
    <d v="2015-02-18T00:00:00"/>
    <d v="2015-02-20T00:00:00"/>
    <n v="-99.435440000000014"/>
    <n v="23"/>
    <x v="595"/>
    <n v="88899"/>
    <n v="2"/>
  </r>
  <r>
    <n v="20445"/>
    <s v="Low"/>
    <n v="0.04"/>
    <n v="22.84"/>
    <n v="16.87"/>
    <n v="1068"/>
    <x v="349"/>
    <x v="2"/>
    <x v="1"/>
    <x v="0"/>
    <s v="Paper"/>
    <s v="Small Box"/>
    <s v="Xerox 1982"/>
    <n v="0.39"/>
    <s v="United States"/>
    <x v="2"/>
    <x v="12"/>
    <s v="Calumet City"/>
    <n v="60409"/>
    <d v="2015-03-16T00:00:00"/>
    <d v="2015-03-16T00:00:00"/>
    <n v="-97.28"/>
    <n v="12"/>
    <x v="596"/>
    <n v="87109"/>
    <n v="0"/>
  </r>
  <r>
    <n v="24737"/>
    <s v="Medium"/>
    <n v="0.02"/>
    <n v="15.94"/>
    <n v="5.45"/>
    <n v="1069"/>
    <x v="350"/>
    <x v="2"/>
    <x v="1"/>
    <x v="0"/>
    <s v="Pens &amp; Art Supplies"/>
    <s v="Small Pack"/>
    <s v="Boston 16701 Slimline Battery Pencil Sharpener"/>
    <n v="0.55000000000000004"/>
    <s v="United States"/>
    <x v="2"/>
    <x v="12"/>
    <s v="Carbondale"/>
    <n v="62901"/>
    <d v="2015-05-14T00:00:00"/>
    <d v="2015-05-15T00:00:00"/>
    <n v="139.61200000000002"/>
    <n v="41"/>
    <x v="597"/>
    <n v="87110"/>
    <n v="1"/>
  </r>
  <r>
    <n v="22685"/>
    <s v="Not Specified"/>
    <n v="0.01"/>
    <n v="150.88999999999999"/>
    <n v="60.2"/>
    <n v="1072"/>
    <x v="351"/>
    <x v="1"/>
    <x v="0"/>
    <x v="1"/>
    <s v="Chairs &amp; Chairmats"/>
    <s v="Jumbo Drum"/>
    <s v="Global Leather &amp; Oak Executive Chair, Burgundy"/>
    <n v="0.77"/>
    <s v="United States"/>
    <x v="1"/>
    <x v="19"/>
    <s v="Bethlehem"/>
    <n v="18018"/>
    <d v="2015-03-27T00:00:00"/>
    <d v="2015-03-30T00:00:00"/>
    <n v="-505.76"/>
    <n v="3"/>
    <x v="598"/>
    <n v="89631"/>
    <n v="3"/>
  </r>
  <r>
    <n v="26176"/>
    <s v="High"/>
    <n v="0.04"/>
    <n v="19.23"/>
    <n v="6.15"/>
    <n v="1075"/>
    <x v="352"/>
    <x v="2"/>
    <x v="1"/>
    <x v="1"/>
    <s v="Office Furnishings"/>
    <s v="Small Pack"/>
    <s v="Executive Impressions 13&quot; Clairmont Wall Clock"/>
    <n v="0.44"/>
    <s v="United States"/>
    <x v="2"/>
    <x v="12"/>
    <s v="Romeoville"/>
    <n v="60441"/>
    <d v="2015-03-09T00:00:00"/>
    <d v="2015-03-10T00:00:00"/>
    <n v="152.43479999999997"/>
    <n v="11"/>
    <x v="599"/>
    <n v="86422"/>
    <n v="1"/>
  </r>
  <r>
    <n v="23312"/>
    <s v="Not Specified"/>
    <n v="0.08"/>
    <n v="13.9"/>
    <n v="7.59"/>
    <n v="1080"/>
    <x v="353"/>
    <x v="2"/>
    <x v="0"/>
    <x v="0"/>
    <s v="Scissors, Rulers and Trimmers"/>
    <s v="Small Pack"/>
    <s v="Acme Hot Forged Carbon Steel Scissors with Nickel-Plated Handles, 3 7/8&quot; Cut, 8&quot;L"/>
    <n v="0.56000000000000005"/>
    <s v="United States"/>
    <x v="2"/>
    <x v="12"/>
    <s v="Saint Charles"/>
    <n v="60174"/>
    <d v="2015-05-08T00:00:00"/>
    <d v="2015-05-09T00:00:00"/>
    <n v="9.862000000000009"/>
    <n v="14"/>
    <x v="600"/>
    <n v="88461"/>
    <n v="1"/>
  </r>
  <r>
    <n v="24324"/>
    <s v="Not Specified"/>
    <n v="7.0000000000000007E-2"/>
    <n v="55.99"/>
    <n v="5"/>
    <n v="1083"/>
    <x v="354"/>
    <x v="0"/>
    <x v="0"/>
    <x v="2"/>
    <s v="Telephones and Communication"/>
    <s v="Small Pack"/>
    <s v="Accessory36"/>
    <n v="0.83"/>
    <s v="United States"/>
    <x v="2"/>
    <x v="12"/>
    <s v="Springfield"/>
    <n v="62701"/>
    <d v="2015-03-31T00:00:00"/>
    <d v="2015-04-02T00:00:00"/>
    <n v="-232.99100000000001"/>
    <n v="1"/>
    <x v="601"/>
    <n v="88460"/>
    <n v="2"/>
  </r>
  <r>
    <n v="18047"/>
    <s v="Not Specified"/>
    <n v="0.05"/>
    <n v="7.64"/>
    <n v="5.83"/>
    <n v="1085"/>
    <x v="355"/>
    <x v="2"/>
    <x v="1"/>
    <x v="0"/>
    <s v="Paper"/>
    <s v="Wrap Bag"/>
    <s v="Rediform Wirebound &quot;Phone Memo&quot; Message Book, 11 x 5-3/4"/>
    <n v="0.36"/>
    <s v="United States"/>
    <x v="1"/>
    <x v="4"/>
    <s v="Deer Park"/>
    <n v="11729"/>
    <d v="2015-01-05T00:00:00"/>
    <d v="2015-01-06T00:00:00"/>
    <n v="-40.275199999999998"/>
    <n v="6"/>
    <x v="602"/>
    <n v="86122"/>
    <n v="1"/>
  </r>
  <r>
    <n v="25279"/>
    <s v="High"/>
    <n v="0.04"/>
    <n v="9.06"/>
    <n v="9.86"/>
    <n v="1085"/>
    <x v="355"/>
    <x v="2"/>
    <x v="1"/>
    <x v="0"/>
    <s v="Paper"/>
    <s v="Small Box"/>
    <s v="Southworth 25% Cotton Linen-Finish Paper &amp; Envelopes"/>
    <n v="0.4"/>
    <s v="United States"/>
    <x v="1"/>
    <x v="4"/>
    <s v="Deer Park"/>
    <n v="11729"/>
    <d v="2015-04-24T00:00:00"/>
    <d v="2015-04-25T00:00:00"/>
    <n v="-53.25"/>
    <n v="3"/>
    <x v="603"/>
    <n v="86123"/>
    <n v="1"/>
  </r>
  <r>
    <n v="23104"/>
    <s v="Not Specified"/>
    <n v="0.06"/>
    <n v="30.42"/>
    <n v="8.65"/>
    <n v="1085"/>
    <x v="355"/>
    <x v="2"/>
    <x v="0"/>
    <x v="2"/>
    <s v="Computer Peripherals"/>
    <s v="Small Box"/>
    <s v="Fellowes Internet Keyboard, Platinum"/>
    <n v="0.74"/>
    <s v="United States"/>
    <x v="1"/>
    <x v="4"/>
    <s v="Deer Park"/>
    <n v="11729"/>
    <d v="2015-05-13T00:00:00"/>
    <d v="2015-05-15T00:00:00"/>
    <n v="-159.25"/>
    <n v="10"/>
    <x v="604"/>
    <n v="86124"/>
    <n v="2"/>
  </r>
  <r>
    <n v="23105"/>
    <s v="Not Specified"/>
    <n v="0.02"/>
    <n v="37.94"/>
    <n v="5.08"/>
    <n v="1085"/>
    <x v="355"/>
    <x v="2"/>
    <x v="0"/>
    <x v="0"/>
    <s v="Paper"/>
    <s v="Wrap Bag"/>
    <s v="Snap-A-Way® Black Print Carbonless Ruled Speed Letter, Triplicate"/>
    <n v="0.38"/>
    <s v="United States"/>
    <x v="1"/>
    <x v="4"/>
    <s v="Deer Park"/>
    <n v="11729"/>
    <d v="2015-05-13T00:00:00"/>
    <d v="2015-05-14T00:00:00"/>
    <n v="206.517"/>
    <n v="8"/>
    <x v="605"/>
    <n v="86124"/>
    <n v="1"/>
  </r>
  <r>
    <n v="25280"/>
    <s v="High"/>
    <n v="0.04"/>
    <n v="14.27"/>
    <n v="7.27"/>
    <n v="1086"/>
    <x v="356"/>
    <x v="2"/>
    <x v="1"/>
    <x v="0"/>
    <s v="Binders and Binder Accessories"/>
    <s v="Small Box"/>
    <s v="GBC Laser Imprintable Binding System Covers, Desert Sand"/>
    <n v="0.38"/>
    <s v="United States"/>
    <x v="1"/>
    <x v="4"/>
    <s v="Dix Hills"/>
    <n v="11746"/>
    <d v="2015-04-24T00:00:00"/>
    <d v="2015-04-25T00:00:00"/>
    <n v="2.125"/>
    <n v="3"/>
    <x v="606"/>
    <n v="86123"/>
    <n v="1"/>
  </r>
  <r>
    <n v="22537"/>
    <s v="Medium"/>
    <n v="0.02"/>
    <n v="15.14"/>
    <n v="4.53"/>
    <n v="1101"/>
    <x v="357"/>
    <x v="2"/>
    <x v="2"/>
    <x v="0"/>
    <s v="Storage &amp; Organization"/>
    <s v="Small Box"/>
    <s v="Eldon® Gobal File Keepers"/>
    <n v="0.81"/>
    <s v="United States"/>
    <x v="0"/>
    <x v="1"/>
    <s v="Oxnard"/>
    <n v="93030"/>
    <d v="2015-05-05T00:00:00"/>
    <d v="2015-05-06T00:00:00"/>
    <n v="5.8840000000000074"/>
    <n v="3"/>
    <x v="607"/>
    <n v="91488"/>
    <n v="1"/>
  </r>
  <r>
    <n v="21847"/>
    <s v="Not Specified"/>
    <n v="0.05"/>
    <n v="328.14"/>
    <n v="91.05"/>
    <n v="1103"/>
    <x v="358"/>
    <x v="1"/>
    <x v="1"/>
    <x v="0"/>
    <s v="Appliances"/>
    <s v="Jumbo Drum"/>
    <s v="Sanyo Counter Height Refrigerator with Crisper, 3.6 Cubic Foot, Stainless Steel/Black"/>
    <n v="0.56999999999999995"/>
    <s v="United States"/>
    <x v="2"/>
    <x v="32"/>
    <s v="Omaha"/>
    <n v="68046"/>
    <d v="2015-04-10T00:00:00"/>
    <d v="2015-04-11T00:00:00"/>
    <n v="772.04"/>
    <n v="7"/>
    <x v="608"/>
    <n v="90977"/>
    <n v="1"/>
  </r>
  <r>
    <n v="3847"/>
    <s v="Not Specified"/>
    <n v="0.05"/>
    <n v="328.14"/>
    <n v="91.05"/>
    <n v="1104"/>
    <x v="359"/>
    <x v="1"/>
    <x v="1"/>
    <x v="0"/>
    <s v="Appliances"/>
    <s v="Jumbo Drum"/>
    <s v="Sanyo Counter Height Refrigerator with Crisper, 3.6 Cubic Foot, Stainless Steel/Black"/>
    <n v="0.56999999999999995"/>
    <s v="United States"/>
    <x v="1"/>
    <x v="4"/>
    <s v="New York City"/>
    <n v="10282"/>
    <d v="2015-04-10T00:00:00"/>
    <d v="2015-04-11T00:00:00"/>
    <n v="772.04"/>
    <n v="29"/>
    <x v="609"/>
    <n v="27456"/>
    <n v="1"/>
  </r>
  <r>
    <n v="2808"/>
    <s v="Medium"/>
    <n v="0.04"/>
    <n v="6.35"/>
    <n v="1.02"/>
    <n v="1106"/>
    <x v="360"/>
    <x v="2"/>
    <x v="2"/>
    <x v="0"/>
    <s v="Paper"/>
    <s v="Wrap Bag"/>
    <s v="Telephone Message Books with Fax/Mobile Section, 5 1/2&quot; x 3 3/16&quot;"/>
    <n v="0.39"/>
    <s v="United States"/>
    <x v="2"/>
    <x v="7"/>
    <s v="Dallas"/>
    <n v="75220"/>
    <d v="2015-05-20T00:00:00"/>
    <d v="2015-05-23T00:00:00"/>
    <n v="81.91"/>
    <n v="52"/>
    <x v="610"/>
    <n v="20261"/>
    <n v="3"/>
  </r>
  <r>
    <n v="106"/>
    <s v="High"/>
    <n v="0.01"/>
    <n v="9.31"/>
    <n v="3.98"/>
    <n v="1106"/>
    <x v="360"/>
    <x v="2"/>
    <x v="2"/>
    <x v="0"/>
    <s v="Scissors, Rulers and Trimmers"/>
    <s v="Small Pack"/>
    <s v="Acme® Forged Steel Scissors with Black Enamel Handles"/>
    <n v="0.56000000000000005"/>
    <s v="United States"/>
    <x v="2"/>
    <x v="7"/>
    <s v="Dallas"/>
    <n v="75220"/>
    <d v="2015-05-21T00:00:00"/>
    <d v="2015-05-22T00:00:00"/>
    <n v="-10.9"/>
    <n v="61"/>
    <x v="611"/>
    <n v="646"/>
    <n v="1"/>
  </r>
  <r>
    <n v="6443"/>
    <s v="Not Specified"/>
    <n v="0.08"/>
    <n v="140.81"/>
    <n v="24.49"/>
    <n v="1106"/>
    <x v="360"/>
    <x v="2"/>
    <x v="3"/>
    <x v="1"/>
    <s v="Chairs &amp; Chairmats"/>
    <s v="Large Box"/>
    <s v="Hon Olson Stacker Stools"/>
    <n v="0.56999999999999995"/>
    <s v="United States"/>
    <x v="2"/>
    <x v="7"/>
    <s v="Dallas"/>
    <n v="75220"/>
    <d v="2015-06-06T00:00:00"/>
    <d v="2015-06-08T00:00:00"/>
    <n v="1232.79"/>
    <n v="81"/>
    <x v="612"/>
    <n v="45824"/>
    <n v="2"/>
  </r>
  <r>
    <n v="18106"/>
    <s v="High"/>
    <n v="0.01"/>
    <n v="9.31"/>
    <n v="3.98"/>
    <n v="1107"/>
    <x v="361"/>
    <x v="2"/>
    <x v="2"/>
    <x v="0"/>
    <s v="Scissors, Rulers and Trimmers"/>
    <s v="Small Pack"/>
    <s v="Acme® Forged Steel Scissors with Black Enamel Handles"/>
    <n v="0.56000000000000005"/>
    <s v="United States"/>
    <x v="2"/>
    <x v="7"/>
    <s v="Lake Jackson"/>
    <n v="77566"/>
    <d v="2015-05-21T00:00:00"/>
    <d v="2015-05-22T00:00:00"/>
    <n v="2.1800000000000015"/>
    <n v="15"/>
    <x v="613"/>
    <n v="86411"/>
    <n v="1"/>
  </r>
  <r>
    <n v="20807"/>
    <s v="Medium"/>
    <n v="0.09"/>
    <n v="31.74"/>
    <n v="12.62"/>
    <n v="1108"/>
    <x v="362"/>
    <x v="0"/>
    <x v="2"/>
    <x v="0"/>
    <s v="Binders and Binder Accessories"/>
    <s v="Small Box"/>
    <s v="GBC Wire Binding Strips"/>
    <n v="0.37"/>
    <s v="United States"/>
    <x v="2"/>
    <x v="7"/>
    <s v="Lancaster"/>
    <n v="75146"/>
    <d v="2015-05-20T00:00:00"/>
    <d v="2015-05-20T00:00:00"/>
    <n v="67.107500000000002"/>
    <n v="9"/>
    <x v="614"/>
    <n v="86409"/>
    <n v="0"/>
  </r>
  <r>
    <n v="20808"/>
    <s v="Medium"/>
    <n v="0.04"/>
    <n v="6.35"/>
    <n v="1.02"/>
    <n v="1108"/>
    <x v="362"/>
    <x v="2"/>
    <x v="2"/>
    <x v="0"/>
    <s v="Paper"/>
    <s v="Wrap Bag"/>
    <s v="Telephone Message Books with Fax/Mobile Section, 5 1/2&quot; x 3 3/16&quot;"/>
    <n v="0.39"/>
    <s v="United States"/>
    <x v="2"/>
    <x v="7"/>
    <s v="Lancaster"/>
    <n v="75146"/>
    <d v="2015-05-20T00:00:00"/>
    <d v="2015-05-23T00:00:00"/>
    <n v="54.937799999999996"/>
    <n v="13"/>
    <x v="615"/>
    <n v="86409"/>
    <n v="3"/>
  </r>
  <r>
    <n v="20809"/>
    <s v="Medium"/>
    <n v="0.02"/>
    <n v="65.989999999999995"/>
    <n v="8.99"/>
    <n v="1108"/>
    <x v="362"/>
    <x v="0"/>
    <x v="2"/>
    <x v="2"/>
    <s v="Telephones and Communication"/>
    <s v="Small Box"/>
    <s v="Talkabout T8367"/>
    <n v="0.56000000000000005"/>
    <s v="United States"/>
    <x v="2"/>
    <x v="7"/>
    <s v="Lancaster"/>
    <n v="75146"/>
    <d v="2015-05-20T00:00:00"/>
    <d v="2015-05-21T00:00:00"/>
    <n v="168.23699999999999"/>
    <n v="8"/>
    <x v="616"/>
    <n v="86409"/>
    <n v="1"/>
  </r>
  <r>
    <n v="22480"/>
    <s v="Medium"/>
    <n v="0.08"/>
    <n v="8.3699999999999992"/>
    <n v="10.16"/>
    <n v="1109"/>
    <x v="363"/>
    <x v="2"/>
    <x v="3"/>
    <x v="1"/>
    <s v="Office Furnishings"/>
    <s v="Large Box"/>
    <s v="Westinghouse Clip-On Gooseneck Lamps"/>
    <n v="0.59"/>
    <s v="United States"/>
    <x v="2"/>
    <x v="7"/>
    <s v="Laredo"/>
    <n v="78041"/>
    <d v="2015-06-29T00:00:00"/>
    <d v="2015-06-29T00:00:00"/>
    <n v="-169.232"/>
    <n v="13"/>
    <x v="617"/>
    <n v="86410"/>
    <n v="0"/>
  </r>
  <r>
    <n v="20176"/>
    <s v="Not Specified"/>
    <n v="0.03"/>
    <n v="300.98"/>
    <n v="54.92"/>
    <n v="1112"/>
    <x v="364"/>
    <x v="1"/>
    <x v="0"/>
    <x v="1"/>
    <s v="Bookcases"/>
    <s v="Jumbo Box"/>
    <s v="Atlantic Metals Mobile 5-Shelf Bookcases, Custom Colors"/>
    <n v="0.55000000000000004"/>
    <s v="United States"/>
    <x v="0"/>
    <x v="1"/>
    <s v="Yucaipa"/>
    <n v="92399"/>
    <d v="2015-04-02T00:00:00"/>
    <d v="2015-04-04T00:00:00"/>
    <n v="1272.5808"/>
    <n v="12"/>
    <x v="618"/>
    <n v="90832"/>
    <n v="2"/>
  </r>
  <r>
    <n v="20177"/>
    <s v="Not Specified"/>
    <n v="0.02"/>
    <n v="2550.14"/>
    <n v="29.7"/>
    <n v="1112"/>
    <x v="364"/>
    <x v="1"/>
    <x v="0"/>
    <x v="2"/>
    <s v="Office Machines"/>
    <s v="Jumbo Drum"/>
    <s v="Epson DFX-8500 Dot Matrix Printer"/>
    <n v="0.56999999999999995"/>
    <s v="United States"/>
    <x v="0"/>
    <x v="1"/>
    <s v="Yucaipa"/>
    <n v="92399"/>
    <d v="2015-04-02T00:00:00"/>
    <d v="2015-04-04T00:00:00"/>
    <n v="-5390.7388920000003"/>
    <n v="2"/>
    <x v="619"/>
    <n v="90832"/>
    <n v="2"/>
  </r>
  <r>
    <n v="26060"/>
    <s v="Critical"/>
    <n v="0.01"/>
    <n v="2.89"/>
    <n v="0.5"/>
    <n v="1113"/>
    <x v="365"/>
    <x v="2"/>
    <x v="0"/>
    <x v="0"/>
    <s v="Labels"/>
    <s v="Small Box"/>
    <s v="Avery 498"/>
    <n v="0.38"/>
    <s v="United States"/>
    <x v="0"/>
    <x v="21"/>
    <s v="Arvada"/>
    <n v="80004"/>
    <d v="2015-04-06T00:00:00"/>
    <d v="2015-04-07T00:00:00"/>
    <n v="29.725199999999997"/>
    <n v="14"/>
    <x v="173"/>
    <n v="90833"/>
    <n v="1"/>
  </r>
  <r>
    <n v="26061"/>
    <s v="Critical"/>
    <n v="0"/>
    <n v="55.99"/>
    <n v="5"/>
    <n v="1113"/>
    <x v="365"/>
    <x v="2"/>
    <x v="0"/>
    <x v="2"/>
    <s v="Telephones and Communication"/>
    <s v="Small Pack"/>
    <s v="Accessory6"/>
    <n v="0.8"/>
    <s v="United States"/>
    <x v="0"/>
    <x v="21"/>
    <s v="Arvada"/>
    <n v="80004"/>
    <d v="2015-04-06T00:00:00"/>
    <d v="2015-04-08T00:00:00"/>
    <n v="-187.11"/>
    <n v="5"/>
    <x v="620"/>
    <n v="90833"/>
    <n v="2"/>
  </r>
  <r>
    <n v="21579"/>
    <s v="Not Specified"/>
    <n v="0.06"/>
    <n v="64.650000000000006"/>
    <n v="35"/>
    <n v="1117"/>
    <x v="366"/>
    <x v="2"/>
    <x v="1"/>
    <x v="0"/>
    <s v="Storage &amp; Organization"/>
    <s v="Large Box"/>
    <s v="Space Solutions Commercial Steel Shelving"/>
    <n v="0.8"/>
    <s v="United States"/>
    <x v="0"/>
    <x v="28"/>
    <s v="Tucson"/>
    <n v="85705"/>
    <d v="2015-02-05T00:00:00"/>
    <d v="2015-02-06T00:00:00"/>
    <n v="-139.28720000000001"/>
    <n v="4"/>
    <x v="621"/>
    <n v="86768"/>
    <n v="1"/>
  </r>
  <r>
    <n v="21329"/>
    <s v="Low"/>
    <n v="0.04"/>
    <n v="19.98"/>
    <n v="8.68"/>
    <n v="1121"/>
    <x v="367"/>
    <x v="2"/>
    <x v="3"/>
    <x v="0"/>
    <s v="Paper"/>
    <s v="Small Box"/>
    <s v="Southworth 25% Cotton Premium Laser Paper and Envelopes"/>
    <n v="0.37"/>
    <s v="United States"/>
    <x v="0"/>
    <x v="1"/>
    <s v="Temecula"/>
    <n v="92592"/>
    <d v="2015-02-07T00:00:00"/>
    <d v="2015-02-14T00:00:00"/>
    <n v="108"/>
    <n v="8"/>
    <x v="622"/>
    <n v="86767"/>
    <n v="7"/>
  </r>
  <r>
    <n v="21330"/>
    <s v="Low"/>
    <n v="0.08"/>
    <n v="125.99"/>
    <n v="7.69"/>
    <n v="1121"/>
    <x v="367"/>
    <x v="2"/>
    <x v="3"/>
    <x v="2"/>
    <s v="Telephones and Communication"/>
    <s v="Small Box"/>
    <s v="Timeport L7089"/>
    <n v="0.57999999999999996"/>
    <s v="United States"/>
    <x v="0"/>
    <x v="1"/>
    <s v="Temecula"/>
    <n v="92592"/>
    <d v="2015-02-07T00:00:00"/>
    <d v="2015-02-09T00:00:00"/>
    <n v="377.154"/>
    <n v="7"/>
    <x v="623"/>
    <n v="86767"/>
    <n v="2"/>
  </r>
  <r>
    <n v="20612"/>
    <s v="High"/>
    <n v="0.03"/>
    <n v="7.3"/>
    <n v="7.72"/>
    <n v="1123"/>
    <x v="368"/>
    <x v="2"/>
    <x v="2"/>
    <x v="0"/>
    <s v="Binders and Binder Accessories"/>
    <s v="Small Box"/>
    <s v="Angle-D Binders with Locking Rings, Label Holders"/>
    <n v="0.38"/>
    <s v="United States"/>
    <x v="0"/>
    <x v="1"/>
    <s v="Roseville"/>
    <n v="95661"/>
    <d v="2015-03-15T00:00:00"/>
    <d v="2015-03-18T00:00:00"/>
    <n v="-127.05200000000001"/>
    <n v="14"/>
    <x v="624"/>
    <n v="87015"/>
    <n v="3"/>
  </r>
  <r>
    <n v="18212"/>
    <s v="High"/>
    <n v="0.09"/>
    <n v="175.99"/>
    <n v="4.99"/>
    <n v="1123"/>
    <x v="368"/>
    <x v="2"/>
    <x v="2"/>
    <x v="2"/>
    <s v="Telephones and Communication"/>
    <s v="Small Box"/>
    <s v="5165"/>
    <n v="0.59"/>
    <s v="United States"/>
    <x v="0"/>
    <x v="1"/>
    <s v="Roseville"/>
    <n v="95661"/>
    <d v="2015-06-20T00:00:00"/>
    <d v="2015-06-22T00:00:00"/>
    <n v="2169.7464"/>
    <n v="22"/>
    <x v="625"/>
    <n v="87016"/>
    <n v="2"/>
  </r>
  <r>
    <n v="18211"/>
    <s v="High"/>
    <n v="0.09"/>
    <n v="160.97999999999999"/>
    <n v="35.020000000000003"/>
    <n v="1124"/>
    <x v="369"/>
    <x v="1"/>
    <x v="2"/>
    <x v="1"/>
    <s v="Bookcases"/>
    <s v="Jumbo Box"/>
    <s v="Rush Hierlooms Collection Rich Wood Bookcases"/>
    <n v="0.72"/>
    <s v="United States"/>
    <x v="1"/>
    <x v="18"/>
    <s v="Norwich"/>
    <n v="6360"/>
    <d v="2015-06-20T00:00:00"/>
    <d v="2015-06-21T00:00:00"/>
    <n v="-229.93"/>
    <n v="18"/>
    <x v="626"/>
    <n v="87016"/>
    <n v="1"/>
  </r>
  <r>
    <n v="22052"/>
    <s v="Medium"/>
    <n v="0.02"/>
    <n v="4.0599999999999996"/>
    <n v="6.89"/>
    <n v="1127"/>
    <x v="370"/>
    <x v="2"/>
    <x v="3"/>
    <x v="0"/>
    <s v="Appliances"/>
    <s v="Small Box"/>
    <s v="Eureka Disposable Bags for Sanitaire® Vibra Groomer I® Upright Vac"/>
    <n v="0.6"/>
    <s v="United States"/>
    <x v="2"/>
    <x v="7"/>
    <s v="Eagle Pass"/>
    <n v="78852"/>
    <d v="2015-02-24T00:00:00"/>
    <d v="2015-02-26T00:00:00"/>
    <n v="-93.735199999999992"/>
    <n v="16"/>
    <x v="627"/>
    <n v="87221"/>
    <n v="2"/>
  </r>
  <r>
    <n v="26377"/>
    <s v="Low"/>
    <n v="0.04"/>
    <n v="4.71"/>
    <n v="0.7"/>
    <n v="1127"/>
    <x v="370"/>
    <x v="2"/>
    <x v="3"/>
    <x v="0"/>
    <s v="Rubber Bands"/>
    <s v="Wrap Bag"/>
    <s v="Plymouth Boxed Rubber Bands by Plymouth"/>
    <n v="0.8"/>
    <s v="United States"/>
    <x v="2"/>
    <x v="7"/>
    <s v="Eagle Pass"/>
    <n v="78852"/>
    <d v="2015-06-22T00:00:00"/>
    <d v="2015-06-26T00:00:00"/>
    <n v="4.53"/>
    <n v="19"/>
    <x v="628"/>
    <n v="87222"/>
    <n v="4"/>
  </r>
  <r>
    <n v="26378"/>
    <s v="Low"/>
    <n v="0.06"/>
    <n v="4.2"/>
    <n v="2.2599999999999998"/>
    <n v="1128"/>
    <x v="371"/>
    <x v="2"/>
    <x v="3"/>
    <x v="0"/>
    <s v="Paper"/>
    <s v="Wrap Bag"/>
    <s v="Important Message Pads, 50 4-1/4 x 5-1/2 Forms per Pad"/>
    <n v="0.36"/>
    <s v="United States"/>
    <x v="2"/>
    <x v="7"/>
    <s v="Edinburg"/>
    <n v="78539"/>
    <d v="2015-06-22T00:00:00"/>
    <d v="2015-06-27T00:00:00"/>
    <n v="9.7799999999999994"/>
    <n v="13"/>
    <x v="629"/>
    <n v="87222"/>
    <n v="5"/>
  </r>
  <r>
    <n v="4501"/>
    <s v="Low"/>
    <n v="0.04"/>
    <n v="8.6"/>
    <n v="6.19"/>
    <n v="1129"/>
    <x v="372"/>
    <x v="2"/>
    <x v="1"/>
    <x v="0"/>
    <s v="Binders and Binder Accessories"/>
    <s v="Small Box"/>
    <s v="Avery Printable Repositionable Plastic Tabs"/>
    <n v="0.38"/>
    <s v="United States"/>
    <x v="1"/>
    <x v="15"/>
    <s v="Boston"/>
    <n v="2118"/>
    <d v="2015-02-16T00:00:00"/>
    <d v="2015-02-23T00:00:00"/>
    <n v="-63.813500000000005"/>
    <n v="37"/>
    <x v="630"/>
    <n v="32037"/>
    <n v="7"/>
  </r>
  <r>
    <n v="4502"/>
    <s v="Low"/>
    <n v="7.0000000000000007E-2"/>
    <n v="699.99"/>
    <n v="24.49"/>
    <n v="1129"/>
    <x v="372"/>
    <x v="2"/>
    <x v="1"/>
    <x v="2"/>
    <s v="Copiers and Fax"/>
    <s v="Large Box"/>
    <s v="Canon Imageclass D680 Copier / Fax"/>
    <n v="0.54"/>
    <s v="United States"/>
    <x v="1"/>
    <x v="15"/>
    <s v="Boston"/>
    <n v="2118"/>
    <d v="2015-02-16T00:00:00"/>
    <d v="2015-02-20T00:00:00"/>
    <n v="325.29000000000002"/>
    <n v="15"/>
    <x v="631"/>
    <n v="32037"/>
    <n v="4"/>
  </r>
  <r>
    <n v="6891"/>
    <s v="Not Specified"/>
    <n v="0.05"/>
    <n v="5.78"/>
    <n v="7.64"/>
    <n v="1129"/>
    <x v="372"/>
    <x v="0"/>
    <x v="0"/>
    <x v="0"/>
    <s v="Paper"/>
    <s v="Small Box"/>
    <s v="HP Office Recycled Paper (20Lb. and 87 Bright)"/>
    <n v="0.36"/>
    <s v="United States"/>
    <x v="1"/>
    <x v="15"/>
    <s v="Boston"/>
    <n v="2118"/>
    <d v="2015-03-29T00:00:00"/>
    <d v="2015-03-31T00:00:00"/>
    <n v="-116.05"/>
    <n v="29"/>
    <x v="632"/>
    <n v="49125"/>
    <n v="2"/>
  </r>
  <r>
    <n v="1917"/>
    <s v="Medium"/>
    <n v="0.02"/>
    <n v="7.64"/>
    <n v="1.39"/>
    <n v="1129"/>
    <x v="372"/>
    <x v="2"/>
    <x v="1"/>
    <x v="0"/>
    <s v="Envelopes"/>
    <s v="Small Box"/>
    <s v="#10- 4 1/8&quot; x 9 1/2&quot; Security-Tint Envelopes"/>
    <n v="0.36"/>
    <s v="United States"/>
    <x v="1"/>
    <x v="15"/>
    <s v="Boston"/>
    <n v="2118"/>
    <d v="2015-05-21T00:00:00"/>
    <d v="2015-05-23T00:00:00"/>
    <n v="117.38"/>
    <n v="52"/>
    <x v="633"/>
    <n v="13735"/>
    <n v="2"/>
  </r>
  <r>
    <n v="5568"/>
    <s v="Low"/>
    <n v="0.03"/>
    <n v="30.98"/>
    <n v="6.5"/>
    <n v="1129"/>
    <x v="372"/>
    <x v="2"/>
    <x v="0"/>
    <x v="2"/>
    <s v="Computer Peripherals"/>
    <s v="Small Box"/>
    <s v="Logitech Internet Navigator Keyboard"/>
    <n v="0.79"/>
    <s v="United States"/>
    <x v="1"/>
    <x v="15"/>
    <s v="Boston"/>
    <n v="2118"/>
    <d v="2015-06-13T00:00:00"/>
    <d v="2015-06-17T00:00:00"/>
    <n v="-144.19999999999999"/>
    <n v="44"/>
    <x v="634"/>
    <n v="39430"/>
    <n v="4"/>
  </r>
  <r>
    <n v="8099"/>
    <s v="Low"/>
    <n v="0.02"/>
    <n v="4.9800000000000004"/>
    <n v="6.07"/>
    <n v="1129"/>
    <x v="372"/>
    <x v="2"/>
    <x v="1"/>
    <x v="0"/>
    <s v="Paper"/>
    <s v="Small Box"/>
    <s v="Xerox 1897"/>
    <n v="0.36"/>
    <s v="United States"/>
    <x v="1"/>
    <x v="15"/>
    <s v="Boston"/>
    <n v="2118"/>
    <d v="2015-01-26T00:00:00"/>
    <d v="2015-01-28T00:00:00"/>
    <n v="-46.92"/>
    <n v="19"/>
    <x v="635"/>
    <n v="57794"/>
    <n v="2"/>
  </r>
  <r>
    <n v="19917"/>
    <s v="Medium"/>
    <n v="0.02"/>
    <n v="7.64"/>
    <n v="1.39"/>
    <n v="1131"/>
    <x v="373"/>
    <x v="2"/>
    <x v="1"/>
    <x v="0"/>
    <s v="Envelopes"/>
    <s v="Small Box"/>
    <s v="#10- 4 1/8&quot; x 9 1/2&quot; Security-Tint Envelopes"/>
    <n v="0.36"/>
    <s v="United States"/>
    <x v="2"/>
    <x v="7"/>
    <s v="El Paso"/>
    <n v="79907"/>
    <d v="2015-05-21T00:00:00"/>
    <d v="2015-05-23T00:00:00"/>
    <n v="70.193699999999993"/>
    <n v="13"/>
    <x v="636"/>
    <n v="88103"/>
    <n v="2"/>
  </r>
  <r>
    <n v="23860"/>
    <s v="Medium"/>
    <n v="0.06"/>
    <n v="6.37"/>
    <n v="5.19"/>
    <n v="1132"/>
    <x v="374"/>
    <x v="2"/>
    <x v="0"/>
    <x v="0"/>
    <s v="Binders and Binder Accessories"/>
    <s v="Small Box"/>
    <s v="C-Line Peel &amp; Stick Add-On Filing Pockets, 8-3/4 x 5-1/8, 10/Pack"/>
    <n v="0.38"/>
    <s v="United States"/>
    <x v="2"/>
    <x v="7"/>
    <s v="Euless"/>
    <n v="76039"/>
    <d v="2015-02-10T00:00:00"/>
    <d v="2015-02-11T00:00:00"/>
    <n v="-48.219499999999996"/>
    <n v="6"/>
    <x v="637"/>
    <n v="88101"/>
    <n v="1"/>
  </r>
  <r>
    <n v="22501"/>
    <s v="Low"/>
    <n v="0.04"/>
    <n v="8.6"/>
    <n v="6.19"/>
    <n v="1132"/>
    <x v="374"/>
    <x v="2"/>
    <x v="1"/>
    <x v="0"/>
    <s v="Binders and Binder Accessories"/>
    <s v="Small Box"/>
    <s v="Avery Printable Repositionable Plastic Tabs"/>
    <n v="0.38"/>
    <s v="United States"/>
    <x v="2"/>
    <x v="7"/>
    <s v="Euless"/>
    <n v="76039"/>
    <d v="2015-02-16T00:00:00"/>
    <d v="2015-02-23T00:00:00"/>
    <n v="-63.813500000000005"/>
    <n v="9"/>
    <x v="638"/>
    <n v="88102"/>
    <n v="7"/>
  </r>
  <r>
    <n v="22502"/>
    <s v="Low"/>
    <n v="7.0000000000000007E-2"/>
    <n v="699.99"/>
    <n v="24.49"/>
    <n v="1132"/>
    <x v="374"/>
    <x v="2"/>
    <x v="1"/>
    <x v="2"/>
    <s v="Copiers and Fax"/>
    <s v="Large Box"/>
    <s v="Canon Imageclass D680 Copier / Fax"/>
    <n v="0.54"/>
    <s v="United States"/>
    <x v="2"/>
    <x v="7"/>
    <s v="Euless"/>
    <n v="76039"/>
    <d v="2015-02-16T00:00:00"/>
    <d v="2015-02-20T00:00:00"/>
    <n v="325.29000000000002"/>
    <n v="4"/>
    <x v="639"/>
    <n v="88102"/>
    <n v="4"/>
  </r>
  <r>
    <n v="23568"/>
    <s v="Low"/>
    <n v="0.03"/>
    <n v="30.98"/>
    <n v="6.5"/>
    <n v="1132"/>
    <x v="374"/>
    <x v="2"/>
    <x v="0"/>
    <x v="2"/>
    <s v="Computer Peripherals"/>
    <s v="Small Box"/>
    <s v="Logitech Internet Navigator Keyboard"/>
    <n v="0.79"/>
    <s v="United States"/>
    <x v="2"/>
    <x v="7"/>
    <s v="Euless"/>
    <n v="76039"/>
    <d v="2015-06-13T00:00:00"/>
    <d v="2015-06-17T00:00:00"/>
    <n v="-115.35999999999999"/>
    <n v="11"/>
    <x v="640"/>
    <n v="88104"/>
    <n v="4"/>
  </r>
  <r>
    <n v="26099"/>
    <s v="Low"/>
    <n v="0.02"/>
    <n v="4.9800000000000004"/>
    <n v="6.07"/>
    <n v="1133"/>
    <x v="375"/>
    <x v="2"/>
    <x v="1"/>
    <x v="0"/>
    <s v="Paper"/>
    <s v="Small Box"/>
    <s v="Xerox 1897"/>
    <n v="0.36"/>
    <s v="United States"/>
    <x v="2"/>
    <x v="7"/>
    <s v="Farmers Branch"/>
    <n v="75234"/>
    <d v="2015-01-26T00:00:00"/>
    <d v="2015-01-28T00:00:00"/>
    <n v="-46.92"/>
    <n v="5"/>
    <x v="641"/>
    <n v="88105"/>
    <n v="2"/>
  </r>
  <r>
    <n v="22119"/>
    <s v="High"/>
    <n v="0.09"/>
    <n v="270.97000000000003"/>
    <n v="28.06"/>
    <n v="1136"/>
    <x v="376"/>
    <x v="1"/>
    <x v="3"/>
    <x v="2"/>
    <s v="Office Machines"/>
    <s v="Jumbo Drum"/>
    <s v="Epson LQ-570e Dot Matrix Printer"/>
    <n v="0.56000000000000005"/>
    <s v="United States"/>
    <x v="2"/>
    <x v="12"/>
    <s v="Carol Stream"/>
    <n v="60188"/>
    <d v="2015-01-02T00:00:00"/>
    <d v="2015-01-04T00:00:00"/>
    <n v="2660.1432"/>
    <n v="15"/>
    <x v="642"/>
    <n v="87940"/>
    <n v="2"/>
  </r>
  <r>
    <n v="19357"/>
    <s v="Medium"/>
    <n v="0.02"/>
    <n v="160.97999999999999"/>
    <n v="30"/>
    <n v="1138"/>
    <x v="377"/>
    <x v="1"/>
    <x v="1"/>
    <x v="1"/>
    <s v="Chairs &amp; Chairmats"/>
    <s v="Jumbo Drum"/>
    <s v="Office Star - Mid Back Dual function Ergonomic High Back Chair with 2-Way Adjustable Arms"/>
    <n v="0.62"/>
    <s v="United States"/>
    <x v="2"/>
    <x v="7"/>
    <s v="The Colony"/>
    <n v="75056"/>
    <d v="2015-02-16T00:00:00"/>
    <d v="2015-02-19T00:00:00"/>
    <n v="-51.116"/>
    <n v="1"/>
    <x v="643"/>
    <n v="86574"/>
    <n v="3"/>
  </r>
  <r>
    <n v="25467"/>
    <s v="Medium"/>
    <n v="0.05"/>
    <n v="363.25"/>
    <n v="19.989999999999998"/>
    <n v="1142"/>
    <x v="378"/>
    <x v="2"/>
    <x v="1"/>
    <x v="0"/>
    <s v="Appliances"/>
    <s v="Small Box"/>
    <s v="Hoover WindTunnel™ Plus Canister Vacuum"/>
    <n v="0.56999999999999995"/>
    <s v="United States"/>
    <x v="2"/>
    <x v="7"/>
    <s v="Waco"/>
    <n v="76706"/>
    <d v="2015-01-04T00:00:00"/>
    <d v="2015-01-06T00:00:00"/>
    <n v="1766.7795000000001"/>
    <n v="7"/>
    <x v="644"/>
    <n v="86573"/>
    <n v="2"/>
  </r>
  <r>
    <n v="24539"/>
    <s v="Medium"/>
    <n v="0.01"/>
    <n v="18.97"/>
    <n v="9.5399999999999991"/>
    <n v="1142"/>
    <x v="378"/>
    <x v="2"/>
    <x v="1"/>
    <x v="0"/>
    <s v="Paper"/>
    <s v="Small Box"/>
    <s v="Xerox 1939"/>
    <n v="0.37"/>
    <s v="United States"/>
    <x v="2"/>
    <x v="7"/>
    <s v="Waco"/>
    <n v="76706"/>
    <d v="2015-06-06T00:00:00"/>
    <d v="2015-06-09T00:00:00"/>
    <n v="85.875"/>
    <n v="11"/>
    <x v="645"/>
    <n v="86575"/>
    <n v="3"/>
  </r>
  <r>
    <n v="25179"/>
    <s v="Low"/>
    <n v="0.05"/>
    <n v="7.59"/>
    <n v="4"/>
    <n v="1151"/>
    <x v="379"/>
    <x v="2"/>
    <x v="0"/>
    <x v="1"/>
    <s v="Office Furnishings"/>
    <s v="Wrap Bag"/>
    <s v="Master Giant Foot® Doorstop, Safety Yellow"/>
    <n v="0.42"/>
    <s v="United States"/>
    <x v="1"/>
    <x v="15"/>
    <s v="South Hadley"/>
    <n v="1075"/>
    <d v="2015-06-09T00:00:00"/>
    <d v="2015-06-09T00:00:00"/>
    <n v="6.0926999999999998"/>
    <n v="1"/>
    <x v="646"/>
    <n v="91344"/>
    <n v="0"/>
  </r>
  <r>
    <n v="24224"/>
    <s v="Critical"/>
    <n v="0.09"/>
    <n v="9.11"/>
    <n v="2.15"/>
    <n v="1155"/>
    <x v="380"/>
    <x v="0"/>
    <x v="3"/>
    <x v="0"/>
    <s v="Paper"/>
    <s v="Wrap Bag"/>
    <s v="Black Print Carbonless Snap-Off® Rapid Letter, 8 1/2&quot; x 7&quot;"/>
    <n v="0.4"/>
    <s v="United States"/>
    <x v="0"/>
    <x v="1"/>
    <s v="Montebello"/>
    <n v="90640"/>
    <d v="2015-01-02T00:00:00"/>
    <d v="2015-01-04T00:00:00"/>
    <n v="20.299600000000002"/>
    <n v="4"/>
    <x v="647"/>
    <n v="90853"/>
    <n v="2"/>
  </r>
  <r>
    <n v="24225"/>
    <s v="Critical"/>
    <n v="0.08"/>
    <n v="15.04"/>
    <n v="1.97"/>
    <n v="1155"/>
    <x v="380"/>
    <x v="2"/>
    <x v="3"/>
    <x v="0"/>
    <s v="Paper"/>
    <s v="Wrap Bag"/>
    <s v="White GlueTop Scratch Pads"/>
    <n v="0.39"/>
    <s v="United States"/>
    <x v="0"/>
    <x v="1"/>
    <s v="Montebello"/>
    <n v="90640"/>
    <d v="2015-01-02T00:00:00"/>
    <d v="2015-01-02T00:00:00"/>
    <n v="108.5163"/>
    <n v="11"/>
    <x v="648"/>
    <n v="90853"/>
    <n v="0"/>
  </r>
  <r>
    <n v="20212"/>
    <s v="High"/>
    <n v="0.06"/>
    <n v="175.99"/>
    <n v="8.99"/>
    <n v="1156"/>
    <x v="381"/>
    <x v="2"/>
    <x v="3"/>
    <x v="2"/>
    <s v="Telephones and Communication"/>
    <s v="Small Box"/>
    <s v="2180"/>
    <n v="0.56999999999999995"/>
    <s v="United States"/>
    <x v="1"/>
    <x v="15"/>
    <s v="Tewksbury"/>
    <n v="1876"/>
    <d v="2015-02-14T00:00:00"/>
    <d v="2015-02-15T00:00:00"/>
    <n v="48.47148"/>
    <n v="7"/>
    <x v="649"/>
    <n v="90855"/>
    <n v="1"/>
  </r>
  <r>
    <n v="20897"/>
    <s v="High"/>
    <n v="0.04"/>
    <n v="100.98"/>
    <n v="35.840000000000003"/>
    <n v="1159"/>
    <x v="382"/>
    <x v="1"/>
    <x v="3"/>
    <x v="1"/>
    <s v="Bookcases"/>
    <s v="Jumbo Box"/>
    <s v="Bush Westfield Collection Bookcases, Fully Assembled"/>
    <n v="0.62"/>
    <s v="United States"/>
    <x v="1"/>
    <x v="2"/>
    <s v="Union City"/>
    <n v="7086"/>
    <d v="2015-05-20T00:00:00"/>
    <d v="2015-05-21T00:00:00"/>
    <n v="-152.76"/>
    <n v="1"/>
    <x v="650"/>
    <n v="90854"/>
    <n v="1"/>
  </r>
  <r>
    <n v="18860"/>
    <s v="Not Specified"/>
    <n v="0.09"/>
    <n v="9.7799999999999994"/>
    <n v="1.39"/>
    <n v="1170"/>
    <x v="383"/>
    <x v="2"/>
    <x v="3"/>
    <x v="0"/>
    <s v="Envelopes"/>
    <s v="Small Box"/>
    <s v="Staples #10 Laser &amp; Inkjet Envelopes, 4 1/8&quot; x 9 1/2&quot;, 100/Box"/>
    <n v="0.39"/>
    <s v="United States"/>
    <x v="1"/>
    <x v="42"/>
    <s v="Newark"/>
    <n v="19711"/>
    <d v="2015-06-02T00:00:00"/>
    <d v="2015-06-03T00:00:00"/>
    <n v="125.20739999999999"/>
    <n v="19"/>
    <x v="651"/>
    <n v="87520"/>
    <n v="1"/>
  </r>
  <r>
    <n v="18861"/>
    <s v="Not Specified"/>
    <n v="0"/>
    <n v="200.99"/>
    <n v="8.08"/>
    <n v="1170"/>
    <x v="383"/>
    <x v="2"/>
    <x v="3"/>
    <x v="2"/>
    <s v="Telephones and Communication"/>
    <s v="Small Box"/>
    <s v="5125"/>
    <n v="0.59"/>
    <s v="United States"/>
    <x v="1"/>
    <x v="42"/>
    <s v="Newark"/>
    <n v="19711"/>
    <d v="2015-06-02T00:00:00"/>
    <d v="2015-06-04T00:00:00"/>
    <n v="281.53440000000001"/>
    <n v="6"/>
    <x v="652"/>
    <n v="87520"/>
    <n v="2"/>
  </r>
  <r>
    <n v="19182"/>
    <s v="High"/>
    <n v="0.03"/>
    <n v="4.4800000000000004"/>
    <n v="49"/>
    <n v="1178"/>
    <x v="384"/>
    <x v="2"/>
    <x v="3"/>
    <x v="0"/>
    <s v="Appliances"/>
    <s v="Large Box"/>
    <s v="Hoover Portapower™ Portable Vacuum"/>
    <n v="0.6"/>
    <s v="United States"/>
    <x v="3"/>
    <x v="26"/>
    <s v="Altamonte Springs"/>
    <n v="32701"/>
    <d v="2015-04-09T00:00:00"/>
    <d v="2015-04-11T00:00:00"/>
    <n v="64.265999999999991"/>
    <n v="2"/>
    <x v="653"/>
    <n v="89787"/>
    <n v="2"/>
  </r>
  <r>
    <n v="19183"/>
    <s v="High"/>
    <n v="0.06"/>
    <n v="350.99"/>
    <n v="39"/>
    <n v="1178"/>
    <x v="384"/>
    <x v="1"/>
    <x v="3"/>
    <x v="1"/>
    <s v="Chairs &amp; Chairmats"/>
    <s v="Jumbo Drum"/>
    <s v="Global Leather Executive Chair"/>
    <n v="0.55000000000000004"/>
    <s v="United States"/>
    <x v="3"/>
    <x v="26"/>
    <s v="Altamonte Springs"/>
    <n v="32701"/>
    <d v="2015-04-09T00:00:00"/>
    <d v="2015-04-11T00:00:00"/>
    <n v="-302.61559999999997"/>
    <n v="10"/>
    <x v="654"/>
    <n v="89787"/>
    <n v="2"/>
  </r>
  <r>
    <n v="19184"/>
    <s v="High"/>
    <n v="0.09"/>
    <n v="40.98"/>
    <n v="6.5"/>
    <n v="1178"/>
    <x v="384"/>
    <x v="0"/>
    <x v="3"/>
    <x v="2"/>
    <s v="Computer Peripherals"/>
    <s v="Small Box"/>
    <s v="Targus USB Numeric Keypad"/>
    <n v="0.74"/>
    <s v="United States"/>
    <x v="3"/>
    <x v="26"/>
    <s v="Altamonte Springs"/>
    <n v="32701"/>
    <d v="2015-04-09T00:00:00"/>
    <d v="2015-04-11T00:00:00"/>
    <n v="5.6916000000000002"/>
    <n v="7"/>
    <x v="655"/>
    <n v="89787"/>
    <n v="2"/>
  </r>
  <r>
    <n v="19185"/>
    <s v="High"/>
    <n v="0.09"/>
    <n v="349.45"/>
    <n v="60"/>
    <n v="1178"/>
    <x v="384"/>
    <x v="1"/>
    <x v="3"/>
    <x v="1"/>
    <s v="Tables"/>
    <s v="Jumbo Drum"/>
    <s v="SAFCO PlanMaster Heigh-Adjustable Drafting Table Base, 43w x 30d x 30-37h, Black"/>
    <m/>
    <s v="United States"/>
    <x v="3"/>
    <x v="26"/>
    <s v="Altamonte Springs"/>
    <n v="32701"/>
    <d v="2015-04-09T00:00:00"/>
    <d v="2015-04-10T00:00:00"/>
    <n v="-369.10999999999996"/>
    <n v="7"/>
    <x v="656"/>
    <n v="89787"/>
    <n v="1"/>
  </r>
  <r>
    <n v="19484"/>
    <s v="High"/>
    <n v="7.0000000000000007E-2"/>
    <n v="2.61"/>
    <n v="0.5"/>
    <n v="1182"/>
    <x v="385"/>
    <x v="2"/>
    <x v="1"/>
    <x v="0"/>
    <s v="Labels"/>
    <s v="Small Box"/>
    <s v="Avery 494"/>
    <n v="0.39"/>
    <s v="United States"/>
    <x v="0"/>
    <x v="17"/>
    <s v="Spanish Fork"/>
    <n v="84660"/>
    <d v="2015-05-23T00:00:00"/>
    <d v="2015-05-23T00:00:00"/>
    <n v="27.013499999999997"/>
    <n v="15"/>
    <x v="657"/>
    <n v="86913"/>
    <n v="0"/>
  </r>
  <r>
    <n v="21522"/>
    <s v="Not Specified"/>
    <n v="0.04"/>
    <n v="35.99"/>
    <n v="3.3"/>
    <n v="1183"/>
    <x v="386"/>
    <x v="2"/>
    <x v="1"/>
    <x v="2"/>
    <s v="Telephones and Communication"/>
    <s v="Small Pack"/>
    <s v="Accessory9"/>
    <n v="0.39"/>
    <s v="United States"/>
    <x v="0"/>
    <x v="17"/>
    <s v="Springville"/>
    <n v="84663"/>
    <d v="2015-06-29T00:00:00"/>
    <d v="2015-06-29T00:00:00"/>
    <n v="184.19549999999998"/>
    <n v="9"/>
    <x v="658"/>
    <n v="86914"/>
    <n v="0"/>
  </r>
  <r>
    <n v="22190"/>
    <s v="Medium"/>
    <n v="0"/>
    <n v="6783.02"/>
    <n v="24.49"/>
    <n v="1185"/>
    <x v="387"/>
    <x v="2"/>
    <x v="3"/>
    <x v="2"/>
    <s v="Office Machines"/>
    <s v="Large Box"/>
    <s v="Polycom ViewStation™ ISDN Videoconferencing Unit"/>
    <n v="0.39"/>
    <s v="United States"/>
    <x v="3"/>
    <x v="43"/>
    <s v="Madison"/>
    <n v="35756"/>
    <d v="2015-03-21T00:00:00"/>
    <d v="2015-03-22T00:00:00"/>
    <n v="4.1099999999999994"/>
    <n v="3"/>
    <x v="659"/>
    <n v="85938"/>
    <n v="1"/>
  </r>
  <r>
    <n v="20764"/>
    <s v="Not Specified"/>
    <n v="0.08"/>
    <n v="11.7"/>
    <n v="6.96"/>
    <n v="1185"/>
    <x v="387"/>
    <x v="2"/>
    <x v="3"/>
    <x v="0"/>
    <s v="Appliances"/>
    <s v="Medium Box"/>
    <s v="Harmony HEPA Quiet Air Purifiers"/>
    <n v="0.5"/>
    <s v="United States"/>
    <x v="3"/>
    <x v="43"/>
    <s v="Madison"/>
    <n v="35756"/>
    <d v="2015-04-10T00:00:00"/>
    <d v="2015-04-13T00:00:00"/>
    <n v="28.565999999999999"/>
    <n v="8"/>
    <x v="660"/>
    <n v="85940"/>
    <n v="3"/>
  </r>
  <r>
    <n v="24358"/>
    <s v="Critical"/>
    <n v="7.0000000000000007E-2"/>
    <n v="400.97"/>
    <n v="48.26"/>
    <n v="1186"/>
    <x v="388"/>
    <x v="1"/>
    <x v="3"/>
    <x v="2"/>
    <s v="Office Machines"/>
    <s v="Jumbo Box"/>
    <s v="Hewlett-Packard Deskjet 1220Cse Color Inkjet Printer"/>
    <n v="0.36"/>
    <s v="United States"/>
    <x v="0"/>
    <x v="1"/>
    <s v="Huntington Beach"/>
    <n v="92646"/>
    <d v="2015-04-09T00:00:00"/>
    <d v="2015-04-10T00:00:00"/>
    <n v="2581.5590999999995"/>
    <n v="10"/>
    <x v="661"/>
    <n v="85939"/>
    <n v="1"/>
  </r>
  <r>
    <n v="18829"/>
    <s v="Low"/>
    <n v="0.06"/>
    <n v="10.89"/>
    <n v="4.5"/>
    <n v="1189"/>
    <x v="389"/>
    <x v="2"/>
    <x v="3"/>
    <x v="0"/>
    <s v="Appliances"/>
    <s v="Small Box"/>
    <s v="Belkin 6 Outlet Metallic Surge Strip"/>
    <n v="0.59"/>
    <s v="United States"/>
    <x v="0"/>
    <x v="1"/>
    <s v="Huntington Beach"/>
    <n v="92646"/>
    <d v="2015-06-17T00:00:00"/>
    <d v="2015-06-22T00:00:00"/>
    <n v="-25.112000000000002"/>
    <n v="14"/>
    <x v="662"/>
    <n v="87584"/>
    <n v="5"/>
  </r>
  <r>
    <n v="18830"/>
    <s v="Low"/>
    <n v="0.03"/>
    <n v="10.64"/>
    <n v="5.16"/>
    <n v="1189"/>
    <x v="389"/>
    <x v="2"/>
    <x v="3"/>
    <x v="1"/>
    <s v="Office Furnishings"/>
    <s v="Small Box"/>
    <s v="Eldon Expressions Punched Metal &amp; Wood Desk Accessories, Pewter &amp; Cherry"/>
    <n v="0.56999999999999995"/>
    <s v="United States"/>
    <x v="0"/>
    <x v="1"/>
    <s v="Huntington Beach"/>
    <n v="92646"/>
    <d v="2015-06-17T00:00:00"/>
    <d v="2015-06-22T00:00:00"/>
    <n v="17.376000000000001"/>
    <n v="16"/>
    <x v="663"/>
    <n v="87584"/>
    <n v="5"/>
  </r>
  <r>
    <n v="18831"/>
    <s v="Low"/>
    <n v="0.03"/>
    <n v="7.96"/>
    <n v="4.95"/>
    <n v="1189"/>
    <x v="389"/>
    <x v="2"/>
    <x v="3"/>
    <x v="1"/>
    <s v="Office Furnishings"/>
    <s v="Small Box"/>
    <s v="Staples Plastic Wall Frames"/>
    <n v="0.41"/>
    <s v="United States"/>
    <x v="0"/>
    <x v="1"/>
    <s v="Huntington Beach"/>
    <n v="92646"/>
    <d v="2015-06-17T00:00:00"/>
    <d v="2015-06-19T00:00:00"/>
    <n v="24.260399999999997"/>
    <n v="4"/>
    <x v="664"/>
    <n v="87584"/>
    <n v="2"/>
  </r>
  <r>
    <n v="19553"/>
    <s v="Low"/>
    <n v="0.03"/>
    <n v="28.53"/>
    <n v="1.49"/>
    <n v="1191"/>
    <x v="390"/>
    <x v="2"/>
    <x v="2"/>
    <x v="0"/>
    <s v="Binders and Binder Accessories"/>
    <s v="Small Box"/>
    <s v="Lock-Up Easel 'Spel-Binder'"/>
    <n v="0.38"/>
    <s v="United States"/>
    <x v="1"/>
    <x v="18"/>
    <s v="New Britain"/>
    <n v="6050"/>
    <d v="2015-06-28T00:00:00"/>
    <d v="2015-07-01T00:00:00"/>
    <n v="59.440499999999993"/>
    <n v="3"/>
    <x v="665"/>
    <n v="87587"/>
    <n v="3"/>
  </r>
  <r>
    <n v="830"/>
    <s v="Low"/>
    <n v="0.03"/>
    <n v="10.64"/>
    <n v="5.16"/>
    <n v="1193"/>
    <x v="391"/>
    <x v="2"/>
    <x v="3"/>
    <x v="1"/>
    <s v="Office Furnishings"/>
    <s v="Small Box"/>
    <s v="Eldon Expressions Punched Metal &amp; Wood Desk Accessories, Pewter &amp; Cherry"/>
    <n v="0.56999999999999995"/>
    <s v="United States"/>
    <x v="1"/>
    <x v="41"/>
    <s v="Washington"/>
    <n v="20016"/>
    <d v="2015-06-17T00:00:00"/>
    <d v="2015-06-22T00:00:00"/>
    <n v="14.48"/>
    <n v="63"/>
    <x v="666"/>
    <n v="5984"/>
    <n v="5"/>
  </r>
  <r>
    <n v="831"/>
    <s v="Low"/>
    <n v="0.03"/>
    <n v="7.96"/>
    <n v="4.95"/>
    <n v="1193"/>
    <x v="391"/>
    <x v="2"/>
    <x v="3"/>
    <x v="1"/>
    <s v="Office Furnishings"/>
    <s v="Small Box"/>
    <s v="Staples Plastic Wall Frames"/>
    <n v="0.41"/>
    <s v="United States"/>
    <x v="1"/>
    <x v="41"/>
    <s v="Washington"/>
    <n v="20016"/>
    <d v="2015-06-17T00:00:00"/>
    <d v="2015-06-19T00:00:00"/>
    <n v="22.25"/>
    <n v="17"/>
    <x v="667"/>
    <n v="5984"/>
    <n v="2"/>
  </r>
  <r>
    <n v="4131"/>
    <s v="High"/>
    <n v="0.05"/>
    <n v="52.4"/>
    <n v="16.11"/>
    <n v="1193"/>
    <x v="391"/>
    <x v="2"/>
    <x v="3"/>
    <x v="0"/>
    <s v="Binders and Binder Accessories"/>
    <s v="Small Box"/>
    <s v="Ibico Laser Imprintable Binding System Covers"/>
    <n v="0.39"/>
    <s v="United States"/>
    <x v="1"/>
    <x v="41"/>
    <s v="Washington"/>
    <n v="20016"/>
    <d v="2015-02-25T00:00:00"/>
    <d v="2015-02-27T00:00:00"/>
    <n v="592.52650000000006"/>
    <n v="85"/>
    <x v="668"/>
    <n v="29350"/>
    <n v="2"/>
  </r>
  <r>
    <n v="4133"/>
    <s v="High"/>
    <n v="0.05"/>
    <n v="36.549999999999997"/>
    <n v="13.89"/>
    <n v="1193"/>
    <x v="391"/>
    <x v="0"/>
    <x v="3"/>
    <x v="0"/>
    <s v="Pens &amp; Art Supplies"/>
    <s v="Wrap Bag"/>
    <s v="Dixon Ticonderoga Core-Lock Colored Pencils, 48-Color Set"/>
    <n v="0.41"/>
    <s v="United States"/>
    <x v="1"/>
    <x v="41"/>
    <s v="Washington"/>
    <n v="20016"/>
    <d v="2015-02-25T00:00:00"/>
    <d v="2015-02-26T00:00:00"/>
    <n v="232.8"/>
    <n v="83"/>
    <x v="669"/>
    <n v="29350"/>
    <n v="1"/>
  </r>
  <r>
    <n v="5468"/>
    <s v="Not Specified"/>
    <n v="0.03"/>
    <n v="5.98"/>
    <n v="1.49"/>
    <n v="1193"/>
    <x v="391"/>
    <x v="2"/>
    <x v="2"/>
    <x v="0"/>
    <s v="Binders and Binder Accessories"/>
    <s v="Small Box"/>
    <s v="Avery Hanging File Binders"/>
    <n v="0.39"/>
    <s v="United States"/>
    <x v="1"/>
    <x v="41"/>
    <s v="Washington"/>
    <n v="20016"/>
    <d v="2015-05-01T00:00:00"/>
    <d v="2015-05-03T00:00:00"/>
    <n v="38.08"/>
    <n v="85"/>
    <x v="670"/>
    <n v="38852"/>
    <n v="2"/>
  </r>
  <r>
    <n v="1552"/>
    <s v="Low"/>
    <n v="0.09"/>
    <n v="49.99"/>
    <n v="19.989999999999998"/>
    <n v="1193"/>
    <x v="391"/>
    <x v="2"/>
    <x v="2"/>
    <x v="2"/>
    <s v="Computer Peripherals"/>
    <s v="Small Box"/>
    <s v="Zoom V.92 USB External Faxmodem"/>
    <n v="0.41"/>
    <s v="United States"/>
    <x v="1"/>
    <x v="41"/>
    <s v="Washington"/>
    <n v="20016"/>
    <d v="2015-06-28T00:00:00"/>
    <d v="2015-06-30T00:00:00"/>
    <n v="-17.03"/>
    <n v="48"/>
    <x v="671"/>
    <n v="11206"/>
    <n v="2"/>
  </r>
  <r>
    <n v="1553"/>
    <s v="Low"/>
    <n v="0.03"/>
    <n v="28.53"/>
    <n v="1.49"/>
    <n v="1193"/>
    <x v="391"/>
    <x v="2"/>
    <x v="2"/>
    <x v="0"/>
    <s v="Binders and Binder Accessories"/>
    <s v="Small Box"/>
    <s v="Lock-Up Easel 'Spel-Binder'"/>
    <n v="0.38"/>
    <s v="United States"/>
    <x v="1"/>
    <x v="41"/>
    <s v="Washington"/>
    <n v="20016"/>
    <d v="2015-06-28T00:00:00"/>
    <d v="2015-07-01T00:00:00"/>
    <n v="39.626999999999995"/>
    <n v="11"/>
    <x v="672"/>
    <n v="11206"/>
    <n v="3"/>
  </r>
  <r>
    <n v="23468"/>
    <s v="Not Specified"/>
    <n v="0.03"/>
    <n v="5.98"/>
    <n v="1.49"/>
    <n v="1194"/>
    <x v="392"/>
    <x v="2"/>
    <x v="2"/>
    <x v="0"/>
    <s v="Binders and Binder Accessories"/>
    <s v="Small Box"/>
    <s v="Avery Hanging File Binders"/>
    <n v="0.39"/>
    <s v="United States"/>
    <x v="3"/>
    <x v="26"/>
    <s v="Immokalee"/>
    <n v="34142"/>
    <d v="2015-05-01T00:00:00"/>
    <d v="2015-05-03T00:00:00"/>
    <n v="20.495999999999995"/>
    <n v="21"/>
    <x v="673"/>
    <n v="87586"/>
    <n v="2"/>
  </r>
  <r>
    <n v="19358"/>
    <s v="High"/>
    <n v="0.08"/>
    <n v="355.98"/>
    <n v="58.92"/>
    <n v="1197"/>
    <x v="393"/>
    <x v="1"/>
    <x v="2"/>
    <x v="1"/>
    <s v="Chairs &amp; Chairmats"/>
    <s v="Jumbo Drum"/>
    <s v="Hon 4700 Series Mobuis™ Mid-Back Task Chairs with Adjustable Arms"/>
    <n v="0.64"/>
    <s v="United States"/>
    <x v="1"/>
    <x v="15"/>
    <s v="Sudbury"/>
    <n v="1776"/>
    <d v="2015-03-18T00:00:00"/>
    <d v="2015-03-20T00:00:00"/>
    <n v="103.83"/>
    <n v="4"/>
    <x v="674"/>
    <n v="87583"/>
    <n v="2"/>
  </r>
  <r>
    <n v="22132"/>
    <s v="High"/>
    <n v="0.1"/>
    <n v="15.14"/>
    <n v="4.53"/>
    <n v="1199"/>
    <x v="394"/>
    <x v="2"/>
    <x v="3"/>
    <x v="0"/>
    <s v="Storage &amp; Organization"/>
    <s v="Small Box"/>
    <s v="Eldon® Gobal File Keepers"/>
    <n v="0.81"/>
    <s v="United States"/>
    <x v="1"/>
    <x v="16"/>
    <s v="Nashua"/>
    <n v="3060"/>
    <d v="2015-02-25T00:00:00"/>
    <d v="2015-02-28T00:00:00"/>
    <n v="-24.897600000000001"/>
    <n v="5"/>
    <x v="675"/>
    <n v="87585"/>
    <n v="3"/>
  </r>
  <r>
    <n v="22131"/>
    <s v="High"/>
    <n v="0.05"/>
    <n v="52.4"/>
    <n v="16.11"/>
    <n v="1200"/>
    <x v="395"/>
    <x v="2"/>
    <x v="3"/>
    <x v="0"/>
    <s v="Binders and Binder Accessories"/>
    <s v="Small Box"/>
    <s v="Ibico Laser Imprintable Binding System Covers"/>
    <n v="0.39"/>
    <s v="United States"/>
    <x v="1"/>
    <x v="2"/>
    <s v="Elmwood Park"/>
    <n v="7407"/>
    <d v="2015-02-25T00:00:00"/>
    <d v="2015-02-27T00:00:00"/>
    <n v="776.7743999999999"/>
    <n v="21"/>
    <x v="676"/>
    <n v="87585"/>
    <n v="2"/>
  </r>
  <r>
    <n v="22133"/>
    <s v="High"/>
    <n v="0.05"/>
    <n v="36.549999999999997"/>
    <n v="13.89"/>
    <n v="1202"/>
    <x v="396"/>
    <x v="0"/>
    <x v="3"/>
    <x v="0"/>
    <s v="Pens &amp; Art Supplies"/>
    <s v="Wrap Bag"/>
    <s v="Dixon Ticonderoga Core-Lock Colored Pencils, 48-Color Set"/>
    <n v="0.41"/>
    <s v="United States"/>
    <x v="1"/>
    <x v="2"/>
    <s v="South Orange"/>
    <n v="7079"/>
    <d v="2015-02-25T00:00:00"/>
    <d v="2015-02-26T00:00:00"/>
    <n v="344.54399999999998"/>
    <n v="21"/>
    <x v="677"/>
    <n v="87585"/>
    <n v="1"/>
  </r>
  <r>
    <n v="19552"/>
    <s v="Low"/>
    <n v="0.09"/>
    <n v="49.99"/>
    <n v="19.989999999999998"/>
    <n v="1203"/>
    <x v="397"/>
    <x v="2"/>
    <x v="2"/>
    <x v="2"/>
    <s v="Computer Peripherals"/>
    <s v="Small Box"/>
    <s v="Zoom V.92 USB External Faxmodem"/>
    <n v="0.41"/>
    <s v="United States"/>
    <x v="1"/>
    <x v="31"/>
    <s v="Cranston"/>
    <n v="2920"/>
    <d v="2015-06-28T00:00:00"/>
    <d v="2015-06-30T00:00:00"/>
    <n v="-8.5150000000000006"/>
    <n v="12"/>
    <x v="678"/>
    <n v="87587"/>
    <n v="2"/>
  </r>
  <r>
    <n v="18636"/>
    <s v="Low"/>
    <n v="0.01"/>
    <n v="3.08"/>
    <n v="0.5"/>
    <n v="1211"/>
    <x v="398"/>
    <x v="2"/>
    <x v="0"/>
    <x v="0"/>
    <s v="Labels"/>
    <s v="Small Box"/>
    <s v="Avery 497"/>
    <n v="0.37"/>
    <s v="United States"/>
    <x v="2"/>
    <x v="38"/>
    <s v="Fort Wayne"/>
    <n v="46806"/>
    <d v="2015-02-01T00:00:00"/>
    <d v="2015-02-06T00:00:00"/>
    <n v="9.0045000000000002"/>
    <n v="4"/>
    <x v="679"/>
    <n v="88598"/>
    <n v="5"/>
  </r>
  <r>
    <n v="22528"/>
    <s v="High"/>
    <n v="0.08"/>
    <n v="4.91"/>
    <n v="4.97"/>
    <n v="1212"/>
    <x v="399"/>
    <x v="2"/>
    <x v="0"/>
    <x v="0"/>
    <s v="Binders and Binder Accessories"/>
    <s v="Small Box"/>
    <s v="Pressboard Covers with Storage Hooks, 9 1/2&quot; x 11&quot;, Light Blue"/>
    <n v="0.38"/>
    <s v="United States"/>
    <x v="2"/>
    <x v="38"/>
    <s v="Gary"/>
    <n v="46404"/>
    <d v="2015-01-15T00:00:00"/>
    <d v="2015-01-16T00:00:00"/>
    <n v="-99.762500000000003"/>
    <n v="12"/>
    <x v="680"/>
    <n v="88600"/>
    <n v="1"/>
  </r>
  <r>
    <n v="22529"/>
    <s v="High"/>
    <n v="0.01"/>
    <n v="3499.99"/>
    <n v="24.49"/>
    <n v="1212"/>
    <x v="399"/>
    <x v="2"/>
    <x v="0"/>
    <x v="2"/>
    <s v="Copiers and Fax"/>
    <s v="Large Box"/>
    <s v="Canon imageCLASS 2200 Advanced Copier"/>
    <n v="0.37"/>
    <s v="United States"/>
    <x v="2"/>
    <x v="38"/>
    <s v="Gary"/>
    <n v="46404"/>
    <d v="2015-01-15T00:00:00"/>
    <d v="2015-01-16T00:00:00"/>
    <n v="-3061.82"/>
    <n v="1"/>
    <x v="681"/>
    <n v="88600"/>
    <n v="1"/>
  </r>
  <r>
    <n v="24270"/>
    <s v="Low"/>
    <n v="7.0000000000000007E-2"/>
    <n v="29.89"/>
    <n v="1.99"/>
    <n v="1213"/>
    <x v="400"/>
    <x v="0"/>
    <x v="0"/>
    <x v="2"/>
    <s v="Computer Peripherals"/>
    <s v="Small Pack"/>
    <s v="Verbatim DVD-RAM, 5.2GB, Rewritable, Type 1, DS"/>
    <n v="0.5"/>
    <s v="United States"/>
    <x v="2"/>
    <x v="38"/>
    <s v="Granger"/>
    <n v="46530"/>
    <d v="2015-02-04T00:00:00"/>
    <d v="2015-02-09T00:00:00"/>
    <n v="258.6189"/>
    <n v="13"/>
    <x v="682"/>
    <n v="88599"/>
    <n v="5"/>
  </r>
  <r>
    <n v="24271"/>
    <s v="Low"/>
    <n v="0.03"/>
    <n v="8.34"/>
    <n v="4.82"/>
    <n v="1213"/>
    <x v="400"/>
    <x v="2"/>
    <x v="0"/>
    <x v="0"/>
    <s v="Paper"/>
    <s v="Small Box"/>
    <s v="Southworth 25% Cotton Antique Laid Paper &amp; Envelopes"/>
    <n v="0.4"/>
    <s v="United States"/>
    <x v="2"/>
    <x v="38"/>
    <s v="Granger"/>
    <n v="46530"/>
    <d v="2015-02-04T00:00:00"/>
    <d v="2015-02-08T00:00:00"/>
    <n v="-6.71"/>
    <n v="5"/>
    <x v="683"/>
    <n v="88599"/>
    <n v="4"/>
  </r>
  <r>
    <n v="22530"/>
    <s v="High"/>
    <n v="0.03"/>
    <n v="5.84"/>
    <n v="1.2"/>
    <n v="1213"/>
    <x v="400"/>
    <x v="2"/>
    <x v="0"/>
    <x v="0"/>
    <s v="Pens &amp; Art Supplies"/>
    <s v="Wrap Bag"/>
    <s v="Newell 312"/>
    <n v="0.55000000000000004"/>
    <s v="United States"/>
    <x v="2"/>
    <x v="38"/>
    <s v="Granger"/>
    <n v="46530"/>
    <d v="2015-01-15T00:00:00"/>
    <d v="2015-01-17T00:00:00"/>
    <n v="-9.9999999999997868E-3"/>
    <n v="2"/>
    <x v="684"/>
    <n v="88600"/>
    <n v="2"/>
  </r>
  <r>
    <n v="7632"/>
    <s v="Medium"/>
    <n v="0.09"/>
    <n v="130.97999999999999"/>
    <n v="30"/>
    <n v="1217"/>
    <x v="401"/>
    <x v="1"/>
    <x v="2"/>
    <x v="1"/>
    <s v="Chairs &amp; Chairmats"/>
    <s v="Jumbo Drum"/>
    <s v="Office Star - Contemporary Task Swivel chair with 2-way adjustable arms, Plum"/>
    <n v="0.78"/>
    <s v="United States"/>
    <x v="1"/>
    <x v="15"/>
    <s v="Boston"/>
    <n v="2112"/>
    <d v="2015-04-28T00:00:00"/>
    <d v="2015-05-01T00:00:00"/>
    <n v="-421.76"/>
    <n v="41"/>
    <x v="685"/>
    <n v="54595"/>
    <n v="3"/>
  </r>
  <r>
    <n v="25631"/>
    <s v="Medium"/>
    <n v="0.02"/>
    <n v="8.34"/>
    <n v="2.64"/>
    <n v="1226"/>
    <x v="402"/>
    <x v="2"/>
    <x v="2"/>
    <x v="0"/>
    <s v="Scissors, Rulers and Trimmers"/>
    <s v="Small Pack"/>
    <s v="Acme® Elite Stainless Steel Scissors"/>
    <n v="0.59"/>
    <s v="United States"/>
    <x v="1"/>
    <x v="31"/>
    <s v="Pawtucket"/>
    <n v="2861"/>
    <d v="2015-04-28T00:00:00"/>
    <d v="2015-04-30T00:00:00"/>
    <n v="6.79"/>
    <n v="8"/>
    <x v="686"/>
    <n v="90800"/>
    <n v="2"/>
  </r>
  <r>
    <n v="25632"/>
    <s v="Medium"/>
    <n v="0.09"/>
    <n v="130.97999999999999"/>
    <n v="30"/>
    <n v="1227"/>
    <x v="403"/>
    <x v="1"/>
    <x v="2"/>
    <x v="1"/>
    <s v="Chairs &amp; Chairmats"/>
    <s v="Jumbo Drum"/>
    <s v="Office Star - Contemporary Task Swivel chair with 2-way adjustable arms, Plum"/>
    <n v="0.78"/>
    <s v="United States"/>
    <x v="1"/>
    <x v="9"/>
    <s v="South Burlington"/>
    <n v="5403"/>
    <d v="2015-04-28T00:00:00"/>
    <d v="2015-05-01T00:00:00"/>
    <n v="-421.76"/>
    <n v="10"/>
    <x v="687"/>
    <n v="90800"/>
    <n v="3"/>
  </r>
  <r>
    <n v="7810"/>
    <s v="Medium"/>
    <n v="0"/>
    <n v="7.1"/>
    <n v="6.05"/>
    <n v="1228"/>
    <x v="404"/>
    <x v="2"/>
    <x v="2"/>
    <x v="0"/>
    <s v="Binders and Binder Accessories"/>
    <s v="Small Box"/>
    <s v="Wilson Jones Hanging View Binder, White, 1&quot;"/>
    <n v="0.39"/>
    <s v="United States"/>
    <x v="1"/>
    <x v="19"/>
    <s v="Philadelphia"/>
    <n v="19140"/>
    <d v="2015-02-16T00:00:00"/>
    <d v="2015-02-17T00:00:00"/>
    <n v="-60.145000000000003"/>
    <n v="28"/>
    <x v="688"/>
    <n v="55874"/>
    <n v="1"/>
  </r>
  <r>
    <n v="7811"/>
    <s v="Medium"/>
    <n v="0.01"/>
    <n v="4.9800000000000004"/>
    <n v="4.62"/>
    <n v="1228"/>
    <x v="404"/>
    <x v="0"/>
    <x v="2"/>
    <x v="2"/>
    <s v="Computer Peripherals"/>
    <s v="Small Pack"/>
    <s v="Imation 3.5&quot;, DISKETTE 44766 HGHLD3.52HD/FM, 10/Pack"/>
    <n v="0.64"/>
    <s v="United States"/>
    <x v="1"/>
    <x v="19"/>
    <s v="Philadelphia"/>
    <n v="19140"/>
    <d v="2015-02-16T00:00:00"/>
    <d v="2015-02-18T00:00:00"/>
    <n v="-111.72"/>
    <n v="41"/>
    <x v="689"/>
    <n v="55874"/>
    <n v="2"/>
  </r>
  <r>
    <n v="7812"/>
    <s v="Medium"/>
    <n v="0.06"/>
    <n v="5.68"/>
    <n v="1.39"/>
    <n v="1228"/>
    <x v="404"/>
    <x v="2"/>
    <x v="2"/>
    <x v="0"/>
    <s v="Envelopes"/>
    <s v="Small Box"/>
    <s v="Staples Standard Envelopes"/>
    <n v="0.38"/>
    <s v="United States"/>
    <x v="1"/>
    <x v="19"/>
    <s v="Philadelphia"/>
    <n v="19140"/>
    <d v="2015-02-16T00:00:00"/>
    <d v="2015-02-16T00:00:00"/>
    <n v="33.01"/>
    <n v="24"/>
    <x v="690"/>
    <n v="55874"/>
    <n v="0"/>
  </r>
  <r>
    <n v="25811"/>
    <s v="Medium"/>
    <n v="0.01"/>
    <n v="4.9800000000000004"/>
    <n v="4.62"/>
    <n v="1229"/>
    <x v="405"/>
    <x v="0"/>
    <x v="2"/>
    <x v="2"/>
    <s v="Computer Peripherals"/>
    <s v="Small Pack"/>
    <s v="Imation 3.5&quot;, DISKETTE 44766 HGHLD3.52HD/FM, 10/Pack"/>
    <n v="0.64"/>
    <s v="United States"/>
    <x v="2"/>
    <x v="7"/>
    <s v="Sulphur Springs"/>
    <n v="75482"/>
    <d v="2015-02-16T00:00:00"/>
    <d v="2015-02-18T00:00:00"/>
    <n v="-111.72"/>
    <n v="10"/>
    <x v="691"/>
    <n v="90378"/>
    <n v="2"/>
  </r>
  <r>
    <n v="21206"/>
    <s v="Critical"/>
    <n v="0.1"/>
    <n v="120.98"/>
    <n v="9.07"/>
    <n v="1233"/>
    <x v="406"/>
    <x v="0"/>
    <x v="3"/>
    <x v="0"/>
    <s v="Binders and Binder Accessories"/>
    <s v="Small Box"/>
    <s v="GBC VeloBinder Electric Binding Machine"/>
    <n v="0.35"/>
    <s v="United States"/>
    <x v="2"/>
    <x v="7"/>
    <s v="Flower Mound"/>
    <n v="75028"/>
    <d v="2015-04-09T00:00:00"/>
    <d v="2015-04-11T00:00:00"/>
    <n v="297.45715999999999"/>
    <n v="5"/>
    <x v="692"/>
    <n v="89375"/>
    <n v="2"/>
  </r>
  <r>
    <n v="21207"/>
    <s v="Critical"/>
    <n v="0.02"/>
    <n v="152.47999999999999"/>
    <n v="6.5"/>
    <n v="1233"/>
    <x v="406"/>
    <x v="0"/>
    <x v="3"/>
    <x v="2"/>
    <s v="Computer Peripherals"/>
    <s v="Small Box"/>
    <s v="Adesso Programmable 142-Key Keyboard"/>
    <n v="0.74"/>
    <s v="United States"/>
    <x v="2"/>
    <x v="7"/>
    <s v="Flower Mound"/>
    <n v="75028"/>
    <d v="2015-04-09T00:00:00"/>
    <d v="2015-04-11T00:00:00"/>
    <n v="-564.60239999999999"/>
    <n v="1"/>
    <x v="693"/>
    <n v="89375"/>
    <n v="2"/>
  </r>
  <r>
    <n v="19874"/>
    <s v="High"/>
    <n v="0.09"/>
    <n v="99.99"/>
    <n v="19.989999999999998"/>
    <n v="1233"/>
    <x v="406"/>
    <x v="2"/>
    <x v="3"/>
    <x v="2"/>
    <s v="Computer Peripherals"/>
    <s v="Small Box"/>
    <s v="US Robotics 56K V.92 External Faxmodem"/>
    <n v="0.52"/>
    <s v="United States"/>
    <x v="2"/>
    <x v="7"/>
    <s v="Flower Mound"/>
    <n v="75028"/>
    <d v="2015-06-04T00:00:00"/>
    <d v="2015-06-06T00:00:00"/>
    <n v="-161.47499999999999"/>
    <n v="1"/>
    <x v="694"/>
    <n v="89376"/>
    <n v="2"/>
  </r>
  <r>
    <n v="19875"/>
    <s v="High"/>
    <n v="0.04"/>
    <n v="205.99"/>
    <n v="5.26"/>
    <n v="1233"/>
    <x v="406"/>
    <x v="2"/>
    <x v="3"/>
    <x v="2"/>
    <s v="Telephones and Communication"/>
    <s v="Small Box"/>
    <s v="i470"/>
    <n v="0.56000000000000005"/>
    <s v="United States"/>
    <x v="2"/>
    <x v="7"/>
    <s v="Flower Mound"/>
    <n v="75028"/>
    <d v="2015-06-04T00:00:00"/>
    <d v="2015-06-05T00:00:00"/>
    <n v="-0.81400000000001005"/>
    <n v="6"/>
    <x v="695"/>
    <n v="89376"/>
    <n v="1"/>
  </r>
  <r>
    <n v="20592"/>
    <s v="Medium"/>
    <n v="0.03"/>
    <n v="128.24"/>
    <n v="12.65"/>
    <n v="1237"/>
    <x v="407"/>
    <x v="2"/>
    <x v="0"/>
    <x v="1"/>
    <s v="Chairs &amp; Chairmats"/>
    <s v="Medium Box"/>
    <s v="SAFCO Folding Chair Trolley"/>
    <m/>
    <s v="United States"/>
    <x v="2"/>
    <x v="7"/>
    <s v="Carrollton"/>
    <n v="75007"/>
    <d v="2015-01-31T00:00:00"/>
    <d v="2015-02-02T00:00:00"/>
    <n v="790.46399999999983"/>
    <n v="9"/>
    <x v="696"/>
    <n v="86075"/>
    <n v="2"/>
  </r>
  <r>
    <n v="18625"/>
    <s v="Not Specified"/>
    <n v="0.02"/>
    <n v="7.38"/>
    <n v="5.21"/>
    <n v="1237"/>
    <x v="407"/>
    <x v="2"/>
    <x v="0"/>
    <x v="1"/>
    <s v="Office Furnishings"/>
    <s v="Small Box"/>
    <s v="Eldon® Expressions™ Wood Desk Accessories, Oak"/>
    <n v="0.56000000000000005"/>
    <s v="United States"/>
    <x v="2"/>
    <x v="7"/>
    <s v="Carrollton"/>
    <n v="75007"/>
    <d v="2015-03-29T00:00:00"/>
    <d v="2015-03-30T00:00:00"/>
    <n v="7.74"/>
    <n v="3"/>
    <x v="697"/>
    <n v="86076"/>
    <n v="1"/>
  </r>
  <r>
    <n v="20432"/>
    <s v="Medium"/>
    <n v="0.05"/>
    <n v="300.98"/>
    <n v="13.99"/>
    <n v="1237"/>
    <x v="407"/>
    <x v="2"/>
    <x v="0"/>
    <x v="2"/>
    <s v="Office Machines"/>
    <s v="Medium Box"/>
    <s v="Polycom VoiceStation 100"/>
    <n v="0.39"/>
    <s v="United States"/>
    <x v="2"/>
    <x v="7"/>
    <s v="Carrollton"/>
    <n v="75007"/>
    <d v="2015-05-25T00:00:00"/>
    <d v="2015-05-26T00:00:00"/>
    <n v="3985.3089"/>
    <n v="20"/>
    <x v="698"/>
    <n v="86077"/>
    <n v="1"/>
  </r>
  <r>
    <n v="20433"/>
    <s v="Medium"/>
    <n v="0.04"/>
    <n v="205.99"/>
    <n v="5"/>
    <n v="1237"/>
    <x v="407"/>
    <x v="0"/>
    <x v="0"/>
    <x v="2"/>
    <s v="Telephones and Communication"/>
    <s v="Small Box"/>
    <s v="Phone 918"/>
    <n v="0.59"/>
    <s v="United States"/>
    <x v="2"/>
    <x v="7"/>
    <s v="Carrollton"/>
    <n v="75007"/>
    <d v="2015-05-25T00:00:00"/>
    <d v="2015-05-26T00:00:00"/>
    <n v="13.956800000000015"/>
    <n v="11"/>
    <x v="699"/>
    <n v="86077"/>
    <n v="1"/>
  </r>
  <r>
    <n v="20593"/>
    <s v="Medium"/>
    <n v="0.01"/>
    <n v="160.97999999999999"/>
    <n v="30"/>
    <n v="1238"/>
    <x v="408"/>
    <x v="1"/>
    <x v="0"/>
    <x v="1"/>
    <s v="Chairs &amp; Chairmats"/>
    <s v="Jumbo Drum"/>
    <s v="Office Star - Mid Back Dual function Ergonomic High Back Chair with 2-Way Adjustable Arms"/>
    <n v="0.62"/>
    <s v="United States"/>
    <x v="2"/>
    <x v="7"/>
    <s v="Cedar Hill"/>
    <n v="75104"/>
    <d v="2015-01-31T00:00:00"/>
    <d v="2015-02-02T00:00:00"/>
    <n v="788.79"/>
    <n v="10"/>
    <x v="700"/>
    <n v="86075"/>
    <n v="2"/>
  </r>
  <r>
    <n v="20920"/>
    <s v="Not Specified"/>
    <n v="0"/>
    <n v="387.99"/>
    <n v="19.989999999999998"/>
    <n v="1241"/>
    <x v="409"/>
    <x v="2"/>
    <x v="0"/>
    <x v="0"/>
    <s v="Binders and Binder Accessories"/>
    <s v="Small Box"/>
    <s v="Fellowes PB300 Plastic Comb Binding Machine"/>
    <n v="0.38"/>
    <s v="United States"/>
    <x v="3"/>
    <x v="43"/>
    <s v="Auburn"/>
    <n v="36830"/>
    <d v="2015-03-16T00:00:00"/>
    <d v="2015-03-17T00:00:00"/>
    <n v="-70.14"/>
    <n v="23"/>
    <x v="701"/>
    <n v="90880"/>
    <n v="1"/>
  </r>
  <r>
    <n v="20233"/>
    <s v="Critical"/>
    <n v="0.06"/>
    <n v="200.97"/>
    <n v="15.59"/>
    <n v="1241"/>
    <x v="409"/>
    <x v="1"/>
    <x v="2"/>
    <x v="2"/>
    <s v="Office Machines"/>
    <s v="Jumbo Drum"/>
    <s v="Hewlett-Packard Deskjet 6122 Color Inkjet Printer"/>
    <n v="0.36"/>
    <s v="United States"/>
    <x v="3"/>
    <x v="43"/>
    <s v="Auburn"/>
    <n v="36830"/>
    <d v="2015-03-25T00:00:00"/>
    <d v="2015-03-25T00:00:00"/>
    <n v="531.61799999999994"/>
    <n v="7"/>
    <x v="702"/>
    <n v="90881"/>
    <n v="0"/>
  </r>
  <r>
    <n v="5117"/>
    <s v="High"/>
    <n v="0.1"/>
    <n v="22.38"/>
    <n v="15.1"/>
    <n v="1246"/>
    <x v="410"/>
    <x v="2"/>
    <x v="1"/>
    <x v="0"/>
    <s v="Binders and Binder Accessories"/>
    <s v="Small Box"/>
    <s v="Avery Flip-Chart Easel Binder, Black"/>
    <n v="0.38"/>
    <s v="United States"/>
    <x v="1"/>
    <x v="4"/>
    <s v="New York City"/>
    <n v="10009"/>
    <d v="2015-04-05T00:00:00"/>
    <d v="2015-04-06T00:00:00"/>
    <n v="-107.51349999999999"/>
    <n v="26"/>
    <x v="703"/>
    <n v="36452"/>
    <n v="1"/>
  </r>
  <r>
    <n v="5118"/>
    <s v="High"/>
    <n v="0.04"/>
    <n v="6.98"/>
    <n v="2.83"/>
    <n v="1246"/>
    <x v="410"/>
    <x v="2"/>
    <x v="1"/>
    <x v="1"/>
    <s v="Office Furnishings"/>
    <s v="Small Pack"/>
    <s v="G.E. Halogen Desk Lamp Bulbs"/>
    <n v="0.37"/>
    <s v="United States"/>
    <x v="1"/>
    <x v="4"/>
    <s v="New York City"/>
    <n v="10009"/>
    <d v="2015-04-05T00:00:00"/>
    <d v="2015-04-07T00:00:00"/>
    <n v="46.01"/>
    <n v="18"/>
    <x v="704"/>
    <n v="36452"/>
    <n v="2"/>
  </r>
  <r>
    <n v="6581"/>
    <s v="Low"/>
    <n v="0.03"/>
    <n v="256.99"/>
    <n v="11.25"/>
    <n v="1246"/>
    <x v="410"/>
    <x v="2"/>
    <x v="1"/>
    <x v="2"/>
    <s v="Computer Peripherals"/>
    <s v="Small Box"/>
    <s v="Hayes Optima 56K V.90 Internal Voice Modem"/>
    <n v="0.51"/>
    <s v="United States"/>
    <x v="1"/>
    <x v="4"/>
    <s v="New York City"/>
    <n v="10009"/>
    <d v="2015-05-22T00:00:00"/>
    <d v="2015-05-22T00:00:00"/>
    <n v="1489.8"/>
    <n v="32"/>
    <x v="705"/>
    <n v="46853"/>
    <n v="0"/>
  </r>
  <r>
    <n v="23117"/>
    <s v="High"/>
    <n v="0.1"/>
    <n v="22.38"/>
    <n v="15.1"/>
    <n v="1247"/>
    <x v="411"/>
    <x v="2"/>
    <x v="1"/>
    <x v="0"/>
    <s v="Binders and Binder Accessories"/>
    <s v="Small Box"/>
    <s v="Avery Flip-Chart Easel Binder, Black"/>
    <n v="0.38"/>
    <s v="United States"/>
    <x v="2"/>
    <x v="7"/>
    <s v="Leander"/>
    <n v="78641"/>
    <d v="2015-04-05T00:00:00"/>
    <d v="2015-04-06T00:00:00"/>
    <n v="-107.51349999999999"/>
    <n v="7"/>
    <x v="706"/>
    <n v="91555"/>
    <n v="1"/>
  </r>
  <r>
    <n v="23118"/>
    <s v="High"/>
    <n v="0.04"/>
    <n v="6.98"/>
    <n v="2.83"/>
    <n v="1247"/>
    <x v="411"/>
    <x v="2"/>
    <x v="1"/>
    <x v="1"/>
    <s v="Office Furnishings"/>
    <s v="Small Pack"/>
    <s v="G.E. Halogen Desk Lamp Bulbs"/>
    <n v="0.37"/>
    <s v="United States"/>
    <x v="2"/>
    <x v="7"/>
    <s v="Leander"/>
    <n v="78641"/>
    <d v="2015-04-05T00:00:00"/>
    <d v="2015-04-07T00:00:00"/>
    <n v="24.819299999999998"/>
    <n v="5"/>
    <x v="707"/>
    <n v="91555"/>
    <n v="2"/>
  </r>
  <r>
    <n v="18413"/>
    <s v="High"/>
    <n v="0"/>
    <n v="3.89"/>
    <n v="7.01"/>
    <n v="1250"/>
    <x v="412"/>
    <x v="2"/>
    <x v="0"/>
    <x v="0"/>
    <s v="Binders and Binder Accessories"/>
    <s v="Small Box"/>
    <s v="Avery Binder Labels"/>
    <n v="0.37"/>
    <s v="United States"/>
    <x v="2"/>
    <x v="12"/>
    <s v="Carpentersville"/>
    <n v="60110"/>
    <d v="2015-04-09T00:00:00"/>
    <d v="2015-04-09T00:00:00"/>
    <n v="-255.16890000000001"/>
    <n v="21"/>
    <x v="708"/>
    <n v="87877"/>
    <n v="0"/>
  </r>
  <r>
    <n v="18414"/>
    <s v="High"/>
    <n v="0.09"/>
    <n v="120.98"/>
    <n v="30"/>
    <n v="1250"/>
    <x v="412"/>
    <x v="1"/>
    <x v="0"/>
    <x v="1"/>
    <s v="Chairs &amp; Chairmats"/>
    <s v="Jumbo Drum"/>
    <s v="Hon Every-Day® Chair Series Swivel Task Chairs"/>
    <n v="0.64"/>
    <s v="United States"/>
    <x v="2"/>
    <x v="12"/>
    <s v="Carpentersville"/>
    <n v="60110"/>
    <d v="2015-04-09T00:00:00"/>
    <d v="2015-04-11T00:00:00"/>
    <n v="74.004800000000003"/>
    <n v="22"/>
    <x v="709"/>
    <n v="87877"/>
    <n v="2"/>
  </r>
  <r>
    <n v="18415"/>
    <s v="High"/>
    <n v="0.1"/>
    <n v="30.98"/>
    <n v="5.76"/>
    <n v="1250"/>
    <x v="412"/>
    <x v="2"/>
    <x v="0"/>
    <x v="0"/>
    <s v="Paper"/>
    <s v="Small Box"/>
    <s v="IBM Multi-Purpose Copy Paper, 8 1/2 x 11&quot;, Case"/>
    <n v="0.4"/>
    <s v="United States"/>
    <x v="2"/>
    <x v="12"/>
    <s v="Carpentersville"/>
    <n v="60110"/>
    <d v="2015-04-09T00:00:00"/>
    <d v="2015-04-10T00:00:00"/>
    <n v="109.42479999999999"/>
    <n v="8"/>
    <x v="710"/>
    <n v="87877"/>
    <n v="1"/>
  </r>
  <r>
    <n v="19322"/>
    <s v="Low"/>
    <n v="0.02"/>
    <n v="46.89"/>
    <n v="5.0999999999999996"/>
    <n v="1253"/>
    <x v="413"/>
    <x v="2"/>
    <x v="1"/>
    <x v="0"/>
    <s v="Appliances"/>
    <s v="Medium Box"/>
    <s v="Bionaire Personal Warm Mist Humidifier/Vaporizer"/>
    <n v="0.46"/>
    <s v="United States"/>
    <x v="2"/>
    <x v="7"/>
    <s v="Cedar Park"/>
    <n v="78613"/>
    <d v="2015-04-23T00:00:00"/>
    <d v="2015-04-23T00:00:00"/>
    <n v="421.34849999999994"/>
    <n v="13"/>
    <x v="711"/>
    <n v="89981"/>
    <n v="0"/>
  </r>
  <r>
    <n v="19323"/>
    <s v="Low"/>
    <n v="0.05"/>
    <n v="140.97999999999999"/>
    <n v="36.090000000000003"/>
    <n v="1253"/>
    <x v="413"/>
    <x v="1"/>
    <x v="1"/>
    <x v="1"/>
    <s v="Bookcases"/>
    <s v="Jumbo Box"/>
    <s v="Sauder Forest Hills Library, Woodland Oak Finish"/>
    <n v="0.77"/>
    <s v="United States"/>
    <x v="2"/>
    <x v="7"/>
    <s v="Cedar Park"/>
    <n v="78613"/>
    <d v="2015-04-23T00:00:00"/>
    <d v="2015-04-25T00:00:00"/>
    <n v="-373.09"/>
    <n v="5"/>
    <x v="712"/>
    <n v="89981"/>
    <n v="2"/>
  </r>
  <r>
    <n v="19324"/>
    <s v="Low"/>
    <n v="0.1"/>
    <n v="212.6"/>
    <n v="110.2"/>
    <n v="1253"/>
    <x v="413"/>
    <x v="1"/>
    <x v="1"/>
    <x v="1"/>
    <s v="Tables"/>
    <s v="Jumbo Box"/>
    <s v="Bush Advantage Collection® Round Conference Table"/>
    <n v="0.73"/>
    <s v="United States"/>
    <x v="2"/>
    <x v="7"/>
    <s v="Cedar Park"/>
    <n v="78613"/>
    <d v="2015-04-23T00:00:00"/>
    <d v="2015-04-25T00:00:00"/>
    <n v="-3465.0720000000001"/>
    <n v="12"/>
    <x v="713"/>
    <n v="89981"/>
    <n v="2"/>
  </r>
  <r>
    <n v="23455"/>
    <s v="Medium"/>
    <n v="0.04"/>
    <n v="2.08"/>
    <n v="1.49"/>
    <n v="1254"/>
    <x v="414"/>
    <x v="2"/>
    <x v="1"/>
    <x v="0"/>
    <s v="Binders and Binder Accessories"/>
    <s v="Small Box"/>
    <s v="Economy Binders"/>
    <n v="0.36"/>
    <s v="United States"/>
    <x v="2"/>
    <x v="7"/>
    <s v="Channelview"/>
    <n v="77530"/>
    <d v="2015-05-21T00:00:00"/>
    <d v="2015-05-23T00:00:00"/>
    <n v="-11.281500000000001"/>
    <n v="16"/>
    <x v="714"/>
    <n v="89982"/>
    <n v="2"/>
  </r>
  <r>
    <n v="23815"/>
    <s v="Critical"/>
    <n v="0.06"/>
    <n v="80.98"/>
    <n v="35"/>
    <n v="1254"/>
    <x v="414"/>
    <x v="2"/>
    <x v="1"/>
    <x v="0"/>
    <s v="Storage &amp; Organization"/>
    <s v="Large Box"/>
    <s v="Carina Double Wide Media Storage Towers in Natural &amp; Black"/>
    <n v="0.81"/>
    <s v="United States"/>
    <x v="2"/>
    <x v="7"/>
    <s v="Channelview"/>
    <n v="77530"/>
    <d v="2015-03-12T00:00:00"/>
    <d v="2015-03-13T00:00:00"/>
    <n v="-218.77"/>
    <n v="2"/>
    <x v="715"/>
    <n v="89983"/>
    <n v="1"/>
  </r>
  <r>
    <n v="23926"/>
    <s v="Medium"/>
    <n v="0.06"/>
    <n v="3.95"/>
    <n v="2"/>
    <n v="1254"/>
    <x v="414"/>
    <x v="2"/>
    <x v="1"/>
    <x v="0"/>
    <s v="Rubber Bands"/>
    <s v="Wrap Bag"/>
    <s v="Advantus Map Pennant Flags and Round Head Tacks"/>
    <n v="0.53"/>
    <s v="United States"/>
    <x v="2"/>
    <x v="7"/>
    <s v="Channelview"/>
    <n v="77530"/>
    <d v="2015-03-24T00:00:00"/>
    <d v="2015-03-25T00:00:00"/>
    <n v="-9.68"/>
    <n v="5"/>
    <x v="716"/>
    <n v="89984"/>
    <n v="1"/>
  </r>
  <r>
    <n v="18131"/>
    <s v="Medium"/>
    <n v="0.01"/>
    <n v="115.99"/>
    <n v="56.14"/>
    <n v="1257"/>
    <x v="415"/>
    <x v="1"/>
    <x v="1"/>
    <x v="2"/>
    <s v="Office Machines"/>
    <s v="Jumbo Drum"/>
    <s v="Hewlett-Packard Deskjet 5550 Color Inkjet Printer"/>
    <n v="0.4"/>
    <s v="United States"/>
    <x v="0"/>
    <x v="21"/>
    <s v="Aurora"/>
    <n v="80013"/>
    <d v="2015-05-22T00:00:00"/>
    <d v="2015-05-23T00:00:00"/>
    <n v="-164.39520000000002"/>
    <n v="5"/>
    <x v="717"/>
    <n v="86535"/>
    <n v="1"/>
  </r>
  <r>
    <n v="18693"/>
    <s v="Critical"/>
    <n v="0.04"/>
    <n v="2.52"/>
    <n v="1.92"/>
    <n v="1257"/>
    <x v="415"/>
    <x v="2"/>
    <x v="1"/>
    <x v="0"/>
    <s v="Scissors, Rulers and Trimmers"/>
    <s v="Wrap Bag"/>
    <s v="Letter Slitter"/>
    <n v="0.82"/>
    <s v="United States"/>
    <x v="0"/>
    <x v="21"/>
    <s v="Aurora"/>
    <n v="80013"/>
    <d v="2015-04-24T00:00:00"/>
    <d v="2015-04-24T00:00:00"/>
    <n v="-8.2080000000000002"/>
    <n v="1"/>
    <x v="718"/>
    <n v="86536"/>
    <n v="0"/>
  </r>
  <r>
    <n v="24939"/>
    <s v="High"/>
    <n v="0.03"/>
    <n v="3.69"/>
    <n v="2.5"/>
    <n v="1259"/>
    <x v="416"/>
    <x v="0"/>
    <x v="1"/>
    <x v="0"/>
    <s v="Envelopes"/>
    <s v="Small Box"/>
    <s v="Colored Envelopes"/>
    <n v="0.39"/>
    <s v="United States"/>
    <x v="3"/>
    <x v="35"/>
    <s v="Danville"/>
    <n v="40422"/>
    <d v="2015-04-20T00:00:00"/>
    <d v="2015-04-20T00:00:00"/>
    <n v="-2196.6840000000002"/>
    <n v="9"/>
    <x v="207"/>
    <n v="86534"/>
    <n v="0"/>
  </r>
  <r>
    <n v="21771"/>
    <s v="Critical"/>
    <n v="0.02"/>
    <n v="73.98"/>
    <n v="14.52"/>
    <n v="1261"/>
    <x v="417"/>
    <x v="2"/>
    <x v="1"/>
    <x v="2"/>
    <s v="Computer Peripherals"/>
    <s v="Small Box"/>
    <s v="Keytronic French Keyboard"/>
    <n v="0.65"/>
    <s v="United States"/>
    <x v="0"/>
    <x v="21"/>
    <s v="Broomfield"/>
    <n v="80020"/>
    <d v="2015-05-07T00:00:00"/>
    <d v="2015-05-10T00:00:00"/>
    <n v="43.538000000000011"/>
    <n v="5"/>
    <x v="719"/>
    <n v="89730"/>
    <n v="3"/>
  </r>
  <r>
    <n v="24559"/>
    <s v="Critical"/>
    <n v="0.05"/>
    <n v="5.28"/>
    <n v="6.26"/>
    <n v="1265"/>
    <x v="418"/>
    <x v="2"/>
    <x v="1"/>
    <x v="0"/>
    <s v="Paper"/>
    <s v="Small Box"/>
    <s v="Xerox 1928"/>
    <n v="0.4"/>
    <s v="United States"/>
    <x v="2"/>
    <x v="23"/>
    <s v="Altus"/>
    <n v="73521"/>
    <d v="2015-06-11T00:00:00"/>
    <d v="2015-06-12T00:00:00"/>
    <n v="-11.376000000000001"/>
    <n v="1"/>
    <x v="720"/>
    <n v="89729"/>
    <n v="1"/>
  </r>
  <r>
    <n v="22363"/>
    <s v="Critical"/>
    <n v="0.01"/>
    <n v="13.99"/>
    <n v="7.51"/>
    <n v="1267"/>
    <x v="419"/>
    <x v="2"/>
    <x v="0"/>
    <x v="2"/>
    <s v="Office Machines"/>
    <s v="Medium Box"/>
    <s v="Sharp EL500L Fraction Calculator"/>
    <n v="0.39"/>
    <s v="United States"/>
    <x v="3"/>
    <x v="26"/>
    <s v="Boca Raton"/>
    <n v="33433"/>
    <d v="2015-02-10T00:00:00"/>
    <d v="2015-02-11T00:00:00"/>
    <n v="533.74199999999996"/>
    <n v="2"/>
    <x v="721"/>
    <n v="89514"/>
    <n v="1"/>
  </r>
  <r>
    <n v="21848"/>
    <s v="Not Specified"/>
    <n v="0.08"/>
    <n v="128.24"/>
    <n v="12.65"/>
    <n v="1267"/>
    <x v="419"/>
    <x v="2"/>
    <x v="0"/>
    <x v="1"/>
    <s v="Chairs &amp; Chairmats"/>
    <s v="Medium Box"/>
    <s v="SAFCO Folding Chair Trolley"/>
    <m/>
    <s v="United States"/>
    <x v="3"/>
    <x v="26"/>
    <s v="Boca Raton"/>
    <n v="33433"/>
    <d v="2015-05-12T00:00:00"/>
    <d v="2015-05-13T00:00:00"/>
    <n v="-379.34399999999999"/>
    <n v="3"/>
    <x v="722"/>
    <n v="89515"/>
    <n v="1"/>
  </r>
  <r>
    <n v="21849"/>
    <s v="Not Specified"/>
    <n v="0.04"/>
    <n v="5.98"/>
    <n v="4.38"/>
    <n v="1267"/>
    <x v="419"/>
    <x v="2"/>
    <x v="0"/>
    <x v="2"/>
    <s v="Computer Peripherals"/>
    <s v="Small Pack"/>
    <s v="Imation 3.5&quot; DS/HD IBM Formatted Diskettes, 10/Pack"/>
    <n v="0.75"/>
    <s v="United States"/>
    <x v="3"/>
    <x v="26"/>
    <s v="Boca Raton"/>
    <n v="33433"/>
    <d v="2015-05-12T00:00:00"/>
    <d v="2015-05-14T00:00:00"/>
    <n v="-1522.3039999999999"/>
    <n v="11"/>
    <x v="723"/>
    <n v="89515"/>
    <n v="2"/>
  </r>
  <r>
    <n v="19550"/>
    <s v="Medium"/>
    <n v="7.0000000000000007E-2"/>
    <n v="125.99"/>
    <n v="7.69"/>
    <n v="1271"/>
    <x v="420"/>
    <x v="2"/>
    <x v="0"/>
    <x v="2"/>
    <s v="Telephones and Communication"/>
    <s v="Small Box"/>
    <s v="StarTAC 3000"/>
    <n v="0.59"/>
    <s v="United States"/>
    <x v="0"/>
    <x v="1"/>
    <s v="La Mesa"/>
    <n v="91941"/>
    <d v="2015-04-09T00:00:00"/>
    <d v="2015-04-10T00:00:00"/>
    <n v="588.24569999999994"/>
    <n v="8"/>
    <x v="724"/>
    <n v="88410"/>
    <n v="1"/>
  </r>
  <r>
    <n v="19398"/>
    <s v="Low"/>
    <n v="0.1"/>
    <n v="34.229999999999997"/>
    <n v="5.0199999999999996"/>
    <n v="1271"/>
    <x v="420"/>
    <x v="2"/>
    <x v="0"/>
    <x v="1"/>
    <s v="Office Furnishings"/>
    <s v="Small Box"/>
    <s v="Hand-Finished Solid Wood Document Frame"/>
    <n v="0.55000000000000004"/>
    <s v="United States"/>
    <x v="0"/>
    <x v="1"/>
    <s v="La Mesa"/>
    <n v="91941"/>
    <d v="2015-05-01T00:00:00"/>
    <d v="2015-05-06T00:00:00"/>
    <n v="151.56539999999998"/>
    <n v="7"/>
    <x v="725"/>
    <n v="88411"/>
    <n v="5"/>
  </r>
  <r>
    <n v="20628"/>
    <s v="Critical"/>
    <n v="7.0000000000000007E-2"/>
    <n v="40.98"/>
    <n v="7.47"/>
    <n v="1279"/>
    <x v="421"/>
    <x v="2"/>
    <x v="0"/>
    <x v="0"/>
    <s v="Binders and Binder Accessories"/>
    <s v="Small Box"/>
    <s v="Wilson Jones Ledger-Size, Piano-Hinge Binder, 2&quot;, Blue"/>
    <n v="0.37"/>
    <s v="United States"/>
    <x v="2"/>
    <x v="38"/>
    <s v="Hammond"/>
    <n v="46324"/>
    <d v="2015-03-01T00:00:00"/>
    <d v="2015-03-02T00:00:00"/>
    <n v="54.901500000000006"/>
    <n v="2"/>
    <x v="726"/>
    <n v="90114"/>
    <n v="1"/>
  </r>
  <r>
    <n v="25005"/>
    <s v="Not Specified"/>
    <n v="0"/>
    <n v="442.14"/>
    <n v="14.7"/>
    <n v="1279"/>
    <x v="421"/>
    <x v="1"/>
    <x v="0"/>
    <x v="2"/>
    <s v="Office Machines"/>
    <s v="Jumbo Drum"/>
    <s v="Okidata ML390 Turbo Dot Matrix Printers"/>
    <n v="0.56000000000000005"/>
    <s v="United States"/>
    <x v="2"/>
    <x v="38"/>
    <s v="Hammond"/>
    <n v="46324"/>
    <d v="2015-03-05T00:00:00"/>
    <d v="2015-03-05T00:00:00"/>
    <n v="501.51"/>
    <n v="5"/>
    <x v="727"/>
    <n v="90115"/>
    <n v="0"/>
  </r>
  <r>
    <n v="2628"/>
    <s v="Critical"/>
    <n v="7.0000000000000007E-2"/>
    <n v="40.98"/>
    <n v="7.47"/>
    <n v="1280"/>
    <x v="422"/>
    <x v="2"/>
    <x v="0"/>
    <x v="0"/>
    <s v="Binders and Binder Accessories"/>
    <s v="Small Box"/>
    <s v="Wilson Jones Ledger-Size, Piano-Hinge Binder, 2&quot;, Blue"/>
    <n v="0.37"/>
    <s v="United States"/>
    <x v="0"/>
    <x v="0"/>
    <s v="Seattle"/>
    <n v="98119"/>
    <d v="2015-03-01T00:00:00"/>
    <d v="2015-03-02T00:00:00"/>
    <n v="54.901500000000006"/>
    <n v="8"/>
    <x v="728"/>
    <n v="19042"/>
    <n v="1"/>
  </r>
  <r>
    <n v="22125"/>
    <s v="Low"/>
    <n v="0.1"/>
    <n v="238.4"/>
    <n v="24.49"/>
    <n v="1281"/>
    <x v="423"/>
    <x v="2"/>
    <x v="2"/>
    <x v="1"/>
    <s v="Chairs &amp; Chairmats"/>
    <s v="Large Box"/>
    <s v="Safco Contoured Stacking Chairs"/>
    <m/>
    <s v="United States"/>
    <x v="2"/>
    <x v="38"/>
    <s v="Vincennes"/>
    <n v="47591"/>
    <d v="2015-01-24T00:00:00"/>
    <d v="2015-01-26T00:00:00"/>
    <n v="875.28440000000001"/>
    <n v="8"/>
    <x v="729"/>
    <n v="89112"/>
    <n v="2"/>
  </r>
  <r>
    <n v="22126"/>
    <s v="Low"/>
    <n v="0.03"/>
    <n v="199.99"/>
    <n v="24.49"/>
    <n v="1281"/>
    <x v="423"/>
    <x v="0"/>
    <x v="2"/>
    <x v="2"/>
    <s v="Copiers and Fax"/>
    <s v="Large Box"/>
    <s v="Canon PC-428 Personal Copier"/>
    <n v="0.46"/>
    <s v="United States"/>
    <x v="2"/>
    <x v="38"/>
    <s v="Vincennes"/>
    <n v="47591"/>
    <d v="2015-01-24T00:00:00"/>
    <d v="2015-01-26T00:00:00"/>
    <n v="727.73609999999996"/>
    <n v="5"/>
    <x v="730"/>
    <n v="89112"/>
    <n v="2"/>
  </r>
  <r>
    <n v="4125"/>
    <s v="Low"/>
    <n v="0.1"/>
    <n v="238.4"/>
    <n v="24.49"/>
    <n v="1282"/>
    <x v="424"/>
    <x v="2"/>
    <x v="2"/>
    <x v="1"/>
    <s v="Chairs &amp; Chairmats"/>
    <s v="Large Box"/>
    <s v="Safco Contoured Stacking Chairs"/>
    <m/>
    <s v="United States"/>
    <x v="1"/>
    <x v="19"/>
    <s v="Philadelphia"/>
    <n v="19134"/>
    <d v="2015-01-24T00:00:00"/>
    <d v="2015-01-26T00:00:00"/>
    <n v="460.67600000000004"/>
    <n v="30"/>
    <x v="731"/>
    <n v="29319"/>
    <n v="2"/>
  </r>
  <r>
    <n v="4126"/>
    <s v="Low"/>
    <n v="0.03"/>
    <n v="199.99"/>
    <n v="24.49"/>
    <n v="1282"/>
    <x v="424"/>
    <x v="0"/>
    <x v="2"/>
    <x v="2"/>
    <s v="Copiers and Fax"/>
    <s v="Large Box"/>
    <s v="Canon PC-428 Personal Copier"/>
    <n v="0.46"/>
    <s v="United States"/>
    <x v="1"/>
    <x v="19"/>
    <s v="Philadelphia"/>
    <n v="19134"/>
    <d v="2015-01-24T00:00:00"/>
    <d v="2015-01-26T00:00:00"/>
    <n v="393.41999999999996"/>
    <n v="21"/>
    <x v="732"/>
    <n v="29319"/>
    <n v="2"/>
  </r>
  <r>
    <n v="19990"/>
    <s v="Not Specified"/>
    <n v="0.04"/>
    <n v="150.97999999999999"/>
    <n v="13.99"/>
    <n v="1298"/>
    <x v="425"/>
    <x v="2"/>
    <x v="1"/>
    <x v="2"/>
    <s v="Office Machines"/>
    <s v="Medium Box"/>
    <s v="Canon MP41DH Printing Calculator"/>
    <n v="0.38"/>
    <s v="United States"/>
    <x v="2"/>
    <x v="7"/>
    <s v="Sulphur Springs"/>
    <n v="75482"/>
    <d v="2015-02-12T00:00:00"/>
    <d v="2015-02-15T00:00:00"/>
    <n v="606.05459999999994"/>
    <n v="6"/>
    <x v="733"/>
    <n v="90662"/>
    <n v="3"/>
  </r>
  <r>
    <n v="19991"/>
    <s v="Not Specified"/>
    <n v="0.04"/>
    <n v="176.19"/>
    <n v="11.87"/>
    <n v="1298"/>
    <x v="425"/>
    <x v="2"/>
    <x v="1"/>
    <x v="0"/>
    <s v="Storage &amp; Organization"/>
    <s v="Small Box"/>
    <s v="Fellowes High-Stak® Drawer Files"/>
    <n v="0.62"/>
    <s v="United States"/>
    <x v="2"/>
    <x v="7"/>
    <s v="Sulphur Springs"/>
    <n v="75482"/>
    <d v="2015-02-12T00:00:00"/>
    <d v="2015-02-14T00:00:00"/>
    <n v="320.10000000000002"/>
    <n v="4"/>
    <x v="734"/>
    <n v="90662"/>
    <n v="2"/>
  </r>
  <r>
    <n v="23120"/>
    <s v="High"/>
    <n v="0.03"/>
    <n v="39.479999999999997"/>
    <n v="1.99"/>
    <n v="1303"/>
    <x v="426"/>
    <x v="2"/>
    <x v="3"/>
    <x v="2"/>
    <s v="Computer Peripherals"/>
    <s v="Small Pack"/>
    <s v="80 Minute CD-R Spindle, 100/Pack - Staples"/>
    <n v="0.54"/>
    <s v="United States"/>
    <x v="0"/>
    <x v="17"/>
    <s v="Tooele"/>
    <n v="84074"/>
    <d v="2015-02-19T00:00:00"/>
    <d v="2015-02-21T00:00:00"/>
    <n v="317.08949999999999"/>
    <n v="12"/>
    <x v="735"/>
    <n v="87003"/>
    <n v="2"/>
  </r>
  <r>
    <n v="20652"/>
    <s v="Low"/>
    <n v="0.01"/>
    <n v="65.989999999999995"/>
    <n v="5.31"/>
    <n v="1303"/>
    <x v="426"/>
    <x v="2"/>
    <x v="3"/>
    <x v="2"/>
    <s v="Telephones and Communication"/>
    <s v="Small Box"/>
    <s v="3390"/>
    <n v="0.56999999999999995"/>
    <s v="United States"/>
    <x v="0"/>
    <x v="17"/>
    <s v="Tooele"/>
    <n v="84074"/>
    <d v="2015-02-19T00:00:00"/>
    <d v="2015-02-26T00:00:00"/>
    <n v="250.36272000000002"/>
    <n v="9"/>
    <x v="736"/>
    <n v="87005"/>
    <n v="7"/>
  </r>
  <r>
    <n v="25092"/>
    <s v="Medium"/>
    <n v="0.08"/>
    <n v="2.88"/>
    <n v="0.5"/>
    <n v="1304"/>
    <x v="427"/>
    <x v="2"/>
    <x v="3"/>
    <x v="0"/>
    <s v="Labels"/>
    <s v="Small Box"/>
    <s v="Avery 507"/>
    <n v="0.39"/>
    <s v="United States"/>
    <x v="0"/>
    <x v="17"/>
    <s v="West Jordan"/>
    <n v="84084"/>
    <d v="2015-04-23T00:00:00"/>
    <d v="2015-04-24T00:00:00"/>
    <n v="6.0305999999999997"/>
    <n v="3"/>
    <x v="737"/>
    <n v="87004"/>
    <n v="1"/>
  </r>
  <r>
    <n v="26274"/>
    <s v="High"/>
    <n v="0.04"/>
    <n v="62.18"/>
    <n v="10.84"/>
    <n v="1305"/>
    <x v="428"/>
    <x v="2"/>
    <x v="3"/>
    <x v="1"/>
    <s v="Office Furnishings"/>
    <s v="Medium Box"/>
    <s v="Deflect-o Glass Clear Studded Chair Mats"/>
    <n v="0.63"/>
    <s v="United States"/>
    <x v="0"/>
    <x v="17"/>
    <s v="West Valley City"/>
    <n v="84120"/>
    <d v="2015-02-17T00:00:00"/>
    <d v="2015-02-19T00:00:00"/>
    <n v="125.8077"/>
    <n v="3"/>
    <x v="738"/>
    <n v="87002"/>
    <n v="2"/>
  </r>
  <r>
    <n v="22832"/>
    <s v="Low"/>
    <n v="0.04"/>
    <n v="8.33"/>
    <n v="1.99"/>
    <n v="1307"/>
    <x v="429"/>
    <x v="2"/>
    <x v="2"/>
    <x v="2"/>
    <s v="Computer Peripherals"/>
    <s v="Small Pack"/>
    <s v="80 Minute Slim Jewel Case CD-R , 10/Pack - Staples"/>
    <n v="0.52"/>
    <s v="United States"/>
    <x v="0"/>
    <x v="6"/>
    <s v="Coos Bay"/>
    <n v="97420"/>
    <d v="2015-06-30T00:00:00"/>
    <d v="2015-07-07T00:00:00"/>
    <n v="44.891999999999996"/>
    <n v="16"/>
    <x v="739"/>
    <n v="91451"/>
    <n v="7"/>
  </r>
  <r>
    <n v="3167"/>
    <s v="Medium"/>
    <n v="0.04"/>
    <n v="5.34"/>
    <n v="2.99"/>
    <n v="1314"/>
    <x v="430"/>
    <x v="2"/>
    <x v="1"/>
    <x v="0"/>
    <s v="Binders and Binder Accessories"/>
    <s v="Small Box"/>
    <s v="Wilson Jones 14 Line Acrylic Coated Pressboard Data Binders"/>
    <n v="0.38"/>
    <s v="United States"/>
    <x v="0"/>
    <x v="1"/>
    <s v="Los Angeles"/>
    <n v="90058"/>
    <d v="2015-03-30T00:00:00"/>
    <d v="2015-04-01T00:00:00"/>
    <n v="3.4509999999999996"/>
    <n v="45"/>
    <x v="740"/>
    <n v="22755"/>
    <n v="2"/>
  </r>
  <r>
    <n v="3168"/>
    <s v="Medium"/>
    <n v="0.06"/>
    <n v="55.99"/>
    <n v="5"/>
    <n v="1314"/>
    <x v="430"/>
    <x v="2"/>
    <x v="1"/>
    <x v="2"/>
    <s v="Telephones and Communication"/>
    <s v="Small Pack"/>
    <s v="Accessory6"/>
    <n v="0.8"/>
    <s v="United States"/>
    <x v="0"/>
    <x v="1"/>
    <s v="Los Angeles"/>
    <n v="90058"/>
    <d v="2015-03-30T00:00:00"/>
    <d v="2015-04-01T00:00:00"/>
    <n v="-275.25299999999999"/>
    <n v="5"/>
    <x v="741"/>
    <n v="22755"/>
    <n v="2"/>
  </r>
  <r>
    <n v="3791"/>
    <s v="Low"/>
    <n v="0.05"/>
    <n v="80.98"/>
    <n v="35"/>
    <n v="1314"/>
    <x v="430"/>
    <x v="2"/>
    <x v="1"/>
    <x v="0"/>
    <s v="Storage &amp; Organization"/>
    <s v="Large Box"/>
    <s v="Carina Double Wide Media Storage Towers in Natural &amp; Black"/>
    <n v="0.81"/>
    <s v="United States"/>
    <x v="0"/>
    <x v="1"/>
    <s v="Los Angeles"/>
    <n v="90058"/>
    <d v="2015-01-05T00:00:00"/>
    <d v="2015-01-09T00:00:00"/>
    <n v="-746.44"/>
    <n v="34"/>
    <x v="742"/>
    <n v="27013"/>
    <n v="4"/>
  </r>
  <r>
    <n v="3792"/>
    <s v="Low"/>
    <n v="0.05"/>
    <n v="279.48"/>
    <n v="35"/>
    <n v="1314"/>
    <x v="430"/>
    <x v="2"/>
    <x v="1"/>
    <x v="0"/>
    <s v="Storage &amp; Organization"/>
    <s v="Large Box"/>
    <s v="Tennsco Snap-Together Open Shelving Units, Starter Sets and Add-On Units"/>
    <n v="0.8"/>
    <s v="United States"/>
    <x v="0"/>
    <x v="1"/>
    <s v="Los Angeles"/>
    <n v="90058"/>
    <d v="2015-01-05T00:00:00"/>
    <d v="2015-01-05T00:00:00"/>
    <n v="-274.95"/>
    <n v="31"/>
    <x v="743"/>
    <n v="27013"/>
    <n v="0"/>
  </r>
  <r>
    <n v="21166"/>
    <s v="Medium"/>
    <n v="0"/>
    <n v="4.91"/>
    <n v="5.68"/>
    <n v="1315"/>
    <x v="431"/>
    <x v="2"/>
    <x v="1"/>
    <x v="0"/>
    <s v="Binders and Binder Accessories"/>
    <s v="Small Box"/>
    <s v="Acco Pressboard Covers with Storage Hooks, 14 7/8&quot; x 11&quot;, Light Blue"/>
    <n v="0.36"/>
    <s v="United States"/>
    <x v="0"/>
    <x v="21"/>
    <s v="Colorado Springs"/>
    <n v="80906"/>
    <d v="2015-03-30T00:00:00"/>
    <d v="2015-03-31T00:00:00"/>
    <n v="-95.047499999999999"/>
    <n v="9"/>
    <x v="744"/>
    <n v="87602"/>
    <n v="1"/>
  </r>
  <r>
    <n v="21167"/>
    <s v="Medium"/>
    <n v="0.04"/>
    <n v="5.34"/>
    <n v="2.99"/>
    <n v="1316"/>
    <x v="432"/>
    <x v="2"/>
    <x v="1"/>
    <x v="0"/>
    <s v="Binders and Binder Accessories"/>
    <s v="Small Box"/>
    <s v="Wilson Jones 14 Line Acrylic Coated Pressboard Data Binders"/>
    <n v="0.38"/>
    <s v="United States"/>
    <x v="0"/>
    <x v="21"/>
    <s v="Commerce City"/>
    <n v="80022"/>
    <d v="2015-03-30T00:00:00"/>
    <d v="2015-04-01T00:00:00"/>
    <n v="3.4509999999999996"/>
    <n v="11"/>
    <x v="745"/>
    <n v="87602"/>
    <n v="2"/>
  </r>
  <r>
    <n v="21168"/>
    <s v="Medium"/>
    <n v="0.06"/>
    <n v="55.99"/>
    <n v="5"/>
    <n v="1316"/>
    <x v="432"/>
    <x v="2"/>
    <x v="1"/>
    <x v="2"/>
    <s v="Telephones and Communication"/>
    <s v="Small Pack"/>
    <s v="Accessory6"/>
    <n v="0.8"/>
    <s v="United States"/>
    <x v="0"/>
    <x v="21"/>
    <s v="Commerce City"/>
    <n v="80022"/>
    <d v="2015-03-30T00:00:00"/>
    <d v="2015-04-01T00:00:00"/>
    <n v="-275.25299999999999"/>
    <n v="1"/>
    <x v="746"/>
    <n v="87602"/>
    <n v="2"/>
  </r>
  <r>
    <n v="21791"/>
    <s v="Low"/>
    <n v="0.05"/>
    <n v="80.98"/>
    <n v="35"/>
    <n v="1316"/>
    <x v="432"/>
    <x v="2"/>
    <x v="1"/>
    <x v="0"/>
    <s v="Storage &amp; Organization"/>
    <s v="Large Box"/>
    <s v="Carina Double Wide Media Storage Towers in Natural &amp; Black"/>
    <n v="0.81"/>
    <s v="United States"/>
    <x v="0"/>
    <x v="21"/>
    <s v="Commerce City"/>
    <n v="80022"/>
    <d v="2015-01-05T00:00:00"/>
    <d v="2015-01-09T00:00:00"/>
    <n v="-746.44"/>
    <n v="8"/>
    <x v="747"/>
    <n v="87603"/>
    <n v="4"/>
  </r>
  <r>
    <n v="21792"/>
    <s v="Low"/>
    <n v="0.05"/>
    <n v="279.48"/>
    <n v="35"/>
    <n v="1316"/>
    <x v="432"/>
    <x v="2"/>
    <x v="1"/>
    <x v="0"/>
    <s v="Storage &amp; Organization"/>
    <s v="Large Box"/>
    <s v="Tennsco Snap-Together Open Shelving Units, Starter Sets and Add-On Units"/>
    <n v="0.8"/>
    <s v="United States"/>
    <x v="0"/>
    <x v="21"/>
    <s v="Commerce City"/>
    <n v="80022"/>
    <d v="2015-01-05T00:00:00"/>
    <d v="2015-01-05T00:00:00"/>
    <n v="-274.95"/>
    <n v="8"/>
    <x v="748"/>
    <n v="87603"/>
    <n v="0"/>
  </r>
  <r>
    <n v="21006"/>
    <s v="Low"/>
    <n v="0.02"/>
    <n v="55.99"/>
    <n v="3.3"/>
    <n v="1338"/>
    <x v="433"/>
    <x v="2"/>
    <x v="1"/>
    <x v="2"/>
    <s v="Telephones and Communication"/>
    <s v="Small Pack"/>
    <s v="Accessory24"/>
    <n v="0.59"/>
    <s v="United States"/>
    <x v="2"/>
    <x v="12"/>
    <s v="Chicago"/>
    <n v="60623"/>
    <d v="2015-02-10T00:00:00"/>
    <d v="2015-02-10T00:00:00"/>
    <n v="525.20039999999995"/>
    <n v="16"/>
    <x v="749"/>
    <n v="91244"/>
    <n v="0"/>
  </r>
  <r>
    <n v="3004"/>
    <s v="Low"/>
    <n v="0"/>
    <n v="22.38"/>
    <n v="15.1"/>
    <n v="1340"/>
    <x v="434"/>
    <x v="0"/>
    <x v="1"/>
    <x v="0"/>
    <s v="Binders and Binder Accessories"/>
    <s v="Small Box"/>
    <s v="Avery Flip-Chart Easel Binder, Black"/>
    <n v="0.38"/>
    <s v="United States"/>
    <x v="1"/>
    <x v="4"/>
    <s v="New York City"/>
    <n v="10170"/>
    <d v="2015-02-10T00:00:00"/>
    <d v="2015-02-17T00:00:00"/>
    <n v="-52.646999999999998"/>
    <n v="29"/>
    <x v="750"/>
    <n v="21636"/>
    <n v="7"/>
  </r>
  <r>
    <n v="3005"/>
    <s v="Low"/>
    <n v="7.0000000000000007E-2"/>
    <n v="5.98"/>
    <n v="4.6900000000000004"/>
    <n v="1340"/>
    <x v="434"/>
    <x v="2"/>
    <x v="1"/>
    <x v="0"/>
    <s v="Storage &amp; Organization"/>
    <s v="Small Box"/>
    <s v="Perma STOR-ALL™ Hanging File Box, 13 1/8&quot;W x 12 1/4&quot;D x 10 1/2&quot;H"/>
    <n v="0.68"/>
    <s v="United States"/>
    <x v="1"/>
    <x v="4"/>
    <s v="New York City"/>
    <n v="10170"/>
    <d v="2015-02-10T00:00:00"/>
    <d v="2015-02-15T00:00:00"/>
    <n v="-24.44"/>
    <n v="11"/>
    <x v="751"/>
    <n v="21636"/>
    <n v="5"/>
  </r>
  <r>
    <n v="3006"/>
    <s v="Low"/>
    <n v="0.02"/>
    <n v="55.99"/>
    <n v="3.3"/>
    <n v="1340"/>
    <x v="434"/>
    <x v="2"/>
    <x v="1"/>
    <x v="2"/>
    <s v="Telephones and Communication"/>
    <s v="Small Pack"/>
    <s v="Accessory24"/>
    <n v="0.59"/>
    <s v="United States"/>
    <x v="1"/>
    <x v="4"/>
    <s v="New York City"/>
    <n v="10170"/>
    <d v="2015-02-10T00:00:00"/>
    <d v="2015-02-10T00:00:00"/>
    <n v="366.50700000000001"/>
    <n v="63"/>
    <x v="752"/>
    <n v="21636"/>
    <n v="0"/>
  </r>
  <r>
    <n v="3431"/>
    <s v="Not Specified"/>
    <n v="7.0000000000000007E-2"/>
    <n v="3.98"/>
    <n v="0.83"/>
    <n v="1340"/>
    <x v="434"/>
    <x v="2"/>
    <x v="1"/>
    <x v="0"/>
    <s v="Pens &amp; Art Supplies"/>
    <s v="Wrap Bag"/>
    <s v="Fluorescent Highlighters by Dixon"/>
    <n v="0.51"/>
    <s v="United States"/>
    <x v="1"/>
    <x v="4"/>
    <s v="New York City"/>
    <n v="10170"/>
    <d v="2015-06-06T00:00:00"/>
    <d v="2015-06-09T00:00:00"/>
    <n v="27.38"/>
    <n v="76"/>
    <x v="753"/>
    <n v="24455"/>
    <n v="3"/>
  </r>
  <r>
    <n v="21005"/>
    <s v="Low"/>
    <n v="7.0000000000000007E-2"/>
    <n v="5.98"/>
    <n v="4.6900000000000004"/>
    <n v="1341"/>
    <x v="435"/>
    <x v="2"/>
    <x v="1"/>
    <x v="0"/>
    <s v="Storage &amp; Organization"/>
    <s v="Small Box"/>
    <s v="Perma STOR-ALL™ Hanging File Box, 13 1/8&quot;W x 12 1/4&quot;D x 10 1/2&quot;H"/>
    <n v="0.68"/>
    <s v="United States"/>
    <x v="1"/>
    <x v="19"/>
    <s v="Chambersburg"/>
    <n v="17201"/>
    <d v="2015-02-10T00:00:00"/>
    <d v="2015-02-15T00:00:00"/>
    <n v="-12.708800000000002"/>
    <n v="3"/>
    <x v="754"/>
    <n v="91244"/>
    <n v="5"/>
  </r>
  <r>
    <n v="21430"/>
    <s v="Not Specified"/>
    <n v="0"/>
    <n v="20.89"/>
    <n v="1.99"/>
    <n v="1341"/>
    <x v="435"/>
    <x v="2"/>
    <x v="1"/>
    <x v="2"/>
    <s v="Computer Peripherals"/>
    <s v="Small Pack"/>
    <s v="IBM 80 Minute CD-R Spindle, 50/Pack"/>
    <n v="0.48"/>
    <s v="United States"/>
    <x v="1"/>
    <x v="19"/>
    <s v="Chambersburg"/>
    <n v="17201"/>
    <d v="2015-06-06T00:00:00"/>
    <d v="2015-06-08T00:00:00"/>
    <n v="-5.2949999999999999"/>
    <n v="4"/>
    <x v="755"/>
    <n v="91245"/>
    <n v="2"/>
  </r>
  <r>
    <n v="21431"/>
    <s v="Not Specified"/>
    <n v="7.0000000000000007E-2"/>
    <n v="3.98"/>
    <n v="0.83"/>
    <n v="1341"/>
    <x v="435"/>
    <x v="2"/>
    <x v="1"/>
    <x v="0"/>
    <s v="Pens &amp; Art Supplies"/>
    <s v="Wrap Bag"/>
    <s v="Fluorescent Highlighters by Dixon"/>
    <n v="0.51"/>
    <s v="United States"/>
    <x v="1"/>
    <x v="19"/>
    <s v="Chambersburg"/>
    <n v="17201"/>
    <d v="2015-06-06T00:00:00"/>
    <d v="2015-06-09T00:00:00"/>
    <n v="41.07"/>
    <n v="19"/>
    <x v="756"/>
    <n v="91245"/>
    <n v="3"/>
  </r>
  <r>
    <n v="20804"/>
    <s v="Low"/>
    <n v="0.1"/>
    <n v="2.62"/>
    <n v="0.8"/>
    <n v="1347"/>
    <x v="436"/>
    <x v="2"/>
    <x v="1"/>
    <x v="0"/>
    <s v="Rubber Bands"/>
    <s v="Wrap Bag"/>
    <s v="Staples Metal Binder Clips"/>
    <n v="0.39"/>
    <s v="United States"/>
    <x v="3"/>
    <x v="26"/>
    <s v="Brandon"/>
    <n v="33511"/>
    <d v="2015-04-30T00:00:00"/>
    <d v="2015-05-06T00:00:00"/>
    <n v="-94.490899999999996"/>
    <n v="21"/>
    <x v="757"/>
    <n v="89686"/>
    <n v="6"/>
  </r>
  <r>
    <n v="22414"/>
    <s v="High"/>
    <n v="0"/>
    <n v="12.2"/>
    <n v="6.02"/>
    <n v="1350"/>
    <x v="437"/>
    <x v="0"/>
    <x v="1"/>
    <x v="1"/>
    <s v="Office Furnishings"/>
    <s v="Small Pack"/>
    <s v="Advantus Panel Wall Certificate Holder - 8.5x11"/>
    <n v="0.43"/>
    <s v="United States"/>
    <x v="3"/>
    <x v="26"/>
    <s v="Carol City"/>
    <n v="33055"/>
    <d v="2015-04-17T00:00:00"/>
    <d v="2015-04-18T00:00:00"/>
    <n v="-172.298"/>
    <n v="4"/>
    <x v="758"/>
    <n v="88233"/>
    <n v="1"/>
  </r>
  <r>
    <n v="18499"/>
    <s v="Not Specified"/>
    <n v="0.1"/>
    <n v="110.99"/>
    <n v="8.99"/>
    <n v="1351"/>
    <x v="438"/>
    <x v="0"/>
    <x v="1"/>
    <x v="2"/>
    <s v="Telephones and Communication"/>
    <s v="Small Box"/>
    <s v="LX 677"/>
    <n v="0.56999999999999995"/>
    <s v="United States"/>
    <x v="3"/>
    <x v="26"/>
    <s v="Coconut Creek"/>
    <n v="33063"/>
    <d v="2015-01-27T00:00:00"/>
    <d v="2015-01-29T00:00:00"/>
    <n v="3285.48"/>
    <n v="7"/>
    <x v="759"/>
    <n v="88232"/>
    <n v="2"/>
  </r>
  <r>
    <n v="24232"/>
    <s v="High"/>
    <n v="0.05"/>
    <n v="17.670000000000002"/>
    <n v="8.99"/>
    <n v="1352"/>
    <x v="439"/>
    <x v="2"/>
    <x v="1"/>
    <x v="1"/>
    <s v="Office Furnishings"/>
    <s v="Small Pack"/>
    <s v="Executive Impressions 12&quot; Wall Clock"/>
    <n v="0.47"/>
    <s v="United States"/>
    <x v="1"/>
    <x v="30"/>
    <s v="Camp Springs"/>
    <n v="20746"/>
    <d v="2015-04-30T00:00:00"/>
    <d v="2015-05-01T00:00:00"/>
    <n v="46.036799999999999"/>
    <n v="16"/>
    <x v="760"/>
    <n v="88234"/>
    <n v="1"/>
  </r>
  <r>
    <n v="20870"/>
    <s v="High"/>
    <n v="0.1"/>
    <n v="4.13"/>
    <n v="0.99"/>
    <n v="1354"/>
    <x v="440"/>
    <x v="2"/>
    <x v="3"/>
    <x v="0"/>
    <s v="Labels"/>
    <s v="Small Box"/>
    <s v="Avery 491"/>
    <n v="0.39"/>
    <s v="United States"/>
    <x v="2"/>
    <x v="7"/>
    <s v="Weatherford"/>
    <n v="76086"/>
    <d v="2015-02-11T00:00:00"/>
    <d v="2015-02-11T00:00:00"/>
    <n v="-1.0712000000000002"/>
    <n v="2"/>
    <x v="161"/>
    <n v="91209"/>
    <n v="0"/>
  </r>
  <r>
    <n v="20871"/>
    <s v="High"/>
    <n v="0.04"/>
    <n v="4.9800000000000004"/>
    <n v="0.49"/>
    <n v="1354"/>
    <x v="440"/>
    <x v="2"/>
    <x v="3"/>
    <x v="0"/>
    <s v="Labels"/>
    <s v="Small Box"/>
    <s v="Avery White Multi-Purpose Labels"/>
    <n v="0.39"/>
    <s v="United States"/>
    <x v="2"/>
    <x v="7"/>
    <s v="Weatherford"/>
    <n v="76086"/>
    <d v="2015-02-11T00:00:00"/>
    <d v="2015-02-13T00:00:00"/>
    <n v="4.4104000000000001"/>
    <n v="2"/>
    <x v="761"/>
    <n v="91209"/>
    <n v="2"/>
  </r>
  <r>
    <n v="18733"/>
    <s v="Medium"/>
    <n v="0.03"/>
    <n v="125.99"/>
    <n v="7.69"/>
    <n v="1357"/>
    <x v="441"/>
    <x v="2"/>
    <x v="1"/>
    <x v="2"/>
    <s v="Telephones and Communication"/>
    <s v="Small Box"/>
    <s v="Timeport L7089"/>
    <n v="0.57999999999999996"/>
    <s v="United States"/>
    <x v="2"/>
    <x v="7"/>
    <s v="Weslaco"/>
    <n v="78596"/>
    <d v="2015-06-03T00:00:00"/>
    <d v="2015-06-05T00:00:00"/>
    <n v="500.95799999999997"/>
    <n v="9"/>
    <x v="762"/>
    <n v="88184"/>
    <n v="2"/>
  </r>
  <r>
    <n v="18645"/>
    <s v="High"/>
    <n v="7.0000000000000007E-2"/>
    <n v="119.99"/>
    <n v="16.8"/>
    <n v="1357"/>
    <x v="441"/>
    <x v="1"/>
    <x v="1"/>
    <x v="2"/>
    <s v="Office Machines"/>
    <s v="Jumbo Box"/>
    <s v="Epson C62 Color Inkjet Printer"/>
    <n v="0.35"/>
    <s v="United States"/>
    <x v="2"/>
    <x v="7"/>
    <s v="Weslaco"/>
    <n v="78596"/>
    <d v="2015-06-28T00:00:00"/>
    <d v="2015-06-30T00:00:00"/>
    <n v="1206.5961"/>
    <n v="15"/>
    <x v="763"/>
    <n v="88185"/>
    <n v="2"/>
  </r>
  <r>
    <n v="20830"/>
    <s v="High"/>
    <n v="0.03"/>
    <n v="14.34"/>
    <n v="5"/>
    <n v="1360"/>
    <x v="442"/>
    <x v="2"/>
    <x v="3"/>
    <x v="1"/>
    <s v="Office Furnishings"/>
    <s v="Small Pack"/>
    <s v="Nu-Dell Leatherette Frames"/>
    <n v="0.49"/>
    <s v="United States"/>
    <x v="2"/>
    <x v="25"/>
    <s v="Muscatine"/>
    <n v="52761"/>
    <d v="2015-01-26T00:00:00"/>
    <d v="2015-01-27T00:00:00"/>
    <n v="82.310099999999991"/>
    <n v="8"/>
    <x v="764"/>
    <n v="89595"/>
    <n v="1"/>
  </r>
  <r>
    <n v="20829"/>
    <s v="High"/>
    <n v="0.01"/>
    <n v="2.89"/>
    <n v="0.5"/>
    <n v="1361"/>
    <x v="443"/>
    <x v="2"/>
    <x v="3"/>
    <x v="0"/>
    <s v="Labels"/>
    <s v="Small Box"/>
    <s v="Avery 498"/>
    <n v="0.38"/>
    <s v="United States"/>
    <x v="2"/>
    <x v="22"/>
    <s v="Allen Park"/>
    <n v="48101"/>
    <d v="2015-01-26T00:00:00"/>
    <d v="2015-01-28T00:00:00"/>
    <n v="1.2236"/>
    <n v="1"/>
    <x v="765"/>
    <n v="89595"/>
    <n v="2"/>
  </r>
  <r>
    <n v="24432"/>
    <s v="Critical"/>
    <n v="0.01"/>
    <n v="6.48"/>
    <n v="6.22"/>
    <n v="1361"/>
    <x v="443"/>
    <x v="0"/>
    <x v="3"/>
    <x v="0"/>
    <s v="Paper"/>
    <s v="Small Box"/>
    <s v="Xerox 1894"/>
    <n v="0.37"/>
    <s v="United States"/>
    <x v="2"/>
    <x v="22"/>
    <s v="Allen Park"/>
    <n v="48101"/>
    <d v="2015-02-10T00:00:00"/>
    <d v="2015-02-11T00:00:00"/>
    <n v="-15.6312"/>
    <n v="9"/>
    <x v="766"/>
    <n v="89596"/>
    <n v="1"/>
  </r>
  <r>
    <n v="24433"/>
    <s v="Critical"/>
    <n v="0.03"/>
    <n v="85.99"/>
    <n v="3.3"/>
    <n v="1361"/>
    <x v="443"/>
    <x v="2"/>
    <x v="3"/>
    <x v="2"/>
    <s v="Telephones and Communication"/>
    <s v="Small Pack"/>
    <s v="Accessory20"/>
    <n v="0.37"/>
    <s v="United States"/>
    <x v="2"/>
    <x v="22"/>
    <s v="Allen Park"/>
    <n v="48101"/>
    <d v="2015-02-10T00:00:00"/>
    <d v="2015-02-12T00:00:00"/>
    <n v="790.54679999999996"/>
    <n v="16"/>
    <x v="767"/>
    <n v="89596"/>
    <n v="2"/>
  </r>
  <r>
    <n v="23011"/>
    <s v="Medium"/>
    <n v="0.05"/>
    <n v="12.97"/>
    <n v="1.49"/>
    <n v="1363"/>
    <x v="444"/>
    <x v="2"/>
    <x v="3"/>
    <x v="0"/>
    <s v="Binders and Binder Accessories"/>
    <s v="Small Box"/>
    <s v="Mead 1st Gear 2&quot; Zipper Binder, Asst. Colors"/>
    <n v="0.35"/>
    <s v="United States"/>
    <x v="3"/>
    <x v="26"/>
    <s v="Casselberry"/>
    <n v="32707"/>
    <d v="2015-02-04T00:00:00"/>
    <d v="2015-02-06T00:00:00"/>
    <n v="5.4659999999999993"/>
    <n v="2"/>
    <x v="768"/>
    <n v="89993"/>
    <n v="2"/>
  </r>
  <r>
    <n v="23012"/>
    <s v="Medium"/>
    <n v="0.06"/>
    <n v="5.81"/>
    <n v="3.37"/>
    <n v="1363"/>
    <x v="444"/>
    <x v="2"/>
    <x v="3"/>
    <x v="0"/>
    <s v="Rubber Bands"/>
    <s v="Wrap Bag"/>
    <s v="Advantus Push Pins, Aluminum Head"/>
    <n v="0.54"/>
    <s v="United States"/>
    <x v="3"/>
    <x v="26"/>
    <s v="Casselberry"/>
    <n v="32707"/>
    <d v="2015-02-04T00:00:00"/>
    <d v="2015-02-06T00:00:00"/>
    <n v="-149.1182"/>
    <n v="9"/>
    <x v="769"/>
    <n v="89993"/>
    <n v="2"/>
  </r>
  <r>
    <n v="19333"/>
    <s v="Not Specified"/>
    <n v="0.1"/>
    <n v="5.98"/>
    <n v="5.35"/>
    <n v="1364"/>
    <x v="445"/>
    <x v="2"/>
    <x v="1"/>
    <x v="0"/>
    <s v="Paper"/>
    <s v="Small Box"/>
    <s v="Xerox 1947"/>
    <n v="0.4"/>
    <s v="United States"/>
    <x v="1"/>
    <x v="30"/>
    <s v="Camp Springs"/>
    <n v="20746"/>
    <d v="2015-03-17T00:00:00"/>
    <d v="2015-03-17T00:00:00"/>
    <n v="-90.26"/>
    <n v="10"/>
    <x v="770"/>
    <n v="89994"/>
    <n v="0"/>
  </r>
  <r>
    <n v="20539"/>
    <s v="Medium"/>
    <n v="0.03"/>
    <n v="73.98"/>
    <n v="14.52"/>
    <n v="1367"/>
    <x v="446"/>
    <x v="2"/>
    <x v="3"/>
    <x v="2"/>
    <s v="Computer Peripherals"/>
    <s v="Small Box"/>
    <s v="Keytronic French Keyboard"/>
    <n v="0.65"/>
    <s v="United States"/>
    <x v="2"/>
    <x v="7"/>
    <s v="Lubbock"/>
    <n v="79424"/>
    <d v="2015-01-07T00:00:00"/>
    <d v="2015-01-10T00:00:00"/>
    <n v="-326.23159999999996"/>
    <n v="1"/>
    <x v="771"/>
    <n v="90513"/>
    <n v="3"/>
  </r>
  <r>
    <n v="26034"/>
    <s v="Medium"/>
    <n v="0.09"/>
    <n v="4.55"/>
    <n v="1.49"/>
    <n v="1368"/>
    <x v="447"/>
    <x v="2"/>
    <x v="3"/>
    <x v="0"/>
    <s v="Binders and Binder Accessories"/>
    <s v="Small Box"/>
    <s v="Presstex Flexible Ring Binders"/>
    <n v="0.35"/>
    <s v="United States"/>
    <x v="2"/>
    <x v="7"/>
    <s v="Lufkin"/>
    <n v="75901"/>
    <d v="2015-03-23T00:00:00"/>
    <d v="2015-03-25T00:00:00"/>
    <n v="16.898"/>
    <n v="6"/>
    <x v="772"/>
    <n v="90514"/>
    <n v="2"/>
  </r>
  <r>
    <n v="26035"/>
    <s v="Medium"/>
    <n v="7.0000000000000007E-2"/>
    <n v="9.7799999999999994"/>
    <n v="5.76"/>
    <n v="1369"/>
    <x v="448"/>
    <x v="0"/>
    <x v="3"/>
    <x v="0"/>
    <s v="Envelopes"/>
    <s v="Small Box"/>
    <s v="Staples #10 Laser &amp; Inkjet Envelopes, 4 1/8&quot; x 9 1/2&quot;, 100/Box"/>
    <n v="0.35"/>
    <s v="United States"/>
    <x v="2"/>
    <x v="7"/>
    <s v="Mansfield"/>
    <n v="76063"/>
    <d v="2015-03-23T00:00:00"/>
    <d v="2015-03-25T00:00:00"/>
    <n v="20.14"/>
    <n v="11"/>
    <x v="773"/>
    <n v="90514"/>
    <n v="2"/>
  </r>
  <r>
    <n v="24534"/>
    <s v="Critical"/>
    <n v="0.06"/>
    <n v="44.01"/>
    <n v="3.5"/>
    <n v="1374"/>
    <x v="449"/>
    <x v="2"/>
    <x v="1"/>
    <x v="0"/>
    <s v="Appliances"/>
    <s v="Small Box"/>
    <s v="Acco Smartsocket® Color-Coded Six-Outlet AC Adapter Model Surge Protectors"/>
    <n v="0.59"/>
    <s v="United States"/>
    <x v="0"/>
    <x v="1"/>
    <s v="Stockton"/>
    <n v="95207"/>
    <d v="2015-06-07T00:00:00"/>
    <d v="2015-06-08T00:00:00"/>
    <n v="-21.231999999999999"/>
    <n v="1"/>
    <x v="774"/>
    <n v="88212"/>
    <n v="1"/>
  </r>
  <r>
    <n v="19932"/>
    <s v="Low"/>
    <n v="0.05"/>
    <n v="2.89"/>
    <n v="0.5"/>
    <n v="1380"/>
    <x v="450"/>
    <x v="2"/>
    <x v="1"/>
    <x v="0"/>
    <s v="Labels"/>
    <s v="Small Box"/>
    <s v="Avery 498"/>
    <n v="0.38"/>
    <s v="United States"/>
    <x v="1"/>
    <x v="16"/>
    <s v="Portsmouth"/>
    <n v="3801"/>
    <d v="2015-06-27T00:00:00"/>
    <d v="2015-07-03T00:00:00"/>
    <n v="18.0642"/>
    <n v="9"/>
    <x v="775"/>
    <n v="88213"/>
    <n v="6"/>
  </r>
  <r>
    <n v="19018"/>
    <s v="Medium"/>
    <n v="0.03"/>
    <n v="2.23"/>
    <n v="4.57"/>
    <n v="1383"/>
    <x v="451"/>
    <x v="2"/>
    <x v="3"/>
    <x v="1"/>
    <s v="Office Furnishings"/>
    <s v="Small Pack"/>
    <s v="Eldon Pizzaz™ Desk Accessories"/>
    <n v="0.41"/>
    <s v="United States"/>
    <x v="0"/>
    <x v="17"/>
    <s v="West Valley City"/>
    <n v="84120"/>
    <d v="2015-05-01T00:00:00"/>
    <d v="2015-05-02T00:00:00"/>
    <n v="-93.25"/>
    <n v="12"/>
    <x v="776"/>
    <n v="89406"/>
    <n v="1"/>
  </r>
  <r>
    <n v="25790"/>
    <s v="Not Specified"/>
    <n v="7.0000000000000007E-2"/>
    <n v="11.29"/>
    <n v="5.03"/>
    <n v="1384"/>
    <x v="452"/>
    <x v="2"/>
    <x v="3"/>
    <x v="0"/>
    <s v="Storage &amp; Organization"/>
    <s v="Small Box"/>
    <s v="X-Rack™ File for Hanging Folders"/>
    <n v="0.59"/>
    <s v="United States"/>
    <x v="3"/>
    <x v="8"/>
    <s v="Alexandria"/>
    <n v="22304"/>
    <d v="2015-06-30T00:00:00"/>
    <d v="2015-07-02T00:00:00"/>
    <n v="-163.03"/>
    <n v="11"/>
    <x v="777"/>
    <n v="89407"/>
    <n v="2"/>
  </r>
  <r>
    <n v="22984"/>
    <s v="Low"/>
    <n v="0.02"/>
    <n v="70.97"/>
    <n v="3.5"/>
    <n v="1384"/>
    <x v="452"/>
    <x v="2"/>
    <x v="3"/>
    <x v="0"/>
    <s v="Appliances"/>
    <s v="Small Box"/>
    <s v="Tripp Lite Isotel 8 Ultra 8 Outlet Metal Surge"/>
    <n v="0.59"/>
    <s v="United States"/>
    <x v="3"/>
    <x v="8"/>
    <s v="Alexandria"/>
    <n v="22304"/>
    <d v="2015-06-07T00:00:00"/>
    <d v="2015-06-14T00:00:00"/>
    <n v="23.61599999999995"/>
    <n v="21"/>
    <x v="778"/>
    <n v="89408"/>
    <n v="7"/>
  </r>
  <r>
    <n v="18970"/>
    <s v="Critical"/>
    <n v="0.06"/>
    <n v="1.74"/>
    <n v="4.08"/>
    <n v="1389"/>
    <x v="453"/>
    <x v="2"/>
    <x v="0"/>
    <x v="1"/>
    <s v="Office Furnishings"/>
    <s v="Small Pack"/>
    <s v="Eldon Regeneration Recycled Desk Accessories, Smoke"/>
    <n v="0.53"/>
    <s v="United States"/>
    <x v="0"/>
    <x v="1"/>
    <s v="Menlo Park"/>
    <n v="94025"/>
    <d v="2015-01-25T00:00:00"/>
    <d v="2015-01-26T00:00:00"/>
    <n v="-11.0732"/>
    <n v="1"/>
    <x v="779"/>
    <n v="88726"/>
    <n v="1"/>
  </r>
  <r>
    <n v="19852"/>
    <s v="High"/>
    <n v="0.08"/>
    <n v="2.62"/>
    <n v="0.8"/>
    <n v="1389"/>
    <x v="453"/>
    <x v="0"/>
    <x v="2"/>
    <x v="0"/>
    <s v="Rubber Bands"/>
    <s v="Wrap Bag"/>
    <s v="Staples Metal Binder Clips"/>
    <n v="0.39"/>
    <s v="United States"/>
    <x v="0"/>
    <x v="1"/>
    <s v="Menlo Park"/>
    <n v="94025"/>
    <d v="2015-05-13T00:00:00"/>
    <d v="2015-05-15T00:00:00"/>
    <n v="21.769499999999997"/>
    <n v="12"/>
    <x v="780"/>
    <n v="88728"/>
    <n v="2"/>
  </r>
  <r>
    <n v="19111"/>
    <s v="High"/>
    <n v="0.09"/>
    <n v="2.61"/>
    <n v="0.5"/>
    <n v="1389"/>
    <x v="453"/>
    <x v="2"/>
    <x v="3"/>
    <x v="0"/>
    <s v="Labels"/>
    <s v="Small Box"/>
    <s v="Avery 494"/>
    <n v="0.39"/>
    <s v="United States"/>
    <x v="0"/>
    <x v="1"/>
    <s v="Menlo Park"/>
    <n v="94025"/>
    <d v="2015-06-03T00:00:00"/>
    <d v="2015-06-05T00:00:00"/>
    <n v="29.380199999999995"/>
    <n v="17"/>
    <x v="781"/>
    <n v="88729"/>
    <n v="2"/>
  </r>
  <r>
    <n v="18702"/>
    <s v="Critical"/>
    <n v="0.1"/>
    <n v="8.17"/>
    <n v="1.69"/>
    <n v="1390"/>
    <x v="454"/>
    <x v="2"/>
    <x v="0"/>
    <x v="0"/>
    <s v="Paper"/>
    <s v="Wrap Bag"/>
    <s v="Wirebound Message Forms, Four 2 3/4 x 5 Forms per Page, Pink Paper"/>
    <n v="0.38"/>
    <s v="United States"/>
    <x v="0"/>
    <x v="1"/>
    <s v="Stockton"/>
    <n v="95207"/>
    <d v="2015-05-16T00:00:00"/>
    <d v="2015-05-16T00:00:00"/>
    <n v="100.2984"/>
    <n v="19"/>
    <x v="782"/>
    <n v="88731"/>
    <n v="0"/>
  </r>
  <r>
    <n v="18703"/>
    <s v="Critical"/>
    <n v="0.03"/>
    <n v="110.99"/>
    <n v="2.5"/>
    <n v="1390"/>
    <x v="454"/>
    <x v="2"/>
    <x v="0"/>
    <x v="2"/>
    <s v="Telephones and Communication"/>
    <s v="Small Box"/>
    <s v="T18"/>
    <n v="0.56999999999999995"/>
    <s v="United States"/>
    <x v="0"/>
    <x v="1"/>
    <s v="Stockton"/>
    <n v="95207"/>
    <d v="2015-05-16T00:00:00"/>
    <d v="2015-05-18T00:00:00"/>
    <n v="2495.3987999999999"/>
    <n v="38"/>
    <x v="783"/>
    <n v="88731"/>
    <n v="2"/>
  </r>
  <r>
    <n v="20523"/>
    <s v="Not Specified"/>
    <n v="0"/>
    <n v="2.88"/>
    <n v="0.7"/>
    <n v="1391"/>
    <x v="455"/>
    <x v="0"/>
    <x v="3"/>
    <x v="0"/>
    <s v="Pens &amp; Art Supplies"/>
    <s v="Wrap Bag"/>
    <s v="Newell 340"/>
    <n v="0.56000000000000005"/>
    <s v="United States"/>
    <x v="0"/>
    <x v="1"/>
    <s v="Sunnyvale"/>
    <n v="94086"/>
    <d v="2015-04-24T00:00:00"/>
    <d v="2015-04-24T00:00:00"/>
    <n v="-0.10999999999999943"/>
    <n v="1"/>
    <x v="784"/>
    <n v="88727"/>
    <n v="0"/>
  </r>
  <r>
    <n v="20163"/>
    <s v="Low"/>
    <n v="7.0000000000000007E-2"/>
    <n v="12.28"/>
    <n v="6.13"/>
    <n v="1391"/>
    <x v="455"/>
    <x v="2"/>
    <x v="2"/>
    <x v="0"/>
    <s v="Storage &amp; Organization"/>
    <s v="Small Box"/>
    <s v="Recycled Eldon Regeneration Jumbo File"/>
    <n v="0.56999999999999995"/>
    <s v="United States"/>
    <x v="0"/>
    <x v="1"/>
    <s v="Sunnyvale"/>
    <n v="94086"/>
    <d v="2015-05-03T00:00:00"/>
    <d v="2015-05-10T00:00:00"/>
    <n v="15.236000000000018"/>
    <n v="33"/>
    <x v="785"/>
    <n v="88730"/>
    <n v="7"/>
  </r>
  <r>
    <n v="5297"/>
    <s v="Not Specified"/>
    <n v="0"/>
    <n v="8.6"/>
    <n v="6.19"/>
    <n v="1402"/>
    <x v="456"/>
    <x v="2"/>
    <x v="0"/>
    <x v="0"/>
    <s v="Binders and Binder Accessories"/>
    <s v="Small Box"/>
    <s v="Avery Printable Repositionable Plastic Tabs"/>
    <n v="0.38"/>
    <s v="United States"/>
    <x v="2"/>
    <x v="12"/>
    <s v="Chicago"/>
    <n v="60653"/>
    <d v="2015-01-15T00:00:00"/>
    <d v="2015-01-15T00:00:00"/>
    <n v="-42.8536"/>
    <n v="48"/>
    <x v="786"/>
    <n v="37729"/>
    <n v="0"/>
  </r>
  <r>
    <n v="6080"/>
    <s v="Medium"/>
    <n v="0.04"/>
    <n v="30.73"/>
    <n v="4"/>
    <n v="1402"/>
    <x v="456"/>
    <x v="2"/>
    <x v="1"/>
    <x v="2"/>
    <s v="Computer Peripherals"/>
    <s v="Small Box"/>
    <s v="Fellowes 17-key keypad for PS/2 interface"/>
    <n v="0.75"/>
    <s v="United States"/>
    <x v="2"/>
    <x v="12"/>
    <s v="Chicago"/>
    <n v="60653"/>
    <d v="2015-01-21T00:00:00"/>
    <d v="2015-01-22T00:00:00"/>
    <n v="-20.79"/>
    <n v="48"/>
    <x v="787"/>
    <n v="43079"/>
    <n v="1"/>
  </r>
  <r>
    <n v="23297"/>
    <s v="Not Specified"/>
    <n v="0"/>
    <n v="8.6"/>
    <n v="6.19"/>
    <n v="1405"/>
    <x v="457"/>
    <x v="2"/>
    <x v="0"/>
    <x v="0"/>
    <s v="Binders and Binder Accessories"/>
    <s v="Small Box"/>
    <s v="Avery Printable Repositionable Plastic Tabs"/>
    <n v="0.38"/>
    <s v="United States"/>
    <x v="2"/>
    <x v="22"/>
    <s v="Battle Creek"/>
    <n v="49017"/>
    <d v="2015-01-15T00:00:00"/>
    <d v="2015-01-15T00:00:00"/>
    <n v="-33.211539999999999"/>
    <n v="12"/>
    <x v="788"/>
    <n v="86144"/>
    <n v="0"/>
  </r>
  <r>
    <n v="24080"/>
    <s v="Medium"/>
    <n v="0.04"/>
    <n v="30.73"/>
    <n v="4"/>
    <n v="1405"/>
    <x v="457"/>
    <x v="2"/>
    <x v="1"/>
    <x v="2"/>
    <s v="Computer Peripherals"/>
    <s v="Small Box"/>
    <s v="Fellowes 17-key keypad for PS/2 interface"/>
    <n v="0.75"/>
    <s v="United States"/>
    <x v="2"/>
    <x v="22"/>
    <s v="Battle Creek"/>
    <n v="49017"/>
    <d v="2015-01-21T00:00:00"/>
    <d v="2015-01-22T00:00:00"/>
    <n v="-20.79"/>
    <n v="12"/>
    <x v="789"/>
    <n v="86145"/>
    <n v="1"/>
  </r>
  <r>
    <n v="19417"/>
    <s v="Medium"/>
    <n v="0"/>
    <n v="65.989999999999995"/>
    <n v="5.26"/>
    <n v="1410"/>
    <x v="458"/>
    <x v="2"/>
    <x v="0"/>
    <x v="2"/>
    <s v="Telephones and Communication"/>
    <s v="Small Box"/>
    <s v="g520"/>
    <n v="0.59"/>
    <s v="United States"/>
    <x v="0"/>
    <x v="1"/>
    <s v="Moreno Valley"/>
    <n v="92553"/>
    <d v="2015-04-07T00:00:00"/>
    <d v="2015-04-08T00:00:00"/>
    <n v="369.99869999999999"/>
    <n v="9"/>
    <x v="790"/>
    <n v="87086"/>
    <n v="1"/>
  </r>
  <r>
    <n v="24407"/>
    <s v="Not Specified"/>
    <n v="0.08"/>
    <n v="3.38"/>
    <n v="0.85"/>
    <n v="1412"/>
    <x v="459"/>
    <x v="2"/>
    <x v="0"/>
    <x v="0"/>
    <s v="Pens &amp; Art Supplies"/>
    <s v="Wrap Bag"/>
    <s v="Avery Hi-Liter® Fluorescent Desk Style Markers"/>
    <n v="0.48"/>
    <s v="United States"/>
    <x v="0"/>
    <x v="1"/>
    <s v="Mountain View"/>
    <n v="94043"/>
    <d v="2015-02-02T00:00:00"/>
    <d v="2015-02-04T00:00:00"/>
    <n v="20.453600000000002"/>
    <n v="12"/>
    <x v="791"/>
    <n v="87087"/>
    <n v="2"/>
  </r>
  <r>
    <n v="1417"/>
    <s v="Medium"/>
    <n v="0"/>
    <n v="65.989999999999995"/>
    <n v="5.26"/>
    <n v="1413"/>
    <x v="460"/>
    <x v="2"/>
    <x v="0"/>
    <x v="2"/>
    <s v="Telephones and Communication"/>
    <s v="Small Box"/>
    <s v="g520"/>
    <n v="0.59"/>
    <s v="United States"/>
    <x v="1"/>
    <x v="15"/>
    <s v="Boston"/>
    <n v="2113"/>
    <d v="2015-04-07T00:00:00"/>
    <d v="2015-04-08T00:00:00"/>
    <n v="542.25"/>
    <n v="36"/>
    <x v="792"/>
    <n v="10277"/>
    <n v="1"/>
  </r>
  <r>
    <n v="6406"/>
    <s v="Not Specified"/>
    <n v="0.02"/>
    <n v="16.48"/>
    <n v="1.99"/>
    <n v="1413"/>
    <x v="460"/>
    <x v="0"/>
    <x v="0"/>
    <x v="2"/>
    <s v="Computer Peripherals"/>
    <s v="Small Pack"/>
    <s v="Maxell DVD-RAM Discs"/>
    <n v="0.42"/>
    <s v="United States"/>
    <x v="1"/>
    <x v="15"/>
    <s v="Boston"/>
    <n v="2113"/>
    <d v="2015-02-02T00:00:00"/>
    <d v="2015-02-04T00:00:00"/>
    <n v="69.61"/>
    <n v="27"/>
    <x v="793"/>
    <n v="45539"/>
    <n v="2"/>
  </r>
  <r>
    <n v="25129"/>
    <s v="Critical"/>
    <n v="0.02"/>
    <n v="417.4"/>
    <n v="75.23"/>
    <n v="1416"/>
    <x v="461"/>
    <x v="1"/>
    <x v="2"/>
    <x v="1"/>
    <s v="Tables"/>
    <s v="Jumbo Box"/>
    <s v="Bretford “Just In Time” Height-Adjustable Multi-Task Work Tables"/>
    <n v="0.79"/>
    <s v="United States"/>
    <x v="2"/>
    <x v="38"/>
    <s v="Indianapolis"/>
    <n v="46203"/>
    <d v="2015-05-06T00:00:00"/>
    <d v="2015-05-07T00:00:00"/>
    <n v="-634.86540000000002"/>
    <n v="1"/>
    <x v="794"/>
    <n v="90538"/>
    <n v="1"/>
  </r>
  <r>
    <n v="24722"/>
    <s v="High"/>
    <n v="0.04"/>
    <n v="46.89"/>
    <n v="5.0999999999999996"/>
    <n v="1416"/>
    <x v="461"/>
    <x v="2"/>
    <x v="2"/>
    <x v="0"/>
    <s v="Appliances"/>
    <s v="Medium Box"/>
    <s v="Bionaire Personal Warm Mist Humidifier/Vaporizer"/>
    <n v="0.46"/>
    <s v="United States"/>
    <x v="2"/>
    <x v="38"/>
    <s v="Indianapolis"/>
    <n v="46203"/>
    <d v="2015-06-25T00:00:00"/>
    <d v="2015-06-27T00:00:00"/>
    <n v="87.12"/>
    <n v="4"/>
    <x v="795"/>
    <n v="90540"/>
    <n v="2"/>
  </r>
  <r>
    <n v="22823"/>
    <s v="Low"/>
    <n v="7.0000000000000007E-2"/>
    <n v="4.84"/>
    <n v="0.71"/>
    <n v="1418"/>
    <x v="462"/>
    <x v="2"/>
    <x v="2"/>
    <x v="0"/>
    <s v="Pens &amp; Art Supplies"/>
    <s v="Wrap Bag"/>
    <s v="*Staples* Highlighting Markers"/>
    <n v="0.52"/>
    <s v="United States"/>
    <x v="2"/>
    <x v="38"/>
    <s v="Kokomo"/>
    <n v="46901"/>
    <d v="2015-01-01T00:00:00"/>
    <d v="2015-01-03T00:00:00"/>
    <n v="25.240199999999998"/>
    <n v="8"/>
    <x v="796"/>
    <n v="90539"/>
    <n v="2"/>
  </r>
  <r>
    <n v="24295"/>
    <s v="Not Specified"/>
    <n v="0.01"/>
    <n v="124.49"/>
    <n v="51.94"/>
    <n v="1419"/>
    <x v="463"/>
    <x v="1"/>
    <x v="2"/>
    <x v="1"/>
    <s v="Tables"/>
    <s v="Jumbo Box"/>
    <s v="Bevis 36 x 72 Conference Tables"/>
    <n v="0.63"/>
    <s v="United States"/>
    <x v="2"/>
    <x v="38"/>
    <s v="Lafayette"/>
    <n v="47905"/>
    <d v="2015-06-25T00:00:00"/>
    <d v="2015-06-26T00:00:00"/>
    <n v="-94.674644999999998"/>
    <n v="18"/>
    <x v="797"/>
    <n v="90540"/>
    <n v="1"/>
  </r>
  <r>
    <n v="19024"/>
    <s v="Low"/>
    <n v="0.05"/>
    <n v="350.99"/>
    <n v="39"/>
    <n v="1424"/>
    <x v="464"/>
    <x v="1"/>
    <x v="1"/>
    <x v="1"/>
    <s v="Chairs &amp; Chairmats"/>
    <s v="Jumbo Drum"/>
    <s v="Global Leather Executive Chair"/>
    <n v="0.55000000000000004"/>
    <s v="United States"/>
    <x v="0"/>
    <x v="21"/>
    <s v="Englewood"/>
    <n v="80112"/>
    <d v="2015-01-12T00:00:00"/>
    <d v="2015-01-14T00:00:00"/>
    <n v="451.28039999999999"/>
    <n v="3"/>
    <x v="798"/>
    <n v="89448"/>
    <n v="2"/>
  </r>
  <r>
    <n v="19025"/>
    <s v="Low"/>
    <n v="0"/>
    <n v="8.74"/>
    <n v="1.39"/>
    <n v="1424"/>
    <x v="464"/>
    <x v="2"/>
    <x v="1"/>
    <x v="0"/>
    <s v="Envelopes"/>
    <s v="Small Box"/>
    <s v="#10- 4 1/8&quot; x 9 1/2&quot; Recycled Envelopes"/>
    <n v="0.38"/>
    <s v="United States"/>
    <x v="0"/>
    <x v="21"/>
    <s v="Englewood"/>
    <n v="80112"/>
    <d v="2015-01-12T00:00:00"/>
    <d v="2015-01-16T00:00:00"/>
    <n v="44.988"/>
    <n v="7"/>
    <x v="799"/>
    <n v="89448"/>
    <n v="4"/>
  </r>
  <r>
    <n v="19026"/>
    <s v="Low"/>
    <n v="0.02"/>
    <n v="1.98"/>
    <n v="0.7"/>
    <n v="1424"/>
    <x v="464"/>
    <x v="2"/>
    <x v="1"/>
    <x v="0"/>
    <s v="Rubber Bands"/>
    <s v="Wrap Bag"/>
    <s v="Brites Rubber Bands, 1 1/2 oz. Box"/>
    <n v="0.83"/>
    <s v="United States"/>
    <x v="0"/>
    <x v="21"/>
    <s v="Englewood"/>
    <n v="80112"/>
    <d v="2015-01-12T00:00:00"/>
    <d v="2015-01-16T00:00:00"/>
    <n v="-20.732799999999997"/>
    <n v="11"/>
    <x v="800"/>
    <n v="89448"/>
    <n v="4"/>
  </r>
  <r>
    <n v="23620"/>
    <s v="Not Specified"/>
    <n v="0.05"/>
    <n v="8.0399999999999991"/>
    <n v="8.94"/>
    <n v="1424"/>
    <x v="464"/>
    <x v="2"/>
    <x v="1"/>
    <x v="0"/>
    <s v="Binders and Binder Accessories"/>
    <s v="Small Box"/>
    <s v="Fellowes Twister Kit, Gray/Clear, 3/pkg"/>
    <n v="0.4"/>
    <s v="United States"/>
    <x v="0"/>
    <x v="21"/>
    <s v="Englewood"/>
    <n v="80112"/>
    <d v="2015-06-20T00:00:00"/>
    <d v="2015-06-22T00:00:00"/>
    <n v="-164.39479999999998"/>
    <n v="15"/>
    <x v="801"/>
    <n v="89449"/>
    <n v="2"/>
  </r>
  <r>
    <n v="22824"/>
    <s v="Low"/>
    <n v="0.04"/>
    <n v="2036.48"/>
    <n v="14.7"/>
    <n v="1425"/>
    <x v="465"/>
    <x v="1"/>
    <x v="2"/>
    <x v="2"/>
    <s v="Office Machines"/>
    <s v="Jumbo Drum"/>
    <s v="Lexmark 4227 Plus Dot Matrix Printer"/>
    <n v="0.55000000000000004"/>
    <s v="United States"/>
    <x v="0"/>
    <x v="21"/>
    <s v="Fort Collins"/>
    <n v="80525"/>
    <d v="2015-01-01T00:00:00"/>
    <d v="2015-01-06T00:00:00"/>
    <n v="-4793.0039999999999"/>
    <n v="1"/>
    <x v="802"/>
    <n v="89450"/>
    <n v="5"/>
  </r>
  <r>
    <n v="22407"/>
    <s v="Low"/>
    <n v="0.09"/>
    <n v="125.99"/>
    <n v="2.5"/>
    <n v="1427"/>
    <x v="466"/>
    <x v="2"/>
    <x v="1"/>
    <x v="2"/>
    <s v="Telephones and Communication"/>
    <s v="Small Box"/>
    <s v="i2000"/>
    <n v="0.6"/>
    <s v="United States"/>
    <x v="2"/>
    <x v="22"/>
    <s v="Bay City"/>
    <n v="48708"/>
    <d v="2015-02-05T00:00:00"/>
    <d v="2015-02-09T00:00:00"/>
    <n v="1258.7876999999999"/>
    <n v="18"/>
    <x v="803"/>
    <n v="90905"/>
    <n v="4"/>
  </r>
  <r>
    <n v="19810"/>
    <s v="Not Specified"/>
    <n v="0.05"/>
    <n v="9.7799999999999994"/>
    <n v="1.39"/>
    <n v="1432"/>
    <x v="467"/>
    <x v="2"/>
    <x v="0"/>
    <x v="0"/>
    <s v="Envelopes"/>
    <s v="Small Box"/>
    <s v="Staples #10 Laser &amp; Inkjet Envelopes, 4 1/8&quot; x 9 1/2&quot;, 100/Box"/>
    <n v="0.39"/>
    <s v="United States"/>
    <x v="2"/>
    <x v="38"/>
    <s v="Indianapolis"/>
    <n v="46203"/>
    <d v="2015-03-05T00:00:00"/>
    <d v="2015-03-06T00:00:00"/>
    <n v="74.278499999999994"/>
    <n v="11"/>
    <x v="804"/>
    <n v="86826"/>
    <n v="1"/>
  </r>
  <r>
    <n v="18762"/>
    <s v="Low"/>
    <n v="7.0000000000000007E-2"/>
    <n v="10.98"/>
    <n v="4.8"/>
    <n v="1432"/>
    <x v="467"/>
    <x v="2"/>
    <x v="0"/>
    <x v="0"/>
    <s v="Envelopes"/>
    <s v="Small Box"/>
    <s v="Manila Recycled Extra-Heavyweight Clasp Envelopes, 6&quot; x 9&quot;"/>
    <n v="0.36"/>
    <s v="United States"/>
    <x v="2"/>
    <x v="38"/>
    <s v="Indianapolis"/>
    <n v="46203"/>
    <d v="2015-06-20T00:00:00"/>
    <d v="2015-06-27T00:00:00"/>
    <n v="52.92"/>
    <n v="16"/>
    <x v="805"/>
    <n v="86827"/>
    <n v="7"/>
  </r>
  <r>
    <n v="19811"/>
    <s v="Not Specified"/>
    <n v="0.02"/>
    <n v="3.28"/>
    <n v="3.97"/>
    <n v="1433"/>
    <x v="468"/>
    <x v="0"/>
    <x v="0"/>
    <x v="0"/>
    <s v="Pens &amp; Art Supplies"/>
    <s v="Wrap Bag"/>
    <s v="Newell 337"/>
    <n v="0.56000000000000005"/>
    <s v="United States"/>
    <x v="2"/>
    <x v="38"/>
    <s v="Jeffersonville"/>
    <n v="47130"/>
    <d v="2015-03-05T00:00:00"/>
    <d v="2015-03-06T00:00:00"/>
    <n v="-66.349999999999994"/>
    <n v="7"/>
    <x v="806"/>
    <n v="86826"/>
    <n v="1"/>
  </r>
  <r>
    <n v="20124"/>
    <s v="High"/>
    <n v="7.0000000000000007E-2"/>
    <n v="300.98"/>
    <n v="64.73"/>
    <n v="1433"/>
    <x v="468"/>
    <x v="1"/>
    <x v="0"/>
    <x v="1"/>
    <s v="Chairs &amp; Chairmats"/>
    <s v="Jumbo Drum"/>
    <s v="Global Leather and Oak Executive Chair, Black"/>
    <n v="0.56000000000000005"/>
    <s v="United States"/>
    <x v="2"/>
    <x v="38"/>
    <s v="Jeffersonville"/>
    <n v="47130"/>
    <d v="2015-05-19T00:00:00"/>
    <d v="2015-05-21T00:00:00"/>
    <n v="1399.6400000000003"/>
    <n v="14"/>
    <x v="807"/>
    <n v="86828"/>
    <n v="2"/>
  </r>
  <r>
    <n v="20125"/>
    <s v="High"/>
    <n v="0.01"/>
    <n v="20.98"/>
    <n v="45"/>
    <n v="1433"/>
    <x v="468"/>
    <x v="1"/>
    <x v="0"/>
    <x v="0"/>
    <s v="Storage &amp; Organization"/>
    <s v="Jumbo Drum"/>
    <s v="Tennsco Lockers, Sand"/>
    <n v="0.61"/>
    <s v="United States"/>
    <x v="2"/>
    <x v="38"/>
    <s v="Jeffersonville"/>
    <n v="47130"/>
    <d v="2015-05-19T00:00:00"/>
    <d v="2015-05-19T00:00:00"/>
    <n v="232.64200000000028"/>
    <n v="28"/>
    <x v="808"/>
    <n v="86828"/>
    <n v="0"/>
  </r>
  <r>
    <n v="21955"/>
    <s v="Critical"/>
    <n v="0.01"/>
    <n v="80.98"/>
    <n v="35"/>
    <n v="1438"/>
    <x v="469"/>
    <x v="2"/>
    <x v="0"/>
    <x v="0"/>
    <s v="Storage &amp; Organization"/>
    <s v="Large Box"/>
    <s v="Carina 42&quot;Hx23 3/4&quot;W Media Storage Unit"/>
    <n v="0.83"/>
    <s v="United States"/>
    <x v="1"/>
    <x v="10"/>
    <s v="Elyria"/>
    <n v="44035"/>
    <d v="2015-01-22T00:00:00"/>
    <d v="2015-01-24T00:00:00"/>
    <n v="-409.37360000000001"/>
    <n v="3"/>
    <x v="809"/>
    <n v="90120"/>
    <n v="2"/>
  </r>
  <r>
    <n v="23415"/>
    <s v="Critical"/>
    <n v="0.05"/>
    <n v="6.48"/>
    <n v="6.22"/>
    <n v="1439"/>
    <x v="470"/>
    <x v="2"/>
    <x v="0"/>
    <x v="0"/>
    <s v="Paper"/>
    <s v="Small Box"/>
    <s v="Xerox 1894"/>
    <n v="0.37"/>
    <s v="United States"/>
    <x v="1"/>
    <x v="10"/>
    <s v="Euclid"/>
    <n v="44117"/>
    <d v="2015-04-28T00:00:00"/>
    <d v="2015-04-29T00:00:00"/>
    <n v="-29.07"/>
    <n v="3"/>
    <x v="653"/>
    <n v="90121"/>
    <n v="1"/>
  </r>
  <r>
    <n v="22672"/>
    <s v="Not Specified"/>
    <n v="0.04"/>
    <n v="177.98"/>
    <n v="0.99"/>
    <n v="1442"/>
    <x v="471"/>
    <x v="2"/>
    <x v="0"/>
    <x v="0"/>
    <s v="Appliances"/>
    <s v="Small Box"/>
    <s v="Kensington 7 Outlet MasterPiece Power Center"/>
    <n v="0.56000000000000005"/>
    <s v="United States"/>
    <x v="2"/>
    <x v="33"/>
    <s v="Springfield"/>
    <n v="65807"/>
    <d v="2015-06-25T00:00:00"/>
    <d v="2015-06-27T00:00:00"/>
    <n v="1909.8854999999996"/>
    <n v="15"/>
    <x v="810"/>
    <n v="89076"/>
    <n v="2"/>
  </r>
  <r>
    <n v="21945"/>
    <s v="Low"/>
    <n v="0.02"/>
    <n v="15.99"/>
    <n v="13.18"/>
    <n v="1442"/>
    <x v="471"/>
    <x v="0"/>
    <x v="0"/>
    <x v="0"/>
    <s v="Binders and Binder Accessories"/>
    <s v="Small Box"/>
    <s v="GBC Pre-Punched Binding Paper, Plastic, White, 8-1/2&quot; x 11&quot;"/>
    <n v="0.37"/>
    <s v="United States"/>
    <x v="2"/>
    <x v="33"/>
    <s v="Springfield"/>
    <n v="65807"/>
    <d v="2015-01-30T00:00:00"/>
    <d v="2015-02-03T00:00:00"/>
    <n v="-76.992500000000007"/>
    <n v="7"/>
    <x v="811"/>
    <n v="89077"/>
    <n v="4"/>
  </r>
  <r>
    <n v="21946"/>
    <s v="Low"/>
    <n v="0.09"/>
    <n v="46.94"/>
    <n v="6.77"/>
    <n v="1442"/>
    <x v="471"/>
    <x v="0"/>
    <x v="0"/>
    <x v="1"/>
    <s v="Office Furnishings"/>
    <s v="Small Box"/>
    <s v="Howard Miller 13&quot; Diameter Goldtone Round Wall Clock"/>
    <n v="0.44"/>
    <s v="United States"/>
    <x v="2"/>
    <x v="33"/>
    <s v="Springfield"/>
    <n v="65807"/>
    <d v="2015-01-30T00:00:00"/>
    <d v="2015-01-30T00:00:00"/>
    <n v="297.96959999999996"/>
    <n v="10"/>
    <x v="812"/>
    <n v="89077"/>
    <n v="0"/>
  </r>
  <r>
    <n v="23793"/>
    <s v="Medium"/>
    <n v="0.1"/>
    <n v="218.08"/>
    <n v="18.059999999999999"/>
    <n v="1450"/>
    <x v="472"/>
    <x v="0"/>
    <x v="3"/>
    <x v="1"/>
    <s v="Chairs &amp; Chairmats"/>
    <s v="Large Box"/>
    <s v="Lifetime Advantage™ Folding Chairs, 4/Carton"/>
    <n v="0.56999999999999995"/>
    <s v="United States"/>
    <x v="0"/>
    <x v="1"/>
    <s v="South Lake Tahoe"/>
    <n v="96150"/>
    <d v="2015-05-24T00:00:00"/>
    <d v="2015-05-25T00:00:00"/>
    <n v="1318.83"/>
    <n v="12"/>
    <x v="813"/>
    <n v="86735"/>
    <n v="1"/>
  </r>
  <r>
    <n v="25006"/>
    <s v="High"/>
    <n v="0.05"/>
    <n v="85.99"/>
    <n v="0.99"/>
    <n v="1459"/>
    <x v="473"/>
    <x v="2"/>
    <x v="3"/>
    <x v="2"/>
    <s v="Telephones and Communication"/>
    <s v="Wrap Bag"/>
    <s v="Accessory34"/>
    <n v="0.55000000000000004"/>
    <s v="United States"/>
    <x v="3"/>
    <x v="39"/>
    <s v="Taylors"/>
    <n v="29687"/>
    <d v="2015-04-05T00:00:00"/>
    <d v="2015-04-07T00:00:00"/>
    <n v="36.215999999999994"/>
    <n v="4"/>
    <x v="814"/>
    <n v="86734"/>
    <n v="2"/>
  </r>
  <r>
    <n v="18105"/>
    <s v="High"/>
    <n v="0.05"/>
    <n v="12.95"/>
    <n v="4.9800000000000004"/>
    <n v="1461"/>
    <x v="474"/>
    <x v="2"/>
    <x v="3"/>
    <x v="0"/>
    <s v="Binders and Binder Accessories"/>
    <s v="Small Box"/>
    <s v="GBC Binding covers"/>
    <n v="0.4"/>
    <s v="United States"/>
    <x v="2"/>
    <x v="38"/>
    <s v="Lafayette"/>
    <n v="47905"/>
    <d v="2015-06-02T00:00:00"/>
    <d v="2015-06-04T00:00:00"/>
    <n v="134.16825"/>
    <n v="19"/>
    <x v="815"/>
    <n v="86397"/>
    <n v="2"/>
  </r>
  <r>
    <n v="23735"/>
    <s v="High"/>
    <n v="0"/>
    <n v="65.989999999999995"/>
    <n v="8.99"/>
    <n v="1466"/>
    <x v="475"/>
    <x v="2"/>
    <x v="2"/>
    <x v="2"/>
    <s v="Telephones and Communication"/>
    <s v="Small Box"/>
    <s v="5180"/>
    <n v="0.56000000000000005"/>
    <s v="United States"/>
    <x v="2"/>
    <x v="32"/>
    <s v="Columbus"/>
    <n v="68601"/>
    <d v="2015-06-11T00:00:00"/>
    <d v="2015-06-13T00:00:00"/>
    <n v="253.30319999999998"/>
    <n v="10"/>
    <x v="816"/>
    <n v="91115"/>
    <n v="2"/>
  </r>
  <r>
    <n v="25917"/>
    <s v="Low"/>
    <n v="0.04"/>
    <n v="130.97999999999999"/>
    <n v="54.74"/>
    <n v="1466"/>
    <x v="475"/>
    <x v="1"/>
    <x v="2"/>
    <x v="1"/>
    <s v="Bookcases"/>
    <s v="Jumbo Box"/>
    <s v="O'Sullivan Elevations Bookcase, Cherry Finish"/>
    <n v="0.69"/>
    <s v="United States"/>
    <x v="2"/>
    <x v="32"/>
    <s v="Columbus"/>
    <n v="68601"/>
    <d v="2015-06-12T00:00:00"/>
    <d v="2015-06-12T00:00:00"/>
    <n v="-723.78399999999999"/>
    <n v="14"/>
    <x v="817"/>
    <n v="91116"/>
    <n v="0"/>
  </r>
  <r>
    <n v="25915"/>
    <s v="Low"/>
    <n v="0.04"/>
    <n v="105.29"/>
    <n v="10.119999999999999"/>
    <n v="1469"/>
    <x v="476"/>
    <x v="2"/>
    <x v="2"/>
    <x v="1"/>
    <s v="Office Furnishings"/>
    <s v="Large Box"/>
    <s v="Eldon Antistatic Chair Mats for Low to Medium Pile Carpets"/>
    <n v="0.79"/>
    <s v="United States"/>
    <x v="0"/>
    <x v="17"/>
    <s v="Clearfield"/>
    <n v="84015"/>
    <d v="2015-06-12T00:00:00"/>
    <d v="2015-06-16T00:00:00"/>
    <n v="589.18799999999999"/>
    <n v="9"/>
    <x v="818"/>
    <n v="91116"/>
    <n v="4"/>
  </r>
  <r>
    <n v="25916"/>
    <s v="Low"/>
    <n v="7.0000000000000007E-2"/>
    <n v="31.76"/>
    <n v="45.51"/>
    <n v="1469"/>
    <x v="476"/>
    <x v="1"/>
    <x v="2"/>
    <x v="1"/>
    <s v="Tables"/>
    <s v="Jumbo Box"/>
    <s v="Hon iLevel™ Computer Training Table"/>
    <n v="0.65"/>
    <s v="United States"/>
    <x v="0"/>
    <x v="17"/>
    <s v="Clearfield"/>
    <n v="84015"/>
    <d v="2015-06-12T00:00:00"/>
    <d v="2015-06-14T00:00:00"/>
    <n v="-1314.992"/>
    <n v="18"/>
    <x v="819"/>
    <n v="91116"/>
    <n v="2"/>
  </r>
  <r>
    <n v="21710"/>
    <s v="High"/>
    <n v="0.03"/>
    <n v="420.98"/>
    <n v="19.989999999999998"/>
    <n v="1471"/>
    <x v="477"/>
    <x v="2"/>
    <x v="1"/>
    <x v="0"/>
    <s v="Binders and Binder Accessories"/>
    <s v="Small Box"/>
    <s v="GBC DocuBind 200 Manual Binding Machine"/>
    <n v="0.35"/>
    <s v="United States"/>
    <x v="1"/>
    <x v="10"/>
    <s v="Westerville"/>
    <n v="43081"/>
    <d v="2015-03-21T00:00:00"/>
    <d v="2015-03-22T00:00:00"/>
    <n v="3043.0310999999997"/>
    <n v="10"/>
    <x v="820"/>
    <n v="87077"/>
    <n v="1"/>
  </r>
  <r>
    <n v="23958"/>
    <s v="Not Specified"/>
    <n v="0.02"/>
    <n v="30.98"/>
    <n v="6.5"/>
    <n v="1472"/>
    <x v="478"/>
    <x v="0"/>
    <x v="1"/>
    <x v="2"/>
    <s v="Computer Peripherals"/>
    <s v="Small Box"/>
    <s v="Logitech Internet Navigator Keyboard"/>
    <n v="0.79"/>
    <s v="United States"/>
    <x v="1"/>
    <x v="10"/>
    <s v="Westlake"/>
    <n v="44145"/>
    <d v="2015-06-30T00:00:00"/>
    <d v="2015-07-01T00:00:00"/>
    <n v="-44.624000000000002"/>
    <n v="17"/>
    <x v="821"/>
    <n v="87078"/>
    <n v="1"/>
  </r>
  <r>
    <n v="22313"/>
    <s v="Medium"/>
    <n v="0.05"/>
    <n v="20.27"/>
    <n v="3.99"/>
    <n v="1472"/>
    <x v="478"/>
    <x v="2"/>
    <x v="1"/>
    <x v="0"/>
    <s v="Appliances"/>
    <s v="Small Box"/>
    <s v="Fellowes Mighty 8 Compact Surge Protector"/>
    <n v="0.56999999999999995"/>
    <s v="United States"/>
    <x v="1"/>
    <x v="10"/>
    <s v="Westlake"/>
    <n v="44145"/>
    <d v="2015-05-25T00:00:00"/>
    <d v="2015-05-26T00:00:00"/>
    <n v="309.25400000000002"/>
    <n v="30"/>
    <x v="822"/>
    <n v="87079"/>
    <n v="1"/>
  </r>
  <r>
    <n v="24937"/>
    <s v="Critical"/>
    <n v="0.04"/>
    <n v="9.7799999999999994"/>
    <n v="1.99"/>
    <n v="1473"/>
    <x v="479"/>
    <x v="0"/>
    <x v="1"/>
    <x v="2"/>
    <s v="Computer Peripherals"/>
    <s v="Small Pack"/>
    <s v="Memorex Slim 80 Minute CD-R, 10/Pack"/>
    <n v="0.43"/>
    <s v="United States"/>
    <x v="1"/>
    <x v="10"/>
    <s v="Wooster"/>
    <n v="44691"/>
    <d v="2015-01-21T00:00:00"/>
    <d v="2015-01-22T00:00:00"/>
    <n v="61.292699999999996"/>
    <n v="9"/>
    <x v="823"/>
    <n v="87076"/>
    <n v="1"/>
  </r>
  <r>
    <n v="7544"/>
    <s v="Not Specified"/>
    <n v="7.0000000000000007E-2"/>
    <n v="8.9499999999999993"/>
    <n v="2.0099999999999998"/>
    <n v="1481"/>
    <x v="480"/>
    <x v="2"/>
    <x v="0"/>
    <x v="0"/>
    <s v="Paper"/>
    <s v="Wrap Bag"/>
    <s v="Recycled Desk Saver Line &quot;While You Were Out&quot; Book, 5 1/2&quot; X 4&quot;"/>
    <n v="0.39"/>
    <s v="United States"/>
    <x v="0"/>
    <x v="1"/>
    <s v="Los Angeles"/>
    <n v="90049"/>
    <d v="2015-03-27T00:00:00"/>
    <d v="2015-03-28T00:00:00"/>
    <n v="91.73"/>
    <n v="36"/>
    <x v="824"/>
    <n v="53953"/>
    <n v="1"/>
  </r>
  <r>
    <n v="25544"/>
    <s v="Not Specified"/>
    <n v="7.0000000000000007E-2"/>
    <n v="8.9499999999999993"/>
    <n v="2.0099999999999998"/>
    <n v="1482"/>
    <x v="481"/>
    <x v="2"/>
    <x v="0"/>
    <x v="0"/>
    <s v="Paper"/>
    <s v="Wrap Bag"/>
    <s v="Recycled Desk Saver Line &quot;While You Were Out&quot; Book, 5 1/2&quot; X 4&quot;"/>
    <n v="0.39"/>
    <s v="United States"/>
    <x v="2"/>
    <x v="22"/>
    <s v="Bay City"/>
    <n v="48708"/>
    <d v="2015-03-27T00:00:00"/>
    <d v="2015-03-28T00:00:00"/>
    <n v="53.067899999999995"/>
    <n v="9"/>
    <x v="825"/>
    <n v="91362"/>
    <n v="1"/>
  </r>
  <r>
    <n v="22745"/>
    <s v="Not Specified"/>
    <n v="0.05"/>
    <n v="9.65"/>
    <n v="6.22"/>
    <n v="1482"/>
    <x v="481"/>
    <x v="2"/>
    <x v="0"/>
    <x v="1"/>
    <s v="Office Furnishings"/>
    <s v="Small Box"/>
    <s v="Eldon Expressions™ Desk Accessory, Wood Pencil Holder, Oak"/>
    <n v="0.55000000000000004"/>
    <s v="United States"/>
    <x v="2"/>
    <x v="22"/>
    <s v="Bay City"/>
    <n v="48708"/>
    <d v="2015-02-28T00:00:00"/>
    <d v="2015-02-28T00:00:00"/>
    <n v="-14.6432"/>
    <n v="15"/>
    <x v="826"/>
    <n v="91363"/>
    <n v="0"/>
  </r>
  <r>
    <n v="21806"/>
    <s v="High"/>
    <n v="0.06"/>
    <n v="99.99"/>
    <n v="19.989999999999998"/>
    <n v="1484"/>
    <x v="482"/>
    <x v="2"/>
    <x v="1"/>
    <x v="2"/>
    <s v="Computer Peripherals"/>
    <s v="Small Box"/>
    <s v="US Robotics 56K V.92 External Faxmodem"/>
    <n v="0.52"/>
    <s v="United States"/>
    <x v="2"/>
    <x v="12"/>
    <s v="Des Plaines"/>
    <n v="60016"/>
    <d v="2015-03-11T00:00:00"/>
    <d v="2015-03-14T00:00:00"/>
    <n v="-127.56"/>
    <n v="3"/>
    <x v="827"/>
    <n v="91235"/>
    <n v="3"/>
  </r>
  <r>
    <n v="21807"/>
    <s v="High"/>
    <n v="0"/>
    <n v="193.17"/>
    <n v="19.989999999999998"/>
    <n v="1484"/>
    <x v="482"/>
    <x v="2"/>
    <x v="1"/>
    <x v="0"/>
    <s v="Storage &amp; Organization"/>
    <s v="Small Box"/>
    <s v="Fellowes Staxonsteel® Drawer Files"/>
    <n v="0.71"/>
    <s v="United States"/>
    <x v="2"/>
    <x v="12"/>
    <s v="Des Plaines"/>
    <n v="60016"/>
    <d v="2015-03-11T00:00:00"/>
    <d v="2015-03-12T00:00:00"/>
    <n v="282.18"/>
    <n v="5"/>
    <x v="828"/>
    <n v="91235"/>
    <n v="1"/>
  </r>
  <r>
    <n v="21808"/>
    <s v="High"/>
    <n v="0.08"/>
    <n v="20.99"/>
    <n v="3.3"/>
    <n v="1484"/>
    <x v="482"/>
    <x v="0"/>
    <x v="1"/>
    <x v="2"/>
    <s v="Telephones and Communication"/>
    <s v="Small Pack"/>
    <s v="Accessory39"/>
    <n v="0.81"/>
    <s v="United States"/>
    <x v="2"/>
    <x v="12"/>
    <s v="Des Plaines"/>
    <n v="60016"/>
    <d v="2015-03-11T00:00:00"/>
    <d v="2015-03-11T00:00:00"/>
    <n v="-96.337999999999994"/>
    <n v="11"/>
    <x v="829"/>
    <n v="91235"/>
    <n v="0"/>
  </r>
  <r>
    <n v="22763"/>
    <s v="Not Specified"/>
    <n v="0.04"/>
    <n v="11.5"/>
    <n v="7.19"/>
    <n v="1485"/>
    <x v="483"/>
    <x v="2"/>
    <x v="1"/>
    <x v="0"/>
    <s v="Binders and Binder Accessories"/>
    <s v="Small Box"/>
    <s v="Ibico Covers for Plastic or Wire Binding Elements"/>
    <n v="0.4"/>
    <s v="United States"/>
    <x v="2"/>
    <x v="12"/>
    <s v="Downers Grove"/>
    <n v="60516"/>
    <d v="2015-02-20T00:00:00"/>
    <d v="2015-02-23T00:00:00"/>
    <n v="-23.357880000000002"/>
    <n v="14"/>
    <x v="830"/>
    <n v="91236"/>
    <n v="3"/>
  </r>
  <r>
    <n v="22764"/>
    <s v="Not Specified"/>
    <n v="0.02"/>
    <n v="15.7"/>
    <n v="11.25"/>
    <n v="1485"/>
    <x v="483"/>
    <x v="2"/>
    <x v="1"/>
    <x v="0"/>
    <s v="Storage &amp; Organization"/>
    <s v="Small Box"/>
    <s v="Hanging Personal Folder File"/>
    <n v="0.6"/>
    <s v="United States"/>
    <x v="2"/>
    <x v="12"/>
    <s v="Downers Grove"/>
    <n v="60516"/>
    <d v="2015-02-20T00:00:00"/>
    <d v="2015-02-21T00:00:00"/>
    <n v="-18.241599999999998"/>
    <n v="1"/>
    <x v="831"/>
    <n v="91236"/>
    <n v="1"/>
  </r>
  <r>
    <n v="22765"/>
    <s v="Not Specified"/>
    <n v="0.05"/>
    <n v="225.02"/>
    <n v="28.66"/>
    <n v="1485"/>
    <x v="483"/>
    <x v="1"/>
    <x v="1"/>
    <x v="0"/>
    <s v="Storage &amp; Organization"/>
    <s v="Jumbo Drum"/>
    <s v="Tennsco Double-Tier Lockers"/>
    <n v="0.72"/>
    <s v="United States"/>
    <x v="2"/>
    <x v="12"/>
    <s v="Downers Grove"/>
    <n v="60516"/>
    <d v="2015-02-20T00:00:00"/>
    <d v="2015-02-22T00:00:00"/>
    <n v="1428.9104"/>
    <n v="21"/>
    <x v="832"/>
    <n v="91236"/>
    <n v="2"/>
  </r>
  <r>
    <n v="18460"/>
    <s v="High"/>
    <n v="0.04"/>
    <n v="119.99"/>
    <n v="14"/>
    <n v="1492"/>
    <x v="484"/>
    <x v="1"/>
    <x v="0"/>
    <x v="2"/>
    <s v="Office Machines"/>
    <s v="Jumbo Drum"/>
    <s v="Epson C82 Color Inkjet Printer"/>
    <n v="0.36"/>
    <s v="United States"/>
    <x v="2"/>
    <x v="33"/>
    <s v="Ozark"/>
    <n v="65721"/>
    <d v="2015-06-16T00:00:00"/>
    <d v="2015-06-18T00:00:00"/>
    <n v="509.95830000000001"/>
    <n v="6"/>
    <x v="833"/>
    <n v="88004"/>
    <n v="2"/>
  </r>
  <r>
    <n v="19472"/>
    <s v="Critical"/>
    <n v="0.06"/>
    <n v="8.3699999999999992"/>
    <n v="10.16"/>
    <n v="1494"/>
    <x v="485"/>
    <x v="2"/>
    <x v="0"/>
    <x v="1"/>
    <s v="Office Furnishings"/>
    <s v="Large Box"/>
    <s v="Westinghouse Clip-On Gooseneck Lamps"/>
    <n v="0.59"/>
    <s v="United States"/>
    <x v="1"/>
    <x v="30"/>
    <s v="Dundalk"/>
    <n v="21222"/>
    <d v="2015-03-11T00:00:00"/>
    <d v="2015-03-13T00:00:00"/>
    <n v="-255.65"/>
    <n v="18"/>
    <x v="834"/>
    <n v="85880"/>
    <n v="2"/>
  </r>
  <r>
    <n v="19473"/>
    <s v="Critical"/>
    <n v="0.09"/>
    <n v="6.48"/>
    <n v="9.17"/>
    <n v="1494"/>
    <x v="485"/>
    <x v="0"/>
    <x v="0"/>
    <x v="0"/>
    <s v="Paper"/>
    <s v="Small Box"/>
    <s v="Xerox 1996"/>
    <n v="0.37"/>
    <s v="United States"/>
    <x v="1"/>
    <x v="30"/>
    <s v="Dundalk"/>
    <n v="21222"/>
    <d v="2015-03-11T00:00:00"/>
    <d v="2015-03-13T00:00:00"/>
    <n v="-76.540000000000006"/>
    <n v="6"/>
    <x v="835"/>
    <n v="85880"/>
    <n v="2"/>
  </r>
  <r>
    <n v="24286"/>
    <s v="Critical"/>
    <n v="0.09"/>
    <n v="6.28"/>
    <n v="5.29"/>
    <n v="1497"/>
    <x v="486"/>
    <x v="2"/>
    <x v="0"/>
    <x v="1"/>
    <s v="Office Furnishings"/>
    <s v="Small Box"/>
    <s v="Eldon® 200 Class™ Desk Accessories, Burgundy"/>
    <n v="0.43"/>
    <s v="United States"/>
    <x v="1"/>
    <x v="4"/>
    <s v="Elmira"/>
    <n v="14901"/>
    <d v="2015-03-11T00:00:00"/>
    <d v="2015-03-12T00:00:00"/>
    <n v="-10.09"/>
    <n v="2"/>
    <x v="836"/>
    <n v="85880"/>
    <n v="1"/>
  </r>
  <r>
    <n v="24287"/>
    <s v="Critical"/>
    <n v="0.03"/>
    <n v="15.14"/>
    <n v="4.53"/>
    <n v="1497"/>
    <x v="486"/>
    <x v="2"/>
    <x v="0"/>
    <x v="0"/>
    <s v="Storage &amp; Organization"/>
    <s v="Small Box"/>
    <s v="Eldon® Gobal File Keepers"/>
    <n v="0.81"/>
    <s v="United States"/>
    <x v="1"/>
    <x v="4"/>
    <s v="Elmira"/>
    <n v="14901"/>
    <d v="2015-03-11T00:00:00"/>
    <d v="2015-03-13T00:00:00"/>
    <n v="-92.87"/>
    <n v="17"/>
    <x v="837"/>
    <n v="85880"/>
    <n v="2"/>
  </r>
  <r>
    <n v="20016"/>
    <s v="Medium"/>
    <n v="0.05"/>
    <n v="2.16"/>
    <n v="6.05"/>
    <n v="1499"/>
    <x v="487"/>
    <x v="2"/>
    <x v="1"/>
    <x v="0"/>
    <s v="Binders and Binder Accessories"/>
    <s v="Small Box"/>
    <s v="Peel &amp; Stick Add-On Corner Pockets"/>
    <n v="0.37"/>
    <s v="United States"/>
    <x v="3"/>
    <x v="26"/>
    <s v="Coral Gables"/>
    <n v="33134"/>
    <d v="2015-02-04T00:00:00"/>
    <d v="2015-02-05T00:00:00"/>
    <n v="-298.88600000000002"/>
    <n v="8"/>
    <x v="450"/>
    <n v="90731"/>
    <n v="1"/>
  </r>
  <r>
    <n v="20017"/>
    <s v="Medium"/>
    <n v="0.03"/>
    <n v="6.48"/>
    <n v="6.6"/>
    <n v="1499"/>
    <x v="487"/>
    <x v="2"/>
    <x v="1"/>
    <x v="0"/>
    <s v="Paper"/>
    <s v="Small Box"/>
    <s v="Xerox 21"/>
    <n v="0.37"/>
    <s v="United States"/>
    <x v="3"/>
    <x v="26"/>
    <s v="Coral Gables"/>
    <n v="33134"/>
    <d v="2015-02-04T00:00:00"/>
    <d v="2015-02-05T00:00:00"/>
    <n v="-145.852"/>
    <n v="9"/>
    <x v="838"/>
    <n v="90731"/>
    <n v="1"/>
  </r>
  <r>
    <n v="20018"/>
    <s v="Medium"/>
    <n v="0.08"/>
    <n v="146.05000000000001"/>
    <n v="80.2"/>
    <n v="1499"/>
    <x v="487"/>
    <x v="1"/>
    <x v="1"/>
    <x v="1"/>
    <s v="Tables"/>
    <s v="Jumbo Box"/>
    <s v="BPI Conference Tables"/>
    <n v="0.71"/>
    <s v="United States"/>
    <x v="3"/>
    <x v="26"/>
    <s v="Coral Gables"/>
    <n v="33134"/>
    <d v="2015-02-04T00:00:00"/>
    <d v="2015-02-05T00:00:00"/>
    <n v="-27.951000000000001"/>
    <n v="11"/>
    <x v="839"/>
    <n v="90731"/>
    <n v="1"/>
  </r>
  <r>
    <n v="21682"/>
    <s v="Critical"/>
    <n v="0.08"/>
    <n v="3.69"/>
    <n v="0.5"/>
    <n v="1502"/>
    <x v="488"/>
    <x v="2"/>
    <x v="2"/>
    <x v="0"/>
    <s v="Labels"/>
    <s v="Small Box"/>
    <s v="Avery 487"/>
    <n v="0.38"/>
    <s v="United States"/>
    <x v="3"/>
    <x v="26"/>
    <s v="Coral Springs"/>
    <n v="33065"/>
    <d v="2015-05-07T00:00:00"/>
    <d v="2015-05-10T00:00:00"/>
    <n v="-3.6547000000000001"/>
    <n v="38"/>
    <x v="840"/>
    <n v="89193"/>
    <n v="3"/>
  </r>
  <r>
    <n v="18868"/>
    <s v="Low"/>
    <n v="0.08"/>
    <n v="5.84"/>
    <n v="1"/>
    <n v="1502"/>
    <x v="488"/>
    <x v="0"/>
    <x v="2"/>
    <x v="0"/>
    <s v="Pens &amp; Art Supplies"/>
    <s v="Wrap Bag"/>
    <s v="Quartet Omega® Colored Chalk, 12/Pack"/>
    <n v="0.38"/>
    <s v="United States"/>
    <x v="3"/>
    <x v="26"/>
    <s v="Coral Springs"/>
    <n v="33065"/>
    <d v="2015-06-29T00:00:00"/>
    <d v="2015-07-03T00:00:00"/>
    <n v="731.92199999999991"/>
    <n v="11"/>
    <x v="841"/>
    <n v="89194"/>
    <n v="4"/>
  </r>
  <r>
    <n v="18869"/>
    <s v="Low"/>
    <n v="0"/>
    <n v="205.99"/>
    <n v="8.99"/>
    <n v="1502"/>
    <x v="488"/>
    <x v="2"/>
    <x v="2"/>
    <x v="2"/>
    <s v="Telephones and Communication"/>
    <s v="Small Box"/>
    <s v="StarTAC 8000"/>
    <n v="0.6"/>
    <s v="United States"/>
    <x v="3"/>
    <x v="26"/>
    <s v="Coral Springs"/>
    <n v="33065"/>
    <d v="2015-06-29T00:00:00"/>
    <d v="2015-07-02T00:00:00"/>
    <n v="186.55799999999999"/>
    <n v="13"/>
    <x v="842"/>
    <n v="89194"/>
    <n v="3"/>
  </r>
  <r>
    <n v="18061"/>
    <s v="Low"/>
    <n v="0"/>
    <n v="85.99"/>
    <n v="0.99"/>
    <n v="1505"/>
    <x v="489"/>
    <x v="2"/>
    <x v="2"/>
    <x v="2"/>
    <s v="Telephones and Communication"/>
    <s v="Wrap Bag"/>
    <s v="Accessory4"/>
    <n v="0.85"/>
    <s v="United States"/>
    <x v="2"/>
    <x v="7"/>
    <s v="College Station"/>
    <n v="77840"/>
    <d v="2015-06-13T00:00:00"/>
    <d v="2015-06-18T00:00:00"/>
    <n v="-138.03680000000003"/>
    <n v="6"/>
    <x v="843"/>
    <n v="86181"/>
    <n v="5"/>
  </r>
  <r>
    <n v="23329"/>
    <s v="Critical"/>
    <n v="0.09"/>
    <n v="20.98"/>
    <n v="1.49"/>
    <n v="1511"/>
    <x v="490"/>
    <x v="2"/>
    <x v="0"/>
    <x v="0"/>
    <s v="Binders and Binder Accessories"/>
    <s v="Small Box"/>
    <s v="Avery Legal 4-Ring Binder"/>
    <n v="0.35"/>
    <s v="United States"/>
    <x v="2"/>
    <x v="38"/>
    <s v="Muncie"/>
    <n v="47302"/>
    <d v="2015-06-22T00:00:00"/>
    <d v="2015-06-24T00:00:00"/>
    <n v="199.1823"/>
    <n v="14"/>
    <x v="844"/>
    <n v="90303"/>
    <n v="2"/>
  </r>
  <r>
    <n v="23470"/>
    <s v="Critical"/>
    <n v="0.06"/>
    <n v="55.48"/>
    <n v="4.8499999999999996"/>
    <n v="1519"/>
    <x v="491"/>
    <x v="2"/>
    <x v="3"/>
    <x v="0"/>
    <s v="Paper"/>
    <s v="Small Box"/>
    <s v="Xerox 1888"/>
    <n v="0.37"/>
    <s v="United States"/>
    <x v="1"/>
    <x v="14"/>
    <s v="Auburn"/>
    <n v="4210"/>
    <d v="2015-06-14T00:00:00"/>
    <d v="2015-06-14T00:00:00"/>
    <n v="711.05189999999993"/>
    <n v="19"/>
    <x v="845"/>
    <n v="89957"/>
    <n v="0"/>
  </r>
  <r>
    <n v="23471"/>
    <s v="Critical"/>
    <n v="0.1"/>
    <n v="122.99"/>
    <n v="70.2"/>
    <n v="1522"/>
    <x v="492"/>
    <x v="1"/>
    <x v="3"/>
    <x v="1"/>
    <s v="Chairs &amp; Chairmats"/>
    <s v="Jumbo Drum"/>
    <s v="Global High-Back Leather Tilter, Burgundy"/>
    <n v="0.74"/>
    <s v="United States"/>
    <x v="2"/>
    <x v="3"/>
    <s v="Hopkins"/>
    <n v="55305"/>
    <d v="2015-06-14T00:00:00"/>
    <d v="2015-06-15T00:00:00"/>
    <n v="-899.67499999999995"/>
    <n v="17"/>
    <x v="846"/>
    <n v="89957"/>
    <n v="1"/>
  </r>
  <r>
    <n v="19269"/>
    <s v="High"/>
    <n v="0.04"/>
    <n v="11.34"/>
    <n v="5.01"/>
    <n v="1526"/>
    <x v="493"/>
    <x v="2"/>
    <x v="1"/>
    <x v="0"/>
    <s v="Paper"/>
    <s v="Small Box"/>
    <s v="Xerox 188"/>
    <n v="0.36"/>
    <s v="United States"/>
    <x v="3"/>
    <x v="43"/>
    <s v="Birmingham"/>
    <n v="35211"/>
    <d v="2015-02-10T00:00:00"/>
    <d v="2015-02-11T00:00:00"/>
    <n v="-189.22399999999999"/>
    <n v="10"/>
    <x v="847"/>
    <n v="86812"/>
    <n v="1"/>
  </r>
  <r>
    <n v="24974"/>
    <s v="Critical"/>
    <n v="0.03"/>
    <n v="30.98"/>
    <n v="8.99"/>
    <n v="1527"/>
    <x v="494"/>
    <x v="0"/>
    <x v="2"/>
    <x v="0"/>
    <s v="Pens &amp; Art Supplies"/>
    <s v="Small Pack"/>
    <s v="Boston School Pro Electric Pencil Sharpener, 1670"/>
    <n v="0.57999999999999996"/>
    <s v="United States"/>
    <x v="3"/>
    <x v="43"/>
    <s v="Decatur"/>
    <n v="35601"/>
    <d v="2015-01-09T00:00:00"/>
    <d v="2015-01-11T00:00:00"/>
    <n v="0.50999999999999868"/>
    <n v="5"/>
    <x v="848"/>
    <n v="86813"/>
    <n v="2"/>
  </r>
  <r>
    <n v="22253"/>
    <s v="Low"/>
    <n v="0.03"/>
    <n v="65.989999999999995"/>
    <n v="5.26"/>
    <n v="1527"/>
    <x v="494"/>
    <x v="2"/>
    <x v="1"/>
    <x v="2"/>
    <s v="Telephones and Communication"/>
    <s v="Small Box"/>
    <s v="8860"/>
    <n v="0.56000000000000005"/>
    <s v="United States"/>
    <x v="3"/>
    <x v="43"/>
    <s v="Decatur"/>
    <n v="35601"/>
    <d v="2015-03-30T00:00:00"/>
    <d v="2015-04-09T00:00:00"/>
    <n v="-52.248000000000005"/>
    <n v="23"/>
    <x v="849"/>
    <n v="86814"/>
    <n v="10"/>
  </r>
  <r>
    <n v="21455"/>
    <s v="Low"/>
    <n v="0.09"/>
    <n v="50.98"/>
    <n v="6.5"/>
    <n v="1527"/>
    <x v="494"/>
    <x v="2"/>
    <x v="1"/>
    <x v="2"/>
    <s v="Computer Peripherals"/>
    <s v="Small Box"/>
    <s v="Microsoft Natural Multimedia Keyboard"/>
    <n v="0.73"/>
    <s v="United States"/>
    <x v="3"/>
    <x v="43"/>
    <s v="Decatur"/>
    <n v="35601"/>
    <d v="2015-05-21T00:00:00"/>
    <d v="2015-05-28T00:00:00"/>
    <n v="70.175999999999988"/>
    <n v="28"/>
    <x v="850"/>
    <n v="86815"/>
    <n v="7"/>
  </r>
  <r>
    <n v="24975"/>
    <s v="Critical"/>
    <n v="0.01"/>
    <n v="525.98"/>
    <n v="19.989999999999998"/>
    <n v="1528"/>
    <x v="495"/>
    <x v="2"/>
    <x v="2"/>
    <x v="0"/>
    <s v="Binders and Binder Accessories"/>
    <s v="Small Box"/>
    <s v="GBC DocuBind 300 Electric Binding Machine"/>
    <n v="0.37"/>
    <s v="United States"/>
    <x v="3"/>
    <x v="24"/>
    <s v="Eden"/>
    <n v="27288"/>
    <d v="2015-01-09T00:00:00"/>
    <d v="2015-01-11T00:00:00"/>
    <n v="-161.92400000000001"/>
    <n v="9"/>
    <x v="851"/>
    <n v="86813"/>
    <n v="2"/>
  </r>
  <r>
    <n v="21199"/>
    <s v="Critical"/>
    <n v="7.0000000000000007E-2"/>
    <n v="4.91"/>
    <n v="0.5"/>
    <n v="1531"/>
    <x v="496"/>
    <x v="2"/>
    <x v="3"/>
    <x v="0"/>
    <s v="Labels"/>
    <s v="Small Box"/>
    <s v="Avery 508"/>
    <n v="0.36"/>
    <s v="United States"/>
    <x v="3"/>
    <x v="26"/>
    <s v="Palm Coast"/>
    <n v="32137"/>
    <d v="2015-01-17T00:00:00"/>
    <d v="2015-01-18T00:00:00"/>
    <n v="-157.696"/>
    <n v="6"/>
    <x v="852"/>
    <n v="88852"/>
    <n v="1"/>
  </r>
  <r>
    <n v="21596"/>
    <s v="High"/>
    <n v="0.02"/>
    <n v="4.8899999999999997"/>
    <n v="4.93"/>
    <n v="1533"/>
    <x v="497"/>
    <x v="2"/>
    <x v="0"/>
    <x v="2"/>
    <s v="Computer Peripherals"/>
    <s v="Small Pack"/>
    <s v="Maxell 3.5&quot; DS/HD IBM-Formatted Diskettes, 10/Pack"/>
    <n v="0.66"/>
    <s v="United States"/>
    <x v="2"/>
    <x v="33"/>
    <s v="University City"/>
    <n v="63130"/>
    <d v="2015-02-06T00:00:00"/>
    <d v="2015-02-07T00:00:00"/>
    <n v="-56.445999999999998"/>
    <n v="14"/>
    <x v="853"/>
    <n v="91328"/>
    <n v="1"/>
  </r>
  <r>
    <n v="21597"/>
    <s v="High"/>
    <n v="7.0000000000000007E-2"/>
    <n v="10.06"/>
    <n v="2.06"/>
    <n v="1533"/>
    <x v="497"/>
    <x v="2"/>
    <x v="0"/>
    <x v="0"/>
    <s v="Paper"/>
    <s v="Wrap Bag"/>
    <s v="Riverleaf Stik-Withit® Designer Note Cubes®"/>
    <n v="0.39"/>
    <s v="United States"/>
    <x v="2"/>
    <x v="33"/>
    <s v="University City"/>
    <n v="63130"/>
    <d v="2015-02-06T00:00:00"/>
    <d v="2015-02-07T00:00:00"/>
    <n v="33.189"/>
    <n v="5"/>
    <x v="854"/>
    <n v="91328"/>
    <n v="1"/>
  </r>
  <r>
    <n v="23147"/>
    <s v="Low"/>
    <n v="0"/>
    <n v="599.99"/>
    <n v="24.49"/>
    <n v="1548"/>
    <x v="498"/>
    <x v="2"/>
    <x v="0"/>
    <x v="2"/>
    <s v="Copiers and Fax"/>
    <s v="Large Box"/>
    <s v="Canon Image Class D660 Copier"/>
    <n v="0.44"/>
    <s v="United States"/>
    <x v="2"/>
    <x v="38"/>
    <s v="Richmond"/>
    <n v="47374"/>
    <d v="2015-06-23T00:00:00"/>
    <d v="2015-06-25T00:00:00"/>
    <n v="-367.16500000000002"/>
    <n v="18"/>
    <x v="855"/>
    <n v="88487"/>
    <n v="2"/>
  </r>
  <r>
    <n v="19627"/>
    <s v="Low"/>
    <n v="7.0000000000000007E-2"/>
    <n v="17.7"/>
    <n v="9.4700000000000006"/>
    <n v="1551"/>
    <x v="499"/>
    <x v="2"/>
    <x v="3"/>
    <x v="0"/>
    <s v="Storage &amp; Organization"/>
    <s v="Small Box"/>
    <s v="Portfile® Personal File Boxes"/>
    <n v="0.59"/>
    <s v="United States"/>
    <x v="3"/>
    <x v="37"/>
    <s v="Biloxi"/>
    <n v="39530"/>
    <d v="2015-06-25T00:00:00"/>
    <d v="2015-07-01T00:00:00"/>
    <n v="-243.54400000000001"/>
    <n v="18"/>
    <x v="856"/>
    <n v="87488"/>
    <n v="6"/>
  </r>
  <r>
    <n v="20993"/>
    <s v="Critical"/>
    <n v="0.01"/>
    <n v="348.21"/>
    <n v="40.19"/>
    <n v="1552"/>
    <x v="500"/>
    <x v="1"/>
    <x v="2"/>
    <x v="1"/>
    <s v="Tables"/>
    <s v="Jumbo Box"/>
    <s v="Bretford CR4500 Series Slim Rectangular Table"/>
    <n v="0.62"/>
    <s v="United States"/>
    <x v="3"/>
    <x v="37"/>
    <s v="Clinton"/>
    <n v="39056"/>
    <d v="2015-01-01T00:00:00"/>
    <d v="2015-01-04T00:00:00"/>
    <n v="-337.09199999999998"/>
    <n v="2"/>
    <x v="857"/>
    <n v="87486"/>
    <n v="3"/>
  </r>
  <r>
    <n v="24862"/>
    <s v="Not Specified"/>
    <n v="0.03"/>
    <n v="12.28"/>
    <n v="6.35"/>
    <n v="1553"/>
    <x v="501"/>
    <x v="2"/>
    <x v="2"/>
    <x v="0"/>
    <s v="Paper"/>
    <s v="Small Box"/>
    <s v="Staples Premium Bright 1-Part Blank Computer Paper"/>
    <n v="0.38"/>
    <s v="United States"/>
    <x v="3"/>
    <x v="37"/>
    <s v="Greenville"/>
    <n v="38701"/>
    <d v="2015-03-22T00:00:00"/>
    <d v="2015-03-24T00:00:00"/>
    <n v="68.675999999999988"/>
    <n v="7"/>
    <x v="858"/>
    <n v="87484"/>
    <n v="2"/>
  </r>
  <r>
    <n v="26135"/>
    <s v="High"/>
    <n v="0.04"/>
    <n v="10.98"/>
    <n v="3.99"/>
    <n v="1554"/>
    <x v="502"/>
    <x v="2"/>
    <x v="2"/>
    <x v="0"/>
    <s v="Appliances"/>
    <s v="Small Box"/>
    <s v="Staples Surge Protector 6 outlet"/>
    <n v="0.57999999999999996"/>
    <s v="United States"/>
    <x v="3"/>
    <x v="37"/>
    <s v="Gulfport"/>
    <n v="39503"/>
    <d v="2015-05-18T00:00:00"/>
    <d v="2015-05-18T00:00:00"/>
    <n v="481.03199999999998"/>
    <n v="15"/>
    <x v="859"/>
    <n v="87485"/>
    <n v="0"/>
  </r>
  <r>
    <n v="25409"/>
    <s v="High"/>
    <n v="0.03"/>
    <n v="124.49"/>
    <n v="51.94"/>
    <n v="1554"/>
    <x v="502"/>
    <x v="1"/>
    <x v="3"/>
    <x v="1"/>
    <s v="Tables"/>
    <s v="Jumbo Box"/>
    <s v="Bevis 36 x 72 Conference Tables"/>
    <n v="0.63"/>
    <s v="United States"/>
    <x v="3"/>
    <x v="37"/>
    <s v="Gulfport"/>
    <n v="39503"/>
    <d v="2015-02-13T00:00:00"/>
    <d v="2015-02-14T00:00:00"/>
    <n v="-4.0180000000000007"/>
    <n v="7"/>
    <x v="860"/>
    <n v="87487"/>
    <n v="1"/>
  </r>
  <r>
    <n v="18294"/>
    <s v="Not Specified"/>
    <n v="0.06"/>
    <n v="2.89"/>
    <n v="0.99"/>
    <n v="1556"/>
    <x v="503"/>
    <x v="2"/>
    <x v="3"/>
    <x v="0"/>
    <s v="Labels"/>
    <s v="Small Box"/>
    <s v="Avery 482"/>
    <n v="0.38"/>
    <s v="United States"/>
    <x v="3"/>
    <x v="8"/>
    <s v="Alexandria"/>
    <n v="22304"/>
    <d v="2015-06-01T00:00:00"/>
    <d v="2015-06-03T00:00:00"/>
    <n v="-2.0097"/>
    <n v="6"/>
    <x v="861"/>
    <n v="87425"/>
    <n v="2"/>
  </r>
  <r>
    <n v="18295"/>
    <s v="Not Specified"/>
    <n v="0.08"/>
    <n v="22.84"/>
    <n v="11.54"/>
    <n v="1556"/>
    <x v="503"/>
    <x v="2"/>
    <x v="3"/>
    <x v="0"/>
    <s v="Paper"/>
    <s v="Small Box"/>
    <s v="Xerox 1964"/>
    <n v="0.39"/>
    <s v="United States"/>
    <x v="3"/>
    <x v="8"/>
    <s v="Alexandria"/>
    <n v="22304"/>
    <d v="2015-06-01T00:00:00"/>
    <d v="2015-06-03T00:00:00"/>
    <n v="-477.37200000000007"/>
    <n v="9"/>
    <x v="862"/>
    <n v="87425"/>
    <n v="2"/>
  </r>
  <r>
    <n v="18511"/>
    <s v="Low"/>
    <n v="0.09"/>
    <n v="60.98"/>
    <n v="49"/>
    <n v="1557"/>
    <x v="504"/>
    <x v="2"/>
    <x v="3"/>
    <x v="0"/>
    <s v="Appliances"/>
    <s v="Large Box"/>
    <s v="Euro Pro Shark Stick Mini Vacuum"/>
    <n v="0.59"/>
    <s v="United States"/>
    <x v="3"/>
    <x v="8"/>
    <s v="Annandale"/>
    <n v="22003"/>
    <d v="2015-03-25T00:00:00"/>
    <d v="2015-04-02T00:00:00"/>
    <n v="-954.75800000000004"/>
    <n v="15"/>
    <x v="863"/>
    <n v="87426"/>
    <n v="8"/>
  </r>
  <r>
    <n v="18512"/>
    <s v="Low"/>
    <n v="0.05"/>
    <n v="29.89"/>
    <n v="1.99"/>
    <n v="1557"/>
    <x v="504"/>
    <x v="2"/>
    <x v="3"/>
    <x v="2"/>
    <s v="Computer Peripherals"/>
    <s v="Small Pack"/>
    <s v="Verbatim DVD-RAM, 5.2GB, Rewritable, Type 1, DS"/>
    <n v="0.5"/>
    <s v="United States"/>
    <x v="3"/>
    <x v="8"/>
    <s v="Annandale"/>
    <n v="22003"/>
    <d v="2015-03-25T00:00:00"/>
    <d v="2015-03-27T00:00:00"/>
    <n v="219.4734"/>
    <n v="12"/>
    <x v="864"/>
    <n v="87426"/>
    <n v="2"/>
  </r>
  <r>
    <n v="26229"/>
    <s v="Critical"/>
    <n v="0.1"/>
    <n v="226.67"/>
    <n v="28.16"/>
    <n v="1559"/>
    <x v="505"/>
    <x v="1"/>
    <x v="3"/>
    <x v="1"/>
    <s v="Chairs &amp; Chairmats"/>
    <s v="Jumbo Drum"/>
    <s v="Hon GuestStacker Chair"/>
    <n v="0.59"/>
    <s v="United States"/>
    <x v="3"/>
    <x v="8"/>
    <s v="Blacksburg"/>
    <n v="24060"/>
    <d v="2015-04-15T00:00:00"/>
    <d v="2015-04-17T00:00:00"/>
    <n v="-390.76800000000003"/>
    <n v="5"/>
    <x v="865"/>
    <n v="87424"/>
    <n v="2"/>
  </r>
  <r>
    <n v="19130"/>
    <s v="High"/>
    <n v="0.02"/>
    <n v="11.34"/>
    <n v="11.25"/>
    <n v="1561"/>
    <x v="506"/>
    <x v="2"/>
    <x v="0"/>
    <x v="0"/>
    <s v="Paper"/>
    <s v="Small Box"/>
    <s v="Staples 1 Part Blank Computer Paper"/>
    <n v="0.36"/>
    <s v="United States"/>
    <x v="2"/>
    <x v="7"/>
    <s v="Mansfield"/>
    <n v="76063"/>
    <d v="2015-03-01T00:00:00"/>
    <d v="2015-03-02T00:00:00"/>
    <n v="-155.21"/>
    <n v="9"/>
    <x v="866"/>
    <n v="88093"/>
    <n v="1"/>
  </r>
  <r>
    <n v="19208"/>
    <s v="Critical"/>
    <n v="0.05"/>
    <n v="12.2"/>
    <n v="6.02"/>
    <n v="1561"/>
    <x v="506"/>
    <x v="2"/>
    <x v="0"/>
    <x v="1"/>
    <s v="Office Furnishings"/>
    <s v="Small Pack"/>
    <s v="Advantus Panel Wall Certificate Holder - 8.5x11"/>
    <n v="0.43"/>
    <s v="United States"/>
    <x v="2"/>
    <x v="7"/>
    <s v="Mansfield"/>
    <n v="76063"/>
    <d v="2015-04-13T00:00:00"/>
    <d v="2015-04-14T00:00:00"/>
    <n v="-6.6420000000000003"/>
    <n v="5"/>
    <x v="867"/>
    <n v="88094"/>
    <n v="1"/>
  </r>
  <r>
    <n v="20464"/>
    <s v="Medium"/>
    <n v="7.0000000000000007E-2"/>
    <n v="20.95"/>
    <n v="5.99"/>
    <n v="1574"/>
    <x v="507"/>
    <x v="2"/>
    <x v="3"/>
    <x v="2"/>
    <s v="Computer Peripherals"/>
    <s v="Small Box"/>
    <s v="Fellowes Basic 104-Key Keyboard, Platinum"/>
    <n v="0.65"/>
    <s v="United States"/>
    <x v="3"/>
    <x v="24"/>
    <s v="Fayetteville"/>
    <n v="28314"/>
    <d v="2015-02-09T00:00:00"/>
    <d v="2015-02-10T00:00:00"/>
    <n v="27.233999999999998"/>
    <n v="19"/>
    <x v="868"/>
    <n v="86966"/>
    <n v="1"/>
  </r>
  <r>
    <n v="22127"/>
    <s v="Low"/>
    <n v="0.1"/>
    <n v="11.58"/>
    <n v="6.97"/>
    <n v="1580"/>
    <x v="508"/>
    <x v="2"/>
    <x v="0"/>
    <x v="0"/>
    <s v="Envelopes"/>
    <s v="Small Box"/>
    <s v="Peel &amp; Seel® Recycled Catalog Envelopes, Brown"/>
    <n v="0.35"/>
    <s v="United States"/>
    <x v="1"/>
    <x v="14"/>
    <s v="Waterville"/>
    <n v="4901"/>
    <d v="2015-02-16T00:00:00"/>
    <d v="2015-02-20T00:00:00"/>
    <n v="-8.3979999999999997"/>
    <n v="1"/>
    <x v="869"/>
    <n v="90934"/>
    <n v="4"/>
  </r>
  <r>
    <n v="25013"/>
    <s v="Medium"/>
    <n v="0.03"/>
    <n v="19.04"/>
    <n v="6.38"/>
    <n v="1590"/>
    <x v="509"/>
    <x v="0"/>
    <x v="0"/>
    <x v="1"/>
    <s v="Office Furnishings"/>
    <s v="Small Box"/>
    <s v="Eldon Expressions™ Desk Accessory, Wood Photo Frame, Mahogany"/>
    <n v="0.56000000000000005"/>
    <s v="United States"/>
    <x v="1"/>
    <x v="10"/>
    <s v="Willoughby"/>
    <n v="44094"/>
    <d v="2015-04-04T00:00:00"/>
    <d v="2015-04-04T00:00:00"/>
    <n v="83.793599999999998"/>
    <n v="7"/>
    <x v="870"/>
    <n v="86668"/>
    <n v="0"/>
  </r>
  <r>
    <n v="25011"/>
    <s v="Medium"/>
    <n v="0.02"/>
    <n v="5.53"/>
    <n v="6.98"/>
    <n v="1593"/>
    <x v="510"/>
    <x v="2"/>
    <x v="0"/>
    <x v="0"/>
    <s v="Binders and Binder Accessories"/>
    <s v="Small Box"/>
    <s v="Avery Durable Poly Binders"/>
    <n v="0.39"/>
    <s v="United States"/>
    <x v="2"/>
    <x v="23"/>
    <s v="Bartlesville"/>
    <n v="74006"/>
    <d v="2015-04-04T00:00:00"/>
    <d v="2015-04-06T00:00:00"/>
    <n v="-77.823719999999994"/>
    <n v="8"/>
    <x v="871"/>
    <n v="86668"/>
    <n v="2"/>
  </r>
  <r>
    <n v="21059"/>
    <s v="High"/>
    <n v="0.01"/>
    <n v="500.98"/>
    <n v="26"/>
    <n v="1595"/>
    <x v="511"/>
    <x v="1"/>
    <x v="0"/>
    <x v="1"/>
    <s v="Chairs &amp; Chairmats"/>
    <s v="Jumbo Drum"/>
    <s v="Global Troy™ Executive Leather Low-Back Tilter"/>
    <n v="0.6"/>
    <s v="United States"/>
    <x v="1"/>
    <x v="36"/>
    <s v="Huntington"/>
    <n v="25705"/>
    <d v="2015-05-11T00:00:00"/>
    <d v="2015-05-12T00:00:00"/>
    <n v="5078.5379999999996"/>
    <n v="14"/>
    <x v="872"/>
    <n v="90796"/>
    <n v="1"/>
  </r>
  <r>
    <n v="21060"/>
    <s v="High"/>
    <n v="0.08"/>
    <n v="9.77"/>
    <n v="6.02"/>
    <n v="1595"/>
    <x v="511"/>
    <x v="2"/>
    <x v="0"/>
    <x v="1"/>
    <s v="Office Furnishings"/>
    <s v="Medium Box"/>
    <s v="DAX Solid Wood Frames"/>
    <n v="0.48"/>
    <s v="United States"/>
    <x v="1"/>
    <x v="36"/>
    <s v="Huntington"/>
    <n v="25705"/>
    <d v="2015-05-11T00:00:00"/>
    <d v="2015-05-12T00:00:00"/>
    <n v="23.276000000000003"/>
    <n v="9"/>
    <x v="873"/>
    <n v="90796"/>
    <n v="1"/>
  </r>
  <r>
    <n v="21061"/>
    <s v="High"/>
    <n v="0.09"/>
    <n v="3.28"/>
    <n v="0.98"/>
    <n v="1595"/>
    <x v="511"/>
    <x v="2"/>
    <x v="0"/>
    <x v="0"/>
    <s v="Pens &amp; Art Supplies"/>
    <s v="Wrap Bag"/>
    <s v="Newell 329"/>
    <n v="0.59"/>
    <s v="United States"/>
    <x v="1"/>
    <x v="36"/>
    <s v="Huntington"/>
    <n v="25705"/>
    <d v="2015-05-11T00:00:00"/>
    <d v="2015-05-13T00:00:00"/>
    <n v="17.754000000000001"/>
    <n v="42"/>
    <x v="874"/>
    <n v="90796"/>
    <n v="2"/>
  </r>
  <r>
    <n v="21928"/>
    <s v="Critical"/>
    <n v="0.1"/>
    <n v="9.11"/>
    <n v="2.15"/>
    <n v="1602"/>
    <x v="512"/>
    <x v="2"/>
    <x v="1"/>
    <x v="0"/>
    <s v="Paper"/>
    <s v="Wrap Bag"/>
    <s v="Black Print Carbonless Snap-Off® Rapid Letter, 8 1/2&quot; x 7&quot;"/>
    <n v="0.4"/>
    <s v="United States"/>
    <x v="1"/>
    <x v="30"/>
    <s v="Waldorf"/>
    <n v="20601"/>
    <d v="2015-04-10T00:00:00"/>
    <d v="2015-04-12T00:00:00"/>
    <n v="-3.9312"/>
    <n v="2"/>
    <x v="379"/>
    <n v="89680"/>
    <n v="2"/>
  </r>
  <r>
    <n v="23533"/>
    <s v="Critical"/>
    <n v="0.09"/>
    <n v="2.1800000000000002"/>
    <n v="0.78"/>
    <n v="1603"/>
    <x v="513"/>
    <x v="2"/>
    <x v="2"/>
    <x v="0"/>
    <s v="Rubber Bands"/>
    <s v="Wrap Bag"/>
    <s v="Stockwell Push Pins"/>
    <n v="0.52"/>
    <s v="United States"/>
    <x v="1"/>
    <x v="4"/>
    <s v="Woodmere"/>
    <n v="11598"/>
    <d v="2015-01-16T00:00:00"/>
    <d v="2015-01-18T00:00:00"/>
    <n v="2.4548000000000001"/>
    <n v="9"/>
    <x v="875"/>
    <n v="89679"/>
    <n v="2"/>
  </r>
  <r>
    <n v="23534"/>
    <s v="Critical"/>
    <n v="0.05"/>
    <n v="179.29"/>
    <n v="29.21"/>
    <n v="1603"/>
    <x v="513"/>
    <x v="1"/>
    <x v="2"/>
    <x v="1"/>
    <s v="Tables"/>
    <s v="Jumbo Box"/>
    <s v="Bevis Round Conference Table Top, X-Base"/>
    <n v="0.76"/>
    <s v="United States"/>
    <x v="1"/>
    <x v="4"/>
    <s v="Woodmere"/>
    <n v="11598"/>
    <d v="2015-01-16T00:00:00"/>
    <d v="2015-01-18T00:00:00"/>
    <n v="-537.27977732000011"/>
    <n v="1"/>
    <x v="876"/>
    <n v="89679"/>
    <n v="2"/>
  </r>
  <r>
    <n v="18450"/>
    <s v="Medium"/>
    <n v="0.05"/>
    <n v="1.98"/>
    <n v="4.7699999999999996"/>
    <n v="1606"/>
    <x v="514"/>
    <x v="2"/>
    <x v="1"/>
    <x v="0"/>
    <s v="Binders and Binder Accessories"/>
    <s v="Small Box"/>
    <s v="Avery Reinforcements for Hole-Punch Pages"/>
    <n v="0.4"/>
    <s v="United States"/>
    <x v="1"/>
    <x v="4"/>
    <s v="Franklin Square"/>
    <n v="11010"/>
    <d v="2015-01-07T00:00:00"/>
    <d v="2015-01-08T00:00:00"/>
    <n v="-14.359820000000001"/>
    <n v="1"/>
    <x v="877"/>
    <n v="87993"/>
    <n v="1"/>
  </r>
  <r>
    <n v="18451"/>
    <s v="Medium"/>
    <n v="7.0000000000000007E-2"/>
    <n v="699.99"/>
    <n v="24.49"/>
    <n v="1606"/>
    <x v="514"/>
    <x v="0"/>
    <x v="1"/>
    <x v="2"/>
    <s v="Copiers and Fax"/>
    <s v="Large Box"/>
    <s v="Canon PC1060 Personal Laser Copier"/>
    <n v="0.41"/>
    <s v="United States"/>
    <x v="1"/>
    <x v="4"/>
    <s v="Franklin Square"/>
    <n v="11010"/>
    <d v="2015-01-07T00:00:00"/>
    <d v="2015-01-08T00:00:00"/>
    <n v="-2870.2775999999994"/>
    <n v="1"/>
    <x v="878"/>
    <n v="87993"/>
    <n v="1"/>
  </r>
  <r>
    <n v="18452"/>
    <s v="Medium"/>
    <n v="7.0000000000000007E-2"/>
    <n v="6783.02"/>
    <n v="24.49"/>
    <n v="1606"/>
    <x v="514"/>
    <x v="2"/>
    <x v="1"/>
    <x v="2"/>
    <s v="Office Machines"/>
    <s v="Large Box"/>
    <s v="Polycom ViewStation™ ISDN Videoconferencing Unit"/>
    <n v="0.39"/>
    <s v="United States"/>
    <x v="1"/>
    <x v="4"/>
    <s v="Franklin Square"/>
    <n v="11010"/>
    <d v="2015-01-07T00:00:00"/>
    <d v="2015-01-08T00:00:00"/>
    <n v="77.983599999997679"/>
    <n v="2"/>
    <x v="879"/>
    <n v="87993"/>
    <n v="1"/>
  </r>
  <r>
    <n v="22921"/>
    <s v="Not Specified"/>
    <n v="0.01"/>
    <n v="15.16"/>
    <n v="15.09"/>
    <n v="1607"/>
    <x v="515"/>
    <x v="2"/>
    <x v="1"/>
    <x v="0"/>
    <s v="Binders and Binder Accessories"/>
    <s v="Small Box"/>
    <s v="GBC Clear Cover, 8-1/2 x 11, unpunched, 25 covers per pack"/>
    <n v="0.39"/>
    <s v="United States"/>
    <x v="1"/>
    <x v="4"/>
    <s v="Freeport"/>
    <n v="11520"/>
    <d v="2015-04-15T00:00:00"/>
    <d v="2015-04-15T00:00:00"/>
    <n v="-200.85899999999998"/>
    <n v="7"/>
    <x v="880"/>
    <n v="87994"/>
    <n v="0"/>
  </r>
  <r>
    <n v="24951"/>
    <s v="Low"/>
    <n v="0.1"/>
    <n v="5.68"/>
    <n v="3.6"/>
    <n v="1607"/>
    <x v="515"/>
    <x v="0"/>
    <x v="1"/>
    <x v="0"/>
    <s v="Scissors, Rulers and Trimmers"/>
    <s v="Small Pack"/>
    <s v="Acme® Preferred Stainless Steel Scissors"/>
    <n v="0.56000000000000005"/>
    <s v="United States"/>
    <x v="1"/>
    <x v="4"/>
    <s v="Freeport"/>
    <n v="11520"/>
    <d v="2015-02-06T00:00:00"/>
    <d v="2015-02-10T00:00:00"/>
    <n v="-33.2956"/>
    <n v="21"/>
    <x v="881"/>
    <n v="87995"/>
    <n v="4"/>
  </r>
  <r>
    <n v="22682"/>
    <s v="High"/>
    <n v="0.03"/>
    <n v="2.16"/>
    <n v="6.05"/>
    <n v="1609"/>
    <x v="516"/>
    <x v="2"/>
    <x v="3"/>
    <x v="0"/>
    <s v="Binders and Binder Accessories"/>
    <s v="Small Box"/>
    <s v="Peel &amp; Stick Add-On Corner Pockets"/>
    <n v="0.37"/>
    <s v="United States"/>
    <x v="0"/>
    <x v="1"/>
    <s v="Sacramento"/>
    <n v="95823"/>
    <d v="2015-05-11T00:00:00"/>
    <d v="2015-05-12T00:00:00"/>
    <n v="-90.585499999999996"/>
    <n v="7"/>
    <x v="882"/>
    <n v="87824"/>
    <n v="1"/>
  </r>
  <r>
    <n v="22683"/>
    <s v="High"/>
    <n v="0.03"/>
    <n v="9.7100000000000009"/>
    <n v="9.4499999999999993"/>
    <n v="1609"/>
    <x v="516"/>
    <x v="2"/>
    <x v="3"/>
    <x v="0"/>
    <s v="Storage &amp; Organization"/>
    <s v="Small Box"/>
    <s v="Filing/Storage Totes and Swivel Casters"/>
    <n v="0.6"/>
    <s v="United States"/>
    <x v="0"/>
    <x v="1"/>
    <s v="Sacramento"/>
    <n v="95823"/>
    <d v="2015-05-11T00:00:00"/>
    <d v="2015-05-11T00:00:00"/>
    <n v="-36.9"/>
    <n v="2"/>
    <x v="883"/>
    <n v="87824"/>
    <n v="0"/>
  </r>
  <r>
    <n v="18394"/>
    <s v="Low"/>
    <n v="0.06"/>
    <n v="40.97"/>
    <n v="1.99"/>
    <n v="1614"/>
    <x v="517"/>
    <x v="2"/>
    <x v="3"/>
    <x v="2"/>
    <s v="Computer Peripherals"/>
    <s v="Small Pack"/>
    <s v="TDK 4.7GB DVD-R Spindle, 15/Pack"/>
    <n v="0.42"/>
    <s v="United States"/>
    <x v="1"/>
    <x v="15"/>
    <s v="Hopkinton"/>
    <n v="1748"/>
    <d v="2015-04-08T00:00:00"/>
    <d v="2015-04-12T00:00:00"/>
    <n v="341.19809999999995"/>
    <n v="12"/>
    <x v="884"/>
    <n v="87823"/>
    <n v="4"/>
  </r>
  <r>
    <n v="19501"/>
    <s v="High"/>
    <n v="0.09"/>
    <n v="12.88"/>
    <n v="4.59"/>
    <n v="1618"/>
    <x v="518"/>
    <x v="2"/>
    <x v="3"/>
    <x v="0"/>
    <s v="Scissors, Rulers and Trimmers"/>
    <s v="Wrap Bag"/>
    <s v="Martin-Yale Premier Letter Opener"/>
    <n v="0.82"/>
    <s v="United States"/>
    <x v="2"/>
    <x v="38"/>
    <s v="Highland"/>
    <n v="46322"/>
    <d v="2015-04-06T00:00:00"/>
    <d v="2015-04-06T00:00:00"/>
    <n v="-175.13"/>
    <n v="13"/>
    <x v="885"/>
    <n v="90248"/>
    <n v="0"/>
  </r>
  <r>
    <n v="19502"/>
    <s v="High"/>
    <n v="0.02"/>
    <n v="45.99"/>
    <n v="4.99"/>
    <n v="1620"/>
    <x v="519"/>
    <x v="0"/>
    <x v="3"/>
    <x v="2"/>
    <s v="Telephones and Communication"/>
    <s v="Small Box"/>
    <s v="600 Series Non-Flip"/>
    <n v="0.56999999999999995"/>
    <s v="United States"/>
    <x v="1"/>
    <x v="19"/>
    <s v="Lancaster"/>
    <n v="17602"/>
    <d v="2015-04-06T00:00:00"/>
    <d v="2015-04-07T00:00:00"/>
    <n v="3.96"/>
    <n v="4"/>
    <x v="886"/>
    <n v="90248"/>
    <n v="1"/>
  </r>
  <r>
    <n v="23750"/>
    <s v="High"/>
    <n v="0.06"/>
    <n v="15.01"/>
    <n v="8.4"/>
    <n v="1623"/>
    <x v="520"/>
    <x v="2"/>
    <x v="2"/>
    <x v="0"/>
    <s v="Binders and Binder Accessories"/>
    <s v="Small Box"/>
    <s v="GBC Prepunched Paper, 19-Hole, for Binding Systems, 24-lb"/>
    <n v="0.39"/>
    <s v="United States"/>
    <x v="2"/>
    <x v="38"/>
    <s v="Schererville"/>
    <n v="46375"/>
    <d v="2015-05-24T00:00:00"/>
    <d v="2015-05-26T00:00:00"/>
    <n v="1.6169000000000011"/>
    <n v="22"/>
    <x v="887"/>
    <n v="87611"/>
    <n v="2"/>
  </r>
  <r>
    <n v="23751"/>
    <s v="High"/>
    <n v="0.09"/>
    <n v="40.479999999999997"/>
    <n v="19.989999999999998"/>
    <n v="1623"/>
    <x v="520"/>
    <x v="2"/>
    <x v="2"/>
    <x v="2"/>
    <s v="Computer Peripherals"/>
    <s v="Small Box"/>
    <s v="Keytronic Designer 104- Key Black Keyboard"/>
    <n v="0.77"/>
    <s v="United States"/>
    <x v="2"/>
    <x v="38"/>
    <s v="Schererville"/>
    <n v="46375"/>
    <d v="2015-05-24T00:00:00"/>
    <d v="2015-05-26T00:00:00"/>
    <n v="65.394000000000062"/>
    <n v="12"/>
    <x v="888"/>
    <n v="87611"/>
    <n v="2"/>
  </r>
  <r>
    <n v="23752"/>
    <s v="High"/>
    <n v="0.05"/>
    <n v="12.28"/>
    <n v="6.13"/>
    <n v="1623"/>
    <x v="520"/>
    <x v="2"/>
    <x v="2"/>
    <x v="0"/>
    <s v="Storage &amp; Organization"/>
    <s v="Small Box"/>
    <s v="Recycled Eldon Regeneration Jumbo File"/>
    <n v="0.56999999999999995"/>
    <s v="United States"/>
    <x v="2"/>
    <x v="38"/>
    <s v="Schererville"/>
    <n v="46375"/>
    <d v="2015-05-24T00:00:00"/>
    <d v="2015-05-25T00:00:00"/>
    <n v="1.3360000000000003"/>
    <n v="1"/>
    <x v="889"/>
    <n v="87611"/>
    <n v="1"/>
  </r>
  <r>
    <n v="21145"/>
    <s v="Medium"/>
    <n v="0.08"/>
    <n v="213.45"/>
    <n v="14.7"/>
    <n v="1625"/>
    <x v="521"/>
    <x v="1"/>
    <x v="1"/>
    <x v="2"/>
    <s v="Office Machines"/>
    <s v="Jumbo Drum"/>
    <s v="Panasonic KX-P2130 Dot Matrix Printer"/>
    <n v="0.59"/>
    <s v="United States"/>
    <x v="1"/>
    <x v="4"/>
    <s v="Glen Cove"/>
    <n v="11542"/>
    <d v="2015-03-27T00:00:00"/>
    <d v="2015-03-29T00:00:00"/>
    <n v="1674.7541999999999"/>
    <n v="12"/>
    <x v="890"/>
    <n v="90600"/>
    <n v="2"/>
  </r>
  <r>
    <n v="21146"/>
    <s v="Medium"/>
    <n v="0.1"/>
    <n v="55.98"/>
    <n v="13.88"/>
    <n v="1625"/>
    <x v="521"/>
    <x v="2"/>
    <x v="1"/>
    <x v="0"/>
    <s v="Paper"/>
    <s v="Small Box"/>
    <s v="Xerox 1882"/>
    <n v="0.36"/>
    <s v="United States"/>
    <x v="1"/>
    <x v="4"/>
    <s v="Glen Cove"/>
    <n v="11542"/>
    <d v="2015-03-27T00:00:00"/>
    <d v="2015-03-29T00:00:00"/>
    <n v="300.04649999999998"/>
    <n v="8"/>
    <x v="891"/>
    <n v="90600"/>
    <n v="2"/>
  </r>
  <r>
    <n v="21147"/>
    <s v="Medium"/>
    <n v="0"/>
    <n v="16.059999999999999"/>
    <n v="8.34"/>
    <n v="1625"/>
    <x v="521"/>
    <x v="2"/>
    <x v="1"/>
    <x v="0"/>
    <s v="Storage &amp; Organization"/>
    <s v="Small Box"/>
    <s v="Letter/Legal File Tote with Clear Snap-On Lid, Black Granite"/>
    <n v="0.59"/>
    <s v="United States"/>
    <x v="1"/>
    <x v="4"/>
    <s v="Glen Cove"/>
    <n v="11542"/>
    <d v="2015-03-27T00:00:00"/>
    <d v="2015-03-28T00:00:00"/>
    <n v="-28.09"/>
    <n v="1"/>
    <x v="892"/>
    <n v="90600"/>
    <n v="1"/>
  </r>
  <r>
    <n v="21270"/>
    <s v="Medium"/>
    <n v="0"/>
    <n v="209.37"/>
    <n v="69"/>
    <n v="1625"/>
    <x v="521"/>
    <x v="2"/>
    <x v="1"/>
    <x v="1"/>
    <s v="Tables"/>
    <s v="Large Box"/>
    <s v="Hon 2111 Invitation™ Series Corner Table"/>
    <n v="0.79"/>
    <s v="United States"/>
    <x v="1"/>
    <x v="4"/>
    <s v="Glen Cove"/>
    <n v="11542"/>
    <d v="2015-02-16T00:00:00"/>
    <d v="2015-02-18T00:00:00"/>
    <n v="-263.1119290800001"/>
    <n v="11"/>
    <x v="893"/>
    <n v="90601"/>
    <n v="2"/>
  </r>
  <r>
    <n v="23604"/>
    <s v="High"/>
    <n v="0.06"/>
    <n v="43.57"/>
    <n v="16.36"/>
    <n v="1627"/>
    <x v="522"/>
    <x v="2"/>
    <x v="0"/>
    <x v="0"/>
    <s v="Storage &amp; Organization"/>
    <s v="Small Box"/>
    <s v="Trav-L-File Heavy-Duty Shuttle II, Black"/>
    <n v="0.55000000000000004"/>
    <s v="United States"/>
    <x v="3"/>
    <x v="20"/>
    <s v="Greeneville"/>
    <n v="37743"/>
    <d v="2015-05-28T00:00:00"/>
    <d v="2015-05-30T00:00:00"/>
    <n v="-38.808"/>
    <n v="17"/>
    <x v="894"/>
    <n v="90602"/>
    <n v="2"/>
  </r>
  <r>
    <n v="19769"/>
    <s v="High"/>
    <n v="0.08"/>
    <n v="8.09"/>
    <n v="7.96"/>
    <n v="1632"/>
    <x v="523"/>
    <x v="0"/>
    <x v="1"/>
    <x v="1"/>
    <s v="Office Furnishings"/>
    <s v="Small Box"/>
    <s v="6&quot; Cubicle Wall Clock, Black"/>
    <n v="0.49"/>
    <s v="United States"/>
    <x v="3"/>
    <x v="37"/>
    <s v="Hattiesburg"/>
    <n v="39401"/>
    <d v="2015-01-15T00:00:00"/>
    <d v="2015-01-16T00:00:00"/>
    <n v="15.984"/>
    <n v="6"/>
    <x v="895"/>
    <n v="90530"/>
    <n v="1"/>
  </r>
  <r>
    <n v="20359"/>
    <s v="High"/>
    <n v="0.02"/>
    <n v="25.99"/>
    <n v="5.37"/>
    <n v="1632"/>
    <x v="523"/>
    <x v="2"/>
    <x v="1"/>
    <x v="0"/>
    <s v="Pens &amp; Art Supplies"/>
    <s v="Small Box"/>
    <s v="BOSTON® Ranger® #55 Pencil Sharpener, Black"/>
    <n v="0.56000000000000005"/>
    <s v="United States"/>
    <x v="3"/>
    <x v="37"/>
    <s v="Hattiesburg"/>
    <n v="39401"/>
    <d v="2015-04-15T00:00:00"/>
    <d v="2015-04-17T00:00:00"/>
    <n v="-88.158000000000001"/>
    <n v="9"/>
    <x v="896"/>
    <n v="90533"/>
    <n v="2"/>
  </r>
  <r>
    <n v="24786"/>
    <s v="Not Specified"/>
    <n v="0.03"/>
    <n v="5.98"/>
    <n v="3.85"/>
    <n v="1633"/>
    <x v="524"/>
    <x v="2"/>
    <x v="1"/>
    <x v="2"/>
    <s v="Computer Peripherals"/>
    <s v="Small Pack"/>
    <s v="Imation 3.5&quot; IBM-Formatted Diskettes, 10/Pack"/>
    <n v="0.68"/>
    <s v="United States"/>
    <x v="3"/>
    <x v="37"/>
    <s v="Horn Lake"/>
    <n v="38637"/>
    <d v="2015-02-10T00:00:00"/>
    <d v="2015-02-12T00:00:00"/>
    <n v="-76.106800000000007"/>
    <n v="6"/>
    <x v="897"/>
    <n v="90531"/>
    <n v="2"/>
  </r>
  <r>
    <n v="26340"/>
    <s v="Not Specified"/>
    <n v="0.08"/>
    <n v="100.97"/>
    <n v="14"/>
    <n v="1634"/>
    <x v="525"/>
    <x v="1"/>
    <x v="1"/>
    <x v="2"/>
    <s v="Office Machines"/>
    <s v="Jumbo Drum"/>
    <s v="Hewlett-Packard Deskjet 3820 Color Inkjet Printer"/>
    <n v="0.37"/>
    <s v="United States"/>
    <x v="3"/>
    <x v="37"/>
    <s v="Jackson"/>
    <n v="39212"/>
    <d v="2015-04-09T00:00:00"/>
    <d v="2015-04-10T00:00:00"/>
    <n v="-73.494119999999938"/>
    <n v="15"/>
    <x v="898"/>
    <n v="90532"/>
    <n v="1"/>
  </r>
  <r>
    <n v="19144"/>
    <s v="Critical"/>
    <n v="0.08"/>
    <n v="115.99"/>
    <n v="56.14"/>
    <n v="1636"/>
    <x v="526"/>
    <x v="1"/>
    <x v="1"/>
    <x v="2"/>
    <s v="Office Machines"/>
    <s v="Jumbo Drum"/>
    <s v="Hewlett-Packard Deskjet 5550 Color Inkjet Printer"/>
    <n v="0.4"/>
    <s v="United States"/>
    <x v="0"/>
    <x v="1"/>
    <s v="Salinas"/>
    <n v="93905"/>
    <d v="2015-01-14T00:00:00"/>
    <d v="2015-01-16T00:00:00"/>
    <n v="-272.860884"/>
    <n v="5"/>
    <x v="899"/>
    <n v="89704"/>
    <n v="2"/>
  </r>
  <r>
    <n v="19145"/>
    <s v="Critical"/>
    <n v="0.08"/>
    <n v="4.28"/>
    <n v="0.94"/>
    <n v="1636"/>
    <x v="526"/>
    <x v="2"/>
    <x v="1"/>
    <x v="0"/>
    <s v="Pens &amp; Art Supplies"/>
    <s v="Wrap Bag"/>
    <s v="Newell 336"/>
    <n v="0.56000000000000005"/>
    <s v="United States"/>
    <x v="0"/>
    <x v="1"/>
    <s v="Salinas"/>
    <n v="93905"/>
    <d v="2015-01-14T00:00:00"/>
    <d v="2015-01-17T00:00:00"/>
    <n v="10.5792"/>
    <n v="7"/>
    <x v="900"/>
    <n v="89704"/>
    <n v="3"/>
  </r>
  <r>
    <n v="20869"/>
    <s v="High"/>
    <n v="0.04"/>
    <n v="136.97999999999999"/>
    <n v="24.49"/>
    <n v="1636"/>
    <x v="526"/>
    <x v="0"/>
    <x v="1"/>
    <x v="1"/>
    <s v="Office Furnishings"/>
    <s v="Large Box"/>
    <s v="3M Polarizing Task Lamp with Clamp Arm, Light Gray"/>
    <n v="0.59"/>
    <s v="United States"/>
    <x v="0"/>
    <x v="1"/>
    <s v="Salinas"/>
    <n v="93905"/>
    <d v="2015-01-12T00:00:00"/>
    <d v="2015-01-14T00:00:00"/>
    <n v="1127.5497"/>
    <n v="12"/>
    <x v="901"/>
    <n v="89706"/>
    <n v="2"/>
  </r>
  <r>
    <n v="26109"/>
    <s v="Critical"/>
    <n v="0.08"/>
    <n v="55.48"/>
    <n v="6.79"/>
    <n v="1639"/>
    <x v="527"/>
    <x v="2"/>
    <x v="1"/>
    <x v="0"/>
    <s v="Paper"/>
    <s v="Small Box"/>
    <s v="Eaton Premium Continuous-Feed Paper, 25% Cotton, Letter Size, White, 1000 Shts/Box"/>
    <n v="0.37"/>
    <s v="United States"/>
    <x v="1"/>
    <x v="18"/>
    <s v="Stamford"/>
    <n v="6901"/>
    <d v="2015-02-26T00:00:00"/>
    <d v="2015-02-28T00:00:00"/>
    <n v="147.75659999999999"/>
    <n v="4"/>
    <x v="902"/>
    <n v="89705"/>
    <n v="2"/>
  </r>
  <r>
    <n v="18274"/>
    <s v="Low"/>
    <n v="0.09"/>
    <n v="107.53"/>
    <n v="5.81"/>
    <n v="1644"/>
    <x v="528"/>
    <x v="2"/>
    <x v="2"/>
    <x v="1"/>
    <s v="Office Furnishings"/>
    <s v="Medium Box"/>
    <s v="Tenex Contemporary Contur Chairmats for Low and Medium Pile Carpet, Computer, 39&quot; x 49&quot;"/>
    <n v="0.65"/>
    <s v="United States"/>
    <x v="2"/>
    <x v="7"/>
    <s v="Friendswood"/>
    <n v="77546"/>
    <d v="2015-06-14T00:00:00"/>
    <d v="2015-06-16T00:00:00"/>
    <n v="69.545100000000005"/>
    <n v="1"/>
    <x v="903"/>
    <n v="87342"/>
    <n v="2"/>
  </r>
  <r>
    <n v="24265"/>
    <s v="Not Specified"/>
    <n v="0.06"/>
    <n v="3.29"/>
    <n v="1.35"/>
    <n v="1646"/>
    <x v="529"/>
    <x v="2"/>
    <x v="2"/>
    <x v="0"/>
    <s v="Rubber Bands"/>
    <s v="Wrap Bag"/>
    <s v="Acco® Hot Clips™ Clips to Go"/>
    <n v="0.4"/>
    <s v="United States"/>
    <x v="1"/>
    <x v="4"/>
    <s v="Bethpage"/>
    <n v="11714"/>
    <d v="2015-03-15T00:00:00"/>
    <d v="2015-03-17T00:00:00"/>
    <n v="8.5299999999999994"/>
    <n v="11"/>
    <x v="707"/>
    <n v="90932"/>
    <n v="2"/>
  </r>
  <r>
    <n v="21947"/>
    <s v="Critical"/>
    <n v="0.08"/>
    <n v="46.89"/>
    <n v="5.0999999999999996"/>
    <n v="1648"/>
    <x v="530"/>
    <x v="2"/>
    <x v="0"/>
    <x v="0"/>
    <s v="Appliances"/>
    <s v="Medium Box"/>
    <s v="Bionaire Personal Warm Mist Humidifier/Vaporizer"/>
    <n v="0.46"/>
    <s v="United States"/>
    <x v="2"/>
    <x v="12"/>
    <s v="Woodstock"/>
    <n v="60098"/>
    <d v="2015-03-25T00:00:00"/>
    <d v="2015-03-27T00:00:00"/>
    <n v="507.63299999999998"/>
    <n v="17"/>
    <x v="904"/>
    <n v="91043"/>
    <n v="2"/>
  </r>
  <r>
    <n v="21948"/>
    <s v="Critical"/>
    <n v="0.05"/>
    <n v="12.98"/>
    <n v="3.14"/>
    <n v="1648"/>
    <x v="530"/>
    <x v="2"/>
    <x v="0"/>
    <x v="0"/>
    <s v="Scissors, Rulers and Trimmers"/>
    <s v="Small Pack"/>
    <s v="Acme® 8&quot; Straight Scissors"/>
    <n v="0.6"/>
    <s v="United States"/>
    <x v="2"/>
    <x v="12"/>
    <s v="Woodstock"/>
    <n v="60098"/>
    <d v="2015-03-25T00:00:00"/>
    <d v="2015-03-25T00:00:00"/>
    <n v="38.229999999999997"/>
    <n v="18"/>
    <x v="905"/>
    <n v="91043"/>
    <n v="0"/>
  </r>
  <r>
    <n v="20603"/>
    <s v="Critical"/>
    <n v="0.03"/>
    <n v="48.58"/>
    <n v="3.99"/>
    <n v="1649"/>
    <x v="531"/>
    <x v="0"/>
    <x v="0"/>
    <x v="0"/>
    <s v="Appliances"/>
    <s v="Small Box"/>
    <s v="Belkin Premiere Surge Master II 8-outlet surge protector"/>
    <n v="0.56000000000000005"/>
    <s v="United States"/>
    <x v="1"/>
    <x v="4"/>
    <s v="Woodmere"/>
    <n v="11598"/>
    <d v="2015-02-24T00:00:00"/>
    <d v="2015-02-26T00:00:00"/>
    <n v="100.13279999999999"/>
    <n v="3"/>
    <x v="906"/>
    <n v="91041"/>
    <n v="2"/>
  </r>
  <r>
    <n v="24016"/>
    <s v="High"/>
    <n v="0.05"/>
    <n v="6.48"/>
    <n v="2.74"/>
    <n v="1650"/>
    <x v="532"/>
    <x v="2"/>
    <x v="0"/>
    <x v="2"/>
    <s v="Computer Peripherals"/>
    <s v="Small Pack"/>
    <s v="Sony MFD2HD Formatted Diskettes, 10/Pack"/>
    <n v="0.71"/>
    <s v="United States"/>
    <x v="3"/>
    <x v="24"/>
    <s v="Asheboro"/>
    <n v="27203"/>
    <d v="2015-05-09T00:00:00"/>
    <d v="2015-05-09T00:00:00"/>
    <n v="15.096"/>
    <n v="15"/>
    <x v="907"/>
    <n v="91042"/>
    <n v="0"/>
  </r>
  <r>
    <n v="24017"/>
    <s v="High"/>
    <n v="0.09"/>
    <n v="12.53"/>
    <n v="0.5"/>
    <n v="1650"/>
    <x v="532"/>
    <x v="2"/>
    <x v="0"/>
    <x v="0"/>
    <s v="Labels"/>
    <s v="Small Box"/>
    <s v="Avery 485"/>
    <n v="0.38"/>
    <s v="United States"/>
    <x v="3"/>
    <x v="24"/>
    <s v="Asheboro"/>
    <n v="27203"/>
    <d v="2015-05-09T00:00:00"/>
    <d v="2015-05-10T00:00:00"/>
    <n v="14.912399999999998"/>
    <n v="7"/>
    <x v="908"/>
    <n v="91042"/>
    <n v="1"/>
  </r>
  <r>
    <n v="24019"/>
    <s v="High"/>
    <n v="0.08"/>
    <n v="65.989999999999995"/>
    <n v="8.99"/>
    <n v="1650"/>
    <x v="532"/>
    <x v="0"/>
    <x v="0"/>
    <x v="2"/>
    <s v="Telephones and Communication"/>
    <s v="Small Box"/>
    <s v="i270"/>
    <n v="0.55000000000000004"/>
    <s v="United States"/>
    <x v="3"/>
    <x v="24"/>
    <s v="Asheboro"/>
    <n v="27203"/>
    <d v="2015-05-09T00:00:00"/>
    <d v="2015-05-11T00:00:00"/>
    <n v="-135.226"/>
    <n v="8"/>
    <x v="909"/>
    <n v="91042"/>
    <n v="2"/>
  </r>
  <r>
    <n v="19251"/>
    <s v="Not Specified"/>
    <n v="0"/>
    <n v="101.41"/>
    <n v="35"/>
    <n v="1653"/>
    <x v="533"/>
    <x v="0"/>
    <x v="0"/>
    <x v="0"/>
    <s v="Storage &amp; Organization"/>
    <s v="Large Box"/>
    <s v="Tennsco Regal Shelving Units"/>
    <n v="0.82"/>
    <s v="United States"/>
    <x v="0"/>
    <x v="1"/>
    <s v="Thousand Oaks"/>
    <n v="91360"/>
    <d v="2015-01-24T00:00:00"/>
    <d v="2015-01-25T00:00:00"/>
    <n v="-457.73"/>
    <n v="10"/>
    <x v="910"/>
    <n v="89885"/>
    <n v="1"/>
  </r>
  <r>
    <n v="19252"/>
    <s v="Not Specified"/>
    <n v="0.1"/>
    <n v="95.99"/>
    <n v="4.9000000000000004"/>
    <n v="1653"/>
    <x v="533"/>
    <x v="2"/>
    <x v="0"/>
    <x v="2"/>
    <s v="Telephones and Communication"/>
    <s v="Small Box"/>
    <s v="T60"/>
    <n v="0.56000000000000005"/>
    <s v="United States"/>
    <x v="0"/>
    <x v="1"/>
    <s v="Thousand Oaks"/>
    <n v="91360"/>
    <d v="2015-01-24T00:00:00"/>
    <d v="2015-01-25T00:00:00"/>
    <n v="-268.66399999999999"/>
    <n v="2"/>
    <x v="911"/>
    <n v="89885"/>
    <n v="1"/>
  </r>
  <r>
    <n v="24187"/>
    <s v="High"/>
    <n v="0.1"/>
    <n v="3.6"/>
    <n v="2.2000000000000002"/>
    <n v="1665"/>
    <x v="534"/>
    <x v="2"/>
    <x v="3"/>
    <x v="0"/>
    <s v="Paper"/>
    <s v="Wrap Bag"/>
    <s v="Telephone Message Books with Fax/Mobile Section, 4 1/4&quot; x 6&quot;"/>
    <n v="0.39"/>
    <s v="United States"/>
    <x v="0"/>
    <x v="1"/>
    <s v="Laguna Hills"/>
    <n v="92653"/>
    <d v="2015-02-26T00:00:00"/>
    <d v="2015-02-27T00:00:00"/>
    <n v="-8.2799999999999994"/>
    <n v="2"/>
    <x v="912"/>
    <n v="90678"/>
    <n v="1"/>
  </r>
  <r>
    <n v="21491"/>
    <s v="Low"/>
    <n v="0.03"/>
    <n v="35.409999999999997"/>
    <n v="1.99"/>
    <n v="1670"/>
    <x v="535"/>
    <x v="2"/>
    <x v="2"/>
    <x v="2"/>
    <s v="Computer Peripherals"/>
    <s v="Small Pack"/>
    <s v="Imation DVD-RAM discs"/>
    <n v="0.43"/>
    <s v="United States"/>
    <x v="3"/>
    <x v="8"/>
    <s v="Blacksburg"/>
    <n v="24060"/>
    <d v="2015-04-24T00:00:00"/>
    <d v="2015-04-26T00:00:00"/>
    <n v="1912.4219999999998"/>
    <n v="10"/>
    <x v="913"/>
    <n v="86722"/>
    <n v="2"/>
  </r>
  <r>
    <n v="21492"/>
    <s v="Low"/>
    <n v="0"/>
    <n v="142.86000000000001"/>
    <n v="19.989999999999998"/>
    <n v="1670"/>
    <x v="535"/>
    <x v="2"/>
    <x v="2"/>
    <x v="0"/>
    <s v="Storage &amp; Organization"/>
    <s v="Small Box"/>
    <s v="Letter Size Cart"/>
    <n v="0.56000000000000005"/>
    <s v="United States"/>
    <x v="3"/>
    <x v="8"/>
    <s v="Blacksburg"/>
    <n v="24060"/>
    <d v="2015-04-24T00:00:00"/>
    <d v="2015-05-03T00:00:00"/>
    <n v="-739.32600000000002"/>
    <n v="11"/>
    <x v="914"/>
    <n v="86722"/>
    <n v="9"/>
  </r>
  <r>
    <n v="23578"/>
    <s v="Low"/>
    <n v="0.1"/>
    <n v="4.13"/>
    <n v="0.99"/>
    <n v="1671"/>
    <x v="536"/>
    <x v="2"/>
    <x v="2"/>
    <x v="0"/>
    <s v="Labels"/>
    <s v="Small Box"/>
    <s v="Avery 491"/>
    <n v="0.39"/>
    <s v="United States"/>
    <x v="3"/>
    <x v="8"/>
    <s v="Burke"/>
    <n v="22015"/>
    <d v="2015-02-09T00:00:00"/>
    <d v="2015-02-13T00:00:00"/>
    <n v="-40.53"/>
    <n v="13"/>
    <x v="915"/>
    <n v="86724"/>
    <n v="4"/>
  </r>
  <r>
    <n v="22007"/>
    <s v="Critical"/>
    <n v="0.03"/>
    <n v="223.98"/>
    <n v="15.01"/>
    <n v="1671"/>
    <x v="536"/>
    <x v="2"/>
    <x v="2"/>
    <x v="0"/>
    <s v="Binders and Binder Accessories"/>
    <s v="Small Box"/>
    <s v="GBC DocuBind TL200 Manual Binding Machine"/>
    <n v="0.38"/>
    <s v="United States"/>
    <x v="3"/>
    <x v="8"/>
    <s v="Burke"/>
    <n v="22015"/>
    <d v="2015-05-12T00:00:00"/>
    <d v="2015-05-13T00:00:00"/>
    <n v="0.69599999999999995"/>
    <n v="21"/>
    <x v="916"/>
    <n v="86725"/>
    <n v="1"/>
  </r>
  <r>
    <n v="25066"/>
    <s v="Low"/>
    <n v="0.02"/>
    <n v="284.98"/>
    <n v="69.55"/>
    <n v="1672"/>
    <x v="537"/>
    <x v="1"/>
    <x v="2"/>
    <x v="1"/>
    <s v="Chairs &amp; Chairmats"/>
    <s v="Jumbo Drum"/>
    <s v="Global Commerce™ Series High-Back Swivel/Tilt Chairs"/>
    <n v="0.6"/>
    <s v="United States"/>
    <x v="3"/>
    <x v="8"/>
    <s v="Charlottesville"/>
    <n v="22901"/>
    <d v="2015-06-07T00:00:00"/>
    <d v="2015-06-12T00:00:00"/>
    <n v="15.527999999999999"/>
    <n v="3"/>
    <x v="917"/>
    <n v="86723"/>
    <n v="5"/>
  </r>
  <r>
    <n v="25067"/>
    <s v="Low"/>
    <n v="0.08"/>
    <n v="55.48"/>
    <n v="14.3"/>
    <n v="1672"/>
    <x v="537"/>
    <x v="2"/>
    <x v="2"/>
    <x v="0"/>
    <s v="Paper"/>
    <s v="Small Box"/>
    <s v="Xerox 194"/>
    <n v="0.37"/>
    <s v="United States"/>
    <x v="3"/>
    <x v="8"/>
    <s v="Charlottesville"/>
    <n v="22901"/>
    <d v="2015-06-07T00:00:00"/>
    <d v="2015-06-09T00:00:00"/>
    <n v="-225.56379999999999"/>
    <n v="17"/>
    <x v="918"/>
    <n v="86723"/>
    <n v="2"/>
  </r>
  <r>
    <n v="18150"/>
    <s v="Medium"/>
    <n v="7.0000000000000007E-2"/>
    <n v="13.73"/>
    <n v="6.85"/>
    <n v="1679"/>
    <x v="538"/>
    <x v="2"/>
    <x v="3"/>
    <x v="1"/>
    <s v="Office Furnishings"/>
    <s v="Wrap Bag"/>
    <s v="DAX Wood Document Frame."/>
    <n v="0.54"/>
    <s v="United States"/>
    <x v="1"/>
    <x v="10"/>
    <s v="Fairborn"/>
    <n v="45324"/>
    <d v="2015-03-20T00:00:00"/>
    <d v="2015-03-21T00:00:00"/>
    <n v="-22.72"/>
    <n v="21"/>
    <x v="919"/>
    <n v="86646"/>
    <n v="1"/>
  </r>
  <r>
    <n v="23524"/>
    <s v="Low"/>
    <n v="0.09"/>
    <n v="30.98"/>
    <n v="19.510000000000002"/>
    <n v="1680"/>
    <x v="539"/>
    <x v="2"/>
    <x v="3"/>
    <x v="0"/>
    <s v="Envelopes"/>
    <s v="Small Box"/>
    <s v="Staples Colored Interoffice Envelopes"/>
    <n v="0.36"/>
    <s v="United States"/>
    <x v="1"/>
    <x v="10"/>
    <s v="Fairfield"/>
    <n v="45014"/>
    <d v="2015-05-03T00:00:00"/>
    <d v="2015-05-05T00:00:00"/>
    <n v="-163.53"/>
    <n v="18"/>
    <x v="920"/>
    <n v="86645"/>
    <n v="2"/>
  </r>
  <r>
    <n v="23525"/>
    <s v="Low"/>
    <n v="0.03"/>
    <n v="49.34"/>
    <n v="10.25"/>
    <n v="1680"/>
    <x v="539"/>
    <x v="2"/>
    <x v="3"/>
    <x v="1"/>
    <s v="Office Furnishings"/>
    <s v="Large Box"/>
    <s v="Electrix Fluorescent Magnifier Lamps &amp; Weighted Base"/>
    <n v="0.56999999999999995"/>
    <s v="United States"/>
    <x v="1"/>
    <x v="10"/>
    <s v="Fairfield"/>
    <n v="45014"/>
    <d v="2015-05-03T00:00:00"/>
    <d v="2015-05-05T00:00:00"/>
    <n v="554.77"/>
    <n v="17"/>
    <x v="921"/>
    <n v="86645"/>
    <n v="2"/>
  </r>
  <r>
    <n v="1976"/>
    <s v="Not Specified"/>
    <n v="0.04"/>
    <n v="6.28"/>
    <n v="5.41"/>
    <n v="1682"/>
    <x v="540"/>
    <x v="2"/>
    <x v="3"/>
    <x v="1"/>
    <s v="Office Furnishings"/>
    <s v="Small Box"/>
    <s v="Eldon® 200 Class™ Desk Accessories"/>
    <n v="0.53"/>
    <s v="United States"/>
    <x v="2"/>
    <x v="12"/>
    <s v="Chicago"/>
    <n v="60611"/>
    <d v="2015-02-14T00:00:00"/>
    <d v="2015-02-16T00:00:00"/>
    <n v="-38.380000000000003"/>
    <n v="43"/>
    <x v="922"/>
    <n v="14115"/>
    <n v="2"/>
  </r>
  <r>
    <n v="5358"/>
    <s v="Not Specified"/>
    <n v="0.08"/>
    <n v="4.9800000000000004"/>
    <n v="4.7"/>
    <n v="1682"/>
    <x v="540"/>
    <x v="2"/>
    <x v="3"/>
    <x v="0"/>
    <s v="Paper"/>
    <s v="Small Box"/>
    <s v="Staples Copy Paper (20Lb. and 84 Bright)"/>
    <n v="0.38"/>
    <s v="United States"/>
    <x v="2"/>
    <x v="12"/>
    <s v="Chicago"/>
    <n v="60611"/>
    <d v="2015-03-14T00:00:00"/>
    <d v="2015-03-15T00:00:00"/>
    <n v="-56.35"/>
    <n v="47"/>
    <x v="923"/>
    <n v="38080"/>
    <n v="1"/>
  </r>
  <r>
    <n v="19976"/>
    <s v="Not Specified"/>
    <n v="0.04"/>
    <n v="6.28"/>
    <n v="5.41"/>
    <n v="1683"/>
    <x v="541"/>
    <x v="2"/>
    <x v="3"/>
    <x v="1"/>
    <s v="Office Furnishings"/>
    <s v="Small Box"/>
    <s v="Eldon® 200 Class™ Desk Accessories"/>
    <n v="0.53"/>
    <s v="United States"/>
    <x v="2"/>
    <x v="7"/>
    <s v="Conroe"/>
    <n v="77301"/>
    <d v="2015-02-14T00:00:00"/>
    <d v="2015-02-16T00:00:00"/>
    <n v="-19.957600000000003"/>
    <n v="11"/>
    <x v="924"/>
    <n v="90612"/>
    <n v="2"/>
  </r>
  <r>
    <n v="23358"/>
    <s v="Not Specified"/>
    <n v="0.08"/>
    <n v="4.9800000000000004"/>
    <n v="4.7"/>
    <n v="1683"/>
    <x v="541"/>
    <x v="2"/>
    <x v="3"/>
    <x v="0"/>
    <s v="Paper"/>
    <s v="Small Box"/>
    <s v="Staples Copy Paper (20Lb. and 84 Bright)"/>
    <n v="0.38"/>
    <s v="United States"/>
    <x v="2"/>
    <x v="7"/>
    <s v="Conroe"/>
    <n v="77301"/>
    <d v="2015-03-14T00:00:00"/>
    <d v="2015-03-15T00:00:00"/>
    <n v="-56.35"/>
    <n v="12"/>
    <x v="925"/>
    <n v="90613"/>
    <n v="1"/>
  </r>
  <r>
    <n v="19751"/>
    <s v="Low"/>
    <n v="0.08"/>
    <n v="2.08"/>
    <n v="5.33"/>
    <n v="1686"/>
    <x v="542"/>
    <x v="2"/>
    <x v="0"/>
    <x v="1"/>
    <s v="Office Furnishings"/>
    <s v="Small Box"/>
    <s v="Eldon® Wave Desk Accessories"/>
    <n v="0.43"/>
    <s v="United States"/>
    <x v="2"/>
    <x v="12"/>
    <s v="Elgin"/>
    <n v="60123"/>
    <d v="2015-03-03T00:00:00"/>
    <d v="2015-03-10T00:00:00"/>
    <n v="-129.01"/>
    <n v="9"/>
    <x v="926"/>
    <n v="86973"/>
    <n v="7"/>
  </r>
  <r>
    <n v="25690"/>
    <s v="High"/>
    <n v="0"/>
    <n v="48.91"/>
    <n v="35"/>
    <n v="1689"/>
    <x v="543"/>
    <x v="2"/>
    <x v="0"/>
    <x v="0"/>
    <s v="Storage &amp; Organization"/>
    <s v="Large Box"/>
    <s v="Tennsco Industrial Shelving"/>
    <n v="0.83"/>
    <s v="United States"/>
    <x v="2"/>
    <x v="38"/>
    <s v="Highland"/>
    <n v="46322"/>
    <d v="2015-03-24T00:00:00"/>
    <d v="2015-03-25T00:00:00"/>
    <n v="-628.38"/>
    <n v="10"/>
    <x v="927"/>
    <n v="91077"/>
    <n v="1"/>
  </r>
  <r>
    <n v="22798"/>
    <s v="Low"/>
    <n v="0.05"/>
    <n v="115.99"/>
    <n v="5.26"/>
    <n v="1690"/>
    <x v="544"/>
    <x v="2"/>
    <x v="0"/>
    <x v="2"/>
    <s v="Telephones and Communication"/>
    <s v="Small Box"/>
    <s v="636"/>
    <n v="0.56999999999999995"/>
    <s v="United States"/>
    <x v="1"/>
    <x v="19"/>
    <s v="Harrisburg"/>
    <n v="17112"/>
    <d v="2015-01-24T00:00:00"/>
    <d v="2015-01-28T00:00:00"/>
    <n v="616.53569999999991"/>
    <n v="9"/>
    <x v="928"/>
    <n v="91076"/>
    <n v="4"/>
  </r>
  <r>
    <n v="23626"/>
    <s v="Not Specified"/>
    <n v="0.09"/>
    <n v="95.43"/>
    <n v="19.989999999999998"/>
    <n v="1690"/>
    <x v="544"/>
    <x v="2"/>
    <x v="0"/>
    <x v="0"/>
    <s v="Storage &amp; Organization"/>
    <s v="Small Box"/>
    <s v="Fellowes Stor/Drawer® Steel Plus™ Storage Drawers"/>
    <n v="0.79"/>
    <s v="United States"/>
    <x v="1"/>
    <x v="19"/>
    <s v="Harrisburg"/>
    <n v="17112"/>
    <d v="2015-06-01T00:00:00"/>
    <d v="2015-06-02T00:00:00"/>
    <n v="-143.23500000000001"/>
    <n v="22"/>
    <x v="929"/>
    <n v="91078"/>
    <n v="1"/>
  </r>
  <r>
    <n v="19481"/>
    <s v="Not Specified"/>
    <n v="0"/>
    <n v="6.84"/>
    <n v="8.3699999999999992"/>
    <n v="1692"/>
    <x v="545"/>
    <x v="2"/>
    <x v="3"/>
    <x v="0"/>
    <s v="Scissors, Rulers and Trimmers"/>
    <s v="Small Pack"/>
    <s v="Acme Design Line 8&quot; Stainless Steel Bent Scissors w/Champagne Handles, 3-1/8&quot; Cut"/>
    <n v="0.57999999999999996"/>
    <s v="United States"/>
    <x v="2"/>
    <x v="13"/>
    <s v="Newton"/>
    <n v="67114"/>
    <d v="2015-01-23T00:00:00"/>
    <d v="2015-01-24T00:00:00"/>
    <n v="-123.1816"/>
    <n v="5"/>
    <x v="930"/>
    <n v="90189"/>
    <n v="1"/>
  </r>
  <r>
    <n v="19482"/>
    <s v="Not Specified"/>
    <n v="7.0000000000000007E-2"/>
    <n v="30.98"/>
    <n v="5.76"/>
    <n v="1693"/>
    <x v="546"/>
    <x v="2"/>
    <x v="3"/>
    <x v="0"/>
    <s v="Paper"/>
    <s v="Small Box"/>
    <s v="IBM Multi-Purpose Copy Paper, 8 1/2 x 11&quot;, Case"/>
    <n v="0.4"/>
    <s v="United States"/>
    <x v="3"/>
    <x v="8"/>
    <s v="Reston"/>
    <n v="20190"/>
    <d v="2015-01-23T00:00:00"/>
    <d v="2015-01-25T00:00:00"/>
    <n v="-28.798000000000002"/>
    <n v="11"/>
    <x v="931"/>
    <n v="90189"/>
    <n v="2"/>
  </r>
  <r>
    <n v="21262"/>
    <s v="Low"/>
    <n v="0.01"/>
    <n v="15.67"/>
    <n v="1.39"/>
    <n v="1693"/>
    <x v="546"/>
    <x v="0"/>
    <x v="3"/>
    <x v="0"/>
    <s v="Envelopes"/>
    <s v="Small Box"/>
    <s v="#10 White Business Envelopes,4 1/8 x 9 1/2"/>
    <n v="0.38"/>
    <s v="United States"/>
    <x v="3"/>
    <x v="8"/>
    <s v="Reston"/>
    <n v="20190"/>
    <d v="2015-05-11T00:00:00"/>
    <d v="2015-05-11T00:00:00"/>
    <n v="-273.98"/>
    <n v="11"/>
    <x v="932"/>
    <n v="90190"/>
    <n v="0"/>
  </r>
  <r>
    <n v="24941"/>
    <s v="Medium"/>
    <n v="0"/>
    <n v="13.43"/>
    <n v="5.5"/>
    <n v="1697"/>
    <x v="547"/>
    <x v="2"/>
    <x v="1"/>
    <x v="0"/>
    <s v="Storage &amp; Organization"/>
    <s v="Small Box"/>
    <s v="Fellowes Personal Hanging Folder Files, Navy"/>
    <n v="0.56999999999999995"/>
    <s v="United States"/>
    <x v="3"/>
    <x v="40"/>
    <s v="Hot Springs"/>
    <n v="71901"/>
    <d v="2015-01-16T00:00:00"/>
    <d v="2015-01-17T00:00:00"/>
    <n v="-253.77800000000002"/>
    <n v="9"/>
    <x v="933"/>
    <n v="86338"/>
    <n v="1"/>
  </r>
  <r>
    <n v="18275"/>
    <s v="Low"/>
    <n v="0.05"/>
    <n v="3.98"/>
    <n v="5.26"/>
    <n v="1699"/>
    <x v="548"/>
    <x v="2"/>
    <x v="2"/>
    <x v="0"/>
    <s v="Binders and Binder Accessories"/>
    <s v="Small Box"/>
    <s v="Ibico Presentation Index for Binding Systems"/>
    <n v="0.38"/>
    <s v="United States"/>
    <x v="1"/>
    <x v="19"/>
    <s v="Levittown"/>
    <n v="19057"/>
    <d v="2015-03-25T00:00:00"/>
    <d v="2015-03-29T00:00:00"/>
    <n v="-152.52449999999999"/>
    <n v="12"/>
    <x v="934"/>
    <n v="87345"/>
    <n v="4"/>
  </r>
  <r>
    <n v="18276"/>
    <s v="Low"/>
    <n v="0.01"/>
    <n v="6.48"/>
    <n v="5.4"/>
    <n v="1699"/>
    <x v="548"/>
    <x v="2"/>
    <x v="2"/>
    <x v="0"/>
    <s v="Paper"/>
    <s v="Small Box"/>
    <s v="Xerox 207"/>
    <n v="0.37"/>
    <s v="United States"/>
    <x v="1"/>
    <x v="19"/>
    <s v="Levittown"/>
    <n v="19057"/>
    <d v="2015-03-25T00:00:00"/>
    <d v="2015-03-25T00:00:00"/>
    <n v="-18.850000000000001"/>
    <n v="2"/>
    <x v="935"/>
    <n v="87345"/>
    <n v="0"/>
  </r>
  <r>
    <n v="24158"/>
    <s v="Medium"/>
    <n v="0.05"/>
    <n v="14.81"/>
    <n v="13.32"/>
    <n v="1702"/>
    <x v="549"/>
    <x v="2"/>
    <x v="1"/>
    <x v="0"/>
    <s v="Appliances"/>
    <s v="Small Box"/>
    <s v="Holmes Replacement Filter for HEPA Air Cleaner, Large Room"/>
    <n v="0.43"/>
    <s v="United States"/>
    <x v="3"/>
    <x v="37"/>
    <s v="Meridian"/>
    <n v="39301"/>
    <d v="2015-01-17T00:00:00"/>
    <d v="2015-01-20T00:00:00"/>
    <n v="-220.05200000000002"/>
    <n v="3"/>
    <x v="936"/>
    <n v="90473"/>
    <n v="3"/>
  </r>
  <r>
    <n v="24159"/>
    <s v="Medium"/>
    <n v="0.05"/>
    <n v="4.2"/>
    <n v="2.2599999999999998"/>
    <n v="1702"/>
    <x v="549"/>
    <x v="0"/>
    <x v="1"/>
    <x v="0"/>
    <s v="Paper"/>
    <s v="Wrap Bag"/>
    <s v="Important Message Pads, 50 4-1/4 x 5-1/2 Forms per Pad"/>
    <n v="0.36"/>
    <s v="United States"/>
    <x v="3"/>
    <x v="37"/>
    <s v="Meridian"/>
    <n v="39301"/>
    <d v="2015-01-17T00:00:00"/>
    <d v="2015-01-19T00:00:00"/>
    <n v="20.393369999999997"/>
    <n v="3"/>
    <x v="937"/>
    <n v="90473"/>
    <n v="2"/>
  </r>
  <r>
    <n v="25761"/>
    <s v="Medium"/>
    <n v="0.05"/>
    <n v="5.68"/>
    <n v="1.39"/>
    <n v="1708"/>
    <x v="550"/>
    <x v="2"/>
    <x v="2"/>
    <x v="0"/>
    <s v="Envelopes"/>
    <s v="Small Box"/>
    <s v="Staples Standard Envelopes"/>
    <n v="0.38"/>
    <s v="United States"/>
    <x v="1"/>
    <x v="10"/>
    <s v="Shaker Heights"/>
    <n v="44118"/>
    <d v="2015-01-17T00:00:00"/>
    <d v="2015-01-18T00:00:00"/>
    <n v="38.281199999999998"/>
    <n v="10"/>
    <x v="938"/>
    <n v="88781"/>
    <n v="1"/>
  </r>
  <r>
    <n v="26037"/>
    <s v="Not Specified"/>
    <n v="0.03"/>
    <n v="205.99"/>
    <n v="3"/>
    <n v="1708"/>
    <x v="550"/>
    <x v="2"/>
    <x v="2"/>
    <x v="2"/>
    <s v="Telephones and Communication"/>
    <s v="Small Box"/>
    <s v="6185"/>
    <n v="0.57999999999999996"/>
    <s v="United States"/>
    <x v="1"/>
    <x v="10"/>
    <s v="Shaker Heights"/>
    <n v="44118"/>
    <d v="2015-05-20T00:00:00"/>
    <d v="2015-05-21T00:00:00"/>
    <n v="3670.3514999999998"/>
    <n v="29"/>
    <x v="939"/>
    <n v="88784"/>
    <n v="1"/>
  </r>
  <r>
    <n v="23822"/>
    <s v="Not Specified"/>
    <n v="0.01"/>
    <n v="14.28"/>
    <n v="2.99"/>
    <n v="1709"/>
    <x v="551"/>
    <x v="2"/>
    <x v="3"/>
    <x v="0"/>
    <s v="Binders and Binder Accessories"/>
    <s v="Small Box"/>
    <s v="Avery Premier Heavy-Duty Binder with Round Locking Rings"/>
    <n v="0.39"/>
    <s v="United States"/>
    <x v="1"/>
    <x v="19"/>
    <s v="Pottstown"/>
    <n v="19464"/>
    <d v="2015-01-21T00:00:00"/>
    <d v="2015-01-22T00:00:00"/>
    <n v="21.003500000000003"/>
    <n v="2"/>
    <x v="940"/>
    <n v="88782"/>
    <n v="1"/>
  </r>
  <r>
    <n v="24577"/>
    <s v="Medium"/>
    <n v="0.04"/>
    <n v="95.43"/>
    <n v="19.989999999999998"/>
    <n v="1709"/>
    <x v="551"/>
    <x v="2"/>
    <x v="2"/>
    <x v="0"/>
    <s v="Storage &amp; Organization"/>
    <s v="Small Box"/>
    <s v="Fellowes Stor/Drawer® Steel Plus™ Storage Drawers"/>
    <n v="0.79"/>
    <s v="United States"/>
    <x v="1"/>
    <x v="19"/>
    <s v="Pottstown"/>
    <n v="19464"/>
    <d v="2015-05-10T00:00:00"/>
    <d v="2015-05-12T00:00:00"/>
    <n v="13.536000000000016"/>
    <n v="33"/>
    <x v="941"/>
    <n v="88783"/>
    <n v="2"/>
  </r>
  <r>
    <n v="19287"/>
    <s v="Not Specified"/>
    <n v="7.0000000000000007E-2"/>
    <n v="7.59"/>
    <n v="4"/>
    <n v="1711"/>
    <x v="552"/>
    <x v="2"/>
    <x v="0"/>
    <x v="1"/>
    <s v="Office Furnishings"/>
    <s v="Wrap Bag"/>
    <s v="Master Giant Foot® Doorstop, Safety Yellow"/>
    <n v="0.42"/>
    <s v="United States"/>
    <x v="3"/>
    <x v="29"/>
    <s v="Marietta"/>
    <n v="30062"/>
    <d v="2015-03-16T00:00:00"/>
    <d v="2015-03-18T00:00:00"/>
    <n v="-167.048"/>
    <n v="3"/>
    <x v="942"/>
    <n v="87747"/>
    <n v="2"/>
  </r>
  <r>
    <n v="21655"/>
    <s v="Low"/>
    <n v="0.03"/>
    <n v="11.66"/>
    <n v="7.95"/>
    <n v="1712"/>
    <x v="553"/>
    <x v="2"/>
    <x v="0"/>
    <x v="0"/>
    <s v="Pens &amp; Art Supplies"/>
    <s v="Small Pack"/>
    <s v="Hunt BOSTON® Vista® Battery-Operated Pencil Sharpener, Black"/>
    <n v="0.57999999999999996"/>
    <s v="United States"/>
    <x v="3"/>
    <x v="29"/>
    <s v="Martinez"/>
    <n v="30907"/>
    <d v="2015-04-11T00:00:00"/>
    <d v="2015-04-20T00:00:00"/>
    <n v="-31.094000000000001"/>
    <n v="22"/>
    <x v="943"/>
    <n v="87749"/>
    <n v="9"/>
  </r>
  <r>
    <n v="25078"/>
    <s v="High"/>
    <n v="0.01"/>
    <n v="23.99"/>
    <n v="6.3"/>
    <n v="1713"/>
    <x v="554"/>
    <x v="2"/>
    <x v="0"/>
    <x v="2"/>
    <s v="Office Machines"/>
    <s v="Medium Box"/>
    <s v="TI 36X Solar Scientific Calculator"/>
    <n v="0.38"/>
    <s v="United States"/>
    <x v="3"/>
    <x v="29"/>
    <s v="Newnan"/>
    <n v="30265"/>
    <d v="2015-05-29T00:00:00"/>
    <d v="2015-05-31T00:00:00"/>
    <n v="-6.202"/>
    <n v="11"/>
    <x v="944"/>
    <n v="87748"/>
    <n v="2"/>
  </r>
  <r>
    <n v="19884"/>
    <s v="Low"/>
    <n v="0.01"/>
    <n v="300.98"/>
    <n v="64.73"/>
    <n v="1718"/>
    <x v="555"/>
    <x v="1"/>
    <x v="3"/>
    <x v="1"/>
    <s v="Chairs &amp; Chairmats"/>
    <s v="Jumbo Drum"/>
    <s v="Global Leather and Oak Executive Chair, Black"/>
    <n v="0.56000000000000005"/>
    <s v="United States"/>
    <x v="3"/>
    <x v="24"/>
    <s v="Garner"/>
    <n v="27529"/>
    <d v="2015-03-08T00:00:00"/>
    <d v="2015-03-15T00:00:00"/>
    <n v="-48.873999999999995"/>
    <n v="3"/>
    <x v="945"/>
    <n v="90621"/>
    <n v="7"/>
  </r>
  <r>
    <n v="20619"/>
    <s v="Medium"/>
    <n v="0.06"/>
    <n v="16.48"/>
    <n v="1.99"/>
    <n v="1719"/>
    <x v="556"/>
    <x v="2"/>
    <x v="0"/>
    <x v="2"/>
    <s v="Computer Peripherals"/>
    <s v="Small Pack"/>
    <s v="Maxell DVD-RAM Discs"/>
    <n v="0.42"/>
    <s v="United States"/>
    <x v="3"/>
    <x v="43"/>
    <s v="Northport"/>
    <n v="35473"/>
    <d v="2015-01-17T00:00:00"/>
    <d v="2015-01-19T00:00:00"/>
    <n v="-144.59200000000001"/>
    <n v="8"/>
    <x v="946"/>
    <n v="90786"/>
    <n v="2"/>
  </r>
  <r>
    <n v="22596"/>
    <s v="High"/>
    <n v="0.04"/>
    <n v="12.44"/>
    <n v="6.27"/>
    <n v="1721"/>
    <x v="557"/>
    <x v="2"/>
    <x v="0"/>
    <x v="0"/>
    <s v="Storage &amp; Organization"/>
    <s v="Medium Box"/>
    <s v="Eldon Simplefile® Box Office®"/>
    <n v="0.56999999999999995"/>
    <s v="United States"/>
    <x v="3"/>
    <x v="40"/>
    <s v="Jonesboro"/>
    <n v="72401"/>
    <d v="2015-05-16T00:00:00"/>
    <d v="2015-05-17T00:00:00"/>
    <n v="-258.56600000000003"/>
    <n v="37"/>
    <x v="947"/>
    <n v="90787"/>
    <n v="1"/>
  </r>
  <r>
    <n v="5670"/>
    <s v="Low"/>
    <n v="0.1"/>
    <n v="49.99"/>
    <n v="19.989999999999998"/>
    <n v="1723"/>
    <x v="558"/>
    <x v="0"/>
    <x v="0"/>
    <x v="2"/>
    <s v="Computer Peripherals"/>
    <s v="Small Box"/>
    <s v="US Robotics 56K V.92 Internal PCI Faxmodem"/>
    <n v="0.45"/>
    <s v="United States"/>
    <x v="0"/>
    <x v="1"/>
    <s v="San Diego"/>
    <n v="92037"/>
    <d v="2015-01-31T00:00:00"/>
    <d v="2015-02-05T00:00:00"/>
    <n v="13.508000000000003"/>
    <n v="46"/>
    <x v="948"/>
    <n v="40101"/>
    <n v="5"/>
  </r>
  <r>
    <n v="6212"/>
    <s v="Medium"/>
    <n v="0.05"/>
    <n v="6.68"/>
    <n v="5.66"/>
    <n v="1723"/>
    <x v="558"/>
    <x v="2"/>
    <x v="0"/>
    <x v="0"/>
    <s v="Paper"/>
    <s v="Small Box"/>
    <s v="Xerox 1923"/>
    <n v="0.37"/>
    <s v="United States"/>
    <x v="0"/>
    <x v="1"/>
    <s v="San Diego"/>
    <n v="92037"/>
    <d v="2015-02-07T00:00:00"/>
    <d v="2015-02-09T00:00:00"/>
    <n v="-66.48"/>
    <n v="46"/>
    <x v="949"/>
    <n v="44002"/>
    <n v="2"/>
  </r>
  <r>
    <n v="6213"/>
    <s v="Medium"/>
    <n v="0.03"/>
    <n v="17.7"/>
    <n v="9.4700000000000006"/>
    <n v="1723"/>
    <x v="558"/>
    <x v="2"/>
    <x v="0"/>
    <x v="0"/>
    <s v="Storage &amp; Organization"/>
    <s v="Small Box"/>
    <s v="Portfile® Personal File Boxes"/>
    <n v="0.59"/>
    <s v="United States"/>
    <x v="0"/>
    <x v="1"/>
    <s v="San Diego"/>
    <n v="92037"/>
    <d v="2015-02-07T00:00:00"/>
    <d v="2015-02-07T00:00:00"/>
    <n v="-52.33"/>
    <n v="14"/>
    <x v="950"/>
    <n v="44002"/>
    <n v="0"/>
  </r>
  <r>
    <n v="4596"/>
    <s v="High"/>
    <n v="0.04"/>
    <n v="12.44"/>
    <n v="6.27"/>
    <n v="1723"/>
    <x v="558"/>
    <x v="2"/>
    <x v="0"/>
    <x v="0"/>
    <s v="Storage &amp; Organization"/>
    <s v="Medium Box"/>
    <s v="Eldon Simplefile® Box Office®"/>
    <n v="0.56999999999999995"/>
    <s v="United States"/>
    <x v="0"/>
    <x v="1"/>
    <s v="San Diego"/>
    <n v="92037"/>
    <d v="2015-05-16T00:00:00"/>
    <d v="2015-05-17T00:00:00"/>
    <n v="-59.06"/>
    <n v="146"/>
    <x v="951"/>
    <n v="32710"/>
    <n v="1"/>
  </r>
  <r>
    <n v="18244"/>
    <s v="High"/>
    <n v="0.05"/>
    <n v="35.99"/>
    <n v="1.1000000000000001"/>
    <n v="1725"/>
    <x v="559"/>
    <x v="2"/>
    <x v="0"/>
    <x v="2"/>
    <s v="Telephones and Communication"/>
    <s v="Small Box"/>
    <s v="Accessory35"/>
    <n v="0.55000000000000004"/>
    <s v="United States"/>
    <x v="1"/>
    <x v="10"/>
    <s v="Hilliard"/>
    <n v="43026"/>
    <d v="2015-05-07T00:00:00"/>
    <d v="2015-05-09T00:00:00"/>
    <n v="149.166"/>
    <n v="9"/>
    <x v="952"/>
    <n v="87193"/>
    <n v="2"/>
  </r>
  <r>
    <n v="24872"/>
    <s v="Not Specified"/>
    <n v="0.1"/>
    <n v="14.98"/>
    <n v="7.69"/>
    <n v="1727"/>
    <x v="560"/>
    <x v="0"/>
    <x v="2"/>
    <x v="0"/>
    <s v="Storage &amp; Organization"/>
    <s v="Small Box"/>
    <s v="Super Decoflex Portable Personal File"/>
    <n v="0.56999999999999995"/>
    <s v="United States"/>
    <x v="1"/>
    <x v="10"/>
    <s v="Kent"/>
    <n v="44240"/>
    <d v="2015-01-21T00:00:00"/>
    <d v="2015-01-23T00:00:00"/>
    <n v="-76.900000000000006"/>
    <n v="8"/>
    <x v="953"/>
    <n v="87194"/>
    <n v="2"/>
  </r>
  <r>
    <n v="26066"/>
    <s v="High"/>
    <n v="0.04"/>
    <n v="55.48"/>
    <n v="6.79"/>
    <n v="1728"/>
    <x v="561"/>
    <x v="2"/>
    <x v="0"/>
    <x v="0"/>
    <s v="Paper"/>
    <s v="Small Box"/>
    <s v="Eaton Premium Continuous-Feed Paper, 25% Cotton, Letter Size, White, 1000 Shts/Box"/>
    <n v="0.37"/>
    <s v="United States"/>
    <x v="1"/>
    <x v="10"/>
    <s v="Kettering"/>
    <n v="45429"/>
    <d v="2015-02-22T00:00:00"/>
    <d v="2015-02-24T00:00:00"/>
    <n v="376.88490000000002"/>
    <n v="10"/>
    <x v="954"/>
    <n v="87195"/>
    <n v="2"/>
  </r>
  <r>
    <n v="24545"/>
    <s v="High"/>
    <n v="0.1"/>
    <n v="65.989999999999995"/>
    <n v="3.99"/>
    <n v="1730"/>
    <x v="562"/>
    <x v="0"/>
    <x v="2"/>
    <x v="2"/>
    <s v="Telephones and Communication"/>
    <s v="Small Box"/>
    <s v="StarTAC 7760"/>
    <n v="0.59"/>
    <s v="United States"/>
    <x v="0"/>
    <x v="44"/>
    <s v="Moscow"/>
    <n v="83843"/>
    <d v="2015-04-07T00:00:00"/>
    <d v="2015-04-09T00:00:00"/>
    <n v="-88.624800000000008"/>
    <n v="5"/>
    <x v="955"/>
    <n v="90653"/>
    <n v="2"/>
  </r>
  <r>
    <n v="566"/>
    <s v="Not Specified"/>
    <n v="0.02"/>
    <n v="60.98"/>
    <n v="49"/>
    <n v="1733"/>
    <x v="563"/>
    <x v="2"/>
    <x v="2"/>
    <x v="0"/>
    <s v="Appliances"/>
    <s v="Large Box"/>
    <s v="Euro Pro Shark Stick Mini Vacuum"/>
    <n v="0.59"/>
    <s v="United States"/>
    <x v="1"/>
    <x v="41"/>
    <s v="Washington"/>
    <n v="20012"/>
    <d v="2015-04-04T00:00:00"/>
    <d v="2015-04-06T00:00:00"/>
    <n v="-662.52"/>
    <n v="34"/>
    <x v="956"/>
    <n v="3841"/>
    <n v="2"/>
  </r>
  <r>
    <n v="567"/>
    <s v="Not Specified"/>
    <n v="0.02"/>
    <n v="1270.99"/>
    <n v="19.989999999999998"/>
    <n v="1733"/>
    <x v="563"/>
    <x v="2"/>
    <x v="2"/>
    <x v="0"/>
    <s v="Binders and Binder Accessories"/>
    <s v="Small Box"/>
    <s v="Fellowes PB500 Electric Punch Plastic Comb Binding Machine with Manual Bind"/>
    <n v="0.35"/>
    <s v="United States"/>
    <x v="1"/>
    <x v="41"/>
    <s v="Washington"/>
    <n v="20012"/>
    <d v="2015-04-04T00:00:00"/>
    <d v="2015-04-06T00:00:00"/>
    <n v="9228.2255999999998"/>
    <n v="36"/>
    <x v="957"/>
    <n v="3841"/>
    <n v="2"/>
  </r>
  <r>
    <n v="8389"/>
    <s v="High"/>
    <n v="0.02"/>
    <n v="30.98"/>
    <n v="17.079999999999998"/>
    <n v="1733"/>
    <x v="563"/>
    <x v="2"/>
    <x v="2"/>
    <x v="0"/>
    <s v="Paper"/>
    <s v="Small Box"/>
    <s v="Xerox 197"/>
    <n v="0.4"/>
    <s v="United States"/>
    <x v="1"/>
    <x v="41"/>
    <s v="Washington"/>
    <n v="20012"/>
    <d v="2015-06-28T00:00:00"/>
    <d v="2015-06-29T00:00:00"/>
    <n v="-32.28"/>
    <n v="13"/>
    <x v="958"/>
    <n v="59937"/>
    <n v="1"/>
  </r>
  <r>
    <n v="18566"/>
    <s v="Not Specified"/>
    <n v="0.02"/>
    <n v="60.98"/>
    <n v="49"/>
    <n v="1734"/>
    <x v="564"/>
    <x v="2"/>
    <x v="2"/>
    <x v="0"/>
    <s v="Appliances"/>
    <s v="Large Box"/>
    <s v="Euro Pro Shark Stick Mini Vacuum"/>
    <n v="0.59"/>
    <s v="United States"/>
    <x v="1"/>
    <x v="4"/>
    <s v="Harrison"/>
    <n v="10528"/>
    <d v="2015-04-04T00:00:00"/>
    <d v="2015-04-06T00:00:00"/>
    <n v="-596.26800000000003"/>
    <n v="9"/>
    <x v="959"/>
    <n v="88443"/>
    <n v="2"/>
  </r>
  <r>
    <n v="18567"/>
    <s v="Not Specified"/>
    <n v="0.02"/>
    <n v="1270.99"/>
    <n v="19.989999999999998"/>
    <n v="1734"/>
    <x v="564"/>
    <x v="2"/>
    <x v="2"/>
    <x v="0"/>
    <s v="Binders and Binder Accessories"/>
    <s v="Small Box"/>
    <s v="Fellowes PB500 Electric Punch Plastic Comb Binding Machine with Manual Bind"/>
    <n v="0.35"/>
    <s v="United States"/>
    <x v="1"/>
    <x v="4"/>
    <s v="Harrison"/>
    <n v="10528"/>
    <d v="2015-04-04T00:00:00"/>
    <d v="2015-04-06T00:00:00"/>
    <n v="7889.6876999999995"/>
    <n v="9"/>
    <x v="960"/>
    <n v="88443"/>
    <n v="2"/>
  </r>
  <r>
    <n v="18568"/>
    <s v="Not Specified"/>
    <n v="0.05"/>
    <n v="205.99"/>
    <n v="8.99"/>
    <n v="1734"/>
    <x v="564"/>
    <x v="0"/>
    <x v="2"/>
    <x v="2"/>
    <s v="Telephones and Communication"/>
    <s v="Small Box"/>
    <s v="StarTAC 8000"/>
    <n v="0.6"/>
    <s v="United States"/>
    <x v="1"/>
    <x v="4"/>
    <s v="Harrison"/>
    <n v="10528"/>
    <d v="2015-04-04T00:00:00"/>
    <d v="2015-04-06T00:00:00"/>
    <n v="1545.8097600000001"/>
    <n v="19"/>
    <x v="961"/>
    <n v="88443"/>
    <n v="2"/>
  </r>
  <r>
    <n v="26389"/>
    <s v="High"/>
    <n v="0.02"/>
    <n v="30.98"/>
    <n v="17.079999999999998"/>
    <n v="1735"/>
    <x v="565"/>
    <x v="2"/>
    <x v="2"/>
    <x v="0"/>
    <s v="Paper"/>
    <s v="Small Box"/>
    <s v="Xerox 197"/>
    <n v="0.4"/>
    <s v="United States"/>
    <x v="1"/>
    <x v="4"/>
    <s v="Hempstead"/>
    <n v="11550"/>
    <d v="2015-06-28T00:00:00"/>
    <d v="2015-06-29T00:00:00"/>
    <n v="-16.14"/>
    <n v="3"/>
    <x v="962"/>
    <n v="88444"/>
    <n v="1"/>
  </r>
  <r>
    <n v="18012"/>
    <s v="Not Specified"/>
    <n v="0.09"/>
    <n v="30.93"/>
    <n v="3.92"/>
    <n v="1737"/>
    <x v="566"/>
    <x v="2"/>
    <x v="0"/>
    <x v="1"/>
    <s v="Office Furnishings"/>
    <s v="Small Pack"/>
    <s v="Advantus Employee of the Month Certificate Frame, 11 x 13-1/2"/>
    <n v="0.44"/>
    <s v="United States"/>
    <x v="3"/>
    <x v="24"/>
    <s v="Garner"/>
    <n v="27529"/>
    <d v="2015-06-03T00:00:00"/>
    <d v="2015-06-05T00:00:00"/>
    <n v="-130.42400000000001"/>
    <n v="16"/>
    <x v="963"/>
    <n v="85866"/>
    <n v="2"/>
  </r>
  <r>
    <n v="18013"/>
    <s v="Not Specified"/>
    <n v="0.03"/>
    <n v="1.68"/>
    <n v="0.7"/>
    <n v="1737"/>
    <x v="566"/>
    <x v="0"/>
    <x v="0"/>
    <x v="0"/>
    <s v="Pens &amp; Art Supplies"/>
    <s v="Wrap Bag"/>
    <s v="Newell 308"/>
    <n v="0.6"/>
    <s v="United States"/>
    <x v="3"/>
    <x v="24"/>
    <s v="Garner"/>
    <n v="27529"/>
    <d v="2015-06-03T00:00:00"/>
    <d v="2015-06-05T00:00:00"/>
    <n v="-106.42100000000001"/>
    <n v="11"/>
    <x v="964"/>
    <n v="85866"/>
    <n v="2"/>
  </r>
  <r>
    <n v="18306"/>
    <s v="Medium"/>
    <n v="0.08"/>
    <n v="175.99"/>
    <n v="4.99"/>
    <n v="1738"/>
    <x v="567"/>
    <x v="2"/>
    <x v="0"/>
    <x v="2"/>
    <s v="Telephones and Communication"/>
    <s v="Small Box"/>
    <s v="5165"/>
    <n v="0.59"/>
    <s v="United States"/>
    <x v="3"/>
    <x v="24"/>
    <s v="Gastonia"/>
    <n v="28052"/>
    <d v="2015-03-28T00:00:00"/>
    <d v="2015-03-28T00:00:00"/>
    <n v="-16476.838"/>
    <n v="10"/>
    <x v="965"/>
    <n v="85865"/>
    <n v="0"/>
  </r>
  <r>
    <n v="18804"/>
    <s v="Low"/>
    <n v="0.04"/>
    <n v="35.44"/>
    <n v="19.989999999999998"/>
    <n v="1738"/>
    <x v="567"/>
    <x v="2"/>
    <x v="0"/>
    <x v="0"/>
    <s v="Paper"/>
    <s v="Small Box"/>
    <s v="Xerox 1880"/>
    <n v="0.38"/>
    <s v="United States"/>
    <x v="3"/>
    <x v="24"/>
    <s v="Gastonia"/>
    <n v="28052"/>
    <d v="2015-06-14T00:00:00"/>
    <d v="2015-06-21T00:00:00"/>
    <n v="-108.27250000000001"/>
    <n v="11"/>
    <x v="966"/>
    <n v="85868"/>
    <n v="7"/>
  </r>
  <r>
    <n v="22593"/>
    <s v="High"/>
    <n v="0.09"/>
    <n v="349.45"/>
    <n v="60"/>
    <n v="1739"/>
    <x v="568"/>
    <x v="1"/>
    <x v="0"/>
    <x v="1"/>
    <s v="Tables"/>
    <s v="Jumbo Drum"/>
    <s v="SAFCO PlanMaster Heigh-Adjustable Drafting Table Base, 43w x 30d x 30-37h, Black"/>
    <m/>
    <s v="United States"/>
    <x v="3"/>
    <x v="24"/>
    <s v="Goldsboro"/>
    <n v="27534"/>
    <d v="2015-05-03T00:00:00"/>
    <d v="2015-05-04T00:00:00"/>
    <n v="-90.74799999999999"/>
    <n v="17"/>
    <x v="967"/>
    <n v="85867"/>
    <n v="1"/>
  </r>
  <r>
    <n v="20591"/>
    <s v="Medium"/>
    <n v="0"/>
    <n v="55.99"/>
    <n v="2.5"/>
    <n v="1743"/>
    <x v="569"/>
    <x v="2"/>
    <x v="3"/>
    <x v="2"/>
    <s v="Telephones and Communication"/>
    <s v="Small Pack"/>
    <s v="Accessory28"/>
    <n v="0.83"/>
    <s v="United States"/>
    <x v="2"/>
    <x v="7"/>
    <s v="Friendswood"/>
    <n v="77546"/>
    <d v="2015-02-12T00:00:00"/>
    <d v="2015-02-14T00:00:00"/>
    <n v="-121.05807999999999"/>
    <n v="1"/>
    <x v="968"/>
    <n v="91025"/>
    <n v="2"/>
  </r>
  <r>
    <n v="2571"/>
    <s v="Not Specified"/>
    <n v="0.02"/>
    <n v="4.13"/>
    <n v="6.89"/>
    <n v="1745"/>
    <x v="570"/>
    <x v="2"/>
    <x v="1"/>
    <x v="0"/>
    <s v="Labels"/>
    <s v="Small Box"/>
    <s v="Avery 05222 Permanent Self-Adhesive File Folder Labels for Typewriters, on Rolls, White, 250/Roll"/>
    <n v="0.39"/>
    <s v="United States"/>
    <x v="3"/>
    <x v="29"/>
    <s v="Atlanta"/>
    <n v="30305"/>
    <d v="2015-01-09T00:00:00"/>
    <d v="2015-01-10T00:00:00"/>
    <n v="-51.736999999999995"/>
    <n v="9"/>
    <x v="969"/>
    <n v="18561"/>
    <n v="1"/>
  </r>
  <r>
    <n v="1863"/>
    <s v="Low"/>
    <n v="0.04"/>
    <n v="60.65"/>
    <n v="12.23"/>
    <n v="1745"/>
    <x v="570"/>
    <x v="2"/>
    <x v="1"/>
    <x v="1"/>
    <s v="Office Furnishings"/>
    <s v="Medium Box"/>
    <s v="Tenex Traditional Chairmats for Medium Pile Carpet, Standard Lip, 36&quot; x 48&quot;"/>
    <n v="0.64"/>
    <s v="United States"/>
    <x v="3"/>
    <x v="29"/>
    <s v="Atlanta"/>
    <n v="30305"/>
    <d v="2015-02-14T00:00:00"/>
    <d v="2015-02-16T00:00:00"/>
    <n v="116.50629999999998"/>
    <n v="4"/>
    <x v="970"/>
    <n v="13408"/>
    <n v="2"/>
  </r>
  <r>
    <n v="1692"/>
    <s v="High"/>
    <n v="0.04"/>
    <n v="124.49"/>
    <n v="51.94"/>
    <n v="1745"/>
    <x v="570"/>
    <x v="1"/>
    <x v="3"/>
    <x v="1"/>
    <s v="Tables"/>
    <s v="Jumbo Box"/>
    <s v="Bevis 36 x 72 Conference Tables"/>
    <n v="0.63"/>
    <s v="United States"/>
    <x v="3"/>
    <x v="29"/>
    <s v="Atlanta"/>
    <n v="30305"/>
    <d v="2015-06-12T00:00:00"/>
    <d v="2015-06-14T00:00:00"/>
    <n v="-247.55157000000003"/>
    <n v="4"/>
    <x v="971"/>
    <n v="12224"/>
    <n v="2"/>
  </r>
  <r>
    <n v="1693"/>
    <s v="High"/>
    <n v="0.1"/>
    <n v="35.99"/>
    <n v="5"/>
    <n v="1745"/>
    <x v="570"/>
    <x v="2"/>
    <x v="3"/>
    <x v="2"/>
    <s v="Telephones and Communication"/>
    <s v="Wrap Bag"/>
    <s v="Accessory17"/>
    <n v="0.82"/>
    <s v="United States"/>
    <x v="3"/>
    <x v="29"/>
    <s v="Atlanta"/>
    <n v="30305"/>
    <d v="2015-06-12T00:00:00"/>
    <d v="2015-06-12T00:00:00"/>
    <n v="-277.20924000000002"/>
    <n v="54"/>
    <x v="972"/>
    <n v="12224"/>
    <n v="0"/>
  </r>
  <r>
    <n v="19692"/>
    <s v="High"/>
    <n v="0.04"/>
    <n v="124.49"/>
    <n v="51.94"/>
    <n v="1748"/>
    <x v="571"/>
    <x v="1"/>
    <x v="3"/>
    <x v="1"/>
    <s v="Tables"/>
    <s v="Jumbo Box"/>
    <s v="Bevis 36 x 72 Conference Tables"/>
    <n v="0.63"/>
    <s v="United States"/>
    <x v="2"/>
    <x v="23"/>
    <s v="Enid"/>
    <n v="73703"/>
    <d v="2015-06-12T00:00:00"/>
    <d v="2015-06-14T00:00:00"/>
    <n v="-93.06450000000001"/>
    <n v="1"/>
    <x v="973"/>
    <n v="87245"/>
    <n v="2"/>
  </r>
  <r>
    <n v="20571"/>
    <s v="Not Specified"/>
    <n v="0.02"/>
    <n v="4.13"/>
    <n v="6.89"/>
    <n v="1749"/>
    <x v="572"/>
    <x v="2"/>
    <x v="1"/>
    <x v="0"/>
    <s v="Labels"/>
    <s v="Small Box"/>
    <s v="Avery 05222 Permanent Self-Adhesive File Folder Labels for Typewriters, on Rolls, White, 250/Roll"/>
    <n v="0.39"/>
    <s v="United States"/>
    <x v="2"/>
    <x v="23"/>
    <s v="Lawton"/>
    <n v="73505"/>
    <d v="2015-01-09T00:00:00"/>
    <d v="2015-01-10T00:00:00"/>
    <n v="-48.235999999999997"/>
    <n v="2"/>
    <x v="974"/>
    <n v="87243"/>
    <n v="1"/>
  </r>
  <r>
    <n v="19863"/>
    <s v="Low"/>
    <n v="0.04"/>
    <n v="60.65"/>
    <n v="12.23"/>
    <n v="1749"/>
    <x v="572"/>
    <x v="2"/>
    <x v="1"/>
    <x v="1"/>
    <s v="Office Furnishings"/>
    <s v="Medium Box"/>
    <s v="Tenex Traditional Chairmats for Medium Pile Carpet, Standard Lip, 36&quot; x 48&quot;"/>
    <n v="0.64"/>
    <s v="United States"/>
    <x v="2"/>
    <x v="23"/>
    <s v="Lawton"/>
    <n v="73505"/>
    <d v="2015-02-14T00:00:00"/>
    <d v="2015-02-16T00:00:00"/>
    <n v="44.291099999999993"/>
    <n v="1"/>
    <x v="975"/>
    <n v="87244"/>
    <n v="2"/>
  </r>
  <r>
    <n v="19477"/>
    <s v="Low"/>
    <n v="0.04"/>
    <n v="8.5"/>
    <n v="1.99"/>
    <n v="1754"/>
    <x v="573"/>
    <x v="2"/>
    <x v="3"/>
    <x v="2"/>
    <s v="Computer Peripherals"/>
    <s v="Small Pack"/>
    <s v="Hewlett-Packard 4.7GB DVD+R Discs"/>
    <n v="0.49"/>
    <s v="United States"/>
    <x v="0"/>
    <x v="1"/>
    <s v="Torrance"/>
    <n v="90503"/>
    <d v="2015-02-27T00:00:00"/>
    <d v="2015-02-28T00:00:00"/>
    <n v="43.275199999999998"/>
    <n v="14"/>
    <x v="976"/>
    <n v="90178"/>
    <n v="1"/>
  </r>
  <r>
    <n v="19478"/>
    <s v="Low"/>
    <n v="0.1"/>
    <n v="15.99"/>
    <n v="9.4"/>
    <n v="1754"/>
    <x v="573"/>
    <x v="2"/>
    <x v="3"/>
    <x v="2"/>
    <s v="Office Machines"/>
    <s v="Small Box"/>
    <s v="AT&amp;T Black Trimline Phone, Model 210"/>
    <n v="0.49"/>
    <s v="United States"/>
    <x v="0"/>
    <x v="1"/>
    <s v="Torrance"/>
    <n v="90503"/>
    <d v="2015-02-27T00:00:00"/>
    <d v="2015-02-27T00:00:00"/>
    <n v="-36.214620000000004"/>
    <n v="5"/>
    <x v="977"/>
    <n v="90178"/>
    <n v="0"/>
  </r>
  <r>
    <n v="19479"/>
    <s v="Low"/>
    <n v="0.09"/>
    <n v="95.99"/>
    <n v="8.99"/>
    <n v="1754"/>
    <x v="573"/>
    <x v="2"/>
    <x v="3"/>
    <x v="2"/>
    <s v="Telephones and Communication"/>
    <s v="Small Box"/>
    <s v="600 Series Flip"/>
    <n v="0.56999999999999995"/>
    <s v="United States"/>
    <x v="0"/>
    <x v="1"/>
    <s v="Torrance"/>
    <n v="90503"/>
    <d v="2015-02-27T00:00:00"/>
    <d v="2015-03-03T00:00:00"/>
    <n v="7.032960000000001"/>
    <n v="8"/>
    <x v="978"/>
    <n v="90178"/>
    <n v="4"/>
  </r>
  <r>
    <n v="25920"/>
    <s v="High"/>
    <n v="0"/>
    <n v="115.99"/>
    <n v="5.92"/>
    <n v="1764"/>
    <x v="574"/>
    <x v="2"/>
    <x v="3"/>
    <x v="2"/>
    <s v="Telephones and Communication"/>
    <s v="Small Box"/>
    <s v="8890"/>
    <n v="0.57999999999999996"/>
    <s v="United States"/>
    <x v="3"/>
    <x v="26"/>
    <s v="Dunedin"/>
    <n v="34698"/>
    <d v="2015-01-22T00:00:00"/>
    <d v="2015-01-22T00:00:00"/>
    <n v="-16.772000000000002"/>
    <n v="11"/>
    <x v="979"/>
    <n v="89775"/>
    <n v="0"/>
  </r>
  <r>
    <n v="25608"/>
    <s v="High"/>
    <n v="0.06"/>
    <n v="19.98"/>
    <n v="10.49"/>
    <n v="1764"/>
    <x v="574"/>
    <x v="2"/>
    <x v="3"/>
    <x v="1"/>
    <s v="Office Furnishings"/>
    <s v="Small Box"/>
    <s v="12-1/2 Diameter Round Wall Clock"/>
    <n v="0.49"/>
    <s v="United States"/>
    <x v="3"/>
    <x v="26"/>
    <s v="Dunedin"/>
    <n v="34698"/>
    <d v="2015-03-01T00:00:00"/>
    <d v="2015-03-03T00:00:00"/>
    <n v="514.17719999999997"/>
    <n v="5"/>
    <x v="980"/>
    <n v="89776"/>
    <n v="2"/>
  </r>
  <r>
    <n v="25609"/>
    <s v="High"/>
    <n v="0.08"/>
    <n v="1.76"/>
    <n v="4.8600000000000003"/>
    <n v="1764"/>
    <x v="574"/>
    <x v="2"/>
    <x v="3"/>
    <x v="1"/>
    <s v="Office Furnishings"/>
    <s v="Small Box"/>
    <s v="Regeneration Desk Collection"/>
    <n v="0.41"/>
    <s v="United States"/>
    <x v="3"/>
    <x v="26"/>
    <s v="Dunedin"/>
    <n v="34698"/>
    <d v="2015-03-01T00:00:00"/>
    <d v="2015-03-02T00:00:00"/>
    <n v="235.65599999999998"/>
    <n v="23"/>
    <x v="981"/>
    <n v="89776"/>
    <n v="1"/>
  </r>
  <r>
    <n v="25054"/>
    <s v="Not Specified"/>
    <n v="0"/>
    <n v="5.77"/>
    <n v="4.97"/>
    <n v="1765"/>
    <x v="575"/>
    <x v="2"/>
    <x v="3"/>
    <x v="0"/>
    <s v="Binders and Binder Accessories"/>
    <s v="Small Box"/>
    <s v="Avery Binding System Hidden Tab™ Executive Style Index Sets"/>
    <n v="0.35"/>
    <s v="United States"/>
    <x v="2"/>
    <x v="33"/>
    <s v="Creve Coeur"/>
    <n v="63141"/>
    <d v="2015-05-04T00:00:00"/>
    <d v="2015-05-05T00:00:00"/>
    <n v="3.5581000000000031"/>
    <n v="8"/>
    <x v="982"/>
    <n v="89777"/>
    <n v="1"/>
  </r>
  <r>
    <n v="20636"/>
    <s v="Critical"/>
    <n v="0.01"/>
    <n v="50.98"/>
    <n v="6.5"/>
    <n v="1767"/>
    <x v="576"/>
    <x v="2"/>
    <x v="1"/>
    <x v="2"/>
    <s v="Computer Peripherals"/>
    <s v="Small Box"/>
    <s v="Microsoft Natural Multimedia Keyboard"/>
    <n v="0.73"/>
    <s v="United States"/>
    <x v="3"/>
    <x v="29"/>
    <s v="Newnan"/>
    <n v="30265"/>
    <d v="2015-03-26T00:00:00"/>
    <d v="2015-03-27T00:00:00"/>
    <n v="5.3396999999999997"/>
    <n v="16"/>
    <x v="983"/>
    <n v="89211"/>
    <n v="1"/>
  </r>
  <r>
    <n v="24894"/>
    <s v="Medium"/>
    <n v="7.0000000000000007E-2"/>
    <n v="60.98"/>
    <n v="49"/>
    <n v="1771"/>
    <x v="577"/>
    <x v="2"/>
    <x v="1"/>
    <x v="0"/>
    <s v="Appliances"/>
    <s v="Large Box"/>
    <s v="Euro Pro Shark Stick Mini Vacuum"/>
    <n v="0.59"/>
    <s v="United States"/>
    <x v="2"/>
    <x v="12"/>
    <s v="Freeport"/>
    <n v="61032"/>
    <d v="2015-03-06T00:00:00"/>
    <d v="2015-03-07T00:00:00"/>
    <n v="-807.89"/>
    <n v="7"/>
    <x v="984"/>
    <n v="89106"/>
    <n v="1"/>
  </r>
  <r>
    <n v="19826"/>
    <s v="Low"/>
    <n v="0.09"/>
    <n v="12.95"/>
    <n v="4.9800000000000004"/>
    <n v="1775"/>
    <x v="578"/>
    <x v="2"/>
    <x v="3"/>
    <x v="0"/>
    <s v="Binders and Binder Accessories"/>
    <s v="Small Box"/>
    <s v="GBC Binding covers"/>
    <n v="0.4"/>
    <s v="United States"/>
    <x v="2"/>
    <x v="38"/>
    <s v="South Bend"/>
    <n v="46614"/>
    <d v="2015-06-14T00:00:00"/>
    <d v="2015-06-21T00:00:00"/>
    <n v="123.89175"/>
    <n v="21"/>
    <x v="985"/>
    <n v="89944"/>
    <n v="7"/>
  </r>
  <r>
    <n v="20278"/>
    <s v="Not Specified"/>
    <n v="0.08"/>
    <n v="5.78"/>
    <n v="5.67"/>
    <n v="1776"/>
    <x v="579"/>
    <x v="2"/>
    <x v="3"/>
    <x v="0"/>
    <s v="Paper"/>
    <s v="Small Box"/>
    <s v="Xerox 1978"/>
    <n v="0.36"/>
    <s v="United States"/>
    <x v="2"/>
    <x v="38"/>
    <s v="Terre Haute"/>
    <n v="47802"/>
    <d v="2015-02-04T00:00:00"/>
    <d v="2015-02-05T00:00:00"/>
    <n v="-53.898000000000003"/>
    <n v="19"/>
    <x v="986"/>
    <n v="89941"/>
    <n v="1"/>
  </r>
  <r>
    <n v="20391"/>
    <s v="Low"/>
    <n v="7.0000000000000007E-2"/>
    <n v="5.43"/>
    <n v="0.95"/>
    <n v="1777"/>
    <x v="580"/>
    <x v="2"/>
    <x v="3"/>
    <x v="0"/>
    <s v="Paper"/>
    <s v="Wrap Bag"/>
    <s v="Wirebound Message Book, 4 per Page"/>
    <n v="0.36"/>
    <s v="United States"/>
    <x v="2"/>
    <x v="38"/>
    <s v="Valparaiso"/>
    <n v="46383"/>
    <d v="2015-04-22T00:00:00"/>
    <d v="2015-04-26T00:00:00"/>
    <n v="26.502899999999997"/>
    <n v="7"/>
    <x v="987"/>
    <n v="89939"/>
    <n v="4"/>
  </r>
  <r>
    <n v="21163"/>
    <s v="Low"/>
    <n v="0.02"/>
    <n v="10.06"/>
    <n v="2.06"/>
    <n v="1777"/>
    <x v="580"/>
    <x v="2"/>
    <x v="3"/>
    <x v="0"/>
    <s v="Paper"/>
    <s v="Wrap Bag"/>
    <s v="Riverleaf Stik-Withit® Designer Note Cubes®"/>
    <n v="0.39"/>
    <s v="United States"/>
    <x v="2"/>
    <x v="38"/>
    <s v="Valparaiso"/>
    <n v="46383"/>
    <d v="2015-01-03T00:00:00"/>
    <d v="2015-01-08T00:00:00"/>
    <n v="90.624600000000001"/>
    <n v="13"/>
    <x v="988"/>
    <n v="89940"/>
    <n v="5"/>
  </r>
  <r>
    <n v="20600"/>
    <s v="Not Specified"/>
    <n v="0.03"/>
    <n v="19.989999999999998"/>
    <n v="11.17"/>
    <n v="1777"/>
    <x v="580"/>
    <x v="2"/>
    <x v="0"/>
    <x v="1"/>
    <s v="Office Furnishings"/>
    <s v="Large Box"/>
    <s v="Telescoping Adjustable Floor Lamp"/>
    <n v="0.6"/>
    <s v="United States"/>
    <x v="2"/>
    <x v="38"/>
    <s v="Valparaiso"/>
    <n v="46383"/>
    <d v="2015-04-02T00:00:00"/>
    <d v="2015-04-03T00:00:00"/>
    <n v="-20.876399999999997"/>
    <n v="12"/>
    <x v="989"/>
    <n v="89942"/>
    <n v="1"/>
  </r>
  <r>
    <n v="25498"/>
    <s v="High"/>
    <n v="0.06"/>
    <n v="13.99"/>
    <n v="7.51"/>
    <n v="1778"/>
    <x v="581"/>
    <x v="2"/>
    <x v="3"/>
    <x v="2"/>
    <s v="Office Machines"/>
    <s v="Medium Box"/>
    <s v="Sharp EL500L Fraction Calculator"/>
    <n v="0.39"/>
    <s v="United States"/>
    <x v="2"/>
    <x v="38"/>
    <s v="West Lafayette"/>
    <n v="47906"/>
    <d v="2015-05-10T00:00:00"/>
    <d v="2015-05-12T00:00:00"/>
    <n v="6.4832400000000021"/>
    <n v="21"/>
    <x v="990"/>
    <n v="89943"/>
    <n v="2"/>
  </r>
  <r>
    <n v="25499"/>
    <s v="High"/>
    <n v="0.06"/>
    <n v="15.04"/>
    <n v="1.97"/>
    <n v="1778"/>
    <x v="581"/>
    <x v="2"/>
    <x v="3"/>
    <x v="0"/>
    <s v="Paper"/>
    <s v="Wrap Bag"/>
    <s v="White GlueTop Scratch Pads"/>
    <n v="0.39"/>
    <s v="United States"/>
    <x v="2"/>
    <x v="38"/>
    <s v="West Lafayette"/>
    <n v="47906"/>
    <d v="2015-05-10T00:00:00"/>
    <d v="2015-05-10T00:00:00"/>
    <n v="2.3320000000000003"/>
    <n v="3"/>
    <x v="991"/>
    <n v="89943"/>
    <n v="0"/>
  </r>
  <r>
    <n v="19237"/>
    <s v="High"/>
    <n v="0"/>
    <n v="55.48"/>
    <n v="14.3"/>
    <n v="1781"/>
    <x v="582"/>
    <x v="2"/>
    <x v="0"/>
    <x v="0"/>
    <s v="Paper"/>
    <s v="Small Box"/>
    <s v="Xerox 194"/>
    <n v="0.37"/>
    <s v="United States"/>
    <x v="0"/>
    <x v="1"/>
    <s v="San Carlos"/>
    <n v="94070"/>
    <d v="2015-06-12T00:00:00"/>
    <d v="2015-06-14T00:00:00"/>
    <n v="454.44779999999997"/>
    <n v="11"/>
    <x v="992"/>
    <n v="89857"/>
    <n v="2"/>
  </r>
  <r>
    <n v="19419"/>
    <s v="Low"/>
    <n v="0.03"/>
    <n v="5.08"/>
    <n v="2.0299999999999998"/>
    <n v="1781"/>
    <x v="582"/>
    <x v="2"/>
    <x v="1"/>
    <x v="1"/>
    <s v="Office Furnishings"/>
    <s v="Wrap Bag"/>
    <s v="Master Caster Door Stop, Brown"/>
    <n v="0.51"/>
    <s v="United States"/>
    <x v="0"/>
    <x v="1"/>
    <s v="San Carlos"/>
    <n v="94070"/>
    <d v="2015-01-07T00:00:00"/>
    <d v="2015-01-12T00:00:00"/>
    <n v="15.1524"/>
    <n v="4"/>
    <x v="993"/>
    <n v="89858"/>
    <n v="5"/>
  </r>
  <r>
    <n v="21283"/>
    <s v="High"/>
    <n v="0.03"/>
    <n v="3.28"/>
    <n v="3.97"/>
    <n v="1782"/>
    <x v="583"/>
    <x v="2"/>
    <x v="1"/>
    <x v="0"/>
    <s v="Pens &amp; Art Supplies"/>
    <s v="Wrap Bag"/>
    <s v="Newell 342"/>
    <n v="0.56000000000000005"/>
    <s v="United States"/>
    <x v="0"/>
    <x v="1"/>
    <s v="San Clemente"/>
    <n v="92672"/>
    <d v="2015-01-06T00:00:00"/>
    <d v="2015-01-08T00:00:00"/>
    <n v="-90.755600000000001"/>
    <n v="7"/>
    <x v="994"/>
    <n v="89856"/>
    <n v="2"/>
  </r>
  <r>
    <n v="23966"/>
    <s v="Critical"/>
    <n v="0.04"/>
    <n v="205.99"/>
    <n v="8.99"/>
    <n v="1788"/>
    <x v="584"/>
    <x v="2"/>
    <x v="3"/>
    <x v="2"/>
    <s v="Telephones and Communication"/>
    <s v="Small Box"/>
    <s v="TimeportP7382"/>
    <n v="0.56000000000000005"/>
    <s v="United States"/>
    <x v="3"/>
    <x v="29"/>
    <s v="Woodstock"/>
    <n v="30188"/>
    <d v="2015-01-21T00:00:00"/>
    <d v="2015-01-22T00:00:00"/>
    <n v="960.98400000000004"/>
    <n v="6"/>
    <x v="995"/>
    <n v="88256"/>
    <n v="1"/>
  </r>
  <r>
    <n v="21284"/>
    <s v="Critical"/>
    <n v="0.04"/>
    <n v="880.98"/>
    <n v="44.55"/>
    <n v="1793"/>
    <x v="585"/>
    <x v="1"/>
    <x v="1"/>
    <x v="1"/>
    <s v="Bookcases"/>
    <s v="Jumbo Box"/>
    <s v="Riverside Palais Royal Lawyers Bookcase, Royale Cherry Finish"/>
    <n v="0.62"/>
    <s v="United States"/>
    <x v="2"/>
    <x v="12"/>
    <s v="Galesburg"/>
    <n v="61401"/>
    <d v="2015-01-06T00:00:00"/>
    <d v="2015-01-07T00:00:00"/>
    <n v="-13706.464"/>
    <n v="8"/>
    <x v="996"/>
    <n v="87853"/>
    <n v="1"/>
  </r>
  <r>
    <n v="22986"/>
    <s v="Critical"/>
    <n v="0.04"/>
    <n v="3.68"/>
    <n v="1.32"/>
    <n v="1802"/>
    <x v="586"/>
    <x v="2"/>
    <x v="0"/>
    <x v="0"/>
    <s v="Scissors, Rulers and Trimmers"/>
    <s v="Wrap Bag"/>
    <s v="*Staples* vLetter Openers, 2/Pack"/>
    <n v="0.83"/>
    <s v="United States"/>
    <x v="3"/>
    <x v="26"/>
    <s v="Dunedin"/>
    <n v="34698"/>
    <d v="2015-06-01T00:00:00"/>
    <d v="2015-06-02T00:00:00"/>
    <n v="300.92579999999998"/>
    <n v="11"/>
    <x v="997"/>
    <n v="91543"/>
    <n v="1"/>
  </r>
  <r>
    <n v="18901"/>
    <s v="Medium"/>
    <n v="0.01"/>
    <n v="8.1199999999999992"/>
    <n v="2.83"/>
    <n v="1808"/>
    <x v="587"/>
    <x v="0"/>
    <x v="1"/>
    <x v="2"/>
    <s v="Computer Peripherals"/>
    <s v="Small Pack"/>
    <s v="Imation Neon Mac Format Diskettes, 10/Pack"/>
    <n v="0.77"/>
    <s v="United States"/>
    <x v="1"/>
    <x v="36"/>
    <s v="Parkersburg"/>
    <n v="26101"/>
    <d v="2015-03-17T00:00:00"/>
    <d v="2015-03-18T00:00:00"/>
    <n v="-40.76"/>
    <n v="10"/>
    <x v="998"/>
    <n v="89251"/>
    <n v="1"/>
  </r>
  <r>
    <n v="21746"/>
    <s v="Not Specified"/>
    <n v="0.09"/>
    <n v="77.510000000000005"/>
    <n v="4"/>
    <n v="1814"/>
    <x v="588"/>
    <x v="0"/>
    <x v="1"/>
    <x v="2"/>
    <s v="Computer Peripherals"/>
    <s v="Small Box"/>
    <s v="Micro Innovations Media Access Pro Keyboard"/>
    <n v="0.76"/>
    <s v="United States"/>
    <x v="3"/>
    <x v="37"/>
    <s v="Olive Branch"/>
    <n v="38654"/>
    <d v="2015-05-23T00:00:00"/>
    <d v="2015-05-25T00:00:00"/>
    <n v="-986.52399999999989"/>
    <n v="17"/>
    <x v="999"/>
    <n v="90524"/>
    <n v="2"/>
  </r>
  <r>
    <n v="21747"/>
    <s v="Not Specified"/>
    <n v="0"/>
    <n v="2.88"/>
    <n v="0.7"/>
    <n v="1814"/>
    <x v="588"/>
    <x v="2"/>
    <x v="1"/>
    <x v="0"/>
    <s v="Pens &amp; Art Supplies"/>
    <s v="Wrap Bag"/>
    <s v="Newell 340"/>
    <n v="0.56000000000000005"/>
    <s v="United States"/>
    <x v="3"/>
    <x v="37"/>
    <s v="Olive Branch"/>
    <n v="38654"/>
    <d v="2015-05-23T00:00:00"/>
    <d v="2015-05-25T00:00:00"/>
    <n v="-141.666"/>
    <n v="13"/>
    <x v="1000"/>
    <n v="90524"/>
    <n v="2"/>
  </r>
  <r>
    <n v="24463"/>
    <s v="Medium"/>
    <n v="0.06"/>
    <n v="90.97"/>
    <n v="14"/>
    <n v="1815"/>
    <x v="589"/>
    <x v="1"/>
    <x v="1"/>
    <x v="2"/>
    <s v="Office Machines"/>
    <s v="Jumbo Drum"/>
    <s v="Lexmark Z54se Color Inkjet Printer"/>
    <n v="0.36"/>
    <s v="United States"/>
    <x v="3"/>
    <x v="37"/>
    <s v="Pearl"/>
    <n v="39208"/>
    <d v="2015-02-11T00:00:00"/>
    <d v="2015-02-12T00:00:00"/>
    <n v="47.334000000000003"/>
    <n v="14"/>
    <x v="1001"/>
    <n v="90525"/>
    <n v="1"/>
  </r>
  <r>
    <n v="22843"/>
    <s v="Low"/>
    <n v="0.01"/>
    <n v="10.48"/>
    <n v="2.89"/>
    <n v="1816"/>
    <x v="590"/>
    <x v="2"/>
    <x v="3"/>
    <x v="0"/>
    <s v="Pens &amp; Art Supplies"/>
    <s v="Small Pack"/>
    <s v="Staples Battery-Operated Desktop Pencil Sharpener"/>
    <n v="0.6"/>
    <s v="United States"/>
    <x v="2"/>
    <x v="22"/>
    <s v="Canton"/>
    <n v="48187"/>
    <d v="2015-02-05T00:00:00"/>
    <d v="2015-02-07T00:00:00"/>
    <n v="60.561599999999999"/>
    <n v="19"/>
    <x v="1002"/>
    <n v="85990"/>
    <n v="2"/>
  </r>
  <r>
    <n v="24622"/>
    <s v="Not Specified"/>
    <n v="0.06"/>
    <n v="17.98"/>
    <n v="8.51"/>
    <n v="1818"/>
    <x v="591"/>
    <x v="2"/>
    <x v="3"/>
    <x v="2"/>
    <s v="Office Machines"/>
    <s v="Medium Box"/>
    <s v="Canon P1-DHIII Palm Printing Calculator"/>
    <n v="0.4"/>
    <s v="United States"/>
    <x v="2"/>
    <x v="22"/>
    <s v="Dearborn"/>
    <n v="48126"/>
    <d v="2015-04-15T00:00:00"/>
    <d v="2015-04-17T00:00:00"/>
    <n v="-47.243088"/>
    <n v="3"/>
    <x v="1003"/>
    <n v="85991"/>
    <n v="2"/>
  </r>
  <r>
    <n v="24623"/>
    <s v="Not Specified"/>
    <n v="0.1"/>
    <n v="9.99"/>
    <n v="4.78"/>
    <n v="1818"/>
    <x v="591"/>
    <x v="0"/>
    <x v="3"/>
    <x v="0"/>
    <s v="Paper"/>
    <s v="Small Box"/>
    <s v="Xerox 1896"/>
    <n v="0.4"/>
    <s v="United States"/>
    <x v="2"/>
    <x v="22"/>
    <s v="Dearborn"/>
    <n v="48126"/>
    <d v="2015-04-15T00:00:00"/>
    <d v="2015-04-18T00:00:00"/>
    <n v="9.1539999999999999"/>
    <n v="12"/>
    <x v="1004"/>
    <n v="85991"/>
    <n v="3"/>
  </r>
  <r>
    <n v="4843"/>
    <s v="Low"/>
    <n v="0.01"/>
    <n v="10.48"/>
    <n v="2.89"/>
    <n v="1821"/>
    <x v="592"/>
    <x v="2"/>
    <x v="3"/>
    <x v="0"/>
    <s v="Pens &amp; Art Supplies"/>
    <s v="Small Pack"/>
    <s v="Staples Battery-Operated Desktop Pencil Sharpener"/>
    <n v="0.6"/>
    <s v="United States"/>
    <x v="1"/>
    <x v="4"/>
    <s v="New York City"/>
    <n v="10177"/>
    <d v="2015-02-05T00:00:00"/>
    <d v="2015-02-07T00:00:00"/>
    <n v="40.92"/>
    <n v="76"/>
    <x v="1005"/>
    <n v="34435"/>
    <n v="2"/>
  </r>
  <r>
    <n v="6621"/>
    <s v="Not Specified"/>
    <n v="7.0000000000000007E-2"/>
    <n v="18.649999999999999"/>
    <n v="3.77"/>
    <n v="1821"/>
    <x v="592"/>
    <x v="2"/>
    <x v="3"/>
    <x v="1"/>
    <s v="Office Furnishings"/>
    <s v="Small Pack"/>
    <s v="3M Polarizing Light Filter Sleeves"/>
    <n v="0.39"/>
    <s v="United States"/>
    <x v="1"/>
    <x v="4"/>
    <s v="New York City"/>
    <n v="10177"/>
    <d v="2015-04-15T00:00:00"/>
    <d v="2015-04-16T00:00:00"/>
    <n v="149.72"/>
    <n v="34"/>
    <x v="1006"/>
    <n v="47108"/>
    <n v="1"/>
  </r>
  <r>
    <n v="6622"/>
    <s v="Not Specified"/>
    <n v="0.06"/>
    <n v="17.98"/>
    <n v="8.51"/>
    <n v="1821"/>
    <x v="592"/>
    <x v="2"/>
    <x v="3"/>
    <x v="2"/>
    <s v="Office Machines"/>
    <s v="Medium Box"/>
    <s v="Canon P1-DHIII Palm Printing Calculator"/>
    <n v="0.4"/>
    <s v="United States"/>
    <x v="1"/>
    <x v="4"/>
    <s v="New York City"/>
    <n v="10177"/>
    <d v="2015-04-15T00:00:00"/>
    <d v="2015-04-17T00:00:00"/>
    <n v="-52.492319999999999"/>
    <n v="13"/>
    <x v="1007"/>
    <n v="47108"/>
    <n v="2"/>
  </r>
  <r>
    <n v="6623"/>
    <s v="Not Specified"/>
    <n v="0.1"/>
    <n v="9.99"/>
    <n v="4.78"/>
    <n v="1821"/>
    <x v="592"/>
    <x v="0"/>
    <x v="3"/>
    <x v="0"/>
    <s v="Paper"/>
    <s v="Small Box"/>
    <s v="Xerox 1896"/>
    <n v="0.4"/>
    <s v="United States"/>
    <x v="1"/>
    <x v="4"/>
    <s v="New York City"/>
    <n v="10177"/>
    <d v="2015-04-15T00:00:00"/>
    <d v="2015-04-18T00:00:00"/>
    <n v="7.9599999999999991"/>
    <n v="47"/>
    <x v="1008"/>
    <n v="47108"/>
    <n v="3"/>
  </r>
  <r>
    <n v="6624"/>
    <s v="Not Specified"/>
    <n v="0.08"/>
    <n v="175.99"/>
    <n v="8.99"/>
    <n v="1821"/>
    <x v="592"/>
    <x v="0"/>
    <x v="3"/>
    <x v="2"/>
    <s v="Telephones and Communication"/>
    <s v="Small Box"/>
    <s v="2180"/>
    <n v="0.56999999999999995"/>
    <s v="United States"/>
    <x v="1"/>
    <x v="4"/>
    <s v="New York City"/>
    <n v="10177"/>
    <d v="2015-04-15T00:00:00"/>
    <d v="2015-04-16T00:00:00"/>
    <n v="-459.08280000000002"/>
    <n v="16"/>
    <x v="1009"/>
    <n v="47108"/>
    <n v="1"/>
  </r>
  <r>
    <n v="19596"/>
    <s v="Medium"/>
    <n v="0.1"/>
    <n v="52.99"/>
    <n v="19.989999999999998"/>
    <n v="1826"/>
    <x v="593"/>
    <x v="0"/>
    <x v="0"/>
    <x v="0"/>
    <s v="Storage &amp; Organization"/>
    <s v="Small Box"/>
    <s v="Gould Plastics 9-Pocket Panel Bin, 18-3/8w x 5-1/4d x 20-1/2h, Black"/>
    <n v="0.81"/>
    <s v="United States"/>
    <x v="2"/>
    <x v="25"/>
    <s v="Bettendorf"/>
    <n v="52722"/>
    <d v="2015-04-18T00:00:00"/>
    <d v="2015-04-19T00:00:00"/>
    <n v="-517.16999999999996"/>
    <n v="7"/>
    <x v="1010"/>
    <n v="86958"/>
    <n v="1"/>
  </r>
  <r>
    <n v="18199"/>
    <s v="Medium"/>
    <n v="0"/>
    <n v="9.27"/>
    <n v="4.3899999999999997"/>
    <n v="1826"/>
    <x v="593"/>
    <x v="2"/>
    <x v="0"/>
    <x v="0"/>
    <s v="Paper"/>
    <s v="Wrap Bag"/>
    <s v="Wirebound Message Books, Four 2 3/4&quot; x 5&quot; Forms per Page, 600 Sets per Book"/>
    <n v="0.38"/>
    <s v="United States"/>
    <x v="2"/>
    <x v="25"/>
    <s v="Bettendorf"/>
    <n v="52722"/>
    <d v="2015-05-12T00:00:00"/>
    <d v="2015-05-14T00:00:00"/>
    <n v="-7.61"/>
    <n v="1"/>
    <x v="1011"/>
    <n v="86959"/>
    <n v="2"/>
  </r>
  <r>
    <n v="20551"/>
    <s v="Not Specified"/>
    <n v="0"/>
    <n v="5.98"/>
    <n v="0.96"/>
    <n v="1827"/>
    <x v="594"/>
    <x v="2"/>
    <x v="0"/>
    <x v="0"/>
    <s v="Pens &amp; Art Supplies"/>
    <s v="Wrap Bag"/>
    <s v="Newell 315"/>
    <n v="0.6"/>
    <s v="United States"/>
    <x v="2"/>
    <x v="25"/>
    <s v="Burlington"/>
    <n v="52601"/>
    <d v="2015-02-19T00:00:00"/>
    <d v="2015-02-20T00:00:00"/>
    <n v="38.039699999999996"/>
    <n v="9"/>
    <x v="1012"/>
    <n v="86956"/>
    <n v="1"/>
  </r>
  <r>
    <n v="19597"/>
    <s v="Medium"/>
    <n v="7.0000000000000007E-2"/>
    <n v="100.98"/>
    <n v="57.38"/>
    <n v="1827"/>
    <x v="594"/>
    <x v="1"/>
    <x v="0"/>
    <x v="1"/>
    <s v="Bookcases"/>
    <s v="Jumbo Box"/>
    <s v="Bush Westfield Collection Bookcases, Dark Cherry Finish, Fully Assembled"/>
    <n v="0.78"/>
    <s v="United States"/>
    <x v="2"/>
    <x v="25"/>
    <s v="Burlington"/>
    <n v="52601"/>
    <d v="2015-04-18T00:00:00"/>
    <d v="2015-04-21T00:00:00"/>
    <n v="-429.86"/>
    <n v="2"/>
    <x v="1013"/>
    <n v="86958"/>
    <n v="3"/>
  </r>
  <r>
    <n v="19598"/>
    <s v="Medium"/>
    <n v="0.03"/>
    <n v="85.99"/>
    <n v="0.99"/>
    <n v="1827"/>
    <x v="594"/>
    <x v="2"/>
    <x v="0"/>
    <x v="2"/>
    <s v="Telephones and Communication"/>
    <s v="Wrap Bag"/>
    <s v="Accessory34"/>
    <n v="0.55000000000000004"/>
    <s v="United States"/>
    <x v="2"/>
    <x v="25"/>
    <s v="Burlington"/>
    <n v="52601"/>
    <d v="2015-04-18T00:00:00"/>
    <d v="2015-04-20T00:00:00"/>
    <n v="264.16649999999998"/>
    <n v="5"/>
    <x v="1014"/>
    <n v="86958"/>
    <n v="2"/>
  </r>
  <r>
    <n v="20553"/>
    <s v="Not Specified"/>
    <n v="0.02"/>
    <n v="5.98"/>
    <n v="5.46"/>
    <n v="1828"/>
    <x v="595"/>
    <x v="2"/>
    <x v="0"/>
    <x v="0"/>
    <s v="Paper"/>
    <s v="Small Box"/>
    <s v="Xerox 1983"/>
    <n v="0.36"/>
    <s v="United States"/>
    <x v="2"/>
    <x v="25"/>
    <s v="Cedar Falls"/>
    <n v="50613"/>
    <d v="2015-02-19T00:00:00"/>
    <d v="2015-02-20T00:00:00"/>
    <n v="-47.12"/>
    <n v="7"/>
    <x v="1015"/>
    <n v="86956"/>
    <n v="1"/>
  </r>
  <r>
    <n v="21383"/>
    <s v="Low"/>
    <n v="0.05"/>
    <n v="7.1"/>
    <n v="6.05"/>
    <n v="1828"/>
    <x v="595"/>
    <x v="2"/>
    <x v="0"/>
    <x v="0"/>
    <s v="Binders and Binder Accessories"/>
    <s v="Small Box"/>
    <s v="Wilson Jones Hanging View Binder, White, 1&quot;"/>
    <n v="0.39"/>
    <s v="United States"/>
    <x v="2"/>
    <x v="25"/>
    <s v="Cedar Falls"/>
    <n v="50613"/>
    <d v="2015-01-06T00:00:00"/>
    <d v="2015-01-06T00:00:00"/>
    <n v="-101.24600000000001"/>
    <n v="14"/>
    <x v="1016"/>
    <n v="86960"/>
    <n v="0"/>
  </r>
  <r>
    <n v="21384"/>
    <s v="Low"/>
    <n v="0.04"/>
    <n v="20.95"/>
    <n v="4"/>
    <n v="1828"/>
    <x v="595"/>
    <x v="2"/>
    <x v="0"/>
    <x v="2"/>
    <s v="Computer Peripherals"/>
    <s v="Small Box"/>
    <s v="Fellowes Basic 104-Key Keyboard, Platinum"/>
    <n v="0.6"/>
    <s v="United States"/>
    <x v="2"/>
    <x v="25"/>
    <s v="Cedar Falls"/>
    <n v="50613"/>
    <d v="2015-01-06T00:00:00"/>
    <d v="2015-01-11T00:00:00"/>
    <n v="-1.88"/>
    <n v="7"/>
    <x v="1017"/>
    <n v="86960"/>
    <n v="5"/>
  </r>
  <r>
    <n v="23430"/>
    <s v="Critical"/>
    <n v="0.01"/>
    <n v="10.64"/>
    <n v="5.16"/>
    <n v="1829"/>
    <x v="596"/>
    <x v="0"/>
    <x v="0"/>
    <x v="1"/>
    <s v="Office Furnishings"/>
    <s v="Small Box"/>
    <s v="Eldon Expressions Punched Metal &amp; Wood Desk Accessories, Pewter &amp; Cherry"/>
    <n v="0.56999999999999995"/>
    <s v="United States"/>
    <x v="2"/>
    <x v="25"/>
    <s v="Cedar Rapids"/>
    <n v="52402"/>
    <d v="2015-03-25T00:00:00"/>
    <d v="2015-03-27T00:00:00"/>
    <n v="-11.69"/>
    <n v="5"/>
    <x v="1018"/>
    <n v="86957"/>
    <n v="2"/>
  </r>
  <r>
    <n v="21385"/>
    <s v="Low"/>
    <n v="0.05"/>
    <n v="39.06"/>
    <n v="10.55"/>
    <n v="1829"/>
    <x v="596"/>
    <x v="2"/>
    <x v="0"/>
    <x v="0"/>
    <s v="Binders and Binder Accessories"/>
    <s v="Small Box"/>
    <s v="Ibico Recycled Linen-Style Covers"/>
    <n v="0.37"/>
    <s v="United States"/>
    <x v="2"/>
    <x v="25"/>
    <s v="Cedar Rapids"/>
    <n v="52402"/>
    <d v="2015-01-06T00:00:00"/>
    <d v="2015-01-13T00:00:00"/>
    <n v="250.98059999999998"/>
    <n v="9"/>
    <x v="1019"/>
    <n v="86960"/>
    <n v="7"/>
  </r>
  <r>
    <n v="21386"/>
    <s v="Low"/>
    <n v="0.04"/>
    <n v="3.52"/>
    <n v="6.83"/>
    <n v="1829"/>
    <x v="596"/>
    <x v="2"/>
    <x v="0"/>
    <x v="0"/>
    <s v="Binders and Binder Accessories"/>
    <s v="Small Box"/>
    <s v="Self-Adhesive Ring Binder Labels"/>
    <n v="0.38"/>
    <s v="United States"/>
    <x v="2"/>
    <x v="25"/>
    <s v="Cedar Rapids"/>
    <n v="52402"/>
    <d v="2015-01-06T00:00:00"/>
    <d v="2015-01-15T00:00:00"/>
    <n v="-57.753"/>
    <n v="4"/>
    <x v="1020"/>
    <n v="86960"/>
    <n v="9"/>
  </r>
  <r>
    <n v="21387"/>
    <s v="Low"/>
    <n v="0.02"/>
    <n v="15.51"/>
    <n v="17.78"/>
    <n v="1829"/>
    <x v="596"/>
    <x v="2"/>
    <x v="0"/>
    <x v="0"/>
    <s v="Storage &amp; Organization"/>
    <s v="Small Box"/>
    <s v="Tenex File Box, Personal Filing Tote with Lid, Black"/>
    <n v="0.59"/>
    <s v="United States"/>
    <x v="2"/>
    <x v="25"/>
    <s v="Cedar Rapids"/>
    <n v="52402"/>
    <d v="2015-01-06T00:00:00"/>
    <d v="2015-01-13T00:00:00"/>
    <n v="-47.97"/>
    <n v="1"/>
    <x v="1021"/>
    <n v="86960"/>
    <n v="7"/>
  </r>
  <r>
    <n v="23589"/>
    <s v="High"/>
    <n v="0.01"/>
    <n v="155.99"/>
    <n v="8.99"/>
    <n v="1836"/>
    <x v="597"/>
    <x v="0"/>
    <x v="0"/>
    <x v="2"/>
    <s v="Telephones and Communication"/>
    <s v="Small Box"/>
    <s v="CF 688"/>
    <n v="0.57999999999999996"/>
    <s v="United States"/>
    <x v="0"/>
    <x v="1"/>
    <s v="San Francisco"/>
    <n v="94110"/>
    <d v="2015-04-19T00:00:00"/>
    <d v="2015-04-20T00:00:00"/>
    <n v="-219.07908"/>
    <n v="5"/>
    <x v="1022"/>
    <n v="86600"/>
    <n v="1"/>
  </r>
  <r>
    <n v="23590"/>
    <s v="High"/>
    <n v="0.01"/>
    <n v="5.98"/>
    <n v="5.46"/>
    <n v="1837"/>
    <x v="598"/>
    <x v="2"/>
    <x v="0"/>
    <x v="0"/>
    <s v="Paper"/>
    <s v="Small Box"/>
    <s v="Xerox 1983"/>
    <n v="0.36"/>
    <s v="United States"/>
    <x v="0"/>
    <x v="1"/>
    <s v="San Gabriel"/>
    <n v="91776"/>
    <d v="2015-04-19T00:00:00"/>
    <d v="2015-04-21T00:00:00"/>
    <n v="-18.878399999999999"/>
    <n v="4"/>
    <x v="1023"/>
    <n v="86600"/>
    <n v="2"/>
  </r>
  <r>
    <n v="18141"/>
    <s v="Not Specified"/>
    <n v="7.0000000000000007E-2"/>
    <n v="40.98"/>
    <n v="2.99"/>
    <n v="1840"/>
    <x v="599"/>
    <x v="2"/>
    <x v="1"/>
    <x v="0"/>
    <s v="Binders and Binder Accessories"/>
    <s v="Small Box"/>
    <s v="Avery Trapezoid Ring Binder, 3&quot; Capacity, Black, 1040 sheets"/>
    <n v="0.36"/>
    <s v="United States"/>
    <x v="1"/>
    <x v="15"/>
    <s v="Townsend"/>
    <n v="1469"/>
    <d v="2015-03-30T00:00:00"/>
    <d v="2015-04-01T00:00:00"/>
    <n v="369.20519999999999"/>
    <n v="13"/>
    <x v="1024"/>
    <n v="86599"/>
    <n v="2"/>
  </r>
  <r>
    <n v="19139"/>
    <s v="High"/>
    <n v="0.09"/>
    <n v="35.99"/>
    <n v="1.1000000000000001"/>
    <n v="1849"/>
    <x v="600"/>
    <x v="2"/>
    <x v="3"/>
    <x v="2"/>
    <s v="Telephones and Communication"/>
    <s v="Small Box"/>
    <s v="Accessory35"/>
    <n v="0.55000000000000004"/>
    <s v="United States"/>
    <x v="3"/>
    <x v="43"/>
    <s v="Enterprise"/>
    <n v="36330"/>
    <d v="2015-04-01T00:00:00"/>
    <d v="2015-04-03T00:00:00"/>
    <n v="19.350000000000001"/>
    <n v="8"/>
    <x v="1025"/>
    <n v="89697"/>
    <n v="2"/>
  </r>
  <r>
    <n v="19140"/>
    <s v="High"/>
    <n v="0.01"/>
    <n v="125.99"/>
    <n v="2.5"/>
    <n v="1849"/>
    <x v="600"/>
    <x v="2"/>
    <x v="3"/>
    <x v="2"/>
    <s v="Telephones and Communication"/>
    <s v="Small Box"/>
    <s v="i2000"/>
    <n v="0.6"/>
    <s v="United States"/>
    <x v="3"/>
    <x v="43"/>
    <s v="Enterprise"/>
    <n v="36330"/>
    <d v="2015-04-01T00:00:00"/>
    <d v="2015-04-02T00:00:00"/>
    <n v="-967.83399999999995"/>
    <n v="2"/>
    <x v="1026"/>
    <n v="89697"/>
    <n v="1"/>
  </r>
  <r>
    <n v="19141"/>
    <s v="Not Specified"/>
    <n v="0.06"/>
    <n v="6.48"/>
    <n v="5.14"/>
    <n v="1852"/>
    <x v="601"/>
    <x v="0"/>
    <x v="1"/>
    <x v="0"/>
    <s v="Paper"/>
    <s v="Small Box"/>
    <s v="Xerox 23"/>
    <n v="0.37"/>
    <s v="United States"/>
    <x v="0"/>
    <x v="1"/>
    <s v="Carlsbad"/>
    <n v="92008"/>
    <d v="2015-03-19T00:00:00"/>
    <d v="2015-03-21T00:00:00"/>
    <n v="-28.45"/>
    <n v="10"/>
    <x v="1027"/>
    <n v="86847"/>
    <n v="2"/>
  </r>
  <r>
    <n v="19142"/>
    <s v="Not Specified"/>
    <n v="0.02"/>
    <n v="30.73"/>
    <n v="4"/>
    <n v="1854"/>
    <x v="602"/>
    <x v="2"/>
    <x v="1"/>
    <x v="2"/>
    <s v="Computer Peripherals"/>
    <s v="Small Box"/>
    <s v="Fellowes 17-key keypad for PS/2 interface"/>
    <n v="0.75"/>
    <s v="United States"/>
    <x v="1"/>
    <x v="18"/>
    <s v="Seymour"/>
    <n v="6478"/>
    <d v="2015-03-19T00:00:00"/>
    <d v="2015-03-22T00:00:00"/>
    <n v="72.78"/>
    <n v="16"/>
    <x v="1028"/>
    <n v="86847"/>
    <n v="3"/>
  </r>
  <r>
    <n v="20036"/>
    <s v="Critical"/>
    <n v="0.09"/>
    <n v="5.98"/>
    <n v="1.49"/>
    <n v="1860"/>
    <x v="603"/>
    <x v="2"/>
    <x v="1"/>
    <x v="0"/>
    <s v="Binders and Binder Accessories"/>
    <s v="Small Box"/>
    <s v="Avery Hanging File Binders"/>
    <n v="0.39"/>
    <s v="United States"/>
    <x v="1"/>
    <x v="15"/>
    <s v="Webster"/>
    <n v="1570"/>
    <d v="2015-06-15T00:00:00"/>
    <d v="2015-06-17T00:00:00"/>
    <n v="13.2294"/>
    <n v="5"/>
    <x v="1029"/>
    <n v="86846"/>
    <n v="2"/>
  </r>
  <r>
    <n v="18879"/>
    <s v="Not Specified"/>
    <n v="0.08"/>
    <n v="8.09"/>
    <n v="7.96"/>
    <n v="1869"/>
    <x v="604"/>
    <x v="2"/>
    <x v="3"/>
    <x v="1"/>
    <s v="Office Furnishings"/>
    <s v="Small Box"/>
    <s v="6&quot; Cubicle Wall Clock, Black"/>
    <n v="0.49"/>
    <s v="United States"/>
    <x v="0"/>
    <x v="27"/>
    <s v="Alamogordo"/>
    <n v="88310"/>
    <d v="2015-05-03T00:00:00"/>
    <d v="2015-05-04T00:00:00"/>
    <n v="-88.82"/>
    <n v="10"/>
    <x v="1030"/>
    <n v="89209"/>
    <n v="1"/>
  </r>
  <r>
    <n v="19415"/>
    <s v="Medium"/>
    <n v="0.03"/>
    <n v="90.48"/>
    <n v="19.989999999999998"/>
    <n v="1873"/>
    <x v="605"/>
    <x v="2"/>
    <x v="0"/>
    <x v="0"/>
    <s v="Envelopes"/>
    <s v="Small Box"/>
    <s v="Tyvek® Side-Opening Peel &amp; Seel® Expanding Envelopes"/>
    <n v="0.4"/>
    <s v="United States"/>
    <x v="3"/>
    <x v="26"/>
    <s v="Palm Beach Gardens"/>
    <n v="33403"/>
    <d v="2015-01-17T00:00:00"/>
    <d v="2015-01-19T00:00:00"/>
    <n v="15.353999999999999"/>
    <n v="1"/>
    <x v="1031"/>
    <n v="90099"/>
    <n v="2"/>
  </r>
  <r>
    <n v="19416"/>
    <s v="Medium"/>
    <n v="0.06"/>
    <n v="22.84"/>
    <n v="8.18"/>
    <n v="1873"/>
    <x v="605"/>
    <x v="2"/>
    <x v="0"/>
    <x v="0"/>
    <s v="Paper"/>
    <s v="Small Box"/>
    <s v="Xerox 1991"/>
    <n v="0.39"/>
    <s v="United States"/>
    <x v="3"/>
    <x v="26"/>
    <s v="Palm Beach Gardens"/>
    <n v="33403"/>
    <d v="2015-01-17T00:00:00"/>
    <d v="2015-01-17T00:00:00"/>
    <n v="-357.92399999999998"/>
    <n v="7"/>
    <x v="1032"/>
    <n v="90099"/>
    <n v="0"/>
  </r>
  <r>
    <n v="20844"/>
    <s v="Critical"/>
    <n v="0.09"/>
    <n v="95.99"/>
    <n v="4.9000000000000004"/>
    <n v="1875"/>
    <x v="606"/>
    <x v="2"/>
    <x v="3"/>
    <x v="2"/>
    <s v="Telephones and Communication"/>
    <s v="Small Box"/>
    <s v="T60"/>
    <n v="0.56000000000000005"/>
    <s v="United States"/>
    <x v="3"/>
    <x v="8"/>
    <s v="Chesapeake"/>
    <n v="23320"/>
    <d v="2015-01-29T00:00:00"/>
    <d v="2015-01-31T00:00:00"/>
    <n v="34.302"/>
    <n v="4"/>
    <x v="1033"/>
    <n v="90899"/>
    <n v="2"/>
  </r>
  <r>
    <n v="18284"/>
    <s v="Not Specified"/>
    <n v="0.09"/>
    <n v="5.78"/>
    <n v="5.67"/>
    <n v="1882"/>
    <x v="607"/>
    <x v="2"/>
    <x v="1"/>
    <x v="0"/>
    <s v="Paper"/>
    <s v="Small Box"/>
    <s v="Xerox 1978"/>
    <n v="0.36"/>
    <s v="United States"/>
    <x v="1"/>
    <x v="2"/>
    <s v="Linden"/>
    <n v="7036"/>
    <d v="2015-03-01T00:00:00"/>
    <d v="2015-03-03T00:00:00"/>
    <n v="-7.96"/>
    <n v="1"/>
    <x v="1034"/>
    <n v="87378"/>
    <n v="2"/>
  </r>
  <r>
    <n v="18283"/>
    <s v="Not Specified"/>
    <n v="0.05"/>
    <n v="535.64"/>
    <n v="14.7"/>
    <n v="1885"/>
    <x v="608"/>
    <x v="1"/>
    <x v="1"/>
    <x v="2"/>
    <s v="Office Machines"/>
    <s v="Jumbo Drum"/>
    <s v="Epson LQ-870 Dot Matrix Printer"/>
    <n v="0.59"/>
    <s v="United States"/>
    <x v="1"/>
    <x v="31"/>
    <s v="Barrington"/>
    <n v="2806"/>
    <d v="2015-03-01T00:00:00"/>
    <d v="2015-03-03T00:00:00"/>
    <n v="4407.4399999999996"/>
    <n v="15"/>
    <x v="1035"/>
    <n v="87378"/>
    <n v="2"/>
  </r>
  <r>
    <n v="19918"/>
    <s v="Low"/>
    <n v="0.09"/>
    <n v="78.8"/>
    <n v="35"/>
    <n v="1889"/>
    <x v="609"/>
    <x v="2"/>
    <x v="1"/>
    <x v="0"/>
    <s v="Storage &amp; Organization"/>
    <s v="Large Box"/>
    <s v="Space Solutions™ Industrial Galvanized Steel Shelving."/>
    <n v="0.83"/>
    <s v="United States"/>
    <x v="1"/>
    <x v="10"/>
    <s v="Kettering"/>
    <n v="45429"/>
    <d v="2015-04-17T00:00:00"/>
    <d v="2015-04-21T00:00:00"/>
    <n v="-1025.0172"/>
    <n v="14"/>
    <x v="1036"/>
    <n v="90631"/>
    <n v="4"/>
  </r>
  <r>
    <n v="23886"/>
    <s v="Not Specified"/>
    <n v="0.03"/>
    <n v="320.64"/>
    <n v="29.2"/>
    <n v="1891"/>
    <x v="610"/>
    <x v="1"/>
    <x v="1"/>
    <x v="1"/>
    <s v="Tables"/>
    <s v="Jumbo Box"/>
    <s v="Chromcraft 48&quot; x 96&quot; Racetrack Double Pedestal Table"/>
    <n v="0.66"/>
    <s v="United States"/>
    <x v="1"/>
    <x v="10"/>
    <s v="Lima"/>
    <n v="45801"/>
    <d v="2015-04-05T00:00:00"/>
    <d v="2015-04-07T00:00:00"/>
    <n v="429.75435600000003"/>
    <n v="7"/>
    <x v="1037"/>
    <n v="90630"/>
    <n v="2"/>
  </r>
  <r>
    <n v="22858"/>
    <s v="Low"/>
    <n v="0.03"/>
    <n v="180.98"/>
    <n v="26.2"/>
    <n v="1893"/>
    <x v="611"/>
    <x v="1"/>
    <x v="3"/>
    <x v="1"/>
    <s v="Chairs &amp; Chairmats"/>
    <s v="Jumbo Drum"/>
    <s v="Global Ergonomic Managers Chair"/>
    <n v="0.59"/>
    <s v="United States"/>
    <x v="2"/>
    <x v="33"/>
    <s v="Webster Groves"/>
    <n v="63119"/>
    <d v="2015-04-26T00:00:00"/>
    <d v="2015-04-30T00:00:00"/>
    <n v="588.54"/>
    <n v="5"/>
    <x v="1038"/>
    <n v="91262"/>
    <n v="4"/>
  </r>
  <r>
    <n v="23260"/>
    <s v="Critical"/>
    <n v="0"/>
    <n v="300.98"/>
    <n v="164.73"/>
    <n v="1894"/>
    <x v="612"/>
    <x v="1"/>
    <x v="1"/>
    <x v="1"/>
    <s v="Chairs &amp; Chairmats"/>
    <s v="Jumbo Drum"/>
    <s v="Global Leather and Oak Executive Chair, Black"/>
    <n v="0.56000000000000005"/>
    <s v="United States"/>
    <x v="2"/>
    <x v="45"/>
    <s v="Appleton"/>
    <n v="54915"/>
    <d v="2015-02-24T00:00:00"/>
    <d v="2015-02-25T00:00:00"/>
    <n v="2653.2914999999998"/>
    <n v="12"/>
    <x v="1039"/>
    <n v="91261"/>
    <n v="1"/>
  </r>
  <r>
    <n v="23261"/>
    <s v="Critical"/>
    <n v="0.09"/>
    <n v="2.94"/>
    <n v="0.96"/>
    <n v="1894"/>
    <x v="612"/>
    <x v="2"/>
    <x v="1"/>
    <x v="0"/>
    <s v="Pens &amp; Art Supplies"/>
    <s v="Wrap Bag"/>
    <s v="Newell 343"/>
    <n v="0.57999999999999996"/>
    <s v="United States"/>
    <x v="2"/>
    <x v="45"/>
    <s v="Appleton"/>
    <n v="54915"/>
    <d v="2015-02-24T00:00:00"/>
    <d v="2015-02-26T00:00:00"/>
    <n v="-1.84"/>
    <n v="1"/>
    <x v="1040"/>
    <n v="91261"/>
    <n v="2"/>
  </r>
  <r>
    <n v="23237"/>
    <s v="High"/>
    <n v="0.01"/>
    <n v="26.17"/>
    <n v="1.39"/>
    <n v="1894"/>
    <x v="612"/>
    <x v="2"/>
    <x v="3"/>
    <x v="0"/>
    <s v="Envelopes"/>
    <s v="Small Box"/>
    <s v="Quality Park Security Envelopes"/>
    <n v="0.38"/>
    <s v="United States"/>
    <x v="2"/>
    <x v="45"/>
    <s v="Appleton"/>
    <n v="54915"/>
    <d v="2015-03-18T00:00:00"/>
    <d v="2015-03-19T00:00:00"/>
    <n v="237.04259999999999"/>
    <n v="13"/>
    <x v="1041"/>
    <n v="91263"/>
    <n v="1"/>
  </r>
  <r>
    <n v="19048"/>
    <s v="Low"/>
    <n v="7.0000000000000007E-2"/>
    <n v="172.99"/>
    <n v="19.989999999999998"/>
    <n v="1906"/>
    <x v="613"/>
    <x v="2"/>
    <x v="0"/>
    <x v="0"/>
    <s v="Binders and Binder Accessories"/>
    <s v="Small Box"/>
    <s v="Ibico EB-19 Dual Function Manual Binding System"/>
    <n v="0.39"/>
    <s v="United States"/>
    <x v="1"/>
    <x v="10"/>
    <s v="Lima"/>
    <n v="45801"/>
    <d v="2015-05-17T00:00:00"/>
    <d v="2015-05-17T00:00:00"/>
    <n v="2502.6851999999999"/>
    <n v="22"/>
    <x v="1042"/>
    <n v="86500"/>
    <n v="0"/>
  </r>
  <r>
    <n v="19049"/>
    <s v="Low"/>
    <n v="0.09"/>
    <n v="7.64"/>
    <n v="1.39"/>
    <n v="1907"/>
    <x v="614"/>
    <x v="2"/>
    <x v="0"/>
    <x v="0"/>
    <s v="Envelopes"/>
    <s v="Small Box"/>
    <s v="#10- 4 1/8&quot; x 9 1/2&quot; Security-Tint Envelopes"/>
    <n v="0.36"/>
    <s v="United States"/>
    <x v="1"/>
    <x v="10"/>
    <s v="Lorain"/>
    <n v="44052"/>
    <d v="2015-05-17T00:00:00"/>
    <d v="2015-05-26T00:00:00"/>
    <n v="0.68800000000000017"/>
    <n v="1"/>
    <x v="1043"/>
    <n v="86500"/>
    <n v="9"/>
  </r>
  <r>
    <n v="23812"/>
    <s v="Not Specified"/>
    <n v="0.02"/>
    <n v="29.17"/>
    <n v="6.27"/>
    <n v="1910"/>
    <x v="615"/>
    <x v="2"/>
    <x v="1"/>
    <x v="0"/>
    <s v="Binders and Binder Accessories"/>
    <s v="Small Box"/>
    <s v="Binding Machine Supplies"/>
    <n v="0.37"/>
    <s v="United States"/>
    <x v="3"/>
    <x v="29"/>
    <s v="Peachtree City"/>
    <n v="30269"/>
    <d v="2015-01-01T00:00:00"/>
    <d v="2015-01-02T00:00:00"/>
    <n v="36.905999999999999"/>
    <n v="2"/>
    <x v="1044"/>
    <n v="91371"/>
    <n v="1"/>
  </r>
  <r>
    <n v="18962"/>
    <s v="Critical"/>
    <n v="0.03"/>
    <n v="11.99"/>
    <n v="5.99"/>
    <n v="1916"/>
    <x v="616"/>
    <x v="2"/>
    <x v="1"/>
    <x v="2"/>
    <s v="Office Machines"/>
    <s v="Medium Box"/>
    <s v="TI 30X Scientific Calculator"/>
    <n v="0.36"/>
    <s v="United States"/>
    <x v="3"/>
    <x v="40"/>
    <s v="Little Rock"/>
    <n v="72209"/>
    <d v="2015-02-27T00:00:00"/>
    <d v="2015-02-28T00:00:00"/>
    <n v="-216.02980000000002"/>
    <n v="7"/>
    <x v="1045"/>
    <n v="85893"/>
    <n v="1"/>
  </r>
  <r>
    <n v="18016"/>
    <s v="High"/>
    <n v="0.01"/>
    <n v="125.99"/>
    <n v="8.99"/>
    <n v="1916"/>
    <x v="616"/>
    <x v="2"/>
    <x v="1"/>
    <x v="2"/>
    <s v="Telephones and Communication"/>
    <s v="Small Box"/>
    <s v="SC7868i"/>
    <n v="0.55000000000000004"/>
    <s v="United States"/>
    <x v="3"/>
    <x v="40"/>
    <s v="Little Rock"/>
    <n v="72209"/>
    <d v="2015-04-16T00:00:00"/>
    <d v="2015-04-18T00:00:00"/>
    <n v="-45.471999999999994"/>
    <n v="9"/>
    <x v="1046"/>
    <n v="85895"/>
    <n v="2"/>
  </r>
  <r>
    <n v="21000"/>
    <s v="Medium"/>
    <n v="0.08"/>
    <n v="18.7"/>
    <n v="8.99"/>
    <n v="1917"/>
    <x v="617"/>
    <x v="2"/>
    <x v="1"/>
    <x v="1"/>
    <s v="Office Furnishings"/>
    <s v="Small Pack"/>
    <s v="Executive Impressions 13-1/2&quot; Indoor/Outdoor Wall Clock"/>
    <n v="0.47"/>
    <s v="United States"/>
    <x v="3"/>
    <x v="40"/>
    <s v="North Little Rock"/>
    <n v="72113"/>
    <d v="2015-03-27T00:00:00"/>
    <d v="2015-03-28T00:00:00"/>
    <n v="16.136400000000002"/>
    <n v="7"/>
    <x v="1047"/>
    <n v="85894"/>
    <n v="1"/>
  </r>
  <r>
    <n v="19967"/>
    <s v="High"/>
    <n v="0.08"/>
    <n v="22.23"/>
    <n v="3.63"/>
    <n v="1917"/>
    <x v="617"/>
    <x v="2"/>
    <x v="1"/>
    <x v="1"/>
    <s v="Office Furnishings"/>
    <s v="Small Pack"/>
    <s v="Executive Impressions 14&quot; Contract Wall Clock"/>
    <n v="0.52"/>
    <s v="United States"/>
    <x v="3"/>
    <x v="40"/>
    <s v="North Little Rock"/>
    <n v="72113"/>
    <d v="2015-03-01T00:00:00"/>
    <d v="2015-03-03T00:00:00"/>
    <n v="-29.61"/>
    <n v="10"/>
    <x v="1048"/>
    <n v="85897"/>
    <n v="2"/>
  </r>
  <r>
    <n v="22246"/>
    <s v="Low"/>
    <n v="0.1"/>
    <n v="10.44"/>
    <n v="5.75"/>
    <n v="1918"/>
    <x v="618"/>
    <x v="0"/>
    <x v="1"/>
    <x v="0"/>
    <s v="Binders and Binder Accessories"/>
    <s v="Small Box"/>
    <s v="Avery® 3 1/2&quot; Diskette Storage Pages, 10/Pack"/>
    <n v="0.39"/>
    <s v="United States"/>
    <x v="3"/>
    <x v="40"/>
    <s v="Paragould"/>
    <n v="72450"/>
    <d v="2015-04-04T00:00:00"/>
    <d v="2015-04-11T00:00:00"/>
    <n v="125.72399999999999"/>
    <n v="17"/>
    <x v="622"/>
    <n v="85898"/>
    <n v="7"/>
  </r>
  <r>
    <n v="24971"/>
    <s v="High"/>
    <n v="0"/>
    <n v="195.99"/>
    <n v="8.99"/>
    <n v="1919"/>
    <x v="619"/>
    <x v="2"/>
    <x v="1"/>
    <x v="2"/>
    <s v="Telephones and Communication"/>
    <s v="Small Box"/>
    <s v="T28 WORLD"/>
    <n v="0.6"/>
    <s v="United States"/>
    <x v="3"/>
    <x v="40"/>
    <s v="Pine Bluff"/>
    <n v="71603"/>
    <d v="2015-02-24T00:00:00"/>
    <d v="2015-02-25T00:00:00"/>
    <n v="114.88199999999999"/>
    <n v="5"/>
    <x v="1049"/>
    <n v="85896"/>
    <n v="1"/>
  </r>
  <r>
    <n v="21563"/>
    <s v="High"/>
    <n v="0.02"/>
    <n v="259.70999999999998"/>
    <n v="66.67"/>
    <n v="1927"/>
    <x v="620"/>
    <x v="1"/>
    <x v="1"/>
    <x v="1"/>
    <s v="Tables"/>
    <s v="Jumbo Box"/>
    <s v="Bevis Round Bullnose 29&quot; High Table Top"/>
    <n v="0.65"/>
    <s v="United States"/>
    <x v="3"/>
    <x v="39"/>
    <s v="Greenville"/>
    <n v="29611"/>
    <d v="2015-02-06T00:00:00"/>
    <d v="2015-02-06T00:00:00"/>
    <n v="-14.448"/>
    <n v="8"/>
    <x v="1050"/>
    <n v="88579"/>
    <n v="0"/>
  </r>
  <r>
    <n v="22686"/>
    <s v="Not Specified"/>
    <n v="0.1"/>
    <n v="1889.99"/>
    <n v="19.989999999999998"/>
    <n v="1928"/>
    <x v="621"/>
    <x v="2"/>
    <x v="1"/>
    <x v="0"/>
    <s v="Binders and Binder Accessories"/>
    <s v="Small Box"/>
    <s v="Ibico EPK-21 Electric Binding System"/>
    <n v="0.36"/>
    <s v="United States"/>
    <x v="3"/>
    <x v="39"/>
    <s v="Greer"/>
    <n v="29651"/>
    <d v="2015-01-21T00:00:00"/>
    <d v="2015-01-21T00:00:00"/>
    <n v="-42.545999999999999"/>
    <n v="1"/>
    <x v="1051"/>
    <n v="88580"/>
    <n v="0"/>
  </r>
  <r>
    <n v="18159"/>
    <s v="Low"/>
    <n v="0.06"/>
    <n v="3.58"/>
    <n v="1.63"/>
    <n v="1933"/>
    <x v="622"/>
    <x v="2"/>
    <x v="0"/>
    <x v="0"/>
    <s v="Rubber Bands"/>
    <s v="Wrap Bag"/>
    <s v="OIC Colored Binder Clips, Assorted Sizes"/>
    <n v="0.36"/>
    <s v="United States"/>
    <x v="2"/>
    <x v="7"/>
    <s v="Garland"/>
    <n v="75043"/>
    <d v="2015-04-19T00:00:00"/>
    <d v="2015-04-23T00:00:00"/>
    <n v="14"/>
    <n v="10"/>
    <x v="1052"/>
    <n v="86687"/>
    <n v="4"/>
  </r>
  <r>
    <n v="19697"/>
    <s v="Low"/>
    <n v="0.04"/>
    <n v="180.98"/>
    <n v="30"/>
    <n v="1934"/>
    <x v="623"/>
    <x v="1"/>
    <x v="1"/>
    <x v="1"/>
    <s v="Chairs &amp; Chairmats"/>
    <s v="Jumbo Drum"/>
    <s v="Office Star - Ergonomic Mid Back Chair with 2-Way Adjustable Arms"/>
    <n v="0.69"/>
    <s v="United States"/>
    <x v="2"/>
    <x v="7"/>
    <s v="Georgetown"/>
    <n v="78626"/>
    <d v="2015-05-30T00:00:00"/>
    <d v="2015-05-30T00:00:00"/>
    <n v="52.988000000000056"/>
    <n v="3"/>
    <x v="1053"/>
    <n v="86688"/>
    <n v="0"/>
  </r>
  <r>
    <n v="19780"/>
    <s v="Critical"/>
    <n v="0.01"/>
    <n v="42.98"/>
    <n v="4.62"/>
    <n v="1935"/>
    <x v="624"/>
    <x v="0"/>
    <x v="0"/>
    <x v="0"/>
    <s v="Appliances"/>
    <s v="Small Box"/>
    <s v="Belkin F9M820V08 8 Outlet Surge"/>
    <n v="0.56000000000000005"/>
    <s v="United States"/>
    <x v="2"/>
    <x v="7"/>
    <s v="Grand Prairie"/>
    <n v="75051"/>
    <d v="2015-04-08T00:00:00"/>
    <d v="2015-04-10T00:00:00"/>
    <n v="285.47370000000001"/>
    <n v="9"/>
    <x v="1054"/>
    <n v="86686"/>
    <n v="2"/>
  </r>
  <r>
    <n v="19698"/>
    <s v="Low"/>
    <n v="0.06"/>
    <n v="3.25"/>
    <n v="49"/>
    <n v="1935"/>
    <x v="624"/>
    <x v="2"/>
    <x v="1"/>
    <x v="0"/>
    <s v="Appliances"/>
    <s v="Large Box"/>
    <s v="Bravo II™ Megaboss® 12-Amp Hard Body Upright, Replacement Belts, 2 Belts per Pack"/>
    <n v="0.56000000000000005"/>
    <s v="United States"/>
    <x v="2"/>
    <x v="7"/>
    <s v="Grand Prairie"/>
    <n v="75051"/>
    <d v="2015-05-30T00:00:00"/>
    <d v="2015-06-05T00:00:00"/>
    <n v="10.50800000000001"/>
    <n v="2"/>
    <x v="1055"/>
    <n v="86688"/>
    <n v="6"/>
  </r>
  <r>
    <n v="19699"/>
    <s v="Low"/>
    <n v="0.01"/>
    <n v="110.98"/>
    <n v="13.99"/>
    <n v="1935"/>
    <x v="624"/>
    <x v="2"/>
    <x v="1"/>
    <x v="1"/>
    <s v="Office Furnishings"/>
    <s v="Medium Box"/>
    <s v="Rubbermaid ClusterMat Chairmats, Mat Size- 66&quot; x 60&quot;, Lip 20&quot; x 11&quot; -90 Degree Angle"/>
    <n v="0.69"/>
    <s v="United States"/>
    <x v="2"/>
    <x v="7"/>
    <s v="Grand Prairie"/>
    <n v="75051"/>
    <d v="2015-05-30T00:00:00"/>
    <d v="2015-06-04T00:00:00"/>
    <n v="1448.7309"/>
    <n v="19"/>
    <x v="1056"/>
    <n v="86688"/>
    <n v="5"/>
  </r>
  <r>
    <n v="19700"/>
    <s v="Low"/>
    <n v="0.05"/>
    <n v="3.95"/>
    <n v="2"/>
    <n v="1935"/>
    <x v="624"/>
    <x v="0"/>
    <x v="1"/>
    <x v="0"/>
    <s v="Rubber Bands"/>
    <s v="Wrap Bag"/>
    <s v="Advantus Map Pennant Flags and Round Head Tacks"/>
    <n v="0.53"/>
    <s v="United States"/>
    <x v="2"/>
    <x v="7"/>
    <s v="Grand Prairie"/>
    <n v="75051"/>
    <d v="2015-05-30T00:00:00"/>
    <d v="2015-06-07T00:00:00"/>
    <n v="1.0040000000000004"/>
    <n v="23"/>
    <x v="1057"/>
    <n v="86688"/>
    <n v="8"/>
  </r>
  <r>
    <n v="23551"/>
    <s v="Medium"/>
    <n v="0.1"/>
    <n v="152.47999999999999"/>
    <n v="4"/>
    <n v="1938"/>
    <x v="625"/>
    <x v="0"/>
    <x v="0"/>
    <x v="2"/>
    <s v="Computer Peripherals"/>
    <s v="Small Box"/>
    <s v="Adesso Programmable 142-Key Keyboard"/>
    <n v="0.79"/>
    <s v="United States"/>
    <x v="2"/>
    <x v="13"/>
    <s v="Emporia"/>
    <n v="66801"/>
    <d v="2015-03-22T00:00:00"/>
    <d v="2015-03-23T00:00:00"/>
    <n v="-521.09"/>
    <n v="4"/>
    <x v="1058"/>
    <n v="88870"/>
    <n v="1"/>
  </r>
  <r>
    <n v="23550"/>
    <s v="Medium"/>
    <n v="0.08"/>
    <n v="6.84"/>
    <n v="8.3699999999999992"/>
    <n v="1940"/>
    <x v="626"/>
    <x v="2"/>
    <x v="0"/>
    <x v="0"/>
    <s v="Scissors, Rulers and Trimmers"/>
    <s v="Small Pack"/>
    <s v="Acme Design Line 8&quot; Stainless Steel Bent Scissors w/Champagne Handles, 3-1/8&quot; Cut"/>
    <n v="0.57999999999999996"/>
    <s v="United States"/>
    <x v="0"/>
    <x v="17"/>
    <s v="Draper"/>
    <n v="84020"/>
    <d v="2015-03-22T00:00:00"/>
    <d v="2015-03-24T00:00:00"/>
    <n v="-29.49"/>
    <n v="1"/>
    <x v="1059"/>
    <n v="88870"/>
    <n v="2"/>
  </r>
  <r>
    <n v="25531"/>
    <s v="Low"/>
    <n v="0"/>
    <n v="78.650000000000006"/>
    <n v="13.99"/>
    <n v="1940"/>
    <x v="626"/>
    <x v="2"/>
    <x v="0"/>
    <x v="0"/>
    <s v="Appliances"/>
    <s v="Medium Box"/>
    <s v="Honeywell Quietcare HEPA Air Cleaner"/>
    <n v="0.52"/>
    <s v="United States"/>
    <x v="0"/>
    <x v="17"/>
    <s v="Draper"/>
    <n v="84020"/>
    <d v="2015-04-19T00:00:00"/>
    <d v="2015-04-26T00:00:00"/>
    <n v="386.00669999999991"/>
    <n v="7"/>
    <x v="1060"/>
    <n v="88871"/>
    <n v="7"/>
  </r>
  <r>
    <n v="25532"/>
    <s v="Low"/>
    <n v="0.08"/>
    <n v="122.99"/>
    <n v="70.2"/>
    <n v="1940"/>
    <x v="626"/>
    <x v="1"/>
    <x v="0"/>
    <x v="1"/>
    <s v="Chairs &amp; Chairmats"/>
    <s v="Jumbo Drum"/>
    <s v="Global High-Back Leather Tilter, Burgundy"/>
    <n v="0.74"/>
    <s v="United States"/>
    <x v="0"/>
    <x v="17"/>
    <s v="Draper"/>
    <n v="84020"/>
    <d v="2015-04-19T00:00:00"/>
    <d v="2015-04-24T00:00:00"/>
    <n v="-1867.97"/>
    <n v="10"/>
    <x v="1061"/>
    <n v="88871"/>
    <n v="5"/>
  </r>
  <r>
    <n v="20371"/>
    <s v="Medium"/>
    <n v="0.08"/>
    <n v="90.98"/>
    <n v="56.2"/>
    <n v="1946"/>
    <x v="627"/>
    <x v="2"/>
    <x v="3"/>
    <x v="1"/>
    <s v="Office Furnishings"/>
    <s v="Medium Box"/>
    <s v="Eldon ClusterMat Chair Mat with Cordless Antistatic Protection"/>
    <n v="0.74"/>
    <s v="United States"/>
    <x v="1"/>
    <x v="19"/>
    <s v="Mount Lebanon"/>
    <n v="15228"/>
    <d v="2015-01-26T00:00:00"/>
    <d v="2015-01-28T00:00:00"/>
    <n v="-1920.9336000000001"/>
    <n v="12"/>
    <x v="1062"/>
    <n v="86331"/>
    <n v="2"/>
  </r>
  <r>
    <n v="20372"/>
    <s v="Medium"/>
    <n v="7.0000000000000007E-2"/>
    <n v="5.98"/>
    <n v="5.35"/>
    <n v="1946"/>
    <x v="627"/>
    <x v="2"/>
    <x v="3"/>
    <x v="0"/>
    <s v="Paper"/>
    <s v="Small Box"/>
    <s v="Xerox 1947"/>
    <n v="0.4"/>
    <s v="United States"/>
    <x v="1"/>
    <x v="19"/>
    <s v="Mount Lebanon"/>
    <n v="15228"/>
    <d v="2015-01-26T00:00:00"/>
    <d v="2015-01-28T00:00:00"/>
    <n v="-37.175200000000004"/>
    <n v="3"/>
    <x v="1063"/>
    <n v="86331"/>
    <n v="2"/>
  </r>
  <r>
    <n v="21762"/>
    <s v="Low"/>
    <n v="0.05"/>
    <n v="424.21"/>
    <n v="110.2"/>
    <n v="1949"/>
    <x v="628"/>
    <x v="1"/>
    <x v="2"/>
    <x v="1"/>
    <s v="Tables"/>
    <s v="Jumbo Box"/>
    <s v="Bush Advantage Collection® Racetrack Conference Table"/>
    <n v="0.67"/>
    <s v="United States"/>
    <x v="0"/>
    <x v="5"/>
    <s v="Bozeman"/>
    <n v="59715"/>
    <d v="2015-02-01T00:00:00"/>
    <d v="2015-02-05T00:00:00"/>
    <n v="-213.40280000000001"/>
    <n v="12"/>
    <x v="1064"/>
    <n v="90415"/>
    <n v="4"/>
  </r>
  <r>
    <n v="24793"/>
    <s v="Not Specified"/>
    <n v="0.01"/>
    <n v="6.68"/>
    <n v="4.91"/>
    <n v="1950"/>
    <x v="629"/>
    <x v="2"/>
    <x v="2"/>
    <x v="0"/>
    <s v="Paper"/>
    <s v="Small Box"/>
    <s v="Xerox 1986"/>
    <n v="0.37"/>
    <s v="United States"/>
    <x v="0"/>
    <x v="5"/>
    <s v="Butte"/>
    <n v="59750"/>
    <d v="2015-01-06T00:00:00"/>
    <d v="2015-01-08T00:00:00"/>
    <n v="-15.48"/>
    <n v="7"/>
    <x v="1065"/>
    <n v="90414"/>
    <n v="2"/>
  </r>
  <r>
    <n v="23378"/>
    <s v="High"/>
    <n v="0.09"/>
    <n v="40.98"/>
    <n v="6.5"/>
    <n v="1956"/>
    <x v="630"/>
    <x v="2"/>
    <x v="3"/>
    <x v="2"/>
    <s v="Computer Peripherals"/>
    <s v="Small Box"/>
    <s v="Targus USB Numeric Keypad"/>
    <n v="0.74"/>
    <s v="United States"/>
    <x v="0"/>
    <x v="21"/>
    <s v="Louisville"/>
    <n v="80027"/>
    <d v="2015-06-19T00:00:00"/>
    <d v="2015-06-21T00:00:00"/>
    <n v="-50.244999999999997"/>
    <n v="19"/>
    <x v="1066"/>
    <n v="89820"/>
    <n v="2"/>
  </r>
  <r>
    <n v="21638"/>
    <s v="High"/>
    <n v="0.09"/>
    <n v="77.510000000000005"/>
    <n v="4"/>
    <n v="1957"/>
    <x v="631"/>
    <x v="2"/>
    <x v="3"/>
    <x v="2"/>
    <s v="Computer Peripherals"/>
    <s v="Small Box"/>
    <s v="Micro Innovations Media Access Pro Keyboard"/>
    <n v="0.76"/>
    <s v="United States"/>
    <x v="2"/>
    <x v="33"/>
    <s v="University City"/>
    <n v="63130"/>
    <d v="2015-04-07T00:00:00"/>
    <d v="2015-04-09T00:00:00"/>
    <n v="-387.1044"/>
    <n v="1"/>
    <x v="1067"/>
    <n v="89818"/>
    <n v="2"/>
  </r>
  <r>
    <n v="24640"/>
    <s v="Low"/>
    <n v="0.09"/>
    <n v="30.98"/>
    <n v="6.5"/>
    <n v="1958"/>
    <x v="632"/>
    <x v="0"/>
    <x v="3"/>
    <x v="2"/>
    <s v="Computer Peripherals"/>
    <s v="Small Box"/>
    <s v="Belkin ErgoBoard™ Keyboard"/>
    <n v="0.64"/>
    <s v="United States"/>
    <x v="0"/>
    <x v="6"/>
    <s v="West Linn"/>
    <n v="97068"/>
    <d v="2015-06-18T00:00:00"/>
    <d v="2015-06-22T00:00:00"/>
    <n v="-55.97"/>
    <n v="7"/>
    <x v="1068"/>
    <n v="89819"/>
    <n v="4"/>
  </r>
  <r>
    <n v="3956"/>
    <s v="Critical"/>
    <n v="0"/>
    <n v="20.28"/>
    <n v="14.39"/>
    <n v="1959"/>
    <x v="633"/>
    <x v="2"/>
    <x v="0"/>
    <x v="1"/>
    <s v="Office Furnishings"/>
    <s v="Small Box"/>
    <s v="Career Cubicle Clock, 8 1/4&quot;, Black"/>
    <n v="0.47"/>
    <s v="United States"/>
    <x v="3"/>
    <x v="26"/>
    <s v="Miami"/>
    <n v="33916"/>
    <d v="2015-01-22T00:00:00"/>
    <d v="2015-01-22T00:00:00"/>
    <n v="-66.247299999999996"/>
    <n v="9"/>
    <x v="1069"/>
    <n v="28225"/>
    <n v="0"/>
  </r>
  <r>
    <n v="3684"/>
    <s v="Low"/>
    <n v="0.02"/>
    <n v="9.99"/>
    <n v="11.59"/>
    <n v="1959"/>
    <x v="633"/>
    <x v="2"/>
    <x v="1"/>
    <x v="0"/>
    <s v="Paper"/>
    <s v="Small Box"/>
    <s v="Hammermill Color Copier Paper (28Lb. and 96 Bright)"/>
    <n v="0.4"/>
    <s v="United States"/>
    <x v="3"/>
    <x v="26"/>
    <s v="Miami"/>
    <n v="33916"/>
    <d v="2015-04-18T00:00:00"/>
    <d v="2015-04-27T00:00:00"/>
    <n v="-171.15770000000001"/>
    <n v="43"/>
    <x v="1070"/>
    <n v="26342"/>
    <n v="9"/>
  </r>
  <r>
    <n v="3685"/>
    <s v="Low"/>
    <n v="0.02"/>
    <n v="48.04"/>
    <n v="5.79"/>
    <n v="1959"/>
    <x v="633"/>
    <x v="2"/>
    <x v="1"/>
    <x v="0"/>
    <s v="Paper"/>
    <s v="Small Box"/>
    <s v="Xerox 1937"/>
    <n v="0.37"/>
    <s v="United States"/>
    <x v="3"/>
    <x v="26"/>
    <s v="Miami"/>
    <n v="33916"/>
    <d v="2015-04-18T00:00:00"/>
    <d v="2015-04-23T00:00:00"/>
    <n v="624.23900000000003"/>
    <n v="74"/>
    <x v="1071"/>
    <n v="26342"/>
    <n v="5"/>
  </r>
  <r>
    <n v="3686"/>
    <s v="Low"/>
    <n v="0.04"/>
    <n v="6.68"/>
    <n v="4.91"/>
    <n v="1959"/>
    <x v="633"/>
    <x v="2"/>
    <x v="1"/>
    <x v="0"/>
    <s v="Paper"/>
    <s v="Small Box"/>
    <s v="Xerox 1986"/>
    <n v="0.37"/>
    <s v="United States"/>
    <x v="3"/>
    <x v="26"/>
    <s v="Miami"/>
    <n v="33916"/>
    <d v="2015-04-18T00:00:00"/>
    <d v="2015-04-25T00:00:00"/>
    <n v="-14.3241"/>
    <n v="5"/>
    <x v="1072"/>
    <n v="26342"/>
    <n v="7"/>
  </r>
  <r>
    <n v="21685"/>
    <s v="Low"/>
    <n v="0.02"/>
    <n v="48.04"/>
    <n v="5.79"/>
    <n v="1962"/>
    <x v="634"/>
    <x v="2"/>
    <x v="1"/>
    <x v="0"/>
    <s v="Paper"/>
    <s v="Small Box"/>
    <s v="Xerox 1937"/>
    <n v="0.37"/>
    <s v="United States"/>
    <x v="2"/>
    <x v="22"/>
    <s v="Saginaw"/>
    <n v="48601"/>
    <d v="2015-04-18T00:00:00"/>
    <d v="2015-04-23T00:00:00"/>
    <n v="604.01909999999998"/>
    <n v="18"/>
    <x v="1073"/>
    <n v="88857"/>
    <n v="5"/>
  </r>
  <r>
    <n v="21686"/>
    <s v="Low"/>
    <n v="0.04"/>
    <n v="6.68"/>
    <n v="4.91"/>
    <n v="1962"/>
    <x v="634"/>
    <x v="2"/>
    <x v="1"/>
    <x v="0"/>
    <s v="Paper"/>
    <s v="Small Box"/>
    <s v="Xerox 1986"/>
    <n v="0.37"/>
    <s v="United States"/>
    <x v="2"/>
    <x v="22"/>
    <s v="Saginaw"/>
    <n v="48601"/>
    <d v="2015-04-18T00:00:00"/>
    <d v="2015-04-25T00:00:00"/>
    <n v="-11.631599999999999"/>
    <n v="1"/>
    <x v="1074"/>
    <n v="88857"/>
    <n v="7"/>
  </r>
  <r>
    <n v="22488"/>
    <s v="Medium"/>
    <n v="0.01"/>
    <n v="78.650000000000006"/>
    <n v="13.99"/>
    <n v="1967"/>
    <x v="635"/>
    <x v="0"/>
    <x v="2"/>
    <x v="0"/>
    <s v="Appliances"/>
    <s v="Medium Box"/>
    <s v="Honeywell Quietcare HEPA Air Cleaner"/>
    <n v="0.52"/>
    <s v="United States"/>
    <x v="2"/>
    <x v="25"/>
    <s v="Clinton"/>
    <n v="52732"/>
    <d v="2015-03-18T00:00:00"/>
    <d v="2015-03-19T00:00:00"/>
    <n v="442.36589999999995"/>
    <n v="8"/>
    <x v="1075"/>
    <n v="89456"/>
    <n v="1"/>
  </r>
  <r>
    <n v="26220"/>
    <s v="Medium"/>
    <n v="0.02"/>
    <n v="11.58"/>
    <n v="5.72"/>
    <n v="1971"/>
    <x v="636"/>
    <x v="2"/>
    <x v="0"/>
    <x v="0"/>
    <s v="Envelopes"/>
    <s v="Small Box"/>
    <s v="Peel &amp; Seel® Recycled Catalog Envelopes, Brown"/>
    <n v="0.35"/>
    <s v="United States"/>
    <x v="3"/>
    <x v="37"/>
    <s v="Tupelo"/>
    <n v="38801"/>
    <d v="2015-01-18T00:00:00"/>
    <d v="2015-01-19T00:00:00"/>
    <n v="-259.75599999999997"/>
    <n v="3"/>
    <x v="234"/>
    <n v="91550"/>
    <n v="1"/>
  </r>
  <r>
    <n v="26223"/>
    <s v="Medium"/>
    <n v="0.05"/>
    <n v="350.99"/>
    <n v="39"/>
    <n v="1972"/>
    <x v="637"/>
    <x v="1"/>
    <x v="0"/>
    <x v="1"/>
    <s v="Chairs &amp; Chairmats"/>
    <s v="Jumbo Drum"/>
    <s v="Global Leather Executive Chair"/>
    <n v="0.55000000000000004"/>
    <s v="United States"/>
    <x v="1"/>
    <x v="19"/>
    <s v="Willow Grove"/>
    <n v="19090"/>
    <d v="2015-01-18T00:00:00"/>
    <d v="2015-01-20T00:00:00"/>
    <n v="1469.7275999999999"/>
    <n v="6"/>
    <x v="1076"/>
    <n v="91550"/>
    <n v="2"/>
  </r>
  <r>
    <n v="26224"/>
    <s v="Medium"/>
    <n v="0.04"/>
    <n v="15.99"/>
    <n v="9.4"/>
    <n v="1972"/>
    <x v="637"/>
    <x v="0"/>
    <x v="0"/>
    <x v="2"/>
    <s v="Office Machines"/>
    <s v="Small Box"/>
    <s v="AT&amp;T Black Trimline Phone, Model 210"/>
    <n v="0.49"/>
    <s v="United States"/>
    <x v="1"/>
    <x v="19"/>
    <s v="Willow Grove"/>
    <n v="19090"/>
    <d v="2015-01-18T00:00:00"/>
    <d v="2015-01-20T00:00:00"/>
    <n v="-83.553060000000002"/>
    <n v="5"/>
    <x v="1077"/>
    <n v="91550"/>
    <n v="2"/>
  </r>
  <r>
    <n v="18795"/>
    <s v="Medium"/>
    <n v="0.09"/>
    <n v="20.48"/>
    <n v="6.32"/>
    <n v="1974"/>
    <x v="638"/>
    <x v="2"/>
    <x v="3"/>
    <x v="0"/>
    <s v="Appliances"/>
    <s v="Small Box"/>
    <s v="Kensington 6 Outlet Guardian Standard Surge Protector"/>
    <n v="0.57999999999999996"/>
    <s v="United States"/>
    <x v="2"/>
    <x v="22"/>
    <s v="Dearborn Heights"/>
    <n v="48127"/>
    <d v="2015-05-20T00:00:00"/>
    <d v="2015-05-21T00:00:00"/>
    <n v="-16.89"/>
    <n v="5"/>
    <x v="1078"/>
    <n v="89040"/>
    <n v="1"/>
  </r>
  <r>
    <n v="18796"/>
    <s v="Medium"/>
    <n v="0.06"/>
    <n v="15.67"/>
    <n v="1.39"/>
    <n v="1974"/>
    <x v="638"/>
    <x v="2"/>
    <x v="3"/>
    <x v="0"/>
    <s v="Envelopes"/>
    <s v="Small Box"/>
    <s v="#10 White Business Envelopes,4 1/8 x 9 1/2"/>
    <n v="0.38"/>
    <s v="United States"/>
    <x v="2"/>
    <x v="22"/>
    <s v="Dearborn Heights"/>
    <n v="48127"/>
    <d v="2015-05-20T00:00:00"/>
    <d v="2015-05-21T00:00:00"/>
    <n v="25.51"/>
    <n v="3"/>
    <x v="1079"/>
    <n v="89040"/>
    <n v="1"/>
  </r>
  <r>
    <n v="25731"/>
    <s v="Critical"/>
    <n v="0.05"/>
    <n v="70.98"/>
    <n v="46.74"/>
    <n v="1976"/>
    <x v="639"/>
    <x v="1"/>
    <x v="3"/>
    <x v="1"/>
    <s v="Bookcases"/>
    <s v="Jumbo Box"/>
    <s v="Hon Metal Bookcases, Putty"/>
    <n v="0.56000000000000005"/>
    <s v="United States"/>
    <x v="2"/>
    <x v="22"/>
    <s v="East Lansing"/>
    <n v="48823"/>
    <d v="2015-01-10T00:00:00"/>
    <d v="2015-01-11T00:00:00"/>
    <n v="-850.65239999999994"/>
    <n v="8"/>
    <x v="1080"/>
    <n v="89039"/>
    <n v="1"/>
  </r>
  <r>
    <n v="25732"/>
    <s v="Critical"/>
    <n v="0.05"/>
    <n v="11.55"/>
    <n v="2.36"/>
    <n v="1976"/>
    <x v="639"/>
    <x v="2"/>
    <x v="3"/>
    <x v="0"/>
    <s v="Pens &amp; Art Supplies"/>
    <s v="Wrap Bag"/>
    <s v="Newell 309"/>
    <n v="0.55000000000000004"/>
    <s v="United States"/>
    <x v="2"/>
    <x v="22"/>
    <s v="East Lansing"/>
    <n v="48823"/>
    <d v="2015-01-10T00:00:00"/>
    <d v="2015-01-12T00:00:00"/>
    <n v="98.525099999999981"/>
    <n v="12"/>
    <x v="1081"/>
    <n v="89039"/>
    <n v="2"/>
  </r>
  <r>
    <n v="24887"/>
    <s v="Critical"/>
    <n v="0.06"/>
    <n v="40.99"/>
    <n v="17.48"/>
    <n v="1976"/>
    <x v="639"/>
    <x v="2"/>
    <x v="3"/>
    <x v="0"/>
    <s v="Paper"/>
    <s v="Small Box"/>
    <s v="Xerox 1893"/>
    <n v="0.36"/>
    <s v="United States"/>
    <x v="2"/>
    <x v="22"/>
    <s v="East Lansing"/>
    <n v="48823"/>
    <d v="2015-03-23T00:00:00"/>
    <d v="2015-03-25T00:00:00"/>
    <n v="214.23"/>
    <n v="14"/>
    <x v="1082"/>
    <n v="89041"/>
    <n v="2"/>
  </r>
  <r>
    <n v="21692"/>
    <s v="Not Specified"/>
    <n v="0.05"/>
    <n v="20.99"/>
    <n v="3.3"/>
    <n v="1979"/>
    <x v="640"/>
    <x v="2"/>
    <x v="0"/>
    <x v="2"/>
    <s v="Telephones and Communication"/>
    <s v="Small Pack"/>
    <s v="Accessory39"/>
    <n v="0.81"/>
    <s v="United States"/>
    <x v="0"/>
    <x v="21"/>
    <s v="Littleton"/>
    <n v="80122"/>
    <d v="2015-05-05T00:00:00"/>
    <d v="2015-05-06T00:00:00"/>
    <n v="21.883400000000023"/>
    <n v="4"/>
    <x v="1083"/>
    <n v="87757"/>
    <n v="1"/>
  </r>
  <r>
    <n v="24935"/>
    <s v="Not Specified"/>
    <n v="0.1"/>
    <n v="7.37"/>
    <n v="5.53"/>
    <n v="1984"/>
    <x v="641"/>
    <x v="2"/>
    <x v="3"/>
    <x v="2"/>
    <s v="Computer Peripherals"/>
    <s v="Small Pack"/>
    <s v="Imation 3.5&quot; Unformatted DS/HD Diskettes, 10/Box"/>
    <n v="0.69"/>
    <s v="United States"/>
    <x v="3"/>
    <x v="39"/>
    <s v="Hilton Head Island"/>
    <n v="29915"/>
    <d v="2015-05-16T00:00:00"/>
    <d v="2015-05-16T00:00:00"/>
    <n v="290.202"/>
    <n v="38"/>
    <x v="1084"/>
    <n v="91258"/>
    <n v="0"/>
  </r>
  <r>
    <n v="20568"/>
    <s v="Not Specified"/>
    <n v="0.01"/>
    <n v="15.31"/>
    <n v="8.7799999999999994"/>
    <n v="1986"/>
    <x v="642"/>
    <x v="2"/>
    <x v="1"/>
    <x v="0"/>
    <s v="Storage &amp; Organization"/>
    <s v="Small Box"/>
    <s v="Eldon Jumbo ProFile™ Portable File Boxes Graphite/Black"/>
    <n v="0.56999999999999995"/>
    <s v="United States"/>
    <x v="2"/>
    <x v="7"/>
    <s v="Midland"/>
    <n v="79701"/>
    <d v="2015-05-06T00:00:00"/>
    <d v="2015-05-07T00:00:00"/>
    <n v="12.146000000000008"/>
    <n v="23"/>
    <x v="1085"/>
    <n v="90888"/>
    <n v="1"/>
  </r>
  <r>
    <n v="20569"/>
    <s v="Not Specified"/>
    <n v="0.05"/>
    <n v="7.99"/>
    <n v="5.03"/>
    <n v="1986"/>
    <x v="642"/>
    <x v="0"/>
    <x v="1"/>
    <x v="2"/>
    <s v="Telephones and Communication"/>
    <s v="Medium Box"/>
    <s v="Bell Sonecor JB700 Caller ID"/>
    <n v="0.6"/>
    <s v="United States"/>
    <x v="2"/>
    <x v="7"/>
    <s v="Midland"/>
    <n v="79701"/>
    <d v="2015-05-06T00:00:00"/>
    <d v="2015-05-08T00:00:00"/>
    <n v="5.6870000000000083"/>
    <n v="4"/>
    <x v="1086"/>
    <n v="90888"/>
    <n v="2"/>
  </r>
  <r>
    <n v="19336"/>
    <s v="High"/>
    <n v="0.05"/>
    <n v="20.98"/>
    <n v="21.2"/>
    <n v="1988"/>
    <x v="643"/>
    <x v="2"/>
    <x v="1"/>
    <x v="1"/>
    <s v="Office Furnishings"/>
    <s v="Medium Box"/>
    <s v="36X48 HARDFLOOR CHAIRMAT"/>
    <n v="0.78"/>
    <s v="United States"/>
    <x v="0"/>
    <x v="17"/>
    <s v="Draper"/>
    <n v="84020"/>
    <d v="2015-01-03T00:00:00"/>
    <d v="2015-01-04T00:00:00"/>
    <n v="-181.102"/>
    <n v="3"/>
    <x v="1087"/>
    <n v="89999"/>
    <n v="1"/>
  </r>
  <r>
    <n v="22600"/>
    <s v="Not Specified"/>
    <n v="0.04"/>
    <n v="355.98"/>
    <n v="58.92"/>
    <n v="1989"/>
    <x v="644"/>
    <x v="1"/>
    <x v="1"/>
    <x v="1"/>
    <s v="Chairs &amp; Chairmats"/>
    <s v="Jumbo Drum"/>
    <s v="Hon 4700 Series Mobuis™ Mid-Back Task Chairs with Adjustable Arms"/>
    <n v="0.64"/>
    <s v="United States"/>
    <x v="0"/>
    <x v="17"/>
    <s v="Holladay"/>
    <n v="84117"/>
    <d v="2015-01-21T00:00:00"/>
    <d v="2015-01-22T00:00:00"/>
    <n v="882.93000000000006"/>
    <n v="8"/>
    <x v="1088"/>
    <n v="90000"/>
    <n v="1"/>
  </r>
  <r>
    <n v="22601"/>
    <s v="Not Specified"/>
    <n v="0.09"/>
    <n v="19.98"/>
    <n v="8.68"/>
    <n v="1989"/>
    <x v="644"/>
    <x v="2"/>
    <x v="1"/>
    <x v="0"/>
    <s v="Paper"/>
    <s v="Small Box"/>
    <s v="Southworth 25% Cotton Premium Laser Paper and Envelopes"/>
    <n v="0.37"/>
    <s v="United States"/>
    <x v="0"/>
    <x v="17"/>
    <s v="Holladay"/>
    <n v="84117"/>
    <d v="2015-01-21T00:00:00"/>
    <d v="2015-01-22T00:00:00"/>
    <n v="6.6803999999999988"/>
    <n v="5"/>
    <x v="1089"/>
    <n v="90000"/>
    <n v="1"/>
  </r>
  <r>
    <n v="20554"/>
    <s v="High"/>
    <n v="0.01"/>
    <n v="30.98"/>
    <n v="6.5"/>
    <n v="1989"/>
    <x v="644"/>
    <x v="2"/>
    <x v="0"/>
    <x v="2"/>
    <s v="Computer Peripherals"/>
    <s v="Small Box"/>
    <s v="Belkin ErgoBoard™ Keyboard"/>
    <n v="0.64"/>
    <s v="United States"/>
    <x v="0"/>
    <x v="17"/>
    <s v="Holladay"/>
    <n v="84117"/>
    <d v="2015-05-15T00:00:00"/>
    <d v="2015-05-16T00:00:00"/>
    <n v="46.29"/>
    <n v="11"/>
    <x v="1090"/>
    <n v="90001"/>
    <n v="1"/>
  </r>
  <r>
    <n v="20555"/>
    <s v="High"/>
    <n v="0.01"/>
    <n v="40.99"/>
    <n v="19.989999999999998"/>
    <n v="1989"/>
    <x v="644"/>
    <x v="2"/>
    <x v="0"/>
    <x v="0"/>
    <s v="Paper"/>
    <s v="Small Box"/>
    <s v="White Dual Perf Computer Printout Paper, 2700 Sheets, 1 Part, Heavyweight, 20 lbs., 14 7/8 x 11"/>
    <n v="0.36"/>
    <s v="United States"/>
    <x v="0"/>
    <x v="17"/>
    <s v="Holladay"/>
    <n v="84117"/>
    <d v="2015-05-15T00:00:00"/>
    <d v="2015-05-18T00:00:00"/>
    <n v="177.79"/>
    <n v="11"/>
    <x v="1091"/>
    <n v="90001"/>
    <n v="3"/>
  </r>
  <r>
    <n v="21723"/>
    <s v="Medium"/>
    <n v="0.1"/>
    <n v="1.6"/>
    <n v="1.29"/>
    <n v="1989"/>
    <x v="644"/>
    <x v="2"/>
    <x v="1"/>
    <x v="0"/>
    <s v="Pens &amp; Art Supplies"/>
    <s v="Wrap Bag"/>
    <s v="Sanford Pocket Accent® Highlighters"/>
    <n v="0.42"/>
    <s v="United States"/>
    <x v="0"/>
    <x v="17"/>
    <s v="Holladay"/>
    <n v="84117"/>
    <d v="2015-04-30T00:00:00"/>
    <d v="2015-04-30T00:00:00"/>
    <n v="-14.990400000000001"/>
    <n v="11"/>
    <x v="1092"/>
    <n v="90003"/>
    <n v="0"/>
  </r>
  <r>
    <n v="25417"/>
    <s v="Medium"/>
    <n v="0"/>
    <n v="47.9"/>
    <n v="5.86"/>
    <n v="1991"/>
    <x v="645"/>
    <x v="2"/>
    <x v="1"/>
    <x v="0"/>
    <s v="Paper"/>
    <s v="Small Box"/>
    <s v="Xerox 1938"/>
    <n v="0.37"/>
    <s v="United States"/>
    <x v="0"/>
    <x v="17"/>
    <s v="Kearns"/>
    <n v="84118"/>
    <d v="2015-02-22T00:00:00"/>
    <d v="2015-02-24T00:00:00"/>
    <n v="638.38109999999995"/>
    <n v="18"/>
    <x v="1093"/>
    <n v="90002"/>
    <n v="2"/>
  </r>
  <r>
    <n v="19797"/>
    <s v="Not Specified"/>
    <n v="0.1"/>
    <n v="125.99"/>
    <n v="8.99"/>
    <n v="1997"/>
    <x v="646"/>
    <x v="2"/>
    <x v="3"/>
    <x v="2"/>
    <s v="Telephones and Communication"/>
    <s v="Small Box"/>
    <s v="5170i"/>
    <n v="0.56999999999999995"/>
    <s v="United States"/>
    <x v="3"/>
    <x v="39"/>
    <s v="Hilton Head Island"/>
    <n v="29915"/>
    <d v="2015-01-25T00:00:00"/>
    <d v="2015-01-28T00:00:00"/>
    <n v="17.652000000000001"/>
    <n v="4"/>
    <x v="1094"/>
    <n v="90333"/>
    <n v="3"/>
  </r>
  <r>
    <n v="19581"/>
    <s v="Medium"/>
    <n v="0.01"/>
    <n v="16.48"/>
    <n v="1.99"/>
    <n v="1997"/>
    <x v="646"/>
    <x v="2"/>
    <x v="3"/>
    <x v="2"/>
    <s v="Computer Peripherals"/>
    <s v="Small Pack"/>
    <s v="Maxell DVD-RAM Discs"/>
    <n v="0.42"/>
    <s v="United States"/>
    <x v="3"/>
    <x v="39"/>
    <s v="Hilton Head Island"/>
    <n v="29915"/>
    <d v="2015-05-07T00:00:00"/>
    <d v="2015-05-08T00:00:00"/>
    <n v="739.67399999999998"/>
    <n v="7"/>
    <x v="1095"/>
    <n v="90334"/>
    <n v="1"/>
  </r>
  <r>
    <n v="21003"/>
    <s v="Low"/>
    <n v="0"/>
    <n v="24.92"/>
    <n v="12.98"/>
    <n v="1997"/>
    <x v="646"/>
    <x v="2"/>
    <x v="3"/>
    <x v="0"/>
    <s v="Binders and Binder Accessories"/>
    <s v="Small Box"/>
    <s v="GBC Standard Therm-A-Bind Covers"/>
    <n v="0.39"/>
    <s v="United States"/>
    <x v="3"/>
    <x v="39"/>
    <s v="Hilton Head Island"/>
    <n v="29915"/>
    <d v="2015-06-02T00:00:00"/>
    <d v="2015-06-02T00:00:00"/>
    <n v="-23.155999999999999"/>
    <n v="1"/>
    <x v="1096"/>
    <n v="90335"/>
    <n v="0"/>
  </r>
  <r>
    <n v="20392"/>
    <s v="Not Specified"/>
    <n v="0.06"/>
    <n v="4.42"/>
    <n v="4.99"/>
    <n v="1998"/>
    <x v="647"/>
    <x v="2"/>
    <x v="0"/>
    <x v="0"/>
    <s v="Envelopes"/>
    <s v="Small Box"/>
    <s v="Grip Seal Envelopes"/>
    <n v="0.38"/>
    <s v="United States"/>
    <x v="1"/>
    <x v="4"/>
    <s v="East Massapequa"/>
    <n v="11758"/>
    <d v="2015-06-03T00:00:00"/>
    <d v="2015-06-05T00:00:00"/>
    <n v="-10.435"/>
    <n v="3"/>
    <x v="1097"/>
    <n v="90568"/>
    <n v="2"/>
  </r>
  <r>
    <n v="24075"/>
    <s v="Medium"/>
    <n v="0.06"/>
    <n v="4.24"/>
    <n v="5.41"/>
    <n v="2004"/>
    <x v="648"/>
    <x v="2"/>
    <x v="1"/>
    <x v="0"/>
    <s v="Binders and Binder Accessories"/>
    <s v="Small Box"/>
    <s v="Storex DuraTech Recycled Plastic Frosted Binders"/>
    <n v="0.35"/>
    <s v="United States"/>
    <x v="0"/>
    <x v="5"/>
    <s v="Bozeman"/>
    <n v="59715"/>
    <d v="2015-04-17T00:00:00"/>
    <d v="2015-04-19T00:00:00"/>
    <n v="-78.916679999999999"/>
    <n v="10"/>
    <x v="1098"/>
    <n v="91277"/>
    <n v="2"/>
  </r>
  <r>
    <n v="24076"/>
    <s v="Medium"/>
    <n v="0.04"/>
    <n v="6783.02"/>
    <n v="24.49"/>
    <n v="2004"/>
    <x v="648"/>
    <x v="2"/>
    <x v="1"/>
    <x v="2"/>
    <s v="Office Machines"/>
    <s v="Large Box"/>
    <s v="Polycom ViewStation™ ISDN Videoconferencing Unit"/>
    <n v="0.39"/>
    <s v="United States"/>
    <x v="0"/>
    <x v="5"/>
    <s v="Bozeman"/>
    <n v="59715"/>
    <d v="2015-04-17T00:00:00"/>
    <d v="2015-04-19T00:00:00"/>
    <n v="-13562.637407999999"/>
    <n v="1"/>
    <x v="1099"/>
    <n v="91277"/>
    <n v="2"/>
  </r>
  <r>
    <n v="25251"/>
    <s v="Not Specified"/>
    <n v="0.03"/>
    <n v="5.78"/>
    <n v="5.37"/>
    <n v="2006"/>
    <x v="649"/>
    <x v="2"/>
    <x v="1"/>
    <x v="0"/>
    <s v="Paper"/>
    <s v="Small Box"/>
    <s v="Xerox 1950"/>
    <n v="0.36"/>
    <s v="United States"/>
    <x v="0"/>
    <x v="21"/>
    <s v="Durango"/>
    <n v="81301"/>
    <d v="2015-03-05T00:00:00"/>
    <d v="2015-03-06T00:00:00"/>
    <n v="-63.35"/>
    <n v="15"/>
    <x v="1100"/>
    <n v="88798"/>
    <n v="1"/>
  </r>
  <r>
    <n v="20006"/>
    <s v="Medium"/>
    <n v="0.1"/>
    <n v="10.48"/>
    <n v="2.89"/>
    <n v="2016"/>
    <x v="650"/>
    <x v="2"/>
    <x v="0"/>
    <x v="0"/>
    <s v="Pens &amp; Art Supplies"/>
    <s v="Small Pack"/>
    <s v="Staples Battery-Operated Desktop Pencil Sharpener"/>
    <n v="0.6"/>
    <s v="United States"/>
    <x v="2"/>
    <x v="22"/>
    <s v="Southgate"/>
    <n v="48195"/>
    <d v="2015-06-18T00:00:00"/>
    <d v="2015-06-19T00:00:00"/>
    <n v="-8.9039999999999999"/>
    <n v="4"/>
    <x v="1101"/>
    <n v="86874"/>
    <n v="1"/>
  </r>
  <r>
    <n v="18989"/>
    <s v="High"/>
    <n v="7.0000000000000007E-2"/>
    <n v="39.479999999999997"/>
    <n v="1.99"/>
    <n v="2014"/>
    <x v="651"/>
    <x v="2"/>
    <x v="1"/>
    <x v="2"/>
    <s v="Computer Peripherals"/>
    <s v="Small Pack"/>
    <s v="80 Minute CD-R Spindle, 100/Pack - Staples"/>
    <n v="0.54"/>
    <s v="United States"/>
    <x v="2"/>
    <x v="25"/>
    <s v="Council Bluffs"/>
    <n v="51503"/>
    <d v="2015-03-22T00:00:00"/>
    <d v="2015-03-24T00:00:00"/>
    <n v="88.72"/>
    <n v="4"/>
    <x v="1102"/>
    <n v="88367"/>
    <n v="2"/>
  </r>
  <r>
    <n v="18990"/>
    <s v="High"/>
    <n v="0"/>
    <n v="4.91"/>
    <n v="0.5"/>
    <n v="2014"/>
    <x v="651"/>
    <x v="2"/>
    <x v="1"/>
    <x v="0"/>
    <s v="Labels"/>
    <s v="Small Box"/>
    <s v="Avery 493"/>
    <n v="0.36"/>
    <s v="United States"/>
    <x v="2"/>
    <x v="25"/>
    <s v="Council Bluffs"/>
    <n v="51503"/>
    <d v="2015-03-22T00:00:00"/>
    <d v="2015-03-24T00:00:00"/>
    <n v="7.2518999999999991"/>
    <n v="2"/>
    <x v="1103"/>
    <n v="88367"/>
    <n v="2"/>
  </r>
  <r>
    <n v="21573"/>
    <s v="Critical"/>
    <n v="0.06"/>
    <n v="6.48"/>
    <n v="7.49"/>
    <n v="2014"/>
    <x v="651"/>
    <x v="2"/>
    <x v="1"/>
    <x v="0"/>
    <s v="Paper"/>
    <s v="Small Box"/>
    <s v="Xerox 220"/>
    <n v="0.37"/>
    <s v="United States"/>
    <x v="2"/>
    <x v="25"/>
    <s v="Council Bluffs"/>
    <n v="51503"/>
    <d v="2015-04-04T00:00:00"/>
    <d v="2015-04-04T00:00:00"/>
    <n v="-191.49"/>
    <n v="12"/>
    <x v="1104"/>
    <n v="88368"/>
    <n v="0"/>
  </r>
  <r>
    <n v="25557"/>
    <s v="Critical"/>
    <n v="0.02"/>
    <n v="120.98"/>
    <n v="58.64"/>
    <n v="2020"/>
    <x v="652"/>
    <x v="1"/>
    <x v="1"/>
    <x v="1"/>
    <s v="Bookcases"/>
    <s v="Jumbo Box"/>
    <s v="O'Sullivan Living Dimensions 2-Shelf Bookcases"/>
    <n v="0.75"/>
    <s v="United States"/>
    <x v="1"/>
    <x v="19"/>
    <s v="Plum"/>
    <n v="15239"/>
    <d v="2015-02-13T00:00:00"/>
    <d v="2015-02-15T00:00:00"/>
    <n v="-1330.5"/>
    <n v="11"/>
    <x v="1105"/>
    <n v="86933"/>
    <n v="2"/>
  </r>
  <r>
    <n v="22145"/>
    <s v="Critical"/>
    <n v="0.04"/>
    <n v="120.97"/>
    <n v="7.11"/>
    <n v="2030"/>
    <x v="653"/>
    <x v="2"/>
    <x v="0"/>
    <x v="2"/>
    <s v="Office Machines"/>
    <s v="Medium Box"/>
    <s v="Canon BP1200DH 12-Digit Bubble Jet Printing Calculator"/>
    <n v="0.36"/>
    <s v="United States"/>
    <x v="2"/>
    <x v="7"/>
    <s v="Greenville"/>
    <n v="75401"/>
    <d v="2015-03-17T00:00:00"/>
    <d v="2015-03-17T00:00:00"/>
    <n v="1320.5495999999998"/>
    <n v="16"/>
    <x v="1106"/>
    <n v="91059"/>
    <n v="0"/>
  </r>
  <r>
    <n v="22146"/>
    <s v="Critical"/>
    <n v="0"/>
    <n v="195.99"/>
    <n v="4.2"/>
    <n v="2030"/>
    <x v="653"/>
    <x v="2"/>
    <x v="0"/>
    <x v="2"/>
    <s v="Telephones and Communication"/>
    <s v="Small Box"/>
    <s v="688"/>
    <n v="0.6"/>
    <s v="United States"/>
    <x v="2"/>
    <x v="7"/>
    <s v="Greenville"/>
    <n v="75401"/>
    <d v="2015-03-17T00:00:00"/>
    <d v="2015-03-19T00:00:00"/>
    <n v="1585.5030000000002"/>
    <n v="16"/>
    <x v="1107"/>
    <n v="91059"/>
    <n v="2"/>
  </r>
  <r>
    <n v="20654"/>
    <s v="Medium"/>
    <n v="0.03"/>
    <n v="55.98"/>
    <n v="4.8600000000000003"/>
    <n v="2030"/>
    <x v="653"/>
    <x v="2"/>
    <x v="0"/>
    <x v="0"/>
    <s v="Paper"/>
    <s v="Small Box"/>
    <s v="Xerox 1908"/>
    <n v="0.36"/>
    <s v="United States"/>
    <x v="2"/>
    <x v="7"/>
    <s v="Greenville"/>
    <n v="75401"/>
    <d v="2015-03-18T00:00:00"/>
    <d v="2015-03-20T00:00:00"/>
    <n v="526.04219999999998"/>
    <n v="13"/>
    <x v="1108"/>
    <n v="91060"/>
    <n v="2"/>
  </r>
  <r>
    <n v="25918"/>
    <s v="Critical"/>
    <n v="0.1"/>
    <n v="1.89"/>
    <n v="0.76"/>
    <n v="2035"/>
    <x v="654"/>
    <x v="2"/>
    <x v="3"/>
    <x v="0"/>
    <s v="Rubber Bands"/>
    <s v="Wrap Bag"/>
    <s v="Revere Boxed Rubber Bands by Revere"/>
    <n v="0.83"/>
    <s v="United States"/>
    <x v="3"/>
    <x v="26"/>
    <s v="Palm Beach Gardens"/>
    <n v="33403"/>
    <d v="2015-05-18T00:00:00"/>
    <d v="2015-05-20T00:00:00"/>
    <n v="-40.432000000000002"/>
    <n v="20"/>
    <x v="1109"/>
    <n v="87117"/>
    <n v="2"/>
  </r>
  <r>
    <n v="19733"/>
    <s v="Not Specified"/>
    <n v="0"/>
    <n v="73.98"/>
    <n v="14.52"/>
    <n v="2037"/>
    <x v="655"/>
    <x v="2"/>
    <x v="2"/>
    <x v="2"/>
    <s v="Computer Peripherals"/>
    <s v="Small Box"/>
    <s v="Keytronic French Keyboard"/>
    <n v="0.65"/>
    <s v="United States"/>
    <x v="0"/>
    <x v="5"/>
    <s v="Bozeman"/>
    <n v="59715"/>
    <d v="2015-03-12T00:00:00"/>
    <d v="2015-03-14T00:00:00"/>
    <n v="-88.61"/>
    <n v="4"/>
    <x v="1110"/>
    <n v="89333"/>
    <n v="2"/>
  </r>
  <r>
    <n v="22018"/>
    <s v="High"/>
    <n v="0.06"/>
    <n v="40.99"/>
    <n v="17.48"/>
    <n v="2038"/>
    <x v="656"/>
    <x v="2"/>
    <x v="2"/>
    <x v="0"/>
    <s v="Paper"/>
    <s v="Small Box"/>
    <s v="Xerox 1893"/>
    <n v="0.36"/>
    <s v="United States"/>
    <x v="1"/>
    <x v="4"/>
    <s v="Mount Vernon"/>
    <n v="10550"/>
    <d v="2015-04-21T00:00:00"/>
    <d v="2015-04-21T00:00:00"/>
    <n v="109.16"/>
    <n v="7"/>
    <x v="1111"/>
    <n v="89334"/>
    <n v="0"/>
  </r>
  <r>
    <n v="24731"/>
    <s v="Low"/>
    <n v="0.09"/>
    <n v="20.99"/>
    <n v="2.5"/>
    <n v="2044"/>
    <x v="657"/>
    <x v="2"/>
    <x v="0"/>
    <x v="2"/>
    <s v="Telephones and Communication"/>
    <s v="Wrap Bag"/>
    <s v="Accessory37"/>
    <n v="0.81"/>
    <s v="United States"/>
    <x v="3"/>
    <x v="40"/>
    <s v="Rogers"/>
    <n v="72756"/>
    <d v="2015-06-24T00:00:00"/>
    <d v="2015-07-01T00:00:00"/>
    <n v="-136.12200000000001"/>
    <n v="6"/>
    <x v="1112"/>
    <n v="88692"/>
    <n v="7"/>
  </r>
  <r>
    <n v="22970"/>
    <s v="Critical"/>
    <n v="0.04"/>
    <n v="4.28"/>
    <n v="5.68"/>
    <n v="2046"/>
    <x v="658"/>
    <x v="2"/>
    <x v="0"/>
    <x v="0"/>
    <s v="Paper"/>
    <s v="Small Box"/>
    <s v="Xerox 199"/>
    <n v="0.4"/>
    <s v="United States"/>
    <x v="2"/>
    <x v="13"/>
    <s v="Liberal"/>
    <n v="67901"/>
    <d v="2015-06-12T00:00:00"/>
    <d v="2015-06-14T00:00:00"/>
    <n v="-27.375"/>
    <n v="7"/>
    <x v="1113"/>
    <n v="88219"/>
    <n v="2"/>
  </r>
  <r>
    <n v="22971"/>
    <s v="Critical"/>
    <n v="0.06"/>
    <n v="376.13"/>
    <n v="85.63"/>
    <n v="2046"/>
    <x v="658"/>
    <x v="1"/>
    <x v="0"/>
    <x v="1"/>
    <s v="Tables"/>
    <s v="Jumbo Box"/>
    <s v="Bretford Rectangular Conference Table Tops"/>
    <n v="0.74"/>
    <s v="United States"/>
    <x v="2"/>
    <x v="13"/>
    <s v="Liberal"/>
    <n v="67901"/>
    <d v="2015-06-12T00:00:00"/>
    <d v="2015-06-14T00:00:00"/>
    <n v="-435.75749999999999"/>
    <n v="13"/>
    <x v="1114"/>
    <n v="88219"/>
    <n v="2"/>
  </r>
  <r>
    <n v="22972"/>
    <s v="Critical"/>
    <n v="0.06"/>
    <n v="424.21"/>
    <n v="110.2"/>
    <n v="2046"/>
    <x v="658"/>
    <x v="1"/>
    <x v="0"/>
    <x v="1"/>
    <s v="Tables"/>
    <s v="Jumbo Box"/>
    <s v="Bush Advantage Collection® Racetrack Conference Table"/>
    <n v="0.67"/>
    <s v="United States"/>
    <x v="2"/>
    <x v="13"/>
    <s v="Liberal"/>
    <n v="67901"/>
    <d v="2015-06-12T00:00:00"/>
    <d v="2015-06-13T00:00:00"/>
    <n v="682.53"/>
    <n v="17"/>
    <x v="1115"/>
    <n v="88219"/>
    <n v="1"/>
  </r>
  <r>
    <n v="22973"/>
    <s v="Critical"/>
    <n v="0.06"/>
    <n v="195.99"/>
    <n v="8.99"/>
    <n v="2046"/>
    <x v="658"/>
    <x v="2"/>
    <x v="0"/>
    <x v="2"/>
    <s v="Telephones and Communication"/>
    <s v="Small Box"/>
    <s v="T28 WORLD"/>
    <n v="0.6"/>
    <s v="United States"/>
    <x v="2"/>
    <x v="13"/>
    <s v="Liberal"/>
    <n v="67901"/>
    <d v="2015-06-12T00:00:00"/>
    <d v="2015-06-14T00:00:00"/>
    <n v="-277.22200000000004"/>
    <n v="4"/>
    <x v="1116"/>
    <n v="88219"/>
    <n v="2"/>
  </r>
  <r>
    <n v="18497"/>
    <s v="High"/>
    <n v="0.03"/>
    <n v="15.28"/>
    <n v="1.99"/>
    <n v="2049"/>
    <x v="659"/>
    <x v="2"/>
    <x v="0"/>
    <x v="2"/>
    <s v="Computer Peripherals"/>
    <s v="Small Pack"/>
    <s v="Memorex 4.7GB DVD+R, 3/Pack"/>
    <n v="0.42"/>
    <s v="United States"/>
    <x v="3"/>
    <x v="8"/>
    <s v="Harrisonburg"/>
    <n v="22801"/>
    <d v="2015-06-21T00:00:00"/>
    <d v="2015-06-23T00:00:00"/>
    <n v="-266.68600000000004"/>
    <n v="19"/>
    <x v="1117"/>
    <n v="88220"/>
    <n v="2"/>
  </r>
  <r>
    <n v="18498"/>
    <s v="High"/>
    <n v="0.09"/>
    <n v="1.76"/>
    <n v="0.7"/>
    <n v="2049"/>
    <x v="659"/>
    <x v="2"/>
    <x v="0"/>
    <x v="0"/>
    <s v="Pens &amp; Art Supplies"/>
    <s v="Wrap Bag"/>
    <s v="Newell 326"/>
    <n v="0.56000000000000005"/>
    <s v="United States"/>
    <x v="3"/>
    <x v="8"/>
    <s v="Harrisonburg"/>
    <n v="22801"/>
    <d v="2015-06-21T00:00:00"/>
    <d v="2015-06-24T00:00:00"/>
    <n v="-12.277999999999999"/>
    <n v="13"/>
    <x v="1118"/>
    <n v="88220"/>
    <n v="3"/>
  </r>
  <r>
    <n v="18251"/>
    <s v="Not Specified"/>
    <n v="7.0000000000000007E-2"/>
    <n v="31.78"/>
    <n v="1.99"/>
    <n v="2052"/>
    <x v="660"/>
    <x v="2"/>
    <x v="1"/>
    <x v="2"/>
    <s v="Computer Peripherals"/>
    <s v="Small Pack"/>
    <s v="Memorex 4.7GB DVD-RAM, 3/Pack"/>
    <n v="0.42"/>
    <s v="United States"/>
    <x v="0"/>
    <x v="27"/>
    <s v="Albuquerque"/>
    <n v="87105"/>
    <d v="2015-02-19T00:00:00"/>
    <d v="2015-02-21T00:00:00"/>
    <n v="265.11180000000002"/>
    <n v="13"/>
    <x v="1119"/>
    <n v="87234"/>
    <n v="2"/>
  </r>
  <r>
    <n v="18252"/>
    <s v="Not Specified"/>
    <n v="0"/>
    <n v="5.98"/>
    <n v="2.5"/>
    <n v="2052"/>
    <x v="660"/>
    <x v="2"/>
    <x v="1"/>
    <x v="0"/>
    <s v="Envelopes"/>
    <s v="Small Box"/>
    <s v="Wausau Papers Astrobrights® Colored Envelopes"/>
    <n v="0.36"/>
    <s v="United States"/>
    <x v="0"/>
    <x v="27"/>
    <s v="Albuquerque"/>
    <n v="87105"/>
    <d v="2015-02-19T00:00:00"/>
    <d v="2015-02-20T00:00:00"/>
    <n v="9.5608000000000004"/>
    <n v="5"/>
    <x v="1120"/>
    <n v="87234"/>
    <n v="1"/>
  </r>
  <r>
    <n v="18253"/>
    <s v="Not Specified"/>
    <n v="0.1"/>
    <n v="35.99"/>
    <n v="1.1000000000000001"/>
    <n v="2052"/>
    <x v="660"/>
    <x v="0"/>
    <x v="1"/>
    <x v="2"/>
    <s v="Telephones and Communication"/>
    <s v="Small Box"/>
    <s v="Accessory35"/>
    <n v="0.55000000000000004"/>
    <s v="United States"/>
    <x v="0"/>
    <x v="27"/>
    <s v="Albuquerque"/>
    <n v="87105"/>
    <d v="2015-02-19T00:00:00"/>
    <d v="2015-02-20T00:00:00"/>
    <n v="390.09839999999997"/>
    <n v="19"/>
    <x v="1121"/>
    <n v="87234"/>
    <n v="1"/>
  </r>
  <r>
    <n v="20481"/>
    <s v="Medium"/>
    <n v="7.0000000000000007E-2"/>
    <n v="5.98"/>
    <n v="5.46"/>
    <n v="2058"/>
    <x v="661"/>
    <x v="2"/>
    <x v="0"/>
    <x v="0"/>
    <s v="Paper"/>
    <s v="Small Box"/>
    <s v="Xerox 1983"/>
    <n v="0.36"/>
    <s v="United States"/>
    <x v="3"/>
    <x v="24"/>
    <s v="Hickory"/>
    <n v="28601"/>
    <d v="2015-02-13T00:00:00"/>
    <d v="2015-02-15T00:00:00"/>
    <n v="46.65"/>
    <n v="5"/>
    <x v="1122"/>
    <n v="88040"/>
    <n v="2"/>
  </r>
  <r>
    <n v="23499"/>
    <s v="Not Specified"/>
    <n v="0.09"/>
    <n v="28.48"/>
    <n v="1.99"/>
    <n v="2059"/>
    <x v="662"/>
    <x v="2"/>
    <x v="0"/>
    <x v="2"/>
    <s v="Computer Peripherals"/>
    <s v="Small Pack"/>
    <s v="Memorex 4.7GB DVD+RW, 3/Pack"/>
    <n v="0.4"/>
    <s v="United States"/>
    <x v="3"/>
    <x v="24"/>
    <s v="High Point"/>
    <n v="27260"/>
    <d v="2015-01-17T00:00:00"/>
    <d v="2015-01-18T00:00:00"/>
    <n v="-1250.7460000000001"/>
    <n v="13"/>
    <x v="1123"/>
    <n v="88039"/>
    <n v="1"/>
  </r>
  <r>
    <n v="21632"/>
    <s v="Critical"/>
    <n v="0.1"/>
    <n v="9.85"/>
    <n v="4.82"/>
    <n v="2059"/>
    <x v="662"/>
    <x v="2"/>
    <x v="0"/>
    <x v="0"/>
    <s v="Pens &amp; Art Supplies"/>
    <s v="Wrap Bag"/>
    <s v="Lumber Crayons"/>
    <n v="0.47"/>
    <s v="United States"/>
    <x v="3"/>
    <x v="24"/>
    <s v="High Point"/>
    <n v="27260"/>
    <d v="2015-03-27T00:00:00"/>
    <d v="2015-03-28T00:00:00"/>
    <n v="374.904"/>
    <n v="12"/>
    <x v="1124"/>
    <n v="88041"/>
    <n v="1"/>
  </r>
  <r>
    <n v="21633"/>
    <s v="Critical"/>
    <n v="0.04"/>
    <n v="125.99"/>
    <n v="7.69"/>
    <n v="2059"/>
    <x v="662"/>
    <x v="2"/>
    <x v="0"/>
    <x v="2"/>
    <s v="Telephones and Communication"/>
    <s v="Small Box"/>
    <s v="Timeport L7089"/>
    <n v="0.57999999999999996"/>
    <s v="United States"/>
    <x v="3"/>
    <x v="24"/>
    <s v="High Point"/>
    <n v="27260"/>
    <d v="2015-03-27T00:00:00"/>
    <d v="2015-03-28T00:00:00"/>
    <n v="-528.83600000000001"/>
    <n v="9"/>
    <x v="1125"/>
    <n v="88041"/>
    <n v="1"/>
  </r>
  <r>
    <n v="20841"/>
    <s v="Medium"/>
    <n v="0.02"/>
    <n v="240.98"/>
    <n v="60.2"/>
    <n v="2061"/>
    <x v="663"/>
    <x v="1"/>
    <x v="0"/>
    <x v="1"/>
    <s v="Bookcases"/>
    <s v="Jumbo Box"/>
    <s v="Atlantic Metals Mobile 2-Shelf Bookcases, Custom Colors"/>
    <n v="0.56000000000000005"/>
    <s v="United States"/>
    <x v="2"/>
    <x v="32"/>
    <s v="North Platte"/>
    <n v="69101"/>
    <d v="2015-01-29T00:00:00"/>
    <d v="2015-01-31T00:00:00"/>
    <n v="-272.71320000000003"/>
    <n v="1"/>
    <x v="1126"/>
    <n v="87146"/>
    <n v="2"/>
  </r>
  <r>
    <n v="20840"/>
    <s v="Medium"/>
    <n v="0.02"/>
    <n v="420.98"/>
    <n v="19.989999999999998"/>
    <n v="2062"/>
    <x v="664"/>
    <x v="2"/>
    <x v="0"/>
    <x v="0"/>
    <s v="Binders and Binder Accessories"/>
    <s v="Small Box"/>
    <s v="GBC DocuBind 200 Manual Binding Machine"/>
    <n v="0.35"/>
    <s v="United States"/>
    <x v="3"/>
    <x v="8"/>
    <s v="Mechanicsville"/>
    <n v="23111"/>
    <d v="2015-01-29T00:00:00"/>
    <d v="2015-02-01T00:00:00"/>
    <n v="-162.69399999999999"/>
    <n v="10"/>
    <x v="1127"/>
    <n v="87146"/>
    <n v="3"/>
  </r>
  <r>
    <n v="22511"/>
    <s v="Low"/>
    <n v="0.04"/>
    <n v="291.73"/>
    <n v="48.8"/>
    <n v="2062"/>
    <x v="664"/>
    <x v="1"/>
    <x v="0"/>
    <x v="1"/>
    <s v="Chairs &amp; Chairmats"/>
    <s v="Jumbo Drum"/>
    <s v="Hon 4070 Series Pagoda™ Armless Upholstered Stacking Chairs"/>
    <n v="0.56000000000000005"/>
    <s v="United States"/>
    <x v="3"/>
    <x v="8"/>
    <s v="Mechanicsville"/>
    <n v="23111"/>
    <d v="2015-06-26T00:00:00"/>
    <d v="2015-06-30T00:00:00"/>
    <n v="-115.90389999999999"/>
    <n v="22"/>
    <x v="1128"/>
    <n v="87148"/>
    <n v="4"/>
  </r>
  <r>
    <n v="25759"/>
    <s v="Low"/>
    <n v="0.06"/>
    <n v="300.97000000000003"/>
    <n v="7.18"/>
    <n v="2063"/>
    <x v="665"/>
    <x v="2"/>
    <x v="0"/>
    <x v="2"/>
    <s v="Computer Peripherals"/>
    <s v="Small Box"/>
    <s v="Gyration Ultra Professional Cordless Optical Suite"/>
    <n v="0.48"/>
    <s v="United States"/>
    <x v="3"/>
    <x v="8"/>
    <s v="Newport News"/>
    <n v="23602"/>
    <d v="2015-05-08T00:00:00"/>
    <d v="2015-05-08T00:00:00"/>
    <n v="-729.98799999999994"/>
    <n v="1"/>
    <x v="1129"/>
    <n v="87147"/>
    <n v="0"/>
  </r>
  <r>
    <n v="25228"/>
    <s v="Medium"/>
    <n v="0.09"/>
    <n v="20.89"/>
    <n v="11.52"/>
    <n v="2066"/>
    <x v="666"/>
    <x v="2"/>
    <x v="1"/>
    <x v="0"/>
    <s v="Storage &amp; Organization"/>
    <s v="Small Box"/>
    <s v="Iris® 3-Drawer Stacking Bin, Black"/>
    <n v="0.83"/>
    <s v="United States"/>
    <x v="3"/>
    <x v="24"/>
    <s v="Indian Trail"/>
    <n v="28079"/>
    <d v="2015-03-26T00:00:00"/>
    <d v="2015-03-27T00:00:00"/>
    <n v="-133.54599999999999"/>
    <n v="7"/>
    <x v="1130"/>
    <n v="85833"/>
    <n v="1"/>
  </r>
  <r>
    <n v="24748"/>
    <s v="Critical"/>
    <n v="0.09"/>
    <n v="20.99"/>
    <n v="4.8099999999999996"/>
    <n v="2066"/>
    <x v="666"/>
    <x v="0"/>
    <x v="1"/>
    <x v="2"/>
    <s v="Telephones and Communication"/>
    <s v="Medium Box"/>
    <s v="1726 Digital Answering Machine"/>
    <n v="0.57999999999999996"/>
    <s v="United States"/>
    <x v="3"/>
    <x v="24"/>
    <s v="Indian Trail"/>
    <n v="28079"/>
    <d v="2015-03-31T00:00:00"/>
    <d v="2015-04-01T00:00:00"/>
    <n v="272.69399999999996"/>
    <n v="2"/>
    <x v="1131"/>
    <n v="85834"/>
    <n v="1"/>
  </r>
  <r>
    <n v="25381"/>
    <s v="Low"/>
    <n v="0.1"/>
    <n v="4.24"/>
    <n v="5.41"/>
    <n v="2066"/>
    <x v="666"/>
    <x v="2"/>
    <x v="0"/>
    <x v="0"/>
    <s v="Binders and Binder Accessories"/>
    <s v="Small Box"/>
    <s v="Storex DuraTech Recycled Plastic Frosted Binders"/>
    <n v="0.35"/>
    <s v="United States"/>
    <x v="3"/>
    <x v="24"/>
    <s v="Indian Trail"/>
    <n v="28079"/>
    <d v="2015-04-19T00:00:00"/>
    <d v="2015-04-23T00:00:00"/>
    <n v="-61.6"/>
    <n v="8"/>
    <x v="1132"/>
    <n v="85835"/>
    <n v="4"/>
  </r>
  <r>
    <n v="21901"/>
    <s v="Medium"/>
    <n v="0.1"/>
    <n v="40.98"/>
    <n v="6.5"/>
    <n v="2069"/>
    <x v="667"/>
    <x v="2"/>
    <x v="3"/>
    <x v="2"/>
    <s v="Computer Peripherals"/>
    <s v="Small Box"/>
    <s v="Targus USB Numeric Keypad"/>
    <n v="0.74"/>
    <s v="United States"/>
    <x v="3"/>
    <x v="35"/>
    <s v="Fort Thomas"/>
    <n v="41075"/>
    <d v="2015-01-12T00:00:00"/>
    <d v="2015-01-14T00:00:00"/>
    <n v="66.852000000000004"/>
    <n v="3"/>
    <x v="1133"/>
    <n v="88554"/>
    <n v="2"/>
  </r>
  <r>
    <n v="19567"/>
    <s v="Low"/>
    <n v="7.0000000000000007E-2"/>
    <n v="35.99"/>
    <n v="5.99"/>
    <n v="2070"/>
    <x v="668"/>
    <x v="2"/>
    <x v="0"/>
    <x v="2"/>
    <s v="Telephones and Communication"/>
    <s v="Wrap Bag"/>
    <s v="Accessory41"/>
    <n v="0.38"/>
    <s v="United States"/>
    <x v="2"/>
    <x v="22"/>
    <s v="Eastpointe"/>
    <n v="48021"/>
    <d v="2015-05-16T00:00:00"/>
    <d v="2015-05-20T00:00:00"/>
    <n v="17.839800000000011"/>
    <n v="5"/>
    <x v="1134"/>
    <n v="88558"/>
    <n v="4"/>
  </r>
  <r>
    <n v="20498"/>
    <s v="Not Specified"/>
    <n v="0.03"/>
    <n v="60.98"/>
    <n v="1.99"/>
    <n v="2071"/>
    <x v="669"/>
    <x v="2"/>
    <x v="0"/>
    <x v="2"/>
    <s v="Computer Peripherals"/>
    <s v="Small Pack"/>
    <s v="Imation 5.2GB DVD-RAM"/>
    <n v="0.5"/>
    <s v="United States"/>
    <x v="2"/>
    <x v="22"/>
    <s v="Farmington Hills"/>
    <n v="48336"/>
    <d v="2015-02-01T00:00:00"/>
    <d v="2015-02-01T00:00:00"/>
    <n v="976.2672"/>
    <n v="23"/>
    <x v="1135"/>
    <n v="88555"/>
    <n v="0"/>
  </r>
  <r>
    <n v="20499"/>
    <s v="Not Specified"/>
    <n v="0.04"/>
    <n v="3.08"/>
    <n v="0.99"/>
    <n v="2071"/>
    <x v="669"/>
    <x v="2"/>
    <x v="0"/>
    <x v="0"/>
    <s v="Labels"/>
    <s v="Small Box"/>
    <s v="Avery 481"/>
    <n v="0.37"/>
    <s v="United States"/>
    <x v="2"/>
    <x v="22"/>
    <s v="Farmington Hills"/>
    <n v="48336"/>
    <d v="2015-02-01T00:00:00"/>
    <d v="2015-02-02T00:00:00"/>
    <n v="23.204699999999999"/>
    <n v="11"/>
    <x v="1136"/>
    <n v="88555"/>
    <n v="1"/>
  </r>
  <r>
    <n v="19568"/>
    <s v="Low"/>
    <n v="0.08"/>
    <n v="65.989999999999995"/>
    <n v="5.92"/>
    <n v="2071"/>
    <x v="669"/>
    <x v="0"/>
    <x v="0"/>
    <x v="2"/>
    <s v="Telephones and Communication"/>
    <s v="Small Box"/>
    <s v="i500plus"/>
    <n v="0.57999999999999996"/>
    <s v="United States"/>
    <x v="2"/>
    <x v="22"/>
    <s v="Farmington Hills"/>
    <n v="48336"/>
    <d v="2015-05-16T00:00:00"/>
    <d v="2015-05-23T00:00:00"/>
    <n v="183.84300000000002"/>
    <n v="20"/>
    <x v="1137"/>
    <n v="88558"/>
    <n v="7"/>
  </r>
  <r>
    <n v="20500"/>
    <s v="Not Specified"/>
    <n v="0"/>
    <n v="10.31"/>
    <n v="1.79"/>
    <n v="2072"/>
    <x v="670"/>
    <x v="2"/>
    <x v="0"/>
    <x v="0"/>
    <s v="Paper"/>
    <s v="Wrap Bag"/>
    <s v="Speediset Carbonless Redi-Letter® 7&quot; x 8 1/2&quot;"/>
    <n v="0.38"/>
    <s v="United States"/>
    <x v="2"/>
    <x v="22"/>
    <s v="Flint"/>
    <n v="48505"/>
    <d v="2015-02-01T00:00:00"/>
    <d v="2015-02-03T00:00:00"/>
    <n v="167.46299999999997"/>
    <n v="23"/>
    <x v="1138"/>
    <n v="88555"/>
    <n v="2"/>
  </r>
  <r>
    <n v="20824"/>
    <s v="High"/>
    <n v="0.09"/>
    <n v="260.98"/>
    <n v="41.91"/>
    <n v="2072"/>
    <x v="670"/>
    <x v="1"/>
    <x v="0"/>
    <x v="1"/>
    <s v="Bookcases"/>
    <s v="Jumbo Box"/>
    <s v="Atlantic Metals Mobile 3-Shelf Bookcases, Custom Colors"/>
    <n v="0.59"/>
    <s v="United States"/>
    <x v="2"/>
    <x v="22"/>
    <s v="Flint"/>
    <n v="48505"/>
    <d v="2015-02-11T00:00:00"/>
    <d v="2015-02-13T00:00:00"/>
    <n v="1307.2692"/>
    <n v="14"/>
    <x v="1139"/>
    <n v="88556"/>
    <n v="2"/>
  </r>
  <r>
    <n v="20825"/>
    <s v="High"/>
    <n v="0.01"/>
    <n v="10.52"/>
    <n v="7.94"/>
    <n v="2072"/>
    <x v="670"/>
    <x v="2"/>
    <x v="0"/>
    <x v="1"/>
    <s v="Office Furnishings"/>
    <s v="Small Pack"/>
    <s v="Ultra Door Pull Handle"/>
    <n v="0.52"/>
    <s v="United States"/>
    <x v="2"/>
    <x v="22"/>
    <s v="Flint"/>
    <n v="48505"/>
    <d v="2015-02-11T00:00:00"/>
    <d v="2015-02-13T00:00:00"/>
    <n v="-15.818400000000002"/>
    <n v="11"/>
    <x v="1140"/>
    <n v="88556"/>
    <n v="2"/>
  </r>
  <r>
    <n v="20826"/>
    <s v="High"/>
    <n v="0.02"/>
    <n v="5.98"/>
    <n v="7.5"/>
    <n v="2072"/>
    <x v="670"/>
    <x v="0"/>
    <x v="0"/>
    <x v="0"/>
    <s v="Paper"/>
    <s v="Small Box"/>
    <s v="Xerox 1920"/>
    <n v="0.4"/>
    <s v="United States"/>
    <x v="2"/>
    <x v="22"/>
    <s v="Flint"/>
    <n v="48505"/>
    <d v="2015-02-11T00:00:00"/>
    <d v="2015-02-13T00:00:00"/>
    <n v="-55.832400000000007"/>
    <n v="14"/>
    <x v="1141"/>
    <n v="88556"/>
    <n v="2"/>
  </r>
  <r>
    <n v="24677"/>
    <s v="Not Specified"/>
    <n v="0.05"/>
    <n v="291.73"/>
    <n v="48.8"/>
    <n v="2073"/>
    <x v="671"/>
    <x v="1"/>
    <x v="3"/>
    <x v="1"/>
    <s v="Chairs &amp; Chairmats"/>
    <s v="Jumbo Drum"/>
    <s v="Hon 4070 Series Pagoda™ Armless Upholstered Stacking Chairs"/>
    <n v="0.56000000000000005"/>
    <s v="United States"/>
    <x v="2"/>
    <x v="22"/>
    <s v="Garden City"/>
    <n v="48135"/>
    <d v="2015-04-07T00:00:00"/>
    <d v="2015-04-09T00:00:00"/>
    <n v="550.38080000000002"/>
    <n v="6"/>
    <x v="1142"/>
    <n v="88557"/>
    <n v="2"/>
  </r>
  <r>
    <n v="24094"/>
    <s v="Low"/>
    <n v="0.09"/>
    <n v="1.48"/>
    <n v="0.7"/>
    <n v="2081"/>
    <x v="672"/>
    <x v="2"/>
    <x v="0"/>
    <x v="0"/>
    <s v="Rubber Bands"/>
    <s v="Wrap Bag"/>
    <s v="Binder Clips by OIC"/>
    <n v="0.37"/>
    <s v="United States"/>
    <x v="1"/>
    <x v="4"/>
    <s v="Ithaca"/>
    <n v="14853"/>
    <d v="2015-01-03T00:00:00"/>
    <d v="2015-01-05T00:00:00"/>
    <n v="1.68"/>
    <n v="6"/>
    <x v="1143"/>
    <n v="86092"/>
    <n v="2"/>
  </r>
  <r>
    <n v="21697"/>
    <s v="Low"/>
    <n v="0.06"/>
    <n v="38.06"/>
    <n v="4.5"/>
    <n v="2089"/>
    <x v="673"/>
    <x v="2"/>
    <x v="0"/>
    <x v="0"/>
    <s v="Appliances"/>
    <s v="Small Box"/>
    <s v="Fellowes Superior 10 Outlet Split Surge Protector"/>
    <n v="0.56000000000000005"/>
    <s v="United States"/>
    <x v="1"/>
    <x v="4"/>
    <s v="New City"/>
    <n v="10956"/>
    <d v="2015-06-30T00:00:00"/>
    <d v="2015-07-06T00:00:00"/>
    <n v="450.45959999999997"/>
    <n v="17"/>
    <x v="1144"/>
    <n v="88348"/>
    <n v="6"/>
  </r>
  <r>
    <n v="21698"/>
    <s v="Low"/>
    <n v="0.08"/>
    <n v="599.99"/>
    <n v="24.49"/>
    <n v="2089"/>
    <x v="673"/>
    <x v="2"/>
    <x v="0"/>
    <x v="2"/>
    <s v="Copiers and Fax"/>
    <s v="Large Box"/>
    <s v="Hewlett Packard LaserJet 3310 Copier"/>
    <n v="0.37"/>
    <s v="United States"/>
    <x v="1"/>
    <x v="4"/>
    <s v="New City"/>
    <n v="10956"/>
    <d v="2015-06-30T00:00:00"/>
    <d v="2015-07-08T00:00:00"/>
    <n v="8798.1830999999984"/>
    <n v="22"/>
    <x v="1145"/>
    <n v="88348"/>
    <n v="8"/>
  </r>
  <r>
    <n v="21699"/>
    <s v="Low"/>
    <n v="0.1"/>
    <n v="3.98"/>
    <n v="2.97"/>
    <n v="2089"/>
    <x v="673"/>
    <x v="0"/>
    <x v="0"/>
    <x v="0"/>
    <s v="Paper"/>
    <s v="Wrap Bag"/>
    <s v="Unpadded Memo Slips"/>
    <n v="0.35"/>
    <s v="United States"/>
    <x v="1"/>
    <x v="4"/>
    <s v="New City"/>
    <n v="10956"/>
    <d v="2015-06-30T00:00:00"/>
    <d v="2015-07-04T00:00:00"/>
    <n v="-5.3849999999999998"/>
    <n v="5"/>
    <x v="1146"/>
    <n v="88348"/>
    <n v="4"/>
  </r>
  <r>
    <n v="18696"/>
    <s v="Medium"/>
    <n v="0.08"/>
    <n v="400.98"/>
    <n v="42.52"/>
    <n v="2094"/>
    <x v="674"/>
    <x v="1"/>
    <x v="0"/>
    <x v="1"/>
    <s v="Tables"/>
    <s v="Jumbo Box"/>
    <s v="Bretford CR8500 Series Meeting Room Furniture"/>
    <n v="0.71"/>
    <s v="United States"/>
    <x v="0"/>
    <x v="1"/>
    <s v="Chico"/>
    <n v="95928"/>
    <d v="2015-02-05T00:00:00"/>
    <d v="2015-02-06T00:00:00"/>
    <n v="3031.9724000000001"/>
    <n v="20"/>
    <x v="1147"/>
    <n v="86629"/>
    <n v="1"/>
  </r>
  <r>
    <n v="18417"/>
    <s v="Medium"/>
    <n v="0.1"/>
    <n v="300.97000000000003"/>
    <n v="7.18"/>
    <n v="2097"/>
    <x v="675"/>
    <x v="2"/>
    <x v="1"/>
    <x v="2"/>
    <s v="Computer Peripherals"/>
    <s v="Small Box"/>
    <s v="Gyration Ultra Professional Cordless Optical Suite"/>
    <n v="0.48"/>
    <s v="United States"/>
    <x v="3"/>
    <x v="39"/>
    <s v="Hilton Head Island"/>
    <n v="29915"/>
    <d v="2015-04-18T00:00:00"/>
    <d v="2015-04-19T00:00:00"/>
    <n v="138.018"/>
    <n v="4"/>
    <x v="1148"/>
    <n v="87889"/>
    <n v="1"/>
  </r>
  <r>
    <n v="18418"/>
    <s v="Medium"/>
    <n v="0.06"/>
    <n v="39.89"/>
    <n v="3.04"/>
    <n v="2098"/>
    <x v="676"/>
    <x v="2"/>
    <x v="1"/>
    <x v="1"/>
    <s v="Office Furnishings"/>
    <s v="Wrap Bag"/>
    <s v="Ultra Commercial Grade Dual Valve Door Closer"/>
    <n v="0.53"/>
    <s v="United States"/>
    <x v="3"/>
    <x v="39"/>
    <s v="Mount Pleasant"/>
    <n v="29464"/>
    <d v="2015-04-18T00:00:00"/>
    <d v="2015-04-20T00:00:00"/>
    <n v="38.874000000000002"/>
    <n v="10"/>
    <x v="1149"/>
    <n v="87889"/>
    <n v="2"/>
  </r>
  <r>
    <n v="22234"/>
    <s v="Not Specified"/>
    <n v="7.0000000000000007E-2"/>
    <n v="14.56"/>
    <n v="3.5"/>
    <n v="2099"/>
    <x v="677"/>
    <x v="2"/>
    <x v="1"/>
    <x v="0"/>
    <s v="Appliances"/>
    <s v="Small Box"/>
    <s v="Acco 6 Outlet Guardian Premium Surge Suppressor"/>
    <n v="0.57999999999999996"/>
    <s v="United States"/>
    <x v="3"/>
    <x v="39"/>
    <s v="Myrtle Beach"/>
    <n v="29577"/>
    <d v="2015-01-08T00:00:00"/>
    <d v="2015-01-09T00:00:00"/>
    <n v="-45.528000000000006"/>
    <n v="6"/>
    <x v="1150"/>
    <n v="87888"/>
    <n v="1"/>
  </r>
  <r>
    <n v="5501"/>
    <s v="Medium"/>
    <n v="0.05"/>
    <n v="399.98"/>
    <n v="12.06"/>
    <n v="2107"/>
    <x v="678"/>
    <x v="1"/>
    <x v="0"/>
    <x v="2"/>
    <s v="Office Machines"/>
    <s v="Jumbo Box"/>
    <s v="Okidata ML320 Series Turbo Dot Matrix Printers"/>
    <n v="0.56000000000000005"/>
    <s v="United States"/>
    <x v="2"/>
    <x v="12"/>
    <s v="Chicago"/>
    <n v="60601"/>
    <d v="2015-06-06T00:00:00"/>
    <d v="2015-06-06T00:00:00"/>
    <n v="567.59"/>
    <n v="24"/>
    <x v="1151"/>
    <n v="39015"/>
    <n v="0"/>
  </r>
  <r>
    <n v="5502"/>
    <s v="Medium"/>
    <n v="7.0000000000000007E-2"/>
    <n v="6.48"/>
    <n v="5.74"/>
    <n v="2107"/>
    <x v="678"/>
    <x v="2"/>
    <x v="0"/>
    <x v="0"/>
    <s v="Paper"/>
    <s v="Small Box"/>
    <s v="Xerox 1994"/>
    <n v="0.37"/>
    <s v="United States"/>
    <x v="2"/>
    <x v="12"/>
    <s v="Chicago"/>
    <n v="60601"/>
    <d v="2015-06-06T00:00:00"/>
    <d v="2015-06-06T00:00:00"/>
    <n v="-28.45"/>
    <n v="20"/>
    <x v="1152"/>
    <n v="39015"/>
    <n v="0"/>
  </r>
  <r>
    <n v="23502"/>
    <s v="Medium"/>
    <n v="7.0000000000000007E-2"/>
    <n v="6.48"/>
    <n v="5.74"/>
    <n v="2108"/>
    <x v="679"/>
    <x v="2"/>
    <x v="0"/>
    <x v="0"/>
    <s v="Paper"/>
    <s v="Small Box"/>
    <s v="Xerox 1994"/>
    <n v="0.37"/>
    <s v="United States"/>
    <x v="2"/>
    <x v="33"/>
    <s v="Mehlville"/>
    <n v="63129"/>
    <d v="2015-06-06T00:00:00"/>
    <d v="2015-06-06T00:00:00"/>
    <n v="-14.225"/>
    <n v="5"/>
    <x v="1153"/>
    <n v="87862"/>
    <n v="0"/>
  </r>
  <r>
    <n v="18540"/>
    <s v="Critical"/>
    <n v="0.08"/>
    <n v="6.68"/>
    <n v="1.5"/>
    <n v="2114"/>
    <x v="680"/>
    <x v="2"/>
    <x v="0"/>
    <x v="0"/>
    <s v="Pens &amp; Art Supplies"/>
    <s v="Wrap Bag"/>
    <s v="Sanford Liquid Accent Highlighters"/>
    <n v="0.48"/>
    <s v="United States"/>
    <x v="3"/>
    <x v="8"/>
    <s v="Norfolk"/>
    <n v="23518"/>
    <d v="2015-03-26T00:00:00"/>
    <d v="2015-03-28T00:00:00"/>
    <n v="-601.80400000000009"/>
    <n v="10"/>
    <x v="1154"/>
    <n v="88403"/>
    <n v="2"/>
  </r>
  <r>
    <n v="18562"/>
    <s v="Critical"/>
    <n v="0.08"/>
    <n v="2.89"/>
    <n v="0.49"/>
    <n v="2114"/>
    <x v="680"/>
    <x v="2"/>
    <x v="0"/>
    <x v="0"/>
    <s v="Labels"/>
    <s v="Small Box"/>
    <s v="*Staples* Packaging Labels"/>
    <n v="0.38"/>
    <s v="United States"/>
    <x v="3"/>
    <x v="8"/>
    <s v="Norfolk"/>
    <n v="23518"/>
    <d v="2015-04-23T00:00:00"/>
    <d v="2015-04-23T00:00:00"/>
    <n v="38.406000000000006"/>
    <n v="1"/>
    <x v="1155"/>
    <n v="88404"/>
    <n v="0"/>
  </r>
  <r>
    <n v="21066"/>
    <s v="Critical"/>
    <n v="7.0000000000000007E-2"/>
    <n v="226.67"/>
    <n v="28.16"/>
    <n v="2114"/>
    <x v="680"/>
    <x v="1"/>
    <x v="0"/>
    <x v="1"/>
    <s v="Chairs &amp; Chairmats"/>
    <s v="Jumbo Drum"/>
    <s v="Hon GuestStacker Chair"/>
    <n v="0.59"/>
    <s v="United States"/>
    <x v="3"/>
    <x v="8"/>
    <s v="Norfolk"/>
    <n v="23518"/>
    <d v="2015-02-26T00:00:00"/>
    <d v="2015-02-27T00:00:00"/>
    <n v="53.114399999999996"/>
    <n v="1"/>
    <x v="1156"/>
    <n v="88405"/>
    <n v="1"/>
  </r>
  <r>
    <n v="21067"/>
    <s v="Critical"/>
    <n v="0.08"/>
    <n v="20.98"/>
    <n v="53.03"/>
    <n v="2114"/>
    <x v="680"/>
    <x v="1"/>
    <x v="0"/>
    <x v="0"/>
    <s v="Storage &amp; Organization"/>
    <s v="Jumbo Drum"/>
    <s v="Tennsco Lockers, Gray"/>
    <n v="0.78"/>
    <s v="United States"/>
    <x v="3"/>
    <x v="8"/>
    <s v="Norfolk"/>
    <n v="23518"/>
    <d v="2015-02-26T00:00:00"/>
    <d v="2015-02-28T00:00:00"/>
    <n v="8.7420000000000009"/>
    <n v="20"/>
    <x v="1157"/>
    <n v="88405"/>
    <n v="2"/>
  </r>
  <r>
    <n v="21153"/>
    <s v="Medium"/>
    <n v="0.02"/>
    <n v="95.95"/>
    <n v="74.349999999999994"/>
    <n v="2115"/>
    <x v="681"/>
    <x v="1"/>
    <x v="0"/>
    <x v="1"/>
    <s v="Chairs &amp; Chairmats"/>
    <s v="Jumbo Drum"/>
    <s v="Bevis Steel Folding Chairs"/>
    <n v="0.56999999999999995"/>
    <s v="United States"/>
    <x v="3"/>
    <x v="8"/>
    <s v="Oakton"/>
    <n v="22124"/>
    <d v="2015-04-29T00:00:00"/>
    <d v="2015-05-01T00:00:00"/>
    <n v="636.52199999999993"/>
    <n v="14"/>
    <x v="1158"/>
    <n v="88406"/>
    <n v="2"/>
  </r>
  <r>
    <n v="20249"/>
    <s v="High"/>
    <n v="0.03"/>
    <n v="320.98"/>
    <n v="24.49"/>
    <n v="2117"/>
    <x v="682"/>
    <x v="2"/>
    <x v="1"/>
    <x v="1"/>
    <s v="Chairs &amp; Chairmats"/>
    <s v="Large Box"/>
    <s v="Hon Pagoda™ Stacking Chairs"/>
    <n v="0.55000000000000004"/>
    <s v="United States"/>
    <x v="2"/>
    <x v="7"/>
    <s v="Greenville"/>
    <n v="75401"/>
    <d v="2015-04-20T00:00:00"/>
    <d v="2015-04-22T00:00:00"/>
    <n v="4554.4346999999998"/>
    <n v="20"/>
    <x v="1159"/>
    <n v="90891"/>
    <n v="2"/>
  </r>
  <r>
    <n v="20250"/>
    <s v="High"/>
    <n v="0.06"/>
    <n v="125.99"/>
    <n v="8.8000000000000007"/>
    <n v="2117"/>
    <x v="682"/>
    <x v="2"/>
    <x v="1"/>
    <x v="2"/>
    <s v="Telephones and Communication"/>
    <s v="Small Box"/>
    <s v="StarTAC 6500"/>
    <n v="0.59"/>
    <s v="United States"/>
    <x v="2"/>
    <x v="7"/>
    <s v="Greenville"/>
    <n v="75401"/>
    <d v="2015-04-20T00:00:00"/>
    <d v="2015-04-21T00:00:00"/>
    <n v="618.19308000000001"/>
    <n v="18"/>
    <x v="1160"/>
    <n v="90891"/>
    <n v="1"/>
  </r>
  <r>
    <n v="22231"/>
    <s v="Critical"/>
    <n v="0.06"/>
    <n v="80.97"/>
    <n v="33.6"/>
    <n v="2122"/>
    <x v="683"/>
    <x v="1"/>
    <x v="3"/>
    <x v="2"/>
    <s v="Office Machines"/>
    <s v="Jumbo Drum"/>
    <s v="Lexmark Z25 Color Inkjet Printer"/>
    <n v="0.37"/>
    <s v="United States"/>
    <x v="3"/>
    <x v="40"/>
    <s v="Sherwood"/>
    <n v="72116"/>
    <d v="2015-02-01T00:00:00"/>
    <d v="2015-02-03T00:00:00"/>
    <n v="-15.1844"/>
    <n v="10"/>
    <x v="1161"/>
    <n v="89664"/>
    <n v="2"/>
  </r>
  <r>
    <n v="24674"/>
    <s v="High"/>
    <n v="0.04"/>
    <n v="45.19"/>
    <n v="1.99"/>
    <n v="2124"/>
    <x v="684"/>
    <x v="2"/>
    <x v="3"/>
    <x v="2"/>
    <s v="Computer Peripherals"/>
    <s v="Small Pack"/>
    <s v="Verbatim DVD-RAM, 9.4GB, Rewritable, Type 1, DS, DataLife Plus"/>
    <n v="0.55000000000000004"/>
    <s v="United States"/>
    <x v="3"/>
    <x v="40"/>
    <s v="West Memphis"/>
    <n v="72301"/>
    <d v="2015-01-01T00:00:00"/>
    <d v="2015-01-02T00:00:00"/>
    <n v="-61.194000000000003"/>
    <n v="13"/>
    <x v="1162"/>
    <n v="89665"/>
    <n v="1"/>
  </r>
  <r>
    <n v="23852"/>
    <s v="High"/>
    <n v="0.03"/>
    <n v="124.49"/>
    <n v="51.94"/>
    <n v="2124"/>
    <x v="684"/>
    <x v="1"/>
    <x v="0"/>
    <x v="1"/>
    <s v="Tables"/>
    <s v="Jumbo Box"/>
    <s v="Bevis 36 x 72 Conference Tables"/>
    <n v="0.63"/>
    <s v="United States"/>
    <x v="3"/>
    <x v="40"/>
    <s v="West Memphis"/>
    <n v="72301"/>
    <d v="2015-03-26T00:00:00"/>
    <d v="2015-03-27T00:00:00"/>
    <n v="18.173999999999999"/>
    <n v="21"/>
    <x v="1163"/>
    <n v="89666"/>
    <n v="1"/>
  </r>
  <r>
    <n v="24091"/>
    <s v="Critical"/>
    <n v="0.1"/>
    <n v="5.98"/>
    <n v="5.14"/>
    <n v="2127"/>
    <x v="685"/>
    <x v="2"/>
    <x v="1"/>
    <x v="0"/>
    <s v="Paper"/>
    <s v="Small Box"/>
    <s v="Xerox 1974"/>
    <n v="0.36"/>
    <s v="United States"/>
    <x v="2"/>
    <x v="22"/>
    <s v="Sterling Heights"/>
    <n v="48310"/>
    <d v="2015-03-18T00:00:00"/>
    <d v="2015-03-20T00:00:00"/>
    <n v="-49.53"/>
    <n v="6"/>
    <x v="1164"/>
    <n v="88418"/>
    <n v="2"/>
  </r>
  <r>
    <n v="21902"/>
    <s v="High"/>
    <n v="0.09"/>
    <n v="150.97999999999999"/>
    <n v="66.27"/>
    <n v="2131"/>
    <x v="686"/>
    <x v="1"/>
    <x v="1"/>
    <x v="1"/>
    <s v="Bookcases"/>
    <s v="Jumbo Box"/>
    <s v="Bush Mission Pointe Library"/>
    <n v="0.65"/>
    <s v="United States"/>
    <x v="2"/>
    <x v="33"/>
    <s v="Gladstone"/>
    <n v="64118"/>
    <d v="2015-01-03T00:00:00"/>
    <d v="2015-01-04T00:00:00"/>
    <n v="-407.85"/>
    <n v="2"/>
    <x v="1165"/>
    <n v="90079"/>
    <n v="1"/>
  </r>
  <r>
    <n v="21964"/>
    <s v="Low"/>
    <n v="0.05"/>
    <n v="30.42"/>
    <n v="8.65"/>
    <n v="2132"/>
    <x v="687"/>
    <x v="0"/>
    <x v="1"/>
    <x v="2"/>
    <s v="Computer Peripherals"/>
    <s v="Small Box"/>
    <s v="Fellowes Internet Keyboard, Platinum"/>
    <n v="0.74"/>
    <s v="United States"/>
    <x v="2"/>
    <x v="33"/>
    <s v="Hazelwood"/>
    <n v="63042"/>
    <d v="2015-01-10T00:00:00"/>
    <d v="2015-01-14T00:00:00"/>
    <n v="-191.25760000000002"/>
    <n v="11"/>
    <x v="1166"/>
    <n v="90078"/>
    <n v="4"/>
  </r>
  <r>
    <n v="24348"/>
    <s v="High"/>
    <n v="0.01"/>
    <n v="28.99"/>
    <n v="8.59"/>
    <n v="2135"/>
    <x v="688"/>
    <x v="2"/>
    <x v="1"/>
    <x v="2"/>
    <s v="Telephones and Communication"/>
    <s v="Medium Box"/>
    <s v="SouthWestern Bell FA970 Digital Answering Machine with Time/Day Stamp"/>
    <n v="0.56000000000000005"/>
    <s v="United States"/>
    <x v="0"/>
    <x v="27"/>
    <s v="Clovis"/>
    <n v="88101"/>
    <d v="2015-02-06T00:00:00"/>
    <d v="2015-02-07T00:00:00"/>
    <n v="196.52328"/>
    <n v="21"/>
    <x v="1167"/>
    <n v="91583"/>
    <n v="1"/>
  </r>
  <r>
    <n v="20138"/>
    <s v="Not Specified"/>
    <n v="0"/>
    <n v="6.98"/>
    <n v="1.6"/>
    <n v="2137"/>
    <x v="689"/>
    <x v="2"/>
    <x v="0"/>
    <x v="0"/>
    <s v="Paper"/>
    <s v="Wrap Bag"/>
    <s v="Adams Phone Message Book, Professional, 400 Message Capacity, 5 3/6” x 11”"/>
    <n v="0.38"/>
    <s v="United States"/>
    <x v="3"/>
    <x v="26"/>
    <s v="West Palm Beach"/>
    <n v="33407"/>
    <d v="2015-01-31T00:00:00"/>
    <d v="2015-02-02T00:00:00"/>
    <n v="-343.86799999999999"/>
    <n v="9"/>
    <x v="1168"/>
    <n v="86002"/>
    <n v="2"/>
  </r>
  <r>
    <n v="20712"/>
    <s v="Critical"/>
    <n v="0.05"/>
    <n v="2550.14"/>
    <n v="29.7"/>
    <n v="2139"/>
    <x v="690"/>
    <x v="1"/>
    <x v="0"/>
    <x v="2"/>
    <s v="Office Machines"/>
    <s v="Jumbo Drum"/>
    <s v="Epson DFX-8500 Dot Matrix Printer"/>
    <n v="0.56999999999999995"/>
    <s v="United States"/>
    <x v="2"/>
    <x v="45"/>
    <s v="Watertown"/>
    <n v="53094"/>
    <d v="2015-04-16T00:00:00"/>
    <d v="2015-04-17T00:00:00"/>
    <n v="-3971.0627999999997"/>
    <n v="2"/>
    <x v="1169"/>
    <n v="86003"/>
    <n v="1"/>
  </r>
  <r>
    <n v="18409"/>
    <s v="High"/>
    <n v="0.01"/>
    <n v="5.44"/>
    <n v="7.46"/>
    <n v="2141"/>
    <x v="691"/>
    <x v="2"/>
    <x v="1"/>
    <x v="0"/>
    <s v="Binders and Binder Accessories"/>
    <s v="Small Box"/>
    <s v="Wilson Jones Custom Binder Spines &amp; Labels"/>
    <n v="0.36"/>
    <s v="United States"/>
    <x v="0"/>
    <x v="21"/>
    <s v="Durango"/>
    <n v="81301"/>
    <d v="2015-02-18T00:00:00"/>
    <d v="2015-02-19T00:00:00"/>
    <n v="-18.478199999999998"/>
    <n v="3"/>
    <x v="1170"/>
    <n v="87570"/>
    <n v="1"/>
  </r>
  <r>
    <n v="18410"/>
    <s v="High"/>
    <n v="0.02"/>
    <n v="549.99"/>
    <n v="49"/>
    <n v="2141"/>
    <x v="691"/>
    <x v="1"/>
    <x v="1"/>
    <x v="2"/>
    <s v="Copiers and Fax"/>
    <s v="Jumbo Drum"/>
    <s v="Sharp 1540cs Digital Laser Copier"/>
    <n v="0.35"/>
    <s v="United States"/>
    <x v="0"/>
    <x v="21"/>
    <s v="Durango"/>
    <n v="81301"/>
    <d v="2015-02-18T00:00:00"/>
    <d v="2015-02-20T00:00:00"/>
    <n v="-381.84119999999996"/>
    <n v="18"/>
    <x v="1171"/>
    <n v="87570"/>
    <n v="2"/>
  </r>
  <r>
    <n v="18411"/>
    <s v="High"/>
    <n v="0.03"/>
    <n v="22.01"/>
    <n v="5.53"/>
    <n v="2141"/>
    <x v="691"/>
    <x v="0"/>
    <x v="1"/>
    <x v="0"/>
    <s v="Pens &amp; Art Supplies"/>
    <s v="Small Pack"/>
    <s v="Boston 16801 Nautilus™ Battery Pencil Sharpener"/>
    <n v="0.59"/>
    <s v="United States"/>
    <x v="0"/>
    <x v="21"/>
    <s v="Durango"/>
    <n v="81301"/>
    <d v="2015-02-18T00:00:00"/>
    <d v="2015-02-19T00:00:00"/>
    <n v="12.5504"/>
    <n v="7"/>
    <x v="1172"/>
    <n v="87570"/>
    <n v="1"/>
  </r>
  <r>
    <n v="18412"/>
    <s v="High"/>
    <n v="0.09"/>
    <n v="34.76"/>
    <n v="8.2200000000000006"/>
    <n v="2141"/>
    <x v="691"/>
    <x v="2"/>
    <x v="1"/>
    <x v="0"/>
    <s v="Storage &amp; Organization"/>
    <s v="Small Box"/>
    <s v="Multi-Use Personal File Cart and Caster Set, Three Stacking Bins"/>
    <n v="0.56999999999999995"/>
    <s v="United States"/>
    <x v="0"/>
    <x v="21"/>
    <s v="Durango"/>
    <n v="81301"/>
    <d v="2015-02-18T00:00:00"/>
    <d v="2015-02-20T00:00:00"/>
    <n v="45.3324"/>
    <n v="7"/>
    <x v="1173"/>
    <n v="87570"/>
    <n v="2"/>
  </r>
  <r>
    <n v="23249"/>
    <s v="High"/>
    <n v="0.08"/>
    <n v="17.149999999999999"/>
    <n v="4.96"/>
    <n v="2143"/>
    <x v="692"/>
    <x v="2"/>
    <x v="1"/>
    <x v="0"/>
    <s v="Storage &amp; Organization"/>
    <s v="Small Box"/>
    <s v="Advantus Rolling Storage Box"/>
    <n v="0.57999999999999996"/>
    <s v="United States"/>
    <x v="3"/>
    <x v="8"/>
    <s v="Fairfax"/>
    <n v="20151"/>
    <d v="2015-06-13T00:00:00"/>
    <d v="2015-06-16T00:00:00"/>
    <n v="33.659999999999997"/>
    <n v="12"/>
    <x v="1174"/>
    <n v="87569"/>
    <n v="3"/>
  </r>
  <r>
    <n v="24264"/>
    <s v="Medium"/>
    <n v="0"/>
    <n v="20.28"/>
    <n v="14.39"/>
    <n v="2145"/>
    <x v="693"/>
    <x v="2"/>
    <x v="0"/>
    <x v="1"/>
    <s v="Office Furnishings"/>
    <s v="Small Box"/>
    <s v="Career Cubicle Clock, 8 1/4&quot;, Black"/>
    <n v="0.47"/>
    <s v="United States"/>
    <x v="3"/>
    <x v="26"/>
    <s v="Fort Lauderdale"/>
    <n v="33311"/>
    <d v="2015-02-10T00:00:00"/>
    <d v="2015-02-12T00:00:00"/>
    <n v="15.677999999999999"/>
    <n v="11"/>
    <x v="1175"/>
    <n v="87072"/>
    <n v="2"/>
  </r>
  <r>
    <n v="23795"/>
    <s v="Low"/>
    <n v="0.05"/>
    <n v="20.34"/>
    <n v="35"/>
    <n v="2146"/>
    <x v="694"/>
    <x v="2"/>
    <x v="0"/>
    <x v="0"/>
    <s v="Storage &amp; Organization"/>
    <s v="Large Box"/>
    <s v="Tennsco Commercial Shelving"/>
    <n v="0.84"/>
    <s v="United States"/>
    <x v="3"/>
    <x v="8"/>
    <s v="Fairfax"/>
    <n v="20151"/>
    <d v="2015-01-06T00:00:00"/>
    <d v="2015-01-10T00:00:00"/>
    <n v="52.775999999999996"/>
    <n v="2"/>
    <x v="1176"/>
    <n v="87071"/>
    <n v="4"/>
  </r>
  <r>
    <n v="22555"/>
    <s v="Not Specified"/>
    <n v="0.08"/>
    <n v="243.98"/>
    <n v="43.32"/>
    <n v="2151"/>
    <x v="695"/>
    <x v="1"/>
    <x v="0"/>
    <x v="1"/>
    <s v="Chairs &amp; Chairmats"/>
    <s v="Jumbo Drum"/>
    <s v="Hon Deluxe Fabric Upholstered Stacking Chairs, Rounded Back"/>
    <n v="0.55000000000000004"/>
    <s v="United States"/>
    <x v="2"/>
    <x v="25"/>
    <s v="Dubuque"/>
    <n v="52001"/>
    <d v="2015-01-05T00:00:00"/>
    <d v="2015-01-06T00:00:00"/>
    <n v="-162.8244"/>
    <n v="1"/>
    <x v="1177"/>
    <n v="90404"/>
    <n v="1"/>
  </r>
  <r>
    <n v="24791"/>
    <s v="High"/>
    <n v="0.08"/>
    <n v="5.74"/>
    <n v="5.01"/>
    <n v="2151"/>
    <x v="695"/>
    <x v="2"/>
    <x v="0"/>
    <x v="0"/>
    <s v="Binders and Binder Accessories"/>
    <s v="Small Box"/>
    <s v="Binder Posts"/>
    <n v="0.39"/>
    <s v="United States"/>
    <x v="2"/>
    <x v="25"/>
    <s v="Dubuque"/>
    <n v="52001"/>
    <d v="2015-02-09T00:00:00"/>
    <d v="2015-02-11T00:00:00"/>
    <n v="-6.9308200000000006"/>
    <n v="1"/>
    <x v="1178"/>
    <n v="90405"/>
    <n v="2"/>
  </r>
  <r>
    <n v="21834"/>
    <s v="Low"/>
    <n v="0.05"/>
    <n v="55.5"/>
    <n v="52.2"/>
    <n v="2157"/>
    <x v="696"/>
    <x v="2"/>
    <x v="1"/>
    <x v="1"/>
    <s v="Office Furnishings"/>
    <s v="Medium Box"/>
    <s v="Eldon Cleatmat® Chair Mats for Medium Pile Carpets"/>
    <n v="0.72"/>
    <s v="United States"/>
    <x v="2"/>
    <x v="22"/>
    <s v="Warren"/>
    <n v="48093"/>
    <d v="2015-03-16T00:00:00"/>
    <d v="2015-03-16T00:00:00"/>
    <n v="-118.54"/>
    <n v="4"/>
    <x v="1179"/>
    <n v="90385"/>
    <n v="0"/>
  </r>
  <r>
    <n v="21835"/>
    <s v="Low"/>
    <n v="0.05"/>
    <n v="442.14"/>
    <n v="14.7"/>
    <n v="2157"/>
    <x v="696"/>
    <x v="1"/>
    <x v="1"/>
    <x v="2"/>
    <s v="Office Machines"/>
    <s v="Jumbo Drum"/>
    <s v="Okidata ML390 Turbo Dot Matrix Printers"/>
    <n v="0.56000000000000005"/>
    <s v="United States"/>
    <x v="2"/>
    <x v="22"/>
    <s v="Warren"/>
    <n v="48093"/>
    <d v="2015-03-16T00:00:00"/>
    <d v="2015-03-25T00:00:00"/>
    <n v="2963.48"/>
    <n v="14"/>
    <x v="1180"/>
    <n v="90385"/>
    <n v="9"/>
  </r>
  <r>
    <n v="21975"/>
    <s v="High"/>
    <n v="7.0000000000000007E-2"/>
    <n v="30.93"/>
    <n v="3.92"/>
    <n v="2157"/>
    <x v="696"/>
    <x v="2"/>
    <x v="1"/>
    <x v="1"/>
    <s v="Office Furnishings"/>
    <s v="Small Pack"/>
    <s v="Advantus Employee of the Month Certificate Frame, 11 x 13-1/2"/>
    <n v="0.44"/>
    <s v="United States"/>
    <x v="2"/>
    <x v="22"/>
    <s v="Warren"/>
    <n v="48093"/>
    <d v="2015-05-03T00:00:00"/>
    <d v="2015-05-04T00:00:00"/>
    <n v="398.30249999999995"/>
    <n v="19"/>
    <x v="1181"/>
    <n v="90386"/>
    <n v="1"/>
  </r>
  <r>
    <n v="21976"/>
    <s v="High"/>
    <n v="0.05"/>
    <n v="297.48"/>
    <n v="18.059999999999999"/>
    <n v="2157"/>
    <x v="696"/>
    <x v="1"/>
    <x v="1"/>
    <x v="2"/>
    <s v="Office Machines"/>
    <s v="Jumbo Drum"/>
    <s v="Panasonic KX-P3200 Dot Matrix Printer"/>
    <n v="0.6"/>
    <s v="United States"/>
    <x v="2"/>
    <x v="22"/>
    <s v="Warren"/>
    <n v="48093"/>
    <d v="2015-05-03T00:00:00"/>
    <d v="2015-05-04T00:00:00"/>
    <n v="709.85200000000009"/>
    <n v="14"/>
    <x v="1182"/>
    <n v="90386"/>
    <n v="1"/>
  </r>
  <r>
    <n v="21977"/>
    <s v="High"/>
    <n v="7.0000000000000007E-2"/>
    <n v="296.18"/>
    <n v="54.12"/>
    <n v="2157"/>
    <x v="696"/>
    <x v="1"/>
    <x v="1"/>
    <x v="1"/>
    <s v="Tables"/>
    <s v="Jumbo Box"/>
    <s v="Hon 94000 Series Round Tables"/>
    <n v="0.76"/>
    <s v="United States"/>
    <x v="2"/>
    <x v="22"/>
    <s v="Warren"/>
    <n v="48093"/>
    <d v="2015-05-03T00:00:00"/>
    <d v="2015-05-05T00:00:00"/>
    <n v="80.809200000000089"/>
    <n v="6"/>
    <x v="1183"/>
    <n v="90386"/>
    <n v="2"/>
  </r>
  <r>
    <n v="23775"/>
    <s v="Medium"/>
    <n v="0.08"/>
    <n v="30.98"/>
    <n v="8.74"/>
    <n v="2159"/>
    <x v="697"/>
    <x v="2"/>
    <x v="0"/>
    <x v="0"/>
    <s v="Paper"/>
    <s v="Small Box"/>
    <s v="Xerox 1979"/>
    <n v="0.4"/>
    <s v="United States"/>
    <x v="2"/>
    <x v="22"/>
    <s v="Westland"/>
    <n v="48185"/>
    <d v="2015-05-20T00:00:00"/>
    <d v="2015-05-21T00:00:00"/>
    <n v="371.27200000000005"/>
    <n v="25"/>
    <x v="1184"/>
    <n v="90387"/>
    <n v="1"/>
  </r>
  <r>
    <n v="23773"/>
    <s v="Medium"/>
    <n v="0.09"/>
    <n v="159.31"/>
    <n v="60"/>
    <n v="2162"/>
    <x v="698"/>
    <x v="1"/>
    <x v="0"/>
    <x v="1"/>
    <s v="Tables"/>
    <s v="Jumbo Drum"/>
    <s v="Hon Non-Folding Utility Tables"/>
    <n v="0.55000000000000004"/>
    <s v="United States"/>
    <x v="1"/>
    <x v="19"/>
    <s v="Sharon"/>
    <n v="16146"/>
    <d v="2015-05-20T00:00:00"/>
    <d v="2015-05-22T00:00:00"/>
    <n v="77.000895400000104"/>
    <n v="41"/>
    <x v="1185"/>
    <n v="90387"/>
    <n v="2"/>
  </r>
  <r>
    <n v="23774"/>
    <s v="Medium"/>
    <n v="0.06"/>
    <n v="55.99"/>
    <n v="5"/>
    <n v="2162"/>
    <x v="698"/>
    <x v="2"/>
    <x v="0"/>
    <x v="2"/>
    <s v="Telephones and Communication"/>
    <s v="Small Pack"/>
    <s v="Accessory36"/>
    <n v="0.83"/>
    <s v="United States"/>
    <x v="1"/>
    <x v="19"/>
    <s v="Sharon"/>
    <n v="16146"/>
    <d v="2015-05-20T00:00:00"/>
    <d v="2015-05-22T00:00:00"/>
    <n v="27.968600000000009"/>
    <n v="33"/>
    <x v="1186"/>
    <n v="90387"/>
    <n v="2"/>
  </r>
  <r>
    <n v="22450"/>
    <s v="Not Specified"/>
    <n v="0.01"/>
    <n v="5.38"/>
    <n v="7.57"/>
    <n v="2164"/>
    <x v="699"/>
    <x v="2"/>
    <x v="2"/>
    <x v="0"/>
    <s v="Binders and Binder Accessories"/>
    <s v="Small Box"/>
    <s v="Acco PRESSTEX® Data Binder with Storage Hooks, Dark Blue, 9 1/2&quot; X 11&quot;"/>
    <n v="0.36"/>
    <s v="United States"/>
    <x v="0"/>
    <x v="1"/>
    <s v="Pasadena"/>
    <n v="91104"/>
    <d v="2015-01-09T00:00:00"/>
    <d v="2015-01-10T00:00:00"/>
    <n v="-66.779579999999996"/>
    <n v="3"/>
    <x v="1187"/>
    <n v="88794"/>
    <n v="1"/>
  </r>
  <r>
    <n v="22451"/>
    <s v="Not Specified"/>
    <n v="0.05"/>
    <n v="3.28"/>
    <n v="3.97"/>
    <n v="2164"/>
    <x v="699"/>
    <x v="2"/>
    <x v="2"/>
    <x v="0"/>
    <s v="Pens &amp; Art Supplies"/>
    <s v="Wrap Bag"/>
    <s v="Newell 337"/>
    <n v="0.56000000000000005"/>
    <s v="United States"/>
    <x v="0"/>
    <x v="1"/>
    <s v="Pasadena"/>
    <n v="91104"/>
    <d v="2015-01-09T00:00:00"/>
    <d v="2015-01-09T00:00:00"/>
    <n v="-144.9188"/>
    <n v="11"/>
    <x v="1188"/>
    <n v="88794"/>
    <n v="0"/>
  </r>
  <r>
    <n v="22449"/>
    <s v="Not Specified"/>
    <n v="0.09"/>
    <n v="2.78"/>
    <n v="0.97"/>
    <n v="2165"/>
    <x v="700"/>
    <x v="2"/>
    <x v="2"/>
    <x v="0"/>
    <s v="Pens &amp; Art Supplies"/>
    <s v="Wrap Bag"/>
    <s v="Newell 339"/>
    <n v="0.59"/>
    <s v="United States"/>
    <x v="1"/>
    <x v="14"/>
    <s v="Augusta"/>
    <n v="4330"/>
    <d v="2015-01-09T00:00:00"/>
    <d v="2015-01-11T00:00:00"/>
    <n v="-5.0716000000000001"/>
    <n v="6"/>
    <x v="1189"/>
    <n v="88794"/>
    <n v="2"/>
  </r>
  <r>
    <n v="20980"/>
    <s v="Medium"/>
    <n v="0.08"/>
    <n v="2.94"/>
    <n v="0.96"/>
    <n v="2178"/>
    <x v="701"/>
    <x v="2"/>
    <x v="2"/>
    <x v="0"/>
    <s v="Pens &amp; Art Supplies"/>
    <s v="Wrap Bag"/>
    <s v="Newell 343"/>
    <n v="0.57999999999999996"/>
    <s v="United States"/>
    <x v="1"/>
    <x v="15"/>
    <s v="Worcester"/>
    <n v="1610"/>
    <d v="2015-01-27T00:00:00"/>
    <d v="2015-01-29T00:00:00"/>
    <n v="-1.18"/>
    <n v="9"/>
    <x v="1190"/>
    <n v="89465"/>
    <n v="2"/>
  </r>
  <r>
    <n v="26331"/>
    <s v="Not Specified"/>
    <n v="0"/>
    <n v="1.48"/>
    <n v="0.7"/>
    <n v="2183"/>
    <x v="702"/>
    <x v="2"/>
    <x v="1"/>
    <x v="0"/>
    <s v="Rubber Bands"/>
    <s v="Wrap Bag"/>
    <s v="Binder Clips by OIC"/>
    <n v="0.37"/>
    <s v="United States"/>
    <x v="3"/>
    <x v="35"/>
    <s v="Owensboro"/>
    <n v="42301"/>
    <d v="2015-06-15T00:00:00"/>
    <d v="2015-06-17T00:00:00"/>
    <n v="-203.09799999999998"/>
    <n v="12"/>
    <x v="1191"/>
    <n v="91571"/>
    <n v="2"/>
  </r>
  <r>
    <n v="19008"/>
    <s v="High"/>
    <n v="0.09"/>
    <n v="16.98"/>
    <n v="12.39"/>
    <n v="2187"/>
    <x v="703"/>
    <x v="2"/>
    <x v="0"/>
    <x v="0"/>
    <s v="Envelopes"/>
    <s v="Small Box"/>
    <s v="Brown Kraft Recycled Envelopes"/>
    <n v="0.35"/>
    <s v="United States"/>
    <x v="2"/>
    <x v="33"/>
    <s v="Independence"/>
    <n v="64055"/>
    <d v="2015-05-08T00:00:00"/>
    <d v="2015-05-10T00:00:00"/>
    <n v="-48.57"/>
    <n v="5"/>
    <x v="1192"/>
    <n v="89440"/>
    <n v="2"/>
  </r>
  <r>
    <n v="1008"/>
    <s v="High"/>
    <n v="0.09"/>
    <n v="16.98"/>
    <n v="12.39"/>
    <n v="2189"/>
    <x v="704"/>
    <x v="2"/>
    <x v="0"/>
    <x v="0"/>
    <s v="Envelopes"/>
    <s v="Small Box"/>
    <s v="Brown Kraft Recycled Envelopes"/>
    <n v="0.35"/>
    <s v="United States"/>
    <x v="1"/>
    <x v="4"/>
    <s v="New York City"/>
    <n v="10177"/>
    <d v="2015-05-08T00:00:00"/>
    <d v="2015-05-10T00:00:00"/>
    <n v="-48.57"/>
    <n v="22"/>
    <x v="1193"/>
    <n v="7364"/>
    <n v="2"/>
  </r>
  <r>
    <n v="5870"/>
    <s v="Critical"/>
    <n v="0.05"/>
    <n v="16.98"/>
    <n v="7.78"/>
    <n v="2190"/>
    <x v="705"/>
    <x v="2"/>
    <x v="1"/>
    <x v="0"/>
    <s v="Pens &amp; Art Supplies"/>
    <s v="Small Pack"/>
    <s v="Stanley Bostitch Contemporary Electric Pencil Sharpeners"/>
    <n v="0.56999999999999995"/>
    <s v="United States"/>
    <x v="2"/>
    <x v="22"/>
    <s v="Detroit"/>
    <n v="48227"/>
    <d v="2015-02-14T00:00:00"/>
    <d v="2015-02-16T00:00:00"/>
    <n v="-47.28"/>
    <n v="45"/>
    <x v="1194"/>
    <n v="41636"/>
    <n v="2"/>
  </r>
  <r>
    <n v="5871"/>
    <s v="Critical"/>
    <n v="0.03"/>
    <n v="115.99"/>
    <n v="4.2300000000000004"/>
    <n v="2190"/>
    <x v="705"/>
    <x v="2"/>
    <x v="1"/>
    <x v="2"/>
    <s v="Telephones and Communication"/>
    <s v="Small Box"/>
    <s v="282"/>
    <n v="0.56000000000000005"/>
    <s v="United States"/>
    <x v="2"/>
    <x v="22"/>
    <s v="Detroit"/>
    <n v="48227"/>
    <d v="2015-02-14T00:00:00"/>
    <d v="2015-02-16T00:00:00"/>
    <n v="722.24099999999999"/>
    <n v="49"/>
    <x v="1195"/>
    <n v="41636"/>
    <n v="2"/>
  </r>
  <r>
    <n v="23870"/>
    <s v="Critical"/>
    <n v="0.05"/>
    <n v="16.98"/>
    <n v="7.78"/>
    <n v="2193"/>
    <x v="706"/>
    <x v="2"/>
    <x v="1"/>
    <x v="0"/>
    <s v="Pens &amp; Art Supplies"/>
    <s v="Small Pack"/>
    <s v="Stanley Bostitch Contemporary Electric Pencil Sharpeners"/>
    <n v="0.56999999999999995"/>
    <s v="United States"/>
    <x v="3"/>
    <x v="24"/>
    <s v="New Bern"/>
    <n v="28560"/>
    <d v="2015-02-14T00:00:00"/>
    <d v="2015-02-16T00:00:00"/>
    <n v="-161"/>
    <n v="11"/>
    <x v="1196"/>
    <n v="90685"/>
    <n v="2"/>
  </r>
  <r>
    <n v="23871"/>
    <s v="Critical"/>
    <n v="0.03"/>
    <n v="115.99"/>
    <n v="4.2300000000000004"/>
    <n v="2193"/>
    <x v="706"/>
    <x v="2"/>
    <x v="1"/>
    <x v="2"/>
    <s v="Telephones and Communication"/>
    <s v="Small Box"/>
    <s v="282"/>
    <n v="0.56000000000000005"/>
    <s v="United States"/>
    <x v="3"/>
    <x v="24"/>
    <s v="New Bern"/>
    <n v="28560"/>
    <d v="2015-02-14T00:00:00"/>
    <d v="2015-02-16T00:00:00"/>
    <n v="848.3646"/>
    <n v="12"/>
    <x v="1197"/>
    <n v="90685"/>
    <n v="2"/>
  </r>
  <r>
    <n v="19112"/>
    <s v="Medium"/>
    <n v="0.03"/>
    <n v="27.48"/>
    <n v="4"/>
    <n v="2196"/>
    <x v="707"/>
    <x v="2"/>
    <x v="2"/>
    <x v="2"/>
    <s v="Computer Peripherals"/>
    <s v="Small Box"/>
    <s v="Belkin MediaBoard 104- Keyboard"/>
    <n v="0.75"/>
    <s v="United States"/>
    <x v="1"/>
    <x v="4"/>
    <s v="Jamestown"/>
    <n v="14701"/>
    <d v="2015-04-07T00:00:00"/>
    <d v="2015-04-08T00:00:00"/>
    <n v="-88.840800000000002"/>
    <n v="11"/>
    <x v="1198"/>
    <n v="89175"/>
    <n v="1"/>
  </r>
  <r>
    <n v="19113"/>
    <s v="Medium"/>
    <n v="0.1"/>
    <n v="179.99"/>
    <n v="19.989999999999998"/>
    <n v="2196"/>
    <x v="707"/>
    <x v="2"/>
    <x v="2"/>
    <x v="2"/>
    <s v="Computer Peripherals"/>
    <s v="Small Box"/>
    <s v="Motorola SB4200 Cable Modem"/>
    <n v="0.48"/>
    <s v="United States"/>
    <x v="1"/>
    <x v="4"/>
    <s v="Jamestown"/>
    <n v="14701"/>
    <d v="2015-04-07T00:00:00"/>
    <d v="2015-04-08T00:00:00"/>
    <n v="1208.9903999999999"/>
    <n v="14"/>
    <x v="1199"/>
    <n v="89175"/>
    <n v="1"/>
  </r>
  <r>
    <n v="19114"/>
    <s v="Medium"/>
    <n v="0.1"/>
    <n v="140.85"/>
    <n v="19.989999999999998"/>
    <n v="2196"/>
    <x v="707"/>
    <x v="2"/>
    <x v="2"/>
    <x v="0"/>
    <s v="Storage &amp; Organization"/>
    <s v="Small Box"/>
    <s v="Fellowes Strictly Business® Drawer File, Letter/Legal Size"/>
    <n v="0.73"/>
    <s v="United States"/>
    <x v="1"/>
    <x v="4"/>
    <s v="Jamestown"/>
    <n v="14701"/>
    <d v="2015-04-07T00:00:00"/>
    <d v="2015-04-09T00:00:00"/>
    <n v="9.9911999999999992"/>
    <n v="19"/>
    <x v="1200"/>
    <n v="89175"/>
    <n v="2"/>
  </r>
  <r>
    <n v="23300"/>
    <s v="Critical"/>
    <n v="0.08"/>
    <n v="100.97"/>
    <n v="7.18"/>
    <n v="2197"/>
    <x v="708"/>
    <x v="2"/>
    <x v="2"/>
    <x v="2"/>
    <s v="Computer Peripherals"/>
    <s v="Small Box"/>
    <s v="Gyration Ultra Cordless Optical Suite"/>
    <n v="0.46"/>
    <s v="United States"/>
    <x v="1"/>
    <x v="4"/>
    <s v="Levittown"/>
    <n v="11756"/>
    <d v="2015-06-26T00:00:00"/>
    <d v="2015-06-27T00:00:00"/>
    <n v="126.22500000000001"/>
    <n v="7"/>
    <x v="1201"/>
    <n v="89176"/>
    <n v="1"/>
  </r>
  <r>
    <n v="23301"/>
    <s v="Critical"/>
    <n v="0"/>
    <n v="13.4"/>
    <n v="4.95"/>
    <n v="2197"/>
    <x v="708"/>
    <x v="2"/>
    <x v="2"/>
    <x v="1"/>
    <s v="Office Furnishings"/>
    <s v="Small Pack"/>
    <s v="Electrix 20W Halogen Replacement Bulb for Zoom-In Desk Lamp"/>
    <n v="0.37"/>
    <s v="United States"/>
    <x v="1"/>
    <x v="4"/>
    <s v="Levittown"/>
    <n v="11756"/>
    <d v="2015-06-26T00:00:00"/>
    <d v="2015-06-27T00:00:00"/>
    <n v="187.7628"/>
    <n v="19"/>
    <x v="1202"/>
    <n v="89176"/>
    <n v="1"/>
  </r>
  <r>
    <n v="26083"/>
    <s v="Not Specified"/>
    <n v="0.03"/>
    <n v="25.98"/>
    <n v="4.08"/>
    <n v="2198"/>
    <x v="709"/>
    <x v="2"/>
    <x v="2"/>
    <x v="0"/>
    <s v="Pens &amp; Art Supplies"/>
    <s v="Small Pack"/>
    <s v="Boston 1799 Powerhouse™ Electric Pencil Sharpener"/>
    <n v="0.56999999999999995"/>
    <s v="United States"/>
    <x v="1"/>
    <x v="4"/>
    <s v="Lindenhurst"/>
    <n v="11757"/>
    <d v="2015-05-22T00:00:00"/>
    <d v="2015-05-25T00:00:00"/>
    <n v="295.90649999999999"/>
    <n v="16"/>
    <x v="1203"/>
    <n v="89174"/>
    <n v="3"/>
  </r>
  <r>
    <n v="26084"/>
    <s v="Not Specified"/>
    <n v="0.1"/>
    <n v="20.98"/>
    <n v="53.03"/>
    <n v="2198"/>
    <x v="709"/>
    <x v="1"/>
    <x v="2"/>
    <x v="0"/>
    <s v="Storage &amp; Organization"/>
    <s v="Jumbo Drum"/>
    <s v="Tennsco Lockers, Gray"/>
    <n v="0.78"/>
    <s v="United States"/>
    <x v="1"/>
    <x v="4"/>
    <s v="Lindenhurst"/>
    <n v="11757"/>
    <d v="2015-05-22T00:00:00"/>
    <d v="2015-05-22T00:00:00"/>
    <n v="-2111.36"/>
    <n v="16"/>
    <x v="1204"/>
    <n v="89174"/>
    <n v="0"/>
  </r>
  <r>
    <n v="20234"/>
    <s v="Critical"/>
    <n v="0.17"/>
    <n v="14.89"/>
    <n v="13.56"/>
    <n v="2201"/>
    <x v="710"/>
    <x v="2"/>
    <x v="2"/>
    <x v="1"/>
    <s v="Office Furnishings"/>
    <s v="Large Box"/>
    <s v="Tensor Computer Mounted Lamp"/>
    <n v="0.57999999999999996"/>
    <s v="United States"/>
    <x v="2"/>
    <x v="3"/>
    <s v="Bloomington"/>
    <n v="55420"/>
    <d v="2015-03-25T00:00:00"/>
    <d v="2015-03-27T00:00:00"/>
    <n v="-9.1300000000000008"/>
    <n v="1"/>
    <x v="1205"/>
    <n v="86054"/>
    <n v="2"/>
  </r>
  <r>
    <n v="22259"/>
    <s v="Low"/>
    <n v="0.09"/>
    <n v="160.97999999999999"/>
    <n v="30"/>
    <n v="2202"/>
    <x v="711"/>
    <x v="1"/>
    <x v="1"/>
    <x v="1"/>
    <s v="Chairs &amp; Chairmats"/>
    <s v="Jumbo Drum"/>
    <s v="Office Star - Mid Back Dual function Ergonomic High Back Chair with 2-Way Adjustable Arms"/>
    <n v="0.62"/>
    <s v="United States"/>
    <x v="2"/>
    <x v="3"/>
    <s v="Brooklyn Center"/>
    <n v="55429"/>
    <d v="2015-01-31T00:00:00"/>
    <d v="2015-01-31T00:00:00"/>
    <n v="357.428"/>
    <n v="11"/>
    <x v="1206"/>
    <n v="86050"/>
    <n v="0"/>
  </r>
  <r>
    <n v="22260"/>
    <s v="Low"/>
    <n v="0.09"/>
    <n v="6.3"/>
    <n v="0.5"/>
    <n v="2202"/>
    <x v="711"/>
    <x v="2"/>
    <x v="1"/>
    <x v="0"/>
    <s v="Labels"/>
    <s v="Small Box"/>
    <s v="Avery 51"/>
    <n v="0.39"/>
    <s v="United States"/>
    <x v="2"/>
    <x v="3"/>
    <s v="Brooklyn Center"/>
    <n v="55429"/>
    <d v="2015-01-31T00:00:00"/>
    <d v="2015-01-31T00:00:00"/>
    <n v="40.351199999999992"/>
    <n v="10"/>
    <x v="1207"/>
    <n v="86050"/>
    <n v="0"/>
  </r>
  <r>
    <n v="22261"/>
    <s v="Low"/>
    <n v="0"/>
    <n v="4.9800000000000004"/>
    <n v="0.8"/>
    <n v="2202"/>
    <x v="711"/>
    <x v="2"/>
    <x v="1"/>
    <x v="0"/>
    <s v="Paper"/>
    <s v="Wrap Bag"/>
    <s v="Rediform S.O.S. Phone Message Books"/>
    <n v="0.36"/>
    <s v="United States"/>
    <x v="2"/>
    <x v="3"/>
    <s v="Brooklyn Center"/>
    <n v="55429"/>
    <d v="2015-01-31T00:00:00"/>
    <d v="2015-02-07T00:00:00"/>
    <n v="27.634499999999996"/>
    <n v="8"/>
    <x v="1208"/>
    <n v="86050"/>
    <n v="7"/>
  </r>
  <r>
    <n v="23919"/>
    <s v="Low"/>
    <n v="0.08"/>
    <n v="145.44999999999999"/>
    <n v="17.850000000000001"/>
    <n v="2203"/>
    <x v="712"/>
    <x v="1"/>
    <x v="1"/>
    <x v="2"/>
    <s v="Office Machines"/>
    <s v="Jumbo Drum"/>
    <s v="Panasonic KX-P1150 Dot Matrix Printer"/>
    <n v="0.56000000000000005"/>
    <s v="United States"/>
    <x v="2"/>
    <x v="3"/>
    <s v="Brooklyn Park"/>
    <n v="55445"/>
    <d v="2015-02-04T00:00:00"/>
    <d v="2015-02-04T00:00:00"/>
    <n v="751.58"/>
    <n v="8"/>
    <x v="1209"/>
    <n v="86051"/>
    <n v="0"/>
  </r>
  <r>
    <n v="22595"/>
    <s v="Critical"/>
    <n v="0.03"/>
    <n v="399.98"/>
    <n v="12.06"/>
    <n v="2203"/>
    <x v="712"/>
    <x v="1"/>
    <x v="1"/>
    <x v="2"/>
    <s v="Office Machines"/>
    <s v="Jumbo Box"/>
    <s v="Okidata ML320 Series Turbo Dot Matrix Printers"/>
    <n v="0.56000000000000005"/>
    <s v="United States"/>
    <x v="2"/>
    <x v="3"/>
    <s v="Brooklyn Park"/>
    <n v="55445"/>
    <d v="2015-01-04T00:00:00"/>
    <d v="2015-01-06T00:00:00"/>
    <n v="-663.51419999999996"/>
    <n v="2"/>
    <x v="1210"/>
    <n v="86052"/>
    <n v="2"/>
  </r>
  <r>
    <n v="23920"/>
    <s v="Low"/>
    <n v="7.0000000000000007E-2"/>
    <n v="33.94"/>
    <n v="19.190000000000001"/>
    <n v="2204"/>
    <x v="713"/>
    <x v="1"/>
    <x v="1"/>
    <x v="1"/>
    <s v="Chairs &amp; Chairmats"/>
    <s v="Jumbo Drum"/>
    <s v="Metal Folding Chairs, Beige, 4/Carton"/>
    <n v="0.57999999999999996"/>
    <s v="United States"/>
    <x v="2"/>
    <x v="3"/>
    <s v="Burnsville"/>
    <n v="55337"/>
    <d v="2015-02-04T00:00:00"/>
    <d v="2015-02-08T00:00:00"/>
    <n v="-157.56"/>
    <n v="5"/>
    <x v="1211"/>
    <n v="86051"/>
    <n v="4"/>
  </r>
  <r>
    <n v="24434"/>
    <s v="Critical"/>
    <n v="0.04"/>
    <n v="296.18"/>
    <n v="154.12"/>
    <n v="2204"/>
    <x v="713"/>
    <x v="1"/>
    <x v="3"/>
    <x v="1"/>
    <s v="Tables"/>
    <s v="Jumbo Box"/>
    <s v="Hon 94000 Series Round Tables"/>
    <n v="0.76"/>
    <s v="United States"/>
    <x v="2"/>
    <x v="3"/>
    <s v="Burnsville"/>
    <n v="55337"/>
    <d v="2015-02-10T00:00:00"/>
    <d v="2015-02-11T00:00:00"/>
    <n v="-87.998040000000003"/>
    <n v="20"/>
    <x v="1212"/>
    <n v="86053"/>
    <n v="1"/>
  </r>
  <r>
    <n v="18164"/>
    <s v="High"/>
    <n v="0.03"/>
    <n v="28.48"/>
    <n v="1.99"/>
    <n v="2206"/>
    <x v="714"/>
    <x v="2"/>
    <x v="3"/>
    <x v="2"/>
    <s v="Computer Peripherals"/>
    <s v="Small Pack"/>
    <s v="Memorex 4.7GB DVD+RW, 3/Pack"/>
    <n v="0.4"/>
    <s v="United States"/>
    <x v="2"/>
    <x v="25"/>
    <s v="Fort Dodge"/>
    <n v="50501"/>
    <d v="2015-01-05T00:00:00"/>
    <d v="2015-01-06T00:00:00"/>
    <n v="-35.290399999999998"/>
    <n v="2"/>
    <x v="1213"/>
    <n v="86258"/>
    <n v="1"/>
  </r>
  <r>
    <n v="18165"/>
    <s v="High"/>
    <n v="0.01"/>
    <n v="205.99"/>
    <n v="5.99"/>
    <n v="2206"/>
    <x v="714"/>
    <x v="2"/>
    <x v="3"/>
    <x v="2"/>
    <s v="Telephones and Communication"/>
    <s v="Small Box"/>
    <s v="3285"/>
    <n v="0.59"/>
    <s v="United States"/>
    <x v="2"/>
    <x v="25"/>
    <s v="Fort Dodge"/>
    <n v="50501"/>
    <d v="2015-01-05T00:00:00"/>
    <d v="2015-01-07T00:00:00"/>
    <n v="-74.883600000000001"/>
    <n v="3"/>
    <x v="1214"/>
    <n v="86258"/>
    <n v="2"/>
  </r>
  <r>
    <n v="23317"/>
    <s v="Low"/>
    <n v="0.06"/>
    <n v="6.98"/>
    <n v="1.6"/>
    <n v="2209"/>
    <x v="715"/>
    <x v="2"/>
    <x v="1"/>
    <x v="0"/>
    <s v="Paper"/>
    <s v="Wrap Bag"/>
    <s v="Adams Phone Message Book, Professional, 400 Message Capacity, 5 3/6” x 11”"/>
    <n v="0.38"/>
    <s v="United States"/>
    <x v="3"/>
    <x v="29"/>
    <s v="College Park"/>
    <n v="30337"/>
    <d v="2015-01-22T00:00:00"/>
    <d v="2015-01-29T00:00:00"/>
    <n v="-98.056000000000012"/>
    <n v="12"/>
    <x v="1215"/>
    <n v="88030"/>
    <n v="7"/>
  </r>
  <r>
    <n v="19914"/>
    <s v="Not Specified"/>
    <n v="0.08"/>
    <n v="95.99"/>
    <n v="35"/>
    <n v="2211"/>
    <x v="716"/>
    <x v="0"/>
    <x v="1"/>
    <x v="0"/>
    <s v="Storage &amp; Organization"/>
    <s v="Large Box"/>
    <s v="Safco Industrial Wire Shelving"/>
    <m/>
    <s v="United States"/>
    <x v="1"/>
    <x v="30"/>
    <s v="Bowie"/>
    <n v="20715"/>
    <d v="2015-01-01T00:00:00"/>
    <d v="2015-01-03T00:00:00"/>
    <n v="-425.20840000000004"/>
    <n v="2"/>
    <x v="1216"/>
    <n v="88028"/>
    <n v="2"/>
  </r>
  <r>
    <n v="24756"/>
    <s v="High"/>
    <n v="0.09"/>
    <n v="199.99"/>
    <n v="24.49"/>
    <n v="2212"/>
    <x v="717"/>
    <x v="0"/>
    <x v="1"/>
    <x v="2"/>
    <s v="Copiers and Fax"/>
    <s v="Large Box"/>
    <s v="Canon PC-428 Personal Copier"/>
    <n v="0.46"/>
    <s v="United States"/>
    <x v="1"/>
    <x v="30"/>
    <s v="Catonsville"/>
    <n v="21228"/>
    <d v="2015-04-19T00:00:00"/>
    <d v="2015-04-21T00:00:00"/>
    <n v="631.33000000000004"/>
    <n v="5"/>
    <x v="1217"/>
    <n v="88029"/>
    <n v="2"/>
  </r>
  <r>
    <n v="23512"/>
    <s v="Low"/>
    <n v="7.0000000000000007E-2"/>
    <n v="3.28"/>
    <n v="3.97"/>
    <n v="2215"/>
    <x v="718"/>
    <x v="2"/>
    <x v="0"/>
    <x v="0"/>
    <s v="Pens &amp; Art Supplies"/>
    <s v="Wrap Bag"/>
    <s v="Newell 337"/>
    <n v="0.56000000000000005"/>
    <s v="United States"/>
    <x v="1"/>
    <x v="10"/>
    <s v="Massillon"/>
    <n v="44646"/>
    <d v="2015-06-23T00:00:00"/>
    <d v="2015-06-23T00:00:00"/>
    <n v="-22.175999999999998"/>
    <n v="4"/>
    <x v="1218"/>
    <n v="90314"/>
    <n v="0"/>
  </r>
  <r>
    <n v="23513"/>
    <s v="Low"/>
    <n v="0.02"/>
    <n v="256.99"/>
    <n v="11.25"/>
    <n v="2216"/>
    <x v="719"/>
    <x v="2"/>
    <x v="0"/>
    <x v="2"/>
    <s v="Computer Peripherals"/>
    <s v="Small Box"/>
    <s v="Hayes Optima 56K V.90 Internal Voice Modem"/>
    <n v="0.51"/>
    <s v="United States"/>
    <x v="1"/>
    <x v="10"/>
    <s v="Medina"/>
    <n v="44256"/>
    <d v="2015-06-23T00:00:00"/>
    <d v="2015-06-30T00:00:00"/>
    <n v="-214.10399999999998"/>
    <n v="3"/>
    <x v="1219"/>
    <n v="90314"/>
    <n v="7"/>
  </r>
  <r>
    <n v="23514"/>
    <s v="Low"/>
    <n v="0.01"/>
    <n v="6.48"/>
    <n v="5.14"/>
    <n v="2216"/>
    <x v="719"/>
    <x v="2"/>
    <x v="0"/>
    <x v="0"/>
    <s v="Paper"/>
    <s v="Small Box"/>
    <s v="Xerox 23"/>
    <n v="0.37"/>
    <s v="United States"/>
    <x v="1"/>
    <x v="10"/>
    <s v="Medina"/>
    <n v="44256"/>
    <d v="2015-06-23T00:00:00"/>
    <d v="2015-06-25T00:00:00"/>
    <n v="-26.936"/>
    <n v="10"/>
    <x v="1220"/>
    <n v="90314"/>
    <n v="2"/>
  </r>
  <r>
    <n v="22712"/>
    <s v="Low"/>
    <n v="0.09"/>
    <n v="14.2"/>
    <n v="5.3"/>
    <n v="2220"/>
    <x v="720"/>
    <x v="2"/>
    <x v="3"/>
    <x v="1"/>
    <s v="Office Furnishings"/>
    <s v="Wrap Bag"/>
    <s v="Coloredge Poster Frame"/>
    <n v="0.46"/>
    <s v="United States"/>
    <x v="3"/>
    <x v="26"/>
    <s v="Winter Garden"/>
    <n v="34787"/>
    <d v="2015-02-28T00:00:00"/>
    <d v="2015-03-01T00:00:00"/>
    <n v="-324.73"/>
    <n v="4"/>
    <x v="1221"/>
    <n v="91036"/>
    <n v="1"/>
  </r>
  <r>
    <n v="24113"/>
    <s v="Critical"/>
    <n v="0"/>
    <n v="100.89"/>
    <n v="42"/>
    <n v="2225"/>
    <x v="721"/>
    <x v="1"/>
    <x v="2"/>
    <x v="1"/>
    <s v="Chairs &amp; Chairmats"/>
    <s v="Jumbo Drum"/>
    <s v="Office Star Flex Back Scooter Chair with Aluminum Finish Frame"/>
    <n v="0.61"/>
    <s v="United States"/>
    <x v="0"/>
    <x v="27"/>
    <s v="Hobbs"/>
    <n v="88240"/>
    <d v="2015-02-21T00:00:00"/>
    <d v="2015-02-22T00:00:00"/>
    <n v="1500.12"/>
    <n v="15"/>
    <x v="1222"/>
    <n v="89970"/>
    <n v="1"/>
  </r>
  <r>
    <n v="18820"/>
    <s v="Low"/>
    <n v="0.01"/>
    <n v="13.43"/>
    <n v="5.5"/>
    <n v="2240"/>
    <x v="722"/>
    <x v="0"/>
    <x v="0"/>
    <x v="0"/>
    <s v="Storage &amp; Organization"/>
    <s v="Small Box"/>
    <s v="Fellowes Personal Hanging Folder Files, Navy"/>
    <n v="0.56999999999999995"/>
    <s v="United States"/>
    <x v="3"/>
    <x v="26"/>
    <s v="Lakeland"/>
    <n v="33801"/>
    <d v="2015-04-06T00:00:00"/>
    <d v="2015-04-13T00:00:00"/>
    <n v="-313.02180000000004"/>
    <n v="7"/>
    <x v="1223"/>
    <n v="89102"/>
    <n v="7"/>
  </r>
  <r>
    <n v="24121"/>
    <s v="Low"/>
    <n v="0"/>
    <n v="2.08"/>
    <n v="5.33"/>
    <n v="2250"/>
    <x v="723"/>
    <x v="2"/>
    <x v="1"/>
    <x v="1"/>
    <s v="Office Furnishings"/>
    <s v="Small Box"/>
    <s v="Eldon® Wave Desk Accessories"/>
    <n v="0.43"/>
    <s v="United States"/>
    <x v="1"/>
    <x v="19"/>
    <s v="State College"/>
    <n v="16801"/>
    <d v="2015-04-13T00:00:00"/>
    <d v="2015-04-20T00:00:00"/>
    <n v="-192.5532"/>
    <n v="22"/>
    <x v="1224"/>
    <n v="86699"/>
    <n v="7"/>
  </r>
  <r>
    <n v="25440"/>
    <s v="Low"/>
    <n v="0.1"/>
    <n v="6.3"/>
    <n v="0.5"/>
    <n v="2254"/>
    <x v="724"/>
    <x v="2"/>
    <x v="0"/>
    <x v="0"/>
    <s v="Labels"/>
    <s v="Small Box"/>
    <s v="Avery 48"/>
    <n v="0.39"/>
    <s v="United States"/>
    <x v="3"/>
    <x v="35"/>
    <s v="Paducah"/>
    <n v="42003"/>
    <d v="2015-01-27T00:00:00"/>
    <d v="2015-02-01T00:00:00"/>
    <n v="-464.28200000000004"/>
    <n v="12"/>
    <x v="1225"/>
    <n v="89278"/>
    <n v="5"/>
  </r>
  <r>
    <n v="20639"/>
    <s v="High"/>
    <n v="0.1"/>
    <n v="48.91"/>
    <n v="5.97"/>
    <n v="2254"/>
    <x v="724"/>
    <x v="2"/>
    <x v="0"/>
    <x v="0"/>
    <s v="Paper"/>
    <s v="Small Box"/>
    <s v="Xerox 1917"/>
    <n v="0.38"/>
    <s v="United States"/>
    <x v="3"/>
    <x v="35"/>
    <s v="Paducah"/>
    <n v="42003"/>
    <d v="2015-04-28T00:00:00"/>
    <d v="2015-04-30T00:00:00"/>
    <n v="156.74339999999998"/>
    <n v="14"/>
    <x v="1226"/>
    <n v="89279"/>
    <n v="2"/>
  </r>
  <r>
    <n v="20640"/>
    <s v="High"/>
    <n v="0.08"/>
    <n v="5.98"/>
    <n v="5.46"/>
    <n v="2254"/>
    <x v="724"/>
    <x v="2"/>
    <x v="0"/>
    <x v="0"/>
    <s v="Paper"/>
    <s v="Small Box"/>
    <s v="Xerox 1983"/>
    <n v="0.36"/>
    <s v="United States"/>
    <x v="3"/>
    <x v="35"/>
    <s v="Paducah"/>
    <n v="42003"/>
    <d v="2015-04-28T00:00:00"/>
    <d v="2015-04-28T00:00:00"/>
    <n v="110.11799999999999"/>
    <n v="13"/>
    <x v="1227"/>
    <n v="89279"/>
    <n v="0"/>
  </r>
  <r>
    <n v="19054"/>
    <s v="Critical"/>
    <n v="7.0000000000000007E-2"/>
    <n v="60.97"/>
    <n v="4.5"/>
    <n v="2256"/>
    <x v="725"/>
    <x v="0"/>
    <x v="0"/>
    <x v="0"/>
    <s v="Appliances"/>
    <s v="Small Box"/>
    <s v="Tripp Lite Isotel 6 Outlet Surge Protector with Fax/Modem Protection"/>
    <n v="0.56000000000000005"/>
    <s v="United States"/>
    <x v="3"/>
    <x v="24"/>
    <s v="New Bern"/>
    <n v="28560"/>
    <d v="2015-01-02T00:00:00"/>
    <d v="2015-01-04T00:00:00"/>
    <n v="-42.588000000000001"/>
    <n v="6"/>
    <x v="1228"/>
    <n v="87963"/>
    <n v="2"/>
  </r>
  <r>
    <n v="18652"/>
    <s v="Medium"/>
    <n v="7.0000000000000007E-2"/>
    <n v="70.98"/>
    <n v="30"/>
    <n v="2256"/>
    <x v="725"/>
    <x v="1"/>
    <x v="0"/>
    <x v="1"/>
    <s v="Chairs &amp; Chairmats"/>
    <s v="Jumbo Drum"/>
    <s v="Novimex Turbo Task Chair"/>
    <n v="0.73"/>
    <s v="United States"/>
    <x v="3"/>
    <x v="24"/>
    <s v="New Bern"/>
    <n v="28560"/>
    <d v="2015-03-24T00:00:00"/>
    <d v="2015-03-26T00:00:00"/>
    <n v="-222.95"/>
    <n v="20"/>
    <x v="1229"/>
    <n v="87964"/>
    <n v="2"/>
  </r>
  <r>
    <n v="21937"/>
    <s v="High"/>
    <n v="0.06"/>
    <n v="6.68"/>
    <n v="6.93"/>
    <n v="2257"/>
    <x v="726"/>
    <x v="2"/>
    <x v="0"/>
    <x v="0"/>
    <s v="Paper"/>
    <s v="Small Box"/>
    <s v="HP Office Paper (20Lb. and 87 Bright)"/>
    <n v="0.37"/>
    <s v="United States"/>
    <x v="3"/>
    <x v="24"/>
    <s v="Raleigh"/>
    <n v="27604"/>
    <d v="2015-06-12T00:00:00"/>
    <d v="2015-06-13T00:00:00"/>
    <n v="7.6244999999999994"/>
    <n v="14"/>
    <x v="1230"/>
    <n v="87965"/>
    <n v="1"/>
  </r>
  <r>
    <n v="26361"/>
    <s v="Low"/>
    <n v="0.01"/>
    <n v="7.64"/>
    <n v="1.39"/>
    <n v="2258"/>
    <x v="727"/>
    <x v="0"/>
    <x v="0"/>
    <x v="0"/>
    <s v="Envelopes"/>
    <s v="Small Box"/>
    <s v="#10- 4 1/8&quot; x 9 1/2&quot; Security-Tint Envelopes"/>
    <n v="0.36"/>
    <s v="United States"/>
    <x v="3"/>
    <x v="24"/>
    <s v="Rocky Mount"/>
    <n v="27801"/>
    <d v="2015-03-09T00:00:00"/>
    <d v="2015-03-13T00:00:00"/>
    <n v="-1676.6119999999999"/>
    <n v="9"/>
    <x v="1231"/>
    <n v="87962"/>
    <n v="4"/>
  </r>
  <r>
    <n v="26362"/>
    <s v="Low"/>
    <n v="7.0000000000000007E-2"/>
    <n v="400.97"/>
    <n v="48.26"/>
    <n v="2258"/>
    <x v="727"/>
    <x v="1"/>
    <x v="0"/>
    <x v="2"/>
    <s v="Office Machines"/>
    <s v="Jumbo Box"/>
    <s v="Hewlett-Packard Deskjet 1220Cse Color Inkjet Printer"/>
    <n v="0.36"/>
    <s v="United States"/>
    <x v="3"/>
    <x v="24"/>
    <s v="Rocky Mount"/>
    <n v="27801"/>
    <d v="2015-03-09T00:00:00"/>
    <d v="2015-03-13T00:00:00"/>
    <n v="45.127799999999993"/>
    <n v="8"/>
    <x v="1232"/>
    <n v="87962"/>
    <n v="4"/>
  </r>
  <r>
    <n v="20187"/>
    <s v="Critical"/>
    <n v="0.02"/>
    <n v="4.9800000000000004"/>
    <n v="0.49"/>
    <n v="2260"/>
    <x v="728"/>
    <x v="2"/>
    <x v="0"/>
    <x v="0"/>
    <s v="Labels"/>
    <s v="Small Box"/>
    <s v="Avery White Multi-Purpose Labels"/>
    <n v="0.39"/>
    <s v="United States"/>
    <x v="3"/>
    <x v="29"/>
    <s v="Rome"/>
    <n v="30161"/>
    <d v="2015-02-15T00:00:00"/>
    <d v="2015-02-16T00:00:00"/>
    <n v="-52.863999999999997"/>
    <n v="17"/>
    <x v="1233"/>
    <n v="89601"/>
    <n v="1"/>
  </r>
  <r>
    <n v="20188"/>
    <s v="Critical"/>
    <n v="0.01"/>
    <n v="20.99"/>
    <n v="0.99"/>
    <n v="2260"/>
    <x v="728"/>
    <x v="2"/>
    <x v="0"/>
    <x v="2"/>
    <s v="Telephones and Communication"/>
    <s v="Small Pack"/>
    <s v="Accessory15"/>
    <n v="0.83"/>
    <s v="United States"/>
    <x v="3"/>
    <x v="29"/>
    <s v="Rome"/>
    <n v="30161"/>
    <d v="2015-02-15T00:00:00"/>
    <d v="2015-02-16T00:00:00"/>
    <n v="45.378"/>
    <n v="9"/>
    <x v="1234"/>
    <n v="89601"/>
    <n v="1"/>
  </r>
  <r>
    <n v="19569"/>
    <s v="High"/>
    <n v="0.08"/>
    <n v="4.9800000000000004"/>
    <n v="0.49"/>
    <n v="2260"/>
    <x v="728"/>
    <x v="2"/>
    <x v="0"/>
    <x v="0"/>
    <s v="Labels"/>
    <s v="Small Box"/>
    <s v="Avery White Multi-Purpose Labels"/>
    <n v="0.39"/>
    <s v="United States"/>
    <x v="3"/>
    <x v="29"/>
    <s v="Rome"/>
    <n v="30161"/>
    <d v="2015-04-21T00:00:00"/>
    <d v="2015-04-22T00:00:00"/>
    <n v="4949.9160000000002"/>
    <n v="1"/>
    <x v="1235"/>
    <n v="89602"/>
    <n v="1"/>
  </r>
  <r>
    <n v="19570"/>
    <s v="High"/>
    <n v="0.09"/>
    <n v="119.99"/>
    <n v="14"/>
    <n v="2260"/>
    <x v="728"/>
    <x v="1"/>
    <x v="0"/>
    <x v="2"/>
    <s v="Office Machines"/>
    <s v="Jumbo Drum"/>
    <s v="Epson C82 Color Inkjet Printer"/>
    <n v="0.36"/>
    <s v="United States"/>
    <x v="3"/>
    <x v="29"/>
    <s v="Rome"/>
    <n v="30161"/>
    <d v="2015-04-21T00:00:00"/>
    <d v="2015-04-23T00:00:00"/>
    <n v="1055.6039999999998"/>
    <n v="4"/>
    <x v="1236"/>
    <n v="89602"/>
    <n v="2"/>
  </r>
  <r>
    <n v="18142"/>
    <s v="Not Specified"/>
    <n v="0.09"/>
    <n v="207.48"/>
    <n v="0.99"/>
    <n v="2264"/>
    <x v="729"/>
    <x v="2"/>
    <x v="0"/>
    <x v="0"/>
    <s v="Appliances"/>
    <s v="Small Box"/>
    <s v="Kensington 7 Outlet MasterPiece Power Center with Fax/Phone Line Protection"/>
    <n v="0.55000000000000004"/>
    <s v="United States"/>
    <x v="2"/>
    <x v="33"/>
    <s v="Joplin"/>
    <n v="64804"/>
    <d v="2015-01-26T00:00:00"/>
    <d v="2015-01-29T00:00:00"/>
    <n v="359.83"/>
    <n v="3"/>
    <x v="1237"/>
    <n v="86611"/>
    <n v="3"/>
  </r>
  <r>
    <n v="19171"/>
    <s v="Critical"/>
    <n v="0.1"/>
    <n v="7.45"/>
    <n v="6.28"/>
    <n v="2265"/>
    <x v="730"/>
    <x v="2"/>
    <x v="0"/>
    <x v="0"/>
    <s v="Binders and Binder Accessories"/>
    <s v="Small Box"/>
    <s v="Acco Four Pocket Poly Ring Binder with Label Holder, Smoke, 1&quot;"/>
    <n v="0.4"/>
    <s v="United States"/>
    <x v="2"/>
    <x v="33"/>
    <s v="Kansas City"/>
    <n v="64130"/>
    <d v="2015-01-29T00:00:00"/>
    <d v="2015-02-01T00:00:00"/>
    <n v="-69.873999999999995"/>
    <n v="8"/>
    <x v="1238"/>
    <n v="86612"/>
    <n v="3"/>
  </r>
  <r>
    <n v="19172"/>
    <s v="Critical"/>
    <n v="0.01"/>
    <n v="6.48"/>
    <n v="7.86"/>
    <n v="2265"/>
    <x v="730"/>
    <x v="2"/>
    <x v="0"/>
    <x v="0"/>
    <s v="Paper"/>
    <s v="Small Box"/>
    <s v="Xerox 213"/>
    <n v="0.37"/>
    <s v="United States"/>
    <x v="2"/>
    <x v="33"/>
    <s v="Kansas City"/>
    <n v="64130"/>
    <d v="2015-01-29T00:00:00"/>
    <d v="2015-01-31T00:00:00"/>
    <n v="-135.74"/>
    <n v="10"/>
    <x v="1239"/>
    <n v="86612"/>
    <n v="2"/>
  </r>
  <r>
    <n v="25996"/>
    <s v="Critical"/>
    <n v="0.02"/>
    <n v="11.33"/>
    <n v="6.12"/>
    <n v="2266"/>
    <x v="731"/>
    <x v="2"/>
    <x v="0"/>
    <x v="0"/>
    <s v="Appliances"/>
    <s v="Medium Box"/>
    <s v="Holmes Replacement Filter for HEPA Air Cleaner, Medium Room"/>
    <n v="0.42"/>
    <s v="United States"/>
    <x v="2"/>
    <x v="33"/>
    <s v="Kirkwood"/>
    <n v="63122"/>
    <d v="2015-05-26T00:00:00"/>
    <d v="2015-05-28T00:00:00"/>
    <n v="-14.52"/>
    <n v="3"/>
    <x v="1240"/>
    <n v="86610"/>
    <n v="2"/>
  </r>
  <r>
    <n v="25997"/>
    <s v="Critical"/>
    <n v="0.01"/>
    <n v="15.67"/>
    <n v="1.39"/>
    <n v="2266"/>
    <x v="731"/>
    <x v="2"/>
    <x v="0"/>
    <x v="0"/>
    <s v="Envelopes"/>
    <s v="Small Box"/>
    <s v="#10 White Business Envelopes,4 1/8 x 9 1/2"/>
    <n v="0.38"/>
    <s v="United States"/>
    <x v="2"/>
    <x v="33"/>
    <s v="Kirkwood"/>
    <n v="63122"/>
    <d v="2015-05-26T00:00:00"/>
    <d v="2015-05-27T00:00:00"/>
    <n v="171.26489999999998"/>
    <n v="16"/>
    <x v="1241"/>
    <n v="86610"/>
    <n v="1"/>
  </r>
  <r>
    <n v="19072"/>
    <s v="Low"/>
    <n v="0.08"/>
    <n v="259.70999999999998"/>
    <n v="66.67"/>
    <n v="2268"/>
    <x v="732"/>
    <x v="1"/>
    <x v="2"/>
    <x v="1"/>
    <s v="Tables"/>
    <s v="Jumbo Box"/>
    <s v="Bevis Round Bullnose 29&quot; High Table Top"/>
    <n v="0.61"/>
    <s v="United States"/>
    <x v="3"/>
    <x v="26"/>
    <s v="Land O Lakes"/>
    <n v="34639"/>
    <d v="2015-06-03T00:00:00"/>
    <d v="2015-06-07T00:00:00"/>
    <n v="138.22199999999998"/>
    <n v="17"/>
    <x v="1242"/>
    <n v="89571"/>
    <n v="4"/>
  </r>
  <r>
    <n v="23963"/>
    <s v="Low"/>
    <n v="0.01"/>
    <n v="20.48"/>
    <n v="6.32"/>
    <n v="2270"/>
    <x v="733"/>
    <x v="2"/>
    <x v="2"/>
    <x v="0"/>
    <s v="Appliances"/>
    <s v="Small Box"/>
    <s v="Kensington 6 Outlet Guardian Standard Surge Protector"/>
    <n v="0.57999999999999996"/>
    <s v="United States"/>
    <x v="3"/>
    <x v="39"/>
    <s v="Mauldin"/>
    <n v="29662"/>
    <d v="2015-02-06T00:00:00"/>
    <d v="2015-02-08T00:00:00"/>
    <n v="711.24479999999994"/>
    <n v="18"/>
    <x v="1243"/>
    <n v="89572"/>
    <n v="2"/>
  </r>
  <r>
    <n v="23964"/>
    <s v="Low"/>
    <n v="0.09"/>
    <n v="1.86"/>
    <n v="2.58"/>
    <n v="2270"/>
    <x v="733"/>
    <x v="2"/>
    <x v="2"/>
    <x v="0"/>
    <s v="Rubber Bands"/>
    <s v="Wrap Bag"/>
    <s v="Super Bands, 12/Pack"/>
    <n v="0.82"/>
    <s v="United States"/>
    <x v="3"/>
    <x v="39"/>
    <s v="Mauldin"/>
    <n v="29662"/>
    <d v="2015-02-06T00:00:00"/>
    <d v="2015-02-11T00:00:00"/>
    <n v="-1084.8469632000001"/>
    <n v="12"/>
    <x v="1244"/>
    <n v="89572"/>
    <n v="5"/>
  </r>
  <r>
    <n v="23965"/>
    <s v="Low"/>
    <n v="0.08"/>
    <n v="205.99"/>
    <n v="2.5"/>
    <n v="2270"/>
    <x v="733"/>
    <x v="2"/>
    <x v="2"/>
    <x v="2"/>
    <s v="Telephones and Communication"/>
    <s v="Small Box"/>
    <s v="V70"/>
    <n v="0.59"/>
    <s v="United States"/>
    <x v="3"/>
    <x v="39"/>
    <s v="Mauldin"/>
    <n v="29662"/>
    <d v="2015-02-06T00:00:00"/>
    <d v="2015-02-11T00:00:00"/>
    <n v="-156.77199999999999"/>
    <n v="17"/>
    <x v="1245"/>
    <n v="89572"/>
    <n v="5"/>
  </r>
  <r>
    <n v="19438"/>
    <s v="High"/>
    <n v="0.08"/>
    <n v="15.73"/>
    <n v="7.42"/>
    <n v="2272"/>
    <x v="734"/>
    <x v="0"/>
    <x v="0"/>
    <x v="0"/>
    <s v="Scissors, Rulers and Trimmers"/>
    <s v="Small Pack"/>
    <s v="Acme Galleria® Hot Forged Steel Scissors with Colored Handles"/>
    <n v="0.56000000000000005"/>
    <s v="United States"/>
    <x v="2"/>
    <x v="7"/>
    <s v="Harker Heights"/>
    <n v="76543"/>
    <d v="2015-03-16T00:00:00"/>
    <d v="2015-03-18T00:00:00"/>
    <n v="-37.6"/>
    <n v="5"/>
    <x v="1246"/>
    <n v="90110"/>
    <n v="2"/>
  </r>
  <r>
    <n v="23416"/>
    <s v="Low"/>
    <n v="0.04"/>
    <n v="120.98"/>
    <n v="3.99"/>
    <n v="2273"/>
    <x v="735"/>
    <x v="2"/>
    <x v="0"/>
    <x v="0"/>
    <s v="Appliances"/>
    <s v="Small Box"/>
    <s v="Belkin 325VA UPS Surge Protector, 6'"/>
    <n v="0.6"/>
    <s v="United States"/>
    <x v="2"/>
    <x v="7"/>
    <s v="Harlingen"/>
    <n v="78550"/>
    <d v="2015-05-05T00:00:00"/>
    <d v="2015-05-05T00:00:00"/>
    <n v="1389.5771999999999"/>
    <n v="17"/>
    <x v="1247"/>
    <n v="90109"/>
    <n v="0"/>
  </r>
  <r>
    <n v="23417"/>
    <s v="Low"/>
    <n v="0.02"/>
    <n v="55.99"/>
    <n v="5"/>
    <n v="2273"/>
    <x v="735"/>
    <x v="2"/>
    <x v="0"/>
    <x v="2"/>
    <s v="Telephones and Communication"/>
    <s v="Small Pack"/>
    <s v="Accessory36"/>
    <n v="0.83"/>
    <s v="United States"/>
    <x v="2"/>
    <x v="7"/>
    <s v="Harlingen"/>
    <n v="78550"/>
    <d v="2015-05-05T00:00:00"/>
    <d v="2015-05-05T00:00:00"/>
    <n v="-222.816"/>
    <n v="4"/>
    <x v="1248"/>
    <n v="90109"/>
    <n v="0"/>
  </r>
  <r>
    <n v="23418"/>
    <s v="Low"/>
    <n v="0.05"/>
    <n v="23.99"/>
    <n v="15.68"/>
    <n v="2274"/>
    <x v="736"/>
    <x v="1"/>
    <x v="0"/>
    <x v="1"/>
    <s v="Office Furnishings"/>
    <s v="Jumbo Drum"/>
    <s v="Westinghouse Floor Lamp with Metal Mesh Shade, Black"/>
    <n v="0.62"/>
    <s v="United States"/>
    <x v="2"/>
    <x v="7"/>
    <s v="Houston"/>
    <n v="77036"/>
    <d v="2015-05-05T00:00:00"/>
    <d v="2015-05-09T00:00:00"/>
    <n v="-133.71"/>
    <n v="12"/>
    <x v="1249"/>
    <n v="90109"/>
    <n v="4"/>
  </r>
  <r>
    <n v="24552"/>
    <s v="Not Specified"/>
    <n v="0.01"/>
    <n v="195.99"/>
    <n v="8.99"/>
    <n v="2276"/>
    <x v="737"/>
    <x v="2"/>
    <x v="3"/>
    <x v="2"/>
    <s v="Telephones and Communication"/>
    <s v="Small Box"/>
    <s v="T28 WORLD"/>
    <n v="0.6"/>
    <s v="United States"/>
    <x v="1"/>
    <x v="4"/>
    <s v="Niagara Falls"/>
    <n v="14304"/>
    <d v="2015-06-30T00:00:00"/>
    <d v="2015-06-30T00:00:00"/>
    <n v="2653.7813999999998"/>
    <n v="22"/>
    <x v="1250"/>
    <n v="91502"/>
    <n v="0"/>
  </r>
  <r>
    <n v="23572"/>
    <s v="Low"/>
    <n v="0.04"/>
    <n v="4.4800000000000004"/>
    <n v="2.5"/>
    <n v="2279"/>
    <x v="738"/>
    <x v="0"/>
    <x v="1"/>
    <x v="0"/>
    <s v="Envelopes"/>
    <s v="Small Box"/>
    <s v="Ampad #10 Peel &amp; Seel® Holiday Envelopes"/>
    <n v="0.37"/>
    <s v="United States"/>
    <x v="1"/>
    <x v="19"/>
    <s v="Greensburg"/>
    <n v="15601"/>
    <d v="2015-06-22T00:00:00"/>
    <d v="2015-06-26T00:00:00"/>
    <n v="10.32"/>
    <n v="7"/>
    <x v="1251"/>
    <n v="85949"/>
    <n v="4"/>
  </r>
  <r>
    <n v="19615"/>
    <s v="Not Specified"/>
    <n v="0.08"/>
    <n v="205.99"/>
    <n v="2.5"/>
    <n v="2281"/>
    <x v="739"/>
    <x v="2"/>
    <x v="1"/>
    <x v="2"/>
    <s v="Telephones and Communication"/>
    <s v="Small Box"/>
    <s v="V70"/>
    <n v="0.59"/>
    <s v="United States"/>
    <x v="2"/>
    <x v="45"/>
    <s v="Eau Claire"/>
    <n v="54703"/>
    <d v="2015-01-27T00:00:00"/>
    <d v="2015-01-28T00:00:00"/>
    <n v="997.38144000000011"/>
    <n v="10"/>
    <x v="1252"/>
    <n v="85948"/>
    <n v="1"/>
  </r>
  <r>
    <n v="21260"/>
    <s v="Medium"/>
    <n v="0.04"/>
    <n v="5.98"/>
    <n v="5.79"/>
    <n v="2282"/>
    <x v="740"/>
    <x v="2"/>
    <x v="1"/>
    <x v="0"/>
    <s v="Paper"/>
    <s v="Small Box"/>
    <s v="Xerox 1903"/>
    <n v="0.36"/>
    <s v="United States"/>
    <x v="2"/>
    <x v="45"/>
    <s v="Fitchburg"/>
    <n v="53713"/>
    <d v="2015-02-05T00:00:00"/>
    <d v="2015-02-07T00:00:00"/>
    <n v="-36.030800000000006"/>
    <n v="14"/>
    <x v="1253"/>
    <n v="85950"/>
    <n v="2"/>
  </r>
  <r>
    <n v="26148"/>
    <s v="Medium"/>
    <n v="0.01"/>
    <n v="11.7"/>
    <n v="6.96"/>
    <n v="2283"/>
    <x v="741"/>
    <x v="2"/>
    <x v="1"/>
    <x v="0"/>
    <s v="Appliances"/>
    <s v="Medium Box"/>
    <s v="Harmony HEPA Quiet Air Purifiers"/>
    <n v="0.5"/>
    <s v="United States"/>
    <x v="2"/>
    <x v="45"/>
    <s v="Franklin"/>
    <n v="53132"/>
    <d v="2015-01-24T00:00:00"/>
    <d v="2015-01-26T00:00:00"/>
    <n v="-28.954000000000001"/>
    <n v="6"/>
    <x v="1254"/>
    <n v="85947"/>
    <n v="2"/>
  </r>
  <r>
    <n v="19460"/>
    <s v="Medium"/>
    <n v="0.02"/>
    <n v="17.7"/>
    <n v="9.4700000000000006"/>
    <n v="2285"/>
    <x v="742"/>
    <x v="0"/>
    <x v="0"/>
    <x v="0"/>
    <s v="Storage &amp; Organization"/>
    <s v="Small Box"/>
    <s v="Portfile® Personal File Boxes"/>
    <n v="0.59"/>
    <s v="United States"/>
    <x v="3"/>
    <x v="39"/>
    <s v="Rock Hill"/>
    <n v="29730"/>
    <d v="2015-03-13T00:00:00"/>
    <d v="2015-03-15T00:00:00"/>
    <n v="-85.021999999999991"/>
    <n v="21"/>
    <x v="1255"/>
    <n v="90148"/>
    <n v="2"/>
  </r>
  <r>
    <n v="21529"/>
    <s v="Medium"/>
    <n v="0"/>
    <n v="4.91"/>
    <n v="0.5"/>
    <n v="2286"/>
    <x v="743"/>
    <x v="2"/>
    <x v="0"/>
    <x v="0"/>
    <s v="Labels"/>
    <s v="Small Box"/>
    <s v="Avery 493"/>
    <n v="0.36"/>
    <s v="United States"/>
    <x v="3"/>
    <x v="39"/>
    <s v="Spartanburg"/>
    <n v="29301"/>
    <d v="2015-02-04T00:00:00"/>
    <d v="2015-02-06T00:00:00"/>
    <n v="99.198000000000008"/>
    <n v="12"/>
    <x v="1256"/>
    <n v="90145"/>
    <n v="2"/>
  </r>
  <r>
    <n v="21530"/>
    <s v="Medium"/>
    <n v="0.01"/>
    <n v="7.28"/>
    <n v="11.15"/>
    <n v="2286"/>
    <x v="743"/>
    <x v="2"/>
    <x v="0"/>
    <x v="0"/>
    <s v="Paper"/>
    <s v="Small Box"/>
    <s v="Array® Parchment Paper, Assorted Colors"/>
    <n v="0.37"/>
    <s v="United States"/>
    <x v="3"/>
    <x v="39"/>
    <s v="Spartanburg"/>
    <n v="29301"/>
    <d v="2015-02-04T00:00:00"/>
    <d v="2015-02-05T00:00:00"/>
    <n v="136.03139999999999"/>
    <n v="6"/>
    <x v="1257"/>
    <n v="90145"/>
    <n v="1"/>
  </r>
  <r>
    <n v="21531"/>
    <s v="Medium"/>
    <n v="0.1"/>
    <n v="6.68"/>
    <n v="6.93"/>
    <n v="2286"/>
    <x v="743"/>
    <x v="2"/>
    <x v="0"/>
    <x v="0"/>
    <s v="Paper"/>
    <s v="Small Box"/>
    <s v="HP Office Paper (20Lb. and 87 Bright)"/>
    <n v="0.37"/>
    <s v="United States"/>
    <x v="3"/>
    <x v="39"/>
    <s v="Spartanburg"/>
    <n v="29301"/>
    <d v="2015-02-04T00:00:00"/>
    <d v="2015-02-07T00:00:00"/>
    <n v="-100.072"/>
    <n v="3"/>
    <x v="1258"/>
    <n v="90145"/>
    <n v="3"/>
  </r>
  <r>
    <n v="25183"/>
    <s v="Not Specified"/>
    <n v="0.01"/>
    <n v="18.97"/>
    <n v="9.0299999999999994"/>
    <n v="2287"/>
    <x v="744"/>
    <x v="2"/>
    <x v="0"/>
    <x v="0"/>
    <s v="Paper"/>
    <s v="Small Box"/>
    <s v="Computer Printout Paper with Letter-Trim Perforations"/>
    <n v="0.37"/>
    <s v="United States"/>
    <x v="3"/>
    <x v="39"/>
    <s v="Summerville"/>
    <n v="29483"/>
    <d v="2015-03-25T00:00:00"/>
    <d v="2015-03-25T00:00:00"/>
    <n v="-12.026699999999998"/>
    <n v="8"/>
    <x v="1259"/>
    <n v="90146"/>
    <n v="0"/>
  </r>
  <r>
    <n v="25184"/>
    <s v="Not Specified"/>
    <n v="0.03"/>
    <n v="12.28"/>
    <n v="4.8600000000000003"/>
    <n v="2287"/>
    <x v="744"/>
    <x v="2"/>
    <x v="0"/>
    <x v="0"/>
    <s v="Paper"/>
    <s v="Small Box"/>
    <s v="Xerox 1933"/>
    <n v="0.38"/>
    <s v="United States"/>
    <x v="3"/>
    <x v="39"/>
    <s v="Summerville"/>
    <n v="29483"/>
    <d v="2015-03-25T00:00:00"/>
    <d v="2015-03-26T00:00:00"/>
    <n v="122.508"/>
    <n v="6"/>
    <x v="1260"/>
    <n v="90146"/>
    <n v="1"/>
  </r>
  <r>
    <n v="25185"/>
    <s v="Not Specified"/>
    <n v="0.05"/>
    <n v="34.99"/>
    <n v="7.73"/>
    <n v="2287"/>
    <x v="744"/>
    <x v="0"/>
    <x v="0"/>
    <x v="0"/>
    <s v="Pens &amp; Art Supplies"/>
    <s v="Small Box"/>
    <s v="Hunt Boston® Vacuum Mount KS Pencil Sharpener"/>
    <n v="0.59"/>
    <s v="United States"/>
    <x v="3"/>
    <x v="39"/>
    <s v="Summerville"/>
    <n v="29483"/>
    <d v="2015-03-25T00:00:00"/>
    <d v="2015-03-27T00:00:00"/>
    <n v="-12.026699999999998"/>
    <n v="12"/>
    <x v="1261"/>
    <n v="90146"/>
    <n v="2"/>
  </r>
  <r>
    <n v="24396"/>
    <s v="Low"/>
    <n v="0.1"/>
    <n v="54.1"/>
    <n v="19.989999999999998"/>
    <n v="2287"/>
    <x v="744"/>
    <x v="2"/>
    <x v="0"/>
    <x v="0"/>
    <s v="Storage &amp; Organization"/>
    <s v="Small Box"/>
    <s v="Desktop 3-Pocket Hot File®"/>
    <n v="0.59"/>
    <s v="United States"/>
    <x v="3"/>
    <x v="39"/>
    <s v="Summerville"/>
    <n v="29483"/>
    <d v="2015-02-19T00:00:00"/>
    <d v="2015-02-24T00:00:00"/>
    <n v="34.067999999999998"/>
    <n v="9"/>
    <x v="1262"/>
    <n v="90147"/>
    <n v="5"/>
  </r>
  <r>
    <n v="19243"/>
    <s v="Critical"/>
    <n v="0.01"/>
    <n v="7.59"/>
    <n v="4"/>
    <n v="2289"/>
    <x v="745"/>
    <x v="2"/>
    <x v="1"/>
    <x v="1"/>
    <s v="Office Furnishings"/>
    <s v="Wrap Bag"/>
    <s v="Master Giant Foot® Doorstop, Safety Yellow"/>
    <n v="0.42"/>
    <s v="United States"/>
    <x v="2"/>
    <x v="3"/>
    <s v="Burnsville"/>
    <n v="55337"/>
    <d v="2015-05-04T00:00:00"/>
    <d v="2015-05-04T00:00:00"/>
    <n v="2.9700000000000006"/>
    <n v="17"/>
    <x v="1263"/>
    <n v="88165"/>
    <n v="0"/>
  </r>
  <r>
    <n v="21334"/>
    <s v="Not Specified"/>
    <n v="0"/>
    <n v="42.98"/>
    <n v="4.62"/>
    <n v="2290"/>
    <x v="746"/>
    <x v="2"/>
    <x v="1"/>
    <x v="0"/>
    <s v="Appliances"/>
    <s v="Small Box"/>
    <s v="Belkin F9M820V08 8 Outlet Surge"/>
    <n v="0.56000000000000005"/>
    <s v="United States"/>
    <x v="2"/>
    <x v="3"/>
    <s v="Coon Rapids"/>
    <n v="55433"/>
    <d v="2015-01-06T00:00:00"/>
    <d v="2015-01-08T00:00:00"/>
    <n v="385.30289999999997"/>
    <n v="12"/>
    <x v="1264"/>
    <n v="88163"/>
    <n v="2"/>
  </r>
  <r>
    <n v="21335"/>
    <s v="Not Specified"/>
    <n v="0.03"/>
    <n v="21.78"/>
    <n v="5.94"/>
    <n v="2290"/>
    <x v="746"/>
    <x v="2"/>
    <x v="1"/>
    <x v="0"/>
    <s v="Appliances"/>
    <s v="Medium Box"/>
    <s v="Holmes HEPA Air Purifier"/>
    <n v="0.5"/>
    <s v="United States"/>
    <x v="2"/>
    <x v="3"/>
    <s v="Coon Rapids"/>
    <n v="55433"/>
    <d v="2015-01-06T00:00:00"/>
    <d v="2015-01-08T00:00:00"/>
    <n v="187.2"/>
    <n v="13"/>
    <x v="1265"/>
    <n v="88163"/>
    <n v="2"/>
  </r>
  <r>
    <n v="19723"/>
    <s v="Medium"/>
    <n v="7.0000000000000007E-2"/>
    <n v="80.98"/>
    <n v="7.18"/>
    <n v="2290"/>
    <x v="746"/>
    <x v="2"/>
    <x v="0"/>
    <x v="2"/>
    <s v="Computer Peripherals"/>
    <s v="Small Box"/>
    <s v="Logitech Cordless Navigator Duo"/>
    <n v="0.48"/>
    <s v="United States"/>
    <x v="2"/>
    <x v="3"/>
    <s v="Coon Rapids"/>
    <n v="55433"/>
    <d v="2015-02-04T00:00:00"/>
    <d v="2015-02-06T00:00:00"/>
    <n v="779.47230000000002"/>
    <n v="15"/>
    <x v="1266"/>
    <n v="88164"/>
    <n v="2"/>
  </r>
  <r>
    <n v="24673"/>
    <s v="Critical"/>
    <n v="7.0000000000000007E-2"/>
    <n v="270.98"/>
    <n v="50"/>
    <n v="2302"/>
    <x v="747"/>
    <x v="1"/>
    <x v="0"/>
    <x v="1"/>
    <s v="Chairs &amp; Chairmats"/>
    <s v="Jumbo Drum"/>
    <s v="Global Enterprise Series Seating High-Back Swivel/Tilt Chairs"/>
    <n v="0.77"/>
    <s v="United States"/>
    <x v="3"/>
    <x v="26"/>
    <s v="Panama City"/>
    <n v="32404"/>
    <d v="2015-02-11T00:00:00"/>
    <d v="2015-02-13T00:00:00"/>
    <n v="27.725999999999999"/>
    <n v="9"/>
    <x v="1267"/>
    <n v="87695"/>
    <n v="2"/>
  </r>
  <r>
    <n v="23344"/>
    <s v="High"/>
    <n v="0.1"/>
    <n v="12.53"/>
    <n v="0.49"/>
    <n v="2302"/>
    <x v="747"/>
    <x v="2"/>
    <x v="0"/>
    <x v="0"/>
    <s v="Labels"/>
    <s v="Small Box"/>
    <s v="Round Specialty Laser Printer Labels"/>
    <n v="0.38"/>
    <s v="United States"/>
    <x v="3"/>
    <x v="26"/>
    <s v="Panama City"/>
    <n v="32404"/>
    <d v="2015-01-03T00:00:00"/>
    <d v="2015-01-04T00:00:00"/>
    <n v="244.464"/>
    <n v="8"/>
    <x v="1268"/>
    <n v="87696"/>
    <n v="1"/>
  </r>
  <r>
    <n v="23345"/>
    <s v="High"/>
    <n v="0.1"/>
    <n v="146.34"/>
    <n v="43.75"/>
    <n v="2302"/>
    <x v="747"/>
    <x v="1"/>
    <x v="0"/>
    <x v="1"/>
    <s v="Tables"/>
    <s v="Jumbo Box"/>
    <s v="Bevis Round Conference Table Top &amp; Single Column Base"/>
    <n v="0.64"/>
    <s v="United States"/>
    <x v="3"/>
    <x v="26"/>
    <s v="Panama City"/>
    <n v="32404"/>
    <d v="2015-01-03T00:00:00"/>
    <d v="2015-01-04T00:00:00"/>
    <n v="-473.57799999999997"/>
    <n v="2"/>
    <x v="1269"/>
    <n v="87696"/>
    <n v="1"/>
  </r>
  <r>
    <n v="6673"/>
    <s v="Critical"/>
    <n v="7.0000000000000007E-2"/>
    <n v="270.98"/>
    <n v="50"/>
    <n v="2303"/>
    <x v="748"/>
    <x v="1"/>
    <x v="0"/>
    <x v="1"/>
    <s v="Chairs &amp; Chairmats"/>
    <s v="Jumbo Drum"/>
    <s v="Global Enterprise Series Seating High-Back Swivel/Tilt Chairs"/>
    <n v="0.77"/>
    <s v="United States"/>
    <x v="1"/>
    <x v="4"/>
    <s v="New York City"/>
    <n v="10011"/>
    <d v="2015-02-11T00:00:00"/>
    <d v="2015-02-13T00:00:00"/>
    <n v="-96.05"/>
    <n v="36"/>
    <x v="1270"/>
    <n v="47493"/>
    <n v="2"/>
  </r>
  <r>
    <n v="5345"/>
    <s v="High"/>
    <n v="0.1"/>
    <n v="146.34"/>
    <n v="43.75"/>
    <n v="2303"/>
    <x v="748"/>
    <x v="1"/>
    <x v="0"/>
    <x v="1"/>
    <s v="Tables"/>
    <s v="Jumbo Box"/>
    <s v="Bevis Round Conference Table Top &amp; Single Column Base"/>
    <n v="0.64"/>
    <s v="United States"/>
    <x v="1"/>
    <x v="4"/>
    <s v="New York City"/>
    <n v="10011"/>
    <d v="2015-01-03T00:00:00"/>
    <d v="2015-01-04T00:00:00"/>
    <n v="-270.85000000000002"/>
    <n v="6"/>
    <x v="1271"/>
    <n v="37987"/>
    <n v="1"/>
  </r>
  <r>
    <n v="19934"/>
    <s v="High"/>
    <n v="0"/>
    <n v="90.48"/>
    <n v="19.989999999999998"/>
    <n v="2305"/>
    <x v="749"/>
    <x v="2"/>
    <x v="2"/>
    <x v="0"/>
    <s v="Envelopes"/>
    <s v="Small Box"/>
    <s v="Tyvek® Side-Opening Peel &amp; Seel® Expanding Envelopes"/>
    <n v="0.4"/>
    <s v="United States"/>
    <x v="2"/>
    <x v="46"/>
    <s v="Watertown"/>
    <n v="57201"/>
    <d v="2015-06-21T00:00:00"/>
    <d v="2015-06-24T00:00:00"/>
    <n v="800.25509999999986"/>
    <n v="12"/>
    <x v="1272"/>
    <n v="89869"/>
    <n v="3"/>
  </r>
  <r>
    <n v="23313"/>
    <s v="Low"/>
    <n v="0.08"/>
    <n v="9.48"/>
    <n v="7.29"/>
    <n v="2308"/>
    <x v="750"/>
    <x v="2"/>
    <x v="2"/>
    <x v="1"/>
    <s v="Office Furnishings"/>
    <s v="Small Pack"/>
    <s v="DAX Two-Tone Rosewood/Black Document Frame, Desktop, 5 x 7"/>
    <n v="0.45"/>
    <s v="United States"/>
    <x v="3"/>
    <x v="26"/>
    <s v="Lehigh Acres"/>
    <n v="33971"/>
    <d v="2015-03-24T00:00:00"/>
    <d v="2015-03-26T00:00:00"/>
    <n v="-50.4"/>
    <n v="2"/>
    <x v="1273"/>
    <n v="90557"/>
    <n v="2"/>
  </r>
  <r>
    <n v="23314"/>
    <s v="Low"/>
    <n v="0.03"/>
    <n v="193.17"/>
    <n v="19.989999999999998"/>
    <n v="2308"/>
    <x v="750"/>
    <x v="2"/>
    <x v="2"/>
    <x v="0"/>
    <s v="Storage &amp; Organization"/>
    <s v="Small Box"/>
    <s v="Fellowes Staxonsteel® Drawer Files"/>
    <n v="0.71"/>
    <s v="United States"/>
    <x v="3"/>
    <x v="26"/>
    <s v="Lehigh Acres"/>
    <n v="33971"/>
    <d v="2015-03-24T00:00:00"/>
    <d v="2015-03-28T00:00:00"/>
    <n v="-348.75400000000002"/>
    <n v="8"/>
    <x v="1274"/>
    <n v="90557"/>
    <n v="4"/>
  </r>
  <r>
    <n v="26048"/>
    <s v="High"/>
    <n v="0.08"/>
    <n v="68.81"/>
    <n v="60"/>
    <n v="2323"/>
    <x v="751"/>
    <x v="1"/>
    <x v="2"/>
    <x v="0"/>
    <s v="Appliances"/>
    <s v="Jumbo Drum"/>
    <s v="Holmes Replacement Filter for HEPA Air Cleaner, Very Large Room, HEPA Filter"/>
    <n v="0.41"/>
    <s v="United States"/>
    <x v="0"/>
    <x v="1"/>
    <s v="Coachella"/>
    <n v="92236"/>
    <d v="2015-03-16T00:00:00"/>
    <d v="2015-03-17T00:00:00"/>
    <n v="-550.42999999999995"/>
    <n v="5"/>
    <x v="1275"/>
    <n v="88721"/>
    <n v="1"/>
  </r>
  <r>
    <n v="26049"/>
    <s v="High"/>
    <n v="0.04"/>
    <n v="21.38"/>
    <n v="8.99"/>
    <n v="2323"/>
    <x v="751"/>
    <x v="2"/>
    <x v="2"/>
    <x v="0"/>
    <s v="Pens &amp; Art Supplies"/>
    <s v="Small Pack"/>
    <s v="Boston 1730 StandUp Electric Pencil Sharpener"/>
    <n v="0.59"/>
    <s v="United States"/>
    <x v="0"/>
    <x v="1"/>
    <s v="Coachella"/>
    <n v="92236"/>
    <d v="2015-03-16T00:00:00"/>
    <d v="2015-03-18T00:00:00"/>
    <n v="-52.12"/>
    <n v="4"/>
    <x v="1276"/>
    <n v="88721"/>
    <n v="2"/>
  </r>
  <r>
    <n v="23053"/>
    <s v="Not Specified"/>
    <n v="0.06"/>
    <n v="4.9800000000000004"/>
    <n v="4.62"/>
    <n v="2323"/>
    <x v="751"/>
    <x v="0"/>
    <x v="2"/>
    <x v="2"/>
    <s v="Computer Peripherals"/>
    <s v="Small Pack"/>
    <s v="Imation 3.5&quot;, DISKETTE 44766 HGHLD3.52HD/FM, 10/Pack"/>
    <n v="0.64"/>
    <s v="United States"/>
    <x v="0"/>
    <x v="1"/>
    <s v="Coachella"/>
    <n v="92236"/>
    <d v="2015-06-19T00:00:00"/>
    <d v="2015-06-19T00:00:00"/>
    <n v="-27.004999999999999"/>
    <n v="7"/>
    <x v="1277"/>
    <n v="88722"/>
    <n v="0"/>
  </r>
  <r>
    <n v="25456"/>
    <s v="Medium"/>
    <n v="0.06"/>
    <n v="28.53"/>
    <n v="1.49"/>
    <n v="2330"/>
    <x v="752"/>
    <x v="2"/>
    <x v="1"/>
    <x v="0"/>
    <s v="Binders and Binder Accessories"/>
    <s v="Small Box"/>
    <s v="Lock-Up Easel 'Spel-Binder'"/>
    <n v="0.38"/>
    <s v="United States"/>
    <x v="2"/>
    <x v="25"/>
    <s v="Marion"/>
    <n v="52302"/>
    <d v="2015-03-24T00:00:00"/>
    <d v="2015-03-27T00:00:00"/>
    <n v="74.638500000000008"/>
    <n v="5"/>
    <x v="1278"/>
    <n v="90964"/>
    <n v="3"/>
  </r>
  <r>
    <n v="19441"/>
    <s v="High"/>
    <n v="0.06"/>
    <n v="180.98"/>
    <n v="26.2"/>
    <n v="2333"/>
    <x v="753"/>
    <x v="1"/>
    <x v="2"/>
    <x v="1"/>
    <s v="Chairs &amp; Chairmats"/>
    <s v="Jumbo Drum"/>
    <s v="Global Ergonomic Managers Chair"/>
    <n v="0.59"/>
    <s v="United States"/>
    <x v="2"/>
    <x v="45"/>
    <s v="Green Bay"/>
    <n v="54302"/>
    <d v="2015-06-23T00:00:00"/>
    <d v="2015-06-24T00:00:00"/>
    <n v="-122.235"/>
    <n v="1"/>
    <x v="1279"/>
    <n v="89611"/>
    <n v="1"/>
  </r>
  <r>
    <n v="23721"/>
    <s v="Low"/>
    <n v="0.06"/>
    <n v="60.65"/>
    <n v="12.23"/>
    <n v="2334"/>
    <x v="754"/>
    <x v="2"/>
    <x v="3"/>
    <x v="1"/>
    <s v="Office Furnishings"/>
    <s v="Medium Box"/>
    <s v="Tenex Traditional Chairmats for Medium Pile Carpet, Standard Lip, 36&quot; x 48&quot;"/>
    <n v="0.64"/>
    <s v="United States"/>
    <x v="2"/>
    <x v="45"/>
    <s v="Greenfield"/>
    <n v="53220"/>
    <d v="2015-04-06T00:00:00"/>
    <d v="2015-04-08T00:00:00"/>
    <n v="427.00649999999996"/>
    <n v="10"/>
    <x v="1280"/>
    <n v="89608"/>
    <n v="2"/>
  </r>
  <r>
    <n v="23693"/>
    <s v="Not Specified"/>
    <n v="0.05"/>
    <n v="14.81"/>
    <n v="13.32"/>
    <n v="2334"/>
    <x v="754"/>
    <x v="2"/>
    <x v="2"/>
    <x v="0"/>
    <s v="Appliances"/>
    <s v="Small Box"/>
    <s v="Holmes Replacement Filter for HEPA Air Cleaner, Large Room"/>
    <n v="0.43"/>
    <s v="United States"/>
    <x v="2"/>
    <x v="45"/>
    <s v="Greenfield"/>
    <n v="53220"/>
    <d v="2015-04-09T00:00:00"/>
    <d v="2015-04-11T00:00:00"/>
    <n v="-190.49"/>
    <n v="8"/>
    <x v="1281"/>
    <n v="89609"/>
    <n v="2"/>
  </r>
  <r>
    <n v="23694"/>
    <s v="Not Specified"/>
    <n v="0.08"/>
    <n v="2.78"/>
    <n v="1.25"/>
    <n v="2334"/>
    <x v="754"/>
    <x v="2"/>
    <x v="2"/>
    <x v="0"/>
    <s v="Pens &amp; Art Supplies"/>
    <s v="Wrap Bag"/>
    <s v="Newell 318"/>
    <n v="0.59"/>
    <s v="United States"/>
    <x v="2"/>
    <x v="45"/>
    <s v="Greenfield"/>
    <n v="53220"/>
    <d v="2015-04-09T00:00:00"/>
    <d v="2015-04-10T00:00:00"/>
    <n v="-8.77"/>
    <n v="7"/>
    <x v="1282"/>
    <n v="89609"/>
    <n v="1"/>
  </r>
  <r>
    <n v="24952"/>
    <s v="Low"/>
    <n v="0.06"/>
    <n v="3.74"/>
    <n v="0.94"/>
    <n v="2334"/>
    <x v="754"/>
    <x v="2"/>
    <x v="1"/>
    <x v="0"/>
    <s v="Rubber Bands"/>
    <s v="Wrap Bag"/>
    <s v="Rubber Band Ball"/>
    <n v="0.83"/>
    <s v="United States"/>
    <x v="2"/>
    <x v="45"/>
    <s v="Greenfield"/>
    <n v="53220"/>
    <d v="2015-06-02T00:00:00"/>
    <d v="2015-06-09T00:00:00"/>
    <n v="-7.6849999999999996"/>
    <n v="12"/>
    <x v="1283"/>
    <n v="89610"/>
    <n v="7"/>
  </r>
  <r>
    <n v="25241"/>
    <s v="Critical"/>
    <n v="0.06"/>
    <n v="2.08"/>
    <n v="5.33"/>
    <n v="2338"/>
    <x v="755"/>
    <x v="2"/>
    <x v="1"/>
    <x v="1"/>
    <s v="Office Furnishings"/>
    <s v="Small Box"/>
    <s v="Eldon® Wave Desk Accessories"/>
    <n v="0.43"/>
    <s v="United States"/>
    <x v="1"/>
    <x v="30"/>
    <s v="College Park"/>
    <n v="20740"/>
    <d v="2015-01-13T00:00:00"/>
    <d v="2015-01-13T00:00:00"/>
    <n v="-82.559200000000004"/>
    <n v="4"/>
    <x v="1284"/>
    <n v="91480"/>
    <n v="0"/>
  </r>
  <r>
    <n v="26137"/>
    <s v="High"/>
    <n v="0.1"/>
    <n v="6.75"/>
    <n v="2.99"/>
    <n v="2338"/>
    <x v="755"/>
    <x v="2"/>
    <x v="1"/>
    <x v="0"/>
    <s v="Binders and Binder Accessories"/>
    <s v="Small Box"/>
    <s v="Wilson Jones DublLock® D-Ring Binders"/>
    <n v="0.35"/>
    <s v="United States"/>
    <x v="1"/>
    <x v="30"/>
    <s v="College Park"/>
    <n v="20740"/>
    <d v="2015-03-29T00:00:00"/>
    <d v="2015-03-29T00:00:00"/>
    <n v="18.147500000000001"/>
    <n v="15"/>
    <x v="1285"/>
    <n v="91481"/>
    <n v="0"/>
  </r>
  <r>
    <n v="22526"/>
    <s v="Medium"/>
    <n v="0.05"/>
    <n v="11.58"/>
    <n v="6.97"/>
    <n v="2339"/>
    <x v="756"/>
    <x v="2"/>
    <x v="1"/>
    <x v="0"/>
    <s v="Envelopes"/>
    <s v="Small Box"/>
    <s v="Peel &amp; Seel® Recycled Catalog Envelopes, Brown"/>
    <n v="0.35"/>
    <s v="United States"/>
    <x v="2"/>
    <x v="7"/>
    <s v="Cloverleaf"/>
    <n v="77015"/>
    <d v="2015-05-25T00:00:00"/>
    <d v="2015-05-28T00:00:00"/>
    <n v="2.8060000000000027"/>
    <n v="6"/>
    <x v="1286"/>
    <n v="91482"/>
    <n v="3"/>
  </r>
  <r>
    <n v="19052"/>
    <s v="Medium"/>
    <n v="7.0000000000000007E-2"/>
    <n v="200.98"/>
    <n v="23.76"/>
    <n v="2345"/>
    <x v="757"/>
    <x v="1"/>
    <x v="0"/>
    <x v="1"/>
    <s v="Chairs &amp; Chairmats"/>
    <s v="Jumbo Drum"/>
    <s v="Global Leather Highback Executive Chair with Pneumatic Height Adjustment, Black"/>
    <n v="0.57999999999999996"/>
    <s v="United States"/>
    <x v="3"/>
    <x v="35"/>
    <s v="Paducah"/>
    <n v="42003"/>
    <d v="2015-03-14T00:00:00"/>
    <d v="2015-03-15T00:00:00"/>
    <n v="-132.42600000000002"/>
    <n v="9"/>
    <x v="1287"/>
    <n v="89504"/>
    <n v="1"/>
  </r>
  <r>
    <n v="19053"/>
    <s v="Medium"/>
    <n v="0.02"/>
    <n v="179.29"/>
    <n v="29.21"/>
    <n v="2345"/>
    <x v="757"/>
    <x v="1"/>
    <x v="0"/>
    <x v="1"/>
    <s v="Tables"/>
    <s v="Jumbo Box"/>
    <s v="Bevis Round Conference Table Top, X-Base"/>
    <n v="0.76"/>
    <s v="United States"/>
    <x v="3"/>
    <x v="35"/>
    <s v="Paducah"/>
    <n v="42003"/>
    <d v="2015-03-14T00:00:00"/>
    <d v="2015-03-14T00:00:00"/>
    <n v="-411.23599999999999"/>
    <n v="2"/>
    <x v="1288"/>
    <n v="89504"/>
    <n v="0"/>
  </r>
  <r>
    <n v="20776"/>
    <s v="Low"/>
    <n v="0.03"/>
    <n v="297.64"/>
    <n v="14.7"/>
    <n v="2346"/>
    <x v="758"/>
    <x v="1"/>
    <x v="0"/>
    <x v="2"/>
    <s v="Office Machines"/>
    <s v="Jumbo Drum"/>
    <s v="Panasonic KX-P3200 Dot Matrix Printer"/>
    <n v="0.56999999999999995"/>
    <s v="United States"/>
    <x v="3"/>
    <x v="35"/>
    <s v="Pleasure Ridge Park"/>
    <n v="40258"/>
    <d v="2015-01-10T00:00:00"/>
    <d v="2015-01-15T00:00:00"/>
    <n v="-48.971999999999994"/>
    <n v="12"/>
    <x v="1289"/>
    <n v="89503"/>
    <n v="5"/>
  </r>
  <r>
    <n v="21627"/>
    <s v="High"/>
    <n v="0.1"/>
    <n v="218.75"/>
    <n v="69.64"/>
    <n v="2346"/>
    <x v="758"/>
    <x v="1"/>
    <x v="0"/>
    <x v="1"/>
    <s v="Tables"/>
    <s v="Jumbo Box"/>
    <s v="BoxOffice By Design Rectangular and Half-Moon Meeting Room Tables"/>
    <n v="0.77"/>
    <s v="United States"/>
    <x v="3"/>
    <x v="35"/>
    <s v="Pleasure Ridge Park"/>
    <n v="40258"/>
    <d v="2015-05-20T00:00:00"/>
    <d v="2015-05-21T00:00:00"/>
    <n v="62.297999999999995"/>
    <n v="17"/>
    <x v="1290"/>
    <n v="89505"/>
    <n v="1"/>
  </r>
  <r>
    <n v="18675"/>
    <s v="Critical"/>
    <n v="0.08"/>
    <n v="6.48"/>
    <n v="7.49"/>
    <n v="2351"/>
    <x v="759"/>
    <x v="2"/>
    <x v="0"/>
    <x v="0"/>
    <s v="Paper"/>
    <s v="Small Box"/>
    <s v="Xerox 220"/>
    <n v="0.37"/>
    <s v="United States"/>
    <x v="1"/>
    <x v="30"/>
    <s v="Crofton"/>
    <n v="21114"/>
    <d v="2015-03-30T00:00:00"/>
    <d v="2015-04-02T00:00:00"/>
    <n v="-119.32"/>
    <n v="13"/>
    <x v="1291"/>
    <n v="86163"/>
    <n v="3"/>
  </r>
  <r>
    <n v="20904"/>
    <s v="Critical"/>
    <n v="0.06"/>
    <n v="59.76"/>
    <n v="9.7100000000000009"/>
    <n v="2352"/>
    <x v="760"/>
    <x v="2"/>
    <x v="3"/>
    <x v="0"/>
    <s v="Storage &amp; Organization"/>
    <s v="Small Box"/>
    <s v="Advantus 10-Drawer Portable Organizer, Chrome Metal Frame, Smoke Drawers"/>
    <n v="0.56999999999999995"/>
    <s v="United States"/>
    <x v="1"/>
    <x v="30"/>
    <s v="Cumberland"/>
    <n v="21501"/>
    <d v="2015-06-20T00:00:00"/>
    <d v="2015-06-23T00:00:00"/>
    <n v="756.67470000000003"/>
    <n v="18"/>
    <x v="1292"/>
    <n v="86165"/>
    <n v="3"/>
  </r>
  <r>
    <n v="20905"/>
    <s v="Critical"/>
    <n v="7.0000000000000007E-2"/>
    <n v="195.99"/>
    <n v="4.2"/>
    <n v="2352"/>
    <x v="760"/>
    <x v="2"/>
    <x v="3"/>
    <x v="2"/>
    <s v="Telephones and Communication"/>
    <s v="Small Box"/>
    <s v="T65"/>
    <n v="0.56000000000000005"/>
    <s v="United States"/>
    <x v="1"/>
    <x v="30"/>
    <s v="Cumberland"/>
    <n v="21501"/>
    <d v="2015-06-20T00:00:00"/>
    <d v="2015-06-23T00:00:00"/>
    <n v="-222.34299999999999"/>
    <n v="4"/>
    <x v="1293"/>
    <n v="86165"/>
    <n v="3"/>
  </r>
  <r>
    <n v="19270"/>
    <s v="Not Specified"/>
    <n v="0.09"/>
    <n v="71.37"/>
    <n v="69"/>
    <n v="2352"/>
    <x v="760"/>
    <x v="2"/>
    <x v="1"/>
    <x v="1"/>
    <s v="Tables"/>
    <s v="Large Box"/>
    <s v="Lesro Sheffield Collection Coffee Table, End Table, Center Table, Corner Table"/>
    <n v="0.68"/>
    <s v="United States"/>
    <x v="1"/>
    <x v="30"/>
    <s v="Cumberland"/>
    <n v="21501"/>
    <d v="2015-06-23T00:00:00"/>
    <d v="2015-06-24T00:00:00"/>
    <n v="-1537.1356000000003"/>
    <n v="19"/>
    <x v="1294"/>
    <n v="86166"/>
    <n v="1"/>
  </r>
  <r>
    <n v="25338"/>
    <s v="Critical"/>
    <n v="0.04"/>
    <n v="5.98"/>
    <n v="0.96"/>
    <n v="2353"/>
    <x v="761"/>
    <x v="2"/>
    <x v="0"/>
    <x v="0"/>
    <s v="Pens &amp; Art Supplies"/>
    <s v="Wrap Bag"/>
    <s v="Newell 315"/>
    <n v="0.6"/>
    <s v="United States"/>
    <x v="1"/>
    <x v="30"/>
    <s v="Edgewood"/>
    <n v="21040"/>
    <d v="2015-04-29T00:00:00"/>
    <d v="2015-04-30T00:00:00"/>
    <n v="52.697600000000001"/>
    <n v="22"/>
    <x v="1295"/>
    <n v="86164"/>
    <n v="1"/>
  </r>
  <r>
    <n v="25339"/>
    <s v="Critical"/>
    <n v="0.01"/>
    <n v="20.99"/>
    <n v="0.99"/>
    <n v="2353"/>
    <x v="761"/>
    <x v="2"/>
    <x v="0"/>
    <x v="2"/>
    <s v="Telephones and Communication"/>
    <s v="Wrap Bag"/>
    <s v="Accessory25"/>
    <n v="0.56999999999999995"/>
    <s v="United States"/>
    <x v="1"/>
    <x v="30"/>
    <s v="Edgewood"/>
    <n v="21040"/>
    <d v="2015-04-29T00:00:00"/>
    <d v="2015-04-30T00:00:00"/>
    <n v="-78.194159999999982"/>
    <n v="2"/>
    <x v="1296"/>
    <n v="86164"/>
    <n v="1"/>
  </r>
  <r>
    <n v="22649"/>
    <s v="Not Specified"/>
    <n v="0.1"/>
    <n v="78.69"/>
    <n v="19.989999999999998"/>
    <n v="2355"/>
    <x v="762"/>
    <x v="2"/>
    <x v="3"/>
    <x v="1"/>
    <s v="Office Furnishings"/>
    <s v="Small Box"/>
    <s v="Howard Miller 12-3/4 Diameter Accuwave DS ™ Wall Clock"/>
    <n v="0.43"/>
    <s v="United States"/>
    <x v="0"/>
    <x v="1"/>
    <s v="Coachella"/>
    <n v="92236"/>
    <d v="2015-02-15T00:00:00"/>
    <d v="2015-02-16T00:00:00"/>
    <n v="465.43949999999995"/>
    <n v="9"/>
    <x v="1297"/>
    <n v="91304"/>
    <n v="1"/>
  </r>
  <r>
    <n v="21511"/>
    <s v="Medium"/>
    <n v="0.06"/>
    <n v="146.34"/>
    <n v="43.75"/>
    <n v="2355"/>
    <x v="762"/>
    <x v="1"/>
    <x v="3"/>
    <x v="1"/>
    <s v="Tables"/>
    <s v="Jumbo Box"/>
    <s v="Bevis Round Conference Table Top &amp; Single Column Base"/>
    <n v="0.65"/>
    <s v="United States"/>
    <x v="0"/>
    <x v="1"/>
    <s v="Coachella"/>
    <n v="92236"/>
    <d v="2015-06-16T00:00:00"/>
    <d v="2015-06-18T00:00:00"/>
    <n v="-89.27"/>
    <n v="12"/>
    <x v="1298"/>
    <n v="91306"/>
    <n v="2"/>
  </r>
  <r>
    <n v="24526"/>
    <s v="Medium"/>
    <n v="0"/>
    <n v="29.34"/>
    <n v="7.87"/>
    <n v="2356"/>
    <x v="763"/>
    <x v="2"/>
    <x v="3"/>
    <x v="1"/>
    <s v="Office Furnishings"/>
    <s v="Small Box"/>
    <s v="Seth Thomas 14&quot; Putty-Colored Wall Clock"/>
    <n v="0.54"/>
    <s v="United States"/>
    <x v="0"/>
    <x v="47"/>
    <s v="Rock Springs"/>
    <n v="82901"/>
    <d v="2015-03-15T00:00:00"/>
    <d v="2015-03-17T00:00:00"/>
    <n v="385.37"/>
    <n v="22"/>
    <x v="1299"/>
    <n v="91305"/>
    <n v="2"/>
  </r>
  <r>
    <n v="20798"/>
    <s v="Low"/>
    <n v="0.1"/>
    <n v="205.99"/>
    <n v="8.99"/>
    <n v="2358"/>
    <x v="764"/>
    <x v="2"/>
    <x v="0"/>
    <x v="2"/>
    <s v="Telephones and Communication"/>
    <s v="Small Box"/>
    <s v="TimeportP7382"/>
    <n v="0.56000000000000005"/>
    <s v="United States"/>
    <x v="3"/>
    <x v="26"/>
    <s v="Fort Lauderdale"/>
    <n v="33311"/>
    <d v="2015-03-04T00:00:00"/>
    <d v="2015-03-08T00:00:00"/>
    <n v="147"/>
    <n v="2"/>
    <x v="1300"/>
    <n v="88267"/>
    <n v="4"/>
  </r>
  <r>
    <n v="18892"/>
    <s v="Critical"/>
    <n v="0.05"/>
    <n v="2.08"/>
    <n v="2.56"/>
    <n v="2358"/>
    <x v="764"/>
    <x v="2"/>
    <x v="1"/>
    <x v="0"/>
    <s v="Scissors, Rulers and Trimmers"/>
    <s v="Small Pack"/>
    <s v="Kleencut® Forged Office Shears by Acme United Corporation"/>
    <n v="0.55000000000000004"/>
    <s v="United States"/>
    <x v="3"/>
    <x v="26"/>
    <s v="Fort Lauderdale"/>
    <n v="33311"/>
    <d v="2015-02-14T00:00:00"/>
    <d v="2015-02-16T00:00:00"/>
    <n v="-1045.0160000000001"/>
    <n v="19"/>
    <x v="1301"/>
    <n v="88268"/>
    <n v="2"/>
  </r>
  <r>
    <n v="21772"/>
    <s v="Critical"/>
    <n v="0"/>
    <n v="7.28"/>
    <n v="1.77"/>
    <n v="2359"/>
    <x v="765"/>
    <x v="2"/>
    <x v="1"/>
    <x v="0"/>
    <s v="Paper"/>
    <s v="Wrap Bag"/>
    <s v="Post-it® “Important Message” Note Pad, Neon Colors, 50 Sheets/Pad"/>
    <n v="0.37"/>
    <s v="United States"/>
    <x v="3"/>
    <x v="26"/>
    <s v="Fort Myers"/>
    <n v="33917"/>
    <d v="2015-02-05T00:00:00"/>
    <d v="2015-02-05T00:00:00"/>
    <n v="167.16000000000003"/>
    <n v="7"/>
    <x v="1302"/>
    <n v="88265"/>
    <n v="0"/>
  </r>
  <r>
    <n v="24890"/>
    <s v="High"/>
    <n v="0.06"/>
    <n v="8.33"/>
    <n v="1.99"/>
    <n v="2361"/>
    <x v="766"/>
    <x v="2"/>
    <x v="0"/>
    <x v="2"/>
    <s v="Computer Peripherals"/>
    <s v="Small Pack"/>
    <s v="80 Minute Slim Jewel Case CD-R , 10/Pack - Staples"/>
    <n v="0.52"/>
    <s v="United States"/>
    <x v="3"/>
    <x v="26"/>
    <s v="Fruit Cove"/>
    <n v="32259"/>
    <d v="2015-02-25T00:00:00"/>
    <d v="2015-02-26T00:00:00"/>
    <n v="-344.82000000000005"/>
    <n v="1"/>
    <x v="1303"/>
    <n v="88266"/>
    <n v="1"/>
  </r>
  <r>
    <n v="19369"/>
    <s v="High"/>
    <n v="0"/>
    <n v="5.77"/>
    <n v="5.92"/>
    <n v="2363"/>
    <x v="767"/>
    <x v="2"/>
    <x v="1"/>
    <x v="1"/>
    <s v="Office Furnishings"/>
    <s v="Medium Box"/>
    <s v="DAX Cubicle Frames - 8x10"/>
    <n v="0.55000000000000004"/>
    <s v="United States"/>
    <x v="1"/>
    <x v="10"/>
    <s v="Medina"/>
    <n v="44256"/>
    <d v="2015-04-11T00:00:00"/>
    <d v="2015-04-13T00:00:00"/>
    <n v="-61.5276"/>
    <n v="11"/>
    <x v="1304"/>
    <n v="90040"/>
    <n v="2"/>
  </r>
  <r>
    <n v="21582"/>
    <s v="Low"/>
    <n v="7.0000000000000007E-2"/>
    <n v="5.98"/>
    <n v="5.79"/>
    <n v="2369"/>
    <x v="768"/>
    <x v="2"/>
    <x v="3"/>
    <x v="0"/>
    <s v="Paper"/>
    <s v="Small Box"/>
    <s v="Xerox 1903"/>
    <n v="0.36"/>
    <s v="United States"/>
    <x v="3"/>
    <x v="26"/>
    <s v="Pembroke Pines"/>
    <n v="33024"/>
    <d v="2015-01-13T00:00:00"/>
    <d v="2015-01-15T00:00:00"/>
    <n v="-41.972700000000003"/>
    <n v="13"/>
    <x v="1305"/>
    <n v="90408"/>
    <n v="2"/>
  </r>
  <r>
    <n v="21988"/>
    <s v="Medium"/>
    <n v="0.01"/>
    <n v="1.76"/>
    <n v="0.7"/>
    <n v="2372"/>
    <x v="769"/>
    <x v="2"/>
    <x v="0"/>
    <x v="0"/>
    <s v="Pens &amp; Art Supplies"/>
    <s v="Wrap Bag"/>
    <s v="Newell 310"/>
    <n v="0.56000000000000005"/>
    <s v="United States"/>
    <x v="2"/>
    <x v="3"/>
    <s v="Duluth"/>
    <n v="55803"/>
    <d v="2015-03-15T00:00:00"/>
    <d v="2015-03-16T00:00:00"/>
    <n v="-1.56"/>
    <n v="4"/>
    <x v="1306"/>
    <n v="90714"/>
    <n v="1"/>
  </r>
  <r>
    <n v="22827"/>
    <s v="High"/>
    <n v="0.05"/>
    <n v="3.28"/>
    <n v="3.97"/>
    <n v="2376"/>
    <x v="770"/>
    <x v="2"/>
    <x v="0"/>
    <x v="0"/>
    <s v="Pens &amp; Art Supplies"/>
    <s v="Wrap Bag"/>
    <s v="Newell 342"/>
    <n v="0.56000000000000005"/>
    <s v="United States"/>
    <x v="0"/>
    <x v="44"/>
    <s v="Moscow"/>
    <n v="83843"/>
    <d v="2015-03-05T00:00:00"/>
    <d v="2015-03-06T00:00:00"/>
    <n v="-100.24"/>
    <n v="18"/>
    <x v="1307"/>
    <n v="91321"/>
    <n v="1"/>
  </r>
  <r>
    <n v="22828"/>
    <s v="High"/>
    <n v="0.03"/>
    <n v="6.98"/>
    <n v="9.69"/>
    <n v="2376"/>
    <x v="770"/>
    <x v="2"/>
    <x v="0"/>
    <x v="0"/>
    <s v="Storage &amp; Organization"/>
    <s v="Small Box"/>
    <s v="Eldon Shelf Savers™ Cubes and Bins"/>
    <n v="0.83"/>
    <s v="United States"/>
    <x v="0"/>
    <x v="44"/>
    <s v="Moscow"/>
    <n v="83843"/>
    <d v="2015-03-05T00:00:00"/>
    <d v="2015-03-07T00:00:00"/>
    <n v="-262.62"/>
    <n v="15"/>
    <x v="1308"/>
    <n v="91321"/>
    <n v="2"/>
  </r>
  <r>
    <n v="18151"/>
    <s v="Low"/>
    <n v="0.06"/>
    <n v="122.99"/>
    <n v="19.989999999999998"/>
    <n v="2379"/>
    <x v="771"/>
    <x v="2"/>
    <x v="2"/>
    <x v="0"/>
    <s v="Binders and Binder Accessories"/>
    <s v="Small Box"/>
    <s v="GBC Therma-A-Bind 250T Electric Binding System"/>
    <n v="0.37"/>
    <s v="United States"/>
    <x v="2"/>
    <x v="22"/>
    <s v="Garden City"/>
    <n v="48135"/>
    <d v="2015-05-05T00:00:00"/>
    <d v="2015-05-07T00:00:00"/>
    <n v="1019.7095999999999"/>
    <n v="12"/>
    <x v="1309"/>
    <n v="86655"/>
    <n v="2"/>
  </r>
  <r>
    <n v="19898"/>
    <s v="Not Specified"/>
    <n v="7.0000000000000007E-2"/>
    <n v="3.38"/>
    <n v="0.85"/>
    <n v="2380"/>
    <x v="772"/>
    <x v="2"/>
    <x v="2"/>
    <x v="0"/>
    <s v="Pens &amp; Art Supplies"/>
    <s v="Wrap Bag"/>
    <s v="Avery Hi-Liter® Fluorescent Desk Style Markers"/>
    <n v="0.48"/>
    <s v="United States"/>
    <x v="2"/>
    <x v="22"/>
    <s v="Grand Rapids"/>
    <n v="49505"/>
    <d v="2015-04-26T00:00:00"/>
    <d v="2015-04-28T00:00:00"/>
    <n v="19.04"/>
    <n v="9"/>
    <x v="1310"/>
    <n v="86654"/>
    <n v="2"/>
  </r>
  <r>
    <n v="18152"/>
    <s v="Low"/>
    <n v="0.08"/>
    <n v="68.81"/>
    <n v="60"/>
    <n v="2380"/>
    <x v="772"/>
    <x v="1"/>
    <x v="2"/>
    <x v="0"/>
    <s v="Appliances"/>
    <s v="Jumbo Drum"/>
    <s v="Holmes Replacement Filter for HEPA Air Cleaner, Very Large Room, HEPA Filter"/>
    <n v="0.41"/>
    <s v="United States"/>
    <x v="2"/>
    <x v="22"/>
    <s v="Grand Rapids"/>
    <n v="49505"/>
    <d v="2015-05-05T00:00:00"/>
    <d v="2015-05-07T00:00:00"/>
    <n v="-1069.72"/>
    <n v="17"/>
    <x v="1311"/>
    <n v="86655"/>
    <n v="2"/>
  </r>
  <r>
    <n v="1898"/>
    <s v="Not Specified"/>
    <n v="7.0000000000000007E-2"/>
    <n v="3.38"/>
    <n v="0.85"/>
    <n v="2382"/>
    <x v="773"/>
    <x v="2"/>
    <x v="2"/>
    <x v="0"/>
    <s v="Pens &amp; Art Supplies"/>
    <s v="Wrap Bag"/>
    <s v="Avery Hi-Liter® Fluorescent Desk Style Markers"/>
    <n v="0.48"/>
    <s v="United States"/>
    <x v="1"/>
    <x v="4"/>
    <s v="New York City"/>
    <n v="10024"/>
    <d v="2015-04-26T00:00:00"/>
    <d v="2015-04-28T00:00:00"/>
    <n v="19.04"/>
    <n v="34"/>
    <x v="201"/>
    <n v="13606"/>
    <n v="2"/>
  </r>
  <r>
    <n v="151"/>
    <s v="Low"/>
    <n v="0.06"/>
    <n v="122.99"/>
    <n v="19.989999999999998"/>
    <n v="2382"/>
    <x v="773"/>
    <x v="2"/>
    <x v="2"/>
    <x v="0"/>
    <s v="Binders and Binder Accessories"/>
    <s v="Small Box"/>
    <s v="GBC Therma-A-Bind 250T Electric Binding System"/>
    <n v="0.37"/>
    <s v="United States"/>
    <x v="1"/>
    <x v="4"/>
    <s v="New York City"/>
    <n v="10024"/>
    <d v="2015-05-05T00:00:00"/>
    <d v="2015-05-07T00:00:00"/>
    <n v="1408.1865"/>
    <n v="48"/>
    <x v="1312"/>
    <n v="962"/>
    <n v="2"/>
  </r>
  <r>
    <n v="152"/>
    <s v="Low"/>
    <n v="0.08"/>
    <n v="68.81"/>
    <n v="60"/>
    <n v="2382"/>
    <x v="773"/>
    <x v="1"/>
    <x v="2"/>
    <x v="0"/>
    <s v="Appliances"/>
    <s v="Jumbo Drum"/>
    <s v="Holmes Replacement Filter for HEPA Air Cleaner, Very Large Room, HEPA Filter"/>
    <n v="0.41"/>
    <s v="United States"/>
    <x v="1"/>
    <x v="4"/>
    <s v="New York City"/>
    <n v="10024"/>
    <d v="2015-05-05T00:00:00"/>
    <d v="2015-05-07T00:00:00"/>
    <n v="-1069.72"/>
    <n v="68"/>
    <x v="1313"/>
    <n v="962"/>
    <n v="2"/>
  </r>
  <r>
    <n v="21171"/>
    <s v="Critical"/>
    <n v="0.1"/>
    <n v="130.97999999999999"/>
    <n v="30"/>
    <n v="2385"/>
    <x v="774"/>
    <x v="1"/>
    <x v="2"/>
    <x v="1"/>
    <s v="Chairs &amp; Chairmats"/>
    <s v="Jumbo Drum"/>
    <s v="Office Star - Contemporary Task Swivel chair with 2-way adjustable arms, Plum"/>
    <n v="0.78"/>
    <s v="United States"/>
    <x v="0"/>
    <x v="27"/>
    <s v="Las Cruces"/>
    <n v="88001"/>
    <d v="2015-05-22T00:00:00"/>
    <d v="2015-05-24T00:00:00"/>
    <n v="2000.11"/>
    <n v="18"/>
    <x v="1314"/>
    <n v="89184"/>
    <n v="2"/>
  </r>
  <r>
    <n v="23557"/>
    <s v="Not Specified"/>
    <n v="0.06"/>
    <n v="4.7699999999999996"/>
    <n v="2.39"/>
    <n v="2391"/>
    <x v="775"/>
    <x v="2"/>
    <x v="0"/>
    <x v="2"/>
    <s v="Computer Peripherals"/>
    <s v="Small Pack"/>
    <s v="Imation Primaris 3.5&quot; 2HD Unformatted Diskettes, 10/Pack"/>
    <n v="0.72"/>
    <s v="United States"/>
    <x v="1"/>
    <x v="4"/>
    <s v="Oceanside"/>
    <n v="11572"/>
    <d v="2015-05-25T00:00:00"/>
    <d v="2015-05-26T00:00:00"/>
    <n v="-45.64"/>
    <n v="9"/>
    <x v="1315"/>
    <n v="91122"/>
    <n v="1"/>
  </r>
  <r>
    <n v="23558"/>
    <s v="Not Specified"/>
    <n v="0.1"/>
    <n v="27.18"/>
    <n v="8.23"/>
    <n v="2391"/>
    <x v="775"/>
    <x v="2"/>
    <x v="0"/>
    <x v="0"/>
    <s v="Envelopes"/>
    <s v="Small Box"/>
    <s v="Tyvek ® Top-Opening Peel &amp; Seel Envelopes, Plain White"/>
    <n v="0.38"/>
    <s v="United States"/>
    <x v="1"/>
    <x v="4"/>
    <s v="Oceanside"/>
    <n v="11572"/>
    <d v="2015-05-25T00:00:00"/>
    <d v="2015-05-27T00:00:00"/>
    <n v="204.49"/>
    <n v="12"/>
    <x v="1316"/>
    <n v="91122"/>
    <n v="2"/>
  </r>
  <r>
    <n v="21462"/>
    <s v="Not Specified"/>
    <n v="0"/>
    <n v="999.99"/>
    <n v="13.99"/>
    <n v="2391"/>
    <x v="775"/>
    <x v="2"/>
    <x v="0"/>
    <x v="2"/>
    <s v="Office Machines"/>
    <s v="Medium Box"/>
    <s v="Polycom Soundstation EX Audio-Conferencing Telephone, Black"/>
    <n v="0.36"/>
    <s v="United States"/>
    <x v="1"/>
    <x v="4"/>
    <s v="Oceanside"/>
    <n v="11572"/>
    <d v="2015-06-04T00:00:00"/>
    <d v="2015-06-06T00:00:00"/>
    <n v="-1455.9971999999998"/>
    <n v="1"/>
    <x v="1317"/>
    <n v="91123"/>
    <n v="2"/>
  </r>
  <r>
    <n v="21463"/>
    <s v="Not Specified"/>
    <n v="0.05"/>
    <n v="6.48"/>
    <n v="5.14"/>
    <n v="2391"/>
    <x v="775"/>
    <x v="0"/>
    <x v="0"/>
    <x v="0"/>
    <s v="Paper"/>
    <s v="Small Box"/>
    <s v="Xerox 23"/>
    <n v="0.37"/>
    <s v="United States"/>
    <x v="1"/>
    <x v="4"/>
    <s v="Oceanside"/>
    <n v="11572"/>
    <d v="2015-06-04T00:00:00"/>
    <d v="2015-06-05T00:00:00"/>
    <n v="-22.56"/>
    <n v="13"/>
    <x v="1318"/>
    <n v="91123"/>
    <n v="1"/>
  </r>
  <r>
    <n v="18277"/>
    <s v="Medium"/>
    <n v="0.02"/>
    <n v="6.48"/>
    <n v="7.91"/>
    <n v="2393"/>
    <x v="776"/>
    <x v="2"/>
    <x v="0"/>
    <x v="0"/>
    <s v="Paper"/>
    <s v="Small Box"/>
    <s v="Xerox 216"/>
    <n v="0.37"/>
    <s v="United States"/>
    <x v="3"/>
    <x v="29"/>
    <s v="Roswell"/>
    <n v="30076"/>
    <d v="2015-05-29T00:00:00"/>
    <d v="2015-05-31T00:00:00"/>
    <n v="-1191.5260000000001"/>
    <n v="2"/>
    <x v="1319"/>
    <n v="86950"/>
    <n v="2"/>
  </r>
  <r>
    <n v="18197"/>
    <s v="High"/>
    <n v="0.06"/>
    <n v="105.29"/>
    <n v="10.119999999999999"/>
    <n v="2393"/>
    <x v="776"/>
    <x v="2"/>
    <x v="0"/>
    <x v="1"/>
    <s v="Office Furnishings"/>
    <s v="Large Box"/>
    <s v="Eldon Antistatic Chair Mats for Low to Medium Pile Carpets"/>
    <n v="0.79"/>
    <s v="United States"/>
    <x v="3"/>
    <x v="29"/>
    <s v="Roswell"/>
    <n v="30076"/>
    <d v="2015-01-04T00:00:00"/>
    <d v="2015-01-06T00:00:00"/>
    <n v="-45.01"/>
    <n v="12"/>
    <x v="1320"/>
    <n v="86951"/>
    <n v="2"/>
  </r>
  <r>
    <n v="20197"/>
    <s v="Critical"/>
    <n v="0.01"/>
    <n v="11.7"/>
    <n v="5.63"/>
    <n v="2394"/>
    <x v="777"/>
    <x v="2"/>
    <x v="0"/>
    <x v="0"/>
    <s v="Binders and Binder Accessories"/>
    <s v="Small Box"/>
    <s v="Fellowes Binding Cases"/>
    <n v="0.4"/>
    <s v="United States"/>
    <x v="3"/>
    <x v="29"/>
    <s v="Sandy Springs"/>
    <n v="30328"/>
    <d v="2015-05-01T00:00:00"/>
    <d v="2015-05-03T00:00:00"/>
    <n v="39.209999999999994"/>
    <n v="16"/>
    <x v="1321"/>
    <n v="86949"/>
    <n v="2"/>
  </r>
  <r>
    <n v="20198"/>
    <s v="Critical"/>
    <n v="0.03"/>
    <n v="4.55"/>
    <n v="1.49"/>
    <n v="2394"/>
    <x v="777"/>
    <x v="2"/>
    <x v="0"/>
    <x v="0"/>
    <s v="Binders and Binder Accessories"/>
    <s v="Small Box"/>
    <s v="Presstex Flexible Ring Binders"/>
    <n v="0.35"/>
    <s v="United States"/>
    <x v="3"/>
    <x v="29"/>
    <s v="Sandy Springs"/>
    <n v="30328"/>
    <d v="2015-05-01T00:00:00"/>
    <d v="2015-05-01T00:00:00"/>
    <n v="100.38000000000001"/>
    <n v="9"/>
    <x v="1322"/>
    <n v="86949"/>
    <n v="0"/>
  </r>
  <r>
    <n v="24954"/>
    <s v="Not Specified"/>
    <n v="0.04"/>
    <n v="60.97"/>
    <n v="4.5"/>
    <n v="2395"/>
    <x v="778"/>
    <x v="2"/>
    <x v="0"/>
    <x v="0"/>
    <s v="Appliances"/>
    <s v="Small Box"/>
    <s v="Tripp Lite Isotel 6 Outlet Surge Protector with Fax/Modem Protection"/>
    <n v="0.56000000000000005"/>
    <s v="United States"/>
    <x v="3"/>
    <x v="29"/>
    <s v="Savannah"/>
    <n v="31401"/>
    <d v="2015-03-23T00:00:00"/>
    <d v="2015-03-24T00:00:00"/>
    <n v="79.423200000000008"/>
    <n v="15"/>
    <x v="1323"/>
    <n v="86952"/>
    <n v="1"/>
  </r>
  <r>
    <n v="22369"/>
    <s v="Not Specified"/>
    <n v="0.03"/>
    <n v="7.64"/>
    <n v="5.83"/>
    <n v="2398"/>
    <x v="779"/>
    <x v="2"/>
    <x v="0"/>
    <x v="0"/>
    <s v="Paper"/>
    <s v="Wrap Bag"/>
    <s v="Rediform Wirebound &quot;Phone Memo&quot; Message Book, 11 x 5-3/4"/>
    <n v="0.36"/>
    <s v="United States"/>
    <x v="2"/>
    <x v="12"/>
    <s v="Hanover Park"/>
    <n v="60103"/>
    <d v="2015-02-24T00:00:00"/>
    <d v="2015-02-26T00:00:00"/>
    <n v="-15.090400000000001"/>
    <n v="12"/>
    <x v="1324"/>
    <n v="86373"/>
    <n v="2"/>
  </r>
  <r>
    <n v="19001"/>
    <s v="Medium"/>
    <n v="0"/>
    <n v="65.989999999999995"/>
    <n v="3.99"/>
    <n v="2417"/>
    <x v="780"/>
    <x v="2"/>
    <x v="3"/>
    <x v="2"/>
    <s v="Telephones and Communication"/>
    <s v="Small Box"/>
    <s v="StarTAC 7760"/>
    <n v="0.59"/>
    <s v="United States"/>
    <x v="3"/>
    <x v="8"/>
    <s v="Oakton"/>
    <n v="22124"/>
    <d v="2015-03-14T00:00:00"/>
    <d v="2015-03-15T00:00:00"/>
    <n v="-60.563999999999993"/>
    <n v="13"/>
    <x v="1325"/>
    <n v="86754"/>
    <n v="1"/>
  </r>
  <r>
    <n v="20325"/>
    <s v="Critical"/>
    <n v="0.03"/>
    <n v="2.1"/>
    <n v="0.7"/>
    <n v="2418"/>
    <x v="781"/>
    <x v="2"/>
    <x v="3"/>
    <x v="0"/>
    <s v="Pens &amp; Art Supplies"/>
    <s v="Wrap Bag"/>
    <s v="Sanford EarthWrite® Recycled Pencils, Medium Soft, #2"/>
    <n v="0.56999999999999995"/>
    <s v="United States"/>
    <x v="3"/>
    <x v="8"/>
    <s v="Petersburg"/>
    <n v="23805"/>
    <d v="2015-01-06T00:00:00"/>
    <d v="2015-01-07T00:00:00"/>
    <n v="-1473.9059999999999"/>
    <n v="4"/>
    <x v="1326"/>
    <n v="86750"/>
    <n v="1"/>
  </r>
  <r>
    <n v="21724"/>
    <s v="High"/>
    <n v="0.1"/>
    <n v="599.99"/>
    <n v="24.49"/>
    <n v="2418"/>
    <x v="781"/>
    <x v="2"/>
    <x v="3"/>
    <x v="2"/>
    <s v="Copiers and Fax"/>
    <s v="Large Box"/>
    <s v="Canon PC1080F Personal Copier"/>
    <n v="0.5"/>
    <s v="United States"/>
    <x v="3"/>
    <x v="8"/>
    <s v="Petersburg"/>
    <n v="23805"/>
    <d v="2015-01-10T00:00:00"/>
    <d v="2015-01-11T00:00:00"/>
    <n v="-343.12599999999998"/>
    <n v="11"/>
    <x v="1327"/>
    <n v="86753"/>
    <n v="1"/>
  </r>
  <r>
    <n v="21725"/>
    <s v="High"/>
    <n v="0.06"/>
    <n v="2.78"/>
    <n v="1.25"/>
    <n v="2418"/>
    <x v="781"/>
    <x v="2"/>
    <x v="3"/>
    <x v="0"/>
    <s v="Pens &amp; Art Supplies"/>
    <s v="Wrap Bag"/>
    <s v="Newell 318"/>
    <n v="0.59"/>
    <s v="United States"/>
    <x v="3"/>
    <x v="8"/>
    <s v="Petersburg"/>
    <n v="23805"/>
    <d v="2015-01-10T00:00:00"/>
    <d v="2015-01-12T00:00:00"/>
    <n v="66.359999999999985"/>
    <n v="10"/>
    <x v="1328"/>
    <n v="86753"/>
    <n v="2"/>
  </r>
  <r>
    <n v="22376"/>
    <s v="Not Specified"/>
    <n v="7.0000000000000007E-2"/>
    <n v="225.04"/>
    <n v="11.79"/>
    <n v="2419"/>
    <x v="782"/>
    <x v="2"/>
    <x v="3"/>
    <x v="0"/>
    <s v="Appliances"/>
    <s v="Medium Box"/>
    <s v="Holmes Harmony HEPA Air Purifier for 17 x 20 Room"/>
    <n v="0.42"/>
    <s v="United States"/>
    <x v="3"/>
    <x v="8"/>
    <s v="Portsmouth"/>
    <n v="23701"/>
    <d v="2015-03-26T00:00:00"/>
    <d v="2015-03-26T00:00:00"/>
    <n v="-162.91800000000001"/>
    <n v="5"/>
    <x v="1329"/>
    <n v="86751"/>
    <n v="0"/>
  </r>
  <r>
    <n v="22377"/>
    <s v="Not Specified"/>
    <n v="0.03"/>
    <n v="7.84"/>
    <n v="4.71"/>
    <n v="2419"/>
    <x v="782"/>
    <x v="2"/>
    <x v="3"/>
    <x v="0"/>
    <s v="Binders and Binder Accessories"/>
    <s v="Small Box"/>
    <s v="XtraLife® ClearVue™ Slant-D® Ring Binders by Cardinal"/>
    <n v="0.35"/>
    <s v="United States"/>
    <x v="3"/>
    <x v="8"/>
    <s v="Portsmouth"/>
    <n v="23701"/>
    <d v="2015-03-26T00:00:00"/>
    <d v="2015-03-29T00:00:00"/>
    <n v="859.7177999999999"/>
    <n v="7"/>
    <x v="1330"/>
    <n v="86751"/>
    <n v="3"/>
  </r>
  <r>
    <n v="25271"/>
    <s v="High"/>
    <n v="0.04"/>
    <n v="9.11"/>
    <n v="2.15"/>
    <n v="2420"/>
    <x v="783"/>
    <x v="2"/>
    <x v="3"/>
    <x v="0"/>
    <s v="Paper"/>
    <s v="Wrap Bag"/>
    <s v="Black Print Carbonless Snap-Off® Rapid Letter, 8 1/2&quot; x 7&quot;"/>
    <n v="0.4"/>
    <s v="United States"/>
    <x v="3"/>
    <x v="8"/>
    <s v="Richmond"/>
    <n v="23223"/>
    <d v="2015-05-06T00:00:00"/>
    <d v="2015-05-06T00:00:00"/>
    <n v="-23.072000000000003"/>
    <n v="11"/>
    <x v="1331"/>
    <n v="86752"/>
    <n v="0"/>
  </r>
  <r>
    <n v="18802"/>
    <s v="Not Specified"/>
    <n v="0.05"/>
    <n v="150.97999999999999"/>
    <n v="43.71"/>
    <n v="2422"/>
    <x v="784"/>
    <x v="1"/>
    <x v="1"/>
    <x v="1"/>
    <s v="Chairs &amp; Chairmats"/>
    <s v="Jumbo Drum"/>
    <s v="Global Airflow Leather Mesh Back Chair, Black"/>
    <n v="0.55000000000000004"/>
    <s v="United States"/>
    <x v="2"/>
    <x v="7"/>
    <s v="Huntsville"/>
    <n v="77340"/>
    <d v="2015-05-24T00:00:00"/>
    <d v="2015-05-25T00:00:00"/>
    <n v="650.29999999999995"/>
    <n v="12"/>
    <x v="1332"/>
    <n v="89053"/>
    <n v="1"/>
  </r>
  <r>
    <n v="19817"/>
    <s v="Medium"/>
    <n v="0.09"/>
    <n v="3.89"/>
    <n v="7.01"/>
    <n v="2422"/>
    <x v="784"/>
    <x v="0"/>
    <x v="1"/>
    <x v="0"/>
    <s v="Binders and Binder Accessories"/>
    <s v="Small Box"/>
    <s v="Avery Binder Labels"/>
    <n v="0.37"/>
    <s v="United States"/>
    <x v="2"/>
    <x v="7"/>
    <s v="Huntsville"/>
    <n v="77340"/>
    <d v="2015-01-22T00:00:00"/>
    <d v="2015-01-24T00:00:00"/>
    <n v="-154.30700000000002"/>
    <n v="10"/>
    <x v="1333"/>
    <n v="89055"/>
    <n v="2"/>
  </r>
  <r>
    <n v="25126"/>
    <s v="Low"/>
    <n v="0.04"/>
    <n v="100.98"/>
    <n v="7.18"/>
    <n v="2423"/>
    <x v="785"/>
    <x v="2"/>
    <x v="1"/>
    <x v="2"/>
    <s v="Computer Peripherals"/>
    <s v="Small Box"/>
    <s v="Logitech Cordless Elite Duo"/>
    <n v="0.4"/>
    <s v="United States"/>
    <x v="2"/>
    <x v="7"/>
    <s v="Hurst"/>
    <n v="76053"/>
    <d v="2015-01-21T00:00:00"/>
    <d v="2015-01-26T00:00:00"/>
    <n v="269.94"/>
    <n v="4"/>
    <x v="1334"/>
    <n v="89054"/>
    <n v="5"/>
  </r>
  <r>
    <n v="21761"/>
    <s v="High"/>
    <n v="0.08"/>
    <n v="30.93"/>
    <n v="3.92"/>
    <n v="2426"/>
    <x v="786"/>
    <x v="2"/>
    <x v="2"/>
    <x v="1"/>
    <s v="Office Furnishings"/>
    <s v="Small Pack"/>
    <s v="Advantus Employee of the Month Certificate Frame, 11 x 13-1/2"/>
    <n v="0.44"/>
    <s v="United States"/>
    <x v="2"/>
    <x v="7"/>
    <s v="Irving"/>
    <n v="75061"/>
    <d v="2015-03-15T00:00:00"/>
    <d v="2015-03-16T00:00:00"/>
    <n v="63.059099999999994"/>
    <n v="3"/>
    <x v="1335"/>
    <n v="90859"/>
    <n v="1"/>
  </r>
  <r>
    <n v="20496"/>
    <s v="Low"/>
    <n v="0.08"/>
    <n v="4.4800000000000004"/>
    <n v="49"/>
    <n v="2426"/>
    <x v="786"/>
    <x v="2"/>
    <x v="2"/>
    <x v="0"/>
    <s v="Appliances"/>
    <s v="Large Box"/>
    <s v="Hoover Portapower™ Portable Vacuum"/>
    <n v="0.6"/>
    <s v="United States"/>
    <x v="2"/>
    <x v="7"/>
    <s v="Irving"/>
    <n v="75061"/>
    <d v="2015-05-02T00:00:00"/>
    <d v="2015-05-02T00:00:00"/>
    <n v="139.58009999999999"/>
    <n v="37"/>
    <x v="1336"/>
    <n v="90861"/>
    <n v="0"/>
  </r>
  <r>
    <n v="20497"/>
    <s v="Low"/>
    <n v="0"/>
    <n v="17.670000000000002"/>
    <n v="8.99"/>
    <n v="2426"/>
    <x v="786"/>
    <x v="2"/>
    <x v="2"/>
    <x v="1"/>
    <s v="Office Furnishings"/>
    <s v="Small Pack"/>
    <s v="Executive Impressions 12&quot; Wall Clock"/>
    <n v="0.47"/>
    <s v="United States"/>
    <x v="2"/>
    <x v="7"/>
    <s v="Irving"/>
    <n v="75061"/>
    <d v="2015-05-02T00:00:00"/>
    <d v="2015-05-09T00:00:00"/>
    <n v="109.67000000000002"/>
    <n v="9"/>
    <x v="1337"/>
    <n v="90861"/>
    <n v="7"/>
  </r>
  <r>
    <n v="23729"/>
    <s v="High"/>
    <n v="0.03"/>
    <n v="40.99"/>
    <n v="19.989999999999998"/>
    <n v="2427"/>
    <x v="787"/>
    <x v="2"/>
    <x v="0"/>
    <x v="0"/>
    <s v="Paper"/>
    <s v="Small Box"/>
    <s v="White Dual Perf Computer Printout Paper, 2700 Sheets, 1 Part, Heavyweight, 20 lbs., 14 7/8 x 11"/>
    <n v="0.36"/>
    <s v="United States"/>
    <x v="2"/>
    <x v="7"/>
    <s v="Keller"/>
    <n v="76248"/>
    <d v="2015-02-17T00:00:00"/>
    <d v="2015-02-18T00:00:00"/>
    <n v="395.30799999999999"/>
    <n v="21"/>
    <x v="1338"/>
    <n v="90860"/>
    <n v="1"/>
  </r>
  <r>
    <n v="22562"/>
    <s v="Not Specified"/>
    <n v="0.1"/>
    <n v="14.28"/>
    <n v="2.99"/>
    <n v="2430"/>
    <x v="788"/>
    <x v="2"/>
    <x v="1"/>
    <x v="0"/>
    <s v="Binders and Binder Accessories"/>
    <s v="Small Box"/>
    <s v="Avery Premier Heavy-Duty Binder with Round Locking Rings"/>
    <n v="0.39"/>
    <s v="United States"/>
    <x v="2"/>
    <x v="7"/>
    <s v="Killeen"/>
    <n v="76541"/>
    <d v="2015-03-24T00:00:00"/>
    <d v="2015-03-25T00:00:00"/>
    <n v="104.9145"/>
    <n v="11"/>
    <x v="1339"/>
    <n v="91108"/>
    <n v="1"/>
  </r>
  <r>
    <n v="22105"/>
    <s v="Not Specified"/>
    <n v="0.04"/>
    <n v="7.08"/>
    <n v="2.35"/>
    <n v="2430"/>
    <x v="788"/>
    <x v="2"/>
    <x v="1"/>
    <x v="0"/>
    <s v="Pens &amp; Art Supplies"/>
    <s v="Wrap Bag"/>
    <s v="SANFORD Major Accent™ Highlighters"/>
    <n v="0.47"/>
    <s v="United States"/>
    <x v="2"/>
    <x v="7"/>
    <s v="Killeen"/>
    <n v="76541"/>
    <d v="2015-04-10T00:00:00"/>
    <d v="2015-04-11T00:00:00"/>
    <n v="24.59"/>
    <n v="7"/>
    <x v="1340"/>
    <n v="91109"/>
    <n v="1"/>
  </r>
  <r>
    <n v="20731"/>
    <s v="Low"/>
    <n v="0.03"/>
    <n v="140.99"/>
    <n v="4.2"/>
    <n v="2430"/>
    <x v="788"/>
    <x v="2"/>
    <x v="1"/>
    <x v="2"/>
    <s v="Telephones and Communication"/>
    <s v="Small Box"/>
    <s v="7160"/>
    <n v="0.59"/>
    <s v="United States"/>
    <x v="2"/>
    <x v="7"/>
    <s v="Killeen"/>
    <n v="76541"/>
    <d v="2015-03-29T00:00:00"/>
    <d v="2015-04-06T00:00:00"/>
    <n v="-458.74400000000003"/>
    <n v="2"/>
    <x v="1341"/>
    <n v="91110"/>
    <n v="8"/>
  </r>
  <r>
    <n v="3490"/>
    <s v="Not Specified"/>
    <n v="0.05"/>
    <n v="8.85"/>
    <n v="5.6"/>
    <n v="2431"/>
    <x v="789"/>
    <x v="2"/>
    <x v="3"/>
    <x v="0"/>
    <s v="Binders and Binder Accessories"/>
    <s v="Small Box"/>
    <s v="GBC Standard Plastic Binding Systems Combs"/>
    <n v="0.36"/>
    <s v="United States"/>
    <x v="0"/>
    <x v="1"/>
    <s v="Los Angeles"/>
    <n v="90004"/>
    <d v="2015-06-10T00:00:00"/>
    <d v="2015-06-11T00:00:00"/>
    <n v="-9.1769999999999996"/>
    <n v="21"/>
    <x v="1342"/>
    <n v="24869"/>
    <n v="1"/>
  </r>
  <r>
    <n v="819"/>
    <s v="High"/>
    <n v="7.0000000000000007E-2"/>
    <n v="155.06"/>
    <n v="7.07"/>
    <n v="2431"/>
    <x v="789"/>
    <x v="2"/>
    <x v="3"/>
    <x v="0"/>
    <s v="Storage &amp; Organization"/>
    <s v="Small Box"/>
    <s v="Dual Level, Single-Width Filing Carts"/>
    <n v="0.59"/>
    <s v="United States"/>
    <x v="0"/>
    <x v="1"/>
    <s v="Los Angeles"/>
    <n v="90004"/>
    <d v="2015-05-19T00:00:00"/>
    <d v="2015-05-19T00:00:00"/>
    <n v="-121.75"/>
    <n v="14"/>
    <x v="1343"/>
    <n v="5920"/>
    <n v="0"/>
  </r>
  <r>
    <n v="18819"/>
    <s v="High"/>
    <n v="7.0000000000000007E-2"/>
    <n v="155.06"/>
    <n v="7.07"/>
    <n v="2432"/>
    <x v="790"/>
    <x v="2"/>
    <x v="3"/>
    <x v="0"/>
    <s v="Storage &amp; Organization"/>
    <s v="Small Box"/>
    <s v="Dual Level, Single-Width Filing Carts"/>
    <n v="0.59"/>
    <s v="United States"/>
    <x v="2"/>
    <x v="23"/>
    <s v="Midwest City"/>
    <n v="73110"/>
    <d v="2015-05-19T00:00:00"/>
    <d v="2015-05-19T00:00:00"/>
    <n v="24.350000000000023"/>
    <n v="3"/>
    <x v="1344"/>
    <n v="89096"/>
    <n v="0"/>
  </r>
  <r>
    <n v="20286"/>
    <s v="Not Specified"/>
    <n v="0.09"/>
    <n v="5.4"/>
    <n v="7.78"/>
    <n v="2432"/>
    <x v="790"/>
    <x v="0"/>
    <x v="3"/>
    <x v="0"/>
    <s v="Binders and Binder Accessories"/>
    <s v="Small Box"/>
    <s v="3M Organizer Strips"/>
    <n v="0.37"/>
    <s v="United States"/>
    <x v="2"/>
    <x v="23"/>
    <s v="Midwest City"/>
    <n v="73110"/>
    <d v="2015-06-06T00:00:00"/>
    <d v="2015-06-08T00:00:00"/>
    <n v="-34.764499999999998"/>
    <n v="6"/>
    <x v="1345"/>
    <n v="89097"/>
    <n v="2"/>
  </r>
  <r>
    <n v="21490"/>
    <s v="Not Specified"/>
    <n v="0.05"/>
    <n v="8.85"/>
    <n v="5.6"/>
    <n v="2433"/>
    <x v="791"/>
    <x v="2"/>
    <x v="3"/>
    <x v="0"/>
    <s v="Binders and Binder Accessories"/>
    <s v="Small Box"/>
    <s v="GBC Standard Plastic Binding Systems Combs"/>
    <n v="0.36"/>
    <s v="United States"/>
    <x v="2"/>
    <x v="23"/>
    <s v="Moore"/>
    <n v="73160"/>
    <d v="2015-06-10T00:00:00"/>
    <d v="2015-06-11T00:00:00"/>
    <n v="-7.3415999999999997"/>
    <n v="5"/>
    <x v="1346"/>
    <n v="89095"/>
    <n v="1"/>
  </r>
  <r>
    <n v="19566"/>
    <s v="Low"/>
    <n v="0.09"/>
    <n v="90.97"/>
    <n v="14"/>
    <n v="2437"/>
    <x v="792"/>
    <x v="1"/>
    <x v="1"/>
    <x v="2"/>
    <s v="Office Machines"/>
    <s v="Jumbo Drum"/>
    <s v="Lexmark Z54se Color Inkjet Printer"/>
    <n v="0.36"/>
    <s v="United States"/>
    <x v="2"/>
    <x v="45"/>
    <s v="Muskego"/>
    <n v="53150"/>
    <d v="2015-03-01T00:00:00"/>
    <d v="2015-03-03T00:00:00"/>
    <n v="35.290000000000049"/>
    <n v="3"/>
    <x v="1347"/>
    <n v="90301"/>
    <n v="2"/>
  </r>
  <r>
    <n v="20157"/>
    <s v="Medium"/>
    <n v="0.02"/>
    <n v="63.94"/>
    <n v="14.48"/>
    <n v="2441"/>
    <x v="793"/>
    <x v="2"/>
    <x v="3"/>
    <x v="1"/>
    <s v="Office Furnishings"/>
    <s v="Small Box"/>
    <s v="Howard Miller 16&quot; Diameter Gallery Wall Clock"/>
    <n v="0.46"/>
    <s v="United States"/>
    <x v="3"/>
    <x v="26"/>
    <s v="Melbourne"/>
    <n v="32935"/>
    <d v="2015-04-04T00:00:00"/>
    <d v="2015-04-04T00:00:00"/>
    <n v="-100.17"/>
    <n v="11"/>
    <x v="1348"/>
    <n v="89300"/>
    <n v="0"/>
  </r>
  <r>
    <n v="20158"/>
    <s v="Medium"/>
    <n v="0.01"/>
    <n v="5.0199999999999996"/>
    <n v="5.14"/>
    <n v="2442"/>
    <x v="794"/>
    <x v="2"/>
    <x v="3"/>
    <x v="2"/>
    <s v="Computer Peripherals"/>
    <s v="Small Pack"/>
    <s v="Imation 3.5, DISKETTE 44766 HGHLD3.52HD/FM, 10/Pack"/>
    <n v="0.79"/>
    <s v="United States"/>
    <x v="3"/>
    <x v="26"/>
    <s v="Merritt Island"/>
    <n v="32953"/>
    <d v="2015-04-04T00:00:00"/>
    <d v="2015-04-06T00:00:00"/>
    <n v="-3.9479999999999995"/>
    <n v="5"/>
    <x v="1349"/>
    <n v="89300"/>
    <n v="2"/>
  </r>
  <r>
    <n v="21084"/>
    <s v="High"/>
    <n v="0.05"/>
    <n v="58.1"/>
    <n v="1.49"/>
    <n v="2443"/>
    <x v="795"/>
    <x v="2"/>
    <x v="0"/>
    <x v="0"/>
    <s v="Binders and Binder Accessories"/>
    <s v="Small Box"/>
    <s v="Avery Arch Ring Binders"/>
    <n v="0.38"/>
    <s v="United States"/>
    <x v="3"/>
    <x v="26"/>
    <s v="Miami"/>
    <n v="33142"/>
    <d v="2015-01-18T00:00:00"/>
    <d v="2015-01-18T00:00:00"/>
    <n v="1633.9859999999999"/>
    <n v="13"/>
    <x v="1350"/>
    <n v="89299"/>
    <n v="0"/>
  </r>
  <r>
    <n v="25304"/>
    <s v="Not Specified"/>
    <n v="0.06"/>
    <n v="2.2799999999999998"/>
    <n v="5.2"/>
    <n v="2443"/>
    <x v="795"/>
    <x v="2"/>
    <x v="0"/>
    <x v="0"/>
    <s v="Pens &amp; Art Supplies"/>
    <s v="Wrap Bag"/>
    <s v="Binney &amp; Smith inkTank™ Erasable Pocket Highlighter, Chisel Tip, Yellow"/>
    <n v="0.41"/>
    <s v="United States"/>
    <x v="3"/>
    <x v="26"/>
    <s v="Miami"/>
    <n v="33142"/>
    <d v="2015-06-01T00:00:00"/>
    <d v="2015-06-03T00:00:00"/>
    <n v="-2002.6314000000002"/>
    <n v="13"/>
    <x v="1351"/>
    <n v="89301"/>
    <n v="2"/>
  </r>
  <r>
    <n v="25742"/>
    <s v="High"/>
    <n v="0.09"/>
    <n v="6.48"/>
    <n v="7.03"/>
    <n v="2448"/>
    <x v="796"/>
    <x v="2"/>
    <x v="3"/>
    <x v="0"/>
    <s v="Paper"/>
    <s v="Small Box"/>
    <s v="Xerox 214"/>
    <n v="0.37"/>
    <s v="United States"/>
    <x v="2"/>
    <x v="3"/>
    <s v="Edina"/>
    <n v="55410"/>
    <d v="2015-06-29T00:00:00"/>
    <d v="2015-07-01T00:00:00"/>
    <n v="-126.208"/>
    <n v="16"/>
    <x v="1352"/>
    <n v="87790"/>
    <n v="2"/>
  </r>
  <r>
    <n v="20687"/>
    <s v="Not Specified"/>
    <n v="0.08"/>
    <n v="4.13"/>
    <n v="1.17"/>
    <n v="2450"/>
    <x v="797"/>
    <x v="2"/>
    <x v="1"/>
    <x v="0"/>
    <s v="Pens &amp; Art Supplies"/>
    <s v="Wrap Bag"/>
    <s v="Newell 31"/>
    <n v="0.56999999999999995"/>
    <s v="United States"/>
    <x v="2"/>
    <x v="45"/>
    <s v="Janesville"/>
    <n v="53545"/>
    <d v="2015-05-23T00:00:00"/>
    <d v="2015-05-25T00:00:00"/>
    <n v="-5.54"/>
    <n v="1"/>
    <x v="1353"/>
    <n v="90322"/>
    <n v="2"/>
  </r>
  <r>
    <n v="21198"/>
    <s v="Medium"/>
    <n v="0.06"/>
    <n v="3499.99"/>
    <n v="24.49"/>
    <n v="2454"/>
    <x v="798"/>
    <x v="0"/>
    <x v="0"/>
    <x v="2"/>
    <s v="Copiers and Fax"/>
    <s v="Large Box"/>
    <s v="Canon imageCLASS 2200 Advanced Copier"/>
    <n v="0.37"/>
    <s v="United States"/>
    <x v="3"/>
    <x v="43"/>
    <s v="Hoover"/>
    <n v="35244"/>
    <d v="2015-03-01T00:00:00"/>
    <d v="2015-03-04T00:00:00"/>
    <n v="-68.432000000000002"/>
    <n v="1"/>
    <x v="1354"/>
    <n v="89219"/>
    <n v="3"/>
  </r>
  <r>
    <n v="25536"/>
    <s v="High"/>
    <n v="7.0000000000000007E-2"/>
    <n v="179.99"/>
    <n v="19.989999999999998"/>
    <n v="2456"/>
    <x v="799"/>
    <x v="2"/>
    <x v="1"/>
    <x v="2"/>
    <s v="Computer Peripherals"/>
    <s v="Small Box"/>
    <s v="Motorola SB4200 Cable Modem"/>
    <n v="0.48"/>
    <s v="United States"/>
    <x v="3"/>
    <x v="43"/>
    <s v="Mobile"/>
    <n v="36608"/>
    <d v="2015-01-22T00:00:00"/>
    <d v="2015-01-23T00:00:00"/>
    <n v="733.2822000000001"/>
    <n v="7"/>
    <x v="1355"/>
    <n v="89218"/>
    <n v="1"/>
  </r>
  <r>
    <n v="25537"/>
    <s v="High"/>
    <n v="0.02"/>
    <n v="92.23"/>
    <n v="39.61"/>
    <n v="2456"/>
    <x v="799"/>
    <x v="0"/>
    <x v="1"/>
    <x v="1"/>
    <s v="Office Furnishings"/>
    <s v="Medium Box"/>
    <s v="Deflect-o RollaMat Studded, Beveled Mat for Medium Pile Carpeting"/>
    <n v="0.67"/>
    <s v="United States"/>
    <x v="3"/>
    <x v="43"/>
    <s v="Mobile"/>
    <n v="36608"/>
    <d v="2015-01-22T00:00:00"/>
    <d v="2015-01-23T00:00:00"/>
    <n v="-905.99039999999991"/>
    <n v="11"/>
    <x v="1356"/>
    <n v="89218"/>
    <n v="1"/>
  </r>
  <r>
    <n v="25535"/>
    <s v="High"/>
    <n v="0.02"/>
    <n v="15.22"/>
    <n v="9.73"/>
    <n v="2457"/>
    <x v="800"/>
    <x v="2"/>
    <x v="1"/>
    <x v="0"/>
    <s v="Binders and Binder Accessories"/>
    <s v="Small Box"/>
    <s v="GBC Twin Loop™ Wire Binding Elements, 9/16&quot; Spine, Black"/>
    <n v="0.36"/>
    <s v="United States"/>
    <x v="2"/>
    <x v="3"/>
    <s v="Lino Lakes"/>
    <n v="55014"/>
    <d v="2015-01-22T00:00:00"/>
    <d v="2015-01-22T00:00:00"/>
    <n v="-21.63242"/>
    <n v="9"/>
    <x v="1357"/>
    <n v="89218"/>
    <n v="0"/>
  </r>
  <r>
    <n v="22321"/>
    <s v="High"/>
    <n v="0.03"/>
    <n v="6.48"/>
    <n v="8.73"/>
    <n v="2458"/>
    <x v="801"/>
    <x v="2"/>
    <x v="1"/>
    <x v="0"/>
    <s v="Paper"/>
    <s v="Small Box"/>
    <s v="Xerox 227"/>
    <n v="0.37"/>
    <s v="United States"/>
    <x v="2"/>
    <x v="3"/>
    <s v="Edina"/>
    <n v="55410"/>
    <d v="2015-01-03T00:00:00"/>
    <d v="2015-01-05T00:00:00"/>
    <n v="-35.04"/>
    <n v="2"/>
    <x v="1358"/>
    <n v="91285"/>
    <n v="2"/>
  </r>
  <r>
    <n v="21190"/>
    <s v="Medium"/>
    <n v="0.05"/>
    <n v="12.88"/>
    <n v="4.59"/>
    <n v="2458"/>
    <x v="801"/>
    <x v="2"/>
    <x v="1"/>
    <x v="0"/>
    <s v="Scissors, Rulers and Trimmers"/>
    <s v="Wrap Bag"/>
    <s v="Martin-Yale Premier Letter Opener"/>
    <n v="0.82"/>
    <s v="United States"/>
    <x v="2"/>
    <x v="3"/>
    <s v="Edina"/>
    <n v="55410"/>
    <d v="2015-05-23T00:00:00"/>
    <d v="2015-05-25T00:00:00"/>
    <n v="5.980000000000004"/>
    <n v="3"/>
    <x v="1359"/>
    <n v="91286"/>
    <n v="2"/>
  </r>
  <r>
    <n v="4321"/>
    <s v="High"/>
    <n v="0.03"/>
    <n v="6.48"/>
    <n v="8.73"/>
    <n v="2460"/>
    <x v="802"/>
    <x v="2"/>
    <x v="1"/>
    <x v="0"/>
    <s v="Paper"/>
    <s v="Small Box"/>
    <s v="Xerox 227"/>
    <n v="0.37"/>
    <s v="United States"/>
    <x v="1"/>
    <x v="4"/>
    <s v="New York City"/>
    <n v="10035"/>
    <d v="2015-01-03T00:00:00"/>
    <d v="2015-01-05T00:00:00"/>
    <n v="-35.04"/>
    <n v="8"/>
    <x v="1360"/>
    <n v="30785"/>
    <n v="2"/>
  </r>
  <r>
    <n v="4322"/>
    <s v="High"/>
    <n v="7.0000000000000007E-2"/>
    <n v="9.93"/>
    <n v="1.0900000000000001"/>
    <n v="2460"/>
    <x v="802"/>
    <x v="2"/>
    <x v="1"/>
    <x v="0"/>
    <s v="Pens &amp; Art Supplies"/>
    <s v="Wrap Bag"/>
    <s v="Peel-Off® China Markers"/>
    <n v="0.43"/>
    <s v="United States"/>
    <x v="1"/>
    <x v="4"/>
    <s v="New York City"/>
    <n v="10035"/>
    <d v="2015-01-03T00:00:00"/>
    <d v="2015-01-06T00:00:00"/>
    <n v="149.53"/>
    <n v="46"/>
    <x v="1361"/>
    <n v="30785"/>
    <n v="3"/>
  </r>
  <r>
    <n v="25859"/>
    <s v="High"/>
    <n v="0.09"/>
    <n v="1.74"/>
    <n v="4.08"/>
    <n v="2464"/>
    <x v="803"/>
    <x v="0"/>
    <x v="3"/>
    <x v="1"/>
    <s v="Office Furnishings"/>
    <s v="Small Pack"/>
    <s v="Eldon Regeneration Recycled Desk Accessories, Smoke"/>
    <n v="0.53"/>
    <s v="United States"/>
    <x v="3"/>
    <x v="11"/>
    <s v="Bossier City"/>
    <n v="71111"/>
    <d v="2015-05-11T00:00:00"/>
    <d v="2015-05-13T00:00:00"/>
    <n v="608.26199999999994"/>
    <n v="4"/>
    <x v="1362"/>
    <n v="88713"/>
    <n v="2"/>
  </r>
  <r>
    <n v="25860"/>
    <s v="High"/>
    <n v="0.08"/>
    <n v="227.55"/>
    <n v="32.479999999999997"/>
    <n v="2464"/>
    <x v="803"/>
    <x v="1"/>
    <x v="3"/>
    <x v="1"/>
    <s v="Tables"/>
    <s v="Jumbo Box"/>
    <s v="Hon Rectangular Conference Tables"/>
    <n v="0.68"/>
    <s v="United States"/>
    <x v="3"/>
    <x v="11"/>
    <s v="Bossier City"/>
    <n v="71111"/>
    <d v="2015-05-11T00:00:00"/>
    <d v="2015-05-11T00:00:00"/>
    <n v="-570.16960000000006"/>
    <n v="16"/>
    <x v="1363"/>
    <n v="88713"/>
    <n v="0"/>
  </r>
  <r>
    <n v="25807"/>
    <s v="Not Specified"/>
    <n v="0.05"/>
    <n v="6.28"/>
    <n v="5.36"/>
    <n v="2464"/>
    <x v="803"/>
    <x v="2"/>
    <x v="3"/>
    <x v="0"/>
    <s v="Binders and Binder Accessories"/>
    <s v="Small Box"/>
    <s v="GBC Standard Plastic Binding Systems' Combs"/>
    <n v="0.4"/>
    <s v="United States"/>
    <x v="3"/>
    <x v="11"/>
    <s v="Bossier City"/>
    <n v="71111"/>
    <d v="2015-01-20T00:00:00"/>
    <d v="2015-01-23T00:00:00"/>
    <n v="1.278"/>
    <n v="6"/>
    <x v="1364"/>
    <n v="88714"/>
    <n v="3"/>
  </r>
  <r>
    <n v="25808"/>
    <s v="Not Specified"/>
    <n v="0.04"/>
    <n v="3.08"/>
    <n v="0.99"/>
    <n v="2464"/>
    <x v="803"/>
    <x v="2"/>
    <x v="3"/>
    <x v="0"/>
    <s v="Labels"/>
    <s v="Small Box"/>
    <s v="Avery 481"/>
    <n v="0.37"/>
    <s v="United States"/>
    <x v="3"/>
    <x v="11"/>
    <s v="Bossier City"/>
    <n v="71111"/>
    <d v="2015-01-20T00:00:00"/>
    <d v="2015-01-21T00:00:00"/>
    <n v="424.28999999999996"/>
    <n v="14"/>
    <x v="1365"/>
    <n v="88714"/>
    <n v="1"/>
  </r>
  <r>
    <n v="22580"/>
    <s v="Medium"/>
    <n v="0.04"/>
    <n v="2.08"/>
    <n v="1.49"/>
    <n v="2466"/>
    <x v="804"/>
    <x v="2"/>
    <x v="0"/>
    <x v="0"/>
    <s v="Binders and Binder Accessories"/>
    <s v="Small Box"/>
    <s v="Economy Binders"/>
    <n v="0.36"/>
    <s v="United States"/>
    <x v="2"/>
    <x v="22"/>
    <s v="Sault Sainte Marie"/>
    <n v="49783"/>
    <d v="2015-02-27T00:00:00"/>
    <d v="2015-02-28T00:00:00"/>
    <n v="-3.71956"/>
    <n v="7"/>
    <x v="1366"/>
    <n v="88136"/>
    <n v="1"/>
  </r>
  <r>
    <n v="22582"/>
    <s v="Medium"/>
    <n v="0.02"/>
    <n v="53.98"/>
    <n v="5.5"/>
    <n v="2466"/>
    <x v="804"/>
    <x v="0"/>
    <x v="0"/>
    <x v="2"/>
    <s v="Computer Peripherals"/>
    <s v="Small Box"/>
    <s v="Nu-Form 106-Key Ergonomic Keyboard w/ Touchpad"/>
    <n v="0.62"/>
    <s v="United States"/>
    <x v="2"/>
    <x v="22"/>
    <s v="Sault Sainte Marie"/>
    <n v="49783"/>
    <d v="2015-02-27T00:00:00"/>
    <d v="2015-02-28T00:00:00"/>
    <n v="101.97200000000001"/>
    <n v="8"/>
    <x v="1367"/>
    <n v="88136"/>
    <n v="1"/>
  </r>
  <r>
    <n v="22583"/>
    <s v="Medium"/>
    <n v="0.05"/>
    <n v="4.9800000000000004"/>
    <n v="5.0199999999999996"/>
    <n v="2466"/>
    <x v="804"/>
    <x v="2"/>
    <x v="0"/>
    <x v="0"/>
    <s v="Paper"/>
    <s v="Small Box"/>
    <s v="Xerox 1989"/>
    <n v="0.38"/>
    <s v="United States"/>
    <x v="2"/>
    <x v="22"/>
    <s v="Sault Sainte Marie"/>
    <n v="49783"/>
    <d v="2015-02-27T00:00:00"/>
    <d v="2015-02-27T00:00:00"/>
    <n v="-16.634799999999998"/>
    <n v="7"/>
    <x v="1368"/>
    <n v="88136"/>
    <n v="0"/>
  </r>
  <r>
    <n v="19766"/>
    <s v="Critical"/>
    <n v="0.09"/>
    <n v="58.1"/>
    <n v="1.49"/>
    <n v="2468"/>
    <x v="805"/>
    <x v="0"/>
    <x v="1"/>
    <x v="0"/>
    <s v="Binders and Binder Accessories"/>
    <s v="Small Box"/>
    <s v="Avery Arch Ring Binders"/>
    <n v="0.38"/>
    <s v="United States"/>
    <x v="3"/>
    <x v="24"/>
    <s v="Salisbury"/>
    <n v="28144"/>
    <d v="2015-04-27T00:00:00"/>
    <d v="2015-04-29T00:00:00"/>
    <n v="765.75"/>
    <n v="3"/>
    <x v="1211"/>
    <n v="88135"/>
    <n v="2"/>
  </r>
  <r>
    <n v="18684"/>
    <s v="Critical"/>
    <n v="0.04"/>
    <n v="65.989999999999995"/>
    <n v="8.99"/>
    <n v="2468"/>
    <x v="805"/>
    <x v="2"/>
    <x v="0"/>
    <x v="2"/>
    <s v="Telephones and Communication"/>
    <s v="Small Box"/>
    <s v="i270"/>
    <n v="0.55000000000000004"/>
    <s v="United States"/>
    <x v="3"/>
    <x v="24"/>
    <s v="Salisbury"/>
    <n v="28144"/>
    <d v="2015-03-13T00:00:00"/>
    <d v="2015-03-14T00:00:00"/>
    <n v="-335.041"/>
    <n v="13"/>
    <x v="1369"/>
    <n v="88137"/>
    <n v="1"/>
  </r>
  <r>
    <n v="26057"/>
    <s v="Low"/>
    <n v="0.1"/>
    <n v="4.91"/>
    <n v="0.5"/>
    <n v="2472"/>
    <x v="806"/>
    <x v="0"/>
    <x v="1"/>
    <x v="0"/>
    <s v="Labels"/>
    <s v="Small Box"/>
    <s v="Avery 493"/>
    <n v="0.36"/>
    <s v="United States"/>
    <x v="2"/>
    <x v="12"/>
    <s v="Joliet"/>
    <n v="60432"/>
    <d v="2015-02-21T00:00:00"/>
    <d v="2015-02-21T00:00:00"/>
    <n v="35.279699999999998"/>
    <n v="10"/>
    <x v="1370"/>
    <n v="86514"/>
    <n v="0"/>
  </r>
  <r>
    <n v="24584"/>
    <s v="Critical"/>
    <n v="7.0000000000000007E-2"/>
    <n v="5.18"/>
    <n v="5.74"/>
    <n v="2481"/>
    <x v="807"/>
    <x v="0"/>
    <x v="0"/>
    <x v="0"/>
    <s v="Binders and Binder Accessories"/>
    <s v="Small Box"/>
    <s v="Wilson Jones Impact Binders"/>
    <n v="0.36"/>
    <s v="United States"/>
    <x v="3"/>
    <x v="11"/>
    <s v="Lafayette"/>
    <n v="70506"/>
    <d v="2015-04-06T00:00:00"/>
    <d v="2015-04-08T00:00:00"/>
    <n v="-188.03399999999999"/>
    <n v="14"/>
    <x v="1371"/>
    <n v="91000"/>
    <n v="2"/>
  </r>
  <r>
    <n v="24568"/>
    <s v="Medium"/>
    <n v="0.05"/>
    <n v="6.48"/>
    <n v="7.91"/>
    <n v="2484"/>
    <x v="808"/>
    <x v="2"/>
    <x v="0"/>
    <x v="0"/>
    <s v="Paper"/>
    <s v="Small Box"/>
    <s v="Xerox 216"/>
    <n v="0.37"/>
    <s v="United States"/>
    <x v="3"/>
    <x v="26"/>
    <s v="Winter Haven"/>
    <n v="33881"/>
    <d v="2015-03-13T00:00:00"/>
    <d v="2015-03-14T00:00:00"/>
    <n v="322.12199999999996"/>
    <n v="16"/>
    <x v="1372"/>
    <n v="88998"/>
    <n v="1"/>
  </r>
  <r>
    <n v="24569"/>
    <s v="Medium"/>
    <n v="0.03"/>
    <n v="111.03"/>
    <n v="8.64"/>
    <n v="2484"/>
    <x v="808"/>
    <x v="2"/>
    <x v="0"/>
    <x v="0"/>
    <s v="Storage &amp; Organization"/>
    <s v="Small Box"/>
    <s v="Fellowes Recycled Storage Drawers"/>
    <n v="0.78"/>
    <s v="United States"/>
    <x v="3"/>
    <x v="26"/>
    <s v="Winter Haven"/>
    <n v="33881"/>
    <d v="2015-03-13T00:00:00"/>
    <d v="2015-03-14T00:00:00"/>
    <n v="366.53999999999996"/>
    <n v="8"/>
    <x v="1373"/>
    <n v="88998"/>
    <n v="1"/>
  </r>
  <r>
    <n v="22028"/>
    <s v="High"/>
    <n v="0.02"/>
    <n v="71.37"/>
    <n v="69"/>
    <n v="2486"/>
    <x v="809"/>
    <x v="2"/>
    <x v="2"/>
    <x v="1"/>
    <s v="Tables"/>
    <s v="Large Box"/>
    <s v="Lesro Sheffield Collection Coffee Table, End Table, Center Table, Corner Table"/>
    <n v="0.68"/>
    <s v="United States"/>
    <x v="3"/>
    <x v="29"/>
    <s v="Statesboro"/>
    <n v="30458"/>
    <d v="2015-02-06T00:00:00"/>
    <d v="2015-02-07T00:00:00"/>
    <n v="-439.90800000000002"/>
    <n v="4"/>
    <x v="1374"/>
    <n v="91414"/>
    <n v="1"/>
  </r>
  <r>
    <n v="22029"/>
    <s v="High"/>
    <n v="0.03"/>
    <n v="205.99"/>
    <n v="8.99"/>
    <n v="2486"/>
    <x v="809"/>
    <x v="0"/>
    <x v="2"/>
    <x v="2"/>
    <s v="Telephones and Communication"/>
    <s v="Small Box"/>
    <s v="StarTAC 8000"/>
    <n v="0.6"/>
    <s v="United States"/>
    <x v="3"/>
    <x v="29"/>
    <s v="Statesboro"/>
    <n v="30458"/>
    <d v="2015-02-06T00:00:00"/>
    <d v="2015-02-08T00:00:00"/>
    <n v="1087.7159999999999"/>
    <n v="1"/>
    <x v="1375"/>
    <n v="91414"/>
    <n v="2"/>
  </r>
  <r>
    <n v="23495"/>
    <s v="Low"/>
    <n v="0"/>
    <n v="180.98"/>
    <n v="30"/>
    <n v="2486"/>
    <x v="809"/>
    <x v="1"/>
    <x v="2"/>
    <x v="1"/>
    <s v="Chairs &amp; Chairmats"/>
    <s v="Jumbo Drum"/>
    <s v="Office Star - Ergonomic Mid Back Chair with 2-Way Adjustable Arms"/>
    <n v="0.69"/>
    <s v="United States"/>
    <x v="3"/>
    <x v="29"/>
    <s v="Statesboro"/>
    <n v="30458"/>
    <d v="2015-02-03T00:00:00"/>
    <d v="2015-02-05T00:00:00"/>
    <n v="9.2040000000000006"/>
    <n v="11"/>
    <x v="1376"/>
    <n v="91416"/>
    <n v="2"/>
  </r>
  <r>
    <n v="23983"/>
    <s v="Not Specified"/>
    <n v="0.04"/>
    <n v="3.08"/>
    <n v="0.99"/>
    <n v="2487"/>
    <x v="810"/>
    <x v="2"/>
    <x v="2"/>
    <x v="0"/>
    <s v="Labels"/>
    <s v="Small Box"/>
    <s v="Avery 481"/>
    <n v="0.37"/>
    <s v="United States"/>
    <x v="3"/>
    <x v="29"/>
    <s v="Tucker"/>
    <n v="30084"/>
    <d v="2015-06-20T00:00:00"/>
    <d v="2015-06-21T00:00:00"/>
    <n v="257.08319999999998"/>
    <n v="14"/>
    <x v="1377"/>
    <n v="91415"/>
    <n v="1"/>
  </r>
  <r>
    <n v="23984"/>
    <s v="Not Specified"/>
    <n v="0.1"/>
    <n v="2.78"/>
    <n v="1.25"/>
    <n v="2487"/>
    <x v="810"/>
    <x v="2"/>
    <x v="2"/>
    <x v="0"/>
    <s v="Pens &amp; Art Supplies"/>
    <s v="Wrap Bag"/>
    <s v="Newell 318"/>
    <n v="0.59"/>
    <s v="United States"/>
    <x v="3"/>
    <x v="29"/>
    <s v="Tucker"/>
    <n v="30084"/>
    <d v="2015-06-20T00:00:00"/>
    <d v="2015-06-21T00:00:00"/>
    <n v="0.7854000000000001"/>
    <n v="18"/>
    <x v="1378"/>
    <n v="91415"/>
    <n v="1"/>
  </r>
  <r>
    <n v="24476"/>
    <s v="Not Specified"/>
    <n v="0.02"/>
    <n v="136.97999999999999"/>
    <n v="24.49"/>
    <n v="2487"/>
    <x v="810"/>
    <x v="0"/>
    <x v="2"/>
    <x v="1"/>
    <s v="Office Furnishings"/>
    <s v="Large Box"/>
    <s v="3M Polarizing Task Lamp with Clamp Arm, Light Gray"/>
    <n v="0.59"/>
    <s v="United States"/>
    <x v="3"/>
    <x v="29"/>
    <s v="Tucker"/>
    <n v="30084"/>
    <d v="2015-06-02T00:00:00"/>
    <d v="2015-06-03T00:00:00"/>
    <n v="88.56"/>
    <n v="8"/>
    <x v="1379"/>
    <n v="91417"/>
    <n v="1"/>
  </r>
  <r>
    <n v="20065"/>
    <s v="High"/>
    <n v="0.08"/>
    <n v="4.91"/>
    <n v="0.5"/>
    <n v="2488"/>
    <x v="811"/>
    <x v="2"/>
    <x v="3"/>
    <x v="0"/>
    <s v="Labels"/>
    <s v="Small Box"/>
    <s v="Avery 493"/>
    <n v="0.36"/>
    <s v="United States"/>
    <x v="3"/>
    <x v="40"/>
    <s v="Cabot"/>
    <n v="72023"/>
    <d v="2015-04-09T00:00:00"/>
    <d v="2015-04-09T00:00:00"/>
    <n v="12.726000000000001"/>
    <n v="9"/>
    <x v="1380"/>
    <n v="86887"/>
    <n v="0"/>
  </r>
  <r>
    <n v="20066"/>
    <s v="High"/>
    <n v="0.02"/>
    <n v="28.15"/>
    <n v="6.17"/>
    <n v="2488"/>
    <x v="811"/>
    <x v="2"/>
    <x v="3"/>
    <x v="0"/>
    <s v="Pens &amp; Art Supplies"/>
    <s v="Small Pack"/>
    <s v="Boston Model 1800 Electric Pencil Sharpener, Gray"/>
    <n v="0.55000000000000004"/>
    <s v="United States"/>
    <x v="3"/>
    <x v="40"/>
    <s v="Cabot"/>
    <n v="72023"/>
    <d v="2015-04-09T00:00:00"/>
    <d v="2015-04-10T00:00:00"/>
    <n v="160.8066"/>
    <n v="11"/>
    <x v="1381"/>
    <n v="86887"/>
    <n v="1"/>
  </r>
  <r>
    <n v="20602"/>
    <s v="High"/>
    <n v="0.01"/>
    <n v="2036.48"/>
    <n v="14.7"/>
    <n v="2489"/>
    <x v="812"/>
    <x v="1"/>
    <x v="3"/>
    <x v="2"/>
    <s v="Office Machines"/>
    <s v="Jumbo Drum"/>
    <s v="Lexmark 4227 Plus Dot Matrix Printer"/>
    <n v="0.55000000000000004"/>
    <s v="United States"/>
    <x v="0"/>
    <x v="1"/>
    <s v="Concord"/>
    <n v="94521"/>
    <d v="2015-02-11T00:00:00"/>
    <d v="2015-02-13T00:00:00"/>
    <n v="-1596.7457999999999"/>
    <n v="2"/>
    <x v="1382"/>
    <n v="86883"/>
    <n v="2"/>
  </r>
  <r>
    <n v="21212"/>
    <s v="Medium"/>
    <n v="0.04"/>
    <n v="419.19"/>
    <n v="19.989999999999998"/>
    <n v="2489"/>
    <x v="812"/>
    <x v="2"/>
    <x v="1"/>
    <x v="0"/>
    <s v="Storage &amp; Organization"/>
    <s v="Small Box"/>
    <s v="Smead Adjustable Mobile File Trolley with Lockable Top"/>
    <n v="0.57999999999999996"/>
    <s v="United States"/>
    <x v="0"/>
    <x v="1"/>
    <s v="Concord"/>
    <n v="94521"/>
    <d v="2015-04-26T00:00:00"/>
    <d v="2015-04-27T00:00:00"/>
    <n v="1388.3558999999998"/>
    <n v="5"/>
    <x v="1383"/>
    <n v="86885"/>
    <n v="1"/>
  </r>
  <r>
    <n v="21338"/>
    <s v="Not Specified"/>
    <n v="7.0000000000000007E-2"/>
    <n v="65.989999999999995"/>
    <n v="8.8000000000000007"/>
    <n v="2489"/>
    <x v="812"/>
    <x v="2"/>
    <x v="1"/>
    <x v="2"/>
    <s v="Telephones and Communication"/>
    <s v="Small Box"/>
    <s v="6120"/>
    <n v="0.57999999999999996"/>
    <s v="United States"/>
    <x v="0"/>
    <x v="1"/>
    <s v="Concord"/>
    <n v="94521"/>
    <d v="2015-01-12T00:00:00"/>
    <d v="2015-01-12T00:00:00"/>
    <n v="109.83600000000001"/>
    <n v="9"/>
    <x v="1384"/>
    <n v="86886"/>
    <n v="0"/>
  </r>
  <r>
    <n v="24856"/>
    <s v="Critical"/>
    <n v="0.09"/>
    <n v="348.21"/>
    <n v="40.19"/>
    <n v="2490"/>
    <x v="813"/>
    <x v="1"/>
    <x v="1"/>
    <x v="1"/>
    <s v="Tables"/>
    <s v="Jumbo Box"/>
    <s v="Bretford CR4500 Series Slim Rectangular Table"/>
    <n v="0.62"/>
    <s v="United States"/>
    <x v="0"/>
    <x v="1"/>
    <s v="Costa Mesa"/>
    <n v="92627"/>
    <d v="2015-02-14T00:00:00"/>
    <d v="2015-02-16T00:00:00"/>
    <n v="-93.849999999999909"/>
    <n v="2"/>
    <x v="1385"/>
    <n v="86884"/>
    <n v="2"/>
  </r>
  <r>
    <n v="21339"/>
    <s v="Not Specified"/>
    <n v="0"/>
    <n v="10.01"/>
    <n v="1.99"/>
    <n v="2490"/>
    <x v="813"/>
    <x v="0"/>
    <x v="1"/>
    <x v="2"/>
    <s v="Computer Peripherals"/>
    <s v="Small Pack"/>
    <s v="TDK 4.7GB DVD-R"/>
    <n v="0.41"/>
    <s v="United States"/>
    <x v="0"/>
    <x v="1"/>
    <s v="Costa Mesa"/>
    <n v="92627"/>
    <d v="2015-01-12T00:00:00"/>
    <d v="2015-01-14T00:00:00"/>
    <n v="82.703399999999988"/>
    <n v="11"/>
    <x v="1386"/>
    <n v="86886"/>
    <n v="2"/>
  </r>
  <r>
    <n v="6856"/>
    <s v="Critical"/>
    <n v="0.09"/>
    <n v="348.21"/>
    <n v="40.19"/>
    <n v="2491"/>
    <x v="814"/>
    <x v="1"/>
    <x v="1"/>
    <x v="1"/>
    <s v="Tables"/>
    <s v="Jumbo Box"/>
    <s v="Bretford CR4500 Series Slim Rectangular Table"/>
    <n v="0.62"/>
    <s v="United States"/>
    <x v="0"/>
    <x v="1"/>
    <s v="Los Angeles"/>
    <n v="90045"/>
    <d v="2015-02-14T00:00:00"/>
    <d v="2015-02-16T00:00:00"/>
    <n v="-93.849999999999909"/>
    <n v="8"/>
    <x v="1387"/>
    <n v="48836"/>
    <n v="2"/>
  </r>
  <r>
    <n v="1617"/>
    <s v="Low"/>
    <n v="0.06"/>
    <n v="4.28"/>
    <n v="0.94"/>
    <n v="2491"/>
    <x v="814"/>
    <x v="2"/>
    <x v="3"/>
    <x v="0"/>
    <s v="Pens &amp; Art Supplies"/>
    <s v="Wrap Bag"/>
    <s v="Newell 336"/>
    <n v="0.56000000000000005"/>
    <s v="United States"/>
    <x v="0"/>
    <x v="1"/>
    <s v="Los Angeles"/>
    <n v="90045"/>
    <d v="2015-04-26T00:00:00"/>
    <d v="2015-04-28T00:00:00"/>
    <n v="0.36999999999999922"/>
    <n v="9"/>
    <x v="1388"/>
    <n v="11712"/>
    <n v="2"/>
  </r>
  <r>
    <n v="3212"/>
    <s v="Medium"/>
    <n v="0.04"/>
    <n v="419.19"/>
    <n v="19.989999999999998"/>
    <n v="2491"/>
    <x v="814"/>
    <x v="2"/>
    <x v="1"/>
    <x v="0"/>
    <s v="Storage &amp; Organization"/>
    <s v="Small Box"/>
    <s v="Smead Adjustable Mobile File Trolley with Lockable Top"/>
    <n v="0.57999999999999996"/>
    <s v="United States"/>
    <x v="0"/>
    <x v="1"/>
    <s v="Los Angeles"/>
    <n v="90045"/>
    <d v="2015-04-26T00:00:00"/>
    <d v="2015-04-27T00:00:00"/>
    <n v="1947.67"/>
    <n v="20"/>
    <x v="1389"/>
    <n v="23042"/>
    <n v="1"/>
  </r>
  <r>
    <n v="3338"/>
    <s v="Not Specified"/>
    <n v="7.0000000000000007E-2"/>
    <n v="65.989999999999995"/>
    <n v="8.8000000000000007"/>
    <n v="2491"/>
    <x v="814"/>
    <x v="2"/>
    <x v="1"/>
    <x v="2"/>
    <s v="Telephones and Communication"/>
    <s v="Small Box"/>
    <s v="6120"/>
    <n v="0.57999999999999996"/>
    <s v="United States"/>
    <x v="0"/>
    <x v="1"/>
    <s v="Los Angeles"/>
    <n v="90045"/>
    <d v="2015-01-12T00:00:00"/>
    <d v="2015-01-12T00:00:00"/>
    <n v="109.83600000000001"/>
    <n v="37"/>
    <x v="1390"/>
    <n v="23877"/>
    <n v="0"/>
  </r>
  <r>
    <n v="3339"/>
    <s v="Not Specified"/>
    <n v="0"/>
    <n v="10.01"/>
    <n v="1.99"/>
    <n v="2491"/>
    <x v="814"/>
    <x v="0"/>
    <x v="1"/>
    <x v="2"/>
    <s v="Computer Peripherals"/>
    <s v="Small Pack"/>
    <s v="TDK 4.7GB DVD-R"/>
    <n v="0.41"/>
    <s v="United States"/>
    <x v="0"/>
    <x v="1"/>
    <s v="Los Angeles"/>
    <n v="90045"/>
    <d v="2015-01-12T00:00:00"/>
    <d v="2015-01-14T00:00:00"/>
    <n v="128.03"/>
    <n v="42"/>
    <x v="1391"/>
    <n v="23877"/>
    <n v="2"/>
  </r>
  <r>
    <n v="2065"/>
    <s v="High"/>
    <n v="0.08"/>
    <n v="4.91"/>
    <n v="0.5"/>
    <n v="2491"/>
    <x v="814"/>
    <x v="2"/>
    <x v="3"/>
    <x v="0"/>
    <s v="Labels"/>
    <s v="Small Box"/>
    <s v="Avery 493"/>
    <n v="0.36"/>
    <s v="United States"/>
    <x v="0"/>
    <x v="1"/>
    <s v="Los Angeles"/>
    <n v="90045"/>
    <d v="2015-04-09T00:00:00"/>
    <d v="2015-04-09T00:00:00"/>
    <n v="31.751999999999999"/>
    <n v="36"/>
    <x v="1392"/>
    <n v="14785"/>
    <n v="0"/>
  </r>
  <r>
    <n v="2066"/>
    <s v="High"/>
    <n v="0.02"/>
    <n v="28.15"/>
    <n v="6.17"/>
    <n v="2491"/>
    <x v="814"/>
    <x v="2"/>
    <x v="3"/>
    <x v="0"/>
    <s v="Pens &amp; Art Supplies"/>
    <s v="Small Pack"/>
    <s v="Boston Model 1800 Electric Pencil Sharpener, Gray"/>
    <n v="0.55000000000000004"/>
    <s v="United States"/>
    <x v="0"/>
    <x v="1"/>
    <s v="Los Angeles"/>
    <n v="90045"/>
    <d v="2015-04-09T00:00:00"/>
    <d v="2015-04-10T00:00:00"/>
    <n v="117.208"/>
    <n v="45"/>
    <x v="1393"/>
    <n v="14785"/>
    <n v="1"/>
  </r>
  <r>
    <n v="19617"/>
    <s v="Low"/>
    <n v="0.06"/>
    <n v="4.28"/>
    <n v="0.94"/>
    <n v="2495"/>
    <x v="815"/>
    <x v="2"/>
    <x v="3"/>
    <x v="0"/>
    <s v="Pens &amp; Art Supplies"/>
    <s v="Wrap Bag"/>
    <s v="Newell 336"/>
    <n v="0.56000000000000005"/>
    <s v="United States"/>
    <x v="0"/>
    <x v="47"/>
    <s v="Rock Springs"/>
    <n v="82901"/>
    <d v="2015-04-26T00:00:00"/>
    <d v="2015-04-28T00:00:00"/>
    <n v="0.36999999999999922"/>
    <n v="2"/>
    <x v="1394"/>
    <n v="86885"/>
    <n v="2"/>
  </r>
  <r>
    <n v="2296"/>
    <s v="Not Specified"/>
    <n v="0.09"/>
    <n v="355.98"/>
    <n v="58.92"/>
    <n v="2498"/>
    <x v="816"/>
    <x v="1"/>
    <x v="0"/>
    <x v="1"/>
    <s v="Chairs &amp; Chairmats"/>
    <s v="Jumbo Drum"/>
    <s v="Hon 4700 Series Mobuis™ Mid-Back Task Chairs with Adjustable Arms"/>
    <n v="0.64"/>
    <s v="United States"/>
    <x v="0"/>
    <x v="1"/>
    <s v="San Diego"/>
    <n v="92024"/>
    <d v="2015-02-18T00:00:00"/>
    <d v="2015-02-20T00:00:00"/>
    <n v="1240.25"/>
    <n v="30"/>
    <x v="1395"/>
    <n v="16547"/>
    <n v="2"/>
  </r>
  <r>
    <n v="2297"/>
    <s v="Not Specified"/>
    <n v="0.04"/>
    <n v="218.75"/>
    <n v="69.64"/>
    <n v="2498"/>
    <x v="816"/>
    <x v="1"/>
    <x v="0"/>
    <x v="1"/>
    <s v="Tables"/>
    <s v="Jumbo Box"/>
    <s v="BoxOffice By Design Rectangular and Half-Moon Meeting Room Tables"/>
    <n v="0.77"/>
    <s v="United States"/>
    <x v="0"/>
    <x v="1"/>
    <s v="San Diego"/>
    <n v="92024"/>
    <d v="2015-02-18T00:00:00"/>
    <d v="2015-02-18T00:00:00"/>
    <n v="-533.23200000000008"/>
    <n v="8"/>
    <x v="1396"/>
    <n v="16547"/>
    <n v="0"/>
  </r>
  <r>
    <n v="7628"/>
    <s v="Medium"/>
    <n v="0.09"/>
    <n v="6.28"/>
    <n v="5.41"/>
    <n v="2498"/>
    <x v="816"/>
    <x v="2"/>
    <x v="2"/>
    <x v="1"/>
    <s v="Office Furnishings"/>
    <s v="Small Box"/>
    <s v="Eldon® 200 Class™ Desk Accessories"/>
    <n v="0.53"/>
    <s v="United States"/>
    <x v="0"/>
    <x v="1"/>
    <s v="San Diego"/>
    <n v="92024"/>
    <d v="2015-02-02T00:00:00"/>
    <d v="2015-02-04T00:00:00"/>
    <n v="-61.59"/>
    <n v="56"/>
    <x v="1397"/>
    <n v="54567"/>
    <n v="2"/>
  </r>
  <r>
    <n v="2768"/>
    <s v="Not Specified"/>
    <n v="0.08"/>
    <n v="1.68"/>
    <n v="1.57"/>
    <n v="2498"/>
    <x v="816"/>
    <x v="2"/>
    <x v="2"/>
    <x v="0"/>
    <s v="Pens &amp; Art Supplies"/>
    <s v="Wrap Bag"/>
    <s v="Newell 323"/>
    <n v="0.59"/>
    <s v="United States"/>
    <x v="0"/>
    <x v="1"/>
    <s v="San Diego"/>
    <n v="92024"/>
    <d v="2015-02-05T00:00:00"/>
    <d v="2015-02-06T00:00:00"/>
    <n v="-46.25"/>
    <n v="88"/>
    <x v="1398"/>
    <n v="20007"/>
    <n v="1"/>
  </r>
  <r>
    <n v="20296"/>
    <s v="Not Specified"/>
    <n v="0.09"/>
    <n v="355.98"/>
    <n v="58.92"/>
    <n v="2499"/>
    <x v="817"/>
    <x v="1"/>
    <x v="0"/>
    <x v="1"/>
    <s v="Chairs &amp; Chairmats"/>
    <s v="Jumbo Drum"/>
    <s v="Hon 4700 Series Mobuis™ Mid-Back Task Chairs with Adjustable Arms"/>
    <n v="0.64"/>
    <s v="United States"/>
    <x v="2"/>
    <x v="12"/>
    <s v="Kankakee"/>
    <n v="60901"/>
    <d v="2015-02-18T00:00:00"/>
    <d v="2015-02-20T00:00:00"/>
    <n v="1240.25"/>
    <n v="8"/>
    <x v="1399"/>
    <n v="88319"/>
    <n v="2"/>
  </r>
  <r>
    <n v="25628"/>
    <s v="Medium"/>
    <n v="0.09"/>
    <n v="6.28"/>
    <n v="5.41"/>
    <n v="2500"/>
    <x v="818"/>
    <x v="2"/>
    <x v="2"/>
    <x v="1"/>
    <s v="Office Furnishings"/>
    <s v="Small Box"/>
    <s v="Eldon® 200 Class™ Desk Accessories"/>
    <n v="0.53"/>
    <s v="United States"/>
    <x v="2"/>
    <x v="12"/>
    <s v="Lake In The Hills"/>
    <n v="60102"/>
    <d v="2015-02-02T00:00:00"/>
    <d v="2015-02-04T00:00:00"/>
    <n v="-32.026800000000001"/>
    <n v="14"/>
    <x v="1400"/>
    <n v="88320"/>
    <n v="2"/>
  </r>
  <r>
    <n v="24899"/>
    <s v="High"/>
    <n v="0.1"/>
    <n v="24.92"/>
    <n v="12.98"/>
    <n v="2502"/>
    <x v="819"/>
    <x v="2"/>
    <x v="1"/>
    <x v="0"/>
    <s v="Binders and Binder Accessories"/>
    <s v="Small Box"/>
    <s v="GBC Standard Therm-A-Bind Covers"/>
    <n v="0.39"/>
    <s v="United States"/>
    <x v="2"/>
    <x v="38"/>
    <s v="Munster"/>
    <n v="46321"/>
    <d v="2015-03-19T00:00:00"/>
    <d v="2015-03-19T00:00:00"/>
    <n v="-45.816000000000003"/>
    <n v="3"/>
    <x v="1401"/>
    <n v="91310"/>
    <n v="0"/>
  </r>
  <r>
    <n v="24901"/>
    <s v="High"/>
    <n v="0"/>
    <n v="12.28"/>
    <n v="6.35"/>
    <n v="2502"/>
    <x v="819"/>
    <x v="0"/>
    <x v="1"/>
    <x v="0"/>
    <s v="Paper"/>
    <s v="Small Box"/>
    <s v="Staples Premium Bright 1-Part Blank Computer Paper"/>
    <n v="0.38"/>
    <s v="United States"/>
    <x v="2"/>
    <x v="38"/>
    <s v="Munster"/>
    <n v="46321"/>
    <d v="2015-03-19T00:00:00"/>
    <d v="2015-03-20T00:00:00"/>
    <n v="30.63"/>
    <n v="7"/>
    <x v="1402"/>
    <n v="91310"/>
    <n v="1"/>
  </r>
  <r>
    <n v="18219"/>
    <s v="Medium"/>
    <n v="0.02"/>
    <n v="6.48"/>
    <n v="8.74"/>
    <n v="2506"/>
    <x v="820"/>
    <x v="2"/>
    <x v="1"/>
    <x v="0"/>
    <s v="Paper"/>
    <s v="Small Box"/>
    <s v="Xerox 1984"/>
    <n v="0.36"/>
    <s v="United States"/>
    <x v="1"/>
    <x v="18"/>
    <s v="Cheshire"/>
    <n v="6408"/>
    <d v="2015-06-05T00:00:00"/>
    <d v="2015-06-07T00:00:00"/>
    <n v="-6.835"/>
    <n v="1"/>
    <x v="1403"/>
    <n v="87033"/>
    <n v="2"/>
  </r>
  <r>
    <n v="18217"/>
    <s v="Medium"/>
    <n v="0.06"/>
    <n v="699.99"/>
    <n v="24.49"/>
    <n v="2507"/>
    <x v="821"/>
    <x v="0"/>
    <x v="1"/>
    <x v="2"/>
    <s v="Copiers and Fax"/>
    <s v="Large Box"/>
    <s v="Canon PC1060 Personal Laser Copier"/>
    <n v="0.41"/>
    <s v="United States"/>
    <x v="1"/>
    <x v="14"/>
    <s v="Bangor"/>
    <n v="4401"/>
    <d v="2015-06-05T00:00:00"/>
    <d v="2015-06-07T00:00:00"/>
    <n v="7024.2068999999992"/>
    <n v="15"/>
    <x v="1404"/>
    <n v="87033"/>
    <n v="2"/>
  </r>
  <r>
    <n v="23265"/>
    <s v="Low"/>
    <n v="0.02"/>
    <n v="5.81"/>
    <n v="8.49"/>
    <n v="2508"/>
    <x v="822"/>
    <x v="2"/>
    <x v="1"/>
    <x v="0"/>
    <s v="Binders and Binder Accessories"/>
    <s v="Small Box"/>
    <s v="Fellowes Black Plastic Comb Bindings"/>
    <n v="0.39"/>
    <s v="United States"/>
    <x v="1"/>
    <x v="14"/>
    <s v="Sanford"/>
    <n v="4073"/>
    <d v="2015-01-08T00:00:00"/>
    <d v="2015-01-12T00:00:00"/>
    <n v="-137.494"/>
    <n v="7"/>
    <x v="1405"/>
    <n v="87031"/>
    <n v="4"/>
  </r>
  <r>
    <n v="21918"/>
    <s v="Medium"/>
    <n v="0.05"/>
    <n v="30.98"/>
    <n v="9.18"/>
    <n v="2509"/>
    <x v="823"/>
    <x v="2"/>
    <x v="1"/>
    <x v="0"/>
    <s v="Paper"/>
    <s v="Small Box"/>
    <s v="Xerox 1951"/>
    <n v="0.4"/>
    <s v="United States"/>
    <x v="1"/>
    <x v="14"/>
    <s v="South Portland"/>
    <n v="4106"/>
    <d v="2015-05-05T00:00:00"/>
    <d v="2015-05-05T00:00:00"/>
    <n v="308.67"/>
    <n v="15"/>
    <x v="1406"/>
    <n v="87029"/>
    <n v="0"/>
  </r>
  <r>
    <n v="21102"/>
    <s v="Not Specified"/>
    <n v="0.04"/>
    <n v="6.48"/>
    <n v="9.5399999999999991"/>
    <n v="2512"/>
    <x v="824"/>
    <x v="2"/>
    <x v="1"/>
    <x v="0"/>
    <s v="Paper"/>
    <s v="Small Box"/>
    <s v="Xerox 1905"/>
    <n v="0.37"/>
    <s v="United States"/>
    <x v="1"/>
    <x v="15"/>
    <s v="Cambridge"/>
    <n v="2138"/>
    <d v="2015-06-15T00:00:00"/>
    <d v="2015-06-17T00:00:00"/>
    <n v="-223.94400000000002"/>
    <n v="19"/>
    <x v="1407"/>
    <n v="87030"/>
    <n v="2"/>
  </r>
  <r>
    <n v="18220"/>
    <s v="Medium"/>
    <n v="0.02"/>
    <n v="17.149999999999999"/>
    <n v="4.96"/>
    <n v="2516"/>
    <x v="825"/>
    <x v="2"/>
    <x v="1"/>
    <x v="0"/>
    <s v="Storage &amp; Organization"/>
    <s v="Small Box"/>
    <s v="Advantus Rolling Storage Box"/>
    <n v="0.57999999999999996"/>
    <s v="United States"/>
    <x v="1"/>
    <x v="2"/>
    <s v="Englewood"/>
    <n v="7631"/>
    <d v="2015-06-05T00:00:00"/>
    <d v="2015-06-07T00:00:00"/>
    <n v="36.494999999999997"/>
    <n v="11"/>
    <x v="1408"/>
    <n v="87033"/>
    <n v="2"/>
  </r>
  <r>
    <n v="18221"/>
    <s v="Medium"/>
    <n v="7.0000000000000007E-2"/>
    <n v="30.98"/>
    <n v="8.74"/>
    <n v="2520"/>
    <x v="826"/>
    <x v="2"/>
    <x v="1"/>
    <x v="0"/>
    <s v="Paper"/>
    <s v="Small Box"/>
    <s v="Xerox 1979"/>
    <n v="0.4"/>
    <s v="United States"/>
    <x v="1"/>
    <x v="31"/>
    <s v="Providence"/>
    <n v="2908"/>
    <d v="2015-06-05T00:00:00"/>
    <d v="2015-06-06T00:00:00"/>
    <n v="255.76919999999998"/>
    <n v="12"/>
    <x v="1409"/>
    <n v="87033"/>
    <n v="1"/>
  </r>
  <r>
    <n v="25463"/>
    <s v="Medium"/>
    <n v="0"/>
    <n v="175.99"/>
    <n v="4.99"/>
    <n v="2521"/>
    <x v="827"/>
    <x v="2"/>
    <x v="1"/>
    <x v="2"/>
    <s v="Telephones and Communication"/>
    <s v="Small Box"/>
    <s v="5165"/>
    <n v="0.59"/>
    <s v="United States"/>
    <x v="2"/>
    <x v="7"/>
    <s v="Corsicana"/>
    <n v="75109"/>
    <d v="2015-02-18T00:00:00"/>
    <d v="2015-02-21T00:00:00"/>
    <n v="1656.6554999999998"/>
    <n v="15"/>
    <x v="1410"/>
    <n v="87032"/>
    <n v="3"/>
  </r>
  <r>
    <n v="18218"/>
    <s v="Medium"/>
    <n v="0.04"/>
    <n v="1360.14"/>
    <n v="14.7"/>
    <n v="2522"/>
    <x v="828"/>
    <x v="1"/>
    <x v="1"/>
    <x v="2"/>
    <s v="Office Machines"/>
    <s v="Jumbo Drum"/>
    <s v="Okidata ML395C Color Dot Matrix Printer"/>
    <n v="0.59"/>
    <s v="United States"/>
    <x v="1"/>
    <x v="9"/>
    <s v="Burlington"/>
    <n v="5401"/>
    <d v="2015-06-05T00:00:00"/>
    <d v="2015-06-08T00:00:00"/>
    <n v="2639.0099999999998"/>
    <n v="6"/>
    <x v="1411"/>
    <n v="87033"/>
    <n v="3"/>
  </r>
  <r>
    <n v="18866"/>
    <s v="Critical"/>
    <n v="0.01"/>
    <n v="2.16"/>
    <n v="6.05"/>
    <n v="2526"/>
    <x v="829"/>
    <x v="2"/>
    <x v="0"/>
    <x v="0"/>
    <s v="Binders and Binder Accessories"/>
    <s v="Small Box"/>
    <s v="Peel &amp; Stick Add-On Corner Pockets"/>
    <n v="0.37"/>
    <s v="United States"/>
    <x v="3"/>
    <x v="11"/>
    <s v="Lafayette"/>
    <n v="70506"/>
    <d v="2015-05-23T00:00:00"/>
    <d v="2015-05-25T00:00:00"/>
    <n v="395.76"/>
    <n v="24"/>
    <x v="1412"/>
    <n v="87208"/>
    <n v="2"/>
  </r>
  <r>
    <n v="18867"/>
    <s v="Critical"/>
    <n v="7.0000000000000007E-2"/>
    <n v="21.38"/>
    <n v="8.99"/>
    <n v="2527"/>
    <x v="830"/>
    <x v="2"/>
    <x v="0"/>
    <x v="0"/>
    <s v="Pens &amp; Art Supplies"/>
    <s v="Small Pack"/>
    <s v="Boston 1730 StandUp Electric Pencil Sharpener"/>
    <n v="0.59"/>
    <s v="United States"/>
    <x v="3"/>
    <x v="11"/>
    <s v="Lake Charles"/>
    <n v="70601"/>
    <d v="2015-05-23T00:00:00"/>
    <d v="2015-05-25T00:00:00"/>
    <n v="-39.396000000000001"/>
    <n v="3"/>
    <x v="1413"/>
    <n v="87208"/>
    <n v="2"/>
  </r>
  <r>
    <n v="20254"/>
    <s v="High"/>
    <n v="0.04"/>
    <n v="40.98"/>
    <n v="6.5"/>
    <n v="2530"/>
    <x v="831"/>
    <x v="2"/>
    <x v="2"/>
    <x v="2"/>
    <s v="Computer Peripherals"/>
    <s v="Small Box"/>
    <s v="Targus USB Numeric Keypad"/>
    <n v="0.74"/>
    <s v="United States"/>
    <x v="0"/>
    <x v="1"/>
    <s v="Apple Valley"/>
    <n v="92307"/>
    <d v="2015-03-29T00:00:00"/>
    <d v="2015-03-30T00:00:00"/>
    <n v="-89.5"/>
    <n v="7"/>
    <x v="1414"/>
    <n v="87451"/>
    <n v="1"/>
  </r>
  <r>
    <n v="23782"/>
    <s v="Medium"/>
    <n v="0.08"/>
    <n v="4"/>
    <n v="1.3"/>
    <n v="2531"/>
    <x v="832"/>
    <x v="2"/>
    <x v="2"/>
    <x v="0"/>
    <s v="Paper"/>
    <s v="Wrap Bag"/>
    <s v="EcoTones® Memo Sheets"/>
    <n v="0.37"/>
    <s v="United States"/>
    <x v="0"/>
    <x v="1"/>
    <s v="Atascadero"/>
    <n v="93422"/>
    <d v="2015-05-02T00:00:00"/>
    <d v="2015-05-04T00:00:00"/>
    <n v="28.4"/>
    <n v="14"/>
    <x v="1415"/>
    <n v="87452"/>
    <n v="2"/>
  </r>
  <r>
    <n v="20255"/>
    <s v="High"/>
    <n v="0.05"/>
    <n v="35.99"/>
    <n v="3.3"/>
    <n v="2534"/>
    <x v="833"/>
    <x v="2"/>
    <x v="2"/>
    <x v="2"/>
    <s v="Telephones and Communication"/>
    <s v="Small Pack"/>
    <s v="Accessory9"/>
    <n v="0.39"/>
    <s v="United States"/>
    <x v="1"/>
    <x v="14"/>
    <s v="Bangor"/>
    <n v="4401"/>
    <d v="2015-03-29T00:00:00"/>
    <d v="2015-03-31T00:00:00"/>
    <n v="103.27229999999999"/>
    <n v="5"/>
    <x v="1416"/>
    <n v="87451"/>
    <n v="2"/>
  </r>
  <r>
    <n v="22839"/>
    <s v="Not Specified"/>
    <n v="0.08"/>
    <n v="12.53"/>
    <n v="0.5"/>
    <n v="2539"/>
    <x v="834"/>
    <x v="2"/>
    <x v="1"/>
    <x v="0"/>
    <s v="Labels"/>
    <s v="Small Box"/>
    <s v="Avery 485"/>
    <n v="0.38"/>
    <s v="United States"/>
    <x v="3"/>
    <x v="26"/>
    <s v="Winter Park"/>
    <n v="32789"/>
    <d v="2015-04-07T00:00:00"/>
    <d v="2015-04-08T00:00:00"/>
    <n v="215.71799999999999"/>
    <n v="5"/>
    <x v="1417"/>
    <n v="91017"/>
    <n v="1"/>
  </r>
  <r>
    <n v="22840"/>
    <s v="Not Specified"/>
    <n v="0.02"/>
    <n v="178.47"/>
    <n v="19.989999999999998"/>
    <n v="2540"/>
    <x v="835"/>
    <x v="2"/>
    <x v="1"/>
    <x v="0"/>
    <s v="Storage &amp; Organization"/>
    <s v="Small Box"/>
    <s v="Hot File® 7-Pocket, Floor Stand"/>
    <n v="0.55000000000000004"/>
    <s v="United States"/>
    <x v="3"/>
    <x v="26"/>
    <s v="Winter Springs"/>
    <n v="32708"/>
    <d v="2015-04-07T00:00:00"/>
    <d v="2015-04-08T00:00:00"/>
    <n v="106.98479999999999"/>
    <n v="1"/>
    <x v="1418"/>
    <n v="91017"/>
    <n v="1"/>
  </r>
  <r>
    <n v="19031"/>
    <s v="Medium"/>
    <n v="0.05"/>
    <n v="15.68"/>
    <n v="3.73"/>
    <n v="2543"/>
    <x v="836"/>
    <x v="2"/>
    <x v="2"/>
    <x v="1"/>
    <s v="Office Furnishings"/>
    <s v="Small Pack"/>
    <s v="Artistic Insta-Plaque"/>
    <n v="0.46"/>
    <s v="United States"/>
    <x v="3"/>
    <x v="8"/>
    <s v="Richmond"/>
    <n v="23223"/>
    <d v="2015-06-11T00:00:00"/>
    <d v="2015-06-12T00:00:00"/>
    <n v="3.54"/>
    <n v="17"/>
    <x v="1419"/>
    <n v="87917"/>
    <n v="1"/>
  </r>
  <r>
    <n v="19032"/>
    <s v="Medium"/>
    <n v="0.02"/>
    <n v="195.99"/>
    <n v="4.2"/>
    <n v="2543"/>
    <x v="836"/>
    <x v="2"/>
    <x v="2"/>
    <x v="2"/>
    <s v="Telephones and Communication"/>
    <s v="Small Box"/>
    <s v="T65"/>
    <n v="0.56000000000000005"/>
    <s v="United States"/>
    <x v="3"/>
    <x v="8"/>
    <s v="Richmond"/>
    <n v="23223"/>
    <d v="2015-06-11T00:00:00"/>
    <d v="2015-06-12T00:00:00"/>
    <n v="40.283999999999999"/>
    <n v="19"/>
    <x v="1420"/>
    <n v="87917"/>
    <n v="1"/>
  </r>
  <r>
    <n v="19902"/>
    <s v="Medium"/>
    <n v="0.01"/>
    <n v="99.99"/>
    <n v="19.989999999999998"/>
    <n v="2545"/>
    <x v="837"/>
    <x v="0"/>
    <x v="1"/>
    <x v="2"/>
    <s v="Office Machines"/>
    <s v="Small Box"/>
    <s v="AT&amp;T 2230 Dual Handset Phone With Caller ID/Call Waiting"/>
    <n v="0.52"/>
    <s v="United States"/>
    <x v="3"/>
    <x v="8"/>
    <s v="Springfield"/>
    <n v="22153"/>
    <d v="2015-03-10T00:00:00"/>
    <d v="2015-03-12T00:00:00"/>
    <n v="90.024000000000001"/>
    <n v="2"/>
    <x v="1421"/>
    <n v="87915"/>
    <n v="2"/>
  </r>
  <r>
    <n v="25460"/>
    <s v="Low"/>
    <n v="7.0000000000000007E-2"/>
    <n v="6.48"/>
    <n v="9.5399999999999991"/>
    <n v="2547"/>
    <x v="838"/>
    <x v="2"/>
    <x v="2"/>
    <x v="0"/>
    <s v="Paper"/>
    <s v="Small Box"/>
    <s v="Xerox 1905"/>
    <n v="0.37"/>
    <s v="United States"/>
    <x v="3"/>
    <x v="8"/>
    <s v="Virginia Beach"/>
    <n v="23464"/>
    <d v="2015-04-19T00:00:00"/>
    <d v="2015-04-19T00:00:00"/>
    <n v="2.2320000000000002"/>
    <n v="1"/>
    <x v="1422"/>
    <n v="87916"/>
    <n v="0"/>
  </r>
  <r>
    <n v="6525"/>
    <s v="Low"/>
    <n v="0"/>
    <n v="35.99"/>
    <n v="0.99"/>
    <n v="2548"/>
    <x v="839"/>
    <x v="2"/>
    <x v="2"/>
    <x v="2"/>
    <s v="Telephones and Communication"/>
    <s v="Small Pack"/>
    <s v="Accessory31"/>
    <n v="0.35"/>
    <s v="United States"/>
    <x v="0"/>
    <x v="1"/>
    <s v="Los Angeles"/>
    <n v="90068"/>
    <d v="2015-04-04T00:00:00"/>
    <d v="2015-04-11T00:00:00"/>
    <n v="840.05099999999993"/>
    <n v="46"/>
    <x v="1423"/>
    <n v="46436"/>
    <n v="7"/>
  </r>
  <r>
    <n v="5777"/>
    <s v="Low"/>
    <n v="0.05"/>
    <n v="30.98"/>
    <n v="9.18"/>
    <n v="2548"/>
    <x v="839"/>
    <x v="0"/>
    <x v="2"/>
    <x v="0"/>
    <s v="Paper"/>
    <s v="Small Box"/>
    <s v="Xerox 1951"/>
    <n v="0.4"/>
    <s v="United States"/>
    <x v="0"/>
    <x v="1"/>
    <s v="Los Angeles"/>
    <n v="90068"/>
    <d v="2015-04-21T00:00:00"/>
    <d v="2015-04-21T00:00:00"/>
    <n v="61.47"/>
    <n v="12"/>
    <x v="1424"/>
    <n v="40997"/>
    <n v="0"/>
  </r>
  <r>
    <n v="5778"/>
    <s v="Low"/>
    <n v="0.05"/>
    <n v="22.99"/>
    <n v="8.99"/>
    <n v="2548"/>
    <x v="839"/>
    <x v="2"/>
    <x v="2"/>
    <x v="0"/>
    <s v="Pens &amp; Art Supplies"/>
    <s v="Small Pack"/>
    <s v="Boston KS Multi-Size Manual Pencil Sharpener"/>
    <n v="0.56999999999999995"/>
    <s v="United States"/>
    <x v="0"/>
    <x v="1"/>
    <s v="Los Angeles"/>
    <n v="90068"/>
    <d v="2015-04-21T00:00:00"/>
    <d v="2015-04-28T00:00:00"/>
    <n v="18.27"/>
    <n v="37"/>
    <x v="1425"/>
    <n v="40997"/>
    <n v="7"/>
  </r>
  <r>
    <n v="5780"/>
    <s v="Low"/>
    <n v="0.04"/>
    <n v="212.6"/>
    <n v="110.2"/>
    <n v="2548"/>
    <x v="839"/>
    <x v="1"/>
    <x v="2"/>
    <x v="1"/>
    <s v="Tables"/>
    <s v="Jumbo Box"/>
    <s v="Bush Advantage Collection® Round Conference Table"/>
    <n v="0.73"/>
    <s v="United States"/>
    <x v="0"/>
    <x v="1"/>
    <s v="Los Angeles"/>
    <n v="90068"/>
    <d v="2015-04-21T00:00:00"/>
    <d v="2015-04-25T00:00:00"/>
    <n v="-513.79042000000004"/>
    <n v="33"/>
    <x v="1426"/>
    <n v="40997"/>
    <n v="4"/>
  </r>
  <r>
    <n v="4204"/>
    <s v="Not Specified"/>
    <n v="0.09"/>
    <n v="5.98"/>
    <n v="1.67"/>
    <n v="2548"/>
    <x v="839"/>
    <x v="2"/>
    <x v="2"/>
    <x v="0"/>
    <s v="Pens &amp; Art Supplies"/>
    <s v="Wrap Bag"/>
    <s v="Dixon Ticonderoga® Erasable Colored Pencil Set, 12-Color"/>
    <n v="0.51"/>
    <s v="United States"/>
    <x v="0"/>
    <x v="1"/>
    <s v="Los Angeles"/>
    <n v="90068"/>
    <d v="2015-06-04T00:00:00"/>
    <d v="2015-06-07T00:00:00"/>
    <n v="23.87"/>
    <n v="81"/>
    <x v="1427"/>
    <n v="29889"/>
    <n v="3"/>
  </r>
  <r>
    <n v="23777"/>
    <s v="Low"/>
    <n v="0.05"/>
    <n v="30.98"/>
    <n v="9.18"/>
    <n v="2549"/>
    <x v="840"/>
    <x v="0"/>
    <x v="2"/>
    <x v="0"/>
    <s v="Paper"/>
    <s v="Small Box"/>
    <s v="Xerox 1951"/>
    <n v="0.4"/>
    <s v="United States"/>
    <x v="1"/>
    <x v="10"/>
    <s v="Whitehall"/>
    <n v="43213"/>
    <d v="2015-04-21T00:00:00"/>
    <d v="2015-04-21T00:00:00"/>
    <n v="61.47"/>
    <n v="3"/>
    <x v="1428"/>
    <n v="88657"/>
    <n v="0"/>
  </r>
  <r>
    <n v="23778"/>
    <s v="Low"/>
    <n v="0.05"/>
    <n v="22.99"/>
    <n v="8.99"/>
    <n v="2549"/>
    <x v="840"/>
    <x v="2"/>
    <x v="2"/>
    <x v="0"/>
    <s v="Pens &amp; Art Supplies"/>
    <s v="Small Pack"/>
    <s v="Boston KS Multi-Size Manual Pencil Sharpener"/>
    <n v="0.56999999999999995"/>
    <s v="United States"/>
    <x v="1"/>
    <x v="10"/>
    <s v="Whitehall"/>
    <n v="43213"/>
    <d v="2015-04-21T00:00:00"/>
    <d v="2015-04-28T00:00:00"/>
    <n v="18.27"/>
    <n v="9"/>
    <x v="1429"/>
    <n v="88657"/>
    <n v="7"/>
  </r>
  <r>
    <n v="23780"/>
    <s v="Low"/>
    <n v="0.04"/>
    <n v="212.6"/>
    <n v="110.2"/>
    <n v="2549"/>
    <x v="840"/>
    <x v="1"/>
    <x v="2"/>
    <x v="1"/>
    <s v="Tables"/>
    <s v="Jumbo Box"/>
    <s v="Bush Advantage Collection® Round Conference Table"/>
    <n v="0.73"/>
    <s v="United States"/>
    <x v="1"/>
    <x v="10"/>
    <s v="Whitehall"/>
    <n v="43213"/>
    <d v="2015-04-21T00:00:00"/>
    <d v="2015-04-25T00:00:00"/>
    <n v="-513.79042000000004"/>
    <n v="8"/>
    <x v="1430"/>
    <n v="88657"/>
    <n v="4"/>
  </r>
  <r>
    <n v="22204"/>
    <s v="Not Specified"/>
    <n v="0.09"/>
    <n v="5.98"/>
    <n v="1.67"/>
    <n v="2549"/>
    <x v="840"/>
    <x v="2"/>
    <x v="2"/>
    <x v="0"/>
    <s v="Pens &amp; Art Supplies"/>
    <s v="Wrap Bag"/>
    <s v="Dixon Ticonderoga® Erasable Colored Pencil Set, 12-Color"/>
    <n v="0.51"/>
    <s v="United States"/>
    <x v="1"/>
    <x v="10"/>
    <s v="Whitehall"/>
    <n v="43213"/>
    <d v="2015-06-04T00:00:00"/>
    <d v="2015-06-07T00:00:00"/>
    <n v="35.805"/>
    <n v="20"/>
    <x v="1431"/>
    <n v="88658"/>
    <n v="3"/>
  </r>
  <r>
    <n v="24525"/>
    <s v="Low"/>
    <n v="0"/>
    <n v="35.99"/>
    <n v="0.99"/>
    <n v="2551"/>
    <x v="841"/>
    <x v="2"/>
    <x v="2"/>
    <x v="2"/>
    <s v="Telephones and Communication"/>
    <s v="Small Pack"/>
    <s v="Accessory31"/>
    <n v="0.35"/>
    <s v="United States"/>
    <x v="1"/>
    <x v="19"/>
    <s v="York"/>
    <n v="17403"/>
    <d v="2015-04-04T00:00:00"/>
    <d v="2015-04-11T00:00:00"/>
    <n v="265.96049999999997"/>
    <n v="12"/>
    <x v="1432"/>
    <n v="88656"/>
    <n v="7"/>
  </r>
  <r>
    <n v="18130"/>
    <s v="Medium"/>
    <n v="0.03"/>
    <n v="12.53"/>
    <n v="7.17"/>
    <n v="2553"/>
    <x v="842"/>
    <x v="2"/>
    <x v="1"/>
    <x v="0"/>
    <s v="Binders and Binder Accessories"/>
    <s v="Small Box"/>
    <s v="GBC ProClick Spines for 32-Hole Punch"/>
    <n v="0.38"/>
    <s v="United States"/>
    <x v="2"/>
    <x v="45"/>
    <s v="Kenosha"/>
    <n v="53142"/>
    <d v="2015-02-12T00:00:00"/>
    <d v="2015-02-13T00:00:00"/>
    <n v="-20.320500000000003"/>
    <n v="1"/>
    <x v="1191"/>
    <n v="86528"/>
    <n v="1"/>
  </r>
  <r>
    <n v="23666"/>
    <s v="Low"/>
    <n v="0.1"/>
    <n v="2.6"/>
    <n v="2.4"/>
    <n v="2555"/>
    <x v="843"/>
    <x v="2"/>
    <x v="1"/>
    <x v="0"/>
    <s v="Pens &amp; Art Supplies"/>
    <s v="Wrap Bag"/>
    <s v="12 Colored Short Pencils"/>
    <n v="0.57999999999999996"/>
    <s v="United States"/>
    <x v="2"/>
    <x v="45"/>
    <s v="Madison"/>
    <n v="53711"/>
    <d v="2015-01-09T00:00:00"/>
    <d v="2015-01-14T00:00:00"/>
    <n v="-88.039999999999992"/>
    <n v="12"/>
    <x v="1433"/>
    <n v="86527"/>
    <n v="5"/>
  </r>
  <r>
    <n v="23583"/>
    <s v="Critical"/>
    <n v="0"/>
    <n v="12.97"/>
    <n v="1.49"/>
    <n v="2555"/>
    <x v="843"/>
    <x v="2"/>
    <x v="1"/>
    <x v="0"/>
    <s v="Binders and Binder Accessories"/>
    <s v="Small Box"/>
    <s v="Mead 1st Gear 2&quot; Zipper Binder, Asst. Colors"/>
    <n v="0.35"/>
    <s v="United States"/>
    <x v="2"/>
    <x v="45"/>
    <s v="Madison"/>
    <n v="53711"/>
    <d v="2015-02-02T00:00:00"/>
    <d v="2015-02-03T00:00:00"/>
    <n v="180.23489999999998"/>
    <n v="19"/>
    <x v="1434"/>
    <n v="86529"/>
    <n v="1"/>
  </r>
  <r>
    <n v="23584"/>
    <s v="Critical"/>
    <n v="0.06"/>
    <n v="4.91"/>
    <n v="0.5"/>
    <n v="2555"/>
    <x v="843"/>
    <x v="2"/>
    <x v="1"/>
    <x v="0"/>
    <s v="Labels"/>
    <s v="Small Box"/>
    <s v="Avery 508"/>
    <n v="0.36"/>
    <s v="United States"/>
    <x v="2"/>
    <x v="45"/>
    <s v="Madison"/>
    <n v="53711"/>
    <d v="2015-02-02T00:00:00"/>
    <d v="2015-02-02T00:00:00"/>
    <n v="29.525099999999998"/>
    <n v="9"/>
    <x v="1435"/>
    <n v="86529"/>
    <n v="0"/>
  </r>
  <r>
    <n v="19840"/>
    <s v="Not Specified"/>
    <n v="0.03"/>
    <n v="160.97999999999999"/>
    <n v="30"/>
    <n v="2561"/>
    <x v="844"/>
    <x v="1"/>
    <x v="3"/>
    <x v="1"/>
    <s v="Chairs &amp; Chairmats"/>
    <s v="Jumbo Drum"/>
    <s v="Office Star - Mid Back Dual function Ergonomic High Back Chair with 2-Way Adjustable Arms"/>
    <n v="0.62"/>
    <s v="United States"/>
    <x v="1"/>
    <x v="4"/>
    <s v="Ossining"/>
    <n v="10562"/>
    <d v="2015-03-22T00:00:00"/>
    <d v="2015-03-25T00:00:00"/>
    <n v="1261.4718"/>
    <n v="11"/>
    <x v="1436"/>
    <n v="86465"/>
    <n v="3"/>
  </r>
  <r>
    <n v="23161"/>
    <s v="Not Specified"/>
    <n v="7.0000000000000007E-2"/>
    <n v="3.98"/>
    <n v="5.26"/>
    <n v="2561"/>
    <x v="844"/>
    <x v="2"/>
    <x v="3"/>
    <x v="0"/>
    <s v="Binders and Binder Accessories"/>
    <s v="Small Box"/>
    <s v="Ibico Presentation Index for Binding Systems"/>
    <n v="0.38"/>
    <s v="United States"/>
    <x v="1"/>
    <x v="4"/>
    <s v="Ossining"/>
    <n v="10562"/>
    <d v="2015-04-08T00:00:00"/>
    <d v="2015-04-10T00:00:00"/>
    <n v="-59.963760000000001"/>
    <n v="7"/>
    <x v="1437"/>
    <n v="86466"/>
    <n v="2"/>
  </r>
  <r>
    <n v="23162"/>
    <s v="Not Specified"/>
    <n v="7.0000000000000007E-2"/>
    <n v="12.22"/>
    <n v="2.85"/>
    <n v="2561"/>
    <x v="844"/>
    <x v="2"/>
    <x v="3"/>
    <x v="1"/>
    <s v="Office Furnishings"/>
    <s v="Small Pack"/>
    <s v="Aluminum Document Frame"/>
    <n v="0.55000000000000004"/>
    <s v="United States"/>
    <x v="1"/>
    <x v="4"/>
    <s v="Ossining"/>
    <n v="10562"/>
    <d v="2015-04-08T00:00:00"/>
    <d v="2015-04-08T00:00:00"/>
    <n v="89.4148"/>
    <n v="12"/>
    <x v="1438"/>
    <n v="86466"/>
    <n v="0"/>
  </r>
  <r>
    <n v="22374"/>
    <s v="Not Specified"/>
    <n v="0.08"/>
    <n v="4.55"/>
    <n v="1.49"/>
    <n v="2563"/>
    <x v="845"/>
    <x v="2"/>
    <x v="1"/>
    <x v="0"/>
    <s v="Binders and Binder Accessories"/>
    <s v="Small Box"/>
    <s v="Presstex Flexible Ring Binders"/>
    <n v="0.35"/>
    <s v="United States"/>
    <x v="2"/>
    <x v="3"/>
    <s v="Fridley"/>
    <n v="55432"/>
    <d v="2015-04-08T00:00:00"/>
    <d v="2015-04-09T00:00:00"/>
    <n v="27.0273"/>
    <n v="9"/>
    <x v="1439"/>
    <n v="91447"/>
    <n v="1"/>
  </r>
  <r>
    <n v="25095"/>
    <s v="Critical"/>
    <n v="0"/>
    <n v="4.37"/>
    <n v="5.15"/>
    <n v="2570"/>
    <x v="846"/>
    <x v="2"/>
    <x v="3"/>
    <x v="0"/>
    <s v="Appliances"/>
    <s v="Small Box"/>
    <s v="Eureka Sanitaire ® Multi-Pro Heavy-Duty Upright, Disposable Bags"/>
    <n v="0.59"/>
    <s v="United States"/>
    <x v="0"/>
    <x v="1"/>
    <s v="Davis"/>
    <n v="95616"/>
    <d v="2015-04-25T00:00:00"/>
    <d v="2015-04-27T00:00:00"/>
    <n v="-150.2604"/>
    <n v="19"/>
    <x v="1440"/>
    <n v="90327"/>
    <n v="2"/>
  </r>
  <r>
    <n v="25096"/>
    <s v="Critical"/>
    <n v="0.01"/>
    <n v="500.98"/>
    <n v="56"/>
    <n v="2570"/>
    <x v="846"/>
    <x v="1"/>
    <x v="3"/>
    <x v="1"/>
    <s v="Chairs &amp; Chairmats"/>
    <s v="Jumbo Drum"/>
    <s v="Global Troy™ Executive Leather Low-Back Tilter"/>
    <n v="0.6"/>
    <s v="United States"/>
    <x v="0"/>
    <x v="1"/>
    <s v="Davis"/>
    <n v="95616"/>
    <d v="2015-04-25T00:00:00"/>
    <d v="2015-04-26T00:00:00"/>
    <n v="4899.1288000000004"/>
    <n v="14"/>
    <x v="1441"/>
    <n v="90327"/>
    <n v="1"/>
  </r>
  <r>
    <n v="25097"/>
    <s v="Critical"/>
    <n v="0.02"/>
    <n v="12.58"/>
    <n v="5.16"/>
    <n v="2570"/>
    <x v="846"/>
    <x v="2"/>
    <x v="3"/>
    <x v="1"/>
    <s v="Office Furnishings"/>
    <s v="Small Box"/>
    <s v="DAX Copper Panel Document Frame, 5 x 7 Size"/>
    <n v="0.43"/>
    <s v="United States"/>
    <x v="0"/>
    <x v="1"/>
    <s v="Davis"/>
    <n v="95616"/>
    <d v="2015-04-25T00:00:00"/>
    <d v="2015-04-25T00:00:00"/>
    <n v="44.712000000000003"/>
    <n v="18"/>
    <x v="1442"/>
    <n v="90327"/>
    <n v="0"/>
  </r>
  <r>
    <n v="25098"/>
    <s v="Critical"/>
    <n v="0.1"/>
    <n v="7.7"/>
    <n v="3.68"/>
    <n v="2570"/>
    <x v="846"/>
    <x v="2"/>
    <x v="3"/>
    <x v="1"/>
    <s v="Office Furnishings"/>
    <s v="Wrap Bag"/>
    <s v="Deflect-O® Glasstique™ Clear Desk Accessories"/>
    <n v="0.52"/>
    <s v="United States"/>
    <x v="0"/>
    <x v="1"/>
    <s v="Davis"/>
    <n v="95616"/>
    <d v="2015-04-25T00:00:00"/>
    <d v="2015-04-26T00:00:00"/>
    <n v="-22.626000000000001"/>
    <n v="7"/>
    <x v="1443"/>
    <n v="90327"/>
    <n v="1"/>
  </r>
  <r>
    <n v="7096"/>
    <s v="Critical"/>
    <n v="0.01"/>
    <n v="500.98"/>
    <n v="56"/>
    <n v="2571"/>
    <x v="847"/>
    <x v="1"/>
    <x v="3"/>
    <x v="1"/>
    <s v="Chairs &amp; Chairmats"/>
    <s v="Jumbo Drum"/>
    <s v="Global Troy™ Executive Leather Low-Back Tilter"/>
    <n v="0.6"/>
    <s v="United States"/>
    <x v="1"/>
    <x v="4"/>
    <s v="New York City"/>
    <n v="10165"/>
    <d v="2015-04-25T00:00:00"/>
    <d v="2015-04-26T00:00:00"/>
    <n v="4260.1120000000001"/>
    <n v="56"/>
    <x v="1444"/>
    <n v="50656"/>
    <n v="1"/>
  </r>
  <r>
    <n v="7098"/>
    <s v="Critical"/>
    <n v="0.1"/>
    <n v="7.7"/>
    <n v="3.68"/>
    <n v="2571"/>
    <x v="847"/>
    <x v="2"/>
    <x v="3"/>
    <x v="1"/>
    <s v="Office Furnishings"/>
    <s v="Wrap Bag"/>
    <s v="Deflect-O® Glasstique™ Clear Desk Accessories"/>
    <n v="0.52"/>
    <s v="United States"/>
    <x v="1"/>
    <x v="4"/>
    <s v="New York City"/>
    <n v="10165"/>
    <d v="2015-04-25T00:00:00"/>
    <d v="2015-04-26T00:00:00"/>
    <n v="-25.14"/>
    <n v="27"/>
    <x v="1445"/>
    <n v="50656"/>
    <n v="1"/>
  </r>
  <r>
    <n v="20938"/>
    <s v="Low"/>
    <n v="0.04"/>
    <n v="8.6"/>
    <n v="6.19"/>
    <n v="2578"/>
    <x v="848"/>
    <x v="2"/>
    <x v="1"/>
    <x v="0"/>
    <s v="Binders and Binder Accessories"/>
    <s v="Small Box"/>
    <s v="Avery Printable Repositionable Plastic Tabs"/>
    <n v="0.38"/>
    <s v="United States"/>
    <x v="3"/>
    <x v="43"/>
    <s v="Opelika"/>
    <n v="36801"/>
    <d v="2015-05-02T00:00:00"/>
    <d v="2015-05-04T00:00:00"/>
    <n v="309.71159999999998"/>
    <n v="5"/>
    <x v="1446"/>
    <n v="88298"/>
    <n v="2"/>
  </r>
  <r>
    <n v="20939"/>
    <s v="Low"/>
    <n v="0.01"/>
    <n v="3.58"/>
    <n v="1.63"/>
    <n v="2578"/>
    <x v="848"/>
    <x v="2"/>
    <x v="1"/>
    <x v="0"/>
    <s v="Rubber Bands"/>
    <s v="Wrap Bag"/>
    <s v="OIC Colored Binder Clips, Assorted Sizes"/>
    <n v="0.36"/>
    <s v="United States"/>
    <x v="3"/>
    <x v="43"/>
    <s v="Opelika"/>
    <n v="36801"/>
    <d v="2015-05-02T00:00:00"/>
    <d v="2015-05-06T00:00:00"/>
    <n v="-128.85599999999999"/>
    <n v="26"/>
    <x v="1447"/>
    <n v="88298"/>
    <n v="4"/>
  </r>
  <r>
    <n v="20940"/>
    <s v="Low"/>
    <n v="0.08"/>
    <n v="105.49"/>
    <n v="41.64"/>
    <n v="2578"/>
    <x v="848"/>
    <x v="1"/>
    <x v="1"/>
    <x v="1"/>
    <s v="Tables"/>
    <s v="Jumbo Box"/>
    <s v="Balt Solid Wood Rectangular Table"/>
    <n v="0.75"/>
    <s v="United States"/>
    <x v="3"/>
    <x v="43"/>
    <s v="Opelika"/>
    <n v="36801"/>
    <d v="2015-05-02T00:00:00"/>
    <d v="2015-05-09T00:00:00"/>
    <n v="-36.945999999999998"/>
    <n v="34"/>
    <x v="1448"/>
    <n v="88298"/>
    <n v="7"/>
  </r>
  <r>
    <n v="23705"/>
    <s v="High"/>
    <n v="0.09"/>
    <n v="212.6"/>
    <n v="52.2"/>
    <n v="2579"/>
    <x v="849"/>
    <x v="1"/>
    <x v="1"/>
    <x v="1"/>
    <s v="Tables"/>
    <s v="Jumbo Box"/>
    <s v="Bush Advantage Collection® Round Conference Table"/>
    <n v="0.64"/>
    <s v="United States"/>
    <x v="3"/>
    <x v="43"/>
    <s v="Phenix City"/>
    <n v="36869"/>
    <d v="2015-01-03T00:00:00"/>
    <d v="2015-01-04T00:00:00"/>
    <n v="-274.49799999999999"/>
    <n v="1"/>
    <x v="1449"/>
    <n v="88296"/>
    <n v="1"/>
  </r>
  <r>
    <n v="22508"/>
    <s v="Medium"/>
    <n v="7.0000000000000007E-2"/>
    <n v="1.76"/>
    <n v="4.8600000000000003"/>
    <n v="2579"/>
    <x v="849"/>
    <x v="2"/>
    <x v="1"/>
    <x v="1"/>
    <s v="Office Furnishings"/>
    <s v="Small Box"/>
    <s v="Regeneration Desk Collection"/>
    <n v="0.41"/>
    <s v="United States"/>
    <x v="3"/>
    <x v="43"/>
    <s v="Phenix City"/>
    <n v="36869"/>
    <d v="2015-01-17T00:00:00"/>
    <d v="2015-01-17T00:00:00"/>
    <n v="0.58800000000001096"/>
    <n v="15"/>
    <x v="1450"/>
    <n v="88297"/>
    <n v="0"/>
  </r>
  <r>
    <n v="19123"/>
    <s v="Medium"/>
    <n v="0.04"/>
    <n v="510.14"/>
    <n v="14.7"/>
    <n v="2583"/>
    <x v="850"/>
    <x v="1"/>
    <x v="1"/>
    <x v="2"/>
    <s v="Office Machines"/>
    <s v="Jumbo Drum"/>
    <s v="Okidata ML520 Series Dot Matrix Printers"/>
    <n v="0.56000000000000005"/>
    <s v="United States"/>
    <x v="2"/>
    <x v="22"/>
    <s v="Holland"/>
    <n v="49423"/>
    <d v="2015-06-07T00:00:00"/>
    <d v="2015-06-09T00:00:00"/>
    <n v="-251.40390000000002"/>
    <n v="3"/>
    <x v="1451"/>
    <n v="89657"/>
    <n v="2"/>
  </r>
  <r>
    <n v="19124"/>
    <s v="Medium"/>
    <n v="0"/>
    <n v="4.76"/>
    <n v="3.01"/>
    <n v="2583"/>
    <x v="850"/>
    <x v="2"/>
    <x v="1"/>
    <x v="0"/>
    <s v="Paper"/>
    <s v="Wrap Bag"/>
    <s v="TOPS Voice Message Log Book, Flash Format"/>
    <n v="0.36"/>
    <s v="United States"/>
    <x v="2"/>
    <x v="22"/>
    <s v="Holland"/>
    <n v="49423"/>
    <d v="2015-06-07T00:00:00"/>
    <d v="2015-06-09T00:00:00"/>
    <n v="-2.3450000000000002"/>
    <n v="23"/>
    <x v="1452"/>
    <n v="89657"/>
    <n v="2"/>
  </r>
  <r>
    <n v="19134"/>
    <s v="Critical"/>
    <n v="0.04"/>
    <n v="6.3"/>
    <n v="0.5"/>
    <n v="2584"/>
    <x v="851"/>
    <x v="2"/>
    <x v="1"/>
    <x v="0"/>
    <s v="Labels"/>
    <s v="Small Box"/>
    <s v="Avery 48"/>
    <n v="0.39"/>
    <s v="United States"/>
    <x v="2"/>
    <x v="22"/>
    <s v="Inkster"/>
    <n v="48141"/>
    <d v="2015-06-09T00:00:00"/>
    <d v="2015-06-11T00:00:00"/>
    <n v="67.606200000000001"/>
    <n v="15"/>
    <x v="1453"/>
    <n v="89658"/>
    <n v="2"/>
  </r>
  <r>
    <n v="20976"/>
    <s v="Medium"/>
    <n v="0.01"/>
    <n v="6.48"/>
    <n v="6.57"/>
    <n v="2587"/>
    <x v="852"/>
    <x v="0"/>
    <x v="1"/>
    <x v="0"/>
    <s v="Paper"/>
    <s v="Small Box"/>
    <s v="Xerox 20"/>
    <n v="0.37"/>
    <s v="United States"/>
    <x v="2"/>
    <x v="45"/>
    <s v="Manitowoc"/>
    <n v="54220"/>
    <d v="2015-02-28T00:00:00"/>
    <d v="2015-02-28T00:00:00"/>
    <n v="-46.5244"/>
    <n v="18"/>
    <x v="1454"/>
    <n v="91166"/>
    <n v="0"/>
  </r>
  <r>
    <n v="20810"/>
    <s v="Not Specified"/>
    <n v="0.02"/>
    <n v="22.72"/>
    <n v="8.99"/>
    <n v="2587"/>
    <x v="852"/>
    <x v="2"/>
    <x v="1"/>
    <x v="1"/>
    <s v="Office Furnishings"/>
    <s v="Small Pack"/>
    <s v="Executive Impressions 14&quot; Two-Color Numerals Wall Clock"/>
    <n v="0.44"/>
    <s v="United States"/>
    <x v="2"/>
    <x v="45"/>
    <s v="Manitowoc"/>
    <n v="54220"/>
    <d v="2015-06-26T00:00:00"/>
    <d v="2015-06-26T00:00:00"/>
    <n v="200.01719999999997"/>
    <n v="12"/>
    <x v="1455"/>
    <n v="91167"/>
    <n v="0"/>
  </r>
  <r>
    <n v="22275"/>
    <s v="Low"/>
    <n v="0.02"/>
    <n v="419.19"/>
    <n v="19.989999999999998"/>
    <n v="2593"/>
    <x v="853"/>
    <x v="2"/>
    <x v="0"/>
    <x v="0"/>
    <s v="Storage &amp; Organization"/>
    <s v="Small Box"/>
    <s v="Smead Adjustable Mobile File Trolley with Lockable Top"/>
    <n v="0.57999999999999996"/>
    <s v="United States"/>
    <x v="3"/>
    <x v="29"/>
    <s v="Athens"/>
    <n v="30605"/>
    <d v="2015-04-17T00:00:00"/>
    <d v="2015-04-17T00:00:00"/>
    <n v="-39.606000000000002"/>
    <n v="10"/>
    <x v="1456"/>
    <n v="87772"/>
    <n v="0"/>
  </r>
  <r>
    <n v="23765"/>
    <s v="Low"/>
    <n v="0.01"/>
    <n v="85.99"/>
    <n v="0.99"/>
    <n v="2593"/>
    <x v="853"/>
    <x v="2"/>
    <x v="0"/>
    <x v="2"/>
    <s v="Telephones and Communication"/>
    <s v="Wrap Bag"/>
    <s v="Accessory4"/>
    <n v="0.85"/>
    <s v="United States"/>
    <x v="3"/>
    <x v="29"/>
    <s v="Athens"/>
    <n v="30605"/>
    <d v="2015-03-12T00:00:00"/>
    <d v="2015-03-17T00:00:00"/>
    <n v="311.72999999999996"/>
    <n v="2"/>
    <x v="1457"/>
    <n v="87773"/>
    <n v="5"/>
  </r>
  <r>
    <n v="19859"/>
    <s v="Low"/>
    <n v="0.05"/>
    <n v="5.74"/>
    <n v="5.3"/>
    <n v="2601"/>
    <x v="854"/>
    <x v="2"/>
    <x v="0"/>
    <x v="0"/>
    <s v="Scissors, Rulers and Trimmers"/>
    <s v="Small Pack"/>
    <s v="Acme Kleencut® Forged Steel Scissors"/>
    <n v="0.55000000000000004"/>
    <s v="United States"/>
    <x v="1"/>
    <x v="16"/>
    <s v="Merrimack"/>
    <n v="3054"/>
    <d v="2015-03-21T00:00:00"/>
    <d v="2015-03-26T00:00:00"/>
    <n v="-50.75"/>
    <n v="7"/>
    <x v="1458"/>
    <n v="87382"/>
    <n v="5"/>
  </r>
  <r>
    <n v="20849"/>
    <s v="Critical"/>
    <n v="7.0000000000000007E-2"/>
    <n v="200.99"/>
    <n v="4.2"/>
    <n v="2603"/>
    <x v="855"/>
    <x v="2"/>
    <x v="0"/>
    <x v="2"/>
    <s v="Telephones and Communication"/>
    <s v="Small Box"/>
    <s v="2160i"/>
    <n v="0.59"/>
    <s v="United States"/>
    <x v="1"/>
    <x v="2"/>
    <s v="Hackensack"/>
    <n v="7601"/>
    <d v="2015-04-05T00:00:00"/>
    <d v="2015-04-06T00:00:00"/>
    <n v="2225.0761200000002"/>
    <n v="22"/>
    <x v="1459"/>
    <n v="87383"/>
    <n v="1"/>
  </r>
  <r>
    <n v="20850"/>
    <s v="Critical"/>
    <n v="0.01"/>
    <n v="297.48"/>
    <n v="18.059999999999999"/>
    <n v="2604"/>
    <x v="856"/>
    <x v="1"/>
    <x v="0"/>
    <x v="2"/>
    <s v="Office Machines"/>
    <s v="Jumbo Drum"/>
    <s v="Panasonic KX-P3200 Dot Matrix Printer"/>
    <n v="0.6"/>
    <s v="United States"/>
    <x v="1"/>
    <x v="2"/>
    <s v="Iselin"/>
    <n v="8830"/>
    <d v="2015-04-05T00:00:00"/>
    <d v="2015-04-06T00:00:00"/>
    <n v="-338.18083200000001"/>
    <n v="3"/>
    <x v="1460"/>
    <n v="87383"/>
    <n v="1"/>
  </r>
  <r>
    <n v="18046"/>
    <s v="High"/>
    <n v="0.09"/>
    <n v="5.4"/>
    <n v="7.78"/>
    <n v="2610"/>
    <x v="857"/>
    <x v="2"/>
    <x v="0"/>
    <x v="0"/>
    <s v="Binders and Binder Accessories"/>
    <s v="Small Box"/>
    <s v="3M Organizer Strips"/>
    <n v="0.37"/>
    <s v="United States"/>
    <x v="0"/>
    <x v="1"/>
    <s v="Davis"/>
    <n v="95616"/>
    <d v="2015-05-16T00:00:00"/>
    <d v="2015-05-17T00:00:00"/>
    <n v="-136.25200000000001"/>
    <n v="9"/>
    <x v="1461"/>
    <n v="86118"/>
    <n v="1"/>
  </r>
  <r>
    <n v="19971"/>
    <s v="Low"/>
    <n v="0.02"/>
    <n v="50.98"/>
    <n v="13.66"/>
    <n v="2613"/>
    <x v="858"/>
    <x v="0"/>
    <x v="0"/>
    <x v="0"/>
    <s v="Appliances"/>
    <s v="Small Box"/>
    <s v="Eureka The Boss® Cordless Rechargeable Stick Vac"/>
    <n v="0.57999999999999996"/>
    <s v="United States"/>
    <x v="1"/>
    <x v="2"/>
    <s v="Fords"/>
    <n v="8863"/>
    <d v="2015-01-24T00:00:00"/>
    <d v="2015-01-24T00:00:00"/>
    <n v="-25.76"/>
    <n v="1"/>
    <x v="1462"/>
    <n v="86119"/>
    <n v="0"/>
  </r>
  <r>
    <n v="25962"/>
    <s v="Critical"/>
    <n v="0"/>
    <n v="2.6"/>
    <n v="2.4"/>
    <n v="2616"/>
    <x v="859"/>
    <x v="2"/>
    <x v="0"/>
    <x v="0"/>
    <s v="Pens &amp; Art Supplies"/>
    <s v="Wrap Bag"/>
    <s v="12 Colored Short Pencils"/>
    <n v="0.57999999999999996"/>
    <s v="United States"/>
    <x v="2"/>
    <x v="22"/>
    <s v="Portage"/>
    <n v="49002"/>
    <d v="2015-03-11T00:00:00"/>
    <d v="2015-03-13T00:00:00"/>
    <n v="-45.21"/>
    <n v="16"/>
    <x v="1283"/>
    <n v="91495"/>
    <n v="2"/>
  </r>
  <r>
    <n v="25478"/>
    <s v="Not Specified"/>
    <n v="0.1"/>
    <n v="3.25"/>
    <n v="49"/>
    <n v="2617"/>
    <x v="860"/>
    <x v="2"/>
    <x v="0"/>
    <x v="0"/>
    <s v="Appliances"/>
    <s v="Large Box"/>
    <s v="Bravo II™ Megaboss® 12-Amp Hard Body Upright, Replacement Belts, 2 Belts per Pack"/>
    <n v="0.56000000000000005"/>
    <s v="United States"/>
    <x v="2"/>
    <x v="46"/>
    <s v="Aberdeen"/>
    <n v="57401"/>
    <d v="2015-06-27T00:00:00"/>
    <d v="2015-06-28T00:00:00"/>
    <n v="-286.245"/>
    <n v="6"/>
    <x v="1463"/>
    <n v="91496"/>
    <n v="1"/>
  </r>
  <r>
    <n v="6585"/>
    <s v="Medium"/>
    <n v="0.1"/>
    <n v="7.64"/>
    <n v="1.39"/>
    <n v="2618"/>
    <x v="861"/>
    <x v="2"/>
    <x v="0"/>
    <x v="0"/>
    <s v="Envelopes"/>
    <s v="Small Box"/>
    <s v="Security-Tint Envelopes"/>
    <n v="0.36"/>
    <s v="United States"/>
    <x v="1"/>
    <x v="4"/>
    <s v="New York City"/>
    <n v="10004"/>
    <d v="2015-01-17T00:00:00"/>
    <d v="2015-01-19T00:00:00"/>
    <n v="16.12"/>
    <n v="18"/>
    <x v="1464"/>
    <n v="46884"/>
    <n v="2"/>
  </r>
  <r>
    <n v="6586"/>
    <s v="Medium"/>
    <n v="0"/>
    <n v="125.99"/>
    <n v="2.5"/>
    <n v="2618"/>
    <x v="861"/>
    <x v="2"/>
    <x v="0"/>
    <x v="2"/>
    <s v="Telephones and Communication"/>
    <s v="Small Box"/>
    <s v="6162"/>
    <n v="0.59"/>
    <s v="United States"/>
    <x v="1"/>
    <x v="4"/>
    <s v="New York City"/>
    <n v="10004"/>
    <d v="2015-01-17T00:00:00"/>
    <d v="2015-01-19T00:00:00"/>
    <n v="-815.90079999999989"/>
    <n v="3"/>
    <x v="1465"/>
    <n v="46884"/>
    <n v="2"/>
  </r>
  <r>
    <n v="6587"/>
    <s v="Medium"/>
    <n v="0.1"/>
    <n v="11.55"/>
    <n v="2.36"/>
    <n v="2618"/>
    <x v="861"/>
    <x v="2"/>
    <x v="0"/>
    <x v="0"/>
    <s v="Pens &amp; Art Supplies"/>
    <s v="Wrap Bag"/>
    <s v="Newell 309"/>
    <n v="0.55000000000000004"/>
    <s v="United States"/>
    <x v="1"/>
    <x v="4"/>
    <s v="New York City"/>
    <n v="10004"/>
    <d v="2015-01-17T00:00:00"/>
    <d v="2015-01-18T00:00:00"/>
    <n v="15.808000000000003"/>
    <n v="25"/>
    <x v="1466"/>
    <n v="46884"/>
    <n v="1"/>
  </r>
  <r>
    <n v="4788"/>
    <s v="High"/>
    <n v="0.05"/>
    <n v="4.84"/>
    <n v="0.71"/>
    <n v="2618"/>
    <x v="861"/>
    <x v="0"/>
    <x v="0"/>
    <x v="0"/>
    <s v="Pens &amp; Art Supplies"/>
    <s v="Wrap Bag"/>
    <s v="*Staples* Highlighting Markers"/>
    <n v="0.52"/>
    <s v="United States"/>
    <x v="1"/>
    <x v="4"/>
    <s v="New York City"/>
    <n v="10004"/>
    <d v="2015-03-23T00:00:00"/>
    <d v="2015-03-23T00:00:00"/>
    <n v="29.17"/>
    <n v="20"/>
    <x v="1467"/>
    <n v="34017"/>
    <n v="0"/>
  </r>
  <r>
    <n v="4789"/>
    <s v="High"/>
    <n v="0.01"/>
    <n v="14.98"/>
    <n v="7.69"/>
    <n v="2618"/>
    <x v="861"/>
    <x v="2"/>
    <x v="0"/>
    <x v="0"/>
    <s v="Storage &amp; Organization"/>
    <s v="Small Box"/>
    <s v="Super Decoflex Portable Personal File"/>
    <n v="0.56999999999999995"/>
    <s v="United States"/>
    <x v="1"/>
    <x v="4"/>
    <s v="New York City"/>
    <n v="10004"/>
    <d v="2015-03-23T00:00:00"/>
    <d v="2015-03-25T00:00:00"/>
    <n v="-48.97"/>
    <n v="28"/>
    <x v="1468"/>
    <n v="34017"/>
    <n v="2"/>
  </r>
  <r>
    <n v="7452"/>
    <s v="Critical"/>
    <n v="0.1"/>
    <n v="20.27"/>
    <n v="3.99"/>
    <n v="2618"/>
    <x v="861"/>
    <x v="2"/>
    <x v="0"/>
    <x v="0"/>
    <s v="Appliances"/>
    <s v="Small Box"/>
    <s v="Fellowes Mighty 8 Compact Surge Protector"/>
    <n v="0.56999999999999995"/>
    <s v="United States"/>
    <x v="1"/>
    <x v="4"/>
    <s v="New York City"/>
    <n v="10004"/>
    <d v="2015-03-23T00:00:00"/>
    <d v="2015-03-24T00:00:00"/>
    <n v="84.05"/>
    <n v="53"/>
    <x v="1469"/>
    <n v="53153"/>
    <n v="1"/>
  </r>
  <r>
    <n v="22788"/>
    <s v="High"/>
    <n v="0.05"/>
    <n v="4.84"/>
    <n v="0.71"/>
    <n v="2619"/>
    <x v="862"/>
    <x v="0"/>
    <x v="0"/>
    <x v="0"/>
    <s v="Pens &amp; Art Supplies"/>
    <s v="Wrap Bag"/>
    <s v="*Staples* Highlighting Markers"/>
    <n v="0.52"/>
    <s v="United States"/>
    <x v="2"/>
    <x v="46"/>
    <s v="Sioux Falls"/>
    <n v="57103"/>
    <d v="2015-03-23T00:00:00"/>
    <d v="2015-03-23T00:00:00"/>
    <n v="17.836500000000001"/>
    <n v="5"/>
    <x v="1470"/>
    <n v="88014"/>
    <n v="0"/>
  </r>
  <r>
    <n v="18461"/>
    <s v="Not Specified"/>
    <n v="0.1"/>
    <n v="30.98"/>
    <n v="8.99"/>
    <n v="2619"/>
    <x v="862"/>
    <x v="2"/>
    <x v="0"/>
    <x v="0"/>
    <s v="Pens &amp; Art Supplies"/>
    <s v="Small Pack"/>
    <s v="Boston School Pro Electric Pencil Sharpener, 1670"/>
    <n v="0.57999999999999996"/>
    <s v="United States"/>
    <x v="2"/>
    <x v="46"/>
    <s v="Sioux Falls"/>
    <n v="57103"/>
    <d v="2015-02-09T00:00:00"/>
    <d v="2015-02-11T00:00:00"/>
    <n v="-20.222799999999999"/>
    <n v="4"/>
    <x v="1471"/>
    <n v="88015"/>
    <n v="2"/>
  </r>
  <r>
    <n v="25452"/>
    <s v="Critical"/>
    <n v="0.1"/>
    <n v="20.27"/>
    <n v="3.99"/>
    <n v="2620"/>
    <x v="863"/>
    <x v="2"/>
    <x v="0"/>
    <x v="0"/>
    <s v="Appliances"/>
    <s v="Small Box"/>
    <s v="Fellowes Mighty 8 Compact Surge Protector"/>
    <n v="0.56999999999999995"/>
    <s v="United States"/>
    <x v="3"/>
    <x v="20"/>
    <s v="Bartlett"/>
    <n v="38134"/>
    <d v="2015-03-23T00:00:00"/>
    <d v="2015-03-24T00:00:00"/>
    <n v="381.61799999999994"/>
    <n v="13"/>
    <x v="1472"/>
    <n v="88017"/>
    <n v="1"/>
  </r>
  <r>
    <n v="26296"/>
    <s v="High"/>
    <n v="0.03"/>
    <n v="40.97"/>
    <n v="8.99"/>
    <n v="2621"/>
    <x v="864"/>
    <x v="0"/>
    <x v="0"/>
    <x v="0"/>
    <s v="Pens &amp; Art Supplies"/>
    <s v="Small Pack"/>
    <s v="Sanford 52201 APSCO Electric Pencil Sharpener"/>
    <n v="0.59"/>
    <s v="United States"/>
    <x v="3"/>
    <x v="20"/>
    <s v="Brentwood"/>
    <n v="37027"/>
    <d v="2015-03-19T00:00:00"/>
    <d v="2015-03-20T00:00:00"/>
    <n v="-177.05799999999999"/>
    <n v="5"/>
    <x v="1473"/>
    <n v="88016"/>
    <n v="1"/>
  </r>
  <r>
    <n v="26032"/>
    <s v="High"/>
    <n v="0.1"/>
    <n v="41.94"/>
    <n v="2.99"/>
    <n v="2626"/>
    <x v="865"/>
    <x v="2"/>
    <x v="3"/>
    <x v="0"/>
    <s v="Binders and Binder Accessories"/>
    <s v="Small Box"/>
    <s v="Avery Trapezoid Extra Heavy Duty 4&quot; Binders"/>
    <n v="0.35"/>
    <s v="United States"/>
    <x v="0"/>
    <x v="1"/>
    <s v="Menlo Park"/>
    <n v="94025"/>
    <d v="2015-02-07T00:00:00"/>
    <d v="2015-02-08T00:00:00"/>
    <n v="164.08199999999999"/>
    <n v="6"/>
    <x v="1474"/>
    <n v="90927"/>
    <n v="1"/>
  </r>
  <r>
    <n v="18623"/>
    <s v="Medium"/>
    <n v="0.02"/>
    <n v="30.53"/>
    <n v="19.989999999999998"/>
    <n v="2628"/>
    <x v="866"/>
    <x v="0"/>
    <x v="0"/>
    <x v="0"/>
    <s v="Labels"/>
    <s v="Small Box"/>
    <s v="Avery 4027 File Folder Labels for Dot Matrix Printers, 5000 Labels per Box, White"/>
    <n v="0.39"/>
    <s v="United States"/>
    <x v="2"/>
    <x v="23"/>
    <s v="Moore"/>
    <n v="73160"/>
    <d v="2015-01-17T00:00:00"/>
    <d v="2015-01-19T00:00:00"/>
    <n v="-54.63"/>
    <n v="14"/>
    <x v="1475"/>
    <n v="85916"/>
    <n v="2"/>
  </r>
  <r>
    <n v="21981"/>
    <s v="Critical"/>
    <n v="0.01"/>
    <n v="194.3"/>
    <n v="11.54"/>
    <n v="2630"/>
    <x v="867"/>
    <x v="2"/>
    <x v="2"/>
    <x v="1"/>
    <s v="Office Furnishings"/>
    <s v="Large Box"/>
    <s v="Electrix Halogen Magnifier Lamp"/>
    <n v="0.59"/>
    <s v="United States"/>
    <x v="2"/>
    <x v="23"/>
    <s v="Norman"/>
    <n v="73071"/>
    <d v="2015-01-05T00:00:00"/>
    <d v="2015-01-07T00:00:00"/>
    <n v="690.17939999999999"/>
    <n v="5"/>
    <x v="1476"/>
    <n v="85914"/>
    <n v="2"/>
  </r>
  <r>
    <n v="21982"/>
    <s v="Critical"/>
    <n v="0.02"/>
    <n v="209.84"/>
    <n v="21.21"/>
    <n v="2630"/>
    <x v="867"/>
    <x v="2"/>
    <x v="2"/>
    <x v="1"/>
    <s v="Office Furnishings"/>
    <s v="Large Box"/>
    <s v="Luxo Professional Fluorescent Magnifier Lamp with Clamp-Mount Base"/>
    <n v="0.59"/>
    <s v="United States"/>
    <x v="2"/>
    <x v="23"/>
    <s v="Norman"/>
    <n v="73071"/>
    <d v="2015-01-05T00:00:00"/>
    <d v="2015-01-06T00:00:00"/>
    <n v="1507.6430999999998"/>
    <n v="10"/>
    <x v="1477"/>
    <n v="85914"/>
    <n v="1"/>
  </r>
  <r>
    <n v="21983"/>
    <s v="Critical"/>
    <n v="0"/>
    <n v="145.44999999999999"/>
    <n v="17.850000000000001"/>
    <n v="2630"/>
    <x v="867"/>
    <x v="1"/>
    <x v="2"/>
    <x v="2"/>
    <s v="Office Machines"/>
    <s v="Jumbo Drum"/>
    <s v="Panasonic KX-P1150 Dot Matrix Printer"/>
    <n v="0.56000000000000005"/>
    <s v="United States"/>
    <x v="2"/>
    <x v="23"/>
    <s v="Norman"/>
    <n v="73071"/>
    <d v="2015-01-05T00:00:00"/>
    <d v="2015-01-07T00:00:00"/>
    <n v="801.74680000000012"/>
    <n v="8"/>
    <x v="1478"/>
    <n v="85914"/>
    <n v="2"/>
  </r>
  <r>
    <n v="22540"/>
    <s v="High"/>
    <n v="7.0000000000000007E-2"/>
    <n v="65.989999999999995"/>
    <n v="5.99"/>
    <n v="2630"/>
    <x v="867"/>
    <x v="2"/>
    <x v="2"/>
    <x v="2"/>
    <s v="Telephones and Communication"/>
    <s v="Small Box"/>
    <s v="i1000"/>
    <n v="0.57999999999999996"/>
    <s v="United States"/>
    <x v="2"/>
    <x v="23"/>
    <s v="Norman"/>
    <n v="73071"/>
    <d v="2015-01-07T00:00:00"/>
    <d v="2015-01-08T00:00:00"/>
    <n v="-139.18256"/>
    <n v="3"/>
    <x v="1479"/>
    <n v="85915"/>
    <n v="1"/>
  </r>
  <r>
    <n v="25594"/>
    <s v="Low"/>
    <n v="0.05"/>
    <n v="100.97"/>
    <n v="7.18"/>
    <n v="2638"/>
    <x v="868"/>
    <x v="0"/>
    <x v="3"/>
    <x v="2"/>
    <s v="Computer Peripherals"/>
    <s v="Small Box"/>
    <s v="Gyration Ultra Cordless Optical Suite"/>
    <n v="0.46"/>
    <s v="United States"/>
    <x v="0"/>
    <x v="44"/>
    <s v="Boise"/>
    <n v="83704"/>
    <d v="2015-06-08T00:00:00"/>
    <d v="2015-06-08T00:00:00"/>
    <n v="881.46809999999994"/>
    <n v="13"/>
    <x v="1480"/>
    <n v="90951"/>
    <n v="0"/>
  </r>
  <r>
    <n v="21041"/>
    <s v="Not Specified"/>
    <n v="0.05"/>
    <n v="4.9800000000000004"/>
    <n v="0.49"/>
    <n v="2639"/>
    <x v="869"/>
    <x v="2"/>
    <x v="3"/>
    <x v="0"/>
    <s v="Labels"/>
    <s v="Small Box"/>
    <s v="Avery White Multi-Purpose Labels"/>
    <n v="0.39"/>
    <s v="United States"/>
    <x v="0"/>
    <x v="27"/>
    <s v="Roswell"/>
    <n v="88201"/>
    <d v="2015-03-19T00:00:00"/>
    <d v="2015-03-19T00:00:00"/>
    <n v="3.84"/>
    <n v="3"/>
    <x v="1481"/>
    <n v="90952"/>
    <n v="0"/>
  </r>
  <r>
    <n v="22438"/>
    <s v="Low"/>
    <n v="0.1"/>
    <n v="10.98"/>
    <n v="3.99"/>
    <n v="2647"/>
    <x v="870"/>
    <x v="2"/>
    <x v="0"/>
    <x v="0"/>
    <s v="Appliances"/>
    <s v="Small Box"/>
    <s v="Staples Surge Protector 6 outlet"/>
    <n v="0.57999999999999996"/>
    <s v="United States"/>
    <x v="0"/>
    <x v="1"/>
    <s v="Bakersfield"/>
    <n v="93309"/>
    <d v="2015-03-17T00:00:00"/>
    <d v="2015-03-24T00:00:00"/>
    <n v="-21.03"/>
    <n v="5"/>
    <x v="1482"/>
    <n v="91386"/>
    <n v="7"/>
  </r>
  <r>
    <n v="22439"/>
    <s v="Low"/>
    <n v="0.01"/>
    <n v="39.979999999999997"/>
    <n v="9.1999999999999993"/>
    <n v="2647"/>
    <x v="870"/>
    <x v="2"/>
    <x v="0"/>
    <x v="1"/>
    <s v="Office Furnishings"/>
    <s v="Wrap Bag"/>
    <s v="Eldon Radial Chair Mat for Low to Medium Pile Carpets"/>
    <n v="0.65"/>
    <s v="United States"/>
    <x v="0"/>
    <x v="1"/>
    <s v="Bakersfield"/>
    <n v="93309"/>
    <d v="2015-03-17T00:00:00"/>
    <d v="2015-03-19T00:00:00"/>
    <n v="117.52079999999998"/>
    <n v="4"/>
    <x v="1483"/>
    <n v="91386"/>
    <n v="2"/>
  </r>
  <r>
    <n v="18720"/>
    <s v="High"/>
    <n v="0.01"/>
    <n v="39.979999999999997"/>
    <n v="4"/>
    <n v="2649"/>
    <x v="871"/>
    <x v="2"/>
    <x v="0"/>
    <x v="2"/>
    <s v="Computer Peripherals"/>
    <s v="Small Box"/>
    <s v="Microsoft Natural Keyboard Elite"/>
    <n v="0.7"/>
    <s v="United States"/>
    <x v="1"/>
    <x v="30"/>
    <s v="Edgewood"/>
    <n v="21040"/>
    <d v="2015-06-11T00:00:00"/>
    <d v="2015-06-12T00:00:00"/>
    <n v="-30.808"/>
    <n v="5"/>
    <x v="1484"/>
    <n v="88814"/>
    <n v="1"/>
  </r>
  <r>
    <n v="22904"/>
    <s v="Critical"/>
    <n v="0.05"/>
    <n v="35.99"/>
    <n v="5.99"/>
    <n v="2650"/>
    <x v="872"/>
    <x v="2"/>
    <x v="0"/>
    <x v="2"/>
    <s v="Telephones and Communication"/>
    <s v="Wrap Bag"/>
    <s v="Accessory41"/>
    <n v="0.38"/>
    <s v="United States"/>
    <x v="1"/>
    <x v="19"/>
    <s v="Baldwin"/>
    <n v="15234"/>
    <d v="2015-05-04T00:00:00"/>
    <d v="2015-05-05T00:00:00"/>
    <n v="524.31719999999996"/>
    <n v="26"/>
    <x v="1485"/>
    <n v="88815"/>
    <n v="1"/>
  </r>
  <r>
    <n v="18949"/>
    <s v="Medium"/>
    <n v="0.06"/>
    <n v="47.9"/>
    <n v="5.86"/>
    <n v="2652"/>
    <x v="873"/>
    <x v="2"/>
    <x v="3"/>
    <x v="0"/>
    <s v="Paper"/>
    <s v="Small Box"/>
    <s v="Xerox 1938"/>
    <n v="0.37"/>
    <s v="United States"/>
    <x v="0"/>
    <x v="1"/>
    <s v="Bakersfield"/>
    <n v="93309"/>
    <d v="2015-05-25T00:00:00"/>
    <d v="2015-05-27T00:00:00"/>
    <n v="21.78"/>
    <n v="2"/>
    <x v="1486"/>
    <n v="89361"/>
    <n v="2"/>
  </r>
  <r>
    <n v="25662"/>
    <s v="Not Specified"/>
    <n v="0.05"/>
    <n v="4.9800000000000004"/>
    <n v="4.62"/>
    <n v="2653"/>
    <x v="874"/>
    <x v="2"/>
    <x v="3"/>
    <x v="2"/>
    <s v="Computer Peripherals"/>
    <s v="Small Pack"/>
    <s v="Imation 3.5&quot;, DISKETTE 44766 HGHLD3.52HD/FM, 10/Pack"/>
    <n v="0.64"/>
    <s v="United States"/>
    <x v="2"/>
    <x v="13"/>
    <s v="Derby"/>
    <n v="67037"/>
    <d v="2015-02-22T00:00:00"/>
    <d v="2015-02-23T00:00:00"/>
    <n v="-98.35"/>
    <n v="7"/>
    <x v="1487"/>
    <n v="89360"/>
    <n v="1"/>
  </r>
  <r>
    <n v="25663"/>
    <s v="Not Specified"/>
    <n v="0.02"/>
    <n v="34.229999999999997"/>
    <n v="5.0199999999999996"/>
    <n v="2653"/>
    <x v="874"/>
    <x v="2"/>
    <x v="3"/>
    <x v="1"/>
    <s v="Office Furnishings"/>
    <s v="Small Box"/>
    <s v="Hand-Finished Solid Wood Document Frame"/>
    <n v="0.55000000000000004"/>
    <s v="United States"/>
    <x v="2"/>
    <x v="13"/>
    <s v="Derby"/>
    <n v="67037"/>
    <d v="2015-02-22T00:00:00"/>
    <d v="2015-02-24T00:00:00"/>
    <n v="270.79049999999995"/>
    <n v="11"/>
    <x v="1488"/>
    <n v="89360"/>
    <n v="2"/>
  </r>
  <r>
    <n v="19131"/>
    <s v="Medium"/>
    <n v="0.09"/>
    <n v="89.99"/>
    <n v="42"/>
    <n v="2655"/>
    <x v="875"/>
    <x v="1"/>
    <x v="3"/>
    <x v="1"/>
    <s v="Chairs &amp; Chairmats"/>
    <s v="Jumbo Drum"/>
    <s v="Global Leather Task Chair, Black"/>
    <n v="0.66"/>
    <s v="United States"/>
    <x v="3"/>
    <x v="29"/>
    <s v="Atlanta"/>
    <n v="30318"/>
    <d v="2015-04-18T00:00:00"/>
    <d v="2015-04-18T00:00:00"/>
    <n v="223.416"/>
    <n v="6"/>
    <x v="1489"/>
    <n v="86063"/>
    <n v="0"/>
  </r>
  <r>
    <n v="22938"/>
    <s v="Critical"/>
    <n v="7.0000000000000007E-2"/>
    <n v="2.94"/>
    <n v="0.81"/>
    <n v="2655"/>
    <x v="875"/>
    <x v="2"/>
    <x v="0"/>
    <x v="0"/>
    <s v="Pens &amp; Art Supplies"/>
    <s v="Wrap Bag"/>
    <s v="Prang Colored Pencils"/>
    <n v="0.4"/>
    <s v="United States"/>
    <x v="3"/>
    <x v="29"/>
    <s v="Atlanta"/>
    <n v="30318"/>
    <d v="2015-04-08T00:00:00"/>
    <d v="2015-04-09T00:00:00"/>
    <n v="-93.927400000000006"/>
    <n v="10"/>
    <x v="1490"/>
    <n v="86064"/>
    <n v="1"/>
  </r>
  <r>
    <n v="19525"/>
    <s v="Critical"/>
    <n v="0.01"/>
    <n v="138.13999999999999"/>
    <n v="35"/>
    <n v="2660"/>
    <x v="876"/>
    <x v="2"/>
    <x v="2"/>
    <x v="0"/>
    <s v="Storage &amp; Organization"/>
    <s v="Large Box"/>
    <s v="SAFCO Commercial Wire Shelving, Black"/>
    <m/>
    <s v="United States"/>
    <x v="1"/>
    <x v="14"/>
    <s v="Gorham"/>
    <n v="4038"/>
    <d v="2015-02-24T00:00:00"/>
    <d v="2015-02-26T00:00:00"/>
    <n v="-321.51"/>
    <n v="4"/>
    <x v="1491"/>
    <n v="86486"/>
    <n v="2"/>
  </r>
  <r>
    <n v="18400"/>
    <s v="High"/>
    <n v="0.04"/>
    <n v="90.24"/>
    <n v="0.99"/>
    <n v="2667"/>
    <x v="877"/>
    <x v="2"/>
    <x v="1"/>
    <x v="0"/>
    <s v="Appliances"/>
    <s v="Small Box"/>
    <s v="Kensington 6 Outlet MasterPiece® HOMEOFFICE Power Control Center"/>
    <n v="0.56000000000000005"/>
    <s v="United States"/>
    <x v="1"/>
    <x v="10"/>
    <s v="Lakewood"/>
    <n v="44107"/>
    <d v="2015-04-02T00:00:00"/>
    <d v="2015-04-04T00:00:00"/>
    <n v="246.2748"/>
    <n v="4"/>
    <x v="1492"/>
    <n v="87831"/>
    <n v="2"/>
  </r>
  <r>
    <n v="18401"/>
    <s v="High"/>
    <n v="0.09"/>
    <n v="47.9"/>
    <n v="5.86"/>
    <n v="2667"/>
    <x v="877"/>
    <x v="0"/>
    <x v="1"/>
    <x v="0"/>
    <s v="Paper"/>
    <s v="Small Box"/>
    <s v="Xerox 1938"/>
    <n v="0.37"/>
    <s v="United States"/>
    <x v="1"/>
    <x v="10"/>
    <s v="Lakewood"/>
    <n v="44107"/>
    <d v="2015-04-02T00:00:00"/>
    <d v="2015-04-04T00:00:00"/>
    <n v="93.950399999999988"/>
    <n v="3"/>
    <x v="1493"/>
    <n v="87831"/>
    <n v="2"/>
  </r>
  <r>
    <n v="19294"/>
    <s v="High"/>
    <n v="0.04"/>
    <n v="10.4"/>
    <n v="5.4"/>
    <n v="2668"/>
    <x v="878"/>
    <x v="2"/>
    <x v="0"/>
    <x v="1"/>
    <s v="Office Furnishings"/>
    <s v="Small Pack"/>
    <s v="Executive Impressions 8-1/2&quot; Career Panel/Partition Cubicle Clock"/>
    <n v="0.51"/>
    <s v="United States"/>
    <x v="2"/>
    <x v="46"/>
    <s v="Rapid City"/>
    <n v="57701"/>
    <d v="2015-03-28T00:00:00"/>
    <d v="2015-03-29T00:00:00"/>
    <n v="29.98"/>
    <n v="12"/>
    <x v="1494"/>
    <n v="87830"/>
    <n v="1"/>
  </r>
  <r>
    <n v="19295"/>
    <s v="High"/>
    <n v="0.08"/>
    <n v="4.28"/>
    <n v="4.79"/>
    <n v="2668"/>
    <x v="878"/>
    <x v="2"/>
    <x v="0"/>
    <x v="0"/>
    <s v="Paper"/>
    <s v="Small Box"/>
    <s v="Xerox 1962"/>
    <n v="0.4"/>
    <s v="United States"/>
    <x v="2"/>
    <x v="46"/>
    <s v="Rapid City"/>
    <n v="57701"/>
    <d v="2015-03-28T00:00:00"/>
    <d v="2015-03-30T00:00:00"/>
    <n v="-121.2"/>
    <n v="12"/>
    <x v="1495"/>
    <n v="87830"/>
    <n v="2"/>
  </r>
  <r>
    <n v="18870"/>
    <s v="Not Specified"/>
    <n v="0.06"/>
    <n v="3.93"/>
    <n v="0.99"/>
    <n v="2668"/>
    <x v="878"/>
    <x v="2"/>
    <x v="1"/>
    <x v="0"/>
    <s v="Rubber Bands"/>
    <s v="Wrap Bag"/>
    <s v="Staples Vinyl Coated Paper Clips"/>
    <n v="0.39"/>
    <s v="United States"/>
    <x v="2"/>
    <x v="46"/>
    <s v="Rapid City"/>
    <n v="57701"/>
    <d v="2015-04-21T00:00:00"/>
    <d v="2015-04-23T00:00:00"/>
    <n v="10.782400000000001"/>
    <n v="6"/>
    <x v="1496"/>
    <n v="87832"/>
    <n v="2"/>
  </r>
  <r>
    <n v="5338"/>
    <s v="High"/>
    <n v="0.05"/>
    <n v="165.2"/>
    <n v="19.989999999999998"/>
    <n v="2670"/>
    <x v="879"/>
    <x v="2"/>
    <x v="1"/>
    <x v="0"/>
    <s v="Storage &amp; Organization"/>
    <s v="Small Box"/>
    <s v="Economy Rollaway Files"/>
    <n v="0.59"/>
    <s v="United States"/>
    <x v="0"/>
    <x v="1"/>
    <s v="Los Angeles"/>
    <n v="90049"/>
    <d v="2015-05-29T00:00:00"/>
    <d v="2015-05-29T00:00:00"/>
    <n v="2008.71"/>
    <n v="167"/>
    <x v="1497"/>
    <n v="37924"/>
    <n v="0"/>
  </r>
  <r>
    <n v="5339"/>
    <s v="High"/>
    <n v="0.09"/>
    <n v="17.989999999999998"/>
    <n v="8.65"/>
    <n v="2670"/>
    <x v="879"/>
    <x v="2"/>
    <x v="1"/>
    <x v="0"/>
    <s v="Pens &amp; Art Supplies"/>
    <s v="Small Box"/>
    <s v="Model L Table or Wall-Mount Pencil Sharpener"/>
    <n v="0.56999999999999995"/>
    <s v="United States"/>
    <x v="0"/>
    <x v="1"/>
    <s v="Los Angeles"/>
    <n v="90049"/>
    <d v="2015-05-29T00:00:00"/>
    <d v="2015-05-29T00:00:00"/>
    <n v="-80.53"/>
    <n v="71"/>
    <x v="1498"/>
    <n v="37924"/>
    <n v="0"/>
  </r>
  <r>
    <n v="23338"/>
    <s v="High"/>
    <n v="0.05"/>
    <n v="165.2"/>
    <n v="19.989999999999998"/>
    <n v="2671"/>
    <x v="880"/>
    <x v="2"/>
    <x v="1"/>
    <x v="0"/>
    <s v="Storage &amp; Organization"/>
    <s v="Small Box"/>
    <s v="Economy Rollaway Files"/>
    <n v="0.59"/>
    <s v="United States"/>
    <x v="3"/>
    <x v="20"/>
    <s v="Brentwood"/>
    <n v="37027"/>
    <d v="2015-05-29T00:00:00"/>
    <d v="2015-05-29T00:00:00"/>
    <n v="-48.957999999999998"/>
    <n v="42"/>
    <x v="1499"/>
    <n v="90551"/>
    <n v="0"/>
  </r>
  <r>
    <n v="18147"/>
    <s v="Critical"/>
    <n v="0.03"/>
    <n v="41.32"/>
    <n v="58.66"/>
    <n v="2677"/>
    <x v="881"/>
    <x v="0"/>
    <x v="2"/>
    <x v="1"/>
    <s v="Office Furnishings"/>
    <s v="Medium Box"/>
    <s v="Deflect-o EconoMat Studded, No Bevel Mat for Low Pile Carpeting"/>
    <n v="0.76"/>
    <s v="United States"/>
    <x v="3"/>
    <x v="8"/>
    <s v="Winchester"/>
    <n v="22601"/>
    <d v="2015-06-16T00:00:00"/>
    <d v="2015-06-17T00:00:00"/>
    <n v="-32.816000000000003"/>
    <n v="10"/>
    <x v="1500"/>
    <n v="86633"/>
    <n v="1"/>
  </r>
  <r>
    <n v="18148"/>
    <s v="Critical"/>
    <n v="0"/>
    <n v="6.88"/>
    <n v="2"/>
    <n v="2677"/>
    <x v="881"/>
    <x v="2"/>
    <x v="2"/>
    <x v="0"/>
    <s v="Paper"/>
    <s v="Wrap Bag"/>
    <s v="Adams Phone Message Book, 200 Message Capacity, 8 1/16” x 11”"/>
    <n v="0.39"/>
    <s v="United States"/>
    <x v="3"/>
    <x v="8"/>
    <s v="Winchester"/>
    <n v="22601"/>
    <d v="2015-06-16T00:00:00"/>
    <d v="2015-06-16T00:00:00"/>
    <n v="-15.61"/>
    <n v="5"/>
    <x v="1501"/>
    <n v="86633"/>
    <n v="0"/>
  </r>
  <r>
    <n v="22848"/>
    <s v="Low"/>
    <n v="0.09"/>
    <n v="8.74"/>
    <n v="1.39"/>
    <n v="2684"/>
    <x v="882"/>
    <x v="0"/>
    <x v="2"/>
    <x v="0"/>
    <s v="Envelopes"/>
    <s v="Small Box"/>
    <s v="#10- 4 1/8&quot; x 9 1/2&quot; Recycled Envelopes"/>
    <n v="0.38"/>
    <s v="United States"/>
    <x v="3"/>
    <x v="26"/>
    <s v="Port Charlotte"/>
    <n v="33952"/>
    <d v="2015-02-15T00:00:00"/>
    <d v="2015-02-20T00:00:00"/>
    <n v="23.616"/>
    <n v="1"/>
    <x v="1502"/>
    <n v="89146"/>
    <n v="5"/>
  </r>
  <r>
    <n v="22849"/>
    <s v="Low"/>
    <n v="0.09"/>
    <n v="18.97"/>
    <n v="9.0299999999999994"/>
    <n v="2684"/>
    <x v="882"/>
    <x v="2"/>
    <x v="2"/>
    <x v="0"/>
    <s v="Paper"/>
    <s v="Small Box"/>
    <s v="Computer Printout Paper with Letter-Trim Perforations"/>
    <n v="0.37"/>
    <s v="United States"/>
    <x v="3"/>
    <x v="26"/>
    <s v="Port Charlotte"/>
    <n v="33952"/>
    <d v="2015-02-15T00:00:00"/>
    <d v="2015-02-20T00:00:00"/>
    <n v="-1748.0119999999999"/>
    <n v="1"/>
    <x v="1503"/>
    <n v="89146"/>
    <n v="5"/>
  </r>
  <r>
    <n v="25649"/>
    <s v="Low"/>
    <n v="7.0000000000000007E-2"/>
    <n v="4.97"/>
    <n v="5.71"/>
    <n v="2684"/>
    <x v="882"/>
    <x v="2"/>
    <x v="2"/>
    <x v="1"/>
    <s v="Office Furnishings"/>
    <s v="Medium Box"/>
    <s v="DAX Value U-Channel Document Frames, Easel Back"/>
    <n v="0.54"/>
    <s v="United States"/>
    <x v="3"/>
    <x v="26"/>
    <s v="Port Charlotte"/>
    <n v="33952"/>
    <d v="2015-04-10T00:00:00"/>
    <d v="2015-04-15T00:00:00"/>
    <n v="-180.15200000000002"/>
    <n v="5"/>
    <x v="1504"/>
    <n v="89148"/>
    <n v="5"/>
  </r>
  <r>
    <n v="25650"/>
    <s v="Low"/>
    <n v="0.09"/>
    <n v="2.62"/>
    <n v="0.8"/>
    <n v="2684"/>
    <x v="882"/>
    <x v="2"/>
    <x v="2"/>
    <x v="0"/>
    <s v="Rubber Bands"/>
    <s v="Wrap Bag"/>
    <s v="Staples Metal Binder Clips"/>
    <n v="0.39"/>
    <s v="United States"/>
    <x v="3"/>
    <x v="26"/>
    <s v="Port Charlotte"/>
    <n v="33952"/>
    <d v="2015-04-10T00:00:00"/>
    <d v="2015-04-12T00:00:00"/>
    <n v="8.3879999999999999"/>
    <n v="12"/>
    <x v="1505"/>
    <n v="89148"/>
    <n v="2"/>
  </r>
  <r>
    <n v="25651"/>
    <s v="Low"/>
    <n v="0.03"/>
    <n v="65.989999999999995"/>
    <n v="8.8000000000000007"/>
    <n v="2684"/>
    <x v="882"/>
    <x v="2"/>
    <x v="2"/>
    <x v="2"/>
    <s v="Telephones and Communication"/>
    <s v="Small Box"/>
    <s v="6120"/>
    <n v="0.57999999999999996"/>
    <s v="United States"/>
    <x v="3"/>
    <x v="26"/>
    <s v="Port Charlotte"/>
    <n v="33952"/>
    <d v="2015-04-10T00:00:00"/>
    <d v="2015-04-10T00:00:00"/>
    <n v="9.939899999999998"/>
    <n v="21"/>
    <x v="1506"/>
    <n v="89148"/>
    <n v="0"/>
  </r>
  <r>
    <n v="21114"/>
    <s v="High"/>
    <n v="0"/>
    <n v="7.38"/>
    <n v="11.51"/>
    <n v="2685"/>
    <x v="883"/>
    <x v="2"/>
    <x v="2"/>
    <x v="0"/>
    <s v="Binders and Binder Accessories"/>
    <s v="Small Box"/>
    <s v="GBC Plastic Binding Combs"/>
    <n v="0.36"/>
    <s v="United States"/>
    <x v="1"/>
    <x v="4"/>
    <s v="Plainview"/>
    <n v="11803"/>
    <d v="2015-04-04T00:00:00"/>
    <d v="2015-04-05T00:00:00"/>
    <n v="-66.170999999999992"/>
    <n v="2"/>
    <x v="1507"/>
    <n v="89147"/>
    <n v="1"/>
  </r>
  <r>
    <n v="23299"/>
    <s v="Critical"/>
    <n v="0.09"/>
    <n v="3.75"/>
    <n v="0.5"/>
    <n v="2689"/>
    <x v="884"/>
    <x v="2"/>
    <x v="1"/>
    <x v="0"/>
    <s v="Labels"/>
    <s v="Small Box"/>
    <s v="Avery 496"/>
    <n v="0.37"/>
    <s v="United States"/>
    <x v="1"/>
    <x v="2"/>
    <s v="Clifton"/>
    <n v="7011"/>
    <d v="2015-05-04T00:00:00"/>
    <d v="2015-05-06T00:00:00"/>
    <n v="51.218699999999998"/>
    <n v="21"/>
    <x v="1508"/>
    <n v="90624"/>
    <n v="2"/>
  </r>
  <r>
    <n v="23298"/>
    <s v="Critical"/>
    <n v="0.01"/>
    <n v="30.98"/>
    <n v="9.18"/>
    <n v="2693"/>
    <x v="885"/>
    <x v="2"/>
    <x v="1"/>
    <x v="0"/>
    <s v="Paper"/>
    <s v="Small Box"/>
    <s v="Xerox 1951"/>
    <n v="0.4"/>
    <s v="United States"/>
    <x v="1"/>
    <x v="9"/>
    <s v="Bennington"/>
    <n v="5201"/>
    <d v="2015-05-04T00:00:00"/>
    <d v="2015-05-04T00:00:00"/>
    <n v="380.46800000000002"/>
    <n v="20"/>
    <x v="1509"/>
    <n v="90624"/>
    <n v="0"/>
  </r>
  <r>
    <n v="18354"/>
    <s v="Critical"/>
    <n v="0.05"/>
    <n v="107.53"/>
    <n v="5.81"/>
    <n v="2696"/>
    <x v="886"/>
    <x v="2"/>
    <x v="1"/>
    <x v="1"/>
    <s v="Office Furnishings"/>
    <s v="Medium Box"/>
    <s v="Tenex Contemporary Contur Chairmats for Low and Medium Pile Carpet, Computer, 39&quot; x 49&quot;"/>
    <n v="0.65"/>
    <s v="United States"/>
    <x v="3"/>
    <x v="43"/>
    <s v="Tuscaloosa"/>
    <n v="35401"/>
    <d v="2015-03-05T00:00:00"/>
    <d v="2015-03-06T00:00:00"/>
    <n v="-89.418000000000006"/>
    <n v="6"/>
    <x v="1510"/>
    <n v="87676"/>
    <n v="1"/>
  </r>
  <r>
    <n v="19506"/>
    <s v="Critical"/>
    <n v="0.04"/>
    <n v="1.74"/>
    <n v="4.08"/>
    <n v="2697"/>
    <x v="887"/>
    <x v="2"/>
    <x v="0"/>
    <x v="1"/>
    <s v="Office Furnishings"/>
    <s v="Small Pack"/>
    <s v="Eldon Regeneration Recycled Desk Accessories, Smoke"/>
    <n v="0.53"/>
    <s v="United States"/>
    <x v="3"/>
    <x v="43"/>
    <s v="Vestavia Hills"/>
    <n v="35216"/>
    <d v="2015-02-23T00:00:00"/>
    <d v="2015-02-25T00:00:00"/>
    <n v="9.2519999999999989"/>
    <n v="16"/>
    <x v="1310"/>
    <n v="87678"/>
    <n v="2"/>
  </r>
  <r>
    <n v="19507"/>
    <s v="Critical"/>
    <n v="0.01"/>
    <n v="119.99"/>
    <n v="56.14"/>
    <n v="2697"/>
    <x v="887"/>
    <x v="1"/>
    <x v="0"/>
    <x v="2"/>
    <s v="Office Machines"/>
    <s v="Jumbo Box"/>
    <s v="Hewlett-Packard 2600DN Business Color Inkjet Printer"/>
    <n v="0.39"/>
    <s v="United States"/>
    <x v="3"/>
    <x v="43"/>
    <s v="Vestavia Hills"/>
    <n v="35216"/>
    <d v="2015-02-23T00:00:00"/>
    <d v="2015-02-24T00:00:00"/>
    <n v="-1197.0419999999999"/>
    <n v="21"/>
    <x v="1511"/>
    <n v="87678"/>
    <n v="1"/>
  </r>
  <r>
    <n v="21580"/>
    <s v="Critical"/>
    <n v="0.06"/>
    <n v="4.9800000000000004"/>
    <n v="4.95"/>
    <n v="2699"/>
    <x v="888"/>
    <x v="2"/>
    <x v="0"/>
    <x v="0"/>
    <s v="Binders and Binder Accessories"/>
    <s v="Small Box"/>
    <s v="Cardinal Holdit Business Card Pockets"/>
    <n v="0.37"/>
    <s v="United States"/>
    <x v="0"/>
    <x v="28"/>
    <s v="Bullhead City"/>
    <n v="86442"/>
    <d v="2015-05-22T00:00:00"/>
    <d v="2015-05-24T00:00:00"/>
    <n v="-103.224"/>
    <n v="16"/>
    <x v="1512"/>
    <n v="87677"/>
    <n v="2"/>
  </r>
  <r>
    <n v="20983"/>
    <s v="Not Specified"/>
    <n v="0.04"/>
    <n v="70.98"/>
    <n v="26.74"/>
    <n v="2699"/>
    <x v="888"/>
    <x v="1"/>
    <x v="0"/>
    <x v="1"/>
    <s v="Bookcases"/>
    <s v="Jumbo Box"/>
    <s v="Hon Metal Bookcases, Black"/>
    <n v="0.6"/>
    <s v="United States"/>
    <x v="0"/>
    <x v="28"/>
    <s v="Bullhead City"/>
    <n v="86442"/>
    <d v="2015-04-08T00:00:00"/>
    <d v="2015-04-10T00:00:00"/>
    <n v="-84.628799999999998"/>
    <n v="19"/>
    <x v="1513"/>
    <n v="87679"/>
    <n v="2"/>
  </r>
  <r>
    <n v="24151"/>
    <s v="Critical"/>
    <n v="0.06"/>
    <n v="3.6"/>
    <n v="2.2000000000000002"/>
    <n v="2704"/>
    <x v="889"/>
    <x v="2"/>
    <x v="3"/>
    <x v="0"/>
    <s v="Paper"/>
    <s v="Wrap Bag"/>
    <s v="Telephone Message Books with Fax/Mobile Section, 4 1/4&quot; x 6&quot;"/>
    <n v="0.39"/>
    <s v="United States"/>
    <x v="3"/>
    <x v="26"/>
    <s v="Pensacola"/>
    <n v="32503"/>
    <d v="2015-04-30T00:00:00"/>
    <d v="2015-05-02T00:00:00"/>
    <n v="2755.6422000000002"/>
    <n v="4"/>
    <x v="1514"/>
    <n v="91407"/>
    <n v="2"/>
  </r>
  <r>
    <n v="21979"/>
    <s v="Low"/>
    <n v="0.03"/>
    <n v="13.48"/>
    <n v="4.51"/>
    <n v="2704"/>
    <x v="889"/>
    <x v="0"/>
    <x v="3"/>
    <x v="0"/>
    <s v="Storage &amp; Organization"/>
    <s v="Small Box"/>
    <s v="Tenex Personal Project File with Scoop Front Design, Black"/>
    <n v="0.59"/>
    <s v="United States"/>
    <x v="3"/>
    <x v="26"/>
    <s v="Pensacola"/>
    <n v="32503"/>
    <d v="2015-04-30T00:00:00"/>
    <d v="2015-05-04T00:00:00"/>
    <n v="-256.01800000000003"/>
    <n v="4"/>
    <x v="1515"/>
    <n v="91408"/>
    <n v="4"/>
  </r>
  <r>
    <n v="18898"/>
    <s v="Medium"/>
    <n v="7.0000000000000007E-2"/>
    <n v="60.97"/>
    <n v="4.5"/>
    <n v="2709"/>
    <x v="890"/>
    <x v="2"/>
    <x v="3"/>
    <x v="0"/>
    <s v="Appliances"/>
    <s v="Small Box"/>
    <s v="Tripp Lite Isotel 6 Outlet Surge Protector with Fax/Modem Protection"/>
    <n v="0.56000000000000005"/>
    <s v="United States"/>
    <x v="1"/>
    <x v="30"/>
    <s v="Ellicott City"/>
    <n v="21042"/>
    <d v="2015-05-28T00:00:00"/>
    <d v="2015-05-30T00:00:00"/>
    <n v="-41.77"/>
    <n v="1"/>
    <x v="1516"/>
    <n v="89240"/>
    <n v="2"/>
  </r>
  <r>
    <n v="18899"/>
    <s v="Medium"/>
    <n v="0"/>
    <n v="90.98"/>
    <n v="56.2"/>
    <n v="2709"/>
    <x v="890"/>
    <x v="2"/>
    <x v="3"/>
    <x v="1"/>
    <s v="Office Furnishings"/>
    <s v="Medium Box"/>
    <s v="Eldon ClusterMat Chair Mat with Cordless Antistatic Protection"/>
    <n v="0.74"/>
    <s v="United States"/>
    <x v="1"/>
    <x v="30"/>
    <s v="Ellicott City"/>
    <n v="21042"/>
    <d v="2015-05-28T00:00:00"/>
    <d v="2015-05-30T00:00:00"/>
    <n v="-1014.11"/>
    <n v="15"/>
    <x v="1517"/>
    <n v="89240"/>
    <n v="2"/>
  </r>
  <r>
    <n v="18855"/>
    <s v="Critical"/>
    <n v="7.0000000000000007E-2"/>
    <n v="2.88"/>
    <n v="0.5"/>
    <n v="2713"/>
    <x v="891"/>
    <x v="2"/>
    <x v="0"/>
    <x v="0"/>
    <s v="Labels"/>
    <s v="Small Box"/>
    <s v="Avery 492"/>
    <n v="0.39"/>
    <s v="United States"/>
    <x v="2"/>
    <x v="22"/>
    <s v="Kalamazoo"/>
    <n v="49001"/>
    <d v="2015-06-21T00:00:00"/>
    <d v="2015-06-24T00:00:00"/>
    <n v="17.429400000000001"/>
    <n v="9"/>
    <x v="1518"/>
    <n v="88701"/>
    <n v="3"/>
  </r>
  <r>
    <n v="18856"/>
    <s v="Critical"/>
    <n v="0.03"/>
    <n v="348.21"/>
    <n v="40.19"/>
    <n v="2713"/>
    <x v="891"/>
    <x v="1"/>
    <x v="0"/>
    <x v="1"/>
    <s v="Tables"/>
    <s v="Jumbo Box"/>
    <s v="Bretford CR4500 Series Slim Rectangular Table"/>
    <n v="0.62"/>
    <s v="United States"/>
    <x v="2"/>
    <x v="22"/>
    <s v="Kalamazoo"/>
    <n v="49001"/>
    <d v="2015-06-21T00:00:00"/>
    <d v="2015-06-22T00:00:00"/>
    <n v="-178.86960000000002"/>
    <n v="2"/>
    <x v="1519"/>
    <n v="88701"/>
    <n v="1"/>
  </r>
  <r>
    <n v="21690"/>
    <s v="Low"/>
    <n v="0.01"/>
    <n v="29.89"/>
    <n v="1.99"/>
    <n v="2715"/>
    <x v="892"/>
    <x v="2"/>
    <x v="0"/>
    <x v="2"/>
    <s v="Computer Peripherals"/>
    <s v="Small Pack"/>
    <s v="Verbatim DVD-RAM, 5.2GB, Rewritable, Type 1, DS"/>
    <n v="0.5"/>
    <s v="United States"/>
    <x v="2"/>
    <x v="22"/>
    <s v="Lansing"/>
    <n v="48911"/>
    <d v="2015-01-12T00:00:00"/>
    <d v="2015-01-16T00:00:00"/>
    <n v="-74.64"/>
    <n v="1"/>
    <x v="1520"/>
    <n v="88702"/>
    <n v="4"/>
  </r>
  <r>
    <n v="21863"/>
    <s v="Critical"/>
    <n v="0.1"/>
    <n v="6.74"/>
    <n v="1.72"/>
    <n v="2718"/>
    <x v="893"/>
    <x v="2"/>
    <x v="3"/>
    <x v="0"/>
    <s v="Paper"/>
    <s v="Wrap Bag"/>
    <s v="Memo Book, 100 Message Capacity, 5 3/8” x 11”"/>
    <n v="0.35"/>
    <s v="United States"/>
    <x v="2"/>
    <x v="12"/>
    <s v="Lansing"/>
    <n v="60438"/>
    <d v="2015-03-01T00:00:00"/>
    <d v="2015-03-03T00:00:00"/>
    <n v="65.41"/>
    <n v="15"/>
    <x v="1521"/>
    <n v="89394"/>
    <n v="2"/>
  </r>
  <r>
    <n v="21399"/>
    <s v="Critical"/>
    <n v="0"/>
    <n v="40.479999999999997"/>
    <n v="19.989999999999998"/>
    <n v="2720"/>
    <x v="894"/>
    <x v="2"/>
    <x v="2"/>
    <x v="2"/>
    <s v="Computer Peripherals"/>
    <s v="Small Box"/>
    <s v="Keytronic Designer 104- Key Black Keyboard"/>
    <n v="0.77"/>
    <s v="United States"/>
    <x v="3"/>
    <x v="29"/>
    <s v="Dalton"/>
    <n v="30721"/>
    <d v="2015-06-16T00:00:00"/>
    <d v="2015-06-17T00:00:00"/>
    <n v="-25.634"/>
    <n v="6"/>
    <x v="1522"/>
    <n v="88766"/>
    <n v="1"/>
  </r>
  <r>
    <n v="19907"/>
    <s v="Critical"/>
    <n v="0.06"/>
    <n v="4.9800000000000004"/>
    <n v="7.44"/>
    <n v="2724"/>
    <x v="895"/>
    <x v="2"/>
    <x v="1"/>
    <x v="0"/>
    <s v="Paper"/>
    <s v="Small Box"/>
    <s v="Xerox 1922"/>
    <n v="0.36"/>
    <s v="United States"/>
    <x v="3"/>
    <x v="20"/>
    <s v="Chattanooga"/>
    <n v="37421"/>
    <d v="2015-05-01T00:00:00"/>
    <d v="2015-05-02T00:00:00"/>
    <n v="-37.561999999999998"/>
    <n v="10"/>
    <x v="1523"/>
    <n v="88959"/>
    <n v="1"/>
  </r>
  <r>
    <n v="19908"/>
    <s v="Critical"/>
    <n v="0.01"/>
    <n v="6.48"/>
    <n v="7.37"/>
    <n v="2724"/>
    <x v="895"/>
    <x v="2"/>
    <x v="1"/>
    <x v="0"/>
    <s v="Paper"/>
    <s v="Small Box"/>
    <s v="Xerox 210"/>
    <n v="0.37"/>
    <s v="United States"/>
    <x v="3"/>
    <x v="20"/>
    <s v="Chattanooga"/>
    <n v="37421"/>
    <d v="2015-05-01T00:00:00"/>
    <d v="2015-05-03T00:00:00"/>
    <n v="-449.69399999999996"/>
    <n v="18"/>
    <x v="1524"/>
    <n v="88959"/>
    <n v="2"/>
  </r>
  <r>
    <n v="22612"/>
    <s v="Not Specified"/>
    <n v="0.05"/>
    <n v="28.15"/>
    <n v="6.17"/>
    <n v="2725"/>
    <x v="896"/>
    <x v="2"/>
    <x v="1"/>
    <x v="0"/>
    <s v="Pens &amp; Art Supplies"/>
    <s v="Small Pack"/>
    <s v="Boston Model 1800 Electric Pencil Sharpener, Gray"/>
    <n v="0.55000000000000004"/>
    <s v="United States"/>
    <x v="3"/>
    <x v="20"/>
    <s v="Clarksville"/>
    <n v="37042"/>
    <d v="2015-01-17T00:00:00"/>
    <d v="2015-01-18T00:00:00"/>
    <n v="-66.248000000000005"/>
    <n v="10"/>
    <x v="1525"/>
    <n v="88958"/>
    <n v="1"/>
  </r>
  <r>
    <n v="21422"/>
    <s v="Low"/>
    <n v="0.08"/>
    <n v="230.98"/>
    <n v="23.78"/>
    <n v="2729"/>
    <x v="897"/>
    <x v="1"/>
    <x v="3"/>
    <x v="1"/>
    <s v="Tables"/>
    <s v="Jumbo Box"/>
    <s v="Bush® Cubix Conference Tables, Fully Assembled"/>
    <n v="0.6"/>
    <s v="United States"/>
    <x v="0"/>
    <x v="0"/>
    <s v="Bellingham"/>
    <n v="98226"/>
    <d v="2015-03-06T00:00:00"/>
    <d v="2015-03-10T00:00:00"/>
    <n v="501.69"/>
    <n v="4"/>
    <x v="1526"/>
    <n v="88114"/>
    <n v="4"/>
  </r>
  <r>
    <n v="19819"/>
    <s v="Not Specified"/>
    <n v="0.05"/>
    <n v="100.98"/>
    <n v="7.18"/>
    <n v="2737"/>
    <x v="898"/>
    <x v="2"/>
    <x v="2"/>
    <x v="2"/>
    <s v="Computer Peripherals"/>
    <s v="Small Box"/>
    <s v="Logitech Cordless Elite Duo"/>
    <n v="0.4"/>
    <s v="United States"/>
    <x v="1"/>
    <x v="9"/>
    <s v="Rutland"/>
    <n v="5701"/>
    <d v="2015-04-22T00:00:00"/>
    <d v="2015-04-24T00:00:00"/>
    <n v="566.6072999999999"/>
    <n v="8"/>
    <x v="1527"/>
    <n v="89018"/>
    <n v="2"/>
  </r>
  <r>
    <n v="18790"/>
    <s v="Medium"/>
    <n v="0.03"/>
    <n v="15.31"/>
    <n v="8.7799999999999994"/>
    <n v="2737"/>
    <x v="898"/>
    <x v="2"/>
    <x v="2"/>
    <x v="0"/>
    <s v="Storage &amp; Organization"/>
    <s v="Small Box"/>
    <s v="Eldon Jumbo ProFile™ Portable File Boxes Graphite/Black"/>
    <n v="0.56999999999999995"/>
    <s v="United States"/>
    <x v="1"/>
    <x v="9"/>
    <s v="Rutland"/>
    <n v="5701"/>
    <d v="2015-06-01T00:00:00"/>
    <d v="2015-06-02T00:00:00"/>
    <n v="-57.56"/>
    <n v="12"/>
    <x v="1528"/>
    <n v="89019"/>
    <n v="1"/>
  </r>
  <r>
    <n v="24278"/>
    <s v="Critical"/>
    <n v="0.02"/>
    <n v="33.979999999999997"/>
    <n v="1.99"/>
    <n v="2738"/>
    <x v="899"/>
    <x v="2"/>
    <x v="2"/>
    <x v="2"/>
    <s v="Computer Peripherals"/>
    <s v="Small Pack"/>
    <s v="Imation Neon 80 Minute CD-R Spindle, 50/Pack"/>
    <n v="0.45"/>
    <s v="United States"/>
    <x v="1"/>
    <x v="9"/>
    <s v="South Burlington"/>
    <n v="5403"/>
    <d v="2015-04-13T00:00:00"/>
    <d v="2015-04-15T00:00:00"/>
    <n v="164.06129999999999"/>
    <n v="7"/>
    <x v="1529"/>
    <n v="89017"/>
    <n v="2"/>
  </r>
  <r>
    <n v="19987"/>
    <s v="Low"/>
    <n v="0.01"/>
    <n v="35.99"/>
    <n v="5.99"/>
    <n v="2741"/>
    <x v="900"/>
    <x v="2"/>
    <x v="2"/>
    <x v="2"/>
    <s v="Telephones and Communication"/>
    <s v="Wrap Bag"/>
    <s v="Accessory41"/>
    <n v="0.38"/>
    <s v="United States"/>
    <x v="0"/>
    <x v="44"/>
    <s v="Caldwell"/>
    <n v="83605"/>
    <d v="2015-03-12T00:00:00"/>
    <d v="2015-03-19T00:00:00"/>
    <n v="218.23319999999995"/>
    <n v="10"/>
    <x v="1530"/>
    <n v="89481"/>
    <n v="7"/>
  </r>
  <r>
    <n v="21323"/>
    <s v="Medium"/>
    <n v="0.01"/>
    <n v="220.98"/>
    <n v="64.66"/>
    <n v="2745"/>
    <x v="901"/>
    <x v="1"/>
    <x v="0"/>
    <x v="1"/>
    <s v="Bookcases"/>
    <s v="Jumbo Box"/>
    <s v="Bush Cubix Collection Bookcases, Fully Assembled"/>
    <n v="0.62"/>
    <s v="United States"/>
    <x v="0"/>
    <x v="28"/>
    <s v="Chandler"/>
    <n v="85224"/>
    <d v="2015-03-18T00:00:00"/>
    <d v="2015-03-19T00:00:00"/>
    <n v="1049.03"/>
    <n v="11"/>
    <x v="1531"/>
    <n v="86184"/>
    <n v="1"/>
  </r>
  <r>
    <n v="4949"/>
    <s v="Medium"/>
    <n v="0.08"/>
    <n v="9.98"/>
    <n v="12.52"/>
    <n v="2747"/>
    <x v="902"/>
    <x v="2"/>
    <x v="0"/>
    <x v="1"/>
    <s v="Office Furnishings"/>
    <s v="Small Box"/>
    <s v="Eldon® Expressions™ Wood and Plastic Desk Accessories, Oak"/>
    <n v="0.56999999999999995"/>
    <s v="United States"/>
    <x v="1"/>
    <x v="4"/>
    <s v="New York City"/>
    <n v="10115"/>
    <d v="2015-02-05T00:00:00"/>
    <d v="2015-02-07T00:00:00"/>
    <n v="-102.93"/>
    <n v="15"/>
    <x v="1532"/>
    <n v="35200"/>
    <n v="2"/>
  </r>
  <r>
    <n v="3323"/>
    <s v="Medium"/>
    <n v="0.01"/>
    <n v="220.98"/>
    <n v="64.66"/>
    <n v="2747"/>
    <x v="902"/>
    <x v="1"/>
    <x v="0"/>
    <x v="1"/>
    <s v="Bookcases"/>
    <s v="Jumbo Box"/>
    <s v="Bush Cubix Collection Bookcases, Fully Assembled"/>
    <n v="0.62"/>
    <s v="United States"/>
    <x v="1"/>
    <x v="4"/>
    <s v="New York City"/>
    <n v="10115"/>
    <d v="2015-03-18T00:00:00"/>
    <d v="2015-03-19T00:00:00"/>
    <n v="1049.03"/>
    <n v="44"/>
    <x v="1533"/>
    <n v="23751"/>
    <n v="1"/>
  </r>
  <r>
    <n v="23271"/>
    <s v="Critical"/>
    <n v="0.02"/>
    <n v="161.55000000000001"/>
    <n v="19.989999999999998"/>
    <n v="2750"/>
    <x v="903"/>
    <x v="2"/>
    <x v="2"/>
    <x v="0"/>
    <s v="Storage &amp; Organization"/>
    <s v="Small Box"/>
    <s v="Fellowes Super Stor/Drawer® Files"/>
    <n v="0.66"/>
    <s v="United States"/>
    <x v="3"/>
    <x v="8"/>
    <s v="Waynesboro"/>
    <n v="22980"/>
    <d v="2015-03-08T00:00:00"/>
    <d v="2015-03-08T00:00:00"/>
    <n v="664.51800000000003"/>
    <n v="4"/>
    <x v="1534"/>
    <n v="91424"/>
    <n v="0"/>
  </r>
  <r>
    <n v="21630"/>
    <s v="Medium"/>
    <n v="0.08"/>
    <n v="22.01"/>
    <n v="5.53"/>
    <n v="2760"/>
    <x v="904"/>
    <x v="2"/>
    <x v="0"/>
    <x v="0"/>
    <s v="Pens &amp; Art Supplies"/>
    <s v="Small Pack"/>
    <s v="Boston 16801 Nautilus™ Battery Pencil Sharpener"/>
    <n v="0.59"/>
    <s v="United States"/>
    <x v="1"/>
    <x v="18"/>
    <s v="Waterbury"/>
    <n v="6708"/>
    <d v="2015-04-22T00:00:00"/>
    <d v="2015-04-24T00:00:00"/>
    <n v="105.7"/>
    <n v="11"/>
    <x v="1535"/>
    <n v="90724"/>
    <n v="2"/>
  </r>
  <r>
    <n v="21629"/>
    <s v="Medium"/>
    <n v="0.02"/>
    <n v="29.74"/>
    <n v="6.64"/>
    <n v="2764"/>
    <x v="905"/>
    <x v="2"/>
    <x v="0"/>
    <x v="0"/>
    <s v="Storage &amp; Organization"/>
    <s v="Small Box"/>
    <s v="Acco Perma® 2700 Stacking Storage Drawers"/>
    <n v="0.7"/>
    <s v="United States"/>
    <x v="1"/>
    <x v="2"/>
    <s v="Hackensack"/>
    <n v="7601"/>
    <d v="2015-04-22T00:00:00"/>
    <d v="2015-04-22T00:00:00"/>
    <n v="-21.06"/>
    <n v="4"/>
    <x v="1536"/>
    <n v="90724"/>
    <n v="0"/>
  </r>
  <r>
    <n v="26156"/>
    <s v="Low"/>
    <n v="0.03"/>
    <n v="5.85"/>
    <n v="2.27"/>
    <n v="2765"/>
    <x v="906"/>
    <x v="2"/>
    <x v="0"/>
    <x v="0"/>
    <s v="Pens &amp; Art Supplies"/>
    <s v="Wrap Bag"/>
    <s v="Dixon My First Ticonderoga Pencil, #2"/>
    <n v="0.56000000000000005"/>
    <s v="United States"/>
    <x v="1"/>
    <x v="2"/>
    <s v="Lindenwold"/>
    <n v="8021"/>
    <d v="2015-05-28T00:00:00"/>
    <d v="2015-05-30T00:00:00"/>
    <n v="-5.08"/>
    <n v="7"/>
    <x v="1537"/>
    <n v="90725"/>
    <n v="2"/>
  </r>
  <r>
    <n v="23342"/>
    <s v="Critical"/>
    <n v="0.02"/>
    <n v="11.55"/>
    <n v="2.36"/>
    <n v="2770"/>
    <x v="907"/>
    <x v="2"/>
    <x v="0"/>
    <x v="0"/>
    <s v="Pens &amp; Art Supplies"/>
    <s v="Wrap Bag"/>
    <s v="Newell 309"/>
    <n v="0.55000000000000004"/>
    <s v="United States"/>
    <x v="3"/>
    <x v="29"/>
    <s v="Dunwoody"/>
    <n v="30338"/>
    <d v="2015-03-08T00:00:00"/>
    <d v="2015-03-10T00:00:00"/>
    <n v="1289.3819999999998"/>
    <n v="14"/>
    <x v="1538"/>
    <n v="88975"/>
    <n v="2"/>
  </r>
  <r>
    <n v="26157"/>
    <s v="High"/>
    <n v="7.0000000000000007E-2"/>
    <n v="177.98"/>
    <n v="0.99"/>
    <n v="2771"/>
    <x v="908"/>
    <x v="2"/>
    <x v="0"/>
    <x v="0"/>
    <s v="Appliances"/>
    <s v="Small Box"/>
    <s v="Kensington 7 Outlet MasterPiece Power Center"/>
    <n v="0.56000000000000005"/>
    <s v="United States"/>
    <x v="3"/>
    <x v="29"/>
    <s v="East Point"/>
    <n v="30344"/>
    <d v="2015-06-13T00:00:00"/>
    <d v="2015-06-13T00:00:00"/>
    <n v="-191.548"/>
    <n v="3"/>
    <x v="1539"/>
    <n v="88974"/>
    <n v="0"/>
  </r>
  <r>
    <n v="24523"/>
    <s v="Not Specified"/>
    <n v="0.1"/>
    <n v="5.18"/>
    <n v="5.74"/>
    <n v="2773"/>
    <x v="909"/>
    <x v="2"/>
    <x v="0"/>
    <x v="0"/>
    <s v="Binders and Binder Accessories"/>
    <s v="Small Box"/>
    <s v="Wilson Jones Impact Binders"/>
    <n v="0.36"/>
    <s v="United States"/>
    <x v="0"/>
    <x v="1"/>
    <s v="Dublin"/>
    <n v="94568"/>
    <d v="2015-03-26T00:00:00"/>
    <d v="2015-03-28T00:00:00"/>
    <n v="-29.003"/>
    <n v="2"/>
    <x v="1540"/>
    <n v="91584"/>
    <n v="2"/>
  </r>
  <r>
    <n v="20956"/>
    <s v="Low"/>
    <n v="7.0000000000000007E-2"/>
    <n v="574.74"/>
    <n v="24.49"/>
    <n v="2775"/>
    <x v="910"/>
    <x v="2"/>
    <x v="3"/>
    <x v="2"/>
    <s v="Office Machines"/>
    <s v="Large Box"/>
    <s v="Polycom ViaVideo™ Desktop Video Communications Unit"/>
    <n v="0.37"/>
    <s v="United States"/>
    <x v="2"/>
    <x v="12"/>
    <s v="Franklin Park"/>
    <n v="60131"/>
    <d v="2015-01-30T00:00:00"/>
    <d v="2015-02-04T00:00:00"/>
    <n v="2860.9331999999995"/>
    <n v="8"/>
    <x v="1541"/>
    <n v="91229"/>
    <n v="5"/>
  </r>
  <r>
    <n v="24122"/>
    <s v="Critical"/>
    <n v="0.03"/>
    <n v="350.98"/>
    <n v="30"/>
    <n v="2776"/>
    <x v="911"/>
    <x v="1"/>
    <x v="3"/>
    <x v="1"/>
    <s v="Chairs &amp; Chairmats"/>
    <s v="Jumbo Drum"/>
    <s v="Office Star - Professional Matrix Back Chair with 2-to-1 Synchro Tilt and Mesh Fabric Seat"/>
    <n v="0.61"/>
    <s v="United States"/>
    <x v="1"/>
    <x v="30"/>
    <s v="Gaithersburg"/>
    <n v="20877"/>
    <d v="2015-01-12T00:00:00"/>
    <d v="2015-01-15T00:00:00"/>
    <n v="2692.4420999999998"/>
    <n v="11"/>
    <x v="1542"/>
    <n v="91228"/>
    <n v="3"/>
  </r>
  <r>
    <n v="24123"/>
    <s v="Critical"/>
    <n v="0.04"/>
    <n v="1.68"/>
    <n v="1"/>
    <n v="2776"/>
    <x v="911"/>
    <x v="2"/>
    <x v="3"/>
    <x v="0"/>
    <s v="Pens &amp; Art Supplies"/>
    <s v="Wrap Bag"/>
    <s v="Prang Dustless Chalk Sticks"/>
    <n v="0.35"/>
    <s v="United States"/>
    <x v="1"/>
    <x v="30"/>
    <s v="Gaithersburg"/>
    <n v="20877"/>
    <d v="2015-01-12T00:00:00"/>
    <d v="2015-01-14T00:00:00"/>
    <n v="2.0672000000000001"/>
    <n v="8"/>
    <x v="1543"/>
    <n v="91228"/>
    <n v="2"/>
  </r>
  <r>
    <n v="20097"/>
    <s v="High"/>
    <n v="0.05"/>
    <n v="205.99"/>
    <n v="8.99"/>
    <n v="2778"/>
    <x v="912"/>
    <x v="0"/>
    <x v="3"/>
    <x v="2"/>
    <s v="Telephones and Communication"/>
    <s v="Small Box"/>
    <s v="Talkabout T8097"/>
    <n v="0.57999999999999996"/>
    <s v="United States"/>
    <x v="3"/>
    <x v="24"/>
    <s v="Wilmington"/>
    <n v="28403"/>
    <d v="2015-02-11T00:00:00"/>
    <d v="2015-02-12T00:00:00"/>
    <n v="111.05249999999999"/>
    <n v="12"/>
    <x v="1544"/>
    <n v="87160"/>
    <n v="1"/>
  </r>
  <r>
    <n v="20098"/>
    <s v="High"/>
    <n v="0.08"/>
    <n v="205.99"/>
    <n v="8.99"/>
    <n v="2778"/>
    <x v="912"/>
    <x v="2"/>
    <x v="3"/>
    <x v="2"/>
    <s v="Telephones and Communication"/>
    <s v="Small Box"/>
    <s v="TimeportP7382"/>
    <n v="0.56000000000000005"/>
    <s v="United States"/>
    <x v="3"/>
    <x v="24"/>
    <s v="Wilmington"/>
    <n v="28403"/>
    <d v="2015-02-11T00:00:00"/>
    <d v="2015-02-12T00:00:00"/>
    <n v="-1963.752"/>
    <n v="5"/>
    <x v="1545"/>
    <n v="87160"/>
    <n v="1"/>
  </r>
  <r>
    <n v="21707"/>
    <s v="Critical"/>
    <n v="0.01"/>
    <n v="35.99"/>
    <n v="5.99"/>
    <n v="2779"/>
    <x v="913"/>
    <x v="2"/>
    <x v="0"/>
    <x v="2"/>
    <s v="Telephones and Communication"/>
    <s v="Wrap Bag"/>
    <s v="Accessory41"/>
    <n v="0.38"/>
    <s v="United States"/>
    <x v="3"/>
    <x v="24"/>
    <s v="Wilson"/>
    <n v="27893"/>
    <d v="2015-06-11T00:00:00"/>
    <d v="2015-06-12T00:00:00"/>
    <n v="-60.704000000000001"/>
    <n v="11"/>
    <x v="1546"/>
    <n v="87161"/>
    <n v="1"/>
  </r>
  <r>
    <n v="22095"/>
    <s v="Low"/>
    <n v="0.09"/>
    <n v="2.16"/>
    <n v="6.05"/>
    <n v="2781"/>
    <x v="914"/>
    <x v="2"/>
    <x v="3"/>
    <x v="0"/>
    <s v="Binders and Binder Accessories"/>
    <s v="Small Box"/>
    <s v="Peel &amp; Stick Add-On Corner Pockets"/>
    <n v="0.37"/>
    <s v="United States"/>
    <x v="0"/>
    <x v="6"/>
    <s v="Woodburn"/>
    <n v="97071"/>
    <d v="2015-01-31T00:00:00"/>
    <d v="2015-02-04T00:00:00"/>
    <n v="-37.789000000000001"/>
    <n v="2"/>
    <x v="1547"/>
    <n v="87162"/>
    <n v="4"/>
  </r>
  <r>
    <n v="22096"/>
    <s v="Low"/>
    <n v="0.03"/>
    <n v="808.49"/>
    <n v="55.3"/>
    <n v="2781"/>
    <x v="914"/>
    <x v="1"/>
    <x v="3"/>
    <x v="2"/>
    <s v="Office Machines"/>
    <s v="Jumbo Drum"/>
    <s v="Hewlett-Packard Business Color Inkjet 3000 [N, DTN] Series Printers"/>
    <n v="0.4"/>
    <s v="United States"/>
    <x v="0"/>
    <x v="6"/>
    <s v="Woodburn"/>
    <n v="97071"/>
    <d v="2015-01-31T00:00:00"/>
    <d v="2015-02-07T00:00:00"/>
    <n v="7576.11"/>
    <n v="11"/>
    <x v="1548"/>
    <n v="87162"/>
    <n v="7"/>
  </r>
  <r>
    <n v="22097"/>
    <s v="Low"/>
    <n v="0"/>
    <n v="6.48"/>
    <n v="8.19"/>
    <n v="2781"/>
    <x v="914"/>
    <x v="2"/>
    <x v="3"/>
    <x v="0"/>
    <s v="Paper"/>
    <s v="Small Box"/>
    <s v="Xerox 217"/>
    <n v="0.37"/>
    <s v="United States"/>
    <x v="0"/>
    <x v="6"/>
    <s v="Woodburn"/>
    <n v="97071"/>
    <d v="2015-01-31T00:00:00"/>
    <d v="2015-02-07T00:00:00"/>
    <n v="-43.26"/>
    <n v="3"/>
    <x v="1549"/>
    <n v="87162"/>
    <n v="7"/>
  </r>
  <r>
    <n v="21587"/>
    <s v="Not Specified"/>
    <n v="0.01"/>
    <n v="47.98"/>
    <n v="3.61"/>
    <n v="2787"/>
    <x v="915"/>
    <x v="0"/>
    <x v="3"/>
    <x v="2"/>
    <s v="Computer Peripherals"/>
    <s v="Small Pack"/>
    <s v="DS/HD IBM Formatted Diskettes, 200/Pack - Staples"/>
    <n v="0.71"/>
    <s v="United States"/>
    <x v="3"/>
    <x v="11"/>
    <s v="Metairie"/>
    <n v="70003"/>
    <d v="2015-03-12T00:00:00"/>
    <d v="2015-03-13T00:00:00"/>
    <n v="-44.436"/>
    <n v="8"/>
    <x v="1550"/>
    <n v="91316"/>
    <n v="1"/>
  </r>
  <r>
    <n v="19860"/>
    <s v="Critical"/>
    <n v="0.09"/>
    <n v="2.88"/>
    <n v="0.7"/>
    <n v="2791"/>
    <x v="916"/>
    <x v="2"/>
    <x v="0"/>
    <x v="0"/>
    <s v="Pens &amp; Art Supplies"/>
    <s v="Wrap Bag"/>
    <s v="Newell 346"/>
    <n v="0.56000000000000005"/>
    <s v="United States"/>
    <x v="2"/>
    <x v="22"/>
    <s v="Madison Heights"/>
    <n v="48071"/>
    <d v="2015-01-15T00:00:00"/>
    <d v="2015-01-15T00:00:00"/>
    <n v="4.8499999999999996"/>
    <n v="7"/>
    <x v="1551"/>
    <n v="88758"/>
    <n v="0"/>
  </r>
  <r>
    <n v="18361"/>
    <s v="Medium"/>
    <n v="0.06"/>
    <n v="2.61"/>
    <n v="0.5"/>
    <n v="2794"/>
    <x v="917"/>
    <x v="2"/>
    <x v="0"/>
    <x v="0"/>
    <s v="Labels"/>
    <s v="Small Box"/>
    <s v="Avery 479"/>
    <n v="0.39"/>
    <s v="United States"/>
    <x v="2"/>
    <x v="25"/>
    <s v="Marshalltown"/>
    <n v="50158"/>
    <d v="2015-03-20T00:00:00"/>
    <d v="2015-03-22T00:00:00"/>
    <n v="3.5948999999999995"/>
    <n v="2"/>
    <x v="1552"/>
    <n v="87554"/>
    <n v="2"/>
  </r>
  <r>
    <n v="18895"/>
    <s v="High"/>
    <n v="7.0000000000000007E-2"/>
    <n v="4.76"/>
    <n v="0.88"/>
    <n v="2794"/>
    <x v="917"/>
    <x v="2"/>
    <x v="0"/>
    <x v="0"/>
    <s v="Paper"/>
    <s v="Wrap Bag"/>
    <s v="Wirebound Voice Message Log Book"/>
    <n v="0.39"/>
    <s v="United States"/>
    <x v="2"/>
    <x v="25"/>
    <s v="Marshalltown"/>
    <n v="50158"/>
    <d v="2015-06-07T00:00:00"/>
    <d v="2015-06-07T00:00:00"/>
    <n v="15.8148"/>
    <n v="5"/>
    <x v="1553"/>
    <n v="87555"/>
    <n v="0"/>
  </r>
  <r>
    <n v="19486"/>
    <s v="Low"/>
    <n v="0.04"/>
    <n v="3.57"/>
    <n v="4.17"/>
    <n v="2795"/>
    <x v="918"/>
    <x v="2"/>
    <x v="0"/>
    <x v="0"/>
    <s v="Pens &amp; Art Supplies"/>
    <s v="Small Pack"/>
    <s v="Barrel Sharpener"/>
    <n v="0.59"/>
    <s v="United States"/>
    <x v="2"/>
    <x v="25"/>
    <s v="Mason City"/>
    <n v="50401"/>
    <d v="2015-01-26T00:00:00"/>
    <d v="2015-01-28T00:00:00"/>
    <n v="-69.91"/>
    <n v="8"/>
    <x v="1554"/>
    <n v="87556"/>
    <n v="2"/>
  </r>
  <r>
    <n v="19487"/>
    <s v="Low"/>
    <n v="0.05"/>
    <n v="200.99"/>
    <n v="4.2"/>
    <n v="2795"/>
    <x v="918"/>
    <x v="2"/>
    <x v="0"/>
    <x v="2"/>
    <s v="Telephones and Communication"/>
    <s v="Small Box"/>
    <s v="2160i"/>
    <n v="0.59"/>
    <s v="United States"/>
    <x v="2"/>
    <x v="25"/>
    <s v="Mason City"/>
    <n v="50401"/>
    <d v="2015-01-26T00:00:00"/>
    <d v="2015-01-30T00:00:00"/>
    <n v="1630.5251999999998"/>
    <n v="14"/>
    <x v="1555"/>
    <n v="87556"/>
    <n v="4"/>
  </r>
  <r>
    <n v="19488"/>
    <s v="Low"/>
    <n v="7.0000000000000007E-2"/>
    <n v="195.99"/>
    <n v="8.99"/>
    <n v="2795"/>
    <x v="918"/>
    <x v="2"/>
    <x v="0"/>
    <x v="2"/>
    <s v="Telephones and Communication"/>
    <s v="Small Box"/>
    <s v="A1228"/>
    <n v="0.57999999999999996"/>
    <s v="United States"/>
    <x v="2"/>
    <x v="25"/>
    <s v="Mason City"/>
    <n v="50401"/>
    <d v="2015-01-26T00:00:00"/>
    <d v="2015-01-26T00:00:00"/>
    <n v="-457.16"/>
    <n v="2"/>
    <x v="1556"/>
    <n v="87556"/>
    <n v="0"/>
  </r>
  <r>
    <n v="23351"/>
    <s v="Medium"/>
    <n v="0.02"/>
    <n v="30.44"/>
    <n v="1.49"/>
    <n v="2796"/>
    <x v="919"/>
    <x v="2"/>
    <x v="0"/>
    <x v="0"/>
    <s v="Binders and Binder Accessories"/>
    <s v="Small Box"/>
    <s v="Premier Elliptical Ring Binder, Black"/>
    <n v="0.37"/>
    <s v="United States"/>
    <x v="2"/>
    <x v="25"/>
    <s v="Sioux City"/>
    <n v="51106"/>
    <d v="2015-01-21T00:00:00"/>
    <d v="2015-01-23T00:00:00"/>
    <n v="266.76089999999999"/>
    <n v="12"/>
    <x v="1557"/>
    <n v="87553"/>
    <n v="2"/>
  </r>
  <r>
    <n v="22787"/>
    <s v="Medium"/>
    <n v="0"/>
    <n v="5.0199999999999996"/>
    <n v="5.14"/>
    <n v="2797"/>
    <x v="920"/>
    <x v="2"/>
    <x v="3"/>
    <x v="2"/>
    <s v="Computer Peripherals"/>
    <s v="Small Pack"/>
    <s v="Imation 3.5, DISKETTE 44766 HGHLD3.52HD/FM, 10/Pack"/>
    <n v="0.79"/>
    <s v="United States"/>
    <x v="1"/>
    <x v="19"/>
    <s v="Pittsburgh"/>
    <n v="15122"/>
    <d v="2015-01-10T00:00:00"/>
    <d v="2015-01-11T00:00:00"/>
    <n v="-159.30279999999999"/>
    <n v="8"/>
    <x v="1558"/>
    <n v="87552"/>
    <n v="1"/>
  </r>
  <r>
    <n v="23350"/>
    <s v="Medium"/>
    <n v="0.02"/>
    <n v="4.91"/>
    <n v="0.5"/>
    <n v="2797"/>
    <x v="920"/>
    <x v="2"/>
    <x v="0"/>
    <x v="0"/>
    <s v="Labels"/>
    <s v="Small Box"/>
    <s v="Avery 508"/>
    <n v="0.36"/>
    <s v="United States"/>
    <x v="1"/>
    <x v="19"/>
    <s v="Pittsburgh"/>
    <n v="15122"/>
    <d v="2015-01-21T00:00:00"/>
    <d v="2015-01-22T00:00:00"/>
    <n v="29.883900000000001"/>
    <n v="9"/>
    <x v="1559"/>
    <n v="87553"/>
    <n v="1"/>
  </r>
  <r>
    <n v="20618"/>
    <s v="Low"/>
    <n v="0"/>
    <n v="17.52"/>
    <n v="8.17"/>
    <n v="2801"/>
    <x v="921"/>
    <x v="2"/>
    <x v="1"/>
    <x v="0"/>
    <s v="Appliances"/>
    <s v="Medium Box"/>
    <s v="Bionaire 99.97% HEPA Air Cleaner"/>
    <n v="0.5"/>
    <s v="United States"/>
    <x v="0"/>
    <x v="28"/>
    <s v="Chandler"/>
    <n v="85224"/>
    <d v="2015-06-28T00:00:00"/>
    <d v="2015-07-03T00:00:00"/>
    <n v="52.763999999999996"/>
    <n v="15"/>
    <x v="1560"/>
    <n v="91049"/>
    <n v="5"/>
  </r>
  <r>
    <n v="18070"/>
    <s v="Medium"/>
    <n v="7.0000000000000007E-2"/>
    <n v="500.98"/>
    <n v="28.14"/>
    <n v="2803"/>
    <x v="922"/>
    <x v="1"/>
    <x v="2"/>
    <x v="2"/>
    <s v="Office Machines"/>
    <s v="Jumbo Drum"/>
    <s v="Hewlett-Packard cp1700 [D, PS] Series Color Inkjet Printers"/>
    <n v="0.38"/>
    <s v="United States"/>
    <x v="0"/>
    <x v="1"/>
    <s v="East Los Angeles"/>
    <n v="90022"/>
    <d v="2015-02-05T00:00:00"/>
    <d v="2015-02-06T00:00:00"/>
    <n v="2699.9838"/>
    <n v="10"/>
    <x v="1561"/>
    <n v="86227"/>
    <n v="1"/>
  </r>
  <r>
    <n v="18071"/>
    <s v="Medium"/>
    <n v="0.1"/>
    <n v="178.47"/>
    <n v="19.989999999999998"/>
    <n v="2803"/>
    <x v="922"/>
    <x v="2"/>
    <x v="2"/>
    <x v="0"/>
    <s v="Storage &amp; Organization"/>
    <s v="Small Box"/>
    <s v="Hot File® 7-Pocket, Floor Stand"/>
    <n v="0.55000000000000004"/>
    <s v="United States"/>
    <x v="0"/>
    <x v="1"/>
    <s v="East Los Angeles"/>
    <n v="90022"/>
    <d v="2015-02-05T00:00:00"/>
    <d v="2015-02-07T00:00:00"/>
    <n v="-170.98"/>
    <n v="1"/>
    <x v="1562"/>
    <n v="86227"/>
    <n v="2"/>
  </r>
  <r>
    <n v="24604"/>
    <s v="Medium"/>
    <n v="7.0000000000000007E-2"/>
    <n v="30.56"/>
    <n v="2.99"/>
    <n v="2813"/>
    <x v="923"/>
    <x v="2"/>
    <x v="0"/>
    <x v="0"/>
    <s v="Binders and Binder Accessories"/>
    <s v="Small Box"/>
    <s v="Surelock™ Post Binders"/>
    <n v="0.35"/>
    <s v="United States"/>
    <x v="3"/>
    <x v="20"/>
    <s v="Cleveland"/>
    <n v="37311"/>
    <d v="2015-02-07T00:00:00"/>
    <d v="2015-02-07T00:00:00"/>
    <n v="-95.618600000000015"/>
    <n v="12"/>
    <x v="1563"/>
    <n v="88819"/>
    <n v="0"/>
  </r>
  <r>
    <n v="24044"/>
    <s v="High"/>
    <n v="0.05"/>
    <n v="4.71"/>
    <n v="0.7"/>
    <n v="2817"/>
    <x v="924"/>
    <x v="0"/>
    <x v="0"/>
    <x v="0"/>
    <s v="Rubber Bands"/>
    <s v="Wrap Bag"/>
    <s v="Plymouth Boxed Rubber Bands by Plymouth"/>
    <n v="0.8"/>
    <s v="United States"/>
    <x v="1"/>
    <x v="10"/>
    <s v="Newark"/>
    <n v="43055"/>
    <d v="2015-06-01T00:00:00"/>
    <d v="2015-06-02T00:00:00"/>
    <n v="-2.3760000000000003"/>
    <n v="2"/>
    <x v="1564"/>
    <n v="89743"/>
    <n v="1"/>
  </r>
  <r>
    <n v="24045"/>
    <s v="High"/>
    <n v="0.04"/>
    <n v="55.99"/>
    <n v="1.25"/>
    <n v="2817"/>
    <x v="924"/>
    <x v="0"/>
    <x v="0"/>
    <x v="2"/>
    <s v="Telephones and Communication"/>
    <s v="Small Pack"/>
    <s v="Accessory32"/>
    <n v="0.35"/>
    <s v="United States"/>
    <x v="1"/>
    <x v="10"/>
    <s v="Newark"/>
    <n v="43055"/>
    <d v="2015-06-01T00:00:00"/>
    <d v="2015-06-02T00:00:00"/>
    <n v="-18.3216"/>
    <n v="3"/>
    <x v="1565"/>
    <n v="89743"/>
    <n v="1"/>
  </r>
  <r>
    <n v="24373"/>
    <s v="Low"/>
    <n v="0.08"/>
    <n v="6.48"/>
    <n v="2.74"/>
    <n v="2820"/>
    <x v="925"/>
    <x v="2"/>
    <x v="1"/>
    <x v="2"/>
    <s v="Computer Peripherals"/>
    <s v="Small Pack"/>
    <s v="Sony MFD2HD Formatted Diskettes, 10/Pack"/>
    <n v="0.71"/>
    <s v="United States"/>
    <x v="2"/>
    <x v="33"/>
    <s v="Oakville"/>
    <n v="63129"/>
    <d v="2015-05-10T00:00:00"/>
    <d v="2015-05-12T00:00:00"/>
    <n v="-82.64"/>
    <n v="18"/>
    <x v="1566"/>
    <n v="87899"/>
    <n v="2"/>
  </r>
  <r>
    <n v="24746"/>
    <s v="Not Specified"/>
    <n v="0.1"/>
    <n v="22.01"/>
    <n v="5.53"/>
    <n v="2820"/>
    <x v="925"/>
    <x v="2"/>
    <x v="1"/>
    <x v="0"/>
    <s v="Pens &amp; Art Supplies"/>
    <s v="Small Pack"/>
    <s v="Boston 16801 Nautilus™ Battery Pencil Sharpener"/>
    <n v="0.59"/>
    <s v="United States"/>
    <x v="2"/>
    <x v="33"/>
    <s v="Oakville"/>
    <n v="63129"/>
    <d v="2015-01-14T00:00:00"/>
    <d v="2015-01-15T00:00:00"/>
    <n v="31.59"/>
    <n v="14"/>
    <x v="1567"/>
    <n v="87900"/>
    <n v="1"/>
  </r>
  <r>
    <n v="23803"/>
    <s v="Low"/>
    <n v="0.02"/>
    <n v="21.98"/>
    <n v="2.87"/>
    <n v="2823"/>
    <x v="926"/>
    <x v="2"/>
    <x v="0"/>
    <x v="0"/>
    <s v="Pens &amp; Art Supplies"/>
    <s v="Small Pack"/>
    <s v="Panasonic KP-310 Heavy-Duty Electric Pencil Sharpener"/>
    <n v="0.55000000000000004"/>
    <s v="United States"/>
    <x v="0"/>
    <x v="34"/>
    <s v="North Las Vegas"/>
    <n v="89031"/>
    <d v="2015-04-30T00:00:00"/>
    <d v="2015-05-02T00:00:00"/>
    <n v="165.6345"/>
    <n v="11"/>
    <x v="1568"/>
    <n v="87240"/>
    <n v="2"/>
  </r>
  <r>
    <n v="22660"/>
    <s v="Low"/>
    <n v="0.02"/>
    <n v="27.48"/>
    <n v="4"/>
    <n v="2825"/>
    <x v="927"/>
    <x v="2"/>
    <x v="3"/>
    <x v="2"/>
    <s v="Computer Peripherals"/>
    <s v="Small Box"/>
    <s v="Belkin MediaBoard 104- Keyboard"/>
    <n v="0.75"/>
    <s v="United States"/>
    <x v="0"/>
    <x v="44"/>
    <s v="Boise"/>
    <n v="83701"/>
    <d v="2015-05-20T00:00:00"/>
    <d v="2015-05-27T00:00:00"/>
    <n v="19.308000000000021"/>
    <n v="3"/>
    <x v="1569"/>
    <n v="89497"/>
    <n v="7"/>
  </r>
  <r>
    <n v="22661"/>
    <s v="Low"/>
    <n v="0.08"/>
    <n v="10.06"/>
    <n v="2.06"/>
    <n v="2825"/>
    <x v="927"/>
    <x v="2"/>
    <x v="3"/>
    <x v="0"/>
    <s v="Paper"/>
    <s v="Wrap Bag"/>
    <s v="Riverleaf Stik-Withit® Designer Note Cubes®"/>
    <n v="0.39"/>
    <s v="United States"/>
    <x v="0"/>
    <x v="44"/>
    <s v="Boise"/>
    <n v="83701"/>
    <d v="2015-05-20T00:00:00"/>
    <d v="2015-05-24T00:00:00"/>
    <n v="0.32999999999999691"/>
    <n v="4"/>
    <x v="1570"/>
    <n v="89497"/>
    <n v="4"/>
  </r>
  <r>
    <n v="24607"/>
    <s v="High"/>
    <n v="0.05"/>
    <n v="11.29"/>
    <n v="5.03"/>
    <n v="2828"/>
    <x v="928"/>
    <x v="2"/>
    <x v="0"/>
    <x v="0"/>
    <s v="Storage &amp; Organization"/>
    <s v="Small Box"/>
    <s v="X-Rack™ File for Hanging Folders"/>
    <n v="0.59"/>
    <s v="United States"/>
    <x v="0"/>
    <x v="1"/>
    <s v="El Centro"/>
    <n v="92243"/>
    <d v="2015-02-19T00:00:00"/>
    <d v="2015-02-21T00:00:00"/>
    <n v="-35.26"/>
    <n v="8"/>
    <x v="1571"/>
    <n v="87720"/>
    <n v="2"/>
  </r>
  <r>
    <n v="23431"/>
    <s v="Medium"/>
    <n v="7.0000000000000007E-2"/>
    <n v="39.479999999999997"/>
    <n v="1.99"/>
    <n v="2828"/>
    <x v="928"/>
    <x v="2"/>
    <x v="0"/>
    <x v="2"/>
    <s v="Computer Peripherals"/>
    <s v="Small Pack"/>
    <s v="80 Minute CD-R Spindle, 100/Pack - Staples"/>
    <n v="0.54"/>
    <s v="United States"/>
    <x v="0"/>
    <x v="1"/>
    <s v="El Centro"/>
    <n v="92243"/>
    <d v="2015-06-01T00:00:00"/>
    <d v="2015-06-02T00:00:00"/>
    <n v="322.25069999999994"/>
    <n v="12"/>
    <x v="1572"/>
    <n v="87721"/>
    <n v="1"/>
  </r>
  <r>
    <n v="20594"/>
    <s v="Not Specified"/>
    <n v="0.03"/>
    <n v="140.97999999999999"/>
    <n v="36.090000000000003"/>
    <n v="2833"/>
    <x v="929"/>
    <x v="1"/>
    <x v="2"/>
    <x v="1"/>
    <s v="Bookcases"/>
    <s v="Jumbo Box"/>
    <s v="Sauder Forest Hills Library, Woodland Oak Finish"/>
    <n v="0.77"/>
    <s v="United States"/>
    <x v="2"/>
    <x v="3"/>
    <s v="Inver Grove Heights"/>
    <n v="55076"/>
    <d v="2015-03-25T00:00:00"/>
    <d v="2015-03-27T00:00:00"/>
    <n v="-221.5"/>
    <n v="4"/>
    <x v="1573"/>
    <n v="91030"/>
    <n v="2"/>
  </r>
  <r>
    <n v="20595"/>
    <s v="Not Specified"/>
    <n v="0.08"/>
    <n v="65.989999999999995"/>
    <n v="8.99"/>
    <n v="2833"/>
    <x v="929"/>
    <x v="2"/>
    <x v="2"/>
    <x v="2"/>
    <s v="Telephones and Communication"/>
    <s v="Small Box"/>
    <s v="Talkabout T8367"/>
    <n v="0.56000000000000005"/>
    <s v="United States"/>
    <x v="2"/>
    <x v="3"/>
    <s v="Inver Grove Heights"/>
    <n v="55076"/>
    <d v="2015-03-25T00:00:00"/>
    <d v="2015-03-26T00:00:00"/>
    <n v="206.352"/>
    <n v="15"/>
    <x v="1574"/>
    <n v="91030"/>
    <n v="1"/>
  </r>
  <r>
    <n v="19191"/>
    <s v="High"/>
    <n v="7.0000000000000007E-2"/>
    <n v="51.98"/>
    <n v="10.17"/>
    <n v="2837"/>
    <x v="930"/>
    <x v="2"/>
    <x v="1"/>
    <x v="2"/>
    <s v="Office Machines"/>
    <s v="Medium Box"/>
    <s v="Canon MP25DIII Desktop Whisper-Quiet Printing Calculator"/>
    <n v="0.37"/>
    <s v="United States"/>
    <x v="2"/>
    <x v="23"/>
    <s v="Tulsa"/>
    <n v="74133"/>
    <d v="2015-03-08T00:00:00"/>
    <d v="2015-03-10T00:00:00"/>
    <n v="439.78529999999995"/>
    <n v="13"/>
    <x v="1575"/>
    <n v="89801"/>
    <n v="2"/>
  </r>
  <r>
    <n v="19192"/>
    <s v="High"/>
    <n v="0.1"/>
    <n v="80.97"/>
    <n v="33.6"/>
    <n v="2837"/>
    <x v="930"/>
    <x v="1"/>
    <x v="1"/>
    <x v="2"/>
    <s v="Office Machines"/>
    <s v="Jumbo Drum"/>
    <s v="Lexmark Z25 Color Inkjet Printer"/>
    <n v="0.37"/>
    <s v="United States"/>
    <x v="2"/>
    <x v="23"/>
    <s v="Tulsa"/>
    <n v="74133"/>
    <d v="2015-03-08T00:00:00"/>
    <d v="2015-03-11T00:00:00"/>
    <n v="-149.4573"/>
    <n v="3"/>
    <x v="1576"/>
    <n v="89801"/>
    <n v="3"/>
  </r>
  <r>
    <n v="18416"/>
    <s v="High"/>
    <n v="0"/>
    <n v="21.98"/>
    <n v="2.87"/>
    <n v="2840"/>
    <x v="931"/>
    <x v="2"/>
    <x v="0"/>
    <x v="0"/>
    <s v="Pens &amp; Art Supplies"/>
    <s v="Small Pack"/>
    <s v="Panasonic KP-310 Heavy-Duty Electric Pencil Sharpener"/>
    <n v="0.55000000000000004"/>
    <s v="United States"/>
    <x v="3"/>
    <x v="26"/>
    <s v="North Miami"/>
    <n v="33161"/>
    <d v="2015-03-19T00:00:00"/>
    <d v="2015-03-20T00:00:00"/>
    <n v="21.095999999999997"/>
    <n v="16"/>
    <x v="1577"/>
    <n v="87884"/>
    <n v="1"/>
  </r>
  <r>
    <n v="18419"/>
    <s v="Medium"/>
    <n v="0.05"/>
    <n v="15.68"/>
    <n v="3.73"/>
    <n v="2840"/>
    <x v="931"/>
    <x v="2"/>
    <x v="0"/>
    <x v="1"/>
    <s v="Office Furnishings"/>
    <s v="Small Pack"/>
    <s v="Artistic Insta-Plaque"/>
    <n v="0.46"/>
    <s v="United States"/>
    <x v="3"/>
    <x v="26"/>
    <s v="North Miami"/>
    <n v="33161"/>
    <d v="2015-06-11T00:00:00"/>
    <d v="2015-06-13T00:00:00"/>
    <n v="1166.6280000000002"/>
    <n v="17"/>
    <x v="1578"/>
    <n v="87885"/>
    <n v="2"/>
  </r>
  <r>
    <n v="18420"/>
    <s v="Medium"/>
    <n v="0"/>
    <n v="14.98"/>
    <n v="8.99"/>
    <n v="2840"/>
    <x v="931"/>
    <x v="2"/>
    <x v="0"/>
    <x v="1"/>
    <s v="Office Furnishings"/>
    <s v="Small Pack"/>
    <s v="GE 4 Foot Flourescent Tube, 40 Watt"/>
    <n v="0.39"/>
    <s v="United States"/>
    <x v="3"/>
    <x v="26"/>
    <s v="North Miami"/>
    <n v="33161"/>
    <d v="2015-06-11T00:00:00"/>
    <d v="2015-06-12T00:00:00"/>
    <n v="-40.604199999999999"/>
    <n v="18"/>
    <x v="1579"/>
    <n v="87885"/>
    <n v="1"/>
  </r>
  <r>
    <n v="18421"/>
    <s v="Medium"/>
    <n v="0.02"/>
    <n v="38.76"/>
    <n v="13.26"/>
    <n v="2840"/>
    <x v="931"/>
    <x v="2"/>
    <x v="0"/>
    <x v="0"/>
    <s v="Paper"/>
    <s v="Small Box"/>
    <s v="Xerox 1892"/>
    <n v="0.36"/>
    <s v="United States"/>
    <x v="3"/>
    <x v="26"/>
    <s v="North Miami"/>
    <n v="33161"/>
    <d v="2015-06-11T00:00:00"/>
    <d v="2015-06-12T00:00:00"/>
    <n v="-294.084"/>
    <n v="1"/>
    <x v="1580"/>
    <n v="87885"/>
    <n v="1"/>
  </r>
  <r>
    <n v="21855"/>
    <s v="Not Specified"/>
    <n v="0.04"/>
    <n v="90.48"/>
    <n v="19.989999999999998"/>
    <n v="2847"/>
    <x v="932"/>
    <x v="2"/>
    <x v="0"/>
    <x v="0"/>
    <s v="Envelopes"/>
    <s v="Small Box"/>
    <s v="Tyvek® Side-Opening Peel &amp; Seel® Expanding Envelopes"/>
    <n v="0.4"/>
    <s v="United States"/>
    <x v="3"/>
    <x v="20"/>
    <s v="Collierville"/>
    <n v="38017"/>
    <d v="2015-04-09T00:00:00"/>
    <d v="2015-04-11T00:00:00"/>
    <n v="55.555199999999999"/>
    <n v="3"/>
    <x v="1581"/>
    <n v="85928"/>
    <n v="2"/>
  </r>
  <r>
    <n v="21856"/>
    <s v="Not Specified"/>
    <n v="0.02"/>
    <n v="9.77"/>
    <n v="6.02"/>
    <n v="2847"/>
    <x v="932"/>
    <x v="2"/>
    <x v="0"/>
    <x v="1"/>
    <s v="Office Furnishings"/>
    <s v="Medium Box"/>
    <s v="DAX Solid Wood Frames"/>
    <n v="0.48"/>
    <s v="United States"/>
    <x v="3"/>
    <x v="20"/>
    <s v="Collierville"/>
    <n v="38017"/>
    <d v="2015-04-09T00:00:00"/>
    <d v="2015-04-10T00:00:00"/>
    <n v="-535.33199999999999"/>
    <n v="9"/>
    <x v="1582"/>
    <n v="85928"/>
    <n v="1"/>
  </r>
  <r>
    <n v="21857"/>
    <s v="Not Specified"/>
    <n v="0.09"/>
    <n v="34.99"/>
    <n v="7.73"/>
    <n v="2847"/>
    <x v="932"/>
    <x v="2"/>
    <x v="0"/>
    <x v="0"/>
    <s v="Pens &amp; Art Supplies"/>
    <s v="Small Box"/>
    <s v="Hunt Boston® Vacuum Mount KS Pencil Sharpener"/>
    <n v="0.59"/>
    <s v="United States"/>
    <x v="3"/>
    <x v="20"/>
    <s v="Collierville"/>
    <n v="38017"/>
    <d v="2015-04-09T00:00:00"/>
    <d v="2015-04-11T00:00:00"/>
    <n v="-208.72039999999998"/>
    <n v="1"/>
    <x v="1583"/>
    <n v="85928"/>
    <n v="2"/>
  </r>
  <r>
    <n v="24455"/>
    <s v="Medium"/>
    <n v="0"/>
    <n v="49.99"/>
    <n v="19.989999999999998"/>
    <n v="2848"/>
    <x v="933"/>
    <x v="2"/>
    <x v="0"/>
    <x v="2"/>
    <s v="Computer Peripherals"/>
    <s v="Small Box"/>
    <s v="Zoom V.92 USB External Faxmodem"/>
    <n v="0.41"/>
    <s v="United States"/>
    <x v="3"/>
    <x v="20"/>
    <s v="Columbia"/>
    <n v="38401"/>
    <d v="2015-06-06T00:00:00"/>
    <d v="2015-06-08T00:00:00"/>
    <n v="38.885999999999996"/>
    <n v="16"/>
    <x v="1584"/>
    <n v="85929"/>
    <n v="2"/>
  </r>
  <r>
    <n v="23622"/>
    <s v="Low"/>
    <n v="0.05"/>
    <n v="115.99"/>
    <n v="8.99"/>
    <n v="2851"/>
    <x v="934"/>
    <x v="2"/>
    <x v="3"/>
    <x v="2"/>
    <s v="Telephones and Communication"/>
    <s v="Small Box"/>
    <s v="5185"/>
    <n v="0.57999999999999996"/>
    <s v="United States"/>
    <x v="2"/>
    <x v="7"/>
    <s v="Odessa"/>
    <n v="79762"/>
    <d v="2015-04-09T00:00:00"/>
    <d v="2015-04-13T00:00:00"/>
    <n v="719.35259999999994"/>
    <n v="11"/>
    <x v="1585"/>
    <n v="86454"/>
    <n v="4"/>
  </r>
  <r>
    <n v="23042"/>
    <s v="Medium"/>
    <n v="0.08"/>
    <n v="7.84"/>
    <n v="4.71"/>
    <n v="2855"/>
    <x v="935"/>
    <x v="2"/>
    <x v="0"/>
    <x v="0"/>
    <s v="Binders and Binder Accessories"/>
    <s v="Small Box"/>
    <s v="XtraLife® ClearVue™ Slant-D® Ring Binders by Cardinal"/>
    <n v="0.35"/>
    <s v="United States"/>
    <x v="0"/>
    <x v="0"/>
    <s v="Des Moines"/>
    <n v="98198"/>
    <d v="2015-01-21T00:00:00"/>
    <d v="2015-01-22T00:00:00"/>
    <n v="-12.876779999999998"/>
    <n v="10"/>
    <x v="1586"/>
    <n v="87316"/>
    <n v="1"/>
  </r>
  <r>
    <n v="23043"/>
    <s v="Medium"/>
    <n v="0.03"/>
    <n v="105.34"/>
    <n v="24.49"/>
    <n v="2855"/>
    <x v="935"/>
    <x v="2"/>
    <x v="0"/>
    <x v="1"/>
    <s v="Office Furnishings"/>
    <s v="Large Box"/>
    <s v="Deflect-o DuraMat Antistatic Studded Beveled Mat for Medium Pile Carpeting"/>
    <n v="0.61"/>
    <s v="United States"/>
    <x v="0"/>
    <x v="0"/>
    <s v="Des Moines"/>
    <n v="98198"/>
    <d v="2015-01-21T00:00:00"/>
    <d v="2015-01-22T00:00:00"/>
    <n v="618.13080000000002"/>
    <n v="10"/>
    <x v="1587"/>
    <n v="87316"/>
    <n v="1"/>
  </r>
  <r>
    <n v="23213"/>
    <s v="Low"/>
    <n v="0.09"/>
    <n v="6783.02"/>
    <n v="24.49"/>
    <n v="2855"/>
    <x v="935"/>
    <x v="2"/>
    <x v="3"/>
    <x v="2"/>
    <s v="Office Machines"/>
    <s v="Large Box"/>
    <s v="Polycom ViewStation™ ISDN Videoconferencing Unit"/>
    <n v="0.39"/>
    <s v="United States"/>
    <x v="0"/>
    <x v="0"/>
    <s v="Des Moines"/>
    <n v="98198"/>
    <d v="2015-03-10T00:00:00"/>
    <d v="2015-03-14T00:00:00"/>
    <n v="-14140.7016"/>
    <n v="1"/>
    <x v="1588"/>
    <n v="87317"/>
    <n v="4"/>
  </r>
  <r>
    <n v="18516"/>
    <s v="Medium"/>
    <n v="0.06"/>
    <n v="2.94"/>
    <n v="0.96"/>
    <n v="2858"/>
    <x v="936"/>
    <x v="2"/>
    <x v="0"/>
    <x v="0"/>
    <s v="Pens &amp; Art Supplies"/>
    <s v="Wrap Bag"/>
    <s v="Newell 343"/>
    <n v="0.57999999999999996"/>
    <s v="United States"/>
    <x v="3"/>
    <x v="26"/>
    <s v="Fruit Cove"/>
    <n v="32259"/>
    <d v="2015-05-17T00:00:00"/>
    <d v="2015-05-18T00:00:00"/>
    <n v="-8.8759999999999994"/>
    <n v="3"/>
    <x v="1589"/>
    <n v="88279"/>
    <n v="1"/>
  </r>
  <r>
    <n v="18506"/>
    <s v="Low"/>
    <n v="0.04"/>
    <n v="67.28"/>
    <n v="19.989999999999998"/>
    <n v="2858"/>
    <x v="936"/>
    <x v="2"/>
    <x v="0"/>
    <x v="0"/>
    <s v="Binders and Binder Accessories"/>
    <s v="Small Box"/>
    <s v="Catalog Binders with Expanding Posts"/>
    <n v="0.4"/>
    <s v="United States"/>
    <x v="3"/>
    <x v="26"/>
    <s v="Fruit Cove"/>
    <n v="32259"/>
    <d v="2015-05-23T00:00:00"/>
    <d v="2015-05-28T00:00:00"/>
    <n v="14.754"/>
    <n v="30"/>
    <x v="1590"/>
    <n v="88282"/>
    <n v="5"/>
  </r>
  <r>
    <n v="18507"/>
    <s v="Low"/>
    <n v="0.1"/>
    <n v="130.97999999999999"/>
    <n v="54.74"/>
    <n v="2858"/>
    <x v="936"/>
    <x v="1"/>
    <x v="0"/>
    <x v="1"/>
    <s v="Bookcases"/>
    <s v="Jumbo Box"/>
    <s v="O'Sullivan Elevations Bookcase, Cherry Finish"/>
    <n v="0.69"/>
    <s v="United States"/>
    <x v="3"/>
    <x v="26"/>
    <s v="Fruit Cove"/>
    <n v="32259"/>
    <d v="2015-05-23T00:00:00"/>
    <d v="2015-05-23T00:00:00"/>
    <n v="669.61199999999997"/>
    <n v="42"/>
    <x v="1591"/>
    <n v="88282"/>
    <n v="0"/>
  </r>
  <r>
    <n v="18508"/>
    <s v="Low"/>
    <n v="0.04"/>
    <n v="2.78"/>
    <n v="1.25"/>
    <n v="2858"/>
    <x v="936"/>
    <x v="2"/>
    <x v="0"/>
    <x v="0"/>
    <s v="Pens &amp; Art Supplies"/>
    <s v="Wrap Bag"/>
    <s v="Newell 318"/>
    <n v="0.59"/>
    <s v="United States"/>
    <x v="3"/>
    <x v="26"/>
    <s v="Fruit Cove"/>
    <n v="32259"/>
    <d v="2015-05-23T00:00:00"/>
    <d v="2015-05-23T00:00:00"/>
    <n v="213"/>
    <n v="28"/>
    <x v="1592"/>
    <n v="88282"/>
    <n v="0"/>
  </r>
  <r>
    <n v="20270"/>
    <s v="Not Specified"/>
    <n v="0.03"/>
    <n v="142.86000000000001"/>
    <n v="19.989999999999998"/>
    <n v="2859"/>
    <x v="937"/>
    <x v="2"/>
    <x v="0"/>
    <x v="0"/>
    <s v="Storage &amp; Organization"/>
    <s v="Small Box"/>
    <s v="Letter Size Cart"/>
    <n v="0.56000000000000005"/>
    <s v="United States"/>
    <x v="3"/>
    <x v="26"/>
    <s v="Gainesville"/>
    <n v="32601"/>
    <d v="2015-04-01T00:00:00"/>
    <d v="2015-04-03T00:00:00"/>
    <n v="-8.3881000000000014"/>
    <n v="23"/>
    <x v="1593"/>
    <n v="88281"/>
    <n v="2"/>
  </r>
  <r>
    <n v="23238"/>
    <s v="Medium"/>
    <n v="0.05"/>
    <n v="20.99"/>
    <n v="4.8099999999999996"/>
    <n v="2861"/>
    <x v="938"/>
    <x v="2"/>
    <x v="0"/>
    <x v="2"/>
    <s v="Telephones and Communication"/>
    <s v="Medium Box"/>
    <s v="1726 Digital Answering Machine"/>
    <n v="0.57999999999999996"/>
    <s v="United States"/>
    <x v="2"/>
    <x v="13"/>
    <s v="Hays"/>
    <n v="67601"/>
    <d v="2015-02-28T00:00:00"/>
    <d v="2015-02-28T00:00:00"/>
    <n v="4.9017600000000003"/>
    <n v="11"/>
    <x v="1594"/>
    <n v="88280"/>
    <n v="0"/>
  </r>
  <r>
    <n v="25932"/>
    <s v="High"/>
    <n v="0"/>
    <n v="12.22"/>
    <n v="2.85"/>
    <n v="2862"/>
    <x v="939"/>
    <x v="2"/>
    <x v="0"/>
    <x v="1"/>
    <s v="Office Furnishings"/>
    <s v="Small Pack"/>
    <s v="Aluminum Document Frame"/>
    <n v="0.55000000000000004"/>
    <s v="United States"/>
    <x v="2"/>
    <x v="32"/>
    <s v="La Vista"/>
    <n v="68128"/>
    <d v="2015-04-11T00:00:00"/>
    <d v="2015-04-12T00:00:00"/>
    <n v="76.389899999999983"/>
    <n v="9"/>
    <x v="1595"/>
    <n v="88278"/>
    <n v="1"/>
  </r>
  <r>
    <n v="23136"/>
    <s v="Critical"/>
    <n v="0.01"/>
    <n v="13.79"/>
    <n v="8.7799999999999994"/>
    <n v="2865"/>
    <x v="940"/>
    <x v="2"/>
    <x v="0"/>
    <x v="1"/>
    <s v="Office Furnishings"/>
    <s v="Small Box"/>
    <s v="9-3/4 Diameter Round Wall Clock"/>
    <n v="0.43"/>
    <s v="United States"/>
    <x v="2"/>
    <x v="7"/>
    <s v="Paris"/>
    <n v="75460"/>
    <d v="2015-02-23T00:00:00"/>
    <d v="2015-02-25T00:00:00"/>
    <n v="-36.770000000000003"/>
    <n v="4"/>
    <x v="1596"/>
    <n v="90871"/>
    <n v="2"/>
  </r>
  <r>
    <n v="23137"/>
    <s v="Critical"/>
    <n v="0.04"/>
    <n v="33.29"/>
    <n v="8.74"/>
    <n v="2865"/>
    <x v="940"/>
    <x v="2"/>
    <x v="0"/>
    <x v="0"/>
    <s v="Storage &amp; Organization"/>
    <s v="Small Box"/>
    <s v="Fellowes Bases and Tops For Staxonsteel®/High-Stak® Systems"/>
    <n v="0.61"/>
    <s v="United States"/>
    <x v="2"/>
    <x v="7"/>
    <s v="Paris"/>
    <n v="75460"/>
    <d v="2015-02-23T00:00:00"/>
    <d v="2015-02-24T00:00:00"/>
    <n v="87.03"/>
    <n v="8"/>
    <x v="1597"/>
    <n v="90871"/>
    <n v="1"/>
  </r>
  <r>
    <n v="1529"/>
    <s v="High"/>
    <n v="0.01"/>
    <n v="125.99"/>
    <n v="8.99"/>
    <n v="2867"/>
    <x v="941"/>
    <x v="2"/>
    <x v="0"/>
    <x v="2"/>
    <s v="Telephones and Communication"/>
    <s v="Small Box"/>
    <s v="M70"/>
    <n v="0.59"/>
    <s v="United States"/>
    <x v="1"/>
    <x v="41"/>
    <s v="Washington"/>
    <n v="20016"/>
    <d v="2015-04-17T00:00:00"/>
    <d v="2015-04-18T00:00:00"/>
    <n v="-582.64799999999991"/>
    <n v="2"/>
    <x v="1598"/>
    <n v="11013"/>
    <n v="1"/>
  </r>
  <r>
    <n v="18998"/>
    <s v="High"/>
    <n v="0.03"/>
    <n v="896.99"/>
    <n v="19.989999999999998"/>
    <n v="2868"/>
    <x v="942"/>
    <x v="2"/>
    <x v="0"/>
    <x v="0"/>
    <s v="Binders and Binder Accessories"/>
    <s v="Small Box"/>
    <s v="GBC DocuBind TL300 Electric Binding System"/>
    <n v="0.38"/>
    <s v="United States"/>
    <x v="0"/>
    <x v="0"/>
    <s v="Edmonds"/>
    <n v="98026"/>
    <d v="2015-01-08T00:00:00"/>
    <d v="2015-01-10T00:00:00"/>
    <n v="3602.1311999999994"/>
    <n v="6"/>
    <x v="1599"/>
    <n v="85826"/>
    <n v="2"/>
  </r>
  <r>
    <n v="19529"/>
    <s v="High"/>
    <n v="0.01"/>
    <n v="125.99"/>
    <n v="8.99"/>
    <n v="2868"/>
    <x v="942"/>
    <x v="2"/>
    <x v="0"/>
    <x v="2"/>
    <s v="Telephones and Communication"/>
    <s v="Small Box"/>
    <s v="M70"/>
    <n v="0.59"/>
    <s v="United States"/>
    <x v="0"/>
    <x v="0"/>
    <s v="Edmonds"/>
    <n v="98026"/>
    <d v="2015-04-17T00:00:00"/>
    <d v="2015-04-18T00:00:00"/>
    <n v="-582.64799999999991"/>
    <n v="1"/>
    <x v="1600"/>
    <n v="85827"/>
    <n v="1"/>
  </r>
  <r>
    <n v="19293"/>
    <s v="Not Specified"/>
    <n v="0.08"/>
    <n v="15.99"/>
    <n v="13.18"/>
    <n v="2868"/>
    <x v="942"/>
    <x v="0"/>
    <x v="0"/>
    <x v="0"/>
    <s v="Binders and Binder Accessories"/>
    <s v="Small Box"/>
    <s v="GBC Pre-Punched Binding Paper, Plastic, White, 8-1/2&quot; x 11&quot;"/>
    <n v="0.37"/>
    <s v="United States"/>
    <x v="0"/>
    <x v="0"/>
    <s v="Edmonds"/>
    <n v="98026"/>
    <d v="2015-05-25T00:00:00"/>
    <d v="2015-05-27T00:00:00"/>
    <n v="-66.584999999999994"/>
    <n v="4"/>
    <x v="1601"/>
    <n v="85828"/>
    <n v="2"/>
  </r>
  <r>
    <n v="25724"/>
    <s v="Medium"/>
    <n v="7.0000000000000007E-2"/>
    <n v="2.89"/>
    <n v="0.5"/>
    <n v="2873"/>
    <x v="943"/>
    <x v="2"/>
    <x v="2"/>
    <x v="0"/>
    <s v="Labels"/>
    <s v="Small Box"/>
    <s v="Avery 498"/>
    <n v="0.38"/>
    <s v="United States"/>
    <x v="3"/>
    <x v="26"/>
    <s v="Hialeah"/>
    <n v="33012"/>
    <d v="2015-01-22T00:00:00"/>
    <d v="2015-01-24T00:00:00"/>
    <n v="441.59399999999999"/>
    <n v="12"/>
    <x v="1602"/>
    <n v="89872"/>
    <n v="2"/>
  </r>
  <r>
    <n v="25725"/>
    <s v="Medium"/>
    <n v="0"/>
    <n v="217.85"/>
    <n v="29.1"/>
    <n v="2873"/>
    <x v="943"/>
    <x v="1"/>
    <x v="2"/>
    <x v="1"/>
    <s v="Tables"/>
    <s v="Jumbo Box"/>
    <s v="Chromcraft Bull-Nose Wood Round Conference Table Top, Wood Base"/>
    <n v="0.68"/>
    <s v="United States"/>
    <x v="3"/>
    <x v="26"/>
    <s v="Hialeah"/>
    <n v="33012"/>
    <d v="2015-01-22T00:00:00"/>
    <d v="2015-01-23T00:00:00"/>
    <n v="394.17"/>
    <n v="10"/>
    <x v="1603"/>
    <n v="89872"/>
    <n v="1"/>
  </r>
  <r>
    <n v="21768"/>
    <s v="Low"/>
    <n v="0.05"/>
    <n v="4.84"/>
    <n v="0.71"/>
    <n v="2874"/>
    <x v="944"/>
    <x v="2"/>
    <x v="1"/>
    <x v="0"/>
    <s v="Pens &amp; Art Supplies"/>
    <s v="Wrap Bag"/>
    <s v="*Staples* Highlighting Markers"/>
    <n v="0.52"/>
    <s v="United States"/>
    <x v="2"/>
    <x v="32"/>
    <s v="La Vista"/>
    <n v="68128"/>
    <d v="2015-04-06T00:00:00"/>
    <d v="2015-04-15T00:00:00"/>
    <n v="13.448099999999998"/>
    <n v="4"/>
    <x v="1604"/>
    <n v="89873"/>
    <n v="9"/>
  </r>
  <r>
    <n v="19246"/>
    <s v="Critical"/>
    <n v="0.03"/>
    <n v="304.99"/>
    <n v="19.989999999999998"/>
    <n v="2874"/>
    <x v="944"/>
    <x v="2"/>
    <x v="1"/>
    <x v="0"/>
    <s v="Binders and Binder Accessories"/>
    <s v="Small Box"/>
    <s v="Ibico Hi-Tech Manual Binding System"/>
    <n v="0.4"/>
    <s v="United States"/>
    <x v="2"/>
    <x v="32"/>
    <s v="La Vista"/>
    <n v="68128"/>
    <d v="2015-06-22T00:00:00"/>
    <d v="2015-06-24T00:00:00"/>
    <n v="4033.6089000000002"/>
    <n v="19"/>
    <x v="1605"/>
    <n v="89874"/>
    <n v="2"/>
  </r>
  <r>
    <n v="19247"/>
    <s v="Critical"/>
    <n v="0.09"/>
    <n v="65.989999999999995"/>
    <n v="8.99"/>
    <n v="2874"/>
    <x v="944"/>
    <x v="2"/>
    <x v="1"/>
    <x v="2"/>
    <s v="Telephones and Communication"/>
    <s v="Small Box"/>
    <s v="V 3600 Series"/>
    <n v="0.57999999999999996"/>
    <s v="United States"/>
    <x v="2"/>
    <x v="32"/>
    <s v="La Vista"/>
    <n v="68128"/>
    <d v="2015-06-22T00:00:00"/>
    <d v="2015-06-24T00:00:00"/>
    <n v="141.7824"/>
    <n v="12"/>
    <x v="1606"/>
    <n v="89874"/>
    <n v="2"/>
  </r>
  <r>
    <n v="25599"/>
    <s v="Not Specified"/>
    <n v="0"/>
    <n v="8.33"/>
    <n v="1.99"/>
    <n v="2877"/>
    <x v="945"/>
    <x v="0"/>
    <x v="3"/>
    <x v="2"/>
    <s v="Computer Peripherals"/>
    <s v="Small Pack"/>
    <s v="80 Minute Slim Jewel Case CD-R , 10/Pack - Staples"/>
    <n v="0.52"/>
    <s v="United States"/>
    <x v="1"/>
    <x v="10"/>
    <s v="North Olmsted"/>
    <n v="44070"/>
    <d v="2015-03-02T00:00:00"/>
    <d v="2015-03-04T00:00:00"/>
    <n v="74.181899999999999"/>
    <n v="12"/>
    <x v="1607"/>
    <n v="91492"/>
    <n v="2"/>
  </r>
  <r>
    <n v="7599"/>
    <s v="Not Specified"/>
    <n v="0"/>
    <n v="8.33"/>
    <n v="1.99"/>
    <n v="2878"/>
    <x v="946"/>
    <x v="0"/>
    <x v="3"/>
    <x v="2"/>
    <s v="Computer Peripherals"/>
    <s v="Small Pack"/>
    <s v="80 Minute Slim Jewel Case CD-R , 10/Pack - Staples"/>
    <n v="0.52"/>
    <s v="United States"/>
    <x v="0"/>
    <x v="0"/>
    <s v="Seattle"/>
    <n v="98107"/>
    <d v="2015-03-02T00:00:00"/>
    <d v="2015-03-04T00:00:00"/>
    <n v="82.31"/>
    <n v="47"/>
    <x v="1608"/>
    <n v="54369"/>
    <n v="2"/>
  </r>
  <r>
    <n v="18642"/>
    <s v="Medium"/>
    <n v="0.05"/>
    <n v="6.68"/>
    <n v="6.93"/>
    <n v="2880"/>
    <x v="947"/>
    <x v="2"/>
    <x v="2"/>
    <x v="0"/>
    <s v="Paper"/>
    <s v="Small Box"/>
    <s v="HP Office Paper (20Lb. and 87 Bright)"/>
    <n v="0.37"/>
    <s v="United States"/>
    <x v="3"/>
    <x v="26"/>
    <s v="North Miami Beach"/>
    <n v="33160"/>
    <d v="2015-03-28T00:00:00"/>
    <d v="2015-03-29T00:00:00"/>
    <n v="-2.3520000000000096"/>
    <n v="11"/>
    <x v="1609"/>
    <n v="88626"/>
    <n v="1"/>
  </r>
  <r>
    <n v="20315"/>
    <s v="Low"/>
    <n v="0.09"/>
    <n v="243.98"/>
    <n v="43.32"/>
    <n v="2880"/>
    <x v="947"/>
    <x v="1"/>
    <x v="2"/>
    <x v="1"/>
    <s v="Chairs &amp; Chairmats"/>
    <s v="Jumbo Drum"/>
    <s v="Hon Deluxe Fabric Upholstered Stacking Chairs, Rounded Back"/>
    <n v="0.55000000000000004"/>
    <s v="United States"/>
    <x v="3"/>
    <x v="26"/>
    <s v="North Miami Beach"/>
    <n v="33160"/>
    <d v="2015-05-08T00:00:00"/>
    <d v="2015-05-13T00:00:00"/>
    <n v="1059.288"/>
    <n v="25"/>
    <x v="1610"/>
    <n v="88627"/>
    <n v="5"/>
  </r>
  <r>
    <n v="7718"/>
    <s v="High"/>
    <n v="0.03"/>
    <n v="4.0599999999999996"/>
    <n v="6.89"/>
    <n v="2882"/>
    <x v="948"/>
    <x v="2"/>
    <x v="3"/>
    <x v="0"/>
    <s v="Appliances"/>
    <s v="Small Box"/>
    <s v="Eureka Disposable Bags for Sanitaire® Vibra Groomer I® Upright Vac"/>
    <n v="0.6"/>
    <s v="United States"/>
    <x v="3"/>
    <x v="24"/>
    <s v="Charlotte"/>
    <n v="28206"/>
    <d v="2015-02-20T00:00:00"/>
    <d v="2015-02-22T00:00:00"/>
    <n v="-246.27609999999999"/>
    <n v="37"/>
    <x v="1611"/>
    <n v="55300"/>
    <n v="2"/>
  </r>
  <r>
    <n v="7719"/>
    <s v="High"/>
    <n v="0.01"/>
    <n v="3.75"/>
    <n v="0.5"/>
    <n v="2882"/>
    <x v="948"/>
    <x v="2"/>
    <x v="3"/>
    <x v="0"/>
    <s v="Labels"/>
    <s v="Small Box"/>
    <s v="Avery 510"/>
    <n v="0.37"/>
    <s v="United States"/>
    <x v="3"/>
    <x v="24"/>
    <s v="Charlotte"/>
    <n v="28206"/>
    <d v="2015-02-20T00:00:00"/>
    <d v="2015-02-21T00:00:00"/>
    <n v="55.194599999999994"/>
    <n v="48"/>
    <x v="1612"/>
    <n v="55300"/>
    <n v="1"/>
  </r>
  <r>
    <n v="7720"/>
    <s v="High"/>
    <n v="0.02"/>
    <n v="10.68"/>
    <n v="13.04"/>
    <n v="2882"/>
    <x v="948"/>
    <x v="2"/>
    <x v="3"/>
    <x v="1"/>
    <s v="Office Furnishings"/>
    <s v="Large Box"/>
    <s v="Dana Swing-Arm Lamps"/>
    <n v="0.6"/>
    <s v="United States"/>
    <x v="3"/>
    <x v="24"/>
    <s v="Charlotte"/>
    <n v="28206"/>
    <d v="2015-02-20T00:00:00"/>
    <d v="2015-02-22T00:00:00"/>
    <n v="-307.29650000000004"/>
    <n v="31"/>
    <x v="1613"/>
    <n v="55300"/>
    <n v="2"/>
  </r>
  <r>
    <n v="2314"/>
    <s v="High"/>
    <n v="7.0000000000000007E-2"/>
    <n v="28.99"/>
    <n v="8.59"/>
    <n v="2882"/>
    <x v="948"/>
    <x v="2"/>
    <x v="3"/>
    <x v="2"/>
    <s v="Telephones and Communication"/>
    <s v="Medium Box"/>
    <s v="SouthWestern Bell FA970 Digital Answering Machine with Time/Day Stamp"/>
    <n v="0.56000000000000005"/>
    <s v="United States"/>
    <x v="3"/>
    <x v="24"/>
    <s v="Charlotte"/>
    <n v="28206"/>
    <d v="2015-03-19T00:00:00"/>
    <d v="2015-03-19T00:00:00"/>
    <n v="-16.063740000000003"/>
    <n v="39"/>
    <x v="1614"/>
    <n v="16676"/>
    <n v="0"/>
  </r>
  <r>
    <n v="694"/>
    <s v="Critical"/>
    <n v="0.05"/>
    <n v="6.48"/>
    <n v="8.73"/>
    <n v="2882"/>
    <x v="948"/>
    <x v="2"/>
    <x v="3"/>
    <x v="0"/>
    <s v="Paper"/>
    <s v="Small Box"/>
    <s v="Xerox 227"/>
    <n v="0.37"/>
    <s v="United States"/>
    <x v="3"/>
    <x v="24"/>
    <s v="Charlotte"/>
    <n v="28206"/>
    <d v="2015-05-09T00:00:00"/>
    <d v="2015-05-09T00:00:00"/>
    <n v="-160.38470000000001"/>
    <n v="35"/>
    <x v="1615"/>
    <n v="4839"/>
    <n v="0"/>
  </r>
  <r>
    <n v="3065"/>
    <s v="High"/>
    <n v="0.09"/>
    <n v="363.25"/>
    <n v="19.989999999999998"/>
    <n v="2882"/>
    <x v="948"/>
    <x v="2"/>
    <x v="3"/>
    <x v="0"/>
    <s v="Appliances"/>
    <s v="Small Box"/>
    <s v="Hoover WindTunnel™ Plus Canister Vacuum"/>
    <n v="0.56999999999999995"/>
    <s v="United States"/>
    <x v="3"/>
    <x v="24"/>
    <s v="Charlotte"/>
    <n v="28206"/>
    <d v="2015-06-05T00:00:00"/>
    <d v="2015-06-06T00:00:00"/>
    <n v="732.26980000000003"/>
    <n v="21"/>
    <x v="1616"/>
    <n v="21958"/>
    <n v="1"/>
  </r>
  <r>
    <n v="5689"/>
    <s v="Low"/>
    <n v="0.05"/>
    <n v="63.94"/>
    <n v="14.48"/>
    <n v="2882"/>
    <x v="948"/>
    <x v="0"/>
    <x v="3"/>
    <x v="1"/>
    <s v="Office Furnishings"/>
    <s v="Small Box"/>
    <s v="Howard Miller 16&quot; Diameter Gallery Wall Clock"/>
    <n v="0.46"/>
    <s v="United States"/>
    <x v="3"/>
    <x v="24"/>
    <s v="Charlotte"/>
    <n v="28206"/>
    <d v="2015-06-30T00:00:00"/>
    <d v="2015-07-07T00:00:00"/>
    <n v="270.87430000000001"/>
    <n v="21"/>
    <x v="1617"/>
    <n v="40224"/>
    <n v="7"/>
  </r>
  <r>
    <n v="7137"/>
    <s v="Low"/>
    <n v="0.02"/>
    <n v="43.98"/>
    <n v="1.99"/>
    <n v="2882"/>
    <x v="948"/>
    <x v="2"/>
    <x v="3"/>
    <x v="2"/>
    <s v="Computer Peripherals"/>
    <s v="Small Pack"/>
    <s v="Memorex 80 Minute CD-R Spindle, 100/Pack"/>
    <n v="0.44"/>
    <s v="United States"/>
    <x v="3"/>
    <x v="24"/>
    <s v="Charlotte"/>
    <n v="28206"/>
    <d v="2015-01-21T00:00:00"/>
    <d v="2015-01-25T00:00:00"/>
    <n v="333.76049999999998"/>
    <n v="40"/>
    <x v="1618"/>
    <n v="50917"/>
    <n v="4"/>
  </r>
  <r>
    <n v="18694"/>
    <s v="Critical"/>
    <n v="0.05"/>
    <n v="6.48"/>
    <n v="8.73"/>
    <n v="2883"/>
    <x v="949"/>
    <x v="2"/>
    <x v="3"/>
    <x v="0"/>
    <s v="Paper"/>
    <s v="Small Box"/>
    <s v="Xerox 227"/>
    <n v="0.37"/>
    <s v="United States"/>
    <x v="1"/>
    <x v="10"/>
    <s v="North Olmsted"/>
    <n v="44070"/>
    <d v="2015-05-09T00:00:00"/>
    <d v="2015-05-09T00:00:00"/>
    <n v="-120.59"/>
    <n v="9"/>
    <x v="1619"/>
    <n v="87632"/>
    <n v="0"/>
  </r>
  <r>
    <n v="20314"/>
    <s v="High"/>
    <n v="7.0000000000000007E-2"/>
    <n v="28.99"/>
    <n v="8.59"/>
    <n v="2884"/>
    <x v="950"/>
    <x v="2"/>
    <x v="3"/>
    <x v="2"/>
    <s v="Telephones and Communication"/>
    <s v="Medium Box"/>
    <s v="SouthWestern Bell FA970 Digital Answering Machine with Time/Day Stamp"/>
    <n v="0.56000000000000005"/>
    <s v="United States"/>
    <x v="1"/>
    <x v="10"/>
    <s v="North Ridgeville"/>
    <n v="44039"/>
    <d v="2015-03-19T00:00:00"/>
    <d v="2015-03-19T00:00:00"/>
    <n v="-12.078000000000001"/>
    <n v="10"/>
    <x v="1620"/>
    <n v="87631"/>
    <n v="0"/>
  </r>
  <r>
    <n v="21065"/>
    <s v="High"/>
    <n v="0.09"/>
    <n v="363.25"/>
    <n v="19.989999999999998"/>
    <n v="2884"/>
    <x v="950"/>
    <x v="2"/>
    <x v="3"/>
    <x v="0"/>
    <s v="Appliances"/>
    <s v="Small Box"/>
    <s v="Hoover WindTunnel™ Plus Canister Vacuum"/>
    <n v="0.56999999999999995"/>
    <s v="United States"/>
    <x v="1"/>
    <x v="10"/>
    <s v="North Ridgeville"/>
    <n v="44039"/>
    <d v="2015-06-05T00:00:00"/>
    <d v="2015-06-06T00:00:00"/>
    <n v="1231.6569"/>
    <n v="5"/>
    <x v="1621"/>
    <n v="87633"/>
    <n v="1"/>
  </r>
  <r>
    <n v="23689"/>
    <s v="Low"/>
    <n v="0.05"/>
    <n v="63.94"/>
    <n v="14.48"/>
    <n v="2885"/>
    <x v="951"/>
    <x v="0"/>
    <x v="3"/>
    <x v="1"/>
    <s v="Office Furnishings"/>
    <s v="Small Box"/>
    <s v="Howard Miller 16&quot; Diameter Gallery Wall Clock"/>
    <n v="0.46"/>
    <s v="United States"/>
    <x v="1"/>
    <x v="10"/>
    <s v="North Royalton"/>
    <n v="44133"/>
    <d v="2015-06-30T00:00:00"/>
    <d v="2015-07-07T00:00:00"/>
    <n v="219.54419999999999"/>
    <n v="5"/>
    <x v="1622"/>
    <n v="87634"/>
    <n v="7"/>
  </r>
  <r>
    <n v="25718"/>
    <s v="High"/>
    <n v="0.03"/>
    <n v="4.0599999999999996"/>
    <n v="6.89"/>
    <n v="2886"/>
    <x v="952"/>
    <x v="2"/>
    <x v="3"/>
    <x v="0"/>
    <s v="Appliances"/>
    <s v="Small Box"/>
    <s v="Eureka Disposable Bags for Sanitaire® Vibra Groomer I® Upright Vac"/>
    <n v="0.6"/>
    <s v="United States"/>
    <x v="1"/>
    <x v="10"/>
    <s v="Parma"/>
    <n v="44134"/>
    <d v="2015-02-20T00:00:00"/>
    <d v="2015-02-22T00:00:00"/>
    <n v="-185.17"/>
    <n v="9"/>
    <x v="1623"/>
    <n v="87630"/>
    <n v="2"/>
  </r>
  <r>
    <n v="25719"/>
    <s v="High"/>
    <n v="0.01"/>
    <n v="3.75"/>
    <n v="0.5"/>
    <n v="2886"/>
    <x v="952"/>
    <x v="2"/>
    <x v="3"/>
    <x v="0"/>
    <s v="Labels"/>
    <s v="Small Box"/>
    <s v="Avery 510"/>
    <n v="0.37"/>
    <s v="United States"/>
    <x v="1"/>
    <x v="10"/>
    <s v="Parma"/>
    <n v="44134"/>
    <d v="2015-02-20T00:00:00"/>
    <d v="2015-02-21T00:00:00"/>
    <n v="31.132799999999996"/>
    <n v="12"/>
    <x v="1624"/>
    <n v="87630"/>
    <n v="1"/>
  </r>
  <r>
    <n v="25720"/>
    <s v="High"/>
    <n v="0.02"/>
    <n v="10.68"/>
    <n v="13.04"/>
    <n v="2886"/>
    <x v="952"/>
    <x v="2"/>
    <x v="3"/>
    <x v="1"/>
    <s v="Office Furnishings"/>
    <s v="Large Box"/>
    <s v="Dana Swing-Arm Lamps"/>
    <n v="0.6"/>
    <s v="United States"/>
    <x v="1"/>
    <x v="10"/>
    <s v="Parma"/>
    <n v="44134"/>
    <d v="2015-02-20T00:00:00"/>
    <d v="2015-02-22T00:00:00"/>
    <n v="-231.05"/>
    <n v="8"/>
    <x v="1625"/>
    <n v="87630"/>
    <n v="2"/>
  </r>
  <r>
    <n v="21514"/>
    <s v="High"/>
    <n v="0.1"/>
    <n v="209.37"/>
    <n v="69"/>
    <n v="2892"/>
    <x v="953"/>
    <x v="2"/>
    <x v="3"/>
    <x v="1"/>
    <s v="Tables"/>
    <s v="Large Box"/>
    <s v="Hon 2111 Invitation™ Series Corner Table"/>
    <n v="0.79"/>
    <s v="United States"/>
    <x v="2"/>
    <x v="22"/>
    <s v="Livonia"/>
    <n v="48154"/>
    <d v="2015-02-23T00:00:00"/>
    <d v="2015-02-25T00:00:00"/>
    <n v="-165.59492040000003"/>
    <n v="11"/>
    <x v="1626"/>
    <n v="90011"/>
    <n v="2"/>
  </r>
  <r>
    <n v="21515"/>
    <s v="High"/>
    <n v="7.0000000000000007E-2"/>
    <n v="4.9800000000000004"/>
    <n v="4.7"/>
    <n v="2893"/>
    <x v="954"/>
    <x v="2"/>
    <x v="3"/>
    <x v="0"/>
    <s v="Paper"/>
    <s v="Small Box"/>
    <s v="Staples Copy Paper (20Lb. and 84 Bright)"/>
    <n v="0.38"/>
    <s v="United States"/>
    <x v="2"/>
    <x v="22"/>
    <s v="Madison Heights"/>
    <n v="48071"/>
    <d v="2015-02-23T00:00:00"/>
    <d v="2015-02-24T00:00:00"/>
    <n v="-21.684000000000001"/>
    <n v="9"/>
    <x v="1627"/>
    <n v="90011"/>
    <n v="1"/>
  </r>
  <r>
    <n v="19909"/>
    <s v="Low"/>
    <n v="0.02"/>
    <n v="880.98"/>
    <n v="44.55"/>
    <n v="2896"/>
    <x v="955"/>
    <x v="1"/>
    <x v="1"/>
    <x v="1"/>
    <s v="Bookcases"/>
    <s v="Jumbo Box"/>
    <s v="Riverside Palais Royal Lawyers Bookcase, Royale Cherry Finish"/>
    <n v="0.62"/>
    <s v="United States"/>
    <x v="2"/>
    <x v="3"/>
    <s v="Mankato"/>
    <n v="56001"/>
    <d v="2015-01-22T00:00:00"/>
    <d v="2015-01-26T00:00:00"/>
    <n v="4861.0637999999999"/>
    <n v="8"/>
    <x v="1628"/>
    <n v="86925"/>
    <n v="4"/>
  </r>
  <r>
    <n v="18198"/>
    <s v="Critical"/>
    <n v="0"/>
    <n v="22.84"/>
    <n v="16.920000000000002"/>
    <n v="2896"/>
    <x v="955"/>
    <x v="2"/>
    <x v="1"/>
    <x v="0"/>
    <s v="Paper"/>
    <s v="Small Box"/>
    <s v="Xerox 1973"/>
    <n v="0.39"/>
    <s v="United States"/>
    <x v="2"/>
    <x v="3"/>
    <s v="Mankato"/>
    <n v="56001"/>
    <d v="2015-03-12T00:00:00"/>
    <d v="2015-03-14T00:00:00"/>
    <n v="-83.75"/>
    <n v="15"/>
    <x v="1629"/>
    <n v="86927"/>
    <n v="2"/>
  </r>
  <r>
    <n v="20304"/>
    <s v="High"/>
    <n v="0.05"/>
    <n v="80.97"/>
    <n v="30.06"/>
    <n v="2897"/>
    <x v="956"/>
    <x v="1"/>
    <x v="1"/>
    <x v="2"/>
    <s v="Office Machines"/>
    <s v="Jumbo Box"/>
    <s v="Hewlett-Packard Deskjet 940 REFURBISHED Color Inkjet Printer"/>
    <n v="0.4"/>
    <s v="United States"/>
    <x v="2"/>
    <x v="3"/>
    <s v="Maple Grove"/>
    <n v="55369"/>
    <d v="2015-02-13T00:00:00"/>
    <d v="2015-02-14T00:00:00"/>
    <n v="565.17999999999995"/>
    <n v="11"/>
    <x v="1630"/>
    <n v="86926"/>
    <n v="1"/>
  </r>
  <r>
    <n v="20305"/>
    <s v="High"/>
    <n v="0"/>
    <n v="6.48"/>
    <n v="10.050000000000001"/>
    <n v="2897"/>
    <x v="956"/>
    <x v="2"/>
    <x v="1"/>
    <x v="0"/>
    <s v="Paper"/>
    <s v="Small Box"/>
    <s v="Xerox 1997"/>
    <n v="0.37"/>
    <s v="United States"/>
    <x v="2"/>
    <x v="3"/>
    <s v="Maple Grove"/>
    <n v="55369"/>
    <d v="2015-02-13T00:00:00"/>
    <d v="2015-02-15T00:00:00"/>
    <n v="-38.72"/>
    <n v="2"/>
    <x v="1631"/>
    <n v="86926"/>
    <n v="2"/>
  </r>
  <r>
    <n v="23151"/>
    <s v="Not Specified"/>
    <n v="0.06"/>
    <n v="70.89"/>
    <n v="89.3"/>
    <n v="2903"/>
    <x v="957"/>
    <x v="1"/>
    <x v="2"/>
    <x v="1"/>
    <s v="Tables"/>
    <s v="Jumbo Box"/>
    <s v="KI Conference Tables"/>
    <n v="0.72"/>
    <s v="United States"/>
    <x v="1"/>
    <x v="10"/>
    <s v="Reynoldsburg"/>
    <n v="43068"/>
    <d v="2015-06-25T00:00:00"/>
    <d v="2015-06-25T00:00:00"/>
    <n v="65.077020000000005"/>
    <n v="6"/>
    <x v="1632"/>
    <n v="87374"/>
    <n v="0"/>
  </r>
  <r>
    <n v="18611"/>
    <s v="High"/>
    <n v="7.0000000000000007E-2"/>
    <n v="4.13"/>
    <n v="0.99"/>
    <n v="2908"/>
    <x v="958"/>
    <x v="2"/>
    <x v="1"/>
    <x v="0"/>
    <s v="Labels"/>
    <s v="Small Box"/>
    <s v="Avery 491"/>
    <n v="0.39"/>
    <s v="United States"/>
    <x v="1"/>
    <x v="10"/>
    <s v="Garfield Heights"/>
    <n v="44125"/>
    <d v="2015-01-08T00:00:00"/>
    <d v="2015-01-08T00:00:00"/>
    <n v="10.959199999999999"/>
    <n v="4"/>
    <x v="1633"/>
    <n v="88156"/>
    <n v="0"/>
  </r>
  <r>
    <n v="18612"/>
    <s v="High"/>
    <n v="0.03"/>
    <n v="22.72"/>
    <n v="8.99"/>
    <n v="2908"/>
    <x v="958"/>
    <x v="2"/>
    <x v="1"/>
    <x v="1"/>
    <s v="Office Furnishings"/>
    <s v="Small Pack"/>
    <s v="Executive Impressions 14&quot; Two-Color Numerals Wall Clock"/>
    <n v="0.44"/>
    <s v="United States"/>
    <x v="1"/>
    <x v="10"/>
    <s v="Garfield Heights"/>
    <n v="44125"/>
    <d v="2015-01-08T00:00:00"/>
    <d v="2015-01-08T00:00:00"/>
    <n v="17.429400000000001"/>
    <n v="1"/>
    <x v="1518"/>
    <n v="88156"/>
    <n v="0"/>
  </r>
  <r>
    <n v="20827"/>
    <s v="Not Specified"/>
    <n v="0.05"/>
    <n v="34.979999999999997"/>
    <n v="7.53"/>
    <n v="2908"/>
    <x v="958"/>
    <x v="0"/>
    <x v="1"/>
    <x v="2"/>
    <s v="Computer Peripherals"/>
    <s v="Small Box"/>
    <s v="Fellowes EZ Multi-Media Keyboard"/>
    <n v="0.76"/>
    <s v="United States"/>
    <x v="1"/>
    <x v="10"/>
    <s v="Garfield Heights"/>
    <n v="44125"/>
    <d v="2015-02-28T00:00:00"/>
    <d v="2015-03-03T00:00:00"/>
    <n v="-32.666400000000003"/>
    <n v="16"/>
    <x v="1634"/>
    <n v="88157"/>
    <n v="3"/>
  </r>
  <r>
    <n v="20828"/>
    <s v="Not Specified"/>
    <n v="0"/>
    <n v="3.14"/>
    <n v="1.92"/>
    <n v="2908"/>
    <x v="958"/>
    <x v="2"/>
    <x v="1"/>
    <x v="0"/>
    <s v="Scissors, Rulers and Trimmers"/>
    <s v="Wrap Bag"/>
    <s v="Serrated Blade or Curved Handle Hand Letter Openers"/>
    <n v="0.84"/>
    <s v="United States"/>
    <x v="1"/>
    <x v="10"/>
    <s v="Garfield Heights"/>
    <n v="44125"/>
    <d v="2015-02-28T00:00:00"/>
    <d v="2015-03-02T00:00:00"/>
    <n v="-13.135200000000001"/>
    <n v="8"/>
    <x v="1635"/>
    <n v="88157"/>
    <n v="2"/>
  </r>
  <r>
    <n v="21290"/>
    <s v="High"/>
    <n v="0.04"/>
    <n v="4.13"/>
    <n v="0.99"/>
    <n v="2912"/>
    <x v="959"/>
    <x v="0"/>
    <x v="1"/>
    <x v="0"/>
    <s v="Labels"/>
    <s v="Small Box"/>
    <s v="Avery 491"/>
    <n v="0.39"/>
    <s v="United States"/>
    <x v="2"/>
    <x v="48"/>
    <s v="Grand Forks"/>
    <n v="58201"/>
    <d v="2015-04-28T00:00:00"/>
    <d v="2015-04-30T00:00:00"/>
    <n v="22.307699999999997"/>
    <n v="7"/>
    <x v="1636"/>
    <n v="87396"/>
    <n v="2"/>
  </r>
  <r>
    <n v="21291"/>
    <s v="High"/>
    <n v="0.06"/>
    <n v="55.48"/>
    <n v="14.3"/>
    <n v="2912"/>
    <x v="959"/>
    <x v="2"/>
    <x v="1"/>
    <x v="0"/>
    <s v="Paper"/>
    <s v="Small Box"/>
    <s v="Xerox 194"/>
    <n v="0.37"/>
    <s v="United States"/>
    <x v="2"/>
    <x v="48"/>
    <s v="Grand Forks"/>
    <n v="58201"/>
    <d v="2015-04-28T00:00:00"/>
    <d v="2015-04-30T00:00:00"/>
    <n v="443.02139999999991"/>
    <n v="12"/>
    <x v="1637"/>
    <n v="87396"/>
    <n v="2"/>
  </r>
  <r>
    <n v="8310"/>
    <s v="Medium"/>
    <n v="0.05"/>
    <n v="535.64"/>
    <n v="14.7"/>
    <n v="2920"/>
    <x v="960"/>
    <x v="1"/>
    <x v="1"/>
    <x v="2"/>
    <s v="Office Machines"/>
    <s v="Jumbo Drum"/>
    <s v="Epson LQ-870 Dot Matrix Printer"/>
    <n v="0.59"/>
    <s v="United States"/>
    <x v="2"/>
    <x v="12"/>
    <s v="Chicago"/>
    <n v="60603"/>
    <d v="2015-06-07T00:00:00"/>
    <d v="2015-06-09T00:00:00"/>
    <n v="-1220.9144999999999"/>
    <n v="2"/>
    <x v="1638"/>
    <n v="59365"/>
    <n v="2"/>
  </r>
  <r>
    <n v="18166"/>
    <s v="Medium"/>
    <n v="0"/>
    <n v="6.37"/>
    <n v="5.19"/>
    <n v="2923"/>
    <x v="961"/>
    <x v="2"/>
    <x v="3"/>
    <x v="0"/>
    <s v="Binders and Binder Accessories"/>
    <s v="Small Box"/>
    <s v="C-Line Peel &amp; Stick Add-On Filing Pockets, 8-3/4 x 5-1/8, 10/Pack"/>
    <n v="0.38"/>
    <s v="United States"/>
    <x v="1"/>
    <x v="30"/>
    <s v="Hagerstown"/>
    <n v="21740"/>
    <d v="2015-02-28T00:00:00"/>
    <d v="2015-03-02T00:00:00"/>
    <n v="-27.1492"/>
    <n v="15"/>
    <x v="1223"/>
    <n v="86592"/>
    <n v="2"/>
  </r>
  <r>
    <n v="18345"/>
    <s v="Critical"/>
    <n v="0.02"/>
    <n v="110.98"/>
    <n v="13.99"/>
    <n v="2924"/>
    <x v="962"/>
    <x v="2"/>
    <x v="3"/>
    <x v="1"/>
    <s v="Office Furnishings"/>
    <s v="Medium Box"/>
    <s v="Rubbermaid ClusterMat Chairmats, Mat Size- 66&quot; x 60&quot;, Lip 20&quot; x 11&quot; -90 Degree Angle"/>
    <n v="0.69"/>
    <s v="United States"/>
    <x v="1"/>
    <x v="30"/>
    <s v="Laurel"/>
    <n v="20707"/>
    <d v="2015-01-16T00:00:00"/>
    <d v="2015-01-18T00:00:00"/>
    <n v="-106.3424"/>
    <n v="2"/>
    <x v="1639"/>
    <n v="86591"/>
    <n v="2"/>
  </r>
  <r>
    <n v="18346"/>
    <s v="Critical"/>
    <n v="0.01"/>
    <n v="8.01"/>
    <n v="2.87"/>
    <n v="2924"/>
    <x v="962"/>
    <x v="2"/>
    <x v="3"/>
    <x v="0"/>
    <s v="Paper"/>
    <s v="Wrap Bag"/>
    <s v="TOPS Money Receipt Book, Consecutively Numbered in Red,"/>
    <n v="0.4"/>
    <s v="United States"/>
    <x v="1"/>
    <x v="30"/>
    <s v="Laurel"/>
    <n v="20707"/>
    <d v="2015-01-16T00:00:00"/>
    <d v="2015-01-18T00:00:00"/>
    <n v="44.976799999999997"/>
    <n v="8"/>
    <x v="1640"/>
    <n v="86591"/>
    <n v="2"/>
  </r>
  <r>
    <n v="25817"/>
    <s v="Critical"/>
    <n v="0.02"/>
    <n v="5.58"/>
    <n v="2.99"/>
    <n v="2928"/>
    <x v="963"/>
    <x v="2"/>
    <x v="3"/>
    <x v="0"/>
    <s v="Binders and Binder Accessories"/>
    <s v="Small Box"/>
    <s v="Avery Heavy-Duty EZD ™ Binder With Locking Rings"/>
    <n v="0.37"/>
    <s v="United States"/>
    <x v="3"/>
    <x v="39"/>
    <s v="Charleston"/>
    <n v="29418"/>
    <d v="2015-05-26T00:00:00"/>
    <d v="2015-05-28T00:00:00"/>
    <n v="689.32799999999997"/>
    <n v="42"/>
    <x v="1641"/>
    <n v="90218"/>
    <n v="2"/>
  </r>
  <r>
    <n v="25819"/>
    <s v="Critical"/>
    <n v="0.02"/>
    <n v="54.1"/>
    <n v="19.989999999999998"/>
    <n v="2928"/>
    <x v="963"/>
    <x v="2"/>
    <x v="3"/>
    <x v="0"/>
    <s v="Storage &amp; Organization"/>
    <s v="Small Box"/>
    <s v="Desktop 3-Pocket Hot File®"/>
    <n v="0.59"/>
    <s v="United States"/>
    <x v="3"/>
    <x v="39"/>
    <s v="Charleston"/>
    <n v="29418"/>
    <d v="2015-05-26T00:00:00"/>
    <d v="2015-05-27T00:00:00"/>
    <n v="-33.585999999999999"/>
    <n v="36"/>
    <x v="1642"/>
    <n v="90218"/>
    <n v="1"/>
  </r>
  <r>
    <n v="21313"/>
    <s v="Not Specified"/>
    <n v="0.1"/>
    <n v="11.55"/>
    <n v="2.36"/>
    <n v="2931"/>
    <x v="964"/>
    <x v="2"/>
    <x v="2"/>
    <x v="0"/>
    <s v="Pens &amp; Art Supplies"/>
    <s v="Wrap Bag"/>
    <s v="Newell 309"/>
    <n v="0.55000000000000004"/>
    <s v="United States"/>
    <x v="0"/>
    <x v="1"/>
    <s v="El Dorado Hills"/>
    <n v="95630"/>
    <d v="2015-02-28T00:00:00"/>
    <d v="2015-02-28T00:00:00"/>
    <n v="69.767200000000003"/>
    <n v="12"/>
    <x v="1643"/>
    <n v="87619"/>
    <n v="0"/>
  </r>
  <r>
    <n v="24866"/>
    <s v="High"/>
    <n v="0.01"/>
    <n v="35.44"/>
    <n v="19.989999999999998"/>
    <n v="2932"/>
    <x v="965"/>
    <x v="2"/>
    <x v="2"/>
    <x v="0"/>
    <s v="Paper"/>
    <s v="Small Box"/>
    <s v="Xerox 1880"/>
    <n v="0.38"/>
    <s v="United States"/>
    <x v="1"/>
    <x v="18"/>
    <s v="Stratford"/>
    <n v="6614"/>
    <d v="2015-04-22T00:00:00"/>
    <d v="2015-04-23T00:00:00"/>
    <n v="-52.822799999999994"/>
    <n v="1"/>
    <x v="1644"/>
    <n v="87620"/>
    <n v="1"/>
  </r>
  <r>
    <n v="24995"/>
    <s v="Low"/>
    <n v="0.02"/>
    <n v="3.8"/>
    <n v="1.49"/>
    <n v="2935"/>
    <x v="966"/>
    <x v="2"/>
    <x v="2"/>
    <x v="0"/>
    <s v="Binders and Binder Accessories"/>
    <s v="Small Box"/>
    <s v="Durable Pressboard Binders"/>
    <n v="0.38"/>
    <s v="United States"/>
    <x v="1"/>
    <x v="15"/>
    <s v="Boston"/>
    <n v="2215"/>
    <d v="2015-05-11T00:00:00"/>
    <d v="2015-05-15T00:00:00"/>
    <n v="7.31"/>
    <n v="5"/>
    <x v="1645"/>
    <n v="87617"/>
    <n v="4"/>
  </r>
  <r>
    <n v="24865"/>
    <s v="High"/>
    <n v="0.03"/>
    <n v="47.9"/>
    <n v="5.86"/>
    <n v="2938"/>
    <x v="967"/>
    <x v="2"/>
    <x v="2"/>
    <x v="0"/>
    <s v="Paper"/>
    <s v="Small Box"/>
    <s v="Xerox 1938"/>
    <n v="0.37"/>
    <s v="United States"/>
    <x v="1"/>
    <x v="15"/>
    <s v="Stoneham"/>
    <n v="2180"/>
    <d v="2015-04-22T00:00:00"/>
    <d v="2015-04-25T00:00:00"/>
    <n v="642.99029999999993"/>
    <n v="20"/>
    <x v="1646"/>
    <n v="87620"/>
    <n v="3"/>
  </r>
  <r>
    <n v="23567"/>
    <s v="Critical"/>
    <n v="0.05"/>
    <n v="2.62"/>
    <n v="0.8"/>
    <n v="2941"/>
    <x v="968"/>
    <x v="2"/>
    <x v="2"/>
    <x v="0"/>
    <s v="Rubber Bands"/>
    <s v="Wrap Bag"/>
    <s v="Staples Metal Binder Clips"/>
    <n v="0.39"/>
    <s v="United States"/>
    <x v="1"/>
    <x v="2"/>
    <s v="Morristown"/>
    <n v="7960"/>
    <d v="2015-05-26T00:00:00"/>
    <d v="2015-05-27T00:00:00"/>
    <n v="12.71"/>
    <n v="8"/>
    <x v="1647"/>
    <n v="87618"/>
    <n v="1"/>
  </r>
  <r>
    <n v="19575"/>
    <s v="Low"/>
    <n v="0.04"/>
    <n v="4.55"/>
    <n v="1.49"/>
    <n v="2944"/>
    <x v="969"/>
    <x v="2"/>
    <x v="0"/>
    <x v="0"/>
    <s v="Binders and Binder Accessories"/>
    <s v="Small Box"/>
    <s v="Presstex Flexible Ring Binders"/>
    <n v="0.35"/>
    <s v="United States"/>
    <x v="2"/>
    <x v="22"/>
    <s v="Midland"/>
    <n v="48640"/>
    <d v="2015-03-05T00:00:00"/>
    <d v="2015-03-07T00:00:00"/>
    <n v="28.288"/>
    <n v="13"/>
    <x v="1648"/>
    <n v="90309"/>
    <n v="2"/>
  </r>
  <r>
    <n v="26054"/>
    <s v="Not Specified"/>
    <n v="0.01"/>
    <n v="7.64"/>
    <n v="1.39"/>
    <n v="2947"/>
    <x v="970"/>
    <x v="2"/>
    <x v="3"/>
    <x v="0"/>
    <s v="Envelopes"/>
    <s v="Small Box"/>
    <s v="Security-Tint Envelopes"/>
    <n v="0.36"/>
    <s v="United States"/>
    <x v="1"/>
    <x v="4"/>
    <s v="Depew"/>
    <n v="14043"/>
    <d v="2015-02-04T00:00:00"/>
    <d v="2015-02-07T00:00:00"/>
    <n v="112.1181"/>
    <n v="20"/>
    <x v="1649"/>
    <n v="87511"/>
    <n v="3"/>
  </r>
  <r>
    <n v="25051"/>
    <s v="Medium"/>
    <n v="7.0000000000000007E-2"/>
    <n v="42.98"/>
    <n v="4.62"/>
    <n v="2951"/>
    <x v="971"/>
    <x v="0"/>
    <x v="0"/>
    <x v="0"/>
    <s v="Appliances"/>
    <s v="Small Box"/>
    <s v="Belkin F9M820V08 8 Outlet Surge"/>
    <n v="0.56000000000000005"/>
    <s v="United States"/>
    <x v="2"/>
    <x v="13"/>
    <s v="Hays"/>
    <n v="67601"/>
    <d v="2015-02-15T00:00:00"/>
    <d v="2015-02-17T00:00:00"/>
    <n v="565.38599999999997"/>
    <n v="19"/>
    <x v="1650"/>
    <n v="91397"/>
    <n v="2"/>
  </r>
  <r>
    <n v="25052"/>
    <s v="Medium"/>
    <n v="0.03"/>
    <n v="89.99"/>
    <n v="42"/>
    <n v="2951"/>
    <x v="971"/>
    <x v="1"/>
    <x v="0"/>
    <x v="1"/>
    <s v="Chairs &amp; Chairmats"/>
    <s v="Jumbo Drum"/>
    <s v="Global Leather Task Chair, Black"/>
    <n v="0.66"/>
    <s v="United States"/>
    <x v="2"/>
    <x v="13"/>
    <s v="Hays"/>
    <n v="67601"/>
    <d v="2015-02-15T00:00:00"/>
    <d v="2015-02-18T00:00:00"/>
    <n v="-230.9528"/>
    <n v="19"/>
    <x v="1651"/>
    <n v="91397"/>
    <n v="3"/>
  </r>
  <r>
    <n v="25970"/>
    <s v="Medium"/>
    <n v="0.08"/>
    <n v="5.74"/>
    <n v="5.01"/>
    <n v="2952"/>
    <x v="972"/>
    <x v="0"/>
    <x v="0"/>
    <x v="0"/>
    <s v="Binders and Binder Accessories"/>
    <s v="Small Box"/>
    <s v="Binder Posts"/>
    <n v="0.39"/>
    <s v="United States"/>
    <x v="1"/>
    <x v="10"/>
    <s v="Grove City"/>
    <n v="43123"/>
    <d v="2015-04-15T00:00:00"/>
    <d v="2015-04-17T00:00:00"/>
    <n v="-61.628039999999999"/>
    <n v="12"/>
    <x v="1652"/>
    <n v="91398"/>
    <n v="2"/>
  </r>
  <r>
    <n v="21200"/>
    <s v="Low"/>
    <n v="0.09"/>
    <n v="12.22"/>
    <n v="2.85"/>
    <n v="2954"/>
    <x v="973"/>
    <x v="2"/>
    <x v="3"/>
    <x v="1"/>
    <s v="Office Furnishings"/>
    <s v="Small Pack"/>
    <s v="Aluminum Document Frame"/>
    <n v="0.55000000000000004"/>
    <s v="United States"/>
    <x v="2"/>
    <x v="3"/>
    <s v="Maplewood"/>
    <n v="55119"/>
    <d v="2015-06-18T00:00:00"/>
    <d v="2015-06-25T00:00:00"/>
    <n v="70.676699999999997"/>
    <n v="9"/>
    <x v="1653"/>
    <n v="86427"/>
    <n v="7"/>
  </r>
  <r>
    <n v="24817"/>
    <s v="Medium"/>
    <n v="0.1"/>
    <n v="37.94"/>
    <n v="5.08"/>
    <n v="2957"/>
    <x v="974"/>
    <x v="0"/>
    <x v="0"/>
    <x v="0"/>
    <s v="Paper"/>
    <s v="Wrap Bag"/>
    <s v="Snap-A-Way® Black Print Carbonless Ruled Speed Letter, Triplicate"/>
    <n v="0.38"/>
    <s v="United States"/>
    <x v="2"/>
    <x v="45"/>
    <s v="Milwaukee"/>
    <n v="53209"/>
    <d v="2015-04-02T00:00:00"/>
    <d v="2015-04-04T00:00:00"/>
    <n v="95.054399999999987"/>
    <n v="4"/>
    <x v="1654"/>
    <n v="90264"/>
    <n v="2"/>
  </r>
  <r>
    <n v="25709"/>
    <s v="Low"/>
    <n v="0.06"/>
    <n v="20.99"/>
    <n v="0.99"/>
    <n v="2958"/>
    <x v="975"/>
    <x v="2"/>
    <x v="0"/>
    <x v="2"/>
    <s v="Telephones and Communication"/>
    <s v="Wrap Bag"/>
    <s v="Accessory21"/>
    <n v="0.37"/>
    <s v="United States"/>
    <x v="2"/>
    <x v="45"/>
    <s v="Neenah"/>
    <n v="54956"/>
    <d v="2015-03-23T00:00:00"/>
    <d v="2015-03-28T00:00:00"/>
    <n v="224.96069999999997"/>
    <n v="18"/>
    <x v="1655"/>
    <n v="90265"/>
    <n v="5"/>
  </r>
  <r>
    <n v="19923"/>
    <s v="Not Specified"/>
    <n v="0.1"/>
    <n v="36.549999999999997"/>
    <n v="13.89"/>
    <n v="2960"/>
    <x v="976"/>
    <x v="2"/>
    <x v="0"/>
    <x v="0"/>
    <s v="Pens &amp; Art Supplies"/>
    <s v="Wrap Bag"/>
    <s v="Dixon Ticonderoga Core-Lock Colored Pencils, 48-Color Set"/>
    <n v="0.41"/>
    <s v="United States"/>
    <x v="3"/>
    <x v="40"/>
    <s v="Van Buren"/>
    <n v="72956"/>
    <d v="2015-04-05T00:00:00"/>
    <d v="2015-04-07T00:00:00"/>
    <n v="-89.572000000000003"/>
    <n v="11"/>
    <x v="1656"/>
    <n v="90646"/>
    <n v="2"/>
  </r>
  <r>
    <n v="20390"/>
    <s v="High"/>
    <n v="7.0000000000000007E-2"/>
    <n v="4.76"/>
    <n v="0.88"/>
    <n v="2962"/>
    <x v="977"/>
    <x v="0"/>
    <x v="3"/>
    <x v="0"/>
    <s v="Paper"/>
    <s v="Wrap Bag"/>
    <s v="Wirebound Voice Message Log Book"/>
    <n v="0.39"/>
    <s v="United States"/>
    <x v="0"/>
    <x v="21"/>
    <s v="Louisville"/>
    <n v="80027"/>
    <d v="2015-05-07T00:00:00"/>
    <d v="2015-05-09T00:00:00"/>
    <n v="33.347699999999996"/>
    <n v="10"/>
    <x v="1657"/>
    <n v="88611"/>
    <n v="2"/>
  </r>
  <r>
    <n v="22175"/>
    <s v="Critical"/>
    <n v="0.01"/>
    <n v="7.98"/>
    <n v="6.5"/>
    <n v="2963"/>
    <x v="978"/>
    <x v="2"/>
    <x v="3"/>
    <x v="0"/>
    <s v="Storage &amp; Organization"/>
    <s v="Medium Box"/>
    <s v="Iris Project Case"/>
    <n v="0.59"/>
    <s v="United States"/>
    <x v="1"/>
    <x v="30"/>
    <s v="Middle River"/>
    <n v="21220"/>
    <d v="2015-06-22T00:00:00"/>
    <d v="2015-06-23T00:00:00"/>
    <n v="-34.591999999999999"/>
    <n v="4"/>
    <x v="1658"/>
    <n v="88612"/>
    <n v="1"/>
  </r>
  <r>
    <n v="25953"/>
    <s v="High"/>
    <n v="0.06"/>
    <n v="42.98"/>
    <n v="4.62"/>
    <n v="2964"/>
    <x v="979"/>
    <x v="2"/>
    <x v="3"/>
    <x v="0"/>
    <s v="Appliances"/>
    <s v="Small Box"/>
    <s v="Belkin F9M820V08 8 Outlet Surge"/>
    <n v="0.56000000000000005"/>
    <s v="United States"/>
    <x v="1"/>
    <x v="10"/>
    <s v="Mount Vernon"/>
    <n v="43050"/>
    <d v="2015-04-21T00:00:00"/>
    <d v="2015-04-23T00:00:00"/>
    <n v="-24.63"/>
    <n v="1"/>
    <x v="1659"/>
    <n v="88610"/>
    <n v="2"/>
  </r>
  <r>
    <n v="21390"/>
    <s v="Not Specified"/>
    <n v="0.08"/>
    <n v="9.68"/>
    <n v="2.0299999999999998"/>
    <n v="2968"/>
    <x v="980"/>
    <x v="2"/>
    <x v="2"/>
    <x v="0"/>
    <s v="Paper"/>
    <s v="Wrap Bag"/>
    <s v="Wirebound Service Call Books, 5 1/2&quot; x 4&quot;"/>
    <n v="0.37"/>
    <s v="United States"/>
    <x v="3"/>
    <x v="26"/>
    <s v="Hollywood"/>
    <n v="33021"/>
    <d v="2015-02-22T00:00:00"/>
    <d v="2015-02-24T00:00:00"/>
    <n v="-536.24199999999996"/>
    <n v="1"/>
    <x v="1660"/>
    <n v="86085"/>
    <n v="2"/>
  </r>
  <r>
    <n v="21391"/>
    <s v="Not Specified"/>
    <n v="0.04"/>
    <n v="150.97999999999999"/>
    <n v="16.010000000000002"/>
    <n v="2968"/>
    <x v="980"/>
    <x v="1"/>
    <x v="2"/>
    <x v="1"/>
    <s v="Tables"/>
    <s v="Jumbo Box"/>
    <s v="Iceberg OfficeWorks 42&quot; Round Tables"/>
    <n v="0.7"/>
    <s v="United States"/>
    <x v="3"/>
    <x v="26"/>
    <s v="Hollywood"/>
    <n v="33021"/>
    <d v="2015-02-22T00:00:00"/>
    <d v="2015-02-23T00:00:00"/>
    <n v="-125.86000000000001"/>
    <n v="5"/>
    <x v="1661"/>
    <n v="86085"/>
    <n v="1"/>
  </r>
  <r>
    <n v="18041"/>
    <s v="High"/>
    <n v="0.06"/>
    <n v="363.25"/>
    <n v="19.989999999999998"/>
    <n v="2968"/>
    <x v="980"/>
    <x v="2"/>
    <x v="2"/>
    <x v="0"/>
    <s v="Appliances"/>
    <s v="Small Box"/>
    <s v="Hoover WindTunnel™ Plus Canister Vacuum"/>
    <n v="0.56999999999999995"/>
    <s v="United States"/>
    <x v="3"/>
    <x v="26"/>
    <s v="Hollywood"/>
    <n v="33021"/>
    <d v="2015-03-28T00:00:00"/>
    <d v="2015-03-30T00:00:00"/>
    <n v="36.164099999999998"/>
    <n v="1"/>
    <x v="1662"/>
    <n v="86086"/>
    <n v="2"/>
  </r>
  <r>
    <n v="21096"/>
    <s v="High"/>
    <n v="0.01"/>
    <n v="30.97"/>
    <n v="4"/>
    <n v="2973"/>
    <x v="981"/>
    <x v="2"/>
    <x v="1"/>
    <x v="2"/>
    <s v="Computer Peripherals"/>
    <s v="Small Box"/>
    <s v="Microsoft Multimedia Keyboard"/>
    <n v="0.74"/>
    <s v="United States"/>
    <x v="2"/>
    <x v="45"/>
    <s v="New Berlin"/>
    <n v="53151"/>
    <d v="2015-04-13T00:00:00"/>
    <d v="2015-04-15T00:00:00"/>
    <n v="17.102799999999998"/>
    <n v="17"/>
    <x v="1663"/>
    <n v="87186"/>
    <n v="2"/>
  </r>
  <r>
    <n v="21097"/>
    <s v="High"/>
    <n v="0.08"/>
    <n v="125.99"/>
    <n v="7.69"/>
    <n v="2973"/>
    <x v="981"/>
    <x v="2"/>
    <x v="1"/>
    <x v="2"/>
    <s v="Telephones and Communication"/>
    <s v="Small Box"/>
    <s v="Timeport L7089"/>
    <n v="0.57999999999999996"/>
    <s v="United States"/>
    <x v="2"/>
    <x v="45"/>
    <s v="New Berlin"/>
    <n v="53151"/>
    <d v="2015-04-13T00:00:00"/>
    <d v="2015-04-15T00:00:00"/>
    <n v="1269.3819599999999"/>
    <n v="23"/>
    <x v="1664"/>
    <n v="87186"/>
    <n v="2"/>
  </r>
  <r>
    <n v="24770"/>
    <s v="Critical"/>
    <n v="0.1"/>
    <n v="442.14"/>
    <n v="14.7"/>
    <n v="2973"/>
    <x v="981"/>
    <x v="1"/>
    <x v="1"/>
    <x v="2"/>
    <s v="Office Machines"/>
    <s v="Jumbo Drum"/>
    <s v="Okidata ML390 Turbo Dot Matrix Printers"/>
    <n v="0.56000000000000005"/>
    <s v="United States"/>
    <x v="2"/>
    <x v="45"/>
    <s v="New Berlin"/>
    <n v="53151"/>
    <d v="2015-05-20T00:00:00"/>
    <d v="2015-05-21T00:00:00"/>
    <n v="137.68794000000014"/>
    <n v="6"/>
    <x v="1665"/>
    <n v="87187"/>
    <n v="1"/>
  </r>
  <r>
    <n v="19599"/>
    <s v="Medium"/>
    <n v="0.01"/>
    <n v="35.99"/>
    <n v="0.99"/>
    <n v="2976"/>
    <x v="982"/>
    <x v="2"/>
    <x v="2"/>
    <x v="2"/>
    <s v="Telephones and Communication"/>
    <s v="Small Pack"/>
    <s v="Accessory31"/>
    <n v="0.35"/>
    <s v="United States"/>
    <x v="2"/>
    <x v="45"/>
    <s v="Oak Creek"/>
    <n v="53154"/>
    <d v="2015-05-22T00:00:00"/>
    <d v="2015-05-23T00:00:00"/>
    <n v="882.48239999999998"/>
    <n v="41"/>
    <x v="1666"/>
    <n v="89047"/>
    <n v="1"/>
  </r>
  <r>
    <n v="20182"/>
    <s v="Critical"/>
    <n v="0.09"/>
    <n v="2.94"/>
    <n v="0.7"/>
    <n v="2979"/>
    <x v="983"/>
    <x v="2"/>
    <x v="0"/>
    <x v="0"/>
    <s v="Pens &amp; Art Supplies"/>
    <s v="Wrap Bag"/>
    <s v="Newell 338"/>
    <n v="0.57999999999999996"/>
    <s v="United States"/>
    <x v="2"/>
    <x v="48"/>
    <s v="Dickinson"/>
    <n v="58601"/>
    <d v="2015-01-27T00:00:00"/>
    <d v="2015-01-28T00:00:00"/>
    <n v="6.3840000000000003"/>
    <n v="9"/>
    <x v="1667"/>
    <n v="86544"/>
    <n v="1"/>
  </r>
  <r>
    <n v="18169"/>
    <s v="Critical"/>
    <n v="0.02"/>
    <n v="5.34"/>
    <n v="2.99"/>
    <n v="2979"/>
    <x v="983"/>
    <x v="2"/>
    <x v="0"/>
    <x v="0"/>
    <s v="Binders and Binder Accessories"/>
    <s v="Small Box"/>
    <s v="Wilson Jones 14 Line Acrylic Coated Pressboard Data Binders"/>
    <n v="0.38"/>
    <s v="United States"/>
    <x v="2"/>
    <x v="48"/>
    <s v="Dickinson"/>
    <n v="58601"/>
    <d v="2015-02-26T00:00:00"/>
    <d v="2015-02-28T00:00:00"/>
    <n v="5.2955000000000005"/>
    <n v="6"/>
    <x v="1668"/>
    <n v="86545"/>
    <n v="2"/>
  </r>
  <r>
    <n v="18170"/>
    <s v="Critical"/>
    <n v="0.03"/>
    <n v="40.98"/>
    <n v="7.47"/>
    <n v="2979"/>
    <x v="983"/>
    <x v="2"/>
    <x v="0"/>
    <x v="0"/>
    <s v="Binders and Binder Accessories"/>
    <s v="Small Box"/>
    <s v="Wilson Jones Ledger-Size, Piano-Hinge Binder, 2&quot;, Blue"/>
    <n v="0.37"/>
    <s v="United States"/>
    <x v="2"/>
    <x v="48"/>
    <s v="Dickinson"/>
    <n v="58601"/>
    <d v="2015-02-26T00:00:00"/>
    <d v="2015-02-27T00:00:00"/>
    <n v="170.79569999999998"/>
    <n v="6"/>
    <x v="1669"/>
    <n v="86545"/>
    <n v="1"/>
  </r>
  <r>
    <n v="18133"/>
    <s v="Not Specified"/>
    <n v="0.01"/>
    <n v="5.84"/>
    <n v="0.83"/>
    <n v="2979"/>
    <x v="983"/>
    <x v="2"/>
    <x v="0"/>
    <x v="0"/>
    <s v="Pens &amp; Art Supplies"/>
    <s v="Wrap Bag"/>
    <s v="Avery Hi-Liter® Smear-Safe Highlighters"/>
    <n v="0.49"/>
    <s v="United States"/>
    <x v="2"/>
    <x v="48"/>
    <s v="Dickinson"/>
    <n v="58601"/>
    <d v="2015-06-14T00:00:00"/>
    <d v="2015-06-16T00:00:00"/>
    <n v="16.091999999999999"/>
    <n v="4"/>
    <x v="1670"/>
    <n v="86546"/>
    <n v="2"/>
  </r>
  <r>
    <n v="20183"/>
    <s v="Critical"/>
    <n v="0.03"/>
    <n v="43.98"/>
    <n v="8.99"/>
    <n v="2980"/>
    <x v="984"/>
    <x v="2"/>
    <x v="0"/>
    <x v="0"/>
    <s v="Pens &amp; Art Supplies"/>
    <s v="Small Pack"/>
    <s v="Boston 1645 Deluxe Heavier-Duty Electric Pencil Sharpener"/>
    <n v="0.57999999999999996"/>
    <s v="United States"/>
    <x v="1"/>
    <x v="10"/>
    <s v="Sandusky"/>
    <n v="44870"/>
    <d v="2015-01-27T00:00:00"/>
    <d v="2015-01-29T00:00:00"/>
    <n v="274.0788"/>
    <n v="10"/>
    <x v="1671"/>
    <n v="86544"/>
    <n v="2"/>
  </r>
  <r>
    <n v="20184"/>
    <s v="Critical"/>
    <n v="0.06"/>
    <n v="1.1399999999999999"/>
    <n v="0.7"/>
    <n v="2980"/>
    <x v="984"/>
    <x v="2"/>
    <x v="0"/>
    <x v="0"/>
    <s v="Rubber Bands"/>
    <s v="Wrap Bag"/>
    <s v="OIC Thumb-Tacks"/>
    <n v="0.38"/>
    <s v="United States"/>
    <x v="1"/>
    <x v="10"/>
    <s v="Sandusky"/>
    <n v="44870"/>
    <d v="2015-01-27T00:00:00"/>
    <d v="2015-01-30T00:00:00"/>
    <n v="-3.782"/>
    <n v="13"/>
    <x v="869"/>
    <n v="86544"/>
    <n v="3"/>
  </r>
  <r>
    <n v="20435"/>
    <s v="Medium"/>
    <n v="7.0000000000000007E-2"/>
    <n v="2.61"/>
    <n v="0.5"/>
    <n v="2980"/>
    <x v="984"/>
    <x v="2"/>
    <x v="0"/>
    <x v="0"/>
    <s v="Labels"/>
    <s v="Small Box"/>
    <s v="Avery 494"/>
    <n v="0.39"/>
    <s v="United States"/>
    <x v="1"/>
    <x v="10"/>
    <s v="Sandusky"/>
    <n v="44870"/>
    <d v="2015-02-25T00:00:00"/>
    <d v="2015-02-27T00:00:00"/>
    <n v="10.798499999999999"/>
    <n v="6"/>
    <x v="1672"/>
    <n v="86547"/>
    <n v="2"/>
  </r>
  <r>
    <n v="23110"/>
    <s v="Low"/>
    <n v="0.04"/>
    <n v="2.88"/>
    <n v="1.01"/>
    <n v="2980"/>
    <x v="984"/>
    <x v="2"/>
    <x v="0"/>
    <x v="0"/>
    <s v="Pens &amp; Art Supplies"/>
    <s v="Wrap Bag"/>
    <s v="Sanford Colorific Colored Pencils, 12/Box"/>
    <n v="0.55000000000000004"/>
    <s v="United States"/>
    <x v="1"/>
    <x v="10"/>
    <s v="Sandusky"/>
    <n v="44870"/>
    <d v="2015-05-30T00:00:00"/>
    <d v="2015-06-04T00:00:00"/>
    <n v="15.246"/>
    <n v="39"/>
    <x v="1673"/>
    <n v="86548"/>
    <n v="5"/>
  </r>
  <r>
    <n v="20816"/>
    <s v="Critical"/>
    <n v="0.09"/>
    <n v="100.98"/>
    <n v="35.840000000000003"/>
    <n v="2987"/>
    <x v="985"/>
    <x v="1"/>
    <x v="1"/>
    <x v="1"/>
    <s v="Bookcases"/>
    <s v="Jumbo Box"/>
    <s v="Bush Westfield Collection Bookcases, Fully Assembled"/>
    <n v="0.62"/>
    <s v="United States"/>
    <x v="2"/>
    <x v="25"/>
    <s v="West Des Moines"/>
    <n v="50265"/>
    <d v="2015-06-28T00:00:00"/>
    <d v="2015-06-28T00:00:00"/>
    <n v="-103.624"/>
    <n v="17"/>
    <x v="1674"/>
    <n v="91180"/>
    <n v="0"/>
  </r>
  <r>
    <n v="20817"/>
    <s v="Critical"/>
    <n v="0.1"/>
    <n v="5.78"/>
    <n v="7.96"/>
    <n v="2987"/>
    <x v="985"/>
    <x v="2"/>
    <x v="1"/>
    <x v="0"/>
    <s v="Paper"/>
    <s v="Small Box"/>
    <s v="Xerox 196"/>
    <n v="0.36"/>
    <s v="United States"/>
    <x v="2"/>
    <x v="25"/>
    <s v="West Des Moines"/>
    <n v="50265"/>
    <d v="2015-06-28T00:00:00"/>
    <d v="2015-06-28T00:00:00"/>
    <n v="-57.823999999999998"/>
    <n v="6"/>
    <x v="1675"/>
    <n v="91180"/>
    <n v="0"/>
  </r>
  <r>
    <n v="22473"/>
    <s v="Low"/>
    <n v="0.05"/>
    <n v="70.97"/>
    <n v="3.5"/>
    <n v="2991"/>
    <x v="986"/>
    <x v="2"/>
    <x v="1"/>
    <x v="0"/>
    <s v="Appliances"/>
    <s v="Small Box"/>
    <s v="Tripp Lite Isotel 8 Ultra 8 Outlet Metal Surge"/>
    <n v="0.59"/>
    <s v="United States"/>
    <x v="2"/>
    <x v="45"/>
    <s v="Racine"/>
    <n v="53402"/>
    <d v="2015-05-08T00:00:00"/>
    <d v="2015-05-13T00:00:00"/>
    <n v="18.218000000000018"/>
    <n v="2"/>
    <x v="1676"/>
    <n v="91466"/>
    <n v="5"/>
  </r>
  <r>
    <n v="22476"/>
    <s v="Low"/>
    <n v="0"/>
    <n v="5.28"/>
    <n v="6.26"/>
    <n v="2992"/>
    <x v="987"/>
    <x v="2"/>
    <x v="1"/>
    <x v="0"/>
    <s v="Paper"/>
    <s v="Small Box"/>
    <s v="Xerox 1928"/>
    <n v="0.4"/>
    <s v="United States"/>
    <x v="2"/>
    <x v="45"/>
    <s v="Sheboygan"/>
    <n v="53081"/>
    <d v="2015-05-08T00:00:00"/>
    <d v="2015-05-15T00:00:00"/>
    <n v="25.058000000000035"/>
    <n v="36"/>
    <x v="1677"/>
    <n v="91466"/>
    <n v="7"/>
  </r>
  <r>
    <n v="20891"/>
    <s v="Not Specified"/>
    <n v="0.03"/>
    <n v="10.98"/>
    <n v="3.37"/>
    <n v="2999"/>
    <x v="988"/>
    <x v="2"/>
    <x v="3"/>
    <x v="0"/>
    <s v="Scissors, Rulers and Trimmers"/>
    <s v="Small Pack"/>
    <s v="Fiskars® Softgrip Scissors"/>
    <n v="0.56999999999999995"/>
    <s v="United States"/>
    <x v="2"/>
    <x v="22"/>
    <s v="Oak Park"/>
    <n v="48237"/>
    <d v="2015-04-10T00:00:00"/>
    <d v="2015-04-11T00:00:00"/>
    <n v="11.82"/>
    <n v="5"/>
    <x v="1678"/>
    <n v="87041"/>
    <n v="1"/>
  </r>
  <r>
    <n v="21499"/>
    <s v="Low"/>
    <n v="0.01"/>
    <n v="10.14"/>
    <n v="2.27"/>
    <n v="3000"/>
    <x v="989"/>
    <x v="2"/>
    <x v="3"/>
    <x v="0"/>
    <s v="Paper"/>
    <s v="Wrap Bag"/>
    <s v="Staples Wirebound Steno Books, 6&quot; x 9&quot;, 12/Pack"/>
    <n v="0.36"/>
    <s v="United States"/>
    <x v="2"/>
    <x v="22"/>
    <s v="Pontiac"/>
    <n v="48342"/>
    <d v="2015-01-26T00:00:00"/>
    <d v="2015-01-28T00:00:00"/>
    <n v="28.151999999999997"/>
    <n v="4"/>
    <x v="1679"/>
    <n v="87042"/>
    <n v="2"/>
  </r>
  <r>
    <n v="23836"/>
    <s v="Not Specified"/>
    <n v="0.03"/>
    <n v="5.4"/>
    <n v="7.78"/>
    <n v="3001"/>
    <x v="990"/>
    <x v="2"/>
    <x v="3"/>
    <x v="0"/>
    <s v="Binders and Binder Accessories"/>
    <s v="Small Box"/>
    <s v="3M Organizer Strips"/>
    <n v="0.37"/>
    <s v="United States"/>
    <x v="2"/>
    <x v="22"/>
    <s v="Port Huron"/>
    <n v="48060"/>
    <d v="2015-03-17T00:00:00"/>
    <d v="2015-03-19T00:00:00"/>
    <n v="-237.54400000000001"/>
    <n v="21"/>
    <x v="1680"/>
    <n v="87043"/>
    <n v="2"/>
  </r>
  <r>
    <n v="25282"/>
    <s v="Medium"/>
    <n v="0.03"/>
    <n v="85.99"/>
    <n v="0.99"/>
    <n v="3003"/>
    <x v="991"/>
    <x v="2"/>
    <x v="1"/>
    <x v="2"/>
    <s v="Telephones and Communication"/>
    <s v="Wrap Bag"/>
    <s v="Accessory34"/>
    <n v="0.55000000000000004"/>
    <s v="United States"/>
    <x v="0"/>
    <x v="44"/>
    <s v="Coeur D Alene"/>
    <n v="83814"/>
    <d v="2015-03-05T00:00:00"/>
    <d v="2015-03-06T00:00:00"/>
    <n v="1037.1044999999999"/>
    <n v="20"/>
    <x v="1681"/>
    <n v="91586"/>
    <n v="1"/>
  </r>
  <r>
    <n v="7664"/>
    <s v="Low"/>
    <n v="0.08"/>
    <n v="6.48"/>
    <n v="6.81"/>
    <n v="3004"/>
    <x v="992"/>
    <x v="2"/>
    <x v="0"/>
    <x v="0"/>
    <s v="Paper"/>
    <s v="Small Box"/>
    <s v="Xerox 1930"/>
    <n v="0.36"/>
    <s v="United States"/>
    <x v="0"/>
    <x v="1"/>
    <s v="Los Angeles"/>
    <n v="90049"/>
    <d v="2015-02-10T00:00:00"/>
    <d v="2015-02-15T00:00:00"/>
    <n v="-94.59"/>
    <n v="58"/>
    <x v="1682"/>
    <n v="54949"/>
    <n v="5"/>
  </r>
  <r>
    <n v="7665"/>
    <s v="Low"/>
    <n v="0.09"/>
    <n v="20.98"/>
    <n v="53.03"/>
    <n v="3004"/>
    <x v="992"/>
    <x v="1"/>
    <x v="0"/>
    <x v="0"/>
    <s v="Storage &amp; Organization"/>
    <s v="Jumbo Drum"/>
    <s v="Tennsco Lockers, Gray"/>
    <n v="0.78"/>
    <s v="United States"/>
    <x v="0"/>
    <x v="1"/>
    <s v="Los Angeles"/>
    <n v="90049"/>
    <d v="2015-02-10T00:00:00"/>
    <d v="2015-02-17T00:00:00"/>
    <n v="-293.74"/>
    <n v="13"/>
    <x v="1683"/>
    <n v="54949"/>
    <n v="7"/>
  </r>
  <r>
    <n v="23295"/>
    <s v="Critical"/>
    <n v="0.05"/>
    <n v="122.99"/>
    <n v="19.989999999999998"/>
    <n v="3005"/>
    <x v="993"/>
    <x v="0"/>
    <x v="0"/>
    <x v="0"/>
    <s v="Binders and Binder Accessories"/>
    <s v="Small Box"/>
    <s v="GBC Therma-A-Bind 250T Electric Binding System"/>
    <n v="0.37"/>
    <s v="United States"/>
    <x v="0"/>
    <x v="44"/>
    <s v="Coeur D Alene"/>
    <n v="83814"/>
    <d v="2015-06-08T00:00:00"/>
    <d v="2015-06-11T00:00:00"/>
    <n v="1039.7540999999999"/>
    <n v="12"/>
    <x v="1684"/>
    <n v="91389"/>
    <n v="3"/>
  </r>
  <r>
    <n v="25664"/>
    <s v="Low"/>
    <n v="0.08"/>
    <n v="6.48"/>
    <n v="6.81"/>
    <n v="3006"/>
    <x v="994"/>
    <x v="2"/>
    <x v="0"/>
    <x v="0"/>
    <s v="Paper"/>
    <s v="Small Box"/>
    <s v="Xerox 1930"/>
    <n v="0.36"/>
    <s v="United States"/>
    <x v="0"/>
    <x v="44"/>
    <s v="Idaho Falls"/>
    <n v="83402"/>
    <d v="2015-02-10T00:00:00"/>
    <d v="2015-02-15T00:00:00"/>
    <n v="-49.186800000000005"/>
    <n v="14"/>
    <x v="1685"/>
    <n v="91388"/>
    <n v="5"/>
  </r>
  <r>
    <n v="25665"/>
    <s v="Low"/>
    <n v="0.09"/>
    <n v="20.98"/>
    <n v="53.03"/>
    <n v="3006"/>
    <x v="994"/>
    <x v="1"/>
    <x v="0"/>
    <x v="0"/>
    <s v="Storage &amp; Organization"/>
    <s v="Jumbo Drum"/>
    <s v="Tennsco Lockers, Gray"/>
    <n v="0.78"/>
    <s v="United States"/>
    <x v="0"/>
    <x v="44"/>
    <s v="Idaho Falls"/>
    <n v="83402"/>
    <d v="2015-02-10T00:00:00"/>
    <d v="2015-02-17T00:00:00"/>
    <n v="-152.7448"/>
    <n v="3"/>
    <x v="1686"/>
    <n v="91388"/>
    <n v="7"/>
  </r>
  <r>
    <n v="23627"/>
    <s v="Critical"/>
    <n v="0.05"/>
    <n v="9.99"/>
    <n v="4.78"/>
    <n v="3008"/>
    <x v="995"/>
    <x v="2"/>
    <x v="1"/>
    <x v="0"/>
    <s v="Paper"/>
    <s v="Small Box"/>
    <s v="Xerox 1896"/>
    <n v="0.4"/>
    <s v="United States"/>
    <x v="2"/>
    <x v="3"/>
    <s v="Minnetonka Mills"/>
    <n v="55343"/>
    <d v="2015-03-06T00:00:00"/>
    <d v="2015-03-07T00:00:00"/>
    <n v="41.3"/>
    <n v="20"/>
    <x v="1687"/>
    <n v="89414"/>
    <n v="1"/>
  </r>
  <r>
    <n v="24908"/>
    <s v="High"/>
    <n v="0.01"/>
    <n v="12.28"/>
    <n v="6.47"/>
    <n v="3008"/>
    <x v="995"/>
    <x v="2"/>
    <x v="1"/>
    <x v="0"/>
    <s v="Paper"/>
    <s v="Small Box"/>
    <s v="Xerox 1881"/>
    <n v="0.38"/>
    <s v="United States"/>
    <x v="2"/>
    <x v="3"/>
    <s v="Minnetonka Mills"/>
    <n v="55343"/>
    <d v="2015-06-11T00:00:00"/>
    <d v="2015-06-12T00:00:00"/>
    <n v="47.61"/>
    <n v="12"/>
    <x v="1688"/>
    <n v="89415"/>
    <n v="1"/>
  </r>
  <r>
    <n v="7898"/>
    <s v="Critical"/>
    <n v="0.03"/>
    <n v="5.98"/>
    <n v="5.35"/>
    <n v="3011"/>
    <x v="996"/>
    <x v="2"/>
    <x v="0"/>
    <x v="0"/>
    <s v="Paper"/>
    <s v="Small Box"/>
    <s v="Xerox 1947"/>
    <n v="0.4"/>
    <s v="United States"/>
    <x v="1"/>
    <x v="15"/>
    <s v="Boston"/>
    <n v="2113"/>
    <d v="2015-05-28T00:00:00"/>
    <d v="2015-05-29T00:00:00"/>
    <n v="-23.5"/>
    <n v="16"/>
    <x v="1689"/>
    <n v="56486"/>
    <n v="1"/>
  </r>
  <r>
    <n v="1041"/>
    <s v="Critical"/>
    <n v="0.03"/>
    <n v="300.64999999999998"/>
    <n v="24.49"/>
    <n v="3011"/>
    <x v="996"/>
    <x v="2"/>
    <x v="0"/>
    <x v="0"/>
    <s v="Appliances"/>
    <s v="Large Box"/>
    <s v="Honeywell Enviracaire Portable HEPA Air Cleaner for 17' x 22' Room"/>
    <n v="0.52"/>
    <s v="United States"/>
    <x v="1"/>
    <x v="15"/>
    <s v="Boston"/>
    <n v="2113"/>
    <d v="2015-04-28T00:00:00"/>
    <d v="2015-04-30T00:00:00"/>
    <n v="1282.4959999999999"/>
    <n v="32"/>
    <x v="1690"/>
    <n v="7623"/>
    <n v="2"/>
  </r>
  <r>
    <n v="1042"/>
    <s v="Critical"/>
    <n v="0.06"/>
    <n v="49.99"/>
    <n v="19.989999999999998"/>
    <n v="3011"/>
    <x v="996"/>
    <x v="2"/>
    <x v="0"/>
    <x v="2"/>
    <s v="Computer Peripherals"/>
    <s v="Small Box"/>
    <s v="US Robotics 56K V.92 Internal PCI Faxmodem"/>
    <n v="0.45"/>
    <s v="United States"/>
    <x v="1"/>
    <x v="15"/>
    <s v="Boston"/>
    <n v="2113"/>
    <d v="2015-04-28T00:00:00"/>
    <d v="2015-04-30T00:00:00"/>
    <n v="17.2"/>
    <n v="67"/>
    <x v="1691"/>
    <n v="7623"/>
    <n v="2"/>
  </r>
  <r>
    <n v="1043"/>
    <s v="Critical"/>
    <n v="0.1"/>
    <n v="104.85"/>
    <n v="4.6500000000000004"/>
    <n v="3011"/>
    <x v="996"/>
    <x v="2"/>
    <x v="0"/>
    <x v="0"/>
    <s v="Paper"/>
    <s v="Small Box"/>
    <s v="Xerox 1941"/>
    <n v="0.37"/>
    <s v="United States"/>
    <x v="1"/>
    <x v="15"/>
    <s v="Boston"/>
    <n v="2113"/>
    <d v="2015-04-28T00:00:00"/>
    <d v="2015-04-29T00:00:00"/>
    <n v="1184.1200000000001"/>
    <n v="58"/>
    <x v="1692"/>
    <n v="7623"/>
    <n v="1"/>
  </r>
  <r>
    <n v="19041"/>
    <s v="Critical"/>
    <n v="0.03"/>
    <n v="300.64999999999998"/>
    <n v="24.49"/>
    <n v="3012"/>
    <x v="997"/>
    <x v="2"/>
    <x v="0"/>
    <x v="0"/>
    <s v="Appliances"/>
    <s v="Large Box"/>
    <s v="Honeywell Enviracaire Portable HEPA Air Cleaner for 17' x 22' Room"/>
    <n v="0.52"/>
    <s v="United States"/>
    <x v="1"/>
    <x v="4"/>
    <s v="Rochester"/>
    <n v="14609"/>
    <d v="2015-04-28T00:00:00"/>
    <d v="2015-04-30T00:00:00"/>
    <n v="1474.8703999999998"/>
    <n v="8"/>
    <x v="1693"/>
    <n v="86346"/>
    <n v="2"/>
  </r>
  <r>
    <n v="19042"/>
    <s v="Critical"/>
    <n v="0.06"/>
    <n v="49.99"/>
    <n v="19.989999999999998"/>
    <n v="3012"/>
    <x v="997"/>
    <x v="2"/>
    <x v="0"/>
    <x v="2"/>
    <s v="Computer Peripherals"/>
    <s v="Small Box"/>
    <s v="US Robotics 56K V.92 Internal PCI Faxmodem"/>
    <n v="0.45"/>
    <s v="United States"/>
    <x v="1"/>
    <x v="4"/>
    <s v="Rochester"/>
    <n v="14609"/>
    <d v="2015-04-28T00:00:00"/>
    <d v="2015-04-30T00:00:00"/>
    <n v="19.78"/>
    <n v="17"/>
    <x v="1694"/>
    <n v="86346"/>
    <n v="2"/>
  </r>
  <r>
    <n v="19043"/>
    <s v="Critical"/>
    <n v="0.1"/>
    <n v="104.85"/>
    <n v="4.6500000000000004"/>
    <n v="3012"/>
    <x v="997"/>
    <x v="2"/>
    <x v="0"/>
    <x v="0"/>
    <s v="Paper"/>
    <s v="Small Box"/>
    <s v="Xerox 1941"/>
    <n v="0.37"/>
    <s v="United States"/>
    <x v="1"/>
    <x v="4"/>
    <s v="Rochester"/>
    <n v="14609"/>
    <d v="2015-04-28T00:00:00"/>
    <d v="2015-04-29T00:00:00"/>
    <n v="929.7956999999999"/>
    <n v="14"/>
    <x v="1695"/>
    <n v="86346"/>
    <n v="1"/>
  </r>
  <r>
    <n v="22064"/>
    <s v="Critical"/>
    <n v="0.01"/>
    <n v="5.58"/>
    <n v="5.3"/>
    <n v="3017"/>
    <x v="998"/>
    <x v="2"/>
    <x v="0"/>
    <x v="0"/>
    <s v="Envelopes"/>
    <s v="Small Box"/>
    <s v="Staples Brown Kraft Recycled Clasp Envelopes"/>
    <n v="0.35"/>
    <s v="United States"/>
    <x v="0"/>
    <x v="1"/>
    <s v="Encinitas"/>
    <n v="92024"/>
    <d v="2015-01-09T00:00:00"/>
    <d v="2015-01-10T00:00:00"/>
    <n v="-7.25"/>
    <n v="1"/>
    <x v="1696"/>
    <n v="89071"/>
    <n v="1"/>
  </r>
  <r>
    <n v="22065"/>
    <s v="Critical"/>
    <n v="0.03"/>
    <n v="3.98"/>
    <n v="0.7"/>
    <n v="3017"/>
    <x v="998"/>
    <x v="2"/>
    <x v="0"/>
    <x v="0"/>
    <s v="Pens &amp; Art Supplies"/>
    <s v="Wrap Bag"/>
    <s v="4009® Highlighters by Sanford"/>
    <n v="0.52"/>
    <s v="United States"/>
    <x v="0"/>
    <x v="1"/>
    <s v="Encinitas"/>
    <n v="92024"/>
    <d v="2015-01-09T00:00:00"/>
    <d v="2015-01-10T00:00:00"/>
    <n v="31.201799999999995"/>
    <n v="11"/>
    <x v="1697"/>
    <n v="89071"/>
    <n v="1"/>
  </r>
  <r>
    <n v="18950"/>
    <s v="Low"/>
    <n v="0.01"/>
    <n v="4.9800000000000004"/>
    <n v="4.75"/>
    <n v="3035"/>
    <x v="999"/>
    <x v="2"/>
    <x v="1"/>
    <x v="0"/>
    <s v="Paper"/>
    <s v="Small Box"/>
    <s v="Hammermill CopyPlus Copy Paper (20Lb. and 84 Bright)"/>
    <n v="0.36"/>
    <s v="United States"/>
    <x v="2"/>
    <x v="12"/>
    <s v="Lombard"/>
    <n v="60148"/>
    <d v="2015-01-15T00:00:00"/>
    <d v="2015-01-20T00:00:00"/>
    <n v="-75.900400000000005"/>
    <n v="10"/>
    <x v="264"/>
    <n v="89128"/>
    <n v="5"/>
  </r>
  <r>
    <n v="18951"/>
    <s v="Low"/>
    <n v="0.04"/>
    <n v="6.35"/>
    <n v="1.02"/>
    <n v="3035"/>
    <x v="999"/>
    <x v="2"/>
    <x v="1"/>
    <x v="0"/>
    <s v="Paper"/>
    <s v="Wrap Bag"/>
    <s v="Telephone Message Books with Fax/Mobile Section, 5 1/2&quot; x 3 3/16&quot;"/>
    <n v="0.39"/>
    <s v="United States"/>
    <x v="2"/>
    <x v="12"/>
    <s v="Lombard"/>
    <n v="60148"/>
    <d v="2015-01-15T00:00:00"/>
    <d v="2015-01-20T00:00:00"/>
    <n v="52.170899999999996"/>
    <n v="12"/>
    <x v="1698"/>
    <n v="89128"/>
    <n v="5"/>
  </r>
  <r>
    <n v="19849"/>
    <s v="Not Specified"/>
    <n v="0.02"/>
    <n v="12.99"/>
    <n v="14.37"/>
    <n v="3036"/>
    <x v="1000"/>
    <x v="2"/>
    <x v="1"/>
    <x v="1"/>
    <s v="Office Furnishings"/>
    <s v="Large Box"/>
    <s v="Tensor &quot;Hersey Kiss&quot; Styled Floor Lamp"/>
    <n v="0.73"/>
    <s v="United States"/>
    <x v="2"/>
    <x v="48"/>
    <s v="Mandan"/>
    <n v="58554"/>
    <d v="2015-01-16T00:00:00"/>
    <d v="2015-01-18T00:00:00"/>
    <n v="-159.86000000000001"/>
    <n v="5"/>
    <x v="1699"/>
    <n v="89129"/>
    <n v="2"/>
  </r>
  <r>
    <n v="19850"/>
    <s v="Not Specified"/>
    <n v="0.05"/>
    <n v="35.44"/>
    <n v="7.5"/>
    <n v="3036"/>
    <x v="1000"/>
    <x v="2"/>
    <x v="1"/>
    <x v="0"/>
    <s v="Paper"/>
    <s v="Small Box"/>
    <s v="Xerox 1906"/>
    <n v="0.38"/>
    <s v="United States"/>
    <x v="2"/>
    <x v="48"/>
    <s v="Mandan"/>
    <n v="58554"/>
    <d v="2015-01-16T00:00:00"/>
    <d v="2015-01-18T00:00:00"/>
    <n v="165.88979999999998"/>
    <n v="7"/>
    <x v="1700"/>
    <n v="89129"/>
    <n v="2"/>
  </r>
  <r>
    <n v="19851"/>
    <s v="Not Specified"/>
    <n v="0.02"/>
    <n v="12.98"/>
    <n v="3.14"/>
    <n v="3036"/>
    <x v="1000"/>
    <x v="2"/>
    <x v="1"/>
    <x v="0"/>
    <s v="Scissors, Rulers and Trimmers"/>
    <s v="Small Pack"/>
    <s v="Acme® 8&quot; Straight Scissors"/>
    <n v="0.6"/>
    <s v="United States"/>
    <x v="2"/>
    <x v="48"/>
    <s v="Mandan"/>
    <n v="58554"/>
    <d v="2015-01-16T00:00:00"/>
    <d v="2015-01-19T00:00:00"/>
    <n v="75.010000000000005"/>
    <n v="14"/>
    <x v="1701"/>
    <n v="89129"/>
    <n v="3"/>
  </r>
  <r>
    <n v="22201"/>
    <s v="Critical"/>
    <n v="0.08"/>
    <n v="178.47"/>
    <n v="19.989999999999998"/>
    <n v="3036"/>
    <x v="1000"/>
    <x v="2"/>
    <x v="1"/>
    <x v="0"/>
    <s v="Storage &amp; Organization"/>
    <s v="Small Box"/>
    <s v="Hot File® 7-Pocket, Floor Stand"/>
    <n v="0.55000000000000004"/>
    <s v="United States"/>
    <x v="2"/>
    <x v="48"/>
    <s v="Mandan"/>
    <n v="58554"/>
    <d v="2015-03-13T00:00:00"/>
    <d v="2015-03-16T00:00:00"/>
    <n v="2267.2199999999998"/>
    <n v="22"/>
    <x v="1702"/>
    <n v="89130"/>
    <n v="3"/>
  </r>
  <r>
    <n v="19381"/>
    <s v="Not Specified"/>
    <n v="0.08"/>
    <n v="73.98"/>
    <n v="4"/>
    <n v="3041"/>
    <x v="1001"/>
    <x v="2"/>
    <x v="0"/>
    <x v="2"/>
    <s v="Computer Peripherals"/>
    <s v="Small Box"/>
    <s v="Keytronic 105-Key Spanish Keyboard"/>
    <n v="0.77"/>
    <s v="United States"/>
    <x v="2"/>
    <x v="13"/>
    <s v="Garden City"/>
    <n v="67846"/>
    <d v="2015-05-15T00:00:00"/>
    <d v="2015-05-18T00:00:00"/>
    <n v="97.159999999999926"/>
    <n v="17"/>
    <x v="1703"/>
    <n v="86102"/>
    <n v="3"/>
  </r>
  <r>
    <n v="19382"/>
    <s v="Not Specified"/>
    <n v="0.02"/>
    <n v="3.68"/>
    <n v="1.32"/>
    <n v="3041"/>
    <x v="1001"/>
    <x v="2"/>
    <x v="0"/>
    <x v="0"/>
    <s v="Scissors, Rulers and Trimmers"/>
    <s v="Wrap Bag"/>
    <s v="*Staples* vLetter Openers, 2/Pack"/>
    <n v="0.83"/>
    <s v="United States"/>
    <x v="2"/>
    <x v="13"/>
    <s v="Garden City"/>
    <n v="67846"/>
    <d v="2015-05-15T00:00:00"/>
    <d v="2015-05-17T00:00:00"/>
    <n v="-20.65"/>
    <n v="8"/>
    <x v="1704"/>
    <n v="86102"/>
    <n v="2"/>
  </r>
  <r>
    <n v="20049"/>
    <s v="Medium"/>
    <n v="7.0000000000000007E-2"/>
    <n v="14.48"/>
    <n v="6.46"/>
    <n v="3042"/>
    <x v="1002"/>
    <x v="2"/>
    <x v="2"/>
    <x v="0"/>
    <s v="Binders and Binder Accessories"/>
    <s v="Small Box"/>
    <s v="GBC White Gloss Covers, Plain Front"/>
    <n v="0.38"/>
    <s v="United States"/>
    <x v="2"/>
    <x v="13"/>
    <s v="Hutchinson"/>
    <n v="67501"/>
    <d v="2015-02-04T00:00:00"/>
    <d v="2015-02-05T00:00:00"/>
    <n v="67.864000000000004"/>
    <n v="12"/>
    <x v="1705"/>
    <n v="86101"/>
    <n v="1"/>
  </r>
  <r>
    <n v="21475"/>
    <s v="High"/>
    <n v="0"/>
    <n v="6.48"/>
    <n v="5.19"/>
    <n v="3045"/>
    <x v="1003"/>
    <x v="2"/>
    <x v="2"/>
    <x v="0"/>
    <s v="Paper"/>
    <s v="Small Box"/>
    <s v="Xerox 1995"/>
    <n v="0.37"/>
    <s v="United States"/>
    <x v="2"/>
    <x v="13"/>
    <s v="Leavenworth"/>
    <n v="66048"/>
    <d v="2015-06-06T00:00:00"/>
    <d v="2015-06-07T00:00:00"/>
    <n v="-14.074999999999999"/>
    <n v="12"/>
    <x v="1706"/>
    <n v="86104"/>
    <n v="1"/>
  </r>
  <r>
    <n v="24415"/>
    <s v="High"/>
    <n v="0.05"/>
    <n v="120.98"/>
    <n v="30"/>
    <n v="3046"/>
    <x v="1004"/>
    <x v="1"/>
    <x v="2"/>
    <x v="1"/>
    <s v="Chairs &amp; Chairmats"/>
    <s v="Jumbo Drum"/>
    <s v="Hon Every-Day® Chair Series Swivel Task Chairs"/>
    <n v="0.64"/>
    <s v="United States"/>
    <x v="2"/>
    <x v="13"/>
    <s v="Leawood"/>
    <n v="66209"/>
    <d v="2015-02-12T00:00:00"/>
    <d v="2015-02-14T00:00:00"/>
    <n v="-78.759200000000007"/>
    <n v="2"/>
    <x v="1707"/>
    <n v="86103"/>
    <n v="2"/>
  </r>
  <r>
    <n v="23188"/>
    <s v="High"/>
    <n v="0.06"/>
    <n v="276.2"/>
    <n v="24.49"/>
    <n v="3048"/>
    <x v="1005"/>
    <x v="0"/>
    <x v="0"/>
    <x v="1"/>
    <s v="Chairs &amp; Chairmats"/>
    <s v="Large Box"/>
    <s v="SAFCO Arco Folding Chair"/>
    <m/>
    <s v="United States"/>
    <x v="0"/>
    <x v="1"/>
    <s v="Berkeley"/>
    <n v="94704"/>
    <d v="2015-03-05T00:00:00"/>
    <d v="2015-03-07T00:00:00"/>
    <n v="1167.3800000000001"/>
    <n v="10"/>
    <x v="1708"/>
    <n v="89789"/>
    <n v="2"/>
  </r>
  <r>
    <n v="25904"/>
    <s v="Medium"/>
    <n v="0.06"/>
    <n v="125.99"/>
    <n v="2.5"/>
    <n v="3053"/>
    <x v="1006"/>
    <x v="2"/>
    <x v="0"/>
    <x v="2"/>
    <s v="Telephones and Communication"/>
    <s v="Small Box"/>
    <s v="i2000"/>
    <n v="0.6"/>
    <s v="United States"/>
    <x v="3"/>
    <x v="35"/>
    <s v="Murray"/>
    <n v="42071"/>
    <d v="2015-02-03T00:00:00"/>
    <d v="2015-02-05T00:00:00"/>
    <n v="402.06599999999997"/>
    <n v="11"/>
    <x v="1709"/>
    <n v="86662"/>
    <n v="2"/>
  </r>
  <r>
    <n v="20516"/>
    <s v="Medium"/>
    <n v="7.0000000000000007E-2"/>
    <n v="8.33"/>
    <n v="1.99"/>
    <n v="3063"/>
    <x v="1007"/>
    <x v="2"/>
    <x v="3"/>
    <x v="2"/>
    <s v="Computer Peripherals"/>
    <s v="Small Pack"/>
    <s v="80 Minute Slim Jewel Case CD-R , 10/Pack - Staples"/>
    <n v="0.52"/>
    <s v="United States"/>
    <x v="0"/>
    <x v="0"/>
    <s v="Kirkland"/>
    <n v="98034"/>
    <d v="2015-02-26T00:00:00"/>
    <d v="2015-02-28T00:00:00"/>
    <n v="11.95"/>
    <n v="6"/>
    <x v="1710"/>
    <n v="88447"/>
    <n v="2"/>
  </r>
  <r>
    <n v="20517"/>
    <s v="Medium"/>
    <n v="0.03"/>
    <n v="499.99"/>
    <n v="24.49"/>
    <n v="3063"/>
    <x v="1007"/>
    <x v="2"/>
    <x v="3"/>
    <x v="2"/>
    <s v="Copiers and Fax"/>
    <s v="Large Box"/>
    <s v="Sharp AL-1530CS Digital Copier"/>
    <n v="0.36"/>
    <s v="United States"/>
    <x v="0"/>
    <x v="0"/>
    <s v="Kirkland"/>
    <n v="98034"/>
    <d v="2015-02-26T00:00:00"/>
    <d v="2015-02-27T00:00:00"/>
    <n v="1773.6104999999998"/>
    <n v="5"/>
    <x v="1711"/>
    <n v="88447"/>
    <n v="1"/>
  </r>
  <r>
    <n v="19652"/>
    <s v="Not Specified"/>
    <n v="0.03"/>
    <n v="20.99"/>
    <n v="0.99"/>
    <n v="3063"/>
    <x v="1007"/>
    <x v="2"/>
    <x v="3"/>
    <x v="2"/>
    <s v="Telephones and Communication"/>
    <s v="Wrap Bag"/>
    <s v="Accessory25"/>
    <n v="0.56999999999999995"/>
    <s v="United States"/>
    <x v="0"/>
    <x v="0"/>
    <s v="Kirkland"/>
    <n v="98034"/>
    <d v="2015-05-24T00:00:00"/>
    <d v="2015-05-26T00:00:00"/>
    <n v="4.1822000000000052"/>
    <n v="9"/>
    <x v="1712"/>
    <n v="88449"/>
    <n v="2"/>
  </r>
  <r>
    <n v="23811"/>
    <s v="Low"/>
    <n v="0.03"/>
    <n v="6.45"/>
    <n v="1.34"/>
    <n v="3064"/>
    <x v="1008"/>
    <x v="2"/>
    <x v="3"/>
    <x v="0"/>
    <s v="Paper"/>
    <s v="Wrap Bag"/>
    <s v="Wirebound Four 2-3/4 x 5 Forms per Page, 400 Sets per Book"/>
    <n v="0.36"/>
    <s v="United States"/>
    <x v="0"/>
    <x v="0"/>
    <s v="Lacey"/>
    <n v="98503"/>
    <d v="2015-01-14T00:00:00"/>
    <d v="2015-01-19T00:00:00"/>
    <n v="39.129899999999999"/>
    <n v="9"/>
    <x v="1713"/>
    <n v="88448"/>
    <n v="5"/>
  </r>
  <r>
    <n v="25239"/>
    <s v="Not Specified"/>
    <n v="0.06"/>
    <n v="355.98"/>
    <n v="58.92"/>
    <n v="3067"/>
    <x v="1009"/>
    <x v="1"/>
    <x v="3"/>
    <x v="1"/>
    <s v="Chairs &amp; Chairmats"/>
    <s v="Jumbo Drum"/>
    <s v="Hon 4700 Series Mobuis™ Mid-Back Task Chairs with Adjustable Arms"/>
    <n v="0.64"/>
    <s v="United States"/>
    <x v="1"/>
    <x v="10"/>
    <s v="Austintown"/>
    <n v="44515"/>
    <d v="2015-03-02T00:00:00"/>
    <d v="2015-03-03T00:00:00"/>
    <n v="1660.92"/>
    <n v="14"/>
    <x v="1714"/>
    <n v="91376"/>
    <n v="1"/>
  </r>
  <r>
    <n v="21027"/>
    <s v="High"/>
    <n v="0.03"/>
    <n v="120.98"/>
    <n v="30"/>
    <n v="3069"/>
    <x v="1010"/>
    <x v="1"/>
    <x v="3"/>
    <x v="1"/>
    <s v="Chairs &amp; Chairmats"/>
    <s v="Jumbo Drum"/>
    <s v="Hon Every-Day® Chair Series Swivel Task Chairs"/>
    <n v="0.64"/>
    <s v="United States"/>
    <x v="2"/>
    <x v="3"/>
    <s v="Oakdale"/>
    <n v="55128"/>
    <d v="2015-06-01T00:00:00"/>
    <d v="2015-06-03T00:00:00"/>
    <n v="638.02800000000002"/>
    <n v="15"/>
    <x v="1715"/>
    <n v="88191"/>
    <n v="2"/>
  </r>
  <r>
    <n v="21028"/>
    <s v="High"/>
    <n v="0.01"/>
    <n v="15.68"/>
    <n v="3.73"/>
    <n v="3069"/>
    <x v="1010"/>
    <x v="2"/>
    <x v="3"/>
    <x v="1"/>
    <s v="Office Furnishings"/>
    <s v="Small Pack"/>
    <s v="Artistic Insta-Plaque"/>
    <n v="0.46"/>
    <s v="United States"/>
    <x v="2"/>
    <x v="3"/>
    <s v="Oakdale"/>
    <n v="55128"/>
    <d v="2015-06-01T00:00:00"/>
    <d v="2015-06-03T00:00:00"/>
    <n v="138.49679999999998"/>
    <n v="12"/>
    <x v="1716"/>
    <n v="88191"/>
    <n v="2"/>
  </r>
  <r>
    <n v="22213"/>
    <s v="Critical"/>
    <n v="0.09"/>
    <n v="1.82"/>
    <n v="0.83"/>
    <n v="3069"/>
    <x v="1010"/>
    <x v="2"/>
    <x v="3"/>
    <x v="0"/>
    <s v="Pens &amp; Art Supplies"/>
    <s v="Wrap Bag"/>
    <s v="Newell 307"/>
    <n v="0.56999999999999995"/>
    <s v="United States"/>
    <x v="2"/>
    <x v="3"/>
    <s v="Oakdale"/>
    <n v="55128"/>
    <d v="2015-02-14T00:00:00"/>
    <d v="2015-02-15T00:00:00"/>
    <n v="-6.734"/>
    <n v="22"/>
    <x v="1717"/>
    <n v="88192"/>
    <n v="1"/>
  </r>
  <r>
    <n v="2063"/>
    <s v="Low"/>
    <n v="0.06"/>
    <n v="19.23"/>
    <n v="6.15"/>
    <n v="3075"/>
    <x v="1011"/>
    <x v="2"/>
    <x v="0"/>
    <x v="1"/>
    <s v="Office Furnishings"/>
    <s v="Small Pack"/>
    <s v="Executive Impressions 13&quot; Clairmont Wall Clock"/>
    <n v="0.44"/>
    <s v="United States"/>
    <x v="0"/>
    <x v="1"/>
    <s v="Los Angeles"/>
    <n v="90061"/>
    <d v="2015-02-28T00:00:00"/>
    <d v="2015-02-28T00:00:00"/>
    <n v="-25.38"/>
    <n v="4"/>
    <x v="1718"/>
    <n v="14756"/>
    <n v="0"/>
  </r>
  <r>
    <n v="19739"/>
    <s v="Medium"/>
    <n v="0"/>
    <n v="137.47999999999999"/>
    <n v="32.18"/>
    <n v="3076"/>
    <x v="1012"/>
    <x v="1"/>
    <x v="2"/>
    <x v="1"/>
    <s v="Bookcases"/>
    <s v="Jumbo Box"/>
    <s v="O'Sullivan Cherrywood Estates Traditional Barrister Bookcase"/>
    <n v="0.78"/>
    <s v="United States"/>
    <x v="1"/>
    <x v="10"/>
    <s v="Stow"/>
    <n v="44224"/>
    <d v="2015-01-07T00:00:00"/>
    <d v="2015-01-08T00:00:00"/>
    <n v="-203.27"/>
    <n v="2"/>
    <x v="1719"/>
    <n v="88241"/>
    <n v="1"/>
  </r>
  <r>
    <n v="23816"/>
    <s v="Medium"/>
    <n v="7.0000000000000007E-2"/>
    <n v="300.97000000000003"/>
    <n v="7.18"/>
    <n v="3077"/>
    <x v="1013"/>
    <x v="2"/>
    <x v="2"/>
    <x v="2"/>
    <s v="Computer Peripherals"/>
    <s v="Small Box"/>
    <s v="Gyration Ultra Professional Cordless Optical Suite"/>
    <n v="0.48"/>
    <s v="United States"/>
    <x v="1"/>
    <x v="10"/>
    <s v="Strongsville"/>
    <n v="44136"/>
    <d v="2015-05-07T00:00:00"/>
    <d v="2015-05-09T00:00:00"/>
    <n v="-807.59"/>
    <n v="2"/>
    <x v="1720"/>
    <n v="88239"/>
    <n v="2"/>
  </r>
  <r>
    <n v="25489"/>
    <s v="Not Specified"/>
    <n v="0.04"/>
    <n v="35.44"/>
    <n v="5.09"/>
    <n v="3078"/>
    <x v="1014"/>
    <x v="2"/>
    <x v="2"/>
    <x v="0"/>
    <s v="Paper"/>
    <s v="Small Box"/>
    <s v="Xerox 1932"/>
    <n v="0.38"/>
    <s v="United States"/>
    <x v="1"/>
    <x v="10"/>
    <s v="Toledo"/>
    <n v="43615"/>
    <d v="2015-06-11T00:00:00"/>
    <d v="2015-06-11T00:00:00"/>
    <n v="118.6317"/>
    <n v="5"/>
    <x v="1721"/>
    <n v="88240"/>
    <n v="0"/>
  </r>
  <r>
    <n v="25490"/>
    <s v="Not Specified"/>
    <n v="0.08"/>
    <n v="3.98"/>
    <n v="0.7"/>
    <n v="3078"/>
    <x v="1014"/>
    <x v="2"/>
    <x v="2"/>
    <x v="0"/>
    <s v="Pens &amp; Art Supplies"/>
    <s v="Wrap Bag"/>
    <s v="4009® Highlighters by Sanford"/>
    <n v="0.52"/>
    <s v="United States"/>
    <x v="1"/>
    <x v="10"/>
    <s v="Toledo"/>
    <n v="43615"/>
    <d v="2015-06-11T00:00:00"/>
    <d v="2015-06-14T00:00:00"/>
    <n v="23.304000000000002"/>
    <n v="9"/>
    <x v="1722"/>
    <n v="88240"/>
    <n v="3"/>
  </r>
  <r>
    <n v="5816"/>
    <s v="Medium"/>
    <n v="7.0000000000000007E-2"/>
    <n v="300.97000000000003"/>
    <n v="7.18"/>
    <n v="3079"/>
    <x v="1015"/>
    <x v="2"/>
    <x v="2"/>
    <x v="2"/>
    <s v="Computer Peripherals"/>
    <s v="Small Box"/>
    <s v="Gyration Ultra Professional Cordless Optical Suite"/>
    <n v="0.48"/>
    <s v="United States"/>
    <x v="1"/>
    <x v="19"/>
    <s v="Philadelphia"/>
    <n v="19112"/>
    <d v="2015-05-07T00:00:00"/>
    <d v="2015-05-09T00:00:00"/>
    <n v="-807.59"/>
    <n v="7"/>
    <x v="1723"/>
    <n v="41253"/>
    <n v="2"/>
  </r>
  <r>
    <n v="7489"/>
    <s v="Not Specified"/>
    <n v="0.04"/>
    <n v="35.44"/>
    <n v="5.09"/>
    <n v="3079"/>
    <x v="1015"/>
    <x v="2"/>
    <x v="2"/>
    <x v="0"/>
    <s v="Paper"/>
    <s v="Small Box"/>
    <s v="Xerox 1932"/>
    <n v="0.38"/>
    <s v="United States"/>
    <x v="1"/>
    <x v="19"/>
    <s v="Philadelphia"/>
    <n v="19112"/>
    <d v="2015-06-11T00:00:00"/>
    <d v="2015-06-11T00:00:00"/>
    <n v="150.72"/>
    <n v="21"/>
    <x v="1724"/>
    <n v="53476"/>
    <n v="0"/>
  </r>
  <r>
    <n v="7490"/>
    <s v="Not Specified"/>
    <n v="0.08"/>
    <n v="3.98"/>
    <n v="0.7"/>
    <n v="3079"/>
    <x v="1015"/>
    <x v="2"/>
    <x v="2"/>
    <x v="0"/>
    <s v="Pens &amp; Art Supplies"/>
    <s v="Wrap Bag"/>
    <s v="4009® Highlighters by Sanford"/>
    <n v="0.52"/>
    <s v="United States"/>
    <x v="1"/>
    <x v="19"/>
    <s v="Philadelphia"/>
    <n v="19112"/>
    <d v="2015-06-11T00:00:00"/>
    <d v="2015-06-14T00:00:00"/>
    <n v="19.420000000000002"/>
    <n v="36"/>
    <x v="1725"/>
    <n v="53476"/>
    <n v="3"/>
  </r>
  <r>
    <n v="7491"/>
    <s v="Not Specified"/>
    <n v="0.01"/>
    <n v="1.76"/>
    <n v="0.7"/>
    <n v="3079"/>
    <x v="1015"/>
    <x v="2"/>
    <x v="2"/>
    <x v="0"/>
    <s v="Pens &amp; Art Supplies"/>
    <s v="Wrap Bag"/>
    <s v="Newell 310"/>
    <n v="0.56000000000000005"/>
    <s v="United States"/>
    <x v="1"/>
    <x v="19"/>
    <s v="Philadelphia"/>
    <n v="19112"/>
    <d v="2015-06-11T00:00:00"/>
    <d v="2015-06-12T00:00:00"/>
    <n v="3.13"/>
    <n v="71"/>
    <x v="1726"/>
    <n v="53476"/>
    <n v="1"/>
  </r>
  <r>
    <n v="7492"/>
    <s v="Not Specified"/>
    <n v="0.01"/>
    <n v="193.17"/>
    <n v="19.989999999999998"/>
    <n v="3079"/>
    <x v="1015"/>
    <x v="0"/>
    <x v="2"/>
    <x v="0"/>
    <s v="Storage &amp; Organization"/>
    <s v="Small Box"/>
    <s v="Fellowes Staxonsteel® Drawer Files"/>
    <n v="0.71"/>
    <s v="United States"/>
    <x v="1"/>
    <x v="19"/>
    <s v="Philadelphia"/>
    <n v="19112"/>
    <d v="2015-06-11T00:00:00"/>
    <d v="2015-06-11T00:00:00"/>
    <n v="1141.07"/>
    <n v="63"/>
    <x v="1727"/>
    <n v="53476"/>
    <n v="0"/>
  </r>
  <r>
    <n v="1739"/>
    <s v="Medium"/>
    <n v="0"/>
    <n v="137.47999999999999"/>
    <n v="32.18"/>
    <n v="3079"/>
    <x v="1015"/>
    <x v="1"/>
    <x v="2"/>
    <x v="1"/>
    <s v="Bookcases"/>
    <s v="Jumbo Box"/>
    <s v="O'Sullivan Cherrywood Estates Traditional Barrister Bookcase"/>
    <n v="0.78"/>
    <s v="United States"/>
    <x v="1"/>
    <x v="19"/>
    <s v="Philadelphia"/>
    <n v="19112"/>
    <d v="2015-01-07T00:00:00"/>
    <d v="2015-01-08T00:00:00"/>
    <n v="-203.27"/>
    <n v="10"/>
    <x v="1728"/>
    <n v="12480"/>
    <n v="1"/>
  </r>
  <r>
    <n v="6807"/>
    <s v="Critical"/>
    <n v="0"/>
    <n v="2.21"/>
    <n v="1"/>
    <n v="3079"/>
    <x v="1015"/>
    <x v="0"/>
    <x v="2"/>
    <x v="0"/>
    <s v="Pens &amp; Art Supplies"/>
    <s v="Wrap Bag"/>
    <s v="Quartet Alpha® White Chalk, 12/Pack"/>
    <n v="0.38"/>
    <s v="United States"/>
    <x v="1"/>
    <x v="19"/>
    <s v="Philadelphia"/>
    <n v="19112"/>
    <d v="2015-06-10T00:00:00"/>
    <d v="2015-06-11T00:00:00"/>
    <n v="10.01"/>
    <n v="33"/>
    <x v="1729"/>
    <n v="48483"/>
    <n v="1"/>
  </r>
  <r>
    <n v="19756"/>
    <s v="High"/>
    <n v="0"/>
    <n v="65.989999999999995"/>
    <n v="5.99"/>
    <n v="3084"/>
    <x v="1016"/>
    <x v="0"/>
    <x v="2"/>
    <x v="2"/>
    <s v="Telephones and Communication"/>
    <s v="Small Box"/>
    <s v="i1000"/>
    <n v="0.57999999999999996"/>
    <s v="United States"/>
    <x v="0"/>
    <x v="0"/>
    <s v="Lacey"/>
    <n v="98503"/>
    <d v="2015-04-20T00:00:00"/>
    <d v="2015-04-22T00:00:00"/>
    <n v="313.81200000000001"/>
    <n v="14"/>
    <x v="1730"/>
    <n v="89879"/>
    <n v="2"/>
  </r>
  <r>
    <n v="20589"/>
    <s v="Not Specified"/>
    <n v="0.01"/>
    <n v="7.1"/>
    <n v="6.05"/>
    <n v="3084"/>
    <x v="1016"/>
    <x v="2"/>
    <x v="2"/>
    <x v="0"/>
    <s v="Binders and Binder Accessories"/>
    <s v="Small Box"/>
    <s v="Wilson Jones Hanging View Binder, White, 1&quot;"/>
    <n v="0.39"/>
    <s v="United States"/>
    <x v="0"/>
    <x v="0"/>
    <s v="Lacey"/>
    <n v="98503"/>
    <d v="2015-06-24T00:00:00"/>
    <d v="2015-06-25T00:00:00"/>
    <n v="-39.186250000000001"/>
    <n v="18"/>
    <x v="1731"/>
    <n v="89880"/>
    <n v="1"/>
  </r>
  <r>
    <n v="20590"/>
    <s v="Not Specified"/>
    <n v="0.05"/>
    <n v="18.97"/>
    <n v="9.0299999999999994"/>
    <n v="3084"/>
    <x v="1016"/>
    <x v="2"/>
    <x v="2"/>
    <x v="0"/>
    <s v="Paper"/>
    <s v="Small Box"/>
    <s v="Computer Printout Paper with Letter-Trim Perforations"/>
    <n v="0.37"/>
    <s v="United States"/>
    <x v="0"/>
    <x v="0"/>
    <s v="Lacey"/>
    <n v="98503"/>
    <d v="2015-06-24T00:00:00"/>
    <d v="2015-06-25T00:00:00"/>
    <n v="-1.89"/>
    <n v="5"/>
    <x v="1732"/>
    <n v="89880"/>
    <n v="1"/>
  </r>
  <r>
    <n v="20008"/>
    <s v="High"/>
    <n v="0.05"/>
    <n v="39.99"/>
    <n v="10.25"/>
    <n v="3086"/>
    <x v="1017"/>
    <x v="0"/>
    <x v="3"/>
    <x v="2"/>
    <s v="Computer Peripherals"/>
    <s v="Small Box"/>
    <s v="Zoom V.92 V.44 PCI Internal Controllerless FaxModem"/>
    <n v="0.55000000000000004"/>
    <s v="United States"/>
    <x v="3"/>
    <x v="26"/>
    <s v="North Port"/>
    <n v="34287"/>
    <d v="2015-05-18T00:00:00"/>
    <d v="2015-05-19T00:00:00"/>
    <n v="4.29"/>
    <n v="3"/>
    <x v="1733"/>
    <n v="88380"/>
    <n v="1"/>
  </r>
  <r>
    <n v="21085"/>
    <s v="Low"/>
    <n v="7.0000000000000007E-2"/>
    <n v="49.43"/>
    <n v="19.989999999999998"/>
    <n v="3089"/>
    <x v="1018"/>
    <x v="2"/>
    <x v="0"/>
    <x v="0"/>
    <s v="Appliances"/>
    <s v="Small Box"/>
    <s v="Eureka Hand Vacuum, Bagless"/>
    <n v="0.56999999999999995"/>
    <s v="United States"/>
    <x v="2"/>
    <x v="13"/>
    <s v="Leawood"/>
    <n v="66209"/>
    <d v="2015-01-24T00:00:00"/>
    <d v="2015-01-29T00:00:00"/>
    <n v="-122.77"/>
    <n v="6"/>
    <x v="1734"/>
    <n v="91219"/>
    <n v="5"/>
  </r>
  <r>
    <n v="20357"/>
    <s v="Critical"/>
    <n v="0.09"/>
    <n v="207.48"/>
    <n v="0.99"/>
    <n v="3095"/>
    <x v="1019"/>
    <x v="2"/>
    <x v="3"/>
    <x v="0"/>
    <s v="Appliances"/>
    <s v="Small Box"/>
    <s v="Kensington 7 Outlet MasterPiece Power Center with Fax/Phone Line Protection"/>
    <n v="0.55000000000000004"/>
    <s v="United States"/>
    <x v="1"/>
    <x v="10"/>
    <s v="Hamilton"/>
    <n v="45011"/>
    <d v="2015-01-19T00:00:00"/>
    <d v="2015-01-21T00:00:00"/>
    <n v="683.9556"/>
    <n v="5"/>
    <x v="1735"/>
    <n v="86220"/>
    <n v="2"/>
  </r>
  <r>
    <n v="21235"/>
    <s v="High"/>
    <n v="0.08"/>
    <n v="40.98"/>
    <n v="7.2"/>
    <n v="3096"/>
    <x v="1020"/>
    <x v="0"/>
    <x v="3"/>
    <x v="0"/>
    <s v="Appliances"/>
    <s v="Small Box"/>
    <s v="Kensington 6 Outlet SmartSocket Surge Protector"/>
    <n v="0.6"/>
    <s v="United States"/>
    <x v="1"/>
    <x v="10"/>
    <s v="Hilliard"/>
    <n v="43026"/>
    <d v="2015-05-24T00:00:00"/>
    <d v="2015-05-25T00:00:00"/>
    <n v="-16.64"/>
    <n v="3"/>
    <x v="1386"/>
    <n v="86221"/>
    <n v="1"/>
  </r>
  <r>
    <n v="21236"/>
    <s v="High"/>
    <n v="0.08"/>
    <n v="8.1199999999999992"/>
    <n v="2.83"/>
    <n v="3096"/>
    <x v="1020"/>
    <x v="0"/>
    <x v="3"/>
    <x v="2"/>
    <s v="Computer Peripherals"/>
    <s v="Small Pack"/>
    <s v="Imation Neon Mac Format Diskettes, 10/Pack"/>
    <n v="0.77"/>
    <s v="United States"/>
    <x v="1"/>
    <x v="10"/>
    <s v="Hilliard"/>
    <n v="43026"/>
    <d v="2015-05-24T00:00:00"/>
    <d v="2015-05-25T00:00:00"/>
    <n v="-59.73"/>
    <n v="12"/>
    <x v="1736"/>
    <n v="86221"/>
    <n v="1"/>
  </r>
  <r>
    <n v="21237"/>
    <s v="High"/>
    <n v="0.02"/>
    <n v="262.11"/>
    <n v="62.74"/>
    <n v="3096"/>
    <x v="1020"/>
    <x v="1"/>
    <x v="3"/>
    <x v="1"/>
    <s v="Tables"/>
    <s v="Jumbo Box"/>
    <s v="Bevis Boat-Shaped Conference Table"/>
    <n v="0.75"/>
    <s v="United States"/>
    <x v="1"/>
    <x v="10"/>
    <s v="Hilliard"/>
    <n v="43026"/>
    <d v="2015-05-24T00:00:00"/>
    <d v="2015-05-25T00:00:00"/>
    <n v="-633.44123700000023"/>
    <n v="9"/>
    <x v="1737"/>
    <n v="86221"/>
    <n v="1"/>
  </r>
  <r>
    <n v="25999"/>
    <s v="Critical"/>
    <n v="0.04"/>
    <n v="33.89"/>
    <n v="5.0999999999999996"/>
    <n v="3096"/>
    <x v="1020"/>
    <x v="0"/>
    <x v="3"/>
    <x v="0"/>
    <s v="Storage &amp; Organization"/>
    <s v="Small Box"/>
    <s v="File Shuttle II and Handi-File, Black"/>
    <n v="0.6"/>
    <s v="United States"/>
    <x v="1"/>
    <x v="10"/>
    <s v="Hilliard"/>
    <n v="43026"/>
    <d v="2015-06-17T00:00:00"/>
    <d v="2015-06-18T00:00:00"/>
    <n v="72.984000000000009"/>
    <n v="6"/>
    <x v="1738"/>
    <n v="86222"/>
    <n v="1"/>
  </r>
  <r>
    <n v="19816"/>
    <s v="Critical"/>
    <n v="0.05"/>
    <n v="35.44"/>
    <n v="5.09"/>
    <n v="3098"/>
    <x v="1021"/>
    <x v="2"/>
    <x v="3"/>
    <x v="0"/>
    <s v="Paper"/>
    <s v="Small Box"/>
    <s v="Xerox 1932"/>
    <n v="0.38"/>
    <s v="United States"/>
    <x v="1"/>
    <x v="4"/>
    <s v="Shirley"/>
    <n v="11967"/>
    <d v="2015-04-08T00:00:00"/>
    <d v="2015-04-09T00:00:00"/>
    <n v="240.17519999999996"/>
    <n v="10"/>
    <x v="1739"/>
    <n v="89314"/>
    <n v="1"/>
  </r>
  <r>
    <n v="22503"/>
    <s v="Low"/>
    <n v="0"/>
    <n v="11.7"/>
    <n v="6.96"/>
    <n v="3098"/>
    <x v="1021"/>
    <x v="0"/>
    <x v="3"/>
    <x v="0"/>
    <s v="Appliances"/>
    <s v="Medium Box"/>
    <s v="Harmony HEPA Quiet Air Purifiers"/>
    <n v="0.5"/>
    <s v="United States"/>
    <x v="1"/>
    <x v="4"/>
    <s v="Shirley"/>
    <n v="11967"/>
    <d v="2015-06-17T00:00:00"/>
    <d v="2015-06-19T00:00:00"/>
    <n v="-11.248000000000001"/>
    <n v="10"/>
    <x v="1740"/>
    <n v="89315"/>
    <n v="2"/>
  </r>
  <r>
    <n v="18930"/>
    <s v="Low"/>
    <n v="0.06"/>
    <n v="2.89"/>
    <n v="0.5"/>
    <n v="3098"/>
    <x v="1021"/>
    <x v="2"/>
    <x v="3"/>
    <x v="0"/>
    <s v="Labels"/>
    <s v="Small Box"/>
    <s v="Avery 498"/>
    <n v="0.38"/>
    <s v="United States"/>
    <x v="1"/>
    <x v="4"/>
    <s v="Shirley"/>
    <n v="11967"/>
    <d v="2015-02-28T00:00:00"/>
    <d v="2015-02-28T00:00:00"/>
    <n v="9.611699999999999"/>
    <n v="5"/>
    <x v="1741"/>
    <n v="89316"/>
    <n v="0"/>
  </r>
  <r>
    <n v="19805"/>
    <s v="Critical"/>
    <n v="7.0000000000000007E-2"/>
    <n v="35.99"/>
    <n v="5"/>
    <n v="3100"/>
    <x v="1022"/>
    <x v="2"/>
    <x v="3"/>
    <x v="2"/>
    <s v="Telephones and Communication"/>
    <s v="Wrap Bag"/>
    <s v="Accessory17"/>
    <n v="0.82"/>
    <s v="United States"/>
    <x v="3"/>
    <x v="26"/>
    <s v="Oakland Park"/>
    <n v="33334"/>
    <d v="2015-03-25T00:00:00"/>
    <d v="2015-03-27T00:00:00"/>
    <n v="-299.81420000000003"/>
    <n v="1"/>
    <x v="1742"/>
    <n v="89988"/>
    <n v="2"/>
  </r>
  <r>
    <n v="18087"/>
    <s v="Critical"/>
    <n v="0.04"/>
    <n v="3.08"/>
    <n v="0.99"/>
    <n v="3105"/>
    <x v="1023"/>
    <x v="2"/>
    <x v="1"/>
    <x v="0"/>
    <s v="Labels"/>
    <s v="Small Box"/>
    <s v="Avery 481"/>
    <n v="0.37"/>
    <s v="United States"/>
    <x v="3"/>
    <x v="35"/>
    <s v="Murray"/>
    <n v="42071"/>
    <d v="2015-03-20T00:00:00"/>
    <d v="2015-03-21T00:00:00"/>
    <n v="13.799999999999999"/>
    <n v="19"/>
    <x v="1743"/>
    <n v="86327"/>
    <n v="1"/>
  </r>
  <r>
    <n v="18088"/>
    <s v="Critical"/>
    <n v="0.02"/>
    <n v="6.48"/>
    <n v="5.9"/>
    <n v="3105"/>
    <x v="1023"/>
    <x v="2"/>
    <x v="1"/>
    <x v="0"/>
    <s v="Paper"/>
    <s v="Small Box"/>
    <s v="Xerox 1976"/>
    <n v="0.37"/>
    <s v="United States"/>
    <x v="3"/>
    <x v="35"/>
    <s v="Murray"/>
    <n v="42071"/>
    <d v="2015-03-20T00:00:00"/>
    <d v="2015-03-21T00:00:00"/>
    <n v="4.3919999999999995"/>
    <n v="13"/>
    <x v="42"/>
    <n v="86327"/>
    <n v="1"/>
  </r>
  <r>
    <n v="18089"/>
    <s v="Critical"/>
    <n v="0.04"/>
    <n v="125.99"/>
    <n v="4.2"/>
    <n v="3105"/>
    <x v="1023"/>
    <x v="2"/>
    <x v="1"/>
    <x v="2"/>
    <s v="Telephones and Communication"/>
    <s v="Small Box"/>
    <s v="V3682"/>
    <n v="0.59"/>
    <s v="United States"/>
    <x v="3"/>
    <x v="35"/>
    <s v="Murray"/>
    <n v="42071"/>
    <d v="2015-03-20T00:00:00"/>
    <d v="2015-03-22T00:00:00"/>
    <n v="-236.25"/>
    <n v="12"/>
    <x v="1744"/>
    <n v="86327"/>
    <n v="2"/>
  </r>
  <r>
    <n v="87"/>
    <s v="Critical"/>
    <n v="0.04"/>
    <n v="3.08"/>
    <n v="0.99"/>
    <n v="3106"/>
    <x v="1024"/>
    <x v="2"/>
    <x v="1"/>
    <x v="0"/>
    <s v="Labels"/>
    <s v="Small Box"/>
    <s v="Avery 481"/>
    <n v="0.37"/>
    <s v="United States"/>
    <x v="2"/>
    <x v="7"/>
    <s v="Houston"/>
    <n v="77041"/>
    <d v="2015-03-20T00:00:00"/>
    <d v="2015-03-21T00:00:00"/>
    <n v="36.020000000000003"/>
    <n v="75"/>
    <x v="1745"/>
    <n v="548"/>
    <n v="1"/>
  </r>
  <r>
    <n v="88"/>
    <s v="Critical"/>
    <n v="0.02"/>
    <n v="6.48"/>
    <n v="5.9"/>
    <n v="3106"/>
    <x v="1024"/>
    <x v="2"/>
    <x v="1"/>
    <x v="0"/>
    <s v="Paper"/>
    <s v="Small Box"/>
    <s v="Xerox 1976"/>
    <n v="0.37"/>
    <s v="United States"/>
    <x v="2"/>
    <x v="7"/>
    <s v="Houston"/>
    <n v="77041"/>
    <d v="2015-03-20T00:00:00"/>
    <d v="2015-03-21T00:00:00"/>
    <n v="-50.64"/>
    <n v="53"/>
    <x v="1746"/>
    <n v="548"/>
    <n v="1"/>
  </r>
  <r>
    <n v="89"/>
    <s v="Critical"/>
    <n v="0.04"/>
    <n v="125.99"/>
    <n v="4.2"/>
    <n v="3106"/>
    <x v="1024"/>
    <x v="2"/>
    <x v="1"/>
    <x v="2"/>
    <s v="Telephones and Communication"/>
    <s v="Small Box"/>
    <s v="V3682"/>
    <n v="0.59"/>
    <s v="United States"/>
    <x v="2"/>
    <x v="7"/>
    <s v="Houston"/>
    <n v="77041"/>
    <d v="2015-03-20T00:00:00"/>
    <d v="2015-03-22T00:00:00"/>
    <n v="510.48900000000003"/>
    <n v="47"/>
    <x v="1747"/>
    <n v="548"/>
    <n v="2"/>
  </r>
  <r>
    <n v="21120"/>
    <s v="Not Specified"/>
    <n v="7.0000000000000007E-2"/>
    <n v="34.54"/>
    <n v="14.72"/>
    <n v="3113"/>
    <x v="1025"/>
    <x v="2"/>
    <x v="0"/>
    <x v="0"/>
    <s v="Binders and Binder Accessories"/>
    <s v="Small Box"/>
    <s v="GBC Recycled Grain Textured Covers"/>
    <n v="0.37"/>
    <s v="United States"/>
    <x v="3"/>
    <x v="11"/>
    <s v="New Iberia"/>
    <n v="70560"/>
    <d v="2015-05-17T00:00:00"/>
    <d v="2015-05-18T00:00:00"/>
    <n v="-20.182259999999999"/>
    <n v="17"/>
    <x v="1748"/>
    <n v="86860"/>
    <n v="1"/>
  </r>
  <r>
    <n v="21121"/>
    <s v="Not Specified"/>
    <n v="0.02"/>
    <n v="12.28"/>
    <n v="6.47"/>
    <n v="3113"/>
    <x v="1025"/>
    <x v="2"/>
    <x v="0"/>
    <x v="0"/>
    <s v="Paper"/>
    <s v="Small Box"/>
    <s v="Xerox 1881"/>
    <n v="0.38"/>
    <s v="United States"/>
    <x v="3"/>
    <x v="11"/>
    <s v="New Iberia"/>
    <n v="70560"/>
    <d v="2015-05-17T00:00:00"/>
    <d v="2015-05-17T00:00:00"/>
    <n v="-156.97220000000002"/>
    <n v="9"/>
    <x v="1749"/>
    <n v="86860"/>
    <n v="0"/>
  </r>
  <r>
    <n v="21122"/>
    <s v="Not Specified"/>
    <n v="0.06"/>
    <n v="34.58"/>
    <n v="8.99"/>
    <n v="3113"/>
    <x v="1025"/>
    <x v="0"/>
    <x v="0"/>
    <x v="0"/>
    <s v="Pens &amp; Art Supplies"/>
    <s v="Small Pack"/>
    <s v="Panasonic KP-350BK Electric Pencil Sharpener with Auto Stop"/>
    <n v="0.56000000000000005"/>
    <s v="United States"/>
    <x v="3"/>
    <x v="11"/>
    <s v="New Iberia"/>
    <n v="70560"/>
    <d v="2015-05-17T00:00:00"/>
    <d v="2015-05-19T00:00:00"/>
    <n v="384.5043"/>
    <n v="13"/>
    <x v="1750"/>
    <n v="86860"/>
    <n v="2"/>
  </r>
  <r>
    <n v="20795"/>
    <s v="Critical"/>
    <n v="0.08"/>
    <n v="349.45"/>
    <n v="60"/>
    <n v="3119"/>
    <x v="1026"/>
    <x v="1"/>
    <x v="0"/>
    <x v="1"/>
    <s v="Tables"/>
    <s v="Jumbo Drum"/>
    <s v="SAFCO PlanMaster Heigh-Adjustable Drafting Table Base, 43w x 30d x 30-37h, Black"/>
    <m/>
    <s v="United States"/>
    <x v="3"/>
    <x v="26"/>
    <s v="Orlando"/>
    <n v="32839"/>
    <d v="2015-06-30T00:00:00"/>
    <d v="2015-07-02T00:00:00"/>
    <n v="513.08399999999995"/>
    <n v="11"/>
    <x v="1751"/>
    <n v="86432"/>
    <n v="2"/>
  </r>
  <r>
    <n v="25473"/>
    <s v="Not Specified"/>
    <n v="0.08"/>
    <n v="315.98"/>
    <n v="19.989999999999998"/>
    <n v="3120"/>
    <x v="1027"/>
    <x v="2"/>
    <x v="1"/>
    <x v="0"/>
    <s v="Binders and Binder Accessories"/>
    <s v="Small Box"/>
    <s v="GBC ProClick™ 150 Presentation Binding System"/>
    <n v="0.38"/>
    <s v="United States"/>
    <x v="3"/>
    <x v="11"/>
    <s v="New Orleans"/>
    <n v="70117"/>
    <d v="2015-06-14T00:00:00"/>
    <d v="2015-06-14T00:00:00"/>
    <n v="44.519999999999996"/>
    <n v="9"/>
    <x v="1752"/>
    <n v="90160"/>
    <n v="0"/>
  </r>
  <r>
    <n v="23764"/>
    <s v="Low"/>
    <n v="0.02"/>
    <n v="7.1"/>
    <n v="6.05"/>
    <n v="3123"/>
    <x v="1028"/>
    <x v="2"/>
    <x v="1"/>
    <x v="0"/>
    <s v="Binders and Binder Accessories"/>
    <s v="Small Box"/>
    <s v="Wilson Jones Hanging View Binder, White, 1&quot;"/>
    <n v="0.39"/>
    <s v="United States"/>
    <x v="2"/>
    <x v="12"/>
    <s v="Melrose Park"/>
    <n v="60160"/>
    <d v="2015-01-07T00:00:00"/>
    <d v="2015-01-09T00:00:00"/>
    <n v="-48.875"/>
    <n v="8"/>
    <x v="1753"/>
    <n v="87287"/>
    <n v="2"/>
  </r>
  <r>
    <n v="25060"/>
    <s v="Not Specified"/>
    <n v="0.05"/>
    <n v="120.98"/>
    <n v="9.07"/>
    <n v="3124"/>
    <x v="1029"/>
    <x v="2"/>
    <x v="1"/>
    <x v="0"/>
    <s v="Binders and Binder Accessories"/>
    <s v="Small Box"/>
    <s v="GBC VeloBinder Electric Binding Machine"/>
    <n v="0.35"/>
    <s v="United States"/>
    <x v="2"/>
    <x v="12"/>
    <s v="Moline"/>
    <n v="61265"/>
    <d v="2015-05-30T00:00:00"/>
    <d v="2015-05-31T00:00:00"/>
    <n v="881.04719999999998"/>
    <n v="11"/>
    <x v="1754"/>
    <n v="87286"/>
    <n v="1"/>
  </r>
  <r>
    <n v="25352"/>
    <s v="High"/>
    <n v="0.08"/>
    <n v="120.97"/>
    <n v="26.3"/>
    <n v="3125"/>
    <x v="1030"/>
    <x v="1"/>
    <x v="1"/>
    <x v="2"/>
    <s v="Office Machines"/>
    <s v="Jumbo Drum"/>
    <s v="Canon S750 Color Inkjet Printer"/>
    <n v="0.38"/>
    <s v="United States"/>
    <x v="2"/>
    <x v="12"/>
    <s v="Mount Prospect"/>
    <n v="60056"/>
    <d v="2015-01-05T00:00:00"/>
    <d v="2015-01-07T00:00:00"/>
    <n v="-233.840688"/>
    <n v="2"/>
    <x v="1755"/>
    <n v="87285"/>
    <n v="2"/>
  </r>
  <r>
    <n v="24457"/>
    <s v="Low"/>
    <n v="0.08"/>
    <n v="3.69"/>
    <n v="2.5"/>
    <n v="3128"/>
    <x v="1031"/>
    <x v="2"/>
    <x v="2"/>
    <x v="0"/>
    <s v="Envelopes"/>
    <s v="Small Box"/>
    <s v="Colored Envelopes"/>
    <n v="0.39"/>
    <s v="United States"/>
    <x v="3"/>
    <x v="11"/>
    <s v="Shreveport"/>
    <n v="71109"/>
    <d v="2015-06-25T00:00:00"/>
    <d v="2015-06-30T00:00:00"/>
    <n v="-139.07600000000002"/>
    <n v="9"/>
    <x v="1756"/>
    <n v="89810"/>
    <n v="5"/>
  </r>
  <r>
    <n v="20483"/>
    <s v="High"/>
    <n v="0.1"/>
    <n v="180.98"/>
    <n v="26.2"/>
    <n v="3132"/>
    <x v="1032"/>
    <x v="1"/>
    <x v="0"/>
    <x v="1"/>
    <s v="Chairs &amp; Chairmats"/>
    <s v="Jumbo Drum"/>
    <s v="Global Ergonomic Managers Chair"/>
    <n v="0.59"/>
    <s v="United States"/>
    <x v="2"/>
    <x v="12"/>
    <s v="Mundelein"/>
    <n v="60060"/>
    <d v="2015-06-22T00:00:00"/>
    <d v="2015-06-23T00:00:00"/>
    <n v="-64.664000000000001"/>
    <n v="3"/>
    <x v="1757"/>
    <n v="86790"/>
    <n v="1"/>
  </r>
  <r>
    <n v="19258"/>
    <s v="Medium"/>
    <n v="0.04"/>
    <n v="62.05"/>
    <n v="3.99"/>
    <n v="3132"/>
    <x v="1032"/>
    <x v="2"/>
    <x v="0"/>
    <x v="0"/>
    <s v="Appliances"/>
    <s v="Small Box"/>
    <s v="Acco Smartsocket™ Table Surge Protector, 6 Color-Coded Adapter Outlets"/>
    <n v="0.55000000000000004"/>
    <s v="United States"/>
    <x v="2"/>
    <x v="12"/>
    <s v="Mundelein"/>
    <n v="60060"/>
    <d v="2015-05-17T00:00:00"/>
    <d v="2015-05-18T00:00:00"/>
    <n v="1644.0767999999998"/>
    <n v="40"/>
    <x v="1758"/>
    <n v="86794"/>
    <n v="1"/>
  </r>
  <r>
    <n v="22459"/>
    <s v="Medium"/>
    <n v="0.1"/>
    <n v="5.81"/>
    <n v="8.49"/>
    <n v="3133"/>
    <x v="1033"/>
    <x v="2"/>
    <x v="0"/>
    <x v="0"/>
    <s v="Binders and Binder Accessories"/>
    <s v="Small Box"/>
    <s v="Fellowes Black Plastic Comb Bindings"/>
    <n v="0.39"/>
    <s v="United States"/>
    <x v="2"/>
    <x v="12"/>
    <s v="Naperville"/>
    <n v="60540"/>
    <d v="2015-01-16T00:00:00"/>
    <d v="2015-01-17T00:00:00"/>
    <n v="-350.43950000000001"/>
    <n v="12"/>
    <x v="1759"/>
    <n v="86789"/>
    <n v="1"/>
  </r>
  <r>
    <n v="22460"/>
    <s v="Medium"/>
    <n v="0.03"/>
    <n v="1.81"/>
    <n v="0.75"/>
    <n v="3133"/>
    <x v="1033"/>
    <x v="2"/>
    <x v="0"/>
    <x v="0"/>
    <s v="Rubber Bands"/>
    <s v="Wrap Bag"/>
    <s v="Assorted Color Push Pins"/>
    <n v="0.52"/>
    <s v="United States"/>
    <x v="2"/>
    <x v="12"/>
    <s v="Naperville"/>
    <n v="60540"/>
    <d v="2015-01-16T00:00:00"/>
    <d v="2015-01-17T00:00:00"/>
    <n v="4.2027999999999999"/>
    <n v="10"/>
    <x v="1760"/>
    <n v="86789"/>
    <n v="1"/>
  </r>
  <r>
    <n v="21719"/>
    <s v="Critical"/>
    <n v="0.08"/>
    <n v="5.4"/>
    <n v="7.78"/>
    <n v="3133"/>
    <x v="1033"/>
    <x v="2"/>
    <x v="0"/>
    <x v="0"/>
    <s v="Binders and Binder Accessories"/>
    <s v="Small Box"/>
    <s v="3M Organizer Strips"/>
    <n v="0.37"/>
    <s v="United States"/>
    <x v="2"/>
    <x v="12"/>
    <s v="Naperville"/>
    <n v="60540"/>
    <d v="2015-03-04T00:00:00"/>
    <d v="2015-03-04T00:00:00"/>
    <n v="-44.067999999999998"/>
    <n v="4"/>
    <x v="1190"/>
    <n v="86792"/>
    <n v="0"/>
  </r>
  <r>
    <n v="21720"/>
    <s v="Critical"/>
    <n v="0.09"/>
    <n v="8.4600000000000009"/>
    <n v="8.99"/>
    <n v="3133"/>
    <x v="1033"/>
    <x v="0"/>
    <x v="0"/>
    <x v="2"/>
    <s v="Computer Peripherals"/>
    <s v="Small Pack"/>
    <s v="Imation 3.5 IBM Diskettes, 10/Box"/>
    <n v="0.79"/>
    <s v="United States"/>
    <x v="2"/>
    <x v="12"/>
    <s v="Naperville"/>
    <n v="60540"/>
    <d v="2015-03-04T00:00:00"/>
    <d v="2015-03-07T00:00:00"/>
    <n v="-100.51"/>
    <n v="5"/>
    <x v="1761"/>
    <n v="86792"/>
    <n v="3"/>
  </r>
  <r>
    <n v="21721"/>
    <s v="Critical"/>
    <n v="0.21"/>
    <n v="14.98"/>
    <n v="8.99"/>
    <n v="3133"/>
    <x v="1033"/>
    <x v="2"/>
    <x v="0"/>
    <x v="1"/>
    <s v="Office Furnishings"/>
    <s v="Small Pack"/>
    <s v="GE 4 Foot Flourescent Tube, 40 Watt"/>
    <n v="0.39"/>
    <s v="United States"/>
    <x v="2"/>
    <x v="12"/>
    <s v="Naperville"/>
    <n v="60540"/>
    <d v="2015-03-04T00:00:00"/>
    <d v="2015-03-05T00:00:00"/>
    <n v="-17.75"/>
    <n v="10"/>
    <x v="1762"/>
    <n v="86792"/>
    <n v="1"/>
  </r>
  <r>
    <n v="21722"/>
    <s v="Critical"/>
    <n v="0.04"/>
    <n v="155.99"/>
    <n v="8.08"/>
    <n v="3133"/>
    <x v="1033"/>
    <x v="2"/>
    <x v="0"/>
    <x v="2"/>
    <s v="Telephones and Communication"/>
    <s v="Small Box"/>
    <s v="300 Series Non-Flip"/>
    <n v="0.6"/>
    <s v="United States"/>
    <x v="2"/>
    <x v="12"/>
    <s v="Naperville"/>
    <n v="60540"/>
    <d v="2015-03-04T00:00:00"/>
    <d v="2015-03-05T00:00:00"/>
    <n v="1374.9480000000001"/>
    <n v="22"/>
    <x v="1763"/>
    <n v="86792"/>
    <n v="1"/>
  </r>
  <r>
    <n v="23898"/>
    <s v="Critical"/>
    <n v="0.03"/>
    <n v="150.88999999999999"/>
    <n v="60.2"/>
    <n v="3136"/>
    <x v="1034"/>
    <x v="1"/>
    <x v="3"/>
    <x v="1"/>
    <s v="Chairs &amp; Chairmats"/>
    <s v="Jumbo Drum"/>
    <s v="Global Leather &amp; Oak Executive Chair, Burgundy"/>
    <n v="0.77"/>
    <s v="United States"/>
    <x v="1"/>
    <x v="14"/>
    <s v="Sanford"/>
    <n v="4073"/>
    <d v="2015-02-22T00:00:00"/>
    <d v="2015-02-22T00:00:00"/>
    <n v="-677.87199999999996"/>
    <n v="23"/>
    <x v="1764"/>
    <n v="86791"/>
    <n v="0"/>
  </r>
  <r>
    <n v="24691"/>
    <s v="Not Specified"/>
    <n v="0.09"/>
    <n v="304.99"/>
    <n v="19.989999999999998"/>
    <n v="3137"/>
    <x v="1035"/>
    <x v="2"/>
    <x v="0"/>
    <x v="0"/>
    <s v="Binders and Binder Accessories"/>
    <s v="Small Box"/>
    <s v="Ibico Hi-Tech Manual Binding System"/>
    <n v="0.4"/>
    <s v="United States"/>
    <x v="1"/>
    <x v="16"/>
    <s v="Laconia"/>
    <n v="3246"/>
    <d v="2015-06-08T00:00:00"/>
    <d v="2015-06-09T00:00:00"/>
    <n v="1623.9494999999999"/>
    <n v="8"/>
    <x v="1765"/>
    <n v="86795"/>
    <n v="1"/>
  </r>
  <r>
    <n v="23706"/>
    <s v="Not Specified"/>
    <n v="0.05"/>
    <n v="4.0599999999999996"/>
    <n v="6.89"/>
    <n v="3138"/>
    <x v="1036"/>
    <x v="0"/>
    <x v="0"/>
    <x v="0"/>
    <s v="Appliances"/>
    <s v="Small Box"/>
    <s v="Eureka Disposable Bags for Sanitaire® Vibra Groomer I® Upright Vac"/>
    <n v="0.6"/>
    <s v="United States"/>
    <x v="1"/>
    <x v="16"/>
    <s v="Londonderry"/>
    <n v="3053"/>
    <d v="2015-06-19T00:00:00"/>
    <d v="2015-06-21T00:00:00"/>
    <n v="-122.83499999999999"/>
    <n v="22"/>
    <x v="1766"/>
    <n v="86796"/>
    <n v="2"/>
  </r>
  <r>
    <n v="23427"/>
    <s v="Critical"/>
    <n v="0.09"/>
    <n v="280.98"/>
    <n v="57"/>
    <n v="3139"/>
    <x v="1037"/>
    <x v="1"/>
    <x v="1"/>
    <x v="1"/>
    <s v="Chairs &amp; Chairmats"/>
    <s v="Jumbo Drum"/>
    <s v="Hon 2090 “Pillow Soft” Series Mid Back Swivel/Tilt Chairs"/>
    <n v="0.78"/>
    <s v="United States"/>
    <x v="1"/>
    <x v="2"/>
    <s v="Cranford"/>
    <n v="7016"/>
    <d v="2015-05-02T00:00:00"/>
    <d v="2015-05-05T00:00:00"/>
    <n v="252.48800000000028"/>
    <n v="31"/>
    <x v="1767"/>
    <n v="86793"/>
    <n v="3"/>
  </r>
  <r>
    <n v="18917"/>
    <s v="Low"/>
    <n v="0.09"/>
    <n v="6.84"/>
    <n v="8.3699999999999992"/>
    <n v="3141"/>
    <x v="1038"/>
    <x v="2"/>
    <x v="3"/>
    <x v="0"/>
    <s v="Scissors, Rulers and Trimmers"/>
    <s v="Small Pack"/>
    <s v="Acme Design Line 8&quot; Stainless Steel Bent Scissors w/Champagne Handles, 3-1/8&quot; Cut"/>
    <n v="0.57999999999999996"/>
    <s v="United States"/>
    <x v="2"/>
    <x v="7"/>
    <s v="Pasadena"/>
    <n v="77506"/>
    <d v="2015-06-01T00:00:00"/>
    <d v="2015-06-08T00:00:00"/>
    <n v="-88.584999999999994"/>
    <n v="13"/>
    <x v="1768"/>
    <n v="86369"/>
    <n v="7"/>
  </r>
  <r>
    <n v="18918"/>
    <s v="Low"/>
    <n v="7.0000000000000007E-2"/>
    <n v="48.91"/>
    <n v="35"/>
    <n v="3141"/>
    <x v="1038"/>
    <x v="0"/>
    <x v="3"/>
    <x v="0"/>
    <s v="Storage &amp; Organization"/>
    <s v="Large Box"/>
    <s v="Tennsco Industrial Shelving"/>
    <n v="0.83"/>
    <s v="United States"/>
    <x v="2"/>
    <x v="7"/>
    <s v="Pasadena"/>
    <n v="77506"/>
    <d v="2015-06-01T00:00:00"/>
    <d v="2015-06-03T00:00:00"/>
    <n v="-485.68"/>
    <n v="15"/>
    <x v="1769"/>
    <n v="86369"/>
    <n v="2"/>
  </r>
  <r>
    <n v="26039"/>
    <s v="Medium"/>
    <n v="0.02"/>
    <n v="15.42"/>
    <n v="5.41"/>
    <n v="3143"/>
    <x v="1039"/>
    <x v="2"/>
    <x v="3"/>
    <x v="0"/>
    <s v="Storage &amp; Organization"/>
    <s v="Small Box"/>
    <s v="Decoflex Hanging Personal Folder File"/>
    <n v="0.59"/>
    <s v="United States"/>
    <x v="2"/>
    <x v="7"/>
    <s v="Pflugerville"/>
    <n v="78660"/>
    <d v="2015-03-24T00:00:00"/>
    <d v="2015-03-25T00:00:00"/>
    <n v="-16.37"/>
    <n v="2"/>
    <x v="1770"/>
    <n v="86368"/>
    <n v="1"/>
  </r>
  <r>
    <n v="19193"/>
    <s v="Critical"/>
    <n v="0.03"/>
    <n v="3.36"/>
    <n v="6.27"/>
    <n v="3146"/>
    <x v="1040"/>
    <x v="2"/>
    <x v="0"/>
    <x v="0"/>
    <s v="Binders and Binder Accessories"/>
    <s v="Small Box"/>
    <s v="Cardinal Poly Pocket Divider Pockets for Ring Binders"/>
    <n v="0.4"/>
    <s v="United States"/>
    <x v="2"/>
    <x v="7"/>
    <s v="Pharr"/>
    <n v="78577"/>
    <d v="2015-01-04T00:00:00"/>
    <d v="2015-01-05T00:00:00"/>
    <n v="-94.258600000000001"/>
    <n v="4"/>
    <x v="1771"/>
    <n v="85850"/>
    <n v="1"/>
  </r>
  <r>
    <n v="19194"/>
    <s v="Critical"/>
    <n v="7.0000000000000007E-2"/>
    <n v="3.71"/>
    <n v="1.93"/>
    <n v="3146"/>
    <x v="1040"/>
    <x v="0"/>
    <x v="0"/>
    <x v="0"/>
    <s v="Paper"/>
    <s v="Wrap Bag"/>
    <s v="&quot;While you Were Out&quot; Message Book, One Form per Page"/>
    <n v="0.35"/>
    <s v="United States"/>
    <x v="2"/>
    <x v="7"/>
    <s v="Pharr"/>
    <n v="78577"/>
    <d v="2015-01-04T00:00:00"/>
    <d v="2015-01-06T00:00:00"/>
    <n v="6.3308"/>
    <n v="11"/>
    <x v="1772"/>
    <n v="85850"/>
    <n v="2"/>
  </r>
  <r>
    <n v="24200"/>
    <s v="Medium"/>
    <n v="0.06"/>
    <n v="19.989999999999998"/>
    <n v="11.17"/>
    <n v="3148"/>
    <x v="1041"/>
    <x v="2"/>
    <x v="0"/>
    <x v="1"/>
    <s v="Office Furnishings"/>
    <s v="Large Box"/>
    <s v="Telescoping Adjustable Floor Lamp"/>
    <n v="0.6"/>
    <s v="United States"/>
    <x v="0"/>
    <x v="44"/>
    <s v="Post Falls"/>
    <n v="83854"/>
    <d v="2015-01-14T00:00:00"/>
    <d v="2015-01-14T00:00:00"/>
    <n v="-66.823599999999999"/>
    <n v="7"/>
    <x v="1773"/>
    <n v="89716"/>
    <n v="0"/>
  </r>
  <r>
    <n v="24202"/>
    <s v="Medium"/>
    <n v="0.06"/>
    <n v="320.98"/>
    <n v="58.95"/>
    <n v="3149"/>
    <x v="1042"/>
    <x v="1"/>
    <x v="0"/>
    <x v="1"/>
    <s v="Chairs &amp; Chairmats"/>
    <s v="Jumbo Drum"/>
    <s v="Hon 4070 Series Pagoda™ Round Back Stacking Chairs"/>
    <n v="0.56999999999999995"/>
    <s v="United States"/>
    <x v="0"/>
    <x v="44"/>
    <s v="Rexburg"/>
    <n v="83440"/>
    <d v="2015-01-14T00:00:00"/>
    <d v="2015-01-16T00:00:00"/>
    <n v="971.62200000000007"/>
    <n v="6"/>
    <x v="1774"/>
    <n v="89716"/>
    <n v="2"/>
  </r>
  <r>
    <n v="19625"/>
    <s v="Not Specified"/>
    <n v="0.01"/>
    <n v="145.97999999999999"/>
    <n v="46.2"/>
    <n v="3151"/>
    <x v="1043"/>
    <x v="1"/>
    <x v="0"/>
    <x v="1"/>
    <s v="Tables"/>
    <s v="Jumbo Box"/>
    <s v="Bevis Rectangular Conference Tables"/>
    <n v="0.69"/>
    <s v="United States"/>
    <x v="0"/>
    <x v="1"/>
    <s v="Twentynine Palms"/>
    <n v="92277"/>
    <d v="2015-06-03T00:00:00"/>
    <d v="2015-06-03T00:00:00"/>
    <n v="-134.512"/>
    <n v="9"/>
    <x v="1775"/>
    <n v="88543"/>
    <n v="0"/>
  </r>
  <r>
    <n v="19618"/>
    <s v="Critical"/>
    <n v="0.01"/>
    <n v="3502.14"/>
    <n v="8.73"/>
    <n v="3151"/>
    <x v="1043"/>
    <x v="1"/>
    <x v="0"/>
    <x v="2"/>
    <s v="Office Machines"/>
    <s v="Jumbo Box"/>
    <s v="Okidata Pacemark 4410N Wide Format Dot Matrix Printer"/>
    <n v="0.56999999999999995"/>
    <s v="United States"/>
    <x v="0"/>
    <x v="1"/>
    <s v="Twentynine Palms"/>
    <n v="92277"/>
    <d v="2015-02-04T00:00:00"/>
    <d v="2015-02-05T00:00:00"/>
    <n v="-4075.9339920000002"/>
    <n v="1"/>
    <x v="1776"/>
    <n v="88544"/>
    <n v="1"/>
  </r>
  <r>
    <n v="19619"/>
    <s v="Critical"/>
    <n v="0.06"/>
    <n v="15.73"/>
    <n v="7.42"/>
    <n v="3151"/>
    <x v="1043"/>
    <x v="2"/>
    <x v="0"/>
    <x v="0"/>
    <s v="Scissors, Rulers and Trimmers"/>
    <s v="Small Pack"/>
    <s v="Acme Galleria® Hot Forged Steel Scissors with Colored Handles"/>
    <n v="0.56000000000000005"/>
    <s v="United States"/>
    <x v="0"/>
    <x v="1"/>
    <s v="Twentynine Palms"/>
    <n v="92277"/>
    <d v="2015-02-04T00:00:00"/>
    <d v="2015-02-05T00:00:00"/>
    <n v="-18.558799999999998"/>
    <n v="4"/>
    <x v="1777"/>
    <n v="88544"/>
    <n v="1"/>
  </r>
  <r>
    <n v="23322"/>
    <s v="Not Specified"/>
    <n v="0.05"/>
    <n v="25.99"/>
    <n v="5.37"/>
    <n v="3151"/>
    <x v="1043"/>
    <x v="0"/>
    <x v="0"/>
    <x v="0"/>
    <s v="Pens &amp; Art Supplies"/>
    <s v="Small Box"/>
    <s v="BOSTON® Ranger® #55 Pencil Sharpener, Black"/>
    <n v="0.56000000000000005"/>
    <s v="United States"/>
    <x v="0"/>
    <x v="1"/>
    <s v="Twentynine Palms"/>
    <n v="92277"/>
    <d v="2015-02-16T00:00:00"/>
    <d v="2015-02-18T00:00:00"/>
    <n v="220.35719999999998"/>
    <n v="18"/>
    <x v="1778"/>
    <n v="88545"/>
    <n v="2"/>
  </r>
  <r>
    <n v="24723"/>
    <s v="Medium"/>
    <n v="0.04"/>
    <n v="17.239999999999998"/>
    <n v="3.26"/>
    <n v="3151"/>
    <x v="1043"/>
    <x v="2"/>
    <x v="1"/>
    <x v="0"/>
    <s v="Scissors, Rulers and Trimmers"/>
    <s v="Small Pack"/>
    <s v="Fiskars 8&quot; Scissors, 2/Pack"/>
    <n v="0.56000000000000005"/>
    <s v="United States"/>
    <x v="0"/>
    <x v="1"/>
    <s v="Twentynine Palms"/>
    <n v="92277"/>
    <d v="2015-02-28T00:00:00"/>
    <d v="2015-02-28T00:00:00"/>
    <n v="47.73"/>
    <n v="7"/>
    <x v="1779"/>
    <n v="88546"/>
    <n v="0"/>
  </r>
  <r>
    <n v="24329"/>
    <s v="Medium"/>
    <n v="0.02"/>
    <n v="5.98"/>
    <n v="1.49"/>
    <n v="3151"/>
    <x v="1043"/>
    <x v="2"/>
    <x v="0"/>
    <x v="0"/>
    <s v="Binders and Binder Accessories"/>
    <s v="Small Box"/>
    <s v="Avery Hanging File Binders"/>
    <n v="0.39"/>
    <s v="United States"/>
    <x v="0"/>
    <x v="1"/>
    <s v="Twentynine Palms"/>
    <n v="92277"/>
    <d v="2015-03-11T00:00:00"/>
    <d v="2015-03-12T00:00:00"/>
    <n v="28.526000000000003"/>
    <n v="10"/>
    <x v="1780"/>
    <n v="88547"/>
    <n v="1"/>
  </r>
  <r>
    <n v="21734"/>
    <s v="High"/>
    <n v="0.01"/>
    <n v="99.23"/>
    <n v="8.99"/>
    <n v="3151"/>
    <x v="1043"/>
    <x v="2"/>
    <x v="0"/>
    <x v="1"/>
    <s v="Office Furnishings"/>
    <s v="Small Pack"/>
    <s v="GE 48&quot; Fluorescent Tube, Cool White Energy Saver, 34 Watts, 30/Box"/>
    <n v="0.35"/>
    <s v="United States"/>
    <x v="0"/>
    <x v="1"/>
    <s v="Twentynine Palms"/>
    <n v="92277"/>
    <d v="2015-03-29T00:00:00"/>
    <d v="2015-04-02T00:00:00"/>
    <n v="-87.46"/>
    <n v="1"/>
    <x v="1781"/>
    <n v="88548"/>
    <n v="4"/>
  </r>
  <r>
    <n v="21436"/>
    <s v="High"/>
    <n v="0.08"/>
    <n v="150.97999999999999"/>
    <n v="13.99"/>
    <n v="3154"/>
    <x v="1044"/>
    <x v="0"/>
    <x v="0"/>
    <x v="2"/>
    <s v="Office Machines"/>
    <s v="Medium Box"/>
    <s v="Canon MP41DH Printing Calculator"/>
    <n v="0.38"/>
    <s v="United States"/>
    <x v="3"/>
    <x v="26"/>
    <s v="Saint Petersburg"/>
    <n v="33710"/>
    <d v="2015-01-26T00:00:00"/>
    <d v="2015-01-27T00:00:00"/>
    <n v="-3.9479999999999995"/>
    <n v="8"/>
    <x v="1782"/>
    <n v="86899"/>
    <n v="1"/>
  </r>
  <r>
    <n v="20253"/>
    <s v="Critical"/>
    <n v="0.03"/>
    <n v="17.7"/>
    <n v="9.4700000000000006"/>
    <n v="3154"/>
    <x v="1044"/>
    <x v="2"/>
    <x v="3"/>
    <x v="0"/>
    <s v="Storage &amp; Organization"/>
    <s v="Small Box"/>
    <s v="Portfile® Personal File Boxes"/>
    <n v="0.59"/>
    <s v="United States"/>
    <x v="3"/>
    <x v="26"/>
    <s v="Saint Petersburg"/>
    <n v="33710"/>
    <d v="2015-05-28T00:00:00"/>
    <d v="2015-05-30T00:00:00"/>
    <n v="28.182599999999997"/>
    <n v="11"/>
    <x v="1783"/>
    <n v="86900"/>
    <n v="2"/>
  </r>
  <r>
    <n v="18635"/>
    <s v="Critical"/>
    <n v="0.04"/>
    <n v="21.38"/>
    <n v="8.99"/>
    <n v="3154"/>
    <x v="1044"/>
    <x v="2"/>
    <x v="0"/>
    <x v="0"/>
    <s v="Pens &amp; Art Supplies"/>
    <s v="Small Pack"/>
    <s v="Boston 1730 StandUp Electric Pencil Sharpener"/>
    <n v="0.59"/>
    <s v="United States"/>
    <x v="3"/>
    <x v="26"/>
    <s v="Saint Petersburg"/>
    <n v="33710"/>
    <d v="2015-03-30T00:00:00"/>
    <d v="2015-03-30T00:00:00"/>
    <n v="-51.66"/>
    <n v="21"/>
    <x v="1784"/>
    <n v="86901"/>
    <n v="0"/>
  </r>
  <r>
    <n v="23392"/>
    <s v="Critical"/>
    <n v="0.02"/>
    <n v="60.22"/>
    <n v="3.5"/>
    <n v="3155"/>
    <x v="1045"/>
    <x v="2"/>
    <x v="0"/>
    <x v="0"/>
    <s v="Appliances"/>
    <s v="Small Box"/>
    <s v="Fellowes Smart Surge Ten-Outlet Protector, Platinum"/>
    <n v="0.56999999999999995"/>
    <s v="United States"/>
    <x v="3"/>
    <x v="26"/>
    <s v="Sanford"/>
    <n v="32771"/>
    <d v="2015-01-20T00:00:00"/>
    <d v="2015-01-21T00:00:00"/>
    <n v="-193.91399999999999"/>
    <n v="9"/>
    <x v="1785"/>
    <n v="86898"/>
    <n v="1"/>
  </r>
  <r>
    <n v="21437"/>
    <s v="High"/>
    <n v="0.03"/>
    <n v="25.98"/>
    <n v="14.36"/>
    <n v="3155"/>
    <x v="1045"/>
    <x v="1"/>
    <x v="0"/>
    <x v="1"/>
    <s v="Chairs &amp; Chairmats"/>
    <s v="Jumbo Drum"/>
    <s v="Global Stack Chair without Arms, Black"/>
    <n v="0.6"/>
    <s v="United States"/>
    <x v="3"/>
    <x v="26"/>
    <s v="Sanford"/>
    <n v="32771"/>
    <d v="2015-01-26T00:00:00"/>
    <d v="2015-01-27T00:00:00"/>
    <n v="57.545999999999999"/>
    <n v="4"/>
    <x v="1786"/>
    <n v="86899"/>
    <n v="1"/>
  </r>
  <r>
    <n v="21438"/>
    <s v="High"/>
    <n v="0.1"/>
    <n v="32.479999999999997"/>
    <n v="35"/>
    <n v="3155"/>
    <x v="1045"/>
    <x v="2"/>
    <x v="0"/>
    <x v="0"/>
    <s v="Storage &amp; Organization"/>
    <s v="Large Box"/>
    <s v="Fellowes Neat Ideas® Storage Cubes"/>
    <n v="0.81"/>
    <s v="United States"/>
    <x v="3"/>
    <x v="26"/>
    <s v="Sanford"/>
    <n v="32771"/>
    <d v="2015-01-26T00:00:00"/>
    <d v="2015-01-27T00:00:00"/>
    <n v="-333.42540000000002"/>
    <n v="10"/>
    <x v="1787"/>
    <n v="86899"/>
    <n v="1"/>
  </r>
  <r>
    <n v="22015"/>
    <s v="Critical"/>
    <n v="0.05"/>
    <n v="159.99"/>
    <n v="5.5"/>
    <n v="3155"/>
    <x v="1045"/>
    <x v="2"/>
    <x v="3"/>
    <x v="2"/>
    <s v="Computer Peripherals"/>
    <s v="Small Box"/>
    <s v="Gyration RF Keyboard"/>
    <n v="0.49"/>
    <s v="United States"/>
    <x v="3"/>
    <x v="26"/>
    <s v="Sanford"/>
    <n v="32771"/>
    <d v="2015-04-19T00:00:00"/>
    <d v="2015-04-21T00:00:00"/>
    <n v="12.264000000000001"/>
    <n v="23"/>
    <x v="1788"/>
    <n v="86902"/>
    <n v="2"/>
  </r>
  <r>
    <n v="19374"/>
    <s v="Not Specified"/>
    <n v="7.0000000000000007E-2"/>
    <n v="280.98"/>
    <n v="57"/>
    <n v="3167"/>
    <x v="1046"/>
    <x v="1"/>
    <x v="0"/>
    <x v="1"/>
    <s v="Chairs &amp; Chairmats"/>
    <s v="Jumbo Drum"/>
    <s v="Hon 2090 “Pillow Soft” Series Mid Back Swivel/Tilt Chairs"/>
    <n v="0.78"/>
    <s v="United States"/>
    <x v="3"/>
    <x v="26"/>
    <s v="Ponte Vedra Beach"/>
    <n v="32004"/>
    <d v="2015-06-19T00:00:00"/>
    <d v="2015-06-20T00:00:00"/>
    <n v="-283.9914"/>
    <n v="14"/>
    <x v="1789"/>
    <n v="86491"/>
    <n v="1"/>
  </r>
  <r>
    <n v="19375"/>
    <s v="Not Specified"/>
    <n v="0"/>
    <n v="4.9800000000000004"/>
    <n v="7.44"/>
    <n v="3167"/>
    <x v="1046"/>
    <x v="2"/>
    <x v="0"/>
    <x v="0"/>
    <s v="Paper"/>
    <s v="Small Box"/>
    <s v="Xerox 1922"/>
    <n v="0.36"/>
    <s v="United States"/>
    <x v="3"/>
    <x v="26"/>
    <s v="Ponte Vedra Beach"/>
    <n v="32004"/>
    <d v="2015-06-19T00:00:00"/>
    <d v="2015-06-21T00:00:00"/>
    <n v="-195.34200000000001"/>
    <n v="15"/>
    <x v="1790"/>
    <n v="86491"/>
    <n v="2"/>
  </r>
  <r>
    <n v="19376"/>
    <s v="Not Specified"/>
    <n v="0.1"/>
    <n v="3.98"/>
    <n v="0.83"/>
    <n v="3167"/>
    <x v="1046"/>
    <x v="2"/>
    <x v="0"/>
    <x v="0"/>
    <s v="Pens &amp; Art Supplies"/>
    <s v="Wrap Bag"/>
    <s v="Fluorescent Highlighters by Dixon"/>
    <n v="0.51"/>
    <s v="United States"/>
    <x v="3"/>
    <x v="26"/>
    <s v="Ponte Vedra Beach"/>
    <n v="32004"/>
    <d v="2015-06-19T00:00:00"/>
    <d v="2015-06-21T00:00:00"/>
    <n v="-89.70920000000001"/>
    <n v="11"/>
    <x v="1315"/>
    <n v="86491"/>
    <n v="2"/>
  </r>
  <r>
    <n v="25683"/>
    <s v="Critical"/>
    <n v="0.08"/>
    <n v="7.28"/>
    <n v="11.15"/>
    <n v="3169"/>
    <x v="1047"/>
    <x v="0"/>
    <x v="2"/>
    <x v="0"/>
    <s v="Paper"/>
    <s v="Small Box"/>
    <s v="Array® Parchment Paper, Assorted Colors"/>
    <n v="0.37"/>
    <s v="United States"/>
    <x v="3"/>
    <x v="26"/>
    <s v="Port Orange"/>
    <n v="32127"/>
    <d v="2015-04-13T00:00:00"/>
    <d v="2015-04-14T00:00:00"/>
    <n v="-44.415000000000006"/>
    <n v="1"/>
    <x v="1791"/>
    <n v="86490"/>
    <n v="1"/>
  </r>
  <r>
    <n v="26055"/>
    <s v="Medium"/>
    <n v="0.1"/>
    <n v="7.28"/>
    <n v="5.47"/>
    <n v="3170"/>
    <x v="1048"/>
    <x v="2"/>
    <x v="0"/>
    <x v="0"/>
    <s v="Paper"/>
    <s v="Small Box"/>
    <s v="Southworth Structures Collection™"/>
    <n v="0.35"/>
    <s v="United States"/>
    <x v="3"/>
    <x v="26"/>
    <s v="Port Saint Lucie"/>
    <n v="34952"/>
    <d v="2015-02-13T00:00:00"/>
    <d v="2015-02-13T00:00:00"/>
    <n v="167.334"/>
    <n v="12"/>
    <x v="1792"/>
    <n v="86489"/>
    <n v="0"/>
  </r>
  <r>
    <n v="21961"/>
    <s v="High"/>
    <n v="0.06"/>
    <n v="10.97"/>
    <n v="6.5"/>
    <n v="3176"/>
    <x v="1049"/>
    <x v="2"/>
    <x v="3"/>
    <x v="2"/>
    <s v="Computer Peripherals"/>
    <s v="Small Box"/>
    <s v="Micro Innovations 104 Keyboard"/>
    <n v="0.64"/>
    <s v="United States"/>
    <x v="3"/>
    <x v="26"/>
    <s v="Jacksonville"/>
    <n v="32216"/>
    <d v="2015-05-04T00:00:00"/>
    <d v="2015-05-06T00:00:00"/>
    <n v="65.597999999999999"/>
    <n v="19"/>
    <x v="1793"/>
    <n v="90820"/>
    <n v="2"/>
  </r>
  <r>
    <n v="20964"/>
    <s v="Low"/>
    <n v="0.02"/>
    <n v="58.14"/>
    <n v="36.61"/>
    <n v="3176"/>
    <x v="1049"/>
    <x v="1"/>
    <x v="3"/>
    <x v="1"/>
    <s v="Bookcases"/>
    <s v="Jumbo Box"/>
    <s v="O'Sullivan 3-Shelf Heavy-Duty Bookcases"/>
    <n v="0.61"/>
    <s v="United States"/>
    <x v="3"/>
    <x v="26"/>
    <s v="Jacksonville"/>
    <n v="32216"/>
    <d v="2015-06-25T00:00:00"/>
    <d v="2015-07-01T00:00:00"/>
    <n v="0.25800000000000001"/>
    <n v="22"/>
    <x v="1794"/>
    <n v="90821"/>
    <n v="6"/>
  </r>
  <r>
    <n v="20965"/>
    <s v="Low"/>
    <n v="0.03"/>
    <n v="15.57"/>
    <n v="1.39"/>
    <n v="3176"/>
    <x v="1049"/>
    <x v="2"/>
    <x v="3"/>
    <x v="0"/>
    <s v="Envelopes"/>
    <s v="Small Box"/>
    <s v="Park Ridge™ Embossed Executive Business Envelopes"/>
    <n v="0.38"/>
    <s v="United States"/>
    <x v="3"/>
    <x v="26"/>
    <s v="Jacksonville"/>
    <n v="32216"/>
    <d v="2015-06-25T00:00:00"/>
    <d v="2015-07-01T00:00:00"/>
    <n v="63.222000000000001"/>
    <n v="22"/>
    <x v="1795"/>
    <n v="90821"/>
    <n v="6"/>
  </r>
  <r>
    <n v="24493"/>
    <s v="Not Specified"/>
    <n v="0.1"/>
    <n v="62.18"/>
    <n v="10.84"/>
    <n v="3177"/>
    <x v="1050"/>
    <x v="2"/>
    <x v="3"/>
    <x v="1"/>
    <s v="Office Furnishings"/>
    <s v="Medium Box"/>
    <s v="Deflect-o Glass Clear Studded Chair Mats"/>
    <n v="0.63"/>
    <s v="United States"/>
    <x v="3"/>
    <x v="26"/>
    <s v="Jupiter"/>
    <n v="33458"/>
    <d v="2015-03-14T00:00:00"/>
    <d v="2015-03-16T00:00:00"/>
    <n v="-29.666000000000004"/>
    <n v="9"/>
    <x v="1796"/>
    <n v="90818"/>
    <n v="2"/>
  </r>
  <r>
    <n v="22086"/>
    <s v="Critical"/>
    <n v="0.06"/>
    <n v="1.68"/>
    <n v="1"/>
    <n v="3177"/>
    <x v="1050"/>
    <x v="2"/>
    <x v="3"/>
    <x v="0"/>
    <s v="Pens &amp; Art Supplies"/>
    <s v="Wrap Bag"/>
    <s v="Prang Dustless Chalk Sticks"/>
    <n v="0.35"/>
    <s v="United States"/>
    <x v="3"/>
    <x v="26"/>
    <s v="Jupiter"/>
    <n v="33458"/>
    <d v="2015-03-31T00:00:00"/>
    <d v="2015-04-02T00:00:00"/>
    <n v="-1319.5"/>
    <n v="5"/>
    <x v="1797"/>
    <n v="90819"/>
    <n v="2"/>
  </r>
  <r>
    <n v="21554"/>
    <s v="Low"/>
    <n v="7.0000000000000007E-2"/>
    <n v="35.44"/>
    <n v="7.5"/>
    <n v="3179"/>
    <x v="1051"/>
    <x v="2"/>
    <x v="0"/>
    <x v="0"/>
    <s v="Paper"/>
    <s v="Small Box"/>
    <s v="Xerox 1906"/>
    <n v="0.38"/>
    <s v="United States"/>
    <x v="2"/>
    <x v="3"/>
    <s v="Owatonna"/>
    <n v="55060"/>
    <d v="2015-06-12T00:00:00"/>
    <d v="2015-06-19T00:00:00"/>
    <n v="262.2"/>
    <n v="11"/>
    <x v="1798"/>
    <n v="86989"/>
    <n v="7"/>
  </r>
  <r>
    <n v="24464"/>
    <s v="High"/>
    <n v="0.08"/>
    <n v="170.98"/>
    <n v="35.89"/>
    <n v="3187"/>
    <x v="1052"/>
    <x v="1"/>
    <x v="2"/>
    <x v="1"/>
    <s v="Bookcases"/>
    <s v="Jumbo Box"/>
    <s v="Rush Hierlooms Collection 1&quot; Thick Stackable Bookcases"/>
    <n v="0.66"/>
    <s v="United States"/>
    <x v="3"/>
    <x v="26"/>
    <s v="Riverview"/>
    <n v="33569"/>
    <d v="2015-03-02T00:00:00"/>
    <d v="2015-03-04T00:00:00"/>
    <n v="-119.812"/>
    <n v="1"/>
    <x v="1799"/>
    <n v="89025"/>
    <n v="2"/>
  </r>
  <r>
    <n v="20127"/>
    <s v="Critical"/>
    <n v="0.01"/>
    <n v="20.99"/>
    <n v="4.8099999999999996"/>
    <n v="3191"/>
    <x v="1053"/>
    <x v="2"/>
    <x v="0"/>
    <x v="2"/>
    <s v="Telephones and Communication"/>
    <s v="Medium Box"/>
    <s v="1726 Digital Answering Machine"/>
    <n v="0.57999999999999996"/>
    <s v="United States"/>
    <x v="2"/>
    <x v="45"/>
    <s v="Stevens Point"/>
    <n v="54481"/>
    <d v="2015-03-18T00:00:00"/>
    <d v="2015-03-18T00:00:00"/>
    <n v="-9.1079999999999988"/>
    <n v="5"/>
    <x v="1800"/>
    <n v="86447"/>
    <n v="0"/>
  </r>
  <r>
    <n v="20303"/>
    <s v="High"/>
    <n v="0.09"/>
    <n v="35.94"/>
    <n v="6.66"/>
    <n v="3191"/>
    <x v="1053"/>
    <x v="2"/>
    <x v="0"/>
    <x v="0"/>
    <s v="Envelopes"/>
    <s v="Small Box"/>
    <s v="Tyvek ® Top-Opening Peel &amp; Seel ® Envelopes, Gray"/>
    <n v="0.4"/>
    <s v="United States"/>
    <x v="2"/>
    <x v="45"/>
    <s v="Stevens Point"/>
    <n v="54481"/>
    <d v="2015-04-10T00:00:00"/>
    <d v="2015-04-12T00:00:00"/>
    <n v="172.56439999999998"/>
    <n v="9"/>
    <x v="1801"/>
    <n v="86448"/>
    <n v="2"/>
  </r>
  <r>
    <n v="22846"/>
    <s v="Medium"/>
    <n v="0.1"/>
    <n v="4.9800000000000004"/>
    <n v="7.54"/>
    <n v="3194"/>
    <x v="1054"/>
    <x v="2"/>
    <x v="3"/>
    <x v="0"/>
    <s v="Paper"/>
    <s v="Small Box"/>
    <s v="Xerox 1961"/>
    <n v="0.38"/>
    <s v="United States"/>
    <x v="3"/>
    <x v="26"/>
    <s v="Spring Hill"/>
    <n v="34609"/>
    <d v="2015-03-10T00:00:00"/>
    <d v="2015-03-11T00:00:00"/>
    <n v="45.077999999999996"/>
    <n v="9"/>
    <x v="1802"/>
    <n v="89805"/>
    <n v="1"/>
  </r>
  <r>
    <n v="22847"/>
    <s v="Medium"/>
    <n v="0"/>
    <n v="22.84"/>
    <n v="8.18"/>
    <n v="3194"/>
    <x v="1054"/>
    <x v="2"/>
    <x v="3"/>
    <x v="0"/>
    <s v="Paper"/>
    <s v="Small Box"/>
    <s v="Xerox 1991"/>
    <n v="0.39"/>
    <s v="United States"/>
    <x v="3"/>
    <x v="26"/>
    <s v="Spring Hill"/>
    <n v="34609"/>
    <d v="2015-03-10T00:00:00"/>
    <d v="2015-03-12T00:00:00"/>
    <n v="-110.376"/>
    <n v="6"/>
    <x v="1803"/>
    <n v="89805"/>
    <n v="2"/>
  </r>
  <r>
    <n v="3406"/>
    <s v="Not Specified"/>
    <n v="0.03"/>
    <n v="200.97"/>
    <n v="15.59"/>
    <n v="3196"/>
    <x v="1055"/>
    <x v="1"/>
    <x v="1"/>
    <x v="2"/>
    <s v="Office Machines"/>
    <s v="Jumbo Drum"/>
    <s v="Hewlett-Packard Deskjet 6122 Color Inkjet Printer"/>
    <n v="0.36"/>
    <s v="United States"/>
    <x v="0"/>
    <x v="1"/>
    <s v="San Francisco"/>
    <n v="94109"/>
    <d v="2015-02-02T00:00:00"/>
    <d v="2015-02-03T00:00:00"/>
    <n v="1951.3"/>
    <n v="43"/>
    <x v="1804"/>
    <n v="24294"/>
    <n v="1"/>
  </r>
  <r>
    <n v="21406"/>
    <s v="Not Specified"/>
    <n v="0.03"/>
    <n v="200.97"/>
    <n v="15.59"/>
    <n v="3197"/>
    <x v="1056"/>
    <x v="1"/>
    <x v="1"/>
    <x v="2"/>
    <s v="Office Machines"/>
    <s v="Jumbo Drum"/>
    <s v="Hewlett-Packard Deskjet 6122 Color Inkjet Printer"/>
    <n v="0.36"/>
    <s v="United States"/>
    <x v="2"/>
    <x v="12"/>
    <s v="Northbrook"/>
    <n v="60062"/>
    <d v="2015-02-02T00:00:00"/>
    <d v="2015-02-03T00:00:00"/>
    <n v="1538.7827999999997"/>
    <n v="11"/>
    <x v="1805"/>
    <n v="90850"/>
    <n v="1"/>
  </r>
  <r>
    <n v="18437"/>
    <s v="Low"/>
    <n v="7.0000000000000007E-2"/>
    <n v="5.98"/>
    <n v="0.96"/>
    <n v="3205"/>
    <x v="1057"/>
    <x v="2"/>
    <x v="3"/>
    <x v="0"/>
    <s v="Pens &amp; Art Supplies"/>
    <s v="Wrap Bag"/>
    <s v="Newell 315"/>
    <n v="0.6"/>
    <s v="United States"/>
    <x v="0"/>
    <x v="44"/>
    <s v="Rexburg"/>
    <n v="83440"/>
    <d v="2015-03-30T00:00:00"/>
    <d v="2015-04-03T00:00:00"/>
    <n v="32.83"/>
    <n v="10"/>
    <x v="1806"/>
    <n v="87933"/>
    <n v="4"/>
  </r>
  <r>
    <n v="18438"/>
    <s v="Low"/>
    <n v="0.01"/>
    <n v="39.979999999999997"/>
    <n v="4"/>
    <n v="3206"/>
    <x v="1058"/>
    <x v="2"/>
    <x v="3"/>
    <x v="2"/>
    <s v="Computer Peripherals"/>
    <s v="Small Box"/>
    <s v="Microsoft Natural Keyboard Elite"/>
    <n v="0.7"/>
    <s v="United States"/>
    <x v="0"/>
    <x v="44"/>
    <s v="Twin Falls"/>
    <n v="83301"/>
    <d v="2015-03-30T00:00:00"/>
    <d v="2015-04-04T00:00:00"/>
    <n v="51.590000000000053"/>
    <n v="6"/>
    <x v="427"/>
    <n v="87933"/>
    <n v="5"/>
  </r>
  <r>
    <n v="21229"/>
    <s v="Not Specified"/>
    <n v="0.06"/>
    <n v="218.08"/>
    <n v="18.059999999999999"/>
    <n v="3206"/>
    <x v="1058"/>
    <x v="0"/>
    <x v="3"/>
    <x v="1"/>
    <s v="Chairs &amp; Chairmats"/>
    <s v="Large Box"/>
    <s v="Lifetime Advantage™ Folding Chairs, 4/Carton"/>
    <n v="0.56999999999999995"/>
    <s v="United States"/>
    <x v="0"/>
    <x v="44"/>
    <s v="Twin Falls"/>
    <n v="83301"/>
    <d v="2015-05-21T00:00:00"/>
    <d v="2015-05-23T00:00:00"/>
    <n v="969.42"/>
    <n v="7"/>
    <x v="1807"/>
    <n v="87934"/>
    <n v="2"/>
  </r>
  <r>
    <n v="20156"/>
    <s v="Not Specified"/>
    <n v="0.05"/>
    <n v="35.44"/>
    <n v="5.09"/>
    <n v="3206"/>
    <x v="1058"/>
    <x v="2"/>
    <x v="3"/>
    <x v="0"/>
    <s v="Paper"/>
    <s v="Small Box"/>
    <s v="Xerox 1932"/>
    <n v="0.38"/>
    <s v="United States"/>
    <x v="0"/>
    <x v="44"/>
    <s v="Twin Falls"/>
    <n v="83301"/>
    <d v="2015-05-28T00:00:00"/>
    <d v="2015-05-29T00:00:00"/>
    <n v="553.33169999999996"/>
    <n v="23"/>
    <x v="1808"/>
    <n v="87935"/>
    <n v="1"/>
  </r>
  <r>
    <n v="24637"/>
    <s v="Critical"/>
    <n v="0.03"/>
    <n v="4.9800000000000004"/>
    <n v="4.62"/>
    <n v="3209"/>
    <x v="1059"/>
    <x v="0"/>
    <x v="0"/>
    <x v="2"/>
    <s v="Computer Peripherals"/>
    <s v="Small Pack"/>
    <s v="Imation 3.5&quot;, DISKETTE 44766 HGHLD3.52HD/FM, 10/Pack"/>
    <n v="0.64"/>
    <s v="United States"/>
    <x v="0"/>
    <x v="1"/>
    <s v="Beverly Hills"/>
    <n v="90210"/>
    <d v="2015-06-28T00:00:00"/>
    <d v="2015-06-29T00:00:00"/>
    <n v="-30.45"/>
    <n v="8"/>
    <x v="1809"/>
    <n v="90739"/>
    <n v="1"/>
  </r>
  <r>
    <n v="22804"/>
    <s v="High"/>
    <n v="0.1"/>
    <n v="7.31"/>
    <n v="0.49"/>
    <n v="3211"/>
    <x v="1060"/>
    <x v="2"/>
    <x v="0"/>
    <x v="0"/>
    <s v="Labels"/>
    <s v="Small Box"/>
    <s v="Self-Adhesive Address Labels for Typewriters by Universal"/>
    <n v="0.38"/>
    <s v="United States"/>
    <x v="2"/>
    <x v="12"/>
    <s v="Addison"/>
    <n v="60101"/>
    <d v="2015-02-15T00:00:00"/>
    <d v="2015-02-16T00:00:00"/>
    <n v="55.020599999999995"/>
    <n v="12"/>
    <x v="1810"/>
    <n v="91522"/>
    <n v="1"/>
  </r>
  <r>
    <n v="22805"/>
    <s v="High"/>
    <n v="0.1"/>
    <n v="20.99"/>
    <n v="2.5"/>
    <n v="3211"/>
    <x v="1060"/>
    <x v="2"/>
    <x v="0"/>
    <x v="2"/>
    <s v="Telephones and Communication"/>
    <s v="Wrap Bag"/>
    <s v="Accessory37"/>
    <n v="0.81"/>
    <s v="United States"/>
    <x v="2"/>
    <x v="12"/>
    <s v="Addison"/>
    <n v="60101"/>
    <d v="2015-02-15T00:00:00"/>
    <d v="2015-02-16T00:00:00"/>
    <n v="-43.65504"/>
    <n v="23"/>
    <x v="1488"/>
    <n v="91522"/>
    <n v="1"/>
  </r>
  <r>
    <n v="23736"/>
    <s v="Not Specified"/>
    <n v="0.03"/>
    <n v="6.68"/>
    <n v="1.5"/>
    <n v="3221"/>
    <x v="1061"/>
    <x v="2"/>
    <x v="0"/>
    <x v="0"/>
    <s v="Pens &amp; Art Supplies"/>
    <s v="Wrap Bag"/>
    <s v="Sanford Liquid Accent Highlighters"/>
    <n v="0.48"/>
    <s v="United States"/>
    <x v="3"/>
    <x v="26"/>
    <s v="Sunrise"/>
    <n v="33322"/>
    <d v="2015-04-12T00:00:00"/>
    <d v="2015-04-13T00:00:00"/>
    <n v="-577.30400000000009"/>
    <n v="7"/>
    <x v="1811"/>
    <n v="90815"/>
    <n v="1"/>
  </r>
  <r>
    <n v="25605"/>
    <s v="High"/>
    <n v="0.04"/>
    <n v="39.479999999999997"/>
    <n v="1.99"/>
    <n v="3222"/>
    <x v="1062"/>
    <x v="0"/>
    <x v="0"/>
    <x v="2"/>
    <s v="Computer Peripherals"/>
    <s v="Small Pack"/>
    <s v="80 Minute CD-R Spindle, 100/Pack - Staples"/>
    <n v="0.54"/>
    <s v="United States"/>
    <x v="3"/>
    <x v="26"/>
    <s v="Tallahassee"/>
    <n v="32303"/>
    <d v="2015-03-19T00:00:00"/>
    <d v="2015-03-19T00:00:00"/>
    <n v="-1535.4864000000002"/>
    <n v="8"/>
    <x v="1812"/>
    <n v="90814"/>
    <n v="0"/>
  </r>
  <r>
    <n v="25606"/>
    <s v="High"/>
    <n v="0"/>
    <n v="8.1199999999999992"/>
    <n v="2.83"/>
    <n v="3222"/>
    <x v="1062"/>
    <x v="2"/>
    <x v="0"/>
    <x v="2"/>
    <s v="Computer Peripherals"/>
    <s v="Small Pack"/>
    <s v="Imation Neon Mac Format Diskettes, 10/Pack"/>
    <n v="0.77"/>
    <s v="United States"/>
    <x v="3"/>
    <x v="26"/>
    <s v="Tallahassee"/>
    <n v="32303"/>
    <d v="2015-03-19T00:00:00"/>
    <d v="2015-03-20T00:00:00"/>
    <n v="-159.32"/>
    <n v="17"/>
    <x v="1813"/>
    <n v="90814"/>
    <n v="1"/>
  </r>
  <r>
    <n v="19517"/>
    <s v="Critical"/>
    <n v="0.06"/>
    <n v="60.98"/>
    <n v="30"/>
    <n v="3224"/>
    <x v="1063"/>
    <x v="1"/>
    <x v="2"/>
    <x v="1"/>
    <s v="Chairs &amp; Chairmats"/>
    <s v="Jumbo Drum"/>
    <s v="Novimex Fabric Task Chair"/>
    <n v="0.7"/>
    <s v="United States"/>
    <x v="3"/>
    <x v="20"/>
    <s v="Gallatin"/>
    <n v="37066"/>
    <d v="2015-04-01T00:00:00"/>
    <d v="2015-04-02T00:00:00"/>
    <n v="-74.088000000000008"/>
    <n v="2"/>
    <x v="1814"/>
    <n v="86508"/>
    <n v="1"/>
  </r>
  <r>
    <n v="22291"/>
    <s v="Not Specified"/>
    <n v="0.1"/>
    <n v="208.16"/>
    <n v="68.02"/>
    <n v="3225"/>
    <x v="1064"/>
    <x v="1"/>
    <x v="2"/>
    <x v="0"/>
    <s v="Appliances"/>
    <s v="Jumbo Drum"/>
    <s v="1.7 Cubic Foot Compact &quot;Cube&quot; Office Refrigerators"/>
    <n v="0.57999999999999996"/>
    <s v="United States"/>
    <x v="3"/>
    <x v="20"/>
    <s v="Germantown"/>
    <n v="38138"/>
    <d v="2015-01-14T00:00:00"/>
    <d v="2015-01-14T00:00:00"/>
    <n v="-137.52199999999999"/>
    <n v="4"/>
    <x v="1815"/>
    <n v="86507"/>
    <n v="0"/>
  </r>
  <r>
    <n v="22292"/>
    <s v="Not Specified"/>
    <n v="7.0000000000000007E-2"/>
    <n v="90.48"/>
    <n v="19.989999999999998"/>
    <n v="3226"/>
    <x v="1065"/>
    <x v="2"/>
    <x v="2"/>
    <x v="0"/>
    <s v="Envelopes"/>
    <s v="Small Box"/>
    <s v="Tyvek® Side-Opening Peel &amp; Seel® Expanding Envelopes"/>
    <n v="0.4"/>
    <s v="United States"/>
    <x v="3"/>
    <x v="20"/>
    <s v="Hendersonville"/>
    <n v="37075"/>
    <d v="2015-01-14T00:00:00"/>
    <d v="2015-01-15T00:00:00"/>
    <n v="-11.815999999999999"/>
    <n v="2"/>
    <x v="1816"/>
    <n v="86507"/>
    <n v="1"/>
  </r>
  <r>
    <n v="22293"/>
    <s v="Not Specified"/>
    <n v="0.01"/>
    <n v="9.48"/>
    <n v="7.29"/>
    <n v="3226"/>
    <x v="1065"/>
    <x v="0"/>
    <x v="2"/>
    <x v="1"/>
    <s v="Office Furnishings"/>
    <s v="Small Pack"/>
    <s v="DAX Two-Tone Rosewood/Black Document Frame, Desktop, 5 x 7"/>
    <n v="0.45"/>
    <s v="United States"/>
    <x v="3"/>
    <x v="20"/>
    <s v="Hendersonville"/>
    <n v="37075"/>
    <d v="2015-01-14T00:00:00"/>
    <d v="2015-01-16T00:00:00"/>
    <n v="238.93379999999999"/>
    <n v="1"/>
    <x v="1817"/>
    <n v="86507"/>
    <n v="2"/>
  </r>
  <r>
    <n v="22294"/>
    <s v="Not Specified"/>
    <n v="0.02"/>
    <n v="4.28"/>
    <n v="0.94"/>
    <n v="3226"/>
    <x v="1065"/>
    <x v="2"/>
    <x v="2"/>
    <x v="0"/>
    <s v="Pens &amp; Art Supplies"/>
    <s v="Wrap Bag"/>
    <s v="Newell 336"/>
    <n v="0.56000000000000005"/>
    <s v="United States"/>
    <x v="3"/>
    <x v="20"/>
    <s v="Hendersonville"/>
    <n v="37075"/>
    <d v="2015-01-14T00:00:00"/>
    <d v="2015-01-15T00:00:00"/>
    <n v="-105.126"/>
    <n v="4"/>
    <x v="1818"/>
    <n v="86507"/>
    <n v="1"/>
  </r>
  <r>
    <n v="24343"/>
    <s v="Medium"/>
    <n v="0.06"/>
    <n v="22.24"/>
    <n v="1.99"/>
    <n v="3226"/>
    <x v="1065"/>
    <x v="2"/>
    <x v="2"/>
    <x v="2"/>
    <s v="Computer Peripherals"/>
    <s v="Small Pack"/>
    <s v="Verbatim DVD-R, 3.95GB, SR, Mitsubishi Branded, Jewel"/>
    <n v="0.43"/>
    <s v="United States"/>
    <x v="3"/>
    <x v="20"/>
    <s v="Hendersonville"/>
    <n v="37075"/>
    <d v="2015-06-28T00:00:00"/>
    <d v="2015-06-30T00:00:00"/>
    <n v="95.387999999999991"/>
    <n v="12"/>
    <x v="1819"/>
    <n v="86509"/>
    <n v="2"/>
  </r>
  <r>
    <n v="18940"/>
    <s v="Not Specified"/>
    <n v="0.01"/>
    <n v="24.95"/>
    <n v="2.99"/>
    <n v="3229"/>
    <x v="1066"/>
    <x v="2"/>
    <x v="2"/>
    <x v="0"/>
    <s v="Binders and Binder Accessories"/>
    <s v="Small Box"/>
    <s v="Large Capacity Hanging Post Binders"/>
    <n v="0.39"/>
    <s v="United States"/>
    <x v="2"/>
    <x v="45"/>
    <s v="Superior"/>
    <n v="54880"/>
    <d v="2015-01-21T00:00:00"/>
    <d v="2015-01-22T00:00:00"/>
    <n v="261.38579999999996"/>
    <n v="15"/>
    <x v="1820"/>
    <n v="87435"/>
    <n v="1"/>
  </r>
  <r>
    <n v="18941"/>
    <s v="Not Specified"/>
    <n v="0"/>
    <n v="15.98"/>
    <n v="8.99"/>
    <n v="3230"/>
    <x v="1067"/>
    <x v="2"/>
    <x v="2"/>
    <x v="2"/>
    <s v="Computer Peripherals"/>
    <s v="Small Pack"/>
    <s v="Imation 3.5&quot; DS/HD IBM Formatted Diskettes, 50/Pack"/>
    <n v="0.64"/>
    <s v="United States"/>
    <x v="2"/>
    <x v="45"/>
    <s v="Waukesha"/>
    <n v="53186"/>
    <d v="2015-01-21T00:00:00"/>
    <d v="2015-01-23T00:00:00"/>
    <n v="-135.46"/>
    <n v="9"/>
    <x v="1821"/>
    <n v="87435"/>
    <n v="2"/>
  </r>
  <r>
    <n v="19062"/>
    <s v="Critical"/>
    <n v="0.06"/>
    <n v="4.91"/>
    <n v="5.68"/>
    <n v="3230"/>
    <x v="1067"/>
    <x v="0"/>
    <x v="2"/>
    <x v="0"/>
    <s v="Binders and Binder Accessories"/>
    <s v="Small Box"/>
    <s v="Acco Pressboard Covers with Storage Hooks, 14 7/8&quot; x 11&quot;, Light Blue"/>
    <n v="0.36"/>
    <s v="United States"/>
    <x v="2"/>
    <x v="45"/>
    <s v="Waukesha"/>
    <n v="53186"/>
    <d v="2015-06-13T00:00:00"/>
    <d v="2015-06-13T00:00:00"/>
    <n v="-31.68825"/>
    <n v="10"/>
    <x v="1822"/>
    <n v="87436"/>
    <n v="0"/>
  </r>
  <r>
    <n v="19063"/>
    <s v="Critical"/>
    <n v="7.0000000000000007E-2"/>
    <n v="48.94"/>
    <n v="5.86"/>
    <n v="3230"/>
    <x v="1067"/>
    <x v="0"/>
    <x v="2"/>
    <x v="0"/>
    <s v="Paper"/>
    <s v="Small Box"/>
    <s v="Xerox 1916"/>
    <n v="0.35"/>
    <s v="United States"/>
    <x v="2"/>
    <x v="45"/>
    <s v="Waukesha"/>
    <n v="53186"/>
    <d v="2015-06-13T00:00:00"/>
    <d v="2015-06-14T00:00:00"/>
    <n v="690.70379999999989"/>
    <n v="21"/>
    <x v="1823"/>
    <n v="87436"/>
    <n v="1"/>
  </r>
  <r>
    <n v="19179"/>
    <s v="Low"/>
    <n v="0.06"/>
    <n v="115.99"/>
    <n v="5.92"/>
    <n v="3238"/>
    <x v="1068"/>
    <x v="2"/>
    <x v="0"/>
    <x v="2"/>
    <s v="Telephones and Communication"/>
    <s v="Small Box"/>
    <s v="8890"/>
    <n v="0.57999999999999996"/>
    <s v="United States"/>
    <x v="0"/>
    <x v="6"/>
    <s v="Corvallis"/>
    <n v="97330"/>
    <d v="2015-06-04T00:00:00"/>
    <d v="2015-06-06T00:00:00"/>
    <n v="-13.068000000000001"/>
    <n v="5"/>
    <x v="1824"/>
    <n v="89564"/>
    <n v="2"/>
  </r>
  <r>
    <n v="23084"/>
    <s v="High"/>
    <n v="0"/>
    <n v="7.28"/>
    <n v="3.52"/>
    <n v="3243"/>
    <x v="1069"/>
    <x v="2"/>
    <x v="2"/>
    <x v="2"/>
    <s v="Computer Peripherals"/>
    <s v="Small Pack"/>
    <s v="Imation 3.5&quot; DS-HD Macintosh Formatted Diskettes, 10/Pack"/>
    <n v="0.68"/>
    <s v="United States"/>
    <x v="1"/>
    <x v="18"/>
    <s v="Bristol"/>
    <n v="6010"/>
    <d v="2015-06-10T00:00:00"/>
    <d v="2015-06-10T00:00:00"/>
    <n v="-25.103999999999999"/>
    <n v="3"/>
    <x v="1825"/>
    <n v="88329"/>
    <n v="0"/>
  </r>
  <r>
    <n v="23267"/>
    <s v="Low"/>
    <n v="0.06"/>
    <n v="5.18"/>
    <n v="2.04"/>
    <n v="3246"/>
    <x v="1070"/>
    <x v="2"/>
    <x v="2"/>
    <x v="0"/>
    <s v="Paper"/>
    <s v="Wrap Bag"/>
    <s v="Array® Memo Cubes"/>
    <n v="0.36"/>
    <s v="United States"/>
    <x v="1"/>
    <x v="16"/>
    <s v="Hudson"/>
    <n v="3051"/>
    <d v="2015-04-01T00:00:00"/>
    <d v="2015-04-01T00:00:00"/>
    <n v="1.9504000000000001"/>
    <n v="4"/>
    <x v="1826"/>
    <n v="88330"/>
    <n v="0"/>
  </r>
  <r>
    <n v="18265"/>
    <s v="High"/>
    <n v="7.0000000000000007E-2"/>
    <n v="2.78"/>
    <n v="1.49"/>
    <n v="3248"/>
    <x v="1071"/>
    <x v="2"/>
    <x v="2"/>
    <x v="0"/>
    <s v="Binders and Binder Accessories"/>
    <s v="Small Box"/>
    <s v="Wilson Jones Suede Grain Vinyl Binders"/>
    <n v="0.36"/>
    <s v="United States"/>
    <x v="3"/>
    <x v="11"/>
    <s v="Slidell"/>
    <n v="70458"/>
    <d v="2015-05-07T00:00:00"/>
    <d v="2015-05-08T00:00:00"/>
    <n v="-340.53109999999998"/>
    <n v="17"/>
    <x v="1827"/>
    <n v="87297"/>
    <n v="1"/>
  </r>
  <r>
    <n v="25820"/>
    <s v="High"/>
    <n v="0.03"/>
    <n v="42.8"/>
    <n v="2.99"/>
    <n v="3249"/>
    <x v="1072"/>
    <x v="2"/>
    <x v="0"/>
    <x v="0"/>
    <s v="Binders and Binder Accessories"/>
    <s v="Small Box"/>
    <s v="Wilson Jones Elliptical Ring 3 1/2&quot; Capacity Binders, 800 sheets"/>
    <n v="0.36"/>
    <s v="United States"/>
    <x v="1"/>
    <x v="30"/>
    <s v="Annapolis"/>
    <n v="21403"/>
    <d v="2015-05-23T00:00:00"/>
    <d v="2015-05-24T00:00:00"/>
    <n v="462.92099999999994"/>
    <n v="16"/>
    <x v="1828"/>
    <n v="87298"/>
    <n v="1"/>
  </r>
  <r>
    <n v="5511"/>
    <s v="Critical"/>
    <n v="0.02"/>
    <n v="5.28"/>
    <n v="6.26"/>
    <n v="3251"/>
    <x v="1073"/>
    <x v="2"/>
    <x v="0"/>
    <x v="0"/>
    <s v="Paper"/>
    <s v="Small Box"/>
    <s v="Xerox 1928"/>
    <n v="0.4"/>
    <s v="United States"/>
    <x v="1"/>
    <x v="4"/>
    <s v="New York City"/>
    <n v="10112"/>
    <d v="2015-06-11T00:00:00"/>
    <d v="2015-06-12T00:00:00"/>
    <n v="-131.16"/>
    <n v="76"/>
    <x v="1829"/>
    <n v="39076"/>
    <n v="1"/>
  </r>
  <r>
    <n v="23324"/>
    <s v="Critical"/>
    <n v="0.01"/>
    <n v="11.34"/>
    <n v="5.01"/>
    <n v="3252"/>
    <x v="1074"/>
    <x v="2"/>
    <x v="2"/>
    <x v="0"/>
    <s v="Paper"/>
    <s v="Small Box"/>
    <s v="Xerox 188"/>
    <n v="0.36"/>
    <s v="United States"/>
    <x v="1"/>
    <x v="4"/>
    <s v="Rotterdam"/>
    <n v="12306"/>
    <d v="2015-03-30T00:00:00"/>
    <d v="2015-04-01T00:00:00"/>
    <n v="-11.83"/>
    <n v="1"/>
    <x v="1830"/>
    <n v="87296"/>
    <n v="2"/>
  </r>
  <r>
    <n v="23511"/>
    <s v="Critical"/>
    <n v="0.02"/>
    <n v="5.28"/>
    <n v="6.26"/>
    <n v="3252"/>
    <x v="1074"/>
    <x v="2"/>
    <x v="0"/>
    <x v="0"/>
    <s v="Paper"/>
    <s v="Small Box"/>
    <s v="Xerox 1928"/>
    <n v="0.4"/>
    <s v="United States"/>
    <x v="1"/>
    <x v="4"/>
    <s v="Rotterdam"/>
    <n v="12306"/>
    <d v="2015-06-11T00:00:00"/>
    <d v="2015-06-12T00:00:00"/>
    <n v="-65.58"/>
    <n v="19"/>
    <x v="1831"/>
    <n v="87299"/>
    <n v="1"/>
  </r>
  <r>
    <n v="21046"/>
    <s v="Critical"/>
    <n v="0.06"/>
    <n v="47.98"/>
    <n v="3.61"/>
    <n v="3255"/>
    <x v="1075"/>
    <x v="2"/>
    <x v="1"/>
    <x v="2"/>
    <s v="Computer Peripherals"/>
    <s v="Small Pack"/>
    <s v="DS/HD IBM Formatted Diskettes, 200/Pack - Staples"/>
    <n v="0.71"/>
    <s v="United States"/>
    <x v="3"/>
    <x v="26"/>
    <s v="Tamarac"/>
    <n v="33319"/>
    <d v="2015-02-18T00:00:00"/>
    <d v="2015-02-20T00:00:00"/>
    <n v="596.80799999999999"/>
    <n v="2"/>
    <x v="1832"/>
    <n v="90488"/>
    <n v="2"/>
  </r>
  <r>
    <n v="18728"/>
    <s v="Not Specified"/>
    <n v="0.01"/>
    <n v="349.45"/>
    <n v="60"/>
    <n v="3257"/>
    <x v="1076"/>
    <x v="1"/>
    <x v="3"/>
    <x v="1"/>
    <s v="Tables"/>
    <s v="Jumbo Drum"/>
    <s v="SAFCO PlanMaster Heigh-Adjustable Drafting Table Base, 43w x 30d x 30-37h, Black"/>
    <m/>
    <s v="United States"/>
    <x v="0"/>
    <x v="0"/>
    <s v="Longview"/>
    <n v="98632"/>
    <d v="2015-05-26T00:00:00"/>
    <d v="2015-05-27T00:00:00"/>
    <n v="3739.3928999999998"/>
    <n v="15"/>
    <x v="1833"/>
    <n v="88825"/>
    <n v="1"/>
  </r>
  <r>
    <n v="21852"/>
    <s v="Medium"/>
    <n v="0"/>
    <n v="25.38"/>
    <n v="8.99"/>
    <n v="3257"/>
    <x v="1076"/>
    <x v="2"/>
    <x v="3"/>
    <x v="1"/>
    <s v="Office Furnishings"/>
    <s v="Small Pack"/>
    <s v="Executive Impressions 13&quot; Chairman Wall Clock"/>
    <n v="0.5"/>
    <s v="United States"/>
    <x v="0"/>
    <x v="0"/>
    <s v="Longview"/>
    <n v="98632"/>
    <d v="2015-05-13T00:00:00"/>
    <d v="2015-05-15T00:00:00"/>
    <n v="470.33799999999997"/>
    <n v="26"/>
    <x v="1834"/>
    <n v="88826"/>
    <n v="2"/>
  </r>
  <r>
    <n v="23010"/>
    <s v="Not Specified"/>
    <n v="0.02"/>
    <n v="55.94"/>
    <n v="6.55"/>
    <n v="3258"/>
    <x v="1077"/>
    <x v="2"/>
    <x v="3"/>
    <x v="2"/>
    <s v="Computer Peripherals"/>
    <s v="Small Box"/>
    <s v="Fellowes Smart Design 104-Key Enhanced Keyboard, PS/2 Adapter, Platinum"/>
    <n v="0.68"/>
    <s v="United States"/>
    <x v="0"/>
    <x v="0"/>
    <s v="Lynnwood"/>
    <n v="98037"/>
    <d v="2015-03-21T00:00:00"/>
    <d v="2015-03-23T00:00:00"/>
    <n v="401.85"/>
    <n v="11"/>
    <x v="1835"/>
    <n v="88824"/>
    <n v="2"/>
  </r>
  <r>
    <n v="22576"/>
    <s v="Not Specified"/>
    <n v="7.0000000000000007E-2"/>
    <n v="105.34"/>
    <n v="24.49"/>
    <n v="3261"/>
    <x v="1078"/>
    <x v="0"/>
    <x v="3"/>
    <x v="1"/>
    <s v="Office Furnishings"/>
    <s v="Large Box"/>
    <s v="Deflect-o DuraMat Antistatic Studded Beveled Mat for Medium Pile Carpeting"/>
    <n v="0.61"/>
    <s v="United States"/>
    <x v="2"/>
    <x v="22"/>
    <s v="Adrian"/>
    <n v="49221"/>
    <d v="2015-06-25T00:00:00"/>
    <d v="2015-06-26T00:00:00"/>
    <n v="710.67239999999993"/>
    <n v="10"/>
    <x v="1836"/>
    <n v="90296"/>
    <n v="1"/>
  </r>
  <r>
    <n v="19214"/>
    <s v="Medium"/>
    <n v="0.04"/>
    <n v="9.99"/>
    <n v="11.59"/>
    <n v="3264"/>
    <x v="1079"/>
    <x v="2"/>
    <x v="0"/>
    <x v="0"/>
    <s v="Paper"/>
    <s v="Small Box"/>
    <s v="Hammermill Color Copier Paper (28Lb. and 96 Bright)"/>
    <n v="0.4"/>
    <s v="United States"/>
    <x v="0"/>
    <x v="1"/>
    <s v="Eureka"/>
    <n v="95501"/>
    <d v="2015-05-19T00:00:00"/>
    <d v="2015-05-21T00:00:00"/>
    <n v="-92.32"/>
    <n v="5"/>
    <x v="1837"/>
    <n v="89835"/>
    <n v="2"/>
  </r>
  <r>
    <n v="21459"/>
    <s v="Critical"/>
    <n v="0"/>
    <n v="122.99"/>
    <n v="70.2"/>
    <n v="3266"/>
    <x v="1080"/>
    <x v="1"/>
    <x v="0"/>
    <x v="1"/>
    <s v="Chairs &amp; Chairmats"/>
    <s v="Jumbo Drum"/>
    <s v="Global High-Back Leather Tilter, Burgundy"/>
    <n v="0.74"/>
    <s v="United States"/>
    <x v="1"/>
    <x v="14"/>
    <s v="Sanford"/>
    <n v="4073"/>
    <d v="2015-01-28T00:00:00"/>
    <d v="2015-01-29T00:00:00"/>
    <n v="-1764.29"/>
    <n v="14"/>
    <x v="1838"/>
    <n v="89836"/>
    <n v="1"/>
  </r>
  <r>
    <n v="21458"/>
    <s v="Critical"/>
    <n v="0.01"/>
    <n v="60.97"/>
    <n v="4.5"/>
    <n v="3269"/>
    <x v="1081"/>
    <x v="0"/>
    <x v="0"/>
    <x v="0"/>
    <s v="Appliances"/>
    <s v="Small Box"/>
    <s v="Tripp Lite Isotel 6 Outlet Surge Protector with Fax/Modem Protection"/>
    <n v="0.56000000000000005"/>
    <s v="United States"/>
    <x v="1"/>
    <x v="2"/>
    <s v="North Plainfield"/>
    <n v="7060"/>
    <d v="2015-01-28T00:00:00"/>
    <d v="2015-01-30T00:00:00"/>
    <n v="527.87759999999992"/>
    <n v="12"/>
    <x v="1839"/>
    <n v="89836"/>
    <n v="2"/>
  </r>
  <r>
    <n v="19047"/>
    <s v="Low"/>
    <n v="0.02"/>
    <n v="13.48"/>
    <n v="4.51"/>
    <n v="3275"/>
    <x v="1082"/>
    <x v="2"/>
    <x v="1"/>
    <x v="0"/>
    <s v="Storage &amp; Organization"/>
    <s v="Small Box"/>
    <s v="Tenex Personal Project File with Scoop Front Design, Black"/>
    <n v="0.59"/>
    <s v="United States"/>
    <x v="0"/>
    <x v="0"/>
    <s v="Mount Vernon"/>
    <n v="98273"/>
    <d v="2015-03-21T00:00:00"/>
    <d v="2015-03-23T00:00:00"/>
    <n v="34.520000000000003"/>
    <n v="9"/>
    <x v="1840"/>
    <n v="86233"/>
    <n v="2"/>
  </r>
  <r>
    <n v="19232"/>
    <s v="Low"/>
    <n v="0.04"/>
    <n v="449.99"/>
    <n v="24.49"/>
    <n v="3275"/>
    <x v="1082"/>
    <x v="2"/>
    <x v="2"/>
    <x v="2"/>
    <s v="Copiers and Fax"/>
    <s v="Large Box"/>
    <s v="Canon PC940 Copier"/>
    <n v="0.52"/>
    <s v="United States"/>
    <x v="0"/>
    <x v="0"/>
    <s v="Mount Vernon"/>
    <n v="98273"/>
    <d v="2015-01-01T00:00:00"/>
    <d v="2015-01-05T00:00:00"/>
    <n v="3576.8840999999998"/>
    <n v="12"/>
    <x v="1841"/>
    <n v="86234"/>
    <n v="4"/>
  </r>
  <r>
    <n v="19233"/>
    <s v="Low"/>
    <n v="0.01"/>
    <n v="5.84"/>
    <n v="1.2"/>
    <n v="3275"/>
    <x v="1082"/>
    <x v="2"/>
    <x v="2"/>
    <x v="0"/>
    <s v="Pens &amp; Art Supplies"/>
    <s v="Wrap Bag"/>
    <s v="Newell 312"/>
    <n v="0.55000000000000004"/>
    <s v="United States"/>
    <x v="0"/>
    <x v="0"/>
    <s v="Mount Vernon"/>
    <n v="98273"/>
    <d v="2015-01-01T00:00:00"/>
    <d v="2015-01-10T00:00:00"/>
    <n v="20.38"/>
    <n v="6"/>
    <x v="1842"/>
    <n v="86234"/>
    <n v="9"/>
  </r>
  <r>
    <n v="20039"/>
    <s v="High"/>
    <n v="0.06"/>
    <n v="89.83"/>
    <n v="35"/>
    <n v="3279"/>
    <x v="1083"/>
    <x v="2"/>
    <x v="1"/>
    <x v="0"/>
    <s v="Storage &amp; Organization"/>
    <s v="Large Box"/>
    <s v="Fellowes Officeware™ Wire Shelving"/>
    <n v="0.83"/>
    <s v="United States"/>
    <x v="3"/>
    <x v="39"/>
    <s v="Columbia"/>
    <n v="29203"/>
    <d v="2015-04-06T00:00:00"/>
    <d v="2015-04-08T00:00:00"/>
    <n v="31.11"/>
    <n v="4"/>
    <x v="1843"/>
    <n v="90766"/>
    <n v="2"/>
  </r>
  <r>
    <n v="20040"/>
    <s v="High"/>
    <n v="0.1"/>
    <n v="13.43"/>
    <n v="5.5"/>
    <n v="3279"/>
    <x v="1083"/>
    <x v="2"/>
    <x v="1"/>
    <x v="0"/>
    <s v="Storage &amp; Organization"/>
    <s v="Small Box"/>
    <s v="Fellowes Personal Hanging Folder Files, Navy"/>
    <n v="0.56999999999999995"/>
    <s v="United States"/>
    <x v="3"/>
    <x v="39"/>
    <s v="Columbia"/>
    <n v="29203"/>
    <d v="2015-04-06T00:00:00"/>
    <d v="2015-04-08T00:00:00"/>
    <n v="358.29539999999997"/>
    <n v="12"/>
    <x v="1844"/>
    <n v="90766"/>
    <n v="2"/>
  </r>
  <r>
    <n v="20041"/>
    <s v="High"/>
    <n v="0.01"/>
    <n v="125.99"/>
    <n v="7.69"/>
    <n v="3279"/>
    <x v="1083"/>
    <x v="2"/>
    <x v="1"/>
    <x v="2"/>
    <s v="Telephones and Communication"/>
    <s v="Small Box"/>
    <s v="Timeport L7089"/>
    <n v="0.57999999999999996"/>
    <s v="United States"/>
    <x v="3"/>
    <x v="39"/>
    <s v="Columbia"/>
    <n v="29203"/>
    <d v="2015-04-06T00:00:00"/>
    <d v="2015-04-06T00:00:00"/>
    <n v="8.3219999999999992"/>
    <n v="11"/>
    <x v="1845"/>
    <n v="90766"/>
    <n v="0"/>
  </r>
  <r>
    <n v="21620"/>
    <s v="Medium"/>
    <n v="0.01"/>
    <n v="45.99"/>
    <n v="4.99"/>
    <n v="3279"/>
    <x v="1083"/>
    <x v="2"/>
    <x v="1"/>
    <x v="2"/>
    <s v="Telephones and Communication"/>
    <s v="Small Box"/>
    <s v="KF 788"/>
    <n v="0.56000000000000005"/>
    <s v="United States"/>
    <x v="3"/>
    <x v="39"/>
    <s v="Columbia"/>
    <n v="29203"/>
    <d v="2015-03-14T00:00:00"/>
    <d v="2015-03-16T00:00:00"/>
    <n v="24.018000000000001"/>
    <n v="3"/>
    <x v="1846"/>
    <n v="90767"/>
    <n v="2"/>
  </r>
  <r>
    <n v="23022"/>
    <s v="Critical"/>
    <n v="0.05"/>
    <n v="363.25"/>
    <n v="19.989999999999998"/>
    <n v="3283"/>
    <x v="1084"/>
    <x v="0"/>
    <x v="0"/>
    <x v="0"/>
    <s v="Appliances"/>
    <s v="Small Box"/>
    <s v="Hoover WindTunnel™ Plus Canister Vacuum"/>
    <n v="0.56999999999999995"/>
    <s v="United States"/>
    <x v="3"/>
    <x v="26"/>
    <s v="Kendall"/>
    <n v="33156"/>
    <d v="2015-04-21T00:00:00"/>
    <d v="2015-04-21T00:00:00"/>
    <n v="-269.75549999999998"/>
    <n v="5"/>
    <x v="1847"/>
    <n v="90752"/>
    <n v="0"/>
  </r>
  <r>
    <n v="23211"/>
    <s v="High"/>
    <n v="0.03"/>
    <n v="17.48"/>
    <n v="1.99"/>
    <n v="3283"/>
    <x v="1084"/>
    <x v="2"/>
    <x v="0"/>
    <x v="2"/>
    <s v="Computer Peripherals"/>
    <s v="Small Pack"/>
    <s v="Maxell Pro 80 Minute CD-R, 10/Pack"/>
    <n v="0.45"/>
    <s v="United States"/>
    <x v="3"/>
    <x v="26"/>
    <s v="Kendall"/>
    <n v="33156"/>
    <d v="2015-05-10T00:00:00"/>
    <d v="2015-05-11T00:00:00"/>
    <n v="710.80739999999992"/>
    <n v="31"/>
    <x v="1848"/>
    <n v="90753"/>
    <n v="1"/>
  </r>
  <r>
    <n v="26141"/>
    <s v="High"/>
    <n v="0.05"/>
    <n v="19.23"/>
    <n v="6.15"/>
    <n v="3284"/>
    <x v="1085"/>
    <x v="0"/>
    <x v="0"/>
    <x v="1"/>
    <s v="Office Furnishings"/>
    <s v="Small Pack"/>
    <s v="Executive Impressions 13&quot; Clairmont Wall Clock"/>
    <n v="0.44"/>
    <s v="United States"/>
    <x v="3"/>
    <x v="26"/>
    <s v="Kissimmee"/>
    <n v="34741"/>
    <d v="2015-02-20T00:00:00"/>
    <d v="2015-02-22T00:00:00"/>
    <n v="-2133.2780000000002"/>
    <n v="6"/>
    <x v="1849"/>
    <n v="90751"/>
    <n v="2"/>
  </r>
  <r>
    <n v="20350"/>
    <s v="Not Specified"/>
    <n v="0.06"/>
    <n v="1.7"/>
    <n v="1.99"/>
    <n v="3285"/>
    <x v="1086"/>
    <x v="2"/>
    <x v="3"/>
    <x v="2"/>
    <s v="Computer Peripherals"/>
    <s v="Small Pack"/>
    <s v="BASF Silver 74 Minute CD-R"/>
    <n v="0.51"/>
    <s v="United States"/>
    <x v="3"/>
    <x v="8"/>
    <s v="Herndon"/>
    <n v="20170"/>
    <d v="2015-01-06T00:00:00"/>
    <d v="2015-01-07T00:00:00"/>
    <n v="80.071200000000005"/>
    <n v="7"/>
    <x v="1850"/>
    <n v="90750"/>
    <n v="1"/>
  </r>
  <r>
    <n v="20351"/>
    <s v="Not Specified"/>
    <n v="0.01"/>
    <n v="30.98"/>
    <n v="5.09"/>
    <n v="3285"/>
    <x v="1086"/>
    <x v="2"/>
    <x v="3"/>
    <x v="0"/>
    <s v="Paper"/>
    <s v="Small Box"/>
    <s v="Xerox 19"/>
    <n v="0.4"/>
    <s v="United States"/>
    <x v="3"/>
    <x v="8"/>
    <s v="Herndon"/>
    <n v="20170"/>
    <d v="2015-01-06T00:00:00"/>
    <d v="2015-01-08T00:00:00"/>
    <n v="896.40599999999995"/>
    <n v="9"/>
    <x v="1851"/>
    <n v="90750"/>
    <n v="2"/>
  </r>
  <r>
    <n v="21567"/>
    <s v="Low"/>
    <n v="0.08"/>
    <n v="30.56"/>
    <n v="2.99"/>
    <n v="3287"/>
    <x v="1087"/>
    <x v="2"/>
    <x v="2"/>
    <x v="0"/>
    <s v="Binders and Binder Accessories"/>
    <s v="Small Box"/>
    <s v="Surelock™ Post Binders"/>
    <n v="0.35"/>
    <s v="United States"/>
    <x v="0"/>
    <x v="1"/>
    <s v="Granite Bay"/>
    <n v="95746"/>
    <d v="2015-05-25T00:00:00"/>
    <d v="2015-05-27T00:00:00"/>
    <n v="352.87979999999999"/>
    <n v="17"/>
    <x v="1852"/>
    <n v="89897"/>
    <n v="2"/>
  </r>
  <r>
    <n v="23198"/>
    <s v="Low"/>
    <n v="0.04"/>
    <n v="33.89"/>
    <n v="5.0999999999999996"/>
    <n v="3303"/>
    <x v="1088"/>
    <x v="2"/>
    <x v="1"/>
    <x v="0"/>
    <s v="Storage &amp; Organization"/>
    <s v="Small Box"/>
    <s v="File Shuttle II and Handi-File, Black"/>
    <n v="0.6"/>
    <s v="United States"/>
    <x v="3"/>
    <x v="26"/>
    <s v="Lake Worth"/>
    <n v="33461"/>
    <d v="2015-01-07T00:00:00"/>
    <d v="2015-01-12T00:00:00"/>
    <n v="68.675999999999988"/>
    <n v="6"/>
    <x v="1853"/>
    <n v="87795"/>
    <n v="5"/>
  </r>
  <r>
    <n v="20447"/>
    <s v="Medium"/>
    <n v="0.06"/>
    <n v="11.33"/>
    <n v="6.12"/>
    <n v="3306"/>
    <x v="1089"/>
    <x v="2"/>
    <x v="2"/>
    <x v="0"/>
    <s v="Appliances"/>
    <s v="Medium Box"/>
    <s v="Holmes Replacement Filter for HEPA Air Cleaner, Medium Room"/>
    <n v="0.42"/>
    <s v="United States"/>
    <x v="1"/>
    <x v="18"/>
    <s v="New London"/>
    <n v="6320"/>
    <d v="2015-04-01T00:00:00"/>
    <d v="2015-04-03T00:00:00"/>
    <n v="-15.92"/>
    <n v="1"/>
    <x v="1854"/>
    <n v="90461"/>
    <n v="2"/>
  </r>
  <r>
    <n v="22732"/>
    <s v="Low"/>
    <n v="7.0000000000000007E-2"/>
    <n v="16.739999999999998"/>
    <n v="7.04"/>
    <n v="3307"/>
    <x v="1090"/>
    <x v="2"/>
    <x v="2"/>
    <x v="0"/>
    <s v="Storage &amp; Organization"/>
    <s v="Small Box"/>
    <s v="Rogers® Profile Extra Capacity Storage Tub"/>
    <n v="0.81"/>
    <s v="United States"/>
    <x v="1"/>
    <x v="15"/>
    <s v="Agawam"/>
    <n v="1001"/>
    <d v="2015-01-26T00:00:00"/>
    <d v="2015-02-02T00:00:00"/>
    <n v="-114.2"/>
    <n v="5"/>
    <x v="1855"/>
    <n v="90462"/>
    <n v="7"/>
  </r>
  <r>
    <n v="23451"/>
    <s v="Critical"/>
    <n v="0.1"/>
    <n v="6.64"/>
    <n v="54.95"/>
    <n v="3309"/>
    <x v="1091"/>
    <x v="2"/>
    <x v="2"/>
    <x v="1"/>
    <s v="Office Furnishings"/>
    <s v="Small Pack"/>
    <s v="G.E. Longer-Life Indoor Recessed Floodlight Bulbs"/>
    <n v="0.37"/>
    <s v="United States"/>
    <x v="1"/>
    <x v="15"/>
    <s v="Natick"/>
    <n v="1760"/>
    <d v="2015-03-24T00:00:00"/>
    <d v="2015-03-26T00:00:00"/>
    <n v="-25"/>
    <n v="4"/>
    <x v="1856"/>
    <n v="90460"/>
    <n v="2"/>
  </r>
  <r>
    <n v="23452"/>
    <s v="Critical"/>
    <n v="0.05"/>
    <n v="90.48"/>
    <n v="19.989999999999998"/>
    <n v="3310"/>
    <x v="1092"/>
    <x v="2"/>
    <x v="2"/>
    <x v="0"/>
    <s v="Envelopes"/>
    <s v="Small Box"/>
    <s v="Tyvek® Side-Opening Peel &amp; Seel® Expanding Envelopes"/>
    <n v="0.4"/>
    <s v="United States"/>
    <x v="1"/>
    <x v="15"/>
    <s v="Sandwich"/>
    <n v="2563"/>
    <d v="2015-03-24T00:00:00"/>
    <d v="2015-03-25T00:00:00"/>
    <n v="255.14819999999997"/>
    <n v="4"/>
    <x v="1857"/>
    <n v="90460"/>
    <n v="1"/>
  </r>
  <r>
    <n v="22734"/>
    <s v="Low"/>
    <n v="0.06"/>
    <n v="6.45"/>
    <n v="1.34"/>
    <n v="3311"/>
    <x v="1093"/>
    <x v="2"/>
    <x v="2"/>
    <x v="0"/>
    <s v="Paper"/>
    <s v="Wrap Bag"/>
    <s v="Wirebound Four 2-3/4 x 5 Forms per Page, 400 Sets per Book"/>
    <n v="0.36"/>
    <s v="United States"/>
    <x v="1"/>
    <x v="15"/>
    <s v="Winchester"/>
    <n v="1890"/>
    <d v="2015-01-26T00:00:00"/>
    <d v="2015-01-31T00:00:00"/>
    <n v="39.426600000000001"/>
    <n v="9"/>
    <x v="1858"/>
    <n v="90462"/>
    <n v="5"/>
  </r>
  <r>
    <n v="22733"/>
    <s v="Low"/>
    <n v="0.05"/>
    <n v="122.99"/>
    <n v="70.2"/>
    <n v="3314"/>
    <x v="1094"/>
    <x v="1"/>
    <x v="2"/>
    <x v="1"/>
    <s v="Chairs &amp; Chairmats"/>
    <s v="Jumbo Drum"/>
    <s v="Global High-Back Leather Tilter, Burgundy"/>
    <n v="0.74"/>
    <s v="United States"/>
    <x v="1"/>
    <x v="2"/>
    <s v="Fort Lee"/>
    <n v="7024"/>
    <d v="2015-01-26T00:00:00"/>
    <d v="2015-01-30T00:00:00"/>
    <n v="-722.23"/>
    <n v="4"/>
    <x v="1859"/>
    <n v="90462"/>
    <n v="4"/>
  </r>
  <r>
    <n v="19422"/>
    <s v="Low"/>
    <n v="0.03"/>
    <n v="20.98"/>
    <n v="1.49"/>
    <n v="3319"/>
    <x v="1095"/>
    <x v="2"/>
    <x v="2"/>
    <x v="0"/>
    <s v="Binders and Binder Accessories"/>
    <s v="Small Box"/>
    <s v="Avery Legal 4-Ring Binder"/>
    <n v="0.35"/>
    <s v="United States"/>
    <x v="3"/>
    <x v="20"/>
    <s v="Hendersonville"/>
    <n v="37075"/>
    <d v="2015-05-21T00:00:00"/>
    <d v="2015-05-21T00:00:00"/>
    <n v="30.023999999999997"/>
    <n v="20"/>
    <x v="1860"/>
    <n v="90104"/>
    <n v="0"/>
  </r>
  <r>
    <n v="20203"/>
    <s v="Not Specified"/>
    <n v="0.08"/>
    <n v="3.28"/>
    <n v="3.97"/>
    <n v="3320"/>
    <x v="1096"/>
    <x v="2"/>
    <x v="2"/>
    <x v="0"/>
    <s v="Pens &amp; Art Supplies"/>
    <s v="Wrap Bag"/>
    <s v="Newell 342"/>
    <n v="0.56000000000000005"/>
    <s v="United States"/>
    <x v="3"/>
    <x v="20"/>
    <s v="Jackson"/>
    <n v="38301"/>
    <d v="2015-04-27T00:00:00"/>
    <d v="2015-04-28T00:00:00"/>
    <n v="0.42660000000000337"/>
    <n v="18"/>
    <x v="1861"/>
    <n v="90103"/>
    <n v="1"/>
  </r>
  <r>
    <n v="20204"/>
    <s v="Not Specified"/>
    <n v="0.09"/>
    <n v="40.97"/>
    <n v="8.99"/>
    <n v="3320"/>
    <x v="1096"/>
    <x v="0"/>
    <x v="2"/>
    <x v="0"/>
    <s v="Pens &amp; Art Supplies"/>
    <s v="Small Pack"/>
    <s v="Sanford 52201 APSCO Electric Pencil Sharpener"/>
    <n v="0.59"/>
    <s v="United States"/>
    <x v="3"/>
    <x v="20"/>
    <s v="Jackson"/>
    <n v="38301"/>
    <d v="2015-04-27T00:00:00"/>
    <d v="2015-04-29T00:00:00"/>
    <n v="66.215999999999994"/>
    <n v="22"/>
    <x v="1862"/>
    <n v="90103"/>
    <n v="2"/>
  </r>
  <r>
    <n v="25330"/>
    <s v="Medium"/>
    <n v="0.05"/>
    <n v="6.48"/>
    <n v="8.19"/>
    <n v="3324"/>
    <x v="1097"/>
    <x v="2"/>
    <x v="3"/>
    <x v="0"/>
    <s v="Paper"/>
    <s v="Small Box"/>
    <s v="Xerox 217"/>
    <n v="0.37"/>
    <s v="United States"/>
    <x v="0"/>
    <x v="28"/>
    <s v="El Mirage"/>
    <n v="85335"/>
    <d v="2015-02-12T00:00:00"/>
    <d v="2015-02-15T00:00:00"/>
    <n v="-164.18"/>
    <n v="9"/>
    <x v="1863"/>
    <n v="90985"/>
    <n v="3"/>
  </r>
  <r>
    <n v="20488"/>
    <s v="Low"/>
    <n v="0"/>
    <n v="8.74"/>
    <n v="8.2899999999999991"/>
    <n v="3325"/>
    <x v="1098"/>
    <x v="2"/>
    <x v="3"/>
    <x v="0"/>
    <s v="Envelopes"/>
    <s v="Small Box"/>
    <s v="#10- 4 1/8&quot; x 9 1/2&quot; Recycled Envelopes"/>
    <n v="0.38"/>
    <s v="United States"/>
    <x v="0"/>
    <x v="6"/>
    <s v="Coos Bay"/>
    <n v="97420"/>
    <d v="2015-06-24T00:00:00"/>
    <d v="2015-06-26T00:00:00"/>
    <n v="-79.400000000000006"/>
    <n v="14"/>
    <x v="1864"/>
    <n v="90986"/>
    <n v="2"/>
  </r>
  <r>
    <n v="23476"/>
    <s v="Critical"/>
    <n v="7.0000000000000007E-2"/>
    <n v="5.58"/>
    <n v="1.99"/>
    <n v="3325"/>
    <x v="1098"/>
    <x v="2"/>
    <x v="3"/>
    <x v="0"/>
    <s v="Pens &amp; Art Supplies"/>
    <s v="Wrap Bag"/>
    <s v="DIXON Ticonderoga® Erasable Checking Pencils"/>
    <n v="0.46"/>
    <s v="United States"/>
    <x v="0"/>
    <x v="6"/>
    <s v="Coos Bay"/>
    <n v="97420"/>
    <d v="2015-04-24T00:00:00"/>
    <d v="2015-04-26T00:00:00"/>
    <n v="23.045999999999999"/>
    <n v="23"/>
    <x v="1865"/>
    <n v="90987"/>
    <n v="2"/>
  </r>
  <r>
    <n v="18259"/>
    <s v="Not Specified"/>
    <n v="0.06"/>
    <n v="113.98"/>
    <n v="30"/>
    <n v="3327"/>
    <x v="1099"/>
    <x v="1"/>
    <x v="2"/>
    <x v="1"/>
    <s v="Chairs &amp; Chairmats"/>
    <s v="Jumbo Drum"/>
    <s v="Hon Comfortask® Task/Swivel Chairs"/>
    <n v="0.69"/>
    <s v="United States"/>
    <x v="2"/>
    <x v="22"/>
    <s v="Port Huron"/>
    <n v="48060"/>
    <d v="2015-03-06T00:00:00"/>
    <d v="2015-03-08T00:00:00"/>
    <n v="-127.3"/>
    <n v="3"/>
    <x v="1866"/>
    <n v="87272"/>
    <n v="2"/>
  </r>
  <r>
    <n v="18260"/>
    <s v="Not Specified"/>
    <n v="0.05"/>
    <n v="6.48"/>
    <n v="6.86"/>
    <n v="3327"/>
    <x v="1099"/>
    <x v="2"/>
    <x v="2"/>
    <x v="0"/>
    <s v="Paper"/>
    <s v="Small Box"/>
    <s v="Xerox 204"/>
    <n v="0.37"/>
    <s v="United States"/>
    <x v="2"/>
    <x v="22"/>
    <s v="Port Huron"/>
    <n v="48060"/>
    <d v="2015-03-06T00:00:00"/>
    <d v="2015-03-08T00:00:00"/>
    <n v="-52.77"/>
    <n v="4"/>
    <x v="1867"/>
    <n v="87272"/>
    <n v="2"/>
  </r>
  <r>
    <n v="21588"/>
    <s v="Medium"/>
    <n v="0.09"/>
    <n v="5.98"/>
    <n v="4.6900000000000004"/>
    <n v="3331"/>
    <x v="1100"/>
    <x v="2"/>
    <x v="0"/>
    <x v="0"/>
    <s v="Storage &amp; Organization"/>
    <s v="Small Box"/>
    <s v="Perma STOR-ALL™ Hanging File Box, 13 1/8&quot;W x 12 1/4&quot;D x 10 1/2&quot;H"/>
    <n v="0.68"/>
    <s v="United States"/>
    <x v="3"/>
    <x v="26"/>
    <s v="Ormond Beach"/>
    <n v="32174"/>
    <d v="2015-01-05T00:00:00"/>
    <d v="2015-01-06T00:00:00"/>
    <n v="-781.13419999999996"/>
    <n v="11"/>
    <x v="1868"/>
    <n v="86283"/>
    <n v="1"/>
  </r>
  <r>
    <n v="23294"/>
    <s v="Not Specified"/>
    <n v="0.02"/>
    <n v="4"/>
    <n v="1.3"/>
    <n v="3331"/>
    <x v="1100"/>
    <x v="2"/>
    <x v="0"/>
    <x v="0"/>
    <s v="Paper"/>
    <s v="Wrap Bag"/>
    <s v="EcoTones® Memo Sheets"/>
    <n v="0.37"/>
    <s v="United States"/>
    <x v="3"/>
    <x v="26"/>
    <s v="Ormond Beach"/>
    <n v="32174"/>
    <d v="2015-01-09T00:00:00"/>
    <d v="2015-01-09T00:00:00"/>
    <n v="-23.295999999999999"/>
    <n v="12"/>
    <x v="1869"/>
    <n v="86284"/>
    <n v="0"/>
  </r>
  <r>
    <n v="21429"/>
    <s v="High"/>
    <n v="0.08"/>
    <n v="6.48"/>
    <n v="8.4"/>
    <n v="3338"/>
    <x v="1101"/>
    <x v="2"/>
    <x v="3"/>
    <x v="0"/>
    <s v="Paper"/>
    <s v="Small Box"/>
    <s v="Xerox 212"/>
    <n v="0.37"/>
    <s v="United States"/>
    <x v="3"/>
    <x v="26"/>
    <s v="Tampa"/>
    <n v="33614"/>
    <d v="2015-05-07T00:00:00"/>
    <d v="2015-05-07T00:00:00"/>
    <n v="58.811999999999998"/>
    <n v="7"/>
    <x v="1098"/>
    <n v="85979"/>
    <n v="0"/>
  </r>
  <r>
    <n v="25613"/>
    <s v="High"/>
    <n v="0.03"/>
    <n v="2.61"/>
    <n v="0.5"/>
    <n v="3339"/>
    <x v="1102"/>
    <x v="2"/>
    <x v="3"/>
    <x v="0"/>
    <s v="Labels"/>
    <s v="Small Box"/>
    <s v="Avery 494"/>
    <n v="0.39"/>
    <s v="United States"/>
    <x v="3"/>
    <x v="26"/>
    <s v="Titusville"/>
    <n v="32780"/>
    <d v="2015-06-14T00:00:00"/>
    <d v="2015-06-15T00:00:00"/>
    <n v="4.0442999999999998"/>
    <n v="7"/>
    <x v="1870"/>
    <n v="85981"/>
    <n v="1"/>
  </r>
  <r>
    <n v="25614"/>
    <s v="High"/>
    <n v="0.01"/>
    <n v="11.66"/>
    <n v="7.95"/>
    <n v="3339"/>
    <x v="1102"/>
    <x v="2"/>
    <x v="3"/>
    <x v="0"/>
    <s v="Pens &amp; Art Supplies"/>
    <s v="Small Pack"/>
    <s v="Hunt BOSTON® Vista® Battery-Operated Pencil Sharpener, Black"/>
    <n v="0.57999999999999996"/>
    <s v="United States"/>
    <x v="3"/>
    <x v="26"/>
    <s v="Titusville"/>
    <n v="32780"/>
    <d v="2015-06-14T00:00:00"/>
    <d v="2015-06-15T00:00:00"/>
    <n v="-10.368400000000001"/>
    <n v="16"/>
    <x v="1871"/>
    <n v="85981"/>
    <n v="1"/>
  </r>
  <r>
    <n v="22857"/>
    <s v="Medium"/>
    <n v="0.08"/>
    <n v="125.99"/>
    <n v="4.2"/>
    <n v="3340"/>
    <x v="1103"/>
    <x v="2"/>
    <x v="3"/>
    <x v="2"/>
    <s v="Telephones and Communication"/>
    <s v="Small Box"/>
    <s v="i1000plus"/>
    <n v="0.56999999999999995"/>
    <s v="United States"/>
    <x v="0"/>
    <x v="6"/>
    <s v="Troutdale"/>
    <n v="97060"/>
    <d v="2015-01-13T00:00:00"/>
    <d v="2015-01-14T00:00:00"/>
    <n v="989.81189999999992"/>
    <n v="14"/>
    <x v="1872"/>
    <n v="85980"/>
    <n v="1"/>
  </r>
  <r>
    <n v="2986"/>
    <s v="Critical"/>
    <n v="0.03"/>
    <n v="194.3"/>
    <n v="11.54"/>
    <n v="3342"/>
    <x v="1104"/>
    <x v="2"/>
    <x v="1"/>
    <x v="1"/>
    <s v="Office Furnishings"/>
    <s v="Large Box"/>
    <s v="Electrix Halogen Magnifier Lamp"/>
    <n v="0.59"/>
    <s v="United States"/>
    <x v="1"/>
    <x v="41"/>
    <s v="Washington"/>
    <n v="20006"/>
    <d v="2015-02-13T00:00:00"/>
    <d v="2015-02-15T00:00:00"/>
    <n v="2861.01"/>
    <n v="42"/>
    <x v="1873"/>
    <n v="21572"/>
    <n v="2"/>
  </r>
  <r>
    <n v="20986"/>
    <s v="Critical"/>
    <n v="0.03"/>
    <n v="194.3"/>
    <n v="11.54"/>
    <n v="3344"/>
    <x v="1105"/>
    <x v="2"/>
    <x v="1"/>
    <x v="1"/>
    <s v="Office Furnishings"/>
    <s v="Large Box"/>
    <s v="Electrix Halogen Magnifier Lamp"/>
    <n v="0.59"/>
    <s v="United States"/>
    <x v="2"/>
    <x v="22"/>
    <s v="Rochester Hills"/>
    <n v="48307"/>
    <d v="2015-02-13T00:00:00"/>
    <d v="2015-02-15T00:00:00"/>
    <n v="1544.9307000000001"/>
    <n v="11"/>
    <x v="1874"/>
    <n v="89928"/>
    <n v="2"/>
  </r>
  <r>
    <n v="18947"/>
    <s v="Medium"/>
    <n v="7.0000000000000007E-2"/>
    <n v="7.68"/>
    <n v="6.16"/>
    <n v="3347"/>
    <x v="1106"/>
    <x v="0"/>
    <x v="3"/>
    <x v="0"/>
    <s v="Binders and Binder Accessories"/>
    <s v="Small Box"/>
    <s v="GBC VeloBinder Strips"/>
    <n v="0.35"/>
    <s v="United States"/>
    <x v="3"/>
    <x v="26"/>
    <s v="Royal Palm Beach"/>
    <n v="33411"/>
    <d v="2015-01-06T00:00:00"/>
    <d v="2015-01-08T00:00:00"/>
    <n v="125.9982"/>
    <n v="1"/>
    <x v="1875"/>
    <n v="89355"/>
    <n v="2"/>
  </r>
  <r>
    <n v="18948"/>
    <s v="Medium"/>
    <n v="0.05"/>
    <n v="6.64"/>
    <n v="4.95"/>
    <n v="3347"/>
    <x v="1106"/>
    <x v="0"/>
    <x v="3"/>
    <x v="1"/>
    <s v="Office Furnishings"/>
    <s v="Small Pack"/>
    <s v="G.E. Longer-Life Indoor Recessed Floodlight Bulbs"/>
    <n v="0.37"/>
    <s v="United States"/>
    <x v="3"/>
    <x v="26"/>
    <s v="Royal Palm Beach"/>
    <n v="33411"/>
    <d v="2015-01-06T00:00:00"/>
    <d v="2015-01-08T00:00:00"/>
    <n v="-92.929200000000009"/>
    <n v="5"/>
    <x v="1876"/>
    <n v="89355"/>
    <n v="2"/>
  </r>
  <r>
    <n v="19461"/>
    <s v="Medium"/>
    <n v="0.02"/>
    <n v="110.99"/>
    <n v="2.5"/>
    <n v="3347"/>
    <x v="1106"/>
    <x v="2"/>
    <x v="3"/>
    <x v="2"/>
    <s v="Telephones and Communication"/>
    <s v="Small Box"/>
    <s v="T18"/>
    <n v="0.56999999999999995"/>
    <s v="United States"/>
    <x v="3"/>
    <x v="26"/>
    <s v="Royal Palm Beach"/>
    <n v="33411"/>
    <d v="2015-01-27T00:00:00"/>
    <d v="2015-01-29T00:00:00"/>
    <n v="-39.808999999999997"/>
    <n v="1"/>
    <x v="1877"/>
    <n v="89356"/>
    <n v="2"/>
  </r>
  <r>
    <n v="21485"/>
    <s v="Medium"/>
    <n v="0.01"/>
    <n v="73.98"/>
    <n v="12.14"/>
    <n v="3350"/>
    <x v="1107"/>
    <x v="2"/>
    <x v="2"/>
    <x v="2"/>
    <s v="Computer Peripherals"/>
    <s v="Small Box"/>
    <s v="Keytronic 105-Key Spanish Keyboard"/>
    <n v="0.67"/>
    <s v="United States"/>
    <x v="0"/>
    <x v="0"/>
    <s v="Parkland"/>
    <n v="98444"/>
    <d v="2015-01-23T00:00:00"/>
    <d v="2015-01-25T00:00:00"/>
    <n v="-29.065600000000003"/>
    <n v="5"/>
    <x v="1119"/>
    <n v="91296"/>
    <n v="2"/>
  </r>
  <r>
    <n v="23248"/>
    <s v="Critical"/>
    <n v="0.1"/>
    <n v="10.89"/>
    <n v="4.5"/>
    <n v="3351"/>
    <x v="1108"/>
    <x v="2"/>
    <x v="2"/>
    <x v="0"/>
    <s v="Appliances"/>
    <s v="Small Box"/>
    <s v="Belkin 6 Outlet Metallic Surge Strip"/>
    <n v="0.59"/>
    <s v="United States"/>
    <x v="0"/>
    <x v="0"/>
    <s v="Pasco"/>
    <n v="99301"/>
    <d v="2015-02-04T00:00:00"/>
    <d v="2015-02-06T00:00:00"/>
    <n v="-19.2972"/>
    <n v="17"/>
    <x v="1878"/>
    <n v="91297"/>
    <n v="2"/>
  </r>
  <r>
    <n v="23474"/>
    <s v="High"/>
    <n v="0.06"/>
    <n v="6.7"/>
    <n v="1.56"/>
    <n v="3351"/>
    <x v="1108"/>
    <x v="0"/>
    <x v="2"/>
    <x v="0"/>
    <s v="Pens &amp; Art Supplies"/>
    <s v="Wrap Bag"/>
    <s v="Turquoise Lead Holder with Pocket Clip"/>
    <n v="0.52"/>
    <s v="United States"/>
    <x v="0"/>
    <x v="0"/>
    <s v="Pasco"/>
    <n v="99301"/>
    <d v="2015-02-07T00:00:00"/>
    <d v="2015-02-09T00:00:00"/>
    <n v="40.6556"/>
    <n v="12"/>
    <x v="1879"/>
    <n v="91298"/>
    <n v="2"/>
  </r>
  <r>
    <n v="19838"/>
    <s v="High"/>
    <n v="0.03"/>
    <n v="28.53"/>
    <n v="1.49"/>
    <n v="3354"/>
    <x v="1109"/>
    <x v="2"/>
    <x v="0"/>
    <x v="0"/>
    <s v="Binders and Binder Accessories"/>
    <s v="Small Box"/>
    <s v="Lock-Up Easel 'Spel-Binder'"/>
    <n v="0.38"/>
    <s v="United States"/>
    <x v="0"/>
    <x v="1"/>
    <s v="Calexico"/>
    <n v="92231"/>
    <d v="2015-05-16T00:00:00"/>
    <d v="2015-05-17T00:00:00"/>
    <n v="137.67569999999998"/>
    <n v="7"/>
    <x v="1880"/>
    <n v="88589"/>
    <n v="1"/>
  </r>
  <r>
    <n v="19839"/>
    <s v="High"/>
    <n v="7.0000000000000007E-2"/>
    <n v="5.98"/>
    <n v="7.15"/>
    <n v="3354"/>
    <x v="1109"/>
    <x v="2"/>
    <x v="0"/>
    <x v="0"/>
    <s v="Paper"/>
    <s v="Small Box"/>
    <s v="Universal Premium White Copier/Laser Paper (20Lb. and 87 Bright)"/>
    <n v="0.36"/>
    <s v="United States"/>
    <x v="0"/>
    <x v="1"/>
    <s v="Calexico"/>
    <n v="92231"/>
    <d v="2015-05-16T00:00:00"/>
    <d v="2015-05-18T00:00:00"/>
    <n v="-62"/>
    <n v="6"/>
    <x v="1881"/>
    <n v="88589"/>
    <n v="2"/>
  </r>
  <r>
    <n v="19666"/>
    <s v="Not Specified"/>
    <n v="0.04"/>
    <n v="3.69"/>
    <n v="0.5"/>
    <n v="3354"/>
    <x v="1109"/>
    <x v="2"/>
    <x v="0"/>
    <x v="0"/>
    <s v="Labels"/>
    <s v="Small Box"/>
    <s v="Avery 487"/>
    <n v="0.38"/>
    <s v="United States"/>
    <x v="0"/>
    <x v="1"/>
    <s v="Calexico"/>
    <n v="92231"/>
    <d v="2015-03-27T00:00:00"/>
    <d v="2015-03-29T00:00:00"/>
    <n v="47.527199999999993"/>
    <n v="19"/>
    <x v="1882"/>
    <n v="88590"/>
    <n v="2"/>
  </r>
  <r>
    <n v="23906"/>
    <s v="Low"/>
    <n v="0.1"/>
    <n v="120.98"/>
    <n v="9.07"/>
    <n v="3355"/>
    <x v="1110"/>
    <x v="2"/>
    <x v="0"/>
    <x v="0"/>
    <s v="Binders and Binder Accessories"/>
    <s v="Small Box"/>
    <s v="GBC VeloBinder Electric Binding Machine"/>
    <n v="0.35"/>
    <s v="United States"/>
    <x v="0"/>
    <x v="1"/>
    <s v="Camarillo"/>
    <n v="93010"/>
    <d v="2015-02-28T00:00:00"/>
    <d v="2015-03-09T00:00:00"/>
    <n v="379.3965"/>
    <n v="5"/>
    <x v="1883"/>
    <n v="88587"/>
    <n v="9"/>
  </r>
  <r>
    <n v="23907"/>
    <s v="Low"/>
    <n v="0.08"/>
    <n v="8.32"/>
    <n v="2.38"/>
    <n v="3355"/>
    <x v="1110"/>
    <x v="0"/>
    <x v="0"/>
    <x v="2"/>
    <s v="Computer Peripherals"/>
    <s v="Small Pack"/>
    <s v="Imation 3.5 IBM Formatted Diskettes, 10/Box"/>
    <n v="0.74"/>
    <s v="United States"/>
    <x v="0"/>
    <x v="1"/>
    <s v="Camarillo"/>
    <n v="93010"/>
    <d v="2015-02-28T00:00:00"/>
    <d v="2015-03-04T00:00:00"/>
    <n v="-41.83"/>
    <n v="6"/>
    <x v="1884"/>
    <n v="88587"/>
    <n v="4"/>
  </r>
  <r>
    <n v="23908"/>
    <s v="Low"/>
    <n v="0.1"/>
    <n v="125.99"/>
    <n v="4.2"/>
    <n v="3355"/>
    <x v="1110"/>
    <x v="2"/>
    <x v="0"/>
    <x v="2"/>
    <s v="Telephones and Communication"/>
    <s v="Small Box"/>
    <s v="V3682"/>
    <n v="0.59"/>
    <s v="United States"/>
    <x v="0"/>
    <x v="1"/>
    <s v="Camarillo"/>
    <n v="93010"/>
    <d v="2015-02-28T00:00:00"/>
    <d v="2015-02-28T00:00:00"/>
    <n v="372.40199999999999"/>
    <n v="7"/>
    <x v="1885"/>
    <n v="88587"/>
    <n v="0"/>
  </r>
  <r>
    <n v="18628"/>
    <s v="Medium"/>
    <n v="7.0000000000000007E-2"/>
    <n v="5.34"/>
    <n v="5.63"/>
    <n v="3356"/>
    <x v="1111"/>
    <x v="2"/>
    <x v="0"/>
    <x v="0"/>
    <s v="Binders and Binder Accessories"/>
    <s v="Small Box"/>
    <s v="Pressboard Data Binder, Crimson, 12&quot; X 8 1/2&quot;"/>
    <n v="0.39"/>
    <s v="United States"/>
    <x v="0"/>
    <x v="44"/>
    <s v="Eagle"/>
    <n v="83616"/>
    <d v="2015-05-04T00:00:00"/>
    <d v="2015-05-06T00:00:00"/>
    <n v="-116.3455"/>
    <n v="13"/>
    <x v="1886"/>
    <n v="88588"/>
    <n v="2"/>
  </r>
  <r>
    <n v="18629"/>
    <s v="Medium"/>
    <n v="0.03"/>
    <n v="160.97999999999999"/>
    <n v="30"/>
    <n v="3356"/>
    <x v="1111"/>
    <x v="1"/>
    <x v="0"/>
    <x v="1"/>
    <s v="Chairs &amp; Chairmats"/>
    <s v="Jumbo Drum"/>
    <s v="Office Star - Mid Back Dual function Ergonomic High Back Chair with 2-Way Adjustable Arms"/>
    <n v="0.62"/>
    <s v="United States"/>
    <x v="0"/>
    <x v="44"/>
    <s v="Eagle"/>
    <n v="83616"/>
    <d v="2015-05-04T00:00:00"/>
    <d v="2015-05-05T00:00:00"/>
    <n v="1304.9000000000001"/>
    <n v="18"/>
    <x v="1887"/>
    <n v="88588"/>
    <n v="1"/>
  </r>
  <r>
    <n v="18630"/>
    <s v="Medium"/>
    <n v="0.04"/>
    <n v="65.989999999999995"/>
    <n v="5.63"/>
    <n v="3356"/>
    <x v="1111"/>
    <x v="0"/>
    <x v="0"/>
    <x v="2"/>
    <s v="Telephones and Communication"/>
    <s v="Small Box"/>
    <s v="2190"/>
    <n v="0.56000000000000005"/>
    <s v="United States"/>
    <x v="0"/>
    <x v="44"/>
    <s v="Eagle"/>
    <n v="83616"/>
    <d v="2015-05-04T00:00:00"/>
    <d v="2015-05-04T00:00:00"/>
    <n v="605.04719999999998"/>
    <n v="15"/>
    <x v="1888"/>
    <n v="88588"/>
    <n v="0"/>
  </r>
  <r>
    <n v="22597"/>
    <s v="High"/>
    <n v="0.09"/>
    <n v="28.53"/>
    <n v="1.49"/>
    <n v="3359"/>
    <x v="1112"/>
    <x v="2"/>
    <x v="1"/>
    <x v="0"/>
    <s v="Binders and Binder Accessories"/>
    <s v="Small Box"/>
    <s v="Lock-Up Easel 'Spel-Binder'"/>
    <n v="0.38"/>
    <s v="United States"/>
    <x v="2"/>
    <x v="45"/>
    <s v="Wauwatosa"/>
    <n v="53213"/>
    <d v="2015-04-28T00:00:00"/>
    <d v="2015-04-30T00:00:00"/>
    <n v="107.45461999999999"/>
    <n v="6"/>
    <x v="1889"/>
    <n v="91437"/>
    <n v="2"/>
  </r>
  <r>
    <n v="23359"/>
    <s v="Not Specified"/>
    <n v="0.02"/>
    <n v="9.11"/>
    <n v="2.15"/>
    <n v="3360"/>
    <x v="1113"/>
    <x v="2"/>
    <x v="1"/>
    <x v="0"/>
    <s v="Paper"/>
    <s v="Wrap Bag"/>
    <s v="Black Print Carbonless Snap-Off® Rapid Letter, 8 1/2&quot; x 7&quot;"/>
    <n v="0.4"/>
    <s v="United States"/>
    <x v="2"/>
    <x v="45"/>
    <s v="West Allis"/>
    <n v="53214"/>
    <d v="2015-03-20T00:00:00"/>
    <d v="2015-03-22T00:00:00"/>
    <n v="18.41"/>
    <n v="3"/>
    <x v="1890"/>
    <n v="91435"/>
    <n v="2"/>
  </r>
  <r>
    <n v="23360"/>
    <s v="Not Specified"/>
    <n v="0.06"/>
    <n v="12.64"/>
    <n v="4.9800000000000004"/>
    <n v="3361"/>
    <x v="1114"/>
    <x v="2"/>
    <x v="1"/>
    <x v="1"/>
    <s v="Office Furnishings"/>
    <s v="Small Pack"/>
    <s v="Nu-Dell Executive Frame"/>
    <n v="0.48"/>
    <s v="United States"/>
    <x v="2"/>
    <x v="45"/>
    <s v="West Bend"/>
    <n v="53095"/>
    <d v="2015-03-20T00:00:00"/>
    <d v="2015-03-22T00:00:00"/>
    <n v="65.63"/>
    <n v="8"/>
    <x v="1891"/>
    <n v="91435"/>
    <n v="2"/>
  </r>
  <r>
    <n v="24802"/>
    <s v="Medium"/>
    <n v="0.04"/>
    <n v="7.96"/>
    <n v="4.95"/>
    <n v="3361"/>
    <x v="1114"/>
    <x v="2"/>
    <x v="1"/>
    <x v="1"/>
    <s v="Office Furnishings"/>
    <s v="Small Box"/>
    <s v="Staples Plastic Wall Frames"/>
    <n v="0.41"/>
    <s v="United States"/>
    <x v="2"/>
    <x v="45"/>
    <s v="West Bend"/>
    <n v="53095"/>
    <d v="2015-01-26T00:00:00"/>
    <d v="2015-01-26T00:00:00"/>
    <n v="-7.73"/>
    <n v="15"/>
    <x v="1892"/>
    <n v="91436"/>
    <n v="0"/>
  </r>
  <r>
    <n v="23887"/>
    <s v="Medium"/>
    <n v="0.03"/>
    <n v="4.9800000000000004"/>
    <n v="4.95"/>
    <n v="3361"/>
    <x v="1114"/>
    <x v="2"/>
    <x v="1"/>
    <x v="0"/>
    <s v="Binders and Binder Accessories"/>
    <s v="Small Box"/>
    <s v="Cardinal Holdit Business Card Pockets"/>
    <n v="0.37"/>
    <s v="United States"/>
    <x v="2"/>
    <x v="45"/>
    <s v="West Bend"/>
    <n v="53095"/>
    <d v="2015-06-09T00:00:00"/>
    <d v="2015-06-11T00:00:00"/>
    <n v="-47.995249999999999"/>
    <n v="19"/>
    <x v="1893"/>
    <n v="91438"/>
    <n v="2"/>
  </r>
  <r>
    <n v="19749"/>
    <s v="Low"/>
    <n v="0.1"/>
    <n v="80.97"/>
    <n v="33.6"/>
    <n v="3366"/>
    <x v="1115"/>
    <x v="1"/>
    <x v="1"/>
    <x v="2"/>
    <s v="Office Machines"/>
    <s v="Jumbo Drum"/>
    <s v="Lexmark Z25 Color Inkjet Printer"/>
    <n v="0.37"/>
    <s v="United States"/>
    <x v="1"/>
    <x v="10"/>
    <s v="Troy"/>
    <n v="45373"/>
    <d v="2015-05-24T00:00:00"/>
    <d v="2015-05-29T00:00:00"/>
    <n v="66.22"/>
    <n v="11"/>
    <x v="1894"/>
    <n v="90501"/>
    <n v="5"/>
  </r>
  <r>
    <n v="19750"/>
    <s v="Low"/>
    <n v="0.02"/>
    <n v="6.48"/>
    <n v="5.1100000000000003"/>
    <n v="3366"/>
    <x v="1115"/>
    <x v="2"/>
    <x v="1"/>
    <x v="0"/>
    <s v="Paper"/>
    <s v="Small Box"/>
    <s v="Xerox 231"/>
    <n v="0.37"/>
    <s v="United States"/>
    <x v="1"/>
    <x v="10"/>
    <s v="Troy"/>
    <n v="45373"/>
    <d v="2015-05-24T00:00:00"/>
    <d v="2015-05-28T00:00:00"/>
    <n v="-23.53"/>
    <n v="8"/>
    <x v="1895"/>
    <n v="90501"/>
    <n v="4"/>
  </r>
  <r>
    <n v="23428"/>
    <s v="Critical"/>
    <n v="0.08"/>
    <n v="30.97"/>
    <n v="4"/>
    <n v="3367"/>
    <x v="1116"/>
    <x v="2"/>
    <x v="1"/>
    <x v="2"/>
    <s v="Computer Peripherals"/>
    <s v="Small Box"/>
    <s v="Microsoft Multimedia Keyboard"/>
    <n v="0.74"/>
    <s v="United States"/>
    <x v="1"/>
    <x v="10"/>
    <s v="Upper Arlington"/>
    <n v="43221"/>
    <d v="2015-05-02T00:00:00"/>
    <d v="2015-05-03T00:00:00"/>
    <n v="10.680000000000014"/>
    <n v="26"/>
    <x v="1896"/>
    <n v="90502"/>
    <n v="1"/>
  </r>
  <r>
    <n v="23429"/>
    <s v="Critical"/>
    <n v="0.1"/>
    <n v="4.13"/>
    <n v="0.5"/>
    <n v="3367"/>
    <x v="1116"/>
    <x v="0"/>
    <x v="1"/>
    <x v="0"/>
    <s v="Labels"/>
    <s v="Small Box"/>
    <s v="Avery 506"/>
    <n v="0.39"/>
    <s v="United States"/>
    <x v="1"/>
    <x v="10"/>
    <s v="Upper Arlington"/>
    <n v="43221"/>
    <d v="2015-05-02T00:00:00"/>
    <d v="2015-05-04T00:00:00"/>
    <n v="58.263599999999997"/>
    <n v="18"/>
    <x v="1897"/>
    <n v="90502"/>
    <n v="2"/>
  </r>
  <r>
    <n v="26104"/>
    <s v="Medium"/>
    <n v="0.06"/>
    <n v="7.1"/>
    <n v="6.05"/>
    <n v="3369"/>
    <x v="1117"/>
    <x v="2"/>
    <x v="1"/>
    <x v="0"/>
    <s v="Binders and Binder Accessories"/>
    <s v="Small Box"/>
    <s v="Wilson Jones Hanging View Binder, White, 1&quot;"/>
    <n v="0.39"/>
    <s v="United States"/>
    <x v="1"/>
    <x v="10"/>
    <s v="Westerville"/>
    <n v="43081"/>
    <d v="2015-02-12T00:00:00"/>
    <d v="2015-02-13T00:00:00"/>
    <n v="-42.170500000000004"/>
    <n v="4"/>
    <x v="1898"/>
    <n v="90500"/>
    <n v="1"/>
  </r>
  <r>
    <n v="18311"/>
    <s v="Medium"/>
    <n v="0.01"/>
    <n v="179.29"/>
    <n v="29.21"/>
    <n v="3374"/>
    <x v="1118"/>
    <x v="1"/>
    <x v="0"/>
    <x v="1"/>
    <s v="Tables"/>
    <s v="Jumbo Box"/>
    <s v="Bevis Round Conference Table Top, X-Base"/>
    <n v="0.76"/>
    <s v="United States"/>
    <x v="1"/>
    <x v="30"/>
    <s v="Odenton"/>
    <n v="21113"/>
    <d v="2015-06-02T00:00:00"/>
    <d v="2015-06-04T00:00:00"/>
    <n v="66.362220000000008"/>
    <n v="8"/>
    <x v="1899"/>
    <n v="87473"/>
    <n v="2"/>
  </r>
  <r>
    <n v="18320"/>
    <s v="High"/>
    <n v="0.05"/>
    <n v="73.98"/>
    <n v="12.14"/>
    <n v="3374"/>
    <x v="1118"/>
    <x v="2"/>
    <x v="1"/>
    <x v="2"/>
    <s v="Computer Peripherals"/>
    <s v="Small Box"/>
    <s v="Keytronic 105-Key Spanish Keyboard"/>
    <n v="0.67"/>
    <s v="United States"/>
    <x v="1"/>
    <x v="30"/>
    <s v="Odenton"/>
    <n v="21113"/>
    <d v="2015-06-29T00:00:00"/>
    <d v="2015-06-30T00:00:00"/>
    <n v="-1.904000000000019"/>
    <n v="8"/>
    <x v="1900"/>
    <n v="87474"/>
    <n v="1"/>
  </r>
  <r>
    <n v="18321"/>
    <s v="High"/>
    <n v="0"/>
    <n v="5.98"/>
    <n v="7.15"/>
    <n v="3374"/>
    <x v="1118"/>
    <x v="2"/>
    <x v="1"/>
    <x v="0"/>
    <s v="Paper"/>
    <s v="Small Box"/>
    <s v="Universal Premium White Copier/Laser Paper (20Lb. and 87 Bright)"/>
    <n v="0.36"/>
    <s v="United States"/>
    <x v="1"/>
    <x v="30"/>
    <s v="Odenton"/>
    <n v="21113"/>
    <d v="2015-06-29T00:00:00"/>
    <d v="2015-07-01T00:00:00"/>
    <n v="-37.048000000000002"/>
    <n v="5"/>
    <x v="1901"/>
    <n v="87474"/>
    <n v="2"/>
  </r>
  <r>
    <n v="18322"/>
    <s v="High"/>
    <n v="0.09"/>
    <n v="3.57"/>
    <n v="4.17"/>
    <n v="3374"/>
    <x v="1118"/>
    <x v="2"/>
    <x v="1"/>
    <x v="0"/>
    <s v="Pens &amp; Art Supplies"/>
    <s v="Small Pack"/>
    <s v="Barrel Sharpener"/>
    <n v="0.59"/>
    <s v="United States"/>
    <x v="1"/>
    <x v="30"/>
    <s v="Odenton"/>
    <n v="21113"/>
    <d v="2015-06-29T00:00:00"/>
    <d v="2015-07-01T00:00:00"/>
    <n v="-56.887999999999998"/>
    <n v="9"/>
    <x v="1902"/>
    <n v="87474"/>
    <n v="2"/>
  </r>
  <r>
    <n v="22378"/>
    <s v="Critical"/>
    <n v="0"/>
    <n v="19.98"/>
    <n v="5.97"/>
    <n v="3379"/>
    <x v="1119"/>
    <x v="0"/>
    <x v="0"/>
    <x v="0"/>
    <s v="Paper"/>
    <s v="Small Box"/>
    <s v="Xerox 1936"/>
    <n v="0.38"/>
    <s v="United States"/>
    <x v="3"/>
    <x v="29"/>
    <s v="Kennesaw"/>
    <n v="30144"/>
    <d v="2015-03-26T00:00:00"/>
    <d v="2015-03-29T00:00:00"/>
    <n v="-189.714"/>
    <n v="12"/>
    <x v="1903"/>
    <n v="88837"/>
    <n v="3"/>
  </r>
  <r>
    <n v="20366"/>
    <s v="Critical"/>
    <n v="0.05"/>
    <n v="3.14"/>
    <n v="1.92"/>
    <n v="3379"/>
    <x v="1119"/>
    <x v="0"/>
    <x v="1"/>
    <x v="0"/>
    <s v="Scissors, Rulers and Trimmers"/>
    <s v="Wrap Bag"/>
    <s v="Serrated Blade or Curved Handle Hand Letter Openers"/>
    <n v="0.84"/>
    <s v="United States"/>
    <x v="3"/>
    <x v="29"/>
    <s v="Kennesaw"/>
    <n v="30144"/>
    <d v="2015-04-25T00:00:00"/>
    <d v="2015-04-26T00:00:00"/>
    <n v="1628.37"/>
    <n v="18"/>
    <x v="1904"/>
    <n v="88839"/>
    <n v="1"/>
  </r>
  <r>
    <n v="23181"/>
    <s v="Critical"/>
    <n v="0.03"/>
    <n v="315.98"/>
    <n v="19.989999999999998"/>
    <n v="3380"/>
    <x v="1120"/>
    <x v="2"/>
    <x v="1"/>
    <x v="0"/>
    <s v="Binders and Binder Accessories"/>
    <s v="Small Box"/>
    <s v="GBC ProClick™ 150 Presentation Binding System"/>
    <n v="0.38"/>
    <s v="United States"/>
    <x v="3"/>
    <x v="29"/>
    <s v="La Grange"/>
    <n v="30240"/>
    <d v="2015-04-20T00:00:00"/>
    <d v="2015-04-22T00:00:00"/>
    <n v="-4.4800000000000004"/>
    <n v="18"/>
    <x v="1905"/>
    <n v="88838"/>
    <n v="2"/>
  </r>
  <r>
    <n v="23182"/>
    <s v="Critical"/>
    <n v="0.09"/>
    <n v="276.2"/>
    <n v="24.49"/>
    <n v="3380"/>
    <x v="1120"/>
    <x v="2"/>
    <x v="1"/>
    <x v="1"/>
    <s v="Chairs &amp; Chairmats"/>
    <s v="Large Box"/>
    <s v="SAFCO Arco Folding Chair"/>
    <m/>
    <s v="United States"/>
    <x v="3"/>
    <x v="29"/>
    <s v="La Grange"/>
    <n v="30240"/>
    <d v="2015-04-20T00:00:00"/>
    <d v="2015-04-21T00:00:00"/>
    <n v="3193.2840000000001"/>
    <n v="11"/>
    <x v="1906"/>
    <n v="88838"/>
    <n v="1"/>
  </r>
  <r>
    <n v="23183"/>
    <s v="Critical"/>
    <n v="0.03"/>
    <n v="63.94"/>
    <n v="14.48"/>
    <n v="3380"/>
    <x v="1120"/>
    <x v="2"/>
    <x v="1"/>
    <x v="1"/>
    <s v="Office Furnishings"/>
    <s v="Small Box"/>
    <s v="Howard Miller 16&quot; Diameter Gallery Wall Clock"/>
    <n v="0.46"/>
    <s v="United States"/>
    <x v="3"/>
    <x v="29"/>
    <s v="La Grange"/>
    <n v="30240"/>
    <d v="2015-04-20T00:00:00"/>
    <d v="2015-04-21T00:00:00"/>
    <n v="43.691699999999997"/>
    <n v="8"/>
    <x v="1907"/>
    <n v="88838"/>
    <n v="1"/>
  </r>
  <r>
    <n v="24161"/>
    <s v="Not Specified"/>
    <n v="0.05"/>
    <n v="11.97"/>
    <n v="5.81"/>
    <n v="3381"/>
    <x v="1121"/>
    <x v="2"/>
    <x v="0"/>
    <x v="0"/>
    <s v="Pens &amp; Art Supplies"/>
    <s v="Small Pack"/>
    <s v="Staples SlimLine Pencil Sharpener"/>
    <n v="0.6"/>
    <s v="United States"/>
    <x v="3"/>
    <x v="29"/>
    <s v="Macon"/>
    <n v="31204"/>
    <d v="2015-03-23T00:00:00"/>
    <d v="2015-03-25T00:00:00"/>
    <n v="349.05930000000001"/>
    <n v="2"/>
    <x v="1856"/>
    <n v="88836"/>
    <n v="2"/>
  </r>
  <r>
    <n v="25841"/>
    <s v="Medium"/>
    <n v="0.02"/>
    <n v="28.53"/>
    <n v="1.49"/>
    <n v="3381"/>
    <x v="1121"/>
    <x v="2"/>
    <x v="1"/>
    <x v="0"/>
    <s v="Binders and Binder Accessories"/>
    <s v="Small Box"/>
    <s v="Lock-Up Easel 'Spel-Binder'"/>
    <n v="0.38"/>
    <s v="United States"/>
    <x v="3"/>
    <x v="29"/>
    <s v="Macon"/>
    <n v="31204"/>
    <d v="2015-04-29T00:00:00"/>
    <d v="2015-04-29T00:00:00"/>
    <n v="1.9919999999999998"/>
    <n v="18"/>
    <x v="1908"/>
    <n v="88840"/>
    <n v="0"/>
  </r>
  <r>
    <n v="22341"/>
    <s v="Low"/>
    <n v="0.04"/>
    <n v="2.98"/>
    <n v="2.0299999999999998"/>
    <n v="3385"/>
    <x v="1122"/>
    <x v="0"/>
    <x v="0"/>
    <x v="0"/>
    <s v="Pens &amp; Art Supplies"/>
    <s v="Wrap Bag"/>
    <s v="Premium Writing Pencils, Soft, #2 by Central Association for the Blind"/>
    <n v="0.56999999999999995"/>
    <s v="United States"/>
    <x v="1"/>
    <x v="10"/>
    <s v="Boardman"/>
    <n v="44512"/>
    <d v="2015-01-16T00:00:00"/>
    <d v="2015-01-16T00:00:00"/>
    <n v="-22.009999999999998"/>
    <n v="5"/>
    <x v="1909"/>
    <n v="88745"/>
    <n v="0"/>
  </r>
  <r>
    <n v="22342"/>
    <s v="Low"/>
    <n v="0.01"/>
    <n v="125.99"/>
    <n v="8.99"/>
    <n v="3385"/>
    <x v="1122"/>
    <x v="2"/>
    <x v="0"/>
    <x v="2"/>
    <s v="Telephones and Communication"/>
    <s v="Small Box"/>
    <s v="M70"/>
    <n v="0.59"/>
    <s v="United States"/>
    <x v="1"/>
    <x v="10"/>
    <s v="Boardman"/>
    <n v="44512"/>
    <d v="2015-01-16T00:00:00"/>
    <d v="2015-01-21T00:00:00"/>
    <n v="426.46032000000002"/>
    <n v="6"/>
    <x v="1910"/>
    <n v="88745"/>
    <n v="5"/>
  </r>
  <r>
    <n v="23190"/>
    <s v="Critical"/>
    <n v="0"/>
    <n v="2.61"/>
    <n v="0.5"/>
    <n v="3386"/>
    <x v="1123"/>
    <x v="2"/>
    <x v="0"/>
    <x v="0"/>
    <s v="Labels"/>
    <s v="Small Box"/>
    <s v="Avery 494"/>
    <n v="0.39"/>
    <s v="United States"/>
    <x v="1"/>
    <x v="10"/>
    <s v="Bowling Green"/>
    <n v="43402"/>
    <d v="2015-05-03T00:00:00"/>
    <d v="2015-05-05T00:00:00"/>
    <n v="19.554599999999997"/>
    <n v="10"/>
    <x v="1911"/>
    <n v="88746"/>
    <n v="2"/>
  </r>
  <r>
    <n v="23191"/>
    <s v="Critical"/>
    <n v="0.04"/>
    <n v="25.38"/>
    <n v="8.99"/>
    <n v="3386"/>
    <x v="1123"/>
    <x v="0"/>
    <x v="0"/>
    <x v="1"/>
    <s v="Office Furnishings"/>
    <s v="Small Pack"/>
    <s v="Executive Impressions 13&quot; Chairman Wall Clock"/>
    <n v="0.5"/>
    <s v="United States"/>
    <x v="1"/>
    <x v="10"/>
    <s v="Bowling Green"/>
    <n v="43402"/>
    <d v="2015-05-03T00:00:00"/>
    <d v="2015-05-06T00:00:00"/>
    <n v="152.48200000000003"/>
    <n v="35"/>
    <x v="1912"/>
    <n v="88746"/>
    <n v="3"/>
  </r>
  <r>
    <n v="19464"/>
    <s v="Not Specified"/>
    <n v="0.03"/>
    <n v="95.99"/>
    <n v="35"/>
    <n v="3388"/>
    <x v="1124"/>
    <x v="2"/>
    <x v="0"/>
    <x v="0"/>
    <s v="Storage &amp; Organization"/>
    <s v="Large Box"/>
    <s v="Safco Industrial Wire Shelving"/>
    <m/>
    <s v="United States"/>
    <x v="0"/>
    <x v="1"/>
    <s v="Fairfield"/>
    <n v="94533"/>
    <d v="2015-05-11T00:00:00"/>
    <d v="2015-05-12T00:00:00"/>
    <n v="67.012000000000057"/>
    <n v="9"/>
    <x v="1913"/>
    <n v="90154"/>
    <n v="1"/>
  </r>
  <r>
    <n v="18640"/>
    <s v="Medium"/>
    <n v="0.08"/>
    <n v="125.99"/>
    <n v="7.69"/>
    <n v="3393"/>
    <x v="1125"/>
    <x v="2"/>
    <x v="3"/>
    <x v="2"/>
    <s v="Telephones and Communication"/>
    <s v="Small Box"/>
    <s v="StarTAC 3000"/>
    <n v="0.59"/>
    <s v="United States"/>
    <x v="0"/>
    <x v="0"/>
    <s v="Pullman"/>
    <n v="99163"/>
    <d v="2015-04-29T00:00:00"/>
    <d v="2015-04-30T00:00:00"/>
    <n v="374.625"/>
    <n v="7"/>
    <x v="1914"/>
    <n v="87908"/>
    <n v="1"/>
  </r>
  <r>
    <n v="19635"/>
    <s v="Critical"/>
    <n v="0.08"/>
    <n v="4.4800000000000004"/>
    <n v="2.5"/>
    <n v="3393"/>
    <x v="1125"/>
    <x v="2"/>
    <x v="3"/>
    <x v="0"/>
    <s v="Envelopes"/>
    <s v="Small Box"/>
    <s v="Ampad #10 Peel &amp; Seel® Holiday Envelopes"/>
    <n v="0.37"/>
    <s v="United States"/>
    <x v="0"/>
    <x v="0"/>
    <s v="Pullman"/>
    <n v="99163"/>
    <d v="2015-02-14T00:00:00"/>
    <d v="2015-02-15T00:00:00"/>
    <n v="-3.2448000000000001"/>
    <n v="19"/>
    <x v="1915"/>
    <n v="87909"/>
    <n v="1"/>
  </r>
  <r>
    <n v="20624"/>
    <s v="Low"/>
    <n v="0"/>
    <n v="1270.99"/>
    <n v="19.989999999999998"/>
    <n v="3397"/>
    <x v="1126"/>
    <x v="2"/>
    <x v="2"/>
    <x v="0"/>
    <s v="Binders and Binder Accessories"/>
    <s v="Small Box"/>
    <s v="Fellowes PB500 Electric Punch Plastic Comb Binding Machine with Manual Bind"/>
    <n v="0.35"/>
    <s v="United States"/>
    <x v="2"/>
    <x v="12"/>
    <s v="Danville"/>
    <n v="61832"/>
    <d v="2015-06-07T00:00:00"/>
    <d v="2015-06-09T00:00:00"/>
    <n v="6384.4388999999992"/>
    <n v="7"/>
    <x v="1916"/>
    <n v="87535"/>
    <n v="2"/>
  </r>
  <r>
    <n v="19842"/>
    <s v="High"/>
    <n v="0.01"/>
    <n v="10.9"/>
    <n v="7.46"/>
    <n v="3397"/>
    <x v="1126"/>
    <x v="2"/>
    <x v="2"/>
    <x v="0"/>
    <s v="Storage &amp; Organization"/>
    <s v="Small Box"/>
    <s v="Crate-A-Files™"/>
    <n v="0.59"/>
    <s v="United States"/>
    <x v="2"/>
    <x v="12"/>
    <s v="Danville"/>
    <n v="61832"/>
    <d v="2015-03-11T00:00:00"/>
    <d v="2015-03-12T00:00:00"/>
    <n v="-116.76"/>
    <n v="18"/>
    <x v="1917"/>
    <n v="87536"/>
    <n v="1"/>
  </r>
  <r>
    <n v="19843"/>
    <s v="High"/>
    <n v="0.1"/>
    <n v="7.99"/>
    <n v="5.03"/>
    <n v="3397"/>
    <x v="1126"/>
    <x v="2"/>
    <x v="2"/>
    <x v="2"/>
    <s v="Telephones and Communication"/>
    <s v="Medium Box"/>
    <s v="Bell Sonecor JB700 Caller ID"/>
    <n v="0.6"/>
    <s v="United States"/>
    <x v="2"/>
    <x v="12"/>
    <s v="Danville"/>
    <n v="61832"/>
    <d v="2015-03-11T00:00:00"/>
    <d v="2015-03-12T00:00:00"/>
    <n v="-160.952"/>
    <n v="22"/>
    <x v="1918"/>
    <n v="87536"/>
    <n v="1"/>
  </r>
  <r>
    <n v="26208"/>
    <s v="Not Specified"/>
    <n v="0.08"/>
    <n v="11.97"/>
    <n v="5.81"/>
    <n v="3399"/>
    <x v="1127"/>
    <x v="2"/>
    <x v="2"/>
    <x v="0"/>
    <s v="Pens &amp; Art Supplies"/>
    <s v="Small Pack"/>
    <s v="Staples SlimLine Pencil Sharpener"/>
    <n v="0.6"/>
    <s v="United States"/>
    <x v="2"/>
    <x v="12"/>
    <s v="Des Plaines"/>
    <n v="60016"/>
    <d v="2015-03-29T00:00:00"/>
    <d v="2015-03-31T00:00:00"/>
    <n v="-41.87"/>
    <n v="5"/>
    <x v="1919"/>
    <n v="87534"/>
    <n v="2"/>
  </r>
  <r>
    <n v="24911"/>
    <s v="Medium"/>
    <n v="0.1"/>
    <n v="9.3800000000000008"/>
    <n v="4.93"/>
    <n v="3400"/>
    <x v="1128"/>
    <x v="0"/>
    <x v="2"/>
    <x v="1"/>
    <s v="Office Furnishings"/>
    <s v="Small Box"/>
    <s v="Eldon Expressions Punched Metal &amp; Wood Desk Accessories, Black &amp; Cherry"/>
    <n v="0.56999999999999995"/>
    <s v="United States"/>
    <x v="1"/>
    <x v="36"/>
    <s v="Fairmont"/>
    <n v="26554"/>
    <d v="2015-04-04T00:00:00"/>
    <d v="2015-04-04T00:00:00"/>
    <n v="-24.7104"/>
    <n v="15"/>
    <x v="1920"/>
    <n v="87537"/>
    <n v="0"/>
  </r>
  <r>
    <n v="25914"/>
    <s v="High"/>
    <n v="0.1"/>
    <n v="105.98"/>
    <n v="13.99"/>
    <n v="3403"/>
    <x v="1129"/>
    <x v="0"/>
    <x v="3"/>
    <x v="1"/>
    <s v="Office Furnishings"/>
    <s v="Medium Box"/>
    <s v="Tenex 46&quot; x 60&quot; Computer Anti-Static Chairmat, Rectangular Shaped"/>
    <n v="0.65"/>
    <s v="United States"/>
    <x v="0"/>
    <x v="47"/>
    <s v="Cheyenne"/>
    <n v="82001"/>
    <d v="2015-02-08T00:00:00"/>
    <d v="2015-02-11T00:00:00"/>
    <n v="349.48499999999996"/>
    <n v="5"/>
    <x v="1921"/>
    <n v="87530"/>
    <n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s v="Express Air"/>
    <s v="Corporate"/>
    <s v="Office Supplies"/>
    <s v="Pens &amp; Art Supplies"/>
    <s v="Wrap Bag"/>
    <s v="SANFORD Liquid Accent™ Tank-Style Highlighters"/>
    <n v="0.54"/>
    <s v="United States"/>
    <x v="0"/>
    <x v="0"/>
    <x v="0"/>
    <n v="98221"/>
    <d v="2015-01-07T00:00:00"/>
    <d v="2015-01-08T00:00:00"/>
    <n v="4.5599999999999996"/>
    <n v="4"/>
    <x v="0"/>
    <n v="88522"/>
    <n v="1"/>
    <n v="7"/>
    <x v="0"/>
    <n v="2015"/>
  </r>
  <r>
    <n v="20228"/>
    <s v="Not Specified"/>
    <n v="0.02"/>
    <n v="500.98"/>
    <n v="26"/>
    <n v="5"/>
    <s v="Ronnie Proctor"/>
    <s v="Delivery Truck"/>
    <s v="Home Office"/>
    <s v="Furniture"/>
    <s v="Chairs &amp; Chairmats"/>
    <s v="Jumbo Drum"/>
    <s v="Global Troy™ Executive Leather Low-Back Tilter"/>
    <n v="0.6"/>
    <s v="United States"/>
    <x v="0"/>
    <x v="1"/>
    <x v="1"/>
    <n v="91776"/>
    <d v="2015-06-13T00:00:00"/>
    <d v="2015-06-15T00:00:00"/>
    <n v="4390.3665000000001"/>
    <n v="12"/>
    <x v="1"/>
    <n v="90193"/>
    <n v="2"/>
    <n v="13"/>
    <x v="1"/>
    <n v="2015"/>
  </r>
  <r>
    <n v="21776"/>
    <s v="Critical"/>
    <n v="0.06"/>
    <n v="9.48"/>
    <n v="7.29"/>
    <n v="11"/>
    <s v="Marcus Dunlap"/>
    <s v="Regular Air"/>
    <s v="Home Office"/>
    <s v="Furniture"/>
    <s v="Office Furnishings"/>
    <s v="Small Pack"/>
    <s v="DAX Two-Tone Rosewood/Black Document Frame, Desktop, 5 x 7"/>
    <n v="0.45"/>
    <s v="United States"/>
    <x v="1"/>
    <x v="2"/>
    <x v="2"/>
    <n v="7203"/>
    <d v="2015-02-15T00:00:00"/>
    <d v="2015-02-17T00:00:00"/>
    <n v="-53.809600000000003"/>
    <n v="22"/>
    <x v="2"/>
    <n v="90192"/>
    <n v="2"/>
    <n v="15"/>
    <x v="2"/>
    <n v="2015"/>
  </r>
  <r>
    <n v="24844"/>
    <s v="Medium"/>
    <n v="0.09"/>
    <n v="78.69"/>
    <n v="19.989999999999998"/>
    <n v="14"/>
    <s v="Gwendolyn F Tyson"/>
    <s v="Regular Air"/>
    <s v="Small Business"/>
    <s v="Furniture"/>
    <s v="Office Furnishings"/>
    <s v="Small Box"/>
    <s v="Howard Miller 12-3/4 Diameter Accuwave DS ™ Wall Clock"/>
    <n v="0.43"/>
    <s v="United States"/>
    <x v="2"/>
    <x v="3"/>
    <x v="3"/>
    <n v="55372"/>
    <d v="2015-05-12T00:00:00"/>
    <d v="2015-05-14T00:00:00"/>
    <n v="803.47050000000002"/>
    <n v="16"/>
    <x v="3"/>
    <n v="86838"/>
    <n v="2"/>
    <n v="12"/>
    <x v="3"/>
    <n v="2015"/>
  </r>
  <r>
    <n v="24846"/>
    <s v="Medium"/>
    <n v="0.08"/>
    <n v="3.28"/>
    <n v="2.31"/>
    <n v="14"/>
    <s v="Gwendolyn F Tyson"/>
    <s v="Regular Air"/>
    <s v="Small Business"/>
    <s v="Office Supplies"/>
    <s v="Pens &amp; Art Supplies"/>
    <s v="Wrap Bag"/>
    <s v="Newell 321"/>
    <n v="0.56000000000000005"/>
    <s v="United States"/>
    <x v="2"/>
    <x v="3"/>
    <x v="3"/>
    <n v="55372"/>
    <d v="2015-05-12T00:00:00"/>
    <d v="2015-05-13T00:00:00"/>
    <n v="-24.03"/>
    <n v="7"/>
    <x v="4"/>
    <n v="86838"/>
    <n v="1"/>
    <n v="12"/>
    <x v="3"/>
    <n v="2015"/>
  </r>
  <r>
    <n v="24847"/>
    <s v="Medium"/>
    <n v="0.05"/>
    <n v="3.28"/>
    <n v="4.2"/>
    <n v="14"/>
    <s v="Gwendolyn F Tyson"/>
    <s v="Regular Air"/>
    <s v="Small Business"/>
    <s v="Office Supplies"/>
    <s v="Pens &amp; Art Supplies"/>
    <s v="Wrap Bag"/>
    <s v="Newell 351"/>
    <n v="0.56000000000000005"/>
    <s v="United States"/>
    <x v="2"/>
    <x v="3"/>
    <x v="3"/>
    <n v="55372"/>
    <d v="2015-05-12T00:00:00"/>
    <d v="2015-05-13T00:00:00"/>
    <n v="-37.03"/>
    <n v="4"/>
    <x v="5"/>
    <n v="86838"/>
    <n v="1"/>
    <n v="12"/>
    <x v="3"/>
    <n v="2015"/>
  </r>
  <r>
    <n v="24848"/>
    <s v="Medium"/>
    <n v="0.05"/>
    <n v="3.58"/>
    <n v="1.63"/>
    <n v="14"/>
    <s v="Gwendolyn F Tyson"/>
    <s v="Regular Air"/>
    <s v="Small Business"/>
    <s v="Office Supplies"/>
    <s v="Rubber Bands"/>
    <s v="Wrap Bag"/>
    <s v="OIC Colored Binder Clips, Assorted Sizes"/>
    <n v="0.36"/>
    <s v="United States"/>
    <x v="2"/>
    <x v="3"/>
    <x v="3"/>
    <n v="55372"/>
    <d v="2015-05-12T00:00:00"/>
    <d v="2015-05-13T00:00:00"/>
    <n v="-0.71"/>
    <n v="4"/>
    <x v="6"/>
    <n v="86838"/>
    <n v="1"/>
    <n v="12"/>
    <x v="3"/>
    <n v="2015"/>
  </r>
  <r>
    <n v="18181"/>
    <s v="Critical"/>
    <n v="0"/>
    <n v="4.42"/>
    <n v="4.99"/>
    <n v="15"/>
    <s v="Timothy Reese"/>
    <s v="Regular Air"/>
    <s v="Small Business"/>
    <s v="Office Supplies"/>
    <s v="Envelopes"/>
    <s v="Small Box"/>
    <s v="Grip Seal Envelopes"/>
    <n v="0.38"/>
    <s v="United States"/>
    <x v="1"/>
    <x v="4"/>
    <x v="4"/>
    <n v="11787"/>
    <d v="2015-04-08T00:00:00"/>
    <d v="2015-04-09T00:00:00"/>
    <n v="-59.82"/>
    <n v="7"/>
    <x v="7"/>
    <n v="86837"/>
    <n v="1"/>
    <n v="8"/>
    <x v="4"/>
    <n v="2015"/>
  </r>
  <r>
    <n v="20925"/>
    <s v="Medium"/>
    <n v="0.01"/>
    <n v="35.94"/>
    <n v="6.66"/>
    <n v="15"/>
    <s v="Timothy Reese"/>
    <s v="Regular Air"/>
    <s v="Small Business"/>
    <s v="Office Supplies"/>
    <s v="Envelopes"/>
    <s v="Small Box"/>
    <s v="Tyvek ® Top-Opening Peel &amp; Seel ® Envelopes, Gray"/>
    <n v="0.4"/>
    <s v="United States"/>
    <x v="1"/>
    <x v="4"/>
    <x v="4"/>
    <n v="11787"/>
    <d v="2015-05-28T00:00:00"/>
    <d v="2015-05-28T00:00:00"/>
    <n v="261.87569999999994"/>
    <n v="10"/>
    <x v="8"/>
    <n v="86839"/>
    <n v="0"/>
    <n v="28"/>
    <x v="3"/>
    <n v="2015"/>
  </r>
  <r>
    <n v="26267"/>
    <s v="High"/>
    <n v="0.04"/>
    <n v="2.98"/>
    <n v="1.58"/>
    <n v="16"/>
    <s v="Sarah Ramsey"/>
    <s v="Regular Air"/>
    <s v="Small Business"/>
    <s v="Office Supplies"/>
    <s v="Rubber Bands"/>
    <s v="Wrap Bag"/>
    <s v="Staples Gold Paper Clips"/>
    <n v="0.39"/>
    <s v="United States"/>
    <x v="1"/>
    <x v="4"/>
    <x v="5"/>
    <n v="13210"/>
    <d v="2015-02-12T00:00:00"/>
    <d v="2015-02-15T00:00:00"/>
    <n v="2.63"/>
    <n v="6"/>
    <x v="9"/>
    <n v="86836"/>
    <n v="3"/>
    <n v="12"/>
    <x v="2"/>
    <n v="2015"/>
  </r>
  <r>
    <n v="26268"/>
    <s v="High"/>
    <n v="0.05"/>
    <n v="115.99"/>
    <n v="2.5"/>
    <n v="16"/>
    <s v="Sarah Ramsey"/>
    <s v="Regular Air"/>
    <s v="Small Business"/>
    <s v="Technology"/>
    <s v="Telephones and Communication"/>
    <s v="Small Box"/>
    <s v="StarTAC 7797"/>
    <n v="0.55000000000000004"/>
    <s v="United States"/>
    <x v="1"/>
    <x v="4"/>
    <x v="5"/>
    <n v="13210"/>
    <d v="2015-02-12T00:00:00"/>
    <d v="2015-02-14T00:00:00"/>
    <n v="652.73309999999992"/>
    <n v="10"/>
    <x v="10"/>
    <n v="86836"/>
    <n v="2"/>
    <n v="12"/>
    <x v="2"/>
    <n v="2015"/>
  </r>
  <r>
    <n v="23890"/>
    <s v="High"/>
    <n v="0.05"/>
    <n v="26.48"/>
    <n v="6.93"/>
    <n v="18"/>
    <s v="Laurie Hanna"/>
    <s v="Regular Air"/>
    <s v="Small Business"/>
    <s v="Furniture"/>
    <s v="Office Furnishings"/>
    <s v="Small Box"/>
    <s v="DAX Natural Wood-Tone Poster Frame"/>
    <n v="0.49"/>
    <s v="United States"/>
    <x v="0"/>
    <x v="5"/>
    <x v="6"/>
    <n v="59601"/>
    <d v="2015-05-15T00:00:00"/>
    <d v="2015-05-16T00:00:00"/>
    <n v="314.48129999999998"/>
    <n v="17"/>
    <x v="11"/>
    <n v="90031"/>
    <n v="1"/>
    <n v="15"/>
    <x v="3"/>
    <n v="2015"/>
  </r>
  <r>
    <n v="24063"/>
    <s v="Not Specified"/>
    <n v="7.0000000000000007E-2"/>
    <n v="12.99"/>
    <n v="9.44"/>
    <n v="19"/>
    <s v="Jim Rodgers"/>
    <s v="Regular Air"/>
    <s v="Small Business"/>
    <s v="Technology"/>
    <s v="Office Machines"/>
    <s v="Medium Box"/>
    <s v="Hewlett Packard 6S Scientific Calculator"/>
    <n v="0.39"/>
    <s v="United States"/>
    <x v="0"/>
    <x v="5"/>
    <x v="7"/>
    <n v="59801"/>
    <d v="2015-05-21T00:00:00"/>
    <d v="2015-05-23T00:00:00"/>
    <n v="-114.63990000000001"/>
    <n v="18"/>
    <x v="12"/>
    <n v="90032"/>
    <n v="2"/>
    <n v="21"/>
    <x v="3"/>
    <n v="2015"/>
  </r>
  <r>
    <n v="5890"/>
    <s v="High"/>
    <n v="0.05"/>
    <n v="26.48"/>
    <n v="6.93"/>
    <n v="21"/>
    <s v="Tony Wilkins Winters"/>
    <s v="Regular Air"/>
    <s v="Small Business"/>
    <s v="Furniture"/>
    <s v="Office Furnishings"/>
    <s v="Small Box"/>
    <s v="DAX Natural Wood-Tone Poster Frame"/>
    <n v="0.49"/>
    <s v="United States"/>
    <x v="1"/>
    <x v="4"/>
    <x v="8"/>
    <n v="10012"/>
    <d v="2015-05-15T00:00:00"/>
    <d v="2015-05-16T00:00:00"/>
    <n v="384.38"/>
    <n v="70"/>
    <x v="13"/>
    <n v="41793"/>
    <n v="1"/>
    <n v="15"/>
    <x v="3"/>
    <n v="2015"/>
  </r>
  <r>
    <n v="6062"/>
    <s v="Not Specified"/>
    <n v="0.08"/>
    <n v="5"/>
    <n v="3.39"/>
    <n v="21"/>
    <s v="Tony Wilkins Winters"/>
    <s v="Regular Air"/>
    <s v="Small Business"/>
    <s v="Office Supplies"/>
    <s v="Rubber Bands"/>
    <s v="Wrap Bag"/>
    <s v="Advantus Plastic Paper Clips"/>
    <n v="0.37"/>
    <s v="United States"/>
    <x v="1"/>
    <x v="4"/>
    <x v="8"/>
    <n v="10012"/>
    <d v="2015-05-21T00:00:00"/>
    <d v="2015-05-22T00:00:00"/>
    <n v="-17.489999999999998"/>
    <n v="58"/>
    <x v="14"/>
    <n v="42949"/>
    <n v="1"/>
    <n v="21"/>
    <x v="3"/>
    <n v="2015"/>
  </r>
  <r>
    <n v="6063"/>
    <s v="Not Specified"/>
    <n v="7.0000000000000007E-2"/>
    <n v="12.99"/>
    <n v="9.44"/>
    <n v="21"/>
    <s v="Tony Wilkins Winters"/>
    <s v="Regular Air"/>
    <s v="Small Business"/>
    <s v="Technology"/>
    <s v="Office Machines"/>
    <s v="Medium Box"/>
    <s v="Hewlett Packard 6S Scientific Calculator"/>
    <n v="0.39"/>
    <s v="United States"/>
    <x v="1"/>
    <x v="4"/>
    <x v="8"/>
    <n v="10012"/>
    <d v="2015-05-21T00:00:00"/>
    <d v="2015-05-23T00:00:00"/>
    <n v="-114.63990000000001"/>
    <n v="71"/>
    <x v="15"/>
    <n v="42949"/>
    <n v="2"/>
    <n v="21"/>
    <x v="3"/>
    <n v="2015"/>
  </r>
  <r>
    <n v="20631"/>
    <s v="High"/>
    <n v="0.06"/>
    <n v="55.48"/>
    <n v="14.3"/>
    <n v="24"/>
    <s v="Edna Thomas"/>
    <s v="Regular Air"/>
    <s v="Corporate"/>
    <s v="Office Supplies"/>
    <s v="Paper"/>
    <s v="Small Box"/>
    <s v="Xerox 194"/>
    <n v="0.37"/>
    <s v="United States"/>
    <x v="0"/>
    <x v="1"/>
    <x v="9"/>
    <n v="92677"/>
    <d v="2015-01-28T00:00:00"/>
    <d v="2015-01-29T00:00:00"/>
    <n v="-28.296800000000001"/>
    <n v="1"/>
    <x v="16"/>
    <n v="87651"/>
    <n v="1"/>
    <n v="28"/>
    <x v="0"/>
    <n v="2015"/>
  </r>
  <r>
    <n v="20632"/>
    <s v="High"/>
    <n v="0.02"/>
    <n v="1.68"/>
    <n v="1.57"/>
    <n v="24"/>
    <s v="Edna Thomas"/>
    <s v="Regular Air"/>
    <s v="Corporate"/>
    <s v="Office Supplies"/>
    <s v="Pens &amp; Art Supplies"/>
    <s v="Wrap Bag"/>
    <s v="Newell 323"/>
    <n v="0.59"/>
    <s v="United States"/>
    <x v="0"/>
    <x v="1"/>
    <x v="9"/>
    <n v="92677"/>
    <d v="2015-01-28T00:00:00"/>
    <d v="2015-01-30T00:00:00"/>
    <n v="-5.3071999999999999"/>
    <n v="1"/>
    <x v="17"/>
    <n v="87651"/>
    <n v="2"/>
    <n v="28"/>
    <x v="0"/>
    <n v="2015"/>
  </r>
  <r>
    <n v="23967"/>
    <s v="Not Specified"/>
    <n v="0.04"/>
    <n v="4.1399999999999997"/>
    <n v="6.6"/>
    <n v="27"/>
    <s v="Guy Gallagher"/>
    <s v="Regular Air"/>
    <s v="Corporate"/>
    <s v="Furniture"/>
    <s v="Office Furnishings"/>
    <s v="Small Box"/>
    <s v="Eldon Image Series Black Desk Accessories"/>
    <n v="0.49"/>
    <s v="United States"/>
    <x v="0"/>
    <x v="1"/>
    <x v="10"/>
    <n v="90712"/>
    <d v="2015-05-02T00:00:00"/>
    <d v="2015-05-04T00:00:00"/>
    <n v="8.8940000000000055"/>
    <n v="12"/>
    <x v="18"/>
    <n v="87652"/>
    <n v="2"/>
    <n v="2"/>
    <x v="3"/>
    <n v="2015"/>
  </r>
  <r>
    <n v="23509"/>
    <s v="High"/>
    <n v="0.08"/>
    <n v="34.99"/>
    <n v="7.73"/>
    <n v="32"/>
    <s v="Matthew Berman"/>
    <s v="Regular Air"/>
    <s v="Corporate"/>
    <s v="Office Supplies"/>
    <s v="Pens &amp; Art Supplies"/>
    <s v="Small Box"/>
    <s v="Hunt Boston® Vacuum Mount KS Pencil Sharpener"/>
    <n v="0.59"/>
    <s v="United States"/>
    <x v="0"/>
    <x v="6"/>
    <x v="11"/>
    <n v="97526"/>
    <d v="2015-02-22T00:00:00"/>
    <d v="2015-02-23T00:00:00"/>
    <n v="144.69"/>
    <n v="13"/>
    <x v="19"/>
    <n v="89199"/>
    <n v="1"/>
    <n v="22"/>
    <x v="2"/>
    <n v="2015"/>
  </r>
  <r>
    <n v="23612"/>
    <s v="High"/>
    <n v="0.01"/>
    <n v="17.98"/>
    <n v="8.51"/>
    <n v="32"/>
    <s v="Matthew Berman"/>
    <s v="Regular Air"/>
    <s v="Corporate"/>
    <s v="Technology"/>
    <s v="Office Machines"/>
    <s v="Medium Box"/>
    <s v="Canon P1-DHIII Palm Printing Calculator"/>
    <n v="0.4"/>
    <s v="United States"/>
    <x v="0"/>
    <x v="6"/>
    <x v="11"/>
    <n v="97526"/>
    <d v="2015-03-27T00:00:00"/>
    <d v="2015-03-28T00:00:00"/>
    <n v="-35.878799999999998"/>
    <n v="2"/>
    <x v="20"/>
    <n v="89200"/>
    <n v="1"/>
    <n v="27"/>
    <x v="5"/>
    <n v="2015"/>
  </r>
  <r>
    <n v="23278"/>
    <s v="Medium"/>
    <n v="0.09"/>
    <n v="125.99"/>
    <n v="7.69"/>
    <n v="32"/>
    <s v="Matthew Berman"/>
    <s v="Express Air"/>
    <s v="Corporate"/>
    <s v="Technology"/>
    <s v="Telephones and Communication"/>
    <s v="Small Box"/>
    <s v="StarTAC 3000"/>
    <n v="0.59"/>
    <s v="United States"/>
    <x v="0"/>
    <x v="6"/>
    <x v="11"/>
    <n v="97526"/>
    <d v="2015-01-20T00:00:00"/>
    <d v="2015-01-22T00:00:00"/>
    <n v="209.99700000000001"/>
    <n v="8"/>
    <x v="21"/>
    <n v="89202"/>
    <n v="2"/>
    <n v="20"/>
    <x v="0"/>
    <n v="2015"/>
  </r>
  <r>
    <n v="19355"/>
    <s v="Low"/>
    <n v="0.06"/>
    <n v="205.99"/>
    <n v="8.99"/>
    <n v="32"/>
    <s v="Matthew Berman"/>
    <s v="Regular Air"/>
    <s v="Corporate"/>
    <s v="Technology"/>
    <s v="Telephones and Communication"/>
    <s v="Small Box"/>
    <s v="TimeportP7382"/>
    <n v="0.56000000000000005"/>
    <s v="United States"/>
    <x v="0"/>
    <x v="6"/>
    <x v="11"/>
    <n v="97526"/>
    <d v="2015-03-12T00:00:00"/>
    <d v="2015-03-19T00:00:00"/>
    <n v="3568.096"/>
    <n v="22"/>
    <x v="22"/>
    <n v="89203"/>
    <n v="7"/>
    <n v="12"/>
    <x v="5"/>
    <n v="2015"/>
  </r>
  <r>
    <n v="23654"/>
    <s v="Not Specified"/>
    <n v="0.03"/>
    <n v="4.24"/>
    <n v="5.41"/>
    <n v="33"/>
    <s v="Ricky Hensley"/>
    <s v="Regular Air"/>
    <s v="Corporate"/>
    <s v="Office Supplies"/>
    <s v="Binders and Binder Accessories"/>
    <s v="Small Box"/>
    <s v="Storex DuraTech Recycled Plastic Frosted Binders"/>
    <n v="0.35"/>
    <s v="United States"/>
    <x v="0"/>
    <x v="6"/>
    <x v="12"/>
    <n v="97030"/>
    <d v="2015-06-15T00:00:00"/>
    <d v="2015-06-17T00:00:00"/>
    <n v="-84.437600000000003"/>
    <n v="13"/>
    <x v="23"/>
    <n v="89201"/>
    <n v="2"/>
    <n v="15"/>
    <x v="1"/>
    <n v="2015"/>
  </r>
  <r>
    <n v="23655"/>
    <s v="Not Specified"/>
    <n v="0.04"/>
    <n v="2.94"/>
    <n v="0.7"/>
    <n v="33"/>
    <s v="Ricky Hensley"/>
    <s v="Regular Air"/>
    <s v="Corporate"/>
    <s v="Office Supplies"/>
    <s v="Pens &amp; Art Supplies"/>
    <s v="Wrap Bag"/>
    <s v="Newell 338"/>
    <n v="0.57999999999999996"/>
    <s v="United States"/>
    <x v="0"/>
    <x v="6"/>
    <x v="12"/>
    <n v="97030"/>
    <d v="2015-06-15T00:00:00"/>
    <d v="2015-06-16T00:00:00"/>
    <n v="24.312000000000001"/>
    <n v="18"/>
    <x v="24"/>
    <n v="89201"/>
    <n v="1"/>
    <n v="15"/>
    <x v="1"/>
    <n v="2015"/>
  </r>
  <r>
    <n v="25933"/>
    <s v="High"/>
    <n v="0"/>
    <n v="99.99"/>
    <n v="19.989999999999998"/>
    <n v="43"/>
    <s v="Theodore Moran"/>
    <s v="Regular Air"/>
    <s v="Consumer"/>
    <s v="Technology"/>
    <s v="Office Machines"/>
    <s v="Small Box"/>
    <s v="AT&amp;T 2230 Dual Handset Phone With Caller ID/Call Waiting"/>
    <n v="0.52"/>
    <s v="United States"/>
    <x v="0"/>
    <x v="0"/>
    <x v="13"/>
    <n v="98052"/>
    <d v="2015-05-10T00:00:00"/>
    <d v="2015-05-11T00:00:00"/>
    <n v="25.913820000000015"/>
    <n v="6"/>
    <x v="25"/>
    <n v="91454"/>
    <n v="1"/>
    <n v="10"/>
    <x v="3"/>
    <n v="2015"/>
  </r>
  <r>
    <n v="18551"/>
    <s v="Not Specified"/>
    <n v="0"/>
    <n v="115.99"/>
    <n v="2.5"/>
    <n v="52"/>
    <s v="Lorraine Kelly"/>
    <s v="Regular Air"/>
    <s v="Corporate"/>
    <s v="Technology"/>
    <s v="Telephones and Communication"/>
    <s v="Small Box"/>
    <s v="6160"/>
    <n v="0.56999999999999995"/>
    <s v="United States"/>
    <x v="0"/>
    <x v="0"/>
    <x v="14"/>
    <n v="98373"/>
    <d v="2015-03-10T00:00:00"/>
    <d v="2015-03-10T00:00:00"/>
    <n v="162.666"/>
    <n v="6"/>
    <x v="26"/>
    <n v="88426"/>
    <n v="0"/>
    <n v="10"/>
    <x v="5"/>
    <n v="2015"/>
  </r>
  <r>
    <n v="22117"/>
    <s v="Critical"/>
    <n v="7.0000000000000007E-2"/>
    <n v="3502.14"/>
    <n v="8.73"/>
    <n v="53"/>
    <s v="Sidney Russell Austin"/>
    <s v="Delivery Truck"/>
    <s v="Corporate"/>
    <s v="Technology"/>
    <s v="Office Machines"/>
    <s v="Jumbo Box"/>
    <s v="Okidata Pacemark 4410N Wide Format Dot Matrix Printer"/>
    <n v="0.56999999999999995"/>
    <s v="United States"/>
    <x v="0"/>
    <x v="0"/>
    <x v="13"/>
    <n v="98052"/>
    <d v="2015-01-28T00:00:00"/>
    <d v="2015-01-30T00:00:00"/>
    <n v="-6923.5991999999997"/>
    <n v="1"/>
    <x v="27"/>
    <n v="88425"/>
    <n v="2"/>
    <n v="28"/>
    <x v="0"/>
    <n v="2015"/>
  </r>
  <r>
    <n v="18552"/>
    <s v="Not Specified"/>
    <n v="0.02"/>
    <n v="5.98"/>
    <n v="5.79"/>
    <n v="53"/>
    <s v="Sidney Russell Austin"/>
    <s v="Regular Air"/>
    <s v="Corporate"/>
    <s v="Office Supplies"/>
    <s v="Paper"/>
    <s v="Small Box"/>
    <s v="Xerox 1903"/>
    <n v="0.36"/>
    <s v="United States"/>
    <x v="0"/>
    <x v="0"/>
    <x v="13"/>
    <n v="98052"/>
    <d v="2015-03-10T00:00:00"/>
    <d v="2015-03-11T00:00:00"/>
    <n v="-67.489999999999995"/>
    <n v="17"/>
    <x v="28"/>
    <n v="88426"/>
    <n v="1"/>
    <n v="10"/>
    <x v="5"/>
    <n v="2015"/>
  </r>
  <r>
    <n v="20697"/>
    <s v="Medium"/>
    <n v="0.06"/>
    <n v="3.8"/>
    <n v="1.49"/>
    <n v="56"/>
    <s v="Randall Montgomery"/>
    <s v="Regular Air"/>
    <s v="Consumer"/>
    <s v="Office Supplies"/>
    <s v="Binders and Binder Accessories"/>
    <s v="Small Box"/>
    <s v="Durable Pressboard Binders"/>
    <n v="0.38"/>
    <s v="United States"/>
    <x v="1"/>
    <x v="4"/>
    <x v="15"/>
    <n v="14150"/>
    <d v="2015-04-20T00:00:00"/>
    <d v="2015-04-21T00:00:00"/>
    <n v="19.6282"/>
    <n v="20"/>
    <x v="29"/>
    <n v="88075"/>
    <n v="1"/>
    <n v="20"/>
    <x v="4"/>
    <n v="2015"/>
  </r>
  <r>
    <n v="20698"/>
    <s v="Medium"/>
    <n v="0.06"/>
    <n v="1.76"/>
    <n v="0.7"/>
    <n v="56"/>
    <s v="Randall Montgomery"/>
    <s v="Regular Air"/>
    <s v="Consumer"/>
    <s v="Office Supplies"/>
    <s v="Pens &amp; Art Supplies"/>
    <s v="Wrap Bag"/>
    <s v="Newell 310"/>
    <n v="0.56000000000000005"/>
    <s v="United States"/>
    <x v="1"/>
    <x v="4"/>
    <x v="15"/>
    <n v="14150"/>
    <d v="2015-04-20T00:00:00"/>
    <d v="2015-04-21T00:00:00"/>
    <n v="-1.6524000000000001"/>
    <n v="17"/>
    <x v="30"/>
    <n v="88075"/>
    <n v="1"/>
    <n v="20"/>
    <x v="4"/>
    <n v="2015"/>
  </r>
  <r>
    <n v="22890"/>
    <s v="High"/>
    <n v="0.02"/>
    <n v="5.98"/>
    <n v="5.15"/>
    <n v="62"/>
    <s v="Pam Gilbert"/>
    <s v="Regular Air"/>
    <s v="Corporate"/>
    <s v="Office Supplies"/>
    <s v="Paper"/>
    <s v="Small Box"/>
    <s v="Xerox 193"/>
    <n v="0.36"/>
    <s v="United States"/>
    <x v="2"/>
    <x v="7"/>
    <x v="16"/>
    <n v="78664"/>
    <d v="2015-05-09T00:00:00"/>
    <d v="2015-05-11T00:00:00"/>
    <n v="2.1400000000000023"/>
    <n v="3"/>
    <x v="31"/>
    <n v="87407"/>
    <n v="2"/>
    <n v="9"/>
    <x v="3"/>
    <n v="2015"/>
  </r>
  <r>
    <n v="25354"/>
    <s v="High"/>
    <n v="0.04"/>
    <n v="29.14"/>
    <n v="4.8600000000000003"/>
    <n v="62"/>
    <s v="Pam Gilbert"/>
    <s v="Regular Air"/>
    <s v="Corporate"/>
    <s v="Office Supplies"/>
    <s v="Paper"/>
    <s v="Wrap Bag"/>
    <s v="Snap-A-Way® Black Print Carbonless Speed Message, No Reply Area, Duplicate"/>
    <n v="0.38"/>
    <s v="United States"/>
    <x v="2"/>
    <x v="7"/>
    <x v="16"/>
    <n v="78664"/>
    <d v="2015-06-12T00:00:00"/>
    <d v="2015-06-14T00:00:00"/>
    <n v="349.40909999999997"/>
    <n v="17"/>
    <x v="32"/>
    <n v="87408"/>
    <n v="2"/>
    <n v="12"/>
    <x v="1"/>
    <n v="2015"/>
  </r>
  <r>
    <n v="21017"/>
    <s v="Not Specified"/>
    <n v="0"/>
    <n v="3.69"/>
    <n v="0.5"/>
    <n v="64"/>
    <s v="Lynn Morrow"/>
    <s v="Regular Air"/>
    <s v="Small Business"/>
    <s v="Office Supplies"/>
    <s v="Labels"/>
    <s v="Small Box"/>
    <s v="Avery 501"/>
    <n v="0.38"/>
    <s v="United States"/>
    <x v="3"/>
    <x v="8"/>
    <x v="17"/>
    <n v="24153"/>
    <d v="2015-03-02T00:00:00"/>
    <d v="2015-03-04T00:00:00"/>
    <n v="-37.5291"/>
    <n v="1"/>
    <x v="33"/>
    <n v="87406"/>
    <n v="2"/>
    <n v="2"/>
    <x v="5"/>
    <n v="2015"/>
  </r>
  <r>
    <n v="21019"/>
    <s v="Not Specified"/>
    <n v="0.02"/>
    <n v="175.99"/>
    <n v="4.99"/>
    <n v="64"/>
    <s v="Lynn Morrow"/>
    <s v="Express Air"/>
    <s v="Small Business"/>
    <s v="Technology"/>
    <s v="Telephones and Communication"/>
    <s v="Small Box"/>
    <s v="5165"/>
    <n v="0.59"/>
    <s v="United States"/>
    <x v="3"/>
    <x v="8"/>
    <x v="17"/>
    <n v="24153"/>
    <d v="2015-03-02T00:00:00"/>
    <d v="2015-03-02T00:00:00"/>
    <n v="101.49"/>
    <n v="4"/>
    <x v="34"/>
    <n v="87406"/>
    <n v="0"/>
    <n v="2"/>
    <x v="5"/>
    <n v="2015"/>
  </r>
  <r>
    <n v="23274"/>
    <s v="Low"/>
    <n v="0.05"/>
    <n v="155.06"/>
    <n v="7.07"/>
    <n v="67"/>
    <s v="Ellen McCormick"/>
    <s v="Regular Air"/>
    <s v="Corporate"/>
    <s v="Office Supplies"/>
    <s v="Storage &amp; Organization"/>
    <s v="Small Box"/>
    <s v="Dual Level, Single-Width Filing Carts"/>
    <n v="0.59"/>
    <s v="United States"/>
    <x v="0"/>
    <x v="1"/>
    <x v="18"/>
    <n v="94559"/>
    <d v="2015-01-02T00:00:00"/>
    <d v="2015-01-09T00:00:00"/>
    <n v="845.66399999999987"/>
    <n v="8"/>
    <x v="35"/>
    <n v="87946"/>
    <n v="7"/>
    <n v="2"/>
    <x v="0"/>
    <n v="2015"/>
  </r>
  <r>
    <n v="5272"/>
    <s v="Low"/>
    <n v="0"/>
    <n v="291.73"/>
    <n v="48.8"/>
    <n v="68"/>
    <s v="Scott Bunn"/>
    <s v="Delivery Truck"/>
    <s v="Corporate"/>
    <s v="Furniture"/>
    <s v="Chairs &amp; Chairmats"/>
    <s v="Jumbo Drum"/>
    <s v="Hon 4070 Series Pagoda™ Armless Upholstered Stacking Chairs"/>
    <n v="0.56000000000000005"/>
    <s v="United States"/>
    <x v="1"/>
    <x v="4"/>
    <x v="8"/>
    <n v="10177"/>
    <d v="2015-01-02T00:00:00"/>
    <d v="2015-01-02T00:00:00"/>
    <n v="-308.928"/>
    <n v="4"/>
    <x v="36"/>
    <n v="37537"/>
    <n v="0"/>
    <n v="2"/>
    <x v="0"/>
    <n v="2015"/>
  </r>
  <r>
    <n v="5273"/>
    <s v="Low"/>
    <n v="7.0000000000000007E-2"/>
    <n v="100.98"/>
    <n v="45"/>
    <n v="68"/>
    <s v="Scott Bunn"/>
    <s v="Delivery Truck"/>
    <s v="Corporate"/>
    <s v="Furniture"/>
    <s v="Chairs &amp; Chairmats"/>
    <s v="Jumbo Drum"/>
    <s v="Hon Valutask™ Swivel Chairs"/>
    <n v="0.69"/>
    <s v="United States"/>
    <x v="1"/>
    <x v="4"/>
    <x v="8"/>
    <n v="10177"/>
    <d v="2015-01-02T00:00:00"/>
    <d v="2015-01-04T00:00:00"/>
    <n v="-1679.7599999999998"/>
    <n v="43"/>
    <x v="37"/>
    <n v="37537"/>
    <n v="2"/>
    <n v="2"/>
    <x v="0"/>
    <n v="2015"/>
  </r>
  <r>
    <n v="5274"/>
    <s v="Low"/>
    <n v="0.05"/>
    <n v="155.06"/>
    <n v="7.07"/>
    <n v="68"/>
    <s v="Scott Bunn"/>
    <s v="Regular Air"/>
    <s v="Corporate"/>
    <s v="Office Supplies"/>
    <s v="Storage &amp; Organization"/>
    <s v="Small Box"/>
    <s v="Dual Level, Single-Width Filing Carts"/>
    <n v="0.59"/>
    <s v="United States"/>
    <x v="1"/>
    <x v="4"/>
    <x v="8"/>
    <n v="10177"/>
    <d v="2015-01-02T00:00:00"/>
    <d v="2015-01-09T00:00:00"/>
    <n v="575.39600000000007"/>
    <n v="32"/>
    <x v="38"/>
    <n v="37537"/>
    <n v="7"/>
    <n v="2"/>
    <x v="0"/>
    <n v="2015"/>
  </r>
  <r>
    <n v="7786"/>
    <s v="High"/>
    <n v="0.09"/>
    <n v="122.99"/>
    <n v="70.2"/>
    <n v="68"/>
    <s v="Scott Bunn"/>
    <s v="Delivery Truck"/>
    <s v="Corporate"/>
    <s v="Furniture"/>
    <s v="Chairs &amp; Chairmats"/>
    <s v="Jumbo Drum"/>
    <s v="Global High-Back Leather Tilter, Burgundy"/>
    <n v="0.74"/>
    <s v="United States"/>
    <x v="1"/>
    <x v="4"/>
    <x v="8"/>
    <n v="10177"/>
    <d v="2015-02-02T00:00:00"/>
    <d v="2015-02-04T00:00:00"/>
    <n v="-2426.5500000000002"/>
    <n v="49"/>
    <x v="39"/>
    <n v="55713"/>
    <n v="2"/>
    <n v="2"/>
    <x v="2"/>
    <n v="2015"/>
  </r>
  <r>
    <n v="25786"/>
    <s v="High"/>
    <n v="0.09"/>
    <n v="122.99"/>
    <n v="70.2"/>
    <n v="70"/>
    <s v="Annette Boone"/>
    <s v="Delivery Truck"/>
    <s v="Corporate"/>
    <s v="Furniture"/>
    <s v="Chairs &amp; Chairmats"/>
    <s v="Jumbo Drum"/>
    <s v="Global High-Back Leather Tilter, Burgundy"/>
    <n v="0.74"/>
    <s v="United States"/>
    <x v="1"/>
    <x v="9"/>
    <x v="19"/>
    <n v="5401"/>
    <d v="2015-02-02T00:00:00"/>
    <d v="2015-02-04T00:00:00"/>
    <n v="-2426.5500000000002"/>
    <n v="12"/>
    <x v="40"/>
    <n v="87947"/>
    <n v="2"/>
    <n v="2"/>
    <x v="2"/>
    <n v="2015"/>
  </r>
  <r>
    <n v="18281"/>
    <s v="High"/>
    <n v="0.04"/>
    <n v="296.18"/>
    <n v="54.12"/>
    <n v="83"/>
    <s v="Edgar Stone"/>
    <s v="Delivery Truck"/>
    <s v="Corporate"/>
    <s v="Furniture"/>
    <s v="Tables"/>
    <s v="Jumbo Box"/>
    <s v="Hon 94000 Series Round Tables"/>
    <n v="0.76"/>
    <s v="United States"/>
    <x v="1"/>
    <x v="10"/>
    <x v="20"/>
    <n v="44708"/>
    <d v="2015-03-15T00:00:00"/>
    <d v="2015-03-15T00:00:00"/>
    <n v="-715.7782060000003"/>
    <n v="6"/>
    <x v="41"/>
    <n v="87365"/>
    <n v="0"/>
    <n v="15"/>
    <x v="5"/>
    <n v="2015"/>
  </r>
  <r>
    <n v="23639"/>
    <s v="Not Specified"/>
    <n v="0"/>
    <n v="8.09"/>
    <n v="7.96"/>
    <n v="84"/>
    <s v="Helen Stein"/>
    <s v="Regular Air"/>
    <s v="Consumer"/>
    <s v="Furniture"/>
    <s v="Office Furnishings"/>
    <s v="Small Box"/>
    <s v="6&quot; Cubicle Wall Clock, Black"/>
    <n v="0.49"/>
    <s v="United States"/>
    <x v="1"/>
    <x v="10"/>
    <x v="21"/>
    <n v="45231"/>
    <d v="2015-02-02T00:00:00"/>
    <d v="2015-02-03T00:00:00"/>
    <n v="-144.56"/>
    <n v="11"/>
    <x v="42"/>
    <n v="87364"/>
    <n v="1"/>
    <n v="2"/>
    <x v="2"/>
    <n v="2015"/>
  </r>
  <r>
    <n v="23880"/>
    <s v="High"/>
    <n v="0.08"/>
    <n v="896.99"/>
    <n v="19.989999999999998"/>
    <n v="84"/>
    <s v="Helen Stein"/>
    <s v="Regular Air"/>
    <s v="Corporate"/>
    <s v="Office Supplies"/>
    <s v="Binders and Binder Accessories"/>
    <s v="Small Box"/>
    <s v="GBC DocuBind TL300 Electric Binding System"/>
    <n v="0.38"/>
    <s v="United States"/>
    <x v="1"/>
    <x v="10"/>
    <x v="21"/>
    <n v="45231"/>
    <d v="2015-03-30T00:00:00"/>
    <d v="2015-04-02T00:00:00"/>
    <n v="7402.32"/>
    <n v="13"/>
    <x v="43"/>
    <n v="87366"/>
    <n v="3"/>
    <n v="30"/>
    <x v="5"/>
    <n v="2015"/>
  </r>
  <r>
    <n v="24663"/>
    <s v="Low"/>
    <n v="0.05"/>
    <n v="161.55000000000001"/>
    <n v="19.989999999999998"/>
    <n v="87"/>
    <s v="Norman Shields"/>
    <s v="Regular Air"/>
    <s v="Corporate"/>
    <s v="Office Supplies"/>
    <s v="Storage &amp; Organization"/>
    <s v="Small Box"/>
    <s v="Fellowes Super Stor/Drawer® Files"/>
    <n v="0.66"/>
    <s v="United States"/>
    <x v="0"/>
    <x v="1"/>
    <x v="22"/>
    <n v="95687"/>
    <d v="2015-06-03T00:00:00"/>
    <d v="2015-06-08T00:00:00"/>
    <n v="1892.424"/>
    <n v="19"/>
    <x v="44"/>
    <n v="90596"/>
    <n v="5"/>
    <n v="3"/>
    <x v="1"/>
    <n v="2015"/>
  </r>
  <r>
    <n v="23841"/>
    <s v="High"/>
    <n v="0.09"/>
    <n v="4.91"/>
    <n v="0.5"/>
    <n v="87"/>
    <s v="Norman Shields"/>
    <s v="Regular Air"/>
    <s v="Corporate"/>
    <s v="Office Supplies"/>
    <s v="Labels"/>
    <s v="Small Box"/>
    <s v="Avery 493"/>
    <n v="0.36"/>
    <s v="United States"/>
    <x v="0"/>
    <x v="1"/>
    <x v="22"/>
    <n v="95687"/>
    <d v="2015-03-22T00:00:00"/>
    <d v="2015-03-23T00:00:00"/>
    <n v="28.855799999999999"/>
    <n v="9"/>
    <x v="45"/>
    <n v="90597"/>
    <n v="1"/>
    <n v="22"/>
    <x v="5"/>
    <n v="2015"/>
  </r>
  <r>
    <n v="23842"/>
    <s v="High"/>
    <n v="0.01"/>
    <n v="296.18"/>
    <n v="54.12"/>
    <n v="87"/>
    <s v="Norman Shields"/>
    <s v="Delivery Truck"/>
    <s v="Corporate"/>
    <s v="Furniture"/>
    <s v="Tables"/>
    <s v="Jumbo Box"/>
    <s v="Hon 94000 Series Round Tables"/>
    <n v="0.76"/>
    <s v="United States"/>
    <x v="0"/>
    <x v="1"/>
    <x v="22"/>
    <n v="95687"/>
    <d v="2015-03-22T00:00:00"/>
    <d v="2015-03-25T00:00:00"/>
    <n v="173.48"/>
    <n v="9"/>
    <x v="46"/>
    <n v="90597"/>
    <n v="3"/>
    <n v="22"/>
    <x v="5"/>
    <n v="2015"/>
  </r>
  <r>
    <n v="23071"/>
    <s v="High"/>
    <n v="7.0000000000000007E-2"/>
    <n v="19.84"/>
    <n v="4.0999999999999996"/>
    <n v="91"/>
    <s v="Wallace Werner"/>
    <s v="Regular Air"/>
    <s v="Home Office"/>
    <s v="Office Supplies"/>
    <s v="Pens &amp; Art Supplies"/>
    <s v="Wrap Bag"/>
    <s v="Prismacolor Color Pencil Set"/>
    <n v="0.44"/>
    <s v="United States"/>
    <x v="0"/>
    <x v="1"/>
    <x v="23"/>
    <n v="94591"/>
    <d v="2015-05-17T00:00:00"/>
    <d v="2015-05-18T00:00:00"/>
    <n v="117.852"/>
    <n v="9"/>
    <x v="47"/>
    <n v="87175"/>
    <n v="1"/>
    <n v="17"/>
    <x v="3"/>
    <n v="2015"/>
  </r>
  <r>
    <n v="19877"/>
    <s v="Medium"/>
    <n v="0.05"/>
    <n v="5.18"/>
    <n v="2.04"/>
    <n v="91"/>
    <s v="Wallace Werner"/>
    <s v="Regular Air"/>
    <s v="Home Office"/>
    <s v="Office Supplies"/>
    <s v="Paper"/>
    <s v="Wrap Bag"/>
    <s v="Array® Memo Cubes"/>
    <n v="0.36"/>
    <s v="United States"/>
    <x v="0"/>
    <x v="1"/>
    <x v="23"/>
    <n v="94591"/>
    <d v="2015-02-18T00:00:00"/>
    <d v="2015-02-20T00:00:00"/>
    <n v="34.010400000000004"/>
    <n v="10"/>
    <x v="48"/>
    <n v="87176"/>
    <n v="2"/>
    <n v="18"/>
    <x v="2"/>
    <n v="2015"/>
  </r>
  <r>
    <n v="19611"/>
    <s v="Medium"/>
    <n v="0.06"/>
    <n v="175.99"/>
    <n v="8.99"/>
    <n v="91"/>
    <s v="Wallace Werner"/>
    <s v="Regular Air"/>
    <s v="Corporate"/>
    <s v="Technology"/>
    <s v="Telephones and Communication"/>
    <s v="Small Box"/>
    <s v="2180"/>
    <n v="0.56999999999999995"/>
    <s v="United States"/>
    <x v="0"/>
    <x v="1"/>
    <x v="23"/>
    <n v="94591"/>
    <d v="2015-03-04T00:00:00"/>
    <d v="2015-03-06T00:00:00"/>
    <n v="2031.5070000000001"/>
    <n v="23"/>
    <x v="49"/>
    <n v="87177"/>
    <n v="2"/>
    <n v="4"/>
    <x v="5"/>
    <n v="2015"/>
  </r>
  <r>
    <n v="23069"/>
    <s v="High"/>
    <n v="7.0000000000000007E-2"/>
    <n v="8.34"/>
    <n v="1.43"/>
    <n v="92"/>
    <s v="Victoria Baker Hoover"/>
    <s v="Regular Air"/>
    <s v="Home Office"/>
    <s v="Office Supplies"/>
    <s v="Paper"/>
    <s v="Wrap Bag"/>
    <s v="REDIFORM Incoming/Outgoing Call Register, 11&quot; X 8 1/2&quot;, 100 Messages"/>
    <n v="0.35"/>
    <s v="United States"/>
    <x v="3"/>
    <x v="11"/>
    <x v="24"/>
    <n v="70056"/>
    <d v="2015-05-17T00:00:00"/>
    <d v="2015-05-19T00:00:00"/>
    <n v="-190.67999999999998"/>
    <n v="16"/>
    <x v="50"/>
    <n v="87175"/>
    <n v="2"/>
    <n v="17"/>
    <x v="3"/>
    <n v="2015"/>
  </r>
  <r>
    <n v="23070"/>
    <s v="High"/>
    <n v="0.09"/>
    <n v="4.9800000000000004"/>
    <n v="6.07"/>
    <n v="92"/>
    <s v="Victoria Baker Hoover"/>
    <s v="Regular Air"/>
    <s v="Home Office"/>
    <s v="Office Supplies"/>
    <s v="Paper"/>
    <s v="Small Box"/>
    <s v="Xerox 1897"/>
    <n v="0.36"/>
    <s v="United States"/>
    <x v="3"/>
    <x v="11"/>
    <x v="24"/>
    <n v="70056"/>
    <d v="2015-05-17T00:00:00"/>
    <d v="2015-05-18T00:00:00"/>
    <n v="325.39800000000002"/>
    <n v="9"/>
    <x v="51"/>
    <n v="87175"/>
    <n v="1"/>
    <n v="17"/>
    <x v="3"/>
    <n v="2015"/>
  </r>
  <r>
    <n v="23203"/>
    <s v="Medium"/>
    <n v="0.04"/>
    <n v="12.98"/>
    <n v="3.14"/>
    <n v="92"/>
    <s v="Victoria Baker Hoover"/>
    <s v="Express Air"/>
    <s v="Corporate"/>
    <s v="Office Supplies"/>
    <s v="Scissors, Rulers and Trimmers"/>
    <s v="Small Pack"/>
    <s v="Acme® 8&quot; Straight Scissors"/>
    <n v="0.6"/>
    <s v="United States"/>
    <x v="3"/>
    <x v="11"/>
    <x v="24"/>
    <n v="70056"/>
    <d v="2015-06-07T00:00:00"/>
    <d v="2015-06-09T00:00:00"/>
    <n v="22.817999999999998"/>
    <n v="16"/>
    <x v="52"/>
    <n v="87178"/>
    <n v="2"/>
    <n v="7"/>
    <x v="1"/>
    <n v="2015"/>
  </r>
  <r>
    <n v="6243"/>
    <s v="Not Specified"/>
    <n v="0.04"/>
    <n v="160.97999999999999"/>
    <n v="30"/>
    <n v="94"/>
    <s v="Eddie House Mueller"/>
    <s v="Delivery Truck"/>
    <s v="Home Office"/>
    <s v="Furniture"/>
    <s v="Chairs &amp; Chairmats"/>
    <s v="Jumbo Drum"/>
    <s v="Office Star - Mid Back Dual function Ergonomic High Back Chair with 2-Way Adjustable Arms"/>
    <n v="0.62"/>
    <s v="United States"/>
    <x v="2"/>
    <x v="12"/>
    <x v="25"/>
    <n v="60601"/>
    <d v="2015-05-03T00:00:00"/>
    <d v="2015-05-05T00:00:00"/>
    <n v="116.1"/>
    <n v="37"/>
    <x v="53"/>
    <n v="44231"/>
    <n v="2"/>
    <n v="3"/>
    <x v="3"/>
    <n v="2015"/>
  </r>
  <r>
    <n v="6244"/>
    <s v="Not Specified"/>
    <n v="0.01"/>
    <n v="17.98"/>
    <n v="4"/>
    <n v="94"/>
    <s v="Eddie House Mueller"/>
    <s v="Regular Air"/>
    <s v="Home Office"/>
    <s v="Technology"/>
    <s v="Computer Peripherals"/>
    <s v="Small Box"/>
    <s v="Belkin 107-key enhanced keyboard, USB/PS/2 interface"/>
    <n v="0.79"/>
    <s v="United States"/>
    <x v="2"/>
    <x v="12"/>
    <x v="25"/>
    <n v="60601"/>
    <d v="2015-05-03T00:00:00"/>
    <d v="2015-05-05T00:00:00"/>
    <n v="-87.96"/>
    <n v="146"/>
    <x v="54"/>
    <n v="44231"/>
    <n v="2"/>
    <n v="3"/>
    <x v="3"/>
    <n v="2015"/>
  </r>
  <r>
    <n v="24243"/>
    <s v="Not Specified"/>
    <n v="0.04"/>
    <n v="160.97999999999999"/>
    <n v="30"/>
    <n v="97"/>
    <s v="Max McKenna"/>
    <s v="Delivery Truck"/>
    <s v="Home Office"/>
    <s v="Furniture"/>
    <s v="Chairs &amp; Chairmats"/>
    <s v="Jumbo Drum"/>
    <s v="Office Star - Mid Back Dual function Ergonomic High Back Chair with 2-Way Adjustable Arms"/>
    <n v="0.62"/>
    <s v="United States"/>
    <x v="2"/>
    <x v="13"/>
    <x v="26"/>
    <n v="66502"/>
    <d v="2015-05-03T00:00:00"/>
    <d v="2015-05-05T00:00:00"/>
    <n v="255.42000000000002"/>
    <n v="9"/>
    <x v="55"/>
    <n v="87306"/>
    <n v="2"/>
    <n v="3"/>
    <x v="3"/>
    <n v="2015"/>
  </r>
  <r>
    <n v="24245"/>
    <s v="Not Specified"/>
    <n v="0.06"/>
    <n v="115.99"/>
    <n v="8.99"/>
    <n v="97"/>
    <s v="Max McKenna"/>
    <s v="Regular Air"/>
    <s v="Home Office"/>
    <s v="Technology"/>
    <s v="Telephones and Communication"/>
    <s v="Small Box"/>
    <s v="5185"/>
    <n v="0.57999999999999996"/>
    <s v="United States"/>
    <x v="2"/>
    <x v="13"/>
    <x v="26"/>
    <n v="66502"/>
    <d v="2015-05-03T00:00:00"/>
    <d v="2015-05-04T00:00:00"/>
    <n v="685.6146"/>
    <n v="20"/>
    <x v="56"/>
    <n v="87306"/>
    <n v="1"/>
    <n v="3"/>
    <x v="3"/>
    <n v="2015"/>
  </r>
  <r>
    <n v="18494"/>
    <s v="Medium"/>
    <n v="0.1"/>
    <n v="19.98"/>
    <n v="4"/>
    <n v="101"/>
    <s v="Claudia Boyle"/>
    <s v="Regular Air"/>
    <s v="Consumer"/>
    <s v="Technology"/>
    <s v="Computer Peripherals"/>
    <s v="Small Box"/>
    <s v="Belkin 105-Key Black Keyboard"/>
    <n v="0.68"/>
    <s v="United States"/>
    <x v="1"/>
    <x v="14"/>
    <x v="27"/>
    <n v="4005"/>
    <d v="2015-06-22T00:00:00"/>
    <d v="2015-06-24T00:00:00"/>
    <n v="-16.2"/>
    <n v="16"/>
    <x v="57"/>
    <n v="88205"/>
    <n v="2"/>
    <n v="22"/>
    <x v="1"/>
    <n v="2015"/>
  </r>
  <r>
    <n v="6014"/>
    <s v="Medium"/>
    <n v="0.04"/>
    <n v="300.98"/>
    <n v="54.92"/>
    <n v="102"/>
    <s v="Caroline Johnston"/>
    <s v="Delivery Truck"/>
    <s v="Consumer"/>
    <s v="Furniture"/>
    <s v="Bookcases"/>
    <s v="Jumbo Box"/>
    <s v="Atlantic Metals Mobile 5-Shelf Bookcases, Custom Colors"/>
    <n v="0.55000000000000004"/>
    <s v="United States"/>
    <x v="1"/>
    <x v="15"/>
    <x v="28"/>
    <n v="2129"/>
    <d v="2015-04-06T00:00:00"/>
    <d v="2015-04-07T00:00:00"/>
    <n v="2023.75"/>
    <n v="31"/>
    <x v="58"/>
    <n v="42599"/>
    <n v="1"/>
    <n v="6"/>
    <x v="4"/>
    <n v="2015"/>
  </r>
  <r>
    <n v="494"/>
    <s v="Medium"/>
    <n v="0.1"/>
    <n v="19.98"/>
    <n v="4"/>
    <n v="102"/>
    <s v="Caroline Johnston"/>
    <s v="Regular Air"/>
    <s v="Consumer"/>
    <s v="Technology"/>
    <s v="Computer Peripherals"/>
    <s v="Small Box"/>
    <s v="Belkin 105-Key Black Keyboard"/>
    <n v="0.68"/>
    <s v="United States"/>
    <x v="1"/>
    <x v="15"/>
    <x v="28"/>
    <n v="2129"/>
    <d v="2015-06-22T00:00:00"/>
    <d v="2015-06-24T00:00:00"/>
    <n v="-20.25"/>
    <n v="65"/>
    <x v="59"/>
    <n v="3397"/>
    <n v="2"/>
    <n v="22"/>
    <x v="1"/>
    <n v="2015"/>
  </r>
  <r>
    <n v="495"/>
    <s v="Medium"/>
    <n v="0.09"/>
    <n v="2.88"/>
    <n v="1.49"/>
    <n v="102"/>
    <s v="Caroline Johnston"/>
    <s v="Regular Air"/>
    <s v="Consumer"/>
    <s v="Office Supplies"/>
    <s v="Binders and Binder Accessories"/>
    <s v="Small Box"/>
    <s v="Avery Durable Binders"/>
    <n v="0.36"/>
    <s v="United States"/>
    <x v="1"/>
    <x v="15"/>
    <x v="28"/>
    <n v="2129"/>
    <d v="2015-06-22T00:00:00"/>
    <d v="2015-06-23T00:00:00"/>
    <n v="-3.3809999999999998"/>
    <n v="17"/>
    <x v="60"/>
    <n v="3397"/>
    <n v="1"/>
    <n v="22"/>
    <x v="1"/>
    <n v="2015"/>
  </r>
  <r>
    <n v="24014"/>
    <s v="Medium"/>
    <n v="0.04"/>
    <n v="300.98"/>
    <n v="54.92"/>
    <n v="107"/>
    <s v="Lois Hamilton"/>
    <s v="Delivery Truck"/>
    <s v="Consumer"/>
    <s v="Furniture"/>
    <s v="Bookcases"/>
    <s v="Jumbo Box"/>
    <s v="Atlantic Metals Mobile 5-Shelf Bookcases, Custom Colors"/>
    <n v="0.55000000000000004"/>
    <s v="United States"/>
    <x v="1"/>
    <x v="16"/>
    <x v="29"/>
    <n v="3820"/>
    <d v="2015-04-06T00:00:00"/>
    <d v="2015-04-07T00:00:00"/>
    <n v="1684.4762999999998"/>
    <n v="8"/>
    <x v="61"/>
    <n v="88204"/>
    <n v="1"/>
    <n v="6"/>
    <x v="4"/>
    <n v="2015"/>
  </r>
  <r>
    <n v="18495"/>
    <s v="Medium"/>
    <n v="0.09"/>
    <n v="2.88"/>
    <n v="1.49"/>
    <n v="109"/>
    <s v="Tom McFarland"/>
    <s v="Regular Air"/>
    <s v="Consumer"/>
    <s v="Office Supplies"/>
    <s v="Binders and Binder Accessories"/>
    <s v="Small Box"/>
    <s v="Avery Durable Binders"/>
    <n v="0.36"/>
    <s v="United States"/>
    <x v="1"/>
    <x v="2"/>
    <x v="30"/>
    <n v="7644"/>
    <d v="2015-06-22T00:00:00"/>
    <d v="2015-06-23T00:00:00"/>
    <n v="-2.7047999999999996"/>
    <n v="4"/>
    <x v="62"/>
    <n v="88205"/>
    <n v="1"/>
    <n v="22"/>
    <x v="1"/>
    <n v="2015"/>
  </r>
  <r>
    <n v="19074"/>
    <s v="High"/>
    <n v="0.03"/>
    <n v="4.26"/>
    <n v="1.2"/>
    <n v="114"/>
    <s v="Ron Newton"/>
    <s v="Regular Air"/>
    <s v="Home Office"/>
    <s v="Office Supplies"/>
    <s v="Pens &amp; Art Supplies"/>
    <s v="Wrap Bag"/>
    <s v="Dixon Prang® Watercolor Pencils, 10-Color Set with Brush"/>
    <n v="0.44"/>
    <s v="United States"/>
    <x v="0"/>
    <x v="6"/>
    <x v="31"/>
    <n v="97035"/>
    <d v="2015-01-03T00:00:00"/>
    <d v="2015-01-04T00:00:00"/>
    <n v="18.658000000000001"/>
    <n v="7"/>
    <x v="63"/>
    <n v="89583"/>
    <n v="1"/>
    <n v="3"/>
    <x v="0"/>
    <n v="2015"/>
  </r>
  <r>
    <n v="19950"/>
    <s v="Medium"/>
    <n v="0.01"/>
    <n v="4.91"/>
    <n v="0.5"/>
    <n v="114"/>
    <s v="Ron Newton"/>
    <s v="Regular Air"/>
    <s v="Home Office"/>
    <s v="Office Supplies"/>
    <s v="Labels"/>
    <s v="Small Box"/>
    <s v="Avery 493"/>
    <n v="0.36"/>
    <s v="United States"/>
    <x v="0"/>
    <x v="6"/>
    <x v="31"/>
    <n v="97035"/>
    <d v="2015-04-04T00:00:00"/>
    <d v="2015-04-06T00:00:00"/>
    <n v="40.247699999999995"/>
    <n v="12"/>
    <x v="64"/>
    <n v="89584"/>
    <n v="2"/>
    <n v="4"/>
    <x v="4"/>
    <n v="2015"/>
  </r>
  <r>
    <n v="19951"/>
    <s v="Medium"/>
    <n v="0.09"/>
    <n v="4"/>
    <n v="1.3"/>
    <n v="114"/>
    <s v="Ron Newton"/>
    <s v="Express Air"/>
    <s v="Home Office"/>
    <s v="Office Supplies"/>
    <s v="Paper"/>
    <s v="Wrap Bag"/>
    <s v="EcoTones® Memo Sheets"/>
    <n v="0.37"/>
    <s v="United States"/>
    <x v="0"/>
    <x v="6"/>
    <x v="31"/>
    <n v="97035"/>
    <d v="2015-04-04T00:00:00"/>
    <d v="2015-04-06T00:00:00"/>
    <n v="14.0898"/>
    <n v="5"/>
    <x v="65"/>
    <n v="89584"/>
    <n v="2"/>
    <n v="4"/>
    <x v="4"/>
    <n v="2015"/>
  </r>
  <r>
    <n v="26241"/>
    <s v="Low"/>
    <n v="7.0000000000000007E-2"/>
    <n v="2.12"/>
    <n v="1.99"/>
    <n v="115"/>
    <s v="Dwight M Carr"/>
    <s v="Regular Air"/>
    <s v="Home Office"/>
    <s v="Technology"/>
    <s v="Computer Peripherals"/>
    <s v="Small Pack"/>
    <s v="Fuji Slim Jewel Case CD-R"/>
    <n v="0.55000000000000004"/>
    <s v="United States"/>
    <x v="0"/>
    <x v="6"/>
    <x v="32"/>
    <n v="97128"/>
    <d v="2015-04-09T00:00:00"/>
    <d v="2015-04-11T00:00:00"/>
    <n v="-55.84"/>
    <n v="12"/>
    <x v="66"/>
    <n v="89585"/>
    <n v="2"/>
    <n v="9"/>
    <x v="4"/>
    <n v="2015"/>
  </r>
  <r>
    <n v="1074"/>
    <s v="High"/>
    <n v="0.03"/>
    <n v="4.26"/>
    <n v="1.2"/>
    <n v="117"/>
    <s v="Linda Weiss"/>
    <s v="Regular Air"/>
    <s v="Home Office"/>
    <s v="Office Supplies"/>
    <s v="Pens &amp; Art Supplies"/>
    <s v="Wrap Bag"/>
    <s v="Dixon Prang® Watercolor Pencils, 10-Color Set with Brush"/>
    <n v="0.44"/>
    <s v="United States"/>
    <x v="0"/>
    <x v="0"/>
    <x v="33"/>
    <n v="98103"/>
    <d v="2015-01-03T00:00:00"/>
    <d v="2015-01-04T00:00:00"/>
    <n v="9.82"/>
    <n v="29"/>
    <x v="67"/>
    <n v="7909"/>
    <n v="1"/>
    <n v="3"/>
    <x v="0"/>
    <n v="2015"/>
  </r>
  <r>
    <n v="1950"/>
    <s v="Medium"/>
    <n v="0.01"/>
    <n v="4.91"/>
    <n v="0.5"/>
    <n v="117"/>
    <s v="Linda Weiss"/>
    <s v="Regular Air"/>
    <s v="Home Office"/>
    <s v="Office Supplies"/>
    <s v="Labels"/>
    <s v="Small Box"/>
    <s v="Avery 493"/>
    <n v="0.36"/>
    <s v="United States"/>
    <x v="0"/>
    <x v="0"/>
    <x v="33"/>
    <n v="98103"/>
    <d v="2015-04-04T00:00:00"/>
    <d v="2015-04-06T00:00:00"/>
    <n v="112.06"/>
    <n v="47"/>
    <x v="68"/>
    <n v="13959"/>
    <n v="2"/>
    <n v="4"/>
    <x v="4"/>
    <n v="2015"/>
  </r>
  <r>
    <n v="1951"/>
    <s v="Medium"/>
    <n v="0.09"/>
    <n v="4"/>
    <n v="1.3"/>
    <n v="117"/>
    <s v="Linda Weiss"/>
    <s v="Express Air"/>
    <s v="Home Office"/>
    <s v="Office Supplies"/>
    <s v="Paper"/>
    <s v="Wrap Bag"/>
    <s v="EcoTones® Memo Sheets"/>
    <n v="0.37"/>
    <s v="United States"/>
    <x v="0"/>
    <x v="0"/>
    <x v="33"/>
    <n v="98103"/>
    <d v="2015-04-04T00:00:00"/>
    <d v="2015-04-06T00:00:00"/>
    <n v="16.79"/>
    <n v="19"/>
    <x v="69"/>
    <n v="13959"/>
    <n v="2"/>
    <n v="4"/>
    <x v="4"/>
    <n v="2015"/>
  </r>
  <r>
    <n v="8241"/>
    <s v="Low"/>
    <n v="7.0000000000000007E-2"/>
    <n v="2.12"/>
    <n v="1.99"/>
    <n v="117"/>
    <s v="Linda Weiss"/>
    <s v="Regular Air"/>
    <s v="Home Office"/>
    <s v="Technology"/>
    <s v="Computer Peripherals"/>
    <s v="Small Pack"/>
    <s v="Fuji Slim Jewel Case CD-R"/>
    <n v="0.55000000000000004"/>
    <s v="United States"/>
    <x v="0"/>
    <x v="0"/>
    <x v="33"/>
    <n v="98103"/>
    <d v="2015-04-09T00:00:00"/>
    <d v="2015-04-11T00:00:00"/>
    <n v="-55.84"/>
    <n v="46"/>
    <x v="70"/>
    <n v="58914"/>
    <n v="2"/>
    <n v="9"/>
    <x v="4"/>
    <n v="2015"/>
  </r>
  <r>
    <n v="20688"/>
    <s v="High"/>
    <n v="0.05"/>
    <n v="6.3"/>
    <n v="0.5"/>
    <n v="120"/>
    <s v="Helen H Murphy"/>
    <s v="Regular Air"/>
    <s v="Corporate"/>
    <s v="Office Supplies"/>
    <s v="Labels"/>
    <s v="Small Box"/>
    <s v="Avery 51"/>
    <n v="0.39"/>
    <s v="United States"/>
    <x v="0"/>
    <x v="17"/>
    <x v="34"/>
    <n v="84041"/>
    <d v="2015-01-12T00:00:00"/>
    <d v="2015-01-13T00:00:00"/>
    <n v="41.296499999999995"/>
    <n v="10"/>
    <x v="71"/>
    <n v="86520"/>
    <n v="1"/>
    <n v="12"/>
    <x v="0"/>
    <n v="2015"/>
  </r>
  <r>
    <n v="20689"/>
    <s v="High"/>
    <n v="0.09"/>
    <n v="205.99"/>
    <n v="3"/>
    <n v="120"/>
    <s v="Helen H Murphy"/>
    <s v="Express Air"/>
    <s v="Corporate"/>
    <s v="Technology"/>
    <s v="Telephones and Communication"/>
    <s v="Small Box"/>
    <s v="6185"/>
    <n v="0.57999999999999996"/>
    <s v="United States"/>
    <x v="0"/>
    <x v="17"/>
    <x v="34"/>
    <n v="84041"/>
    <d v="2015-01-12T00:00:00"/>
    <d v="2015-01-14T00:00:00"/>
    <n v="1179.0237"/>
    <n v="10"/>
    <x v="72"/>
    <n v="86520"/>
    <n v="2"/>
    <n v="12"/>
    <x v="0"/>
    <n v="2015"/>
  </r>
  <r>
    <n v="19942"/>
    <s v="Critical"/>
    <n v="0.06"/>
    <n v="8.57"/>
    <n v="6.14"/>
    <n v="123"/>
    <s v="Shawn Stern"/>
    <s v="Regular Air"/>
    <s v="Home Office"/>
    <s v="Office Supplies"/>
    <s v="Scissors, Rulers and Trimmers"/>
    <s v="Small Pack"/>
    <s v="Acme® Office Executive Series Stainless Steel Trimmers"/>
    <n v="0.59"/>
    <s v="United States"/>
    <x v="3"/>
    <x v="8"/>
    <x v="35"/>
    <n v="22102"/>
    <d v="2015-04-09T00:00:00"/>
    <d v="2015-04-10T00:00:00"/>
    <n v="105.678"/>
    <n v="11"/>
    <x v="73"/>
    <n v="90669"/>
    <n v="1"/>
    <n v="9"/>
    <x v="4"/>
    <n v="2015"/>
  </r>
  <r>
    <n v="24319"/>
    <s v="Not Specified"/>
    <n v="0.02"/>
    <n v="1.74"/>
    <n v="4.08"/>
    <n v="129"/>
    <s v="Kara Allison"/>
    <s v="Regular Air"/>
    <s v="Small Business"/>
    <s v="Furniture"/>
    <s v="Office Furnishings"/>
    <s v="Small Pack"/>
    <s v="Eldon Regeneration Recycled Desk Accessories, Smoke"/>
    <n v="0.53"/>
    <s v="United States"/>
    <x v="2"/>
    <x v="12"/>
    <x v="36"/>
    <n v="62002"/>
    <d v="2015-01-27T00:00:00"/>
    <d v="2015-01-28T00:00:00"/>
    <n v="-37.39"/>
    <n v="5"/>
    <x v="74"/>
    <n v="86693"/>
    <n v="1"/>
    <n v="27"/>
    <x v="0"/>
    <n v="2015"/>
  </r>
  <r>
    <n v="18161"/>
    <s v="Not Specified"/>
    <n v="7.0000000000000007E-2"/>
    <n v="15.74"/>
    <n v="1.39"/>
    <n v="129"/>
    <s v="Kara Allison"/>
    <s v="Regular Air"/>
    <s v="Small Business"/>
    <s v="Office Supplies"/>
    <s v="Envelopes"/>
    <s v="Small Box"/>
    <s v="#10-4 1/8&quot; x 9 1/2&quot; Premium Diagonal Seam Envelopes"/>
    <n v="0.4"/>
    <s v="United States"/>
    <x v="2"/>
    <x v="12"/>
    <x v="36"/>
    <n v="62002"/>
    <d v="2015-05-25T00:00:00"/>
    <d v="2015-05-26T00:00:00"/>
    <n v="149.88869999999997"/>
    <n v="14"/>
    <x v="75"/>
    <n v="86694"/>
    <n v="1"/>
    <n v="25"/>
    <x v="3"/>
    <n v="2015"/>
  </r>
  <r>
    <n v="25762"/>
    <s v="Critical"/>
    <n v="0.04"/>
    <n v="18.97"/>
    <n v="9.5399999999999991"/>
    <n v="136"/>
    <s v="Dale Gillespie"/>
    <s v="Regular Air"/>
    <s v="Small Business"/>
    <s v="Office Supplies"/>
    <s v="Paper"/>
    <s v="Small Box"/>
    <s v="Xerox 1939"/>
    <n v="0.37"/>
    <s v="United States"/>
    <x v="0"/>
    <x v="1"/>
    <x v="37"/>
    <n v="94952"/>
    <d v="2015-05-16T00:00:00"/>
    <d v="2015-05-17T00:00:00"/>
    <n v="3.0400000000000027"/>
    <n v="5"/>
    <x v="76"/>
    <n v="88534"/>
    <n v="1"/>
    <n v="16"/>
    <x v="3"/>
    <n v="2015"/>
  </r>
  <r>
    <n v="25764"/>
    <s v="Critical"/>
    <n v="0.09"/>
    <n v="10.98"/>
    <n v="3.37"/>
    <n v="136"/>
    <s v="Dale Gillespie"/>
    <s v="Regular Air"/>
    <s v="Small Business"/>
    <s v="Office Supplies"/>
    <s v="Scissors, Rulers and Trimmers"/>
    <s v="Small Pack"/>
    <s v="Fiskars® Softgrip Scissors"/>
    <n v="0.56999999999999995"/>
    <s v="United States"/>
    <x v="0"/>
    <x v="1"/>
    <x v="37"/>
    <n v="94952"/>
    <d v="2015-05-16T00:00:00"/>
    <d v="2015-05-17T00:00:00"/>
    <n v="2.7060000000000013"/>
    <n v="8"/>
    <x v="77"/>
    <n v="88534"/>
    <n v="1"/>
    <n v="16"/>
    <x v="3"/>
    <n v="2015"/>
  </r>
  <r>
    <n v="24803"/>
    <s v="Critical"/>
    <n v="0.03"/>
    <n v="22.84"/>
    <n v="11.54"/>
    <n v="142"/>
    <s v="Brooke Weeks Taylor"/>
    <s v="Regular Air"/>
    <s v="Small Business"/>
    <s v="Office Supplies"/>
    <s v="Paper"/>
    <s v="Small Box"/>
    <s v="Xerox 1964"/>
    <n v="0.39"/>
    <s v="United States"/>
    <x v="1"/>
    <x v="18"/>
    <x v="38"/>
    <n v="6401"/>
    <d v="2015-06-02T00:00:00"/>
    <d v="2015-06-03T00:00:00"/>
    <n v="91.955999999999989"/>
    <n v="13"/>
    <x v="78"/>
    <n v="91087"/>
    <n v="1"/>
    <n v="2"/>
    <x v="1"/>
    <n v="2015"/>
  </r>
  <r>
    <n v="24805"/>
    <s v="Critical"/>
    <n v="0.05"/>
    <n v="10.98"/>
    <n v="3.37"/>
    <n v="144"/>
    <s v="Marguerite Moss"/>
    <s v="Regular Air"/>
    <s v="Small Business"/>
    <s v="Office Supplies"/>
    <s v="Scissors, Rulers and Trimmers"/>
    <s v="Small Pack"/>
    <s v="Fiskars® Softgrip Scissors"/>
    <n v="0.56999999999999995"/>
    <s v="United States"/>
    <x v="1"/>
    <x v="15"/>
    <x v="39"/>
    <n v="2664"/>
    <d v="2015-06-02T00:00:00"/>
    <d v="2015-06-03T00:00:00"/>
    <n v="-2.544"/>
    <n v="6"/>
    <x v="79"/>
    <n v="91087"/>
    <n v="1"/>
    <n v="2"/>
    <x v="1"/>
    <n v="2015"/>
  </r>
  <r>
    <n v="24849"/>
    <s v="Medium"/>
    <n v="0.06"/>
    <n v="7.04"/>
    <n v="2.17"/>
    <n v="145"/>
    <s v="Rhonda Ivey"/>
    <s v="Regular Air"/>
    <s v="Small Business"/>
    <s v="Office Supplies"/>
    <s v="Paper"/>
    <s v="Wrap Bag"/>
    <s v="Wirebound Message Books, 2 7/8&quot; x 5&quot;, 3 Forms per Page"/>
    <n v="0.38"/>
    <s v="United States"/>
    <x v="1"/>
    <x v="19"/>
    <x v="40"/>
    <n v="15122"/>
    <d v="2015-01-15T00:00:00"/>
    <d v="2015-01-17T00:00:00"/>
    <n v="2.4851999999999999"/>
    <n v="2"/>
    <x v="80"/>
    <n v="91086"/>
    <n v="2"/>
    <n v="15"/>
    <x v="0"/>
    <n v="2015"/>
  </r>
  <r>
    <n v="25582"/>
    <s v="Low"/>
    <n v="7.0000000000000007E-2"/>
    <n v="154.13"/>
    <n v="69"/>
    <n v="145"/>
    <s v="Rhonda Ivey"/>
    <s v="Express Air"/>
    <s v="Home Office"/>
    <s v="Furniture"/>
    <s v="Tables"/>
    <s v="Large Box"/>
    <s v="Laminate Occasional Tables"/>
    <n v="0.68"/>
    <s v="United States"/>
    <x v="1"/>
    <x v="19"/>
    <x v="40"/>
    <n v="15122"/>
    <d v="2015-03-16T00:00:00"/>
    <d v="2015-03-16T00:00:00"/>
    <n v="-634.73410000000013"/>
    <n v="3"/>
    <x v="81"/>
    <n v="91089"/>
    <n v="0"/>
    <n v="16"/>
    <x v="5"/>
    <n v="2015"/>
  </r>
  <r>
    <n v="23365"/>
    <s v="Not Specified"/>
    <n v="0.01"/>
    <n v="45.98"/>
    <n v="4.8"/>
    <n v="146"/>
    <s v="Yvonne Fox"/>
    <s v="Regular Air"/>
    <s v="Small Business"/>
    <s v="Furniture"/>
    <s v="Office Furnishings"/>
    <s v="Wrap Bag"/>
    <s v="Tenex B1-RE Series Chair Mats for Low Pile Carpets"/>
    <n v="0.68"/>
    <s v="United States"/>
    <x v="2"/>
    <x v="7"/>
    <x v="41"/>
    <n v="76148"/>
    <d v="2015-03-12T00:00:00"/>
    <d v="2015-03-13T00:00:00"/>
    <n v="133.5771"/>
    <n v="4"/>
    <x v="82"/>
    <n v="91088"/>
    <n v="1"/>
    <n v="12"/>
    <x v="5"/>
    <n v="2015"/>
  </r>
  <r>
    <n v="22907"/>
    <s v="Medium"/>
    <n v="0.06"/>
    <n v="180.98"/>
    <n v="26.2"/>
    <n v="146"/>
    <s v="Yvonne Fox"/>
    <s v="Delivery Truck"/>
    <s v="Corporate"/>
    <s v="Furniture"/>
    <s v="Chairs &amp; Chairmats"/>
    <s v="Jumbo Drum"/>
    <s v="Global Ergonomic Managers Chair"/>
    <n v="0.59"/>
    <s v="United States"/>
    <x v="2"/>
    <x v="7"/>
    <x v="41"/>
    <n v="76148"/>
    <d v="2015-04-23T00:00:00"/>
    <d v="2015-04-24T00:00:00"/>
    <n v="251.40839999999997"/>
    <n v="5"/>
    <x v="83"/>
    <n v="91090"/>
    <n v="1"/>
    <n v="23"/>
    <x v="4"/>
    <n v="2015"/>
  </r>
  <r>
    <n v="19058"/>
    <s v="Critical"/>
    <n v="0.09"/>
    <n v="32.979999999999997"/>
    <n v="5.5"/>
    <n v="151"/>
    <s v="Geoffrey Zhu"/>
    <s v="Regular Air"/>
    <s v="Home Office"/>
    <s v="Technology"/>
    <s v="Computer Peripherals"/>
    <s v="Small Box"/>
    <s v="PC Concepts 116 Key Quantum 3000 Keyboard"/>
    <n v="0.75"/>
    <s v="United States"/>
    <x v="3"/>
    <x v="20"/>
    <x v="42"/>
    <n v="37664"/>
    <d v="2015-01-22T00:00:00"/>
    <d v="2015-01-23T00:00:00"/>
    <n v="-20.258000000000003"/>
    <n v="2"/>
    <x v="84"/>
    <n v="89521"/>
    <n v="1"/>
    <n v="22"/>
    <x v="0"/>
    <n v="2015"/>
  </r>
  <r>
    <n v="20679"/>
    <s v="High"/>
    <n v="0.09"/>
    <n v="5.98"/>
    <n v="2.5"/>
    <n v="151"/>
    <s v="Geoffrey Zhu"/>
    <s v="Regular Air"/>
    <s v="Home Office"/>
    <s v="Office Supplies"/>
    <s v="Envelopes"/>
    <s v="Small Box"/>
    <s v="Wausau Papers Astrobrights® Colored Envelopes"/>
    <n v="0.36"/>
    <s v="United States"/>
    <x v="3"/>
    <x v="20"/>
    <x v="42"/>
    <n v="37664"/>
    <d v="2015-04-20T00:00:00"/>
    <d v="2015-04-22T00:00:00"/>
    <n v="13.895999999999999"/>
    <n v="5"/>
    <x v="85"/>
    <n v="89523"/>
    <n v="2"/>
    <n v="20"/>
    <x v="4"/>
    <n v="2015"/>
  </r>
  <r>
    <n v="21103"/>
    <s v="Critical"/>
    <n v="0.09"/>
    <n v="2.88"/>
    <n v="0.7"/>
    <n v="152"/>
    <s v="Kent Kerr"/>
    <s v="Regular Air"/>
    <s v="Consumer"/>
    <s v="Office Supplies"/>
    <s v="Pens &amp; Art Supplies"/>
    <s v="Wrap Bag"/>
    <s v="Newell 335"/>
    <n v="0.56000000000000005"/>
    <s v="United States"/>
    <x v="3"/>
    <x v="20"/>
    <x v="43"/>
    <n v="37918"/>
    <d v="2015-01-15T00:00:00"/>
    <d v="2015-01-16T00:00:00"/>
    <n v="-172.71800000000002"/>
    <n v="2"/>
    <x v="86"/>
    <n v="89520"/>
    <n v="1"/>
    <n v="15"/>
    <x v="0"/>
    <n v="2015"/>
  </r>
  <r>
    <n v="22243"/>
    <s v="Low"/>
    <n v="0.01"/>
    <n v="79.52"/>
    <n v="48.2"/>
    <n v="152"/>
    <s v="Kent Kerr"/>
    <s v="Regular Air"/>
    <s v="Home Office"/>
    <s v="Furniture"/>
    <s v="Office Furnishings"/>
    <s v="Medium Box"/>
    <s v="Eldon Cleatmat Plus™ Chair Mats for High Pile Carpets"/>
    <n v="0.74"/>
    <s v="United States"/>
    <x v="3"/>
    <x v="20"/>
    <x v="43"/>
    <n v="37918"/>
    <d v="2015-04-19T00:00:00"/>
    <d v="2015-04-26T00:00:00"/>
    <n v="-40.683999999999997"/>
    <n v="8"/>
    <x v="87"/>
    <n v="89522"/>
    <n v="7"/>
    <n v="19"/>
    <x v="4"/>
    <n v="2015"/>
  </r>
  <r>
    <n v="21767"/>
    <s v="High"/>
    <n v="0.01"/>
    <n v="65.989999999999995"/>
    <n v="8.99"/>
    <n v="152"/>
    <s v="Kent Kerr"/>
    <s v="Regular Air"/>
    <s v="Consumer"/>
    <s v="Technology"/>
    <s v="Telephones and Communication"/>
    <s v="Small Box"/>
    <s v="StarTAC Analog"/>
    <n v="0.6"/>
    <s v="United States"/>
    <x v="3"/>
    <x v="20"/>
    <x v="43"/>
    <n v="37918"/>
    <d v="2015-03-29T00:00:00"/>
    <d v="2015-04-01T00:00:00"/>
    <n v="97.86"/>
    <n v="5"/>
    <x v="88"/>
    <n v="89524"/>
    <n v="3"/>
    <n v="29"/>
    <x v="5"/>
    <n v="2015"/>
  </r>
  <r>
    <n v="22470"/>
    <s v="Low"/>
    <n v="0.1"/>
    <n v="39.979999999999997"/>
    <n v="4"/>
    <n v="152"/>
    <s v="Kent Kerr"/>
    <s v="Regular Air"/>
    <s v="Small Business"/>
    <s v="Technology"/>
    <s v="Computer Peripherals"/>
    <s v="Small Box"/>
    <s v="Microsoft Natural Keyboard Elite"/>
    <n v="0.7"/>
    <s v="United States"/>
    <x v="3"/>
    <x v="20"/>
    <x v="43"/>
    <n v="37918"/>
    <d v="2015-06-18T00:00:00"/>
    <d v="2015-06-22T00:00:00"/>
    <n v="360.24"/>
    <n v="21"/>
    <x v="89"/>
    <n v="89525"/>
    <n v="4"/>
    <n v="18"/>
    <x v="1"/>
    <n v="2015"/>
  </r>
  <r>
    <n v="22329"/>
    <s v="Critical"/>
    <n v="0.01"/>
    <n v="95.99"/>
    <n v="4.9000000000000004"/>
    <n v="156"/>
    <s v="Diana Xu"/>
    <s v="Regular Air"/>
    <s v="Corporate"/>
    <s v="Technology"/>
    <s v="Telephones and Communication"/>
    <s v="Small Box"/>
    <s v="T60"/>
    <n v="0.56000000000000005"/>
    <s v="United States"/>
    <x v="0"/>
    <x v="21"/>
    <x v="44"/>
    <n v="80525"/>
    <d v="2015-05-14T00:00:00"/>
    <d v="2015-05-15T00:00:00"/>
    <n v="713.88"/>
    <n v="13"/>
    <x v="90"/>
    <n v="87671"/>
    <n v="1"/>
    <n v="14"/>
    <x v="3"/>
    <n v="2015"/>
  </r>
  <r>
    <n v="20324"/>
    <s v="High"/>
    <n v="0.03"/>
    <n v="10.89"/>
    <n v="4.5"/>
    <n v="156"/>
    <s v="Diana Xu"/>
    <s v="Regular Air"/>
    <s v="Corporate"/>
    <s v="Office Supplies"/>
    <s v="Appliances"/>
    <s v="Small Box"/>
    <s v="Belkin 6 Outlet Metallic Surge Strip"/>
    <n v="0.59"/>
    <s v="United States"/>
    <x v="0"/>
    <x v="21"/>
    <x v="44"/>
    <n v="80525"/>
    <d v="2015-01-25T00:00:00"/>
    <d v="2015-01-26T00:00:00"/>
    <n v="-18.64"/>
    <n v="3"/>
    <x v="91"/>
    <n v="87672"/>
    <n v="1"/>
    <n v="25"/>
    <x v="0"/>
    <n v="2015"/>
  </r>
  <r>
    <n v="26102"/>
    <s v="Medium"/>
    <n v="0.05"/>
    <n v="100.98"/>
    <n v="35.840000000000003"/>
    <n v="164"/>
    <s v="Robin Kramer Vaughn"/>
    <s v="Delivery Truck"/>
    <s v="Home Office"/>
    <s v="Furniture"/>
    <s v="Bookcases"/>
    <s v="Jumbo Box"/>
    <s v="Bush Westfield Collection Bookcases, Fully Assembled"/>
    <n v="0.62"/>
    <s v="United States"/>
    <x v="0"/>
    <x v="0"/>
    <x v="45"/>
    <n v="99352"/>
    <d v="2015-01-02T00:00:00"/>
    <d v="2015-01-04T00:00:00"/>
    <n v="-111.4"/>
    <n v="7"/>
    <x v="92"/>
    <n v="89961"/>
    <n v="2"/>
    <n v="2"/>
    <x v="0"/>
    <n v="2015"/>
  </r>
  <r>
    <n v="26103"/>
    <s v="Medium"/>
    <n v="0.02"/>
    <n v="4.9800000000000004"/>
    <n v="5.49"/>
    <n v="164"/>
    <s v="Robin Kramer Vaughn"/>
    <s v="Regular Air"/>
    <s v="Home Office"/>
    <s v="Office Supplies"/>
    <s v="Paper"/>
    <s v="Small Box"/>
    <s v="Xerox 1952"/>
    <n v="0.38"/>
    <s v="United States"/>
    <x v="0"/>
    <x v="0"/>
    <x v="45"/>
    <n v="99352"/>
    <d v="2015-01-02T00:00:00"/>
    <d v="2015-01-03T00:00:00"/>
    <n v="-77.03"/>
    <n v="9"/>
    <x v="93"/>
    <n v="89961"/>
    <n v="1"/>
    <n v="2"/>
    <x v="0"/>
    <n v="2015"/>
  </r>
  <r>
    <n v="21040"/>
    <s v="Low"/>
    <n v="0.08"/>
    <n v="399.98"/>
    <n v="12.06"/>
    <n v="166"/>
    <s v="Vicki Hauser"/>
    <s v="Delivery Truck"/>
    <s v="Consumer"/>
    <s v="Technology"/>
    <s v="Office Machines"/>
    <s v="Jumbo Box"/>
    <s v="Okidata ML320 Series Turbo Dot Matrix Printers"/>
    <n v="0.56000000000000005"/>
    <s v="United States"/>
    <x v="3"/>
    <x v="20"/>
    <x v="46"/>
    <n v="37087"/>
    <d v="2015-01-11T00:00:00"/>
    <d v="2015-01-18T00:00:00"/>
    <n v="28.514099999999999"/>
    <n v="5"/>
    <x v="94"/>
    <n v="89426"/>
    <n v="7"/>
    <n v="11"/>
    <x v="0"/>
    <n v="2015"/>
  </r>
  <r>
    <n v="19315"/>
    <s v="Low"/>
    <n v="0.08"/>
    <n v="43.22"/>
    <n v="16.71"/>
    <n v="169"/>
    <s v="Janice Cole"/>
    <s v="Regular Air"/>
    <s v="Corporate"/>
    <s v="Technology"/>
    <s v="Computer Peripherals"/>
    <s v="Small Box"/>
    <s v="Fellowes Mobile Numeric Keypad, Graphite"/>
    <n v="0.66"/>
    <s v="United States"/>
    <x v="3"/>
    <x v="11"/>
    <x v="47"/>
    <n v="70802"/>
    <d v="2015-01-03T00:00:00"/>
    <d v="2015-01-05T00:00:00"/>
    <n v="280.27458000000001"/>
    <n v="3"/>
    <x v="95"/>
    <n v="87463"/>
    <n v="2"/>
    <n v="3"/>
    <x v="0"/>
    <n v="2015"/>
  </r>
  <r>
    <n v="19316"/>
    <s v="Low"/>
    <n v="0.05"/>
    <n v="574.74"/>
    <n v="24.49"/>
    <n v="169"/>
    <s v="Janice Cole"/>
    <s v="Regular Air"/>
    <s v="Corporate"/>
    <s v="Technology"/>
    <s v="Office Machines"/>
    <s v="Large Box"/>
    <s v="Polycom ViaVideo™ Desktop Video Communications Unit"/>
    <n v="0.37"/>
    <s v="United States"/>
    <x v="3"/>
    <x v="11"/>
    <x v="47"/>
    <n v="70802"/>
    <d v="2015-01-03T00:00:00"/>
    <d v="2015-01-10T00:00:00"/>
    <n v="-112.4263"/>
    <n v="12"/>
    <x v="96"/>
    <n v="87463"/>
    <n v="7"/>
    <n v="3"/>
    <x v="0"/>
    <n v="2015"/>
  </r>
  <r>
    <n v="19317"/>
    <s v="Low"/>
    <n v="0.04"/>
    <n v="10.14"/>
    <n v="2.27"/>
    <n v="169"/>
    <s v="Janice Cole"/>
    <s v="Regular Air"/>
    <s v="Corporate"/>
    <s v="Office Supplies"/>
    <s v="Paper"/>
    <s v="Wrap Bag"/>
    <s v="Staples Wirebound Steno Books, 6&quot; x 9&quot;, 12/Pack"/>
    <n v="0.36"/>
    <s v="United States"/>
    <x v="3"/>
    <x v="11"/>
    <x v="47"/>
    <n v="70802"/>
    <d v="2015-01-03T00:00:00"/>
    <d v="2015-01-07T00:00:00"/>
    <n v="24.923999999999999"/>
    <n v="3"/>
    <x v="97"/>
    <n v="87463"/>
    <n v="4"/>
    <n v="3"/>
    <x v="0"/>
    <n v="2015"/>
  </r>
  <r>
    <n v="19314"/>
    <s v="Critical"/>
    <n v="0.05"/>
    <n v="1.88"/>
    <n v="1.49"/>
    <n v="171"/>
    <s v="Christina Matthews"/>
    <s v="Regular Air"/>
    <s v="Corporate"/>
    <s v="Office Supplies"/>
    <s v="Binders and Binder Accessories"/>
    <s v="Small Box"/>
    <s v="Staples® General Use 3-Ring Binders"/>
    <n v="0.37"/>
    <s v="United States"/>
    <x v="1"/>
    <x v="2"/>
    <x v="48"/>
    <n v="7024"/>
    <d v="2015-04-13T00:00:00"/>
    <d v="2015-04-15T00:00:00"/>
    <n v="-2.9094999999999995"/>
    <n v="1"/>
    <x v="98"/>
    <n v="87464"/>
    <n v="2"/>
    <n v="13"/>
    <x v="4"/>
    <n v="2015"/>
  </r>
  <r>
    <n v="5361"/>
    <s v="Critical"/>
    <n v="0.02"/>
    <n v="49.99"/>
    <n v="19.989999999999998"/>
    <n v="181"/>
    <s v="Wesley Waller"/>
    <s v="Regular Air"/>
    <s v="Small Business"/>
    <s v="Technology"/>
    <s v="Computer Peripherals"/>
    <s v="Small Box"/>
    <s v="Zoom V.92 USB External Faxmodem"/>
    <n v="0.41"/>
    <s v="United States"/>
    <x v="0"/>
    <x v="1"/>
    <x v="49"/>
    <n v="94122"/>
    <d v="2015-02-21T00:00:00"/>
    <d v="2015-02-21T00:00:00"/>
    <n v="-76.89"/>
    <n v="18"/>
    <x v="99"/>
    <n v="38087"/>
    <n v="0"/>
    <n v="21"/>
    <x v="2"/>
    <n v="2015"/>
  </r>
  <r>
    <n v="522"/>
    <s v="High"/>
    <n v="7.0000000000000007E-2"/>
    <n v="1.68"/>
    <n v="1.57"/>
    <n v="181"/>
    <s v="Wesley Waller"/>
    <s v="Regular Air"/>
    <s v="Corporate"/>
    <s v="Office Supplies"/>
    <s v="Pens &amp; Art Supplies"/>
    <s v="Wrap Bag"/>
    <s v="Newell 323"/>
    <n v="0.59"/>
    <s v="United States"/>
    <x v="0"/>
    <x v="1"/>
    <x v="49"/>
    <n v="94122"/>
    <d v="2015-05-22T00:00:00"/>
    <d v="2015-05-23T00:00:00"/>
    <n v="-35.75"/>
    <n v="116"/>
    <x v="100"/>
    <n v="3585"/>
    <n v="1"/>
    <n v="22"/>
    <x v="3"/>
    <n v="2015"/>
  </r>
  <r>
    <n v="23361"/>
    <s v="Critical"/>
    <n v="0.02"/>
    <n v="49.99"/>
    <n v="19.989999999999998"/>
    <n v="184"/>
    <s v="Phillip Holmes"/>
    <s v="Regular Air"/>
    <s v="Small Business"/>
    <s v="Technology"/>
    <s v="Computer Peripherals"/>
    <s v="Small Box"/>
    <s v="Zoom V.92 USB External Faxmodem"/>
    <n v="0.41"/>
    <s v="United States"/>
    <x v="1"/>
    <x v="15"/>
    <x v="50"/>
    <n v="2474"/>
    <d v="2015-02-21T00:00:00"/>
    <d v="2015-02-21T00:00:00"/>
    <n v="-76.89"/>
    <n v="5"/>
    <x v="101"/>
    <n v="88360"/>
    <n v="0"/>
    <n v="21"/>
    <x v="2"/>
    <n v="2015"/>
  </r>
  <r>
    <n v="18521"/>
    <s v="High"/>
    <n v="7.0000000000000007E-2"/>
    <n v="10.06"/>
    <n v="2.06"/>
    <n v="188"/>
    <s v="Alex Harrell"/>
    <s v="Regular Air"/>
    <s v="Corporate"/>
    <s v="Office Supplies"/>
    <s v="Paper"/>
    <s v="Wrap Bag"/>
    <s v="Riverleaf Stik-Withit® Designer Note Cubes®"/>
    <n v="0.39"/>
    <s v="United States"/>
    <x v="2"/>
    <x v="7"/>
    <x v="51"/>
    <n v="76240"/>
    <d v="2015-05-22T00:00:00"/>
    <d v="2015-05-22T00:00:00"/>
    <n v="152.65559999999999"/>
    <n v="23"/>
    <x v="102"/>
    <n v="88361"/>
    <n v="0"/>
    <n v="22"/>
    <x v="3"/>
    <n v="2015"/>
  </r>
  <r>
    <n v="18522"/>
    <s v="High"/>
    <n v="7.0000000000000007E-2"/>
    <n v="1.68"/>
    <n v="1.57"/>
    <n v="188"/>
    <s v="Alex Harrell"/>
    <s v="Regular Air"/>
    <s v="Corporate"/>
    <s v="Office Supplies"/>
    <s v="Pens &amp; Art Supplies"/>
    <s v="Wrap Bag"/>
    <s v="Newell 323"/>
    <n v="0.59"/>
    <s v="United States"/>
    <x v="2"/>
    <x v="7"/>
    <x v="51"/>
    <n v="76240"/>
    <d v="2015-05-22T00:00:00"/>
    <d v="2015-05-23T00:00:00"/>
    <n v="7.1500000000000057"/>
    <n v="29"/>
    <x v="103"/>
    <n v="88361"/>
    <n v="1"/>
    <n v="22"/>
    <x v="3"/>
    <n v="2015"/>
  </r>
  <r>
    <n v="18817"/>
    <s v="High"/>
    <n v="0.1"/>
    <n v="58.1"/>
    <n v="1.49"/>
    <n v="190"/>
    <s v="Lloyd Norris"/>
    <s v="Regular Air"/>
    <s v="Corporate"/>
    <s v="Office Supplies"/>
    <s v="Binders and Binder Accessories"/>
    <s v="Small Box"/>
    <s v="Avery Arch Ring Binders"/>
    <n v="0.38"/>
    <s v="United States"/>
    <x v="2"/>
    <x v="12"/>
    <x v="52"/>
    <n v="60004"/>
    <d v="2015-02-12T00:00:00"/>
    <d v="2015-02-13T00:00:00"/>
    <n v="113.6499"/>
    <n v="3"/>
    <x v="104"/>
    <n v="89092"/>
    <n v="1"/>
    <n v="12"/>
    <x v="2"/>
    <n v="2015"/>
  </r>
  <r>
    <n v="18818"/>
    <s v="High"/>
    <n v="0.01"/>
    <n v="80.48"/>
    <n v="4.5"/>
    <n v="191"/>
    <s v="Gerald Kearney"/>
    <s v="Regular Air"/>
    <s v="Corporate"/>
    <s v="Office Supplies"/>
    <s v="Appliances"/>
    <s v="Small Box"/>
    <s v="APC 7 Outlet Network SurgeArrest Surge Protector"/>
    <n v="0.55000000000000004"/>
    <s v="United States"/>
    <x v="2"/>
    <x v="12"/>
    <x v="53"/>
    <n v="60505"/>
    <d v="2015-02-12T00:00:00"/>
    <d v="2015-02-15T00:00:00"/>
    <n v="-35.474400000000003"/>
    <n v="1"/>
    <x v="105"/>
    <n v="89092"/>
    <n v="3"/>
    <n v="12"/>
    <x v="2"/>
    <n v="2015"/>
  </r>
  <r>
    <n v="20520"/>
    <s v="Not Specified"/>
    <n v="0.05"/>
    <n v="3.8"/>
    <n v="1.49"/>
    <n v="191"/>
    <s v="Gerald Kearney"/>
    <s v="Regular Air"/>
    <s v="Corporate"/>
    <s v="Office Supplies"/>
    <s v="Binders and Binder Accessories"/>
    <s v="Small Box"/>
    <s v="Durable Pressboard Binders"/>
    <n v="0.38"/>
    <s v="United States"/>
    <x v="2"/>
    <x v="12"/>
    <x v="53"/>
    <n v="60505"/>
    <d v="2015-04-09T00:00:00"/>
    <d v="2015-04-11T00:00:00"/>
    <n v="14.466999999999999"/>
    <n v="14"/>
    <x v="106"/>
    <n v="89093"/>
    <n v="2"/>
    <n v="9"/>
    <x v="4"/>
    <n v="2015"/>
  </r>
  <r>
    <n v="20521"/>
    <s v="Not Specified"/>
    <n v="0.09"/>
    <n v="30.73"/>
    <n v="4"/>
    <n v="191"/>
    <s v="Gerald Kearney"/>
    <s v="Regular Air"/>
    <s v="Corporate"/>
    <s v="Technology"/>
    <s v="Computer Peripherals"/>
    <s v="Small Box"/>
    <s v="Fellowes 17-key keypad for PS/2 interface"/>
    <n v="0.75"/>
    <s v="United States"/>
    <x v="2"/>
    <x v="12"/>
    <x v="53"/>
    <n v="60505"/>
    <d v="2015-04-09T00:00:00"/>
    <d v="2015-04-09T00:00:00"/>
    <n v="-99.986400000000003"/>
    <n v="7"/>
    <x v="107"/>
    <n v="89093"/>
    <n v="0"/>
    <n v="9"/>
    <x v="4"/>
    <n v="2015"/>
  </r>
  <r>
    <n v="20522"/>
    <s v="Not Specified"/>
    <n v="0"/>
    <n v="125.99"/>
    <n v="8.08"/>
    <n v="191"/>
    <s v="Gerald Kearney"/>
    <s v="Regular Air"/>
    <s v="Corporate"/>
    <s v="Technology"/>
    <s v="Telephones and Communication"/>
    <s v="Small Box"/>
    <s v="StarTAC ST7762"/>
    <n v="0.56999999999999995"/>
    <s v="United States"/>
    <x v="2"/>
    <x v="12"/>
    <x v="53"/>
    <n v="60505"/>
    <d v="2015-04-09T00:00:00"/>
    <d v="2015-04-10T00:00:00"/>
    <n v="1348.59672"/>
    <n v="22"/>
    <x v="108"/>
    <n v="89093"/>
    <n v="1"/>
    <n v="9"/>
    <x v="4"/>
    <n v="2015"/>
  </r>
  <r>
    <n v="19663"/>
    <s v="Not Specified"/>
    <n v="0"/>
    <n v="213.45"/>
    <n v="14.7"/>
    <n v="193"/>
    <s v="Danny Hong"/>
    <s v="Delivery Truck"/>
    <s v="Corporate"/>
    <s v="Technology"/>
    <s v="Office Machines"/>
    <s v="Jumbo Drum"/>
    <s v="Panasonic KX-P2130 Dot Matrix Printer"/>
    <n v="0.59"/>
    <s v="United States"/>
    <x v="0"/>
    <x v="17"/>
    <x v="34"/>
    <n v="84041"/>
    <d v="2015-01-03T00:00:00"/>
    <d v="2015-01-05T00:00:00"/>
    <n v="-560.81417999999996"/>
    <n v="1"/>
    <x v="109"/>
    <n v="90430"/>
    <n v="2"/>
    <n v="3"/>
    <x v="0"/>
    <n v="2015"/>
  </r>
  <r>
    <n v="20645"/>
    <s v="Medium"/>
    <n v="7.0000000000000007E-2"/>
    <n v="6.54"/>
    <n v="5.27"/>
    <n v="193"/>
    <s v="Danny Hong"/>
    <s v="Regular Air"/>
    <s v="Corporate"/>
    <s v="Office Supplies"/>
    <s v="Binders and Binder Accessories"/>
    <s v="Small Box"/>
    <s v="Wilson Jones® Four-Pocket Poly Binders"/>
    <n v="0.36"/>
    <s v="United States"/>
    <x v="0"/>
    <x v="17"/>
    <x v="34"/>
    <n v="84041"/>
    <d v="2015-03-30T00:00:00"/>
    <d v="2015-04-01T00:00:00"/>
    <n v="-66.044499999999999"/>
    <n v="21"/>
    <x v="110"/>
    <n v="90432"/>
    <n v="2"/>
    <n v="30"/>
    <x v="5"/>
    <n v="2015"/>
  </r>
  <r>
    <n v="24273"/>
    <s v="Not Specified"/>
    <n v="0.02"/>
    <n v="6.48"/>
    <n v="9.17"/>
    <n v="194"/>
    <s v="Tammy Goldman"/>
    <s v="Regular Air"/>
    <s v="Corporate"/>
    <s v="Office Supplies"/>
    <s v="Paper"/>
    <s v="Small Box"/>
    <s v="Xerox 1996"/>
    <n v="0.37"/>
    <s v="United States"/>
    <x v="0"/>
    <x v="17"/>
    <x v="54"/>
    <n v="84043"/>
    <d v="2015-01-10T00:00:00"/>
    <d v="2015-01-11T00:00:00"/>
    <n v="-105.68520000000001"/>
    <n v="4"/>
    <x v="111"/>
    <n v="90431"/>
    <n v="1"/>
    <n v="10"/>
    <x v="0"/>
    <n v="2015"/>
  </r>
  <r>
    <n v="20646"/>
    <s v="Medium"/>
    <n v="0.09"/>
    <n v="3.29"/>
    <n v="1.35"/>
    <n v="194"/>
    <s v="Tammy Goldman"/>
    <s v="Regular Air"/>
    <s v="Corporate"/>
    <s v="Office Supplies"/>
    <s v="Rubber Bands"/>
    <s v="Wrap Bag"/>
    <s v="Acco® Hot Clips™ Clips to Go"/>
    <n v="0.4"/>
    <s v="United States"/>
    <x v="0"/>
    <x v="17"/>
    <x v="54"/>
    <n v="84043"/>
    <d v="2015-03-30T00:00:00"/>
    <d v="2015-04-01T00:00:00"/>
    <n v="15.66"/>
    <n v="23"/>
    <x v="112"/>
    <n v="90432"/>
    <n v="2"/>
    <n v="30"/>
    <x v="5"/>
    <n v="2015"/>
  </r>
  <r>
    <n v="25158"/>
    <s v="Critical"/>
    <n v="0"/>
    <n v="161.55000000000001"/>
    <n v="19.989999999999998"/>
    <n v="197"/>
    <s v="Samantha Weaver"/>
    <s v="Regular Air"/>
    <s v="Small Business"/>
    <s v="Office Supplies"/>
    <s v="Storage &amp; Organization"/>
    <s v="Small Box"/>
    <s v="Fellowes Super Stor/Drawer® Files"/>
    <n v="0.66"/>
    <s v="United States"/>
    <x v="2"/>
    <x v="13"/>
    <x v="55"/>
    <n v="66212"/>
    <d v="2015-04-02T00:00:00"/>
    <d v="2015-04-04T00:00:00"/>
    <n v="1167.1580000000001"/>
    <n v="19"/>
    <x v="113"/>
    <n v="88921"/>
    <n v="2"/>
    <n v="2"/>
    <x v="4"/>
    <n v="2015"/>
  </r>
  <r>
    <n v="7158"/>
    <s v="Critical"/>
    <n v="0"/>
    <n v="161.55000000000001"/>
    <n v="19.989999999999998"/>
    <n v="198"/>
    <s v="Leroy Blanchard"/>
    <s v="Regular Air"/>
    <s v="Small Business"/>
    <s v="Office Supplies"/>
    <s v="Storage &amp; Organization"/>
    <s v="Small Box"/>
    <s v="Fellowes Super Stor/Drawer® Files"/>
    <n v="0.66"/>
    <s v="United States"/>
    <x v="2"/>
    <x v="22"/>
    <x v="56"/>
    <n v="48138"/>
    <d v="2015-04-02T00:00:00"/>
    <d v="2015-04-04T00:00:00"/>
    <n v="1014.9200000000001"/>
    <n v="77"/>
    <x v="114"/>
    <n v="51072"/>
    <n v="2"/>
    <n v="2"/>
    <x v="4"/>
    <n v="2015"/>
  </r>
  <r>
    <n v="22136"/>
    <s v="Not Specified"/>
    <n v="0.09"/>
    <n v="12.28"/>
    <n v="4.8600000000000003"/>
    <n v="202"/>
    <s v="Max Small"/>
    <s v="Regular Air"/>
    <s v="Corporate"/>
    <s v="Office Supplies"/>
    <s v="Paper"/>
    <s v="Small Box"/>
    <s v="Xerox 1933"/>
    <n v="0.38"/>
    <s v="United States"/>
    <x v="2"/>
    <x v="23"/>
    <x v="57"/>
    <n v="74006"/>
    <d v="2015-04-27T00:00:00"/>
    <d v="2015-04-28T00:00:00"/>
    <n v="1.73"/>
    <n v="3"/>
    <x v="115"/>
    <n v="88971"/>
    <n v="1"/>
    <n v="27"/>
    <x v="4"/>
    <n v="2015"/>
  </r>
  <r>
    <n v="18783"/>
    <s v="High"/>
    <n v="0.03"/>
    <n v="7.37"/>
    <n v="5.53"/>
    <n v="202"/>
    <s v="Max Small"/>
    <s v="Regular Air"/>
    <s v="Corporate"/>
    <s v="Technology"/>
    <s v="Computer Peripherals"/>
    <s v="Small Pack"/>
    <s v="Imation 3.5&quot; Unformatted DS/HD Diskettes, 10/Box"/>
    <n v="0.69"/>
    <s v="United States"/>
    <x v="2"/>
    <x v="23"/>
    <x v="57"/>
    <n v="74006"/>
    <d v="2015-01-16T00:00:00"/>
    <d v="2015-01-18T00:00:00"/>
    <n v="-133.69999999999999"/>
    <n v="11"/>
    <x v="116"/>
    <n v="88972"/>
    <n v="2"/>
    <n v="16"/>
    <x v="0"/>
    <n v="2015"/>
  </r>
  <r>
    <n v="21401"/>
    <s v="Low"/>
    <n v="0.05"/>
    <n v="1.86"/>
    <n v="2.58"/>
    <n v="210"/>
    <s v="Floyd Dale"/>
    <s v="Regular Air"/>
    <s v="Home Office"/>
    <s v="Office Supplies"/>
    <s v="Rubber Bands"/>
    <s v="Wrap Bag"/>
    <s v="Super Bands, 12/Pack"/>
    <n v="0.82"/>
    <s v="United States"/>
    <x v="1"/>
    <x v="4"/>
    <x v="58"/>
    <n v="12180"/>
    <d v="2015-01-17T00:00:00"/>
    <d v="2015-01-21T00:00:00"/>
    <n v="-66.62"/>
    <n v="9"/>
    <x v="117"/>
    <n v="85965"/>
    <n v="4"/>
    <n v="17"/>
    <x v="0"/>
    <n v="2015"/>
  </r>
  <r>
    <n v="23097"/>
    <s v="Medium"/>
    <n v="0.09"/>
    <n v="5.4"/>
    <n v="7.78"/>
    <n v="210"/>
    <s v="Floyd Dale"/>
    <s v="Express Air"/>
    <s v="Home Office"/>
    <s v="Office Supplies"/>
    <s v="Binders and Binder Accessories"/>
    <s v="Small Box"/>
    <s v="3M Organizer Strips"/>
    <n v="0.37"/>
    <s v="United States"/>
    <x v="1"/>
    <x v="4"/>
    <x v="58"/>
    <n v="12180"/>
    <d v="2015-06-02T00:00:00"/>
    <d v="2015-06-02T00:00:00"/>
    <n v="-21.487749999999998"/>
    <n v="4"/>
    <x v="118"/>
    <n v="85966"/>
    <n v="0"/>
    <n v="2"/>
    <x v="1"/>
    <n v="2015"/>
  </r>
  <r>
    <n v="23098"/>
    <s v="Medium"/>
    <n v="0.02"/>
    <n v="20.28"/>
    <n v="6.68"/>
    <n v="210"/>
    <s v="Floyd Dale"/>
    <s v="Regular Air"/>
    <s v="Home Office"/>
    <s v="Furniture"/>
    <s v="Office Furnishings"/>
    <s v="Small Box"/>
    <s v="Seth Thomas 8 1/2&quot; Cubicle Clock"/>
    <n v="0.53"/>
    <s v="United States"/>
    <x v="1"/>
    <x v="4"/>
    <x v="58"/>
    <n v="12180"/>
    <d v="2015-06-02T00:00:00"/>
    <d v="2015-06-02T00:00:00"/>
    <n v="44.677499999999995"/>
    <n v="3"/>
    <x v="119"/>
    <n v="85966"/>
    <n v="0"/>
    <n v="2"/>
    <x v="1"/>
    <n v="2015"/>
  </r>
  <r>
    <n v="23099"/>
    <s v="Medium"/>
    <n v="0"/>
    <n v="11.55"/>
    <n v="2.36"/>
    <n v="210"/>
    <s v="Floyd Dale"/>
    <s v="Regular Air"/>
    <s v="Home Office"/>
    <s v="Office Supplies"/>
    <s v="Pens &amp; Art Supplies"/>
    <s v="Wrap Bag"/>
    <s v="Newell 309"/>
    <n v="0.55000000000000004"/>
    <s v="United States"/>
    <x v="1"/>
    <x v="4"/>
    <x v="58"/>
    <n v="12180"/>
    <d v="2015-06-02T00:00:00"/>
    <d v="2015-06-03T00:00:00"/>
    <n v="23.594999999999999"/>
    <n v="5"/>
    <x v="120"/>
    <n v="85966"/>
    <n v="1"/>
    <n v="2"/>
    <x v="1"/>
    <n v="2015"/>
  </r>
  <r>
    <n v="23605"/>
    <s v="Medium"/>
    <n v="0.01"/>
    <n v="10.06"/>
    <n v="2.06"/>
    <n v="211"/>
    <s v="Anna Wood"/>
    <s v="Regular Air"/>
    <s v="Consumer"/>
    <s v="Office Supplies"/>
    <s v="Paper"/>
    <s v="Wrap Bag"/>
    <s v="Riverleaf Stik-Withit® Designer Note Cubes®"/>
    <n v="0.39"/>
    <s v="United States"/>
    <x v="1"/>
    <x v="4"/>
    <x v="59"/>
    <n v="13501"/>
    <d v="2015-01-06T00:00:00"/>
    <d v="2015-01-08T00:00:00"/>
    <n v="7.59"/>
    <n v="2"/>
    <x v="121"/>
    <n v="85964"/>
    <n v="2"/>
    <n v="6"/>
    <x v="0"/>
    <n v="2015"/>
  </r>
  <r>
    <n v="23606"/>
    <s v="Medium"/>
    <n v="0"/>
    <n v="65.989999999999995"/>
    <n v="5.92"/>
    <n v="211"/>
    <s v="Anna Wood"/>
    <s v="Regular Air"/>
    <s v="Consumer"/>
    <s v="Technology"/>
    <s v="Telephones and Communication"/>
    <s v="Small Box"/>
    <s v="252"/>
    <n v="0.55000000000000004"/>
    <s v="United States"/>
    <x v="1"/>
    <x v="4"/>
    <x v="59"/>
    <n v="13501"/>
    <d v="2015-01-06T00:00:00"/>
    <d v="2015-01-08T00:00:00"/>
    <n v="-107.98699999999999"/>
    <n v="3"/>
    <x v="122"/>
    <n v="85964"/>
    <n v="2"/>
    <n v="6"/>
    <x v="0"/>
    <n v="2015"/>
  </r>
  <r>
    <n v="23100"/>
    <s v="Medium"/>
    <n v="0.05"/>
    <n v="2.08"/>
    <n v="2.56"/>
    <n v="211"/>
    <s v="Anna Wood"/>
    <s v="Regular Air"/>
    <s v="Home Office"/>
    <s v="Office Supplies"/>
    <s v="Scissors, Rulers and Trimmers"/>
    <s v="Small Pack"/>
    <s v="Kleencut® Forged Office Shears by Acme United Corporation"/>
    <n v="0.55000000000000004"/>
    <s v="United States"/>
    <x v="1"/>
    <x v="4"/>
    <x v="59"/>
    <n v="13501"/>
    <d v="2015-06-02T00:00:00"/>
    <d v="2015-06-03T00:00:00"/>
    <n v="-36.25"/>
    <n v="20"/>
    <x v="123"/>
    <n v="85966"/>
    <n v="1"/>
    <n v="2"/>
    <x v="1"/>
    <n v="2015"/>
  </r>
  <r>
    <n v="26303"/>
    <s v="Medium"/>
    <n v="0.05"/>
    <n v="119.99"/>
    <n v="56.14"/>
    <n v="218"/>
    <s v="Frances Saunders"/>
    <s v="Delivery Truck"/>
    <s v="Consumer"/>
    <s v="Technology"/>
    <s v="Office Machines"/>
    <s v="Jumbo Box"/>
    <s v="Hewlett-Packard 2600DN Business Color Inkjet Printer"/>
    <n v="0.39"/>
    <s v="United States"/>
    <x v="0"/>
    <x v="17"/>
    <x v="60"/>
    <n v="84107"/>
    <d v="2015-06-09T00:00:00"/>
    <d v="2015-06-11T00:00:00"/>
    <n v="-102.5121"/>
    <n v="6"/>
    <x v="124"/>
    <n v="88048"/>
    <n v="2"/>
    <n v="9"/>
    <x v="1"/>
    <n v="2015"/>
  </r>
  <r>
    <n v="21203"/>
    <s v="Medium"/>
    <n v="0.03"/>
    <n v="60.89"/>
    <n v="32.409999999999997"/>
    <n v="228"/>
    <s v="Colleen Andrews"/>
    <s v="Delivery Truck"/>
    <s v="Small Business"/>
    <s v="Furniture"/>
    <s v="Chairs &amp; Chairmats"/>
    <s v="Jumbo Drum"/>
    <s v="Global Push Button Manager's Chair, Indigo"/>
    <n v="0.56000000000000005"/>
    <s v="United States"/>
    <x v="3"/>
    <x v="24"/>
    <x v="61"/>
    <n v="28227"/>
    <d v="2015-04-02T00:00:00"/>
    <d v="2015-04-03T00:00:00"/>
    <n v="36.353999999999999"/>
    <n v="7"/>
    <x v="125"/>
    <n v="88527"/>
    <n v="1"/>
    <n v="2"/>
    <x v="4"/>
    <n v="2015"/>
  </r>
  <r>
    <n v="25500"/>
    <s v="Medium"/>
    <n v="7.0000000000000007E-2"/>
    <n v="5.81"/>
    <n v="8.49"/>
    <n v="233"/>
    <s v="Michele Bullard"/>
    <s v="Regular Air"/>
    <s v="Small Business"/>
    <s v="Office Supplies"/>
    <s v="Binders and Binder Accessories"/>
    <s v="Small Box"/>
    <s v="Fellowes Black Plastic Comb Bindings"/>
    <n v="0.39"/>
    <s v="United States"/>
    <x v="2"/>
    <x v="12"/>
    <x v="62"/>
    <n v="60462"/>
    <d v="2015-02-20T00:00:00"/>
    <d v="2015-02-22T00:00:00"/>
    <n v="-243.23649999999998"/>
    <n v="10"/>
    <x v="126"/>
    <n v="90237"/>
    <n v="2"/>
    <n v="20"/>
    <x v="2"/>
    <n v="2015"/>
  </r>
  <r>
    <n v="25501"/>
    <s v="Medium"/>
    <n v="0.04"/>
    <n v="9.65"/>
    <n v="6.22"/>
    <n v="233"/>
    <s v="Michele Bullard"/>
    <s v="Regular Air"/>
    <s v="Small Business"/>
    <s v="Furniture"/>
    <s v="Office Furnishings"/>
    <s v="Small Box"/>
    <s v="Eldon Expressions™ Desk Accessory, Wood Pencil Holder, Oak"/>
    <n v="0.55000000000000004"/>
    <s v="United States"/>
    <x v="2"/>
    <x v="12"/>
    <x v="62"/>
    <n v="60462"/>
    <d v="2015-02-20T00:00:00"/>
    <d v="2015-02-21T00:00:00"/>
    <n v="-53.62"/>
    <n v="12"/>
    <x v="127"/>
    <n v="90237"/>
    <n v="1"/>
    <n v="20"/>
    <x v="2"/>
    <n v="2015"/>
  </r>
  <r>
    <n v="23058"/>
    <s v="Critical"/>
    <n v="0.06"/>
    <n v="279.81"/>
    <n v="23.19"/>
    <n v="234"/>
    <s v="Don Cameron"/>
    <s v="Delivery Truck"/>
    <s v="Small Business"/>
    <s v="Office Supplies"/>
    <s v="Appliances"/>
    <s v="Jumbo Drum"/>
    <s v="Sanyo 2.5 Cubic Foot Mid-Size Office Refrigerators"/>
    <n v="0.59"/>
    <s v="United States"/>
    <x v="2"/>
    <x v="25"/>
    <x v="63"/>
    <n v="50208"/>
    <d v="2015-02-05T00:00:00"/>
    <d v="2015-02-06T00:00:00"/>
    <n v="1103.9723999999999"/>
    <n v="6"/>
    <x v="128"/>
    <n v="90236"/>
    <n v="1"/>
    <n v="5"/>
    <x v="2"/>
    <n v="2015"/>
  </r>
  <r>
    <n v="25121"/>
    <s v="High"/>
    <n v="0.03"/>
    <n v="28.53"/>
    <n v="1.49"/>
    <n v="234"/>
    <s v="Don Cameron"/>
    <s v="Regular Air"/>
    <s v="Small Business"/>
    <s v="Office Supplies"/>
    <s v="Binders and Binder Accessories"/>
    <s v="Small Box"/>
    <s v="Lock-Up Easel 'Spel-Binder'"/>
    <n v="0.38"/>
    <s v="United States"/>
    <x v="2"/>
    <x v="25"/>
    <x v="63"/>
    <n v="50208"/>
    <d v="2015-03-27T00:00:00"/>
    <d v="2015-03-29T00:00:00"/>
    <n v="136.33709999999999"/>
    <n v="7"/>
    <x v="129"/>
    <n v="90238"/>
    <n v="2"/>
    <n v="27"/>
    <x v="5"/>
    <n v="2015"/>
  </r>
  <r>
    <n v="25122"/>
    <s v="High"/>
    <n v="0.01"/>
    <n v="15.28"/>
    <n v="1.99"/>
    <n v="234"/>
    <s v="Don Cameron"/>
    <s v="Regular Air"/>
    <s v="Small Business"/>
    <s v="Technology"/>
    <s v="Computer Peripherals"/>
    <s v="Small Pack"/>
    <s v="Memorex 4.7GB DVD+R, 3/Pack"/>
    <n v="0.42"/>
    <s v="United States"/>
    <x v="2"/>
    <x v="25"/>
    <x v="63"/>
    <n v="50208"/>
    <d v="2015-03-27T00:00:00"/>
    <d v="2015-03-29T00:00:00"/>
    <n v="-12.46"/>
    <n v="2"/>
    <x v="130"/>
    <n v="90238"/>
    <n v="2"/>
    <n v="27"/>
    <x v="5"/>
    <n v="2015"/>
  </r>
  <r>
    <n v="22044"/>
    <s v="Low"/>
    <n v="0.06"/>
    <n v="3.34"/>
    <n v="7.49"/>
    <n v="234"/>
    <s v="Don Cameron"/>
    <s v="Express Air"/>
    <s v="Small Business"/>
    <s v="Office Supplies"/>
    <s v="Pens &amp; Art Supplies"/>
    <s v="Wrap Bag"/>
    <s v="Eldon Spacemaker® Box, Quick-Snap Lid, Clear"/>
    <n v="0.54"/>
    <s v="United States"/>
    <x v="2"/>
    <x v="25"/>
    <x v="63"/>
    <n v="50208"/>
    <d v="2015-04-28T00:00:00"/>
    <d v="2015-04-30T00:00:00"/>
    <n v="-175.86"/>
    <n v="8"/>
    <x v="131"/>
    <n v="90239"/>
    <n v="2"/>
    <n v="28"/>
    <x v="4"/>
    <n v="2015"/>
  </r>
  <r>
    <n v="18885"/>
    <s v="Not Specified"/>
    <n v="0"/>
    <n v="442.14"/>
    <n v="14.7"/>
    <n v="236"/>
    <s v="Shawn McIntyre"/>
    <s v="Delivery Truck"/>
    <s v="Corporate"/>
    <s v="Technology"/>
    <s v="Office Machines"/>
    <s v="Jumbo Drum"/>
    <s v="Okidata ML390 Turbo Dot Matrix Printers"/>
    <n v="0.56000000000000005"/>
    <s v="United States"/>
    <x v="0"/>
    <x v="21"/>
    <x v="64"/>
    <n v="80027"/>
    <d v="2015-02-22T00:00:00"/>
    <d v="2015-02-22T00:00:00"/>
    <n v="3294.8258999999994"/>
    <n v="10"/>
    <x v="132"/>
    <n v="86621"/>
    <n v="0"/>
    <n v="22"/>
    <x v="2"/>
    <n v="2015"/>
  </r>
  <r>
    <n v="24327"/>
    <s v="Medium"/>
    <n v="0.1"/>
    <n v="19.98"/>
    <n v="5.77"/>
    <n v="240"/>
    <s v="Gilbert Scarborough"/>
    <s v="Express Air"/>
    <s v="Small Business"/>
    <s v="Office Supplies"/>
    <s v="Paper"/>
    <s v="Small Box"/>
    <s v="Xerox Blank Computer Paper"/>
    <n v="0.38"/>
    <s v="United States"/>
    <x v="0"/>
    <x v="21"/>
    <x v="65"/>
    <n v="80817"/>
    <d v="2015-04-20T00:00:00"/>
    <d v="2015-04-20T00:00:00"/>
    <n v="35.090000000000003"/>
    <n v="3"/>
    <x v="133"/>
    <n v="90479"/>
    <n v="0"/>
    <n v="20"/>
    <x v="4"/>
    <n v="2015"/>
  </r>
  <r>
    <n v="24328"/>
    <s v="Medium"/>
    <n v="0.06"/>
    <n v="259.70999999999998"/>
    <n v="66.67"/>
    <n v="241"/>
    <s v="Amy Ellis Holder"/>
    <s v="Delivery Truck"/>
    <s v="Small Business"/>
    <s v="Furniture"/>
    <s v="Tables"/>
    <s v="Jumbo Box"/>
    <s v="Bevis Round Bullnose 29&quot; High Table Top"/>
    <n v="0.61"/>
    <s v="United States"/>
    <x v="0"/>
    <x v="21"/>
    <x v="66"/>
    <n v="81503"/>
    <d v="2015-04-20T00:00:00"/>
    <d v="2015-04-21T00:00:00"/>
    <n v="785.63"/>
    <n v="11"/>
    <x v="134"/>
    <n v="90479"/>
    <n v="1"/>
    <n v="20"/>
    <x v="4"/>
    <n v="2015"/>
  </r>
  <r>
    <n v="25264"/>
    <s v="Low"/>
    <n v="0.01"/>
    <n v="5.94"/>
    <n v="9.92"/>
    <n v="241"/>
    <s v="Amy Ellis Holder"/>
    <s v="Regular Air"/>
    <s v="Small Business"/>
    <s v="Office Supplies"/>
    <s v="Binders and Binder Accessories"/>
    <s v="Small Box"/>
    <s v="Storex Dura Pro™ Binders"/>
    <n v="0.38"/>
    <s v="United States"/>
    <x v="0"/>
    <x v="21"/>
    <x v="66"/>
    <n v="81503"/>
    <d v="2015-05-26T00:00:00"/>
    <d v="2015-06-02T00:00:00"/>
    <n v="-256.51900000000001"/>
    <n v="13"/>
    <x v="135"/>
    <n v="90480"/>
    <n v="7"/>
    <n v="26"/>
    <x v="3"/>
    <n v="2015"/>
  </r>
  <r>
    <n v="25265"/>
    <s v="Low"/>
    <n v="0.02"/>
    <n v="125.99"/>
    <n v="3"/>
    <n v="241"/>
    <s v="Amy Ellis Holder"/>
    <s v="Regular Air"/>
    <s v="Small Business"/>
    <s v="Technology"/>
    <s v="Telephones and Communication"/>
    <s v="Small Box"/>
    <s v="270c"/>
    <n v="0.59"/>
    <s v="United States"/>
    <x v="0"/>
    <x v="21"/>
    <x v="66"/>
    <n v="81503"/>
    <d v="2015-05-26T00:00:00"/>
    <d v="2015-05-26T00:00:00"/>
    <n v="398.358"/>
    <n v="8"/>
    <x v="136"/>
    <n v="90480"/>
    <n v="0"/>
    <n v="26"/>
    <x v="3"/>
    <n v="2015"/>
  </r>
  <r>
    <n v="18849"/>
    <s v="Medium"/>
    <n v="0.02"/>
    <n v="146.05000000000001"/>
    <n v="80.2"/>
    <n v="247"/>
    <s v="Marshall Brandt Briggs"/>
    <s v="Delivery Truck"/>
    <s v="Corporate"/>
    <s v="Furniture"/>
    <s v="Tables"/>
    <s v="Jumbo Box"/>
    <s v="BPI Conference Tables"/>
    <n v="0.71"/>
    <s v="United States"/>
    <x v="3"/>
    <x v="20"/>
    <x v="67"/>
    <n v="37804"/>
    <d v="2015-02-23T00:00:00"/>
    <d v="2015-02-23T00:00:00"/>
    <n v="-101.19200000000001"/>
    <n v="5"/>
    <x v="137"/>
    <n v="89139"/>
    <n v="0"/>
    <n v="23"/>
    <x v="2"/>
    <n v="2015"/>
  </r>
  <r>
    <n v="18850"/>
    <s v="Medium"/>
    <n v="0.06"/>
    <n v="65.989999999999995"/>
    <n v="5.92"/>
    <n v="247"/>
    <s v="Marshall Brandt Briggs"/>
    <s v="Regular Air"/>
    <s v="Corporate"/>
    <s v="Technology"/>
    <s v="Telephones and Communication"/>
    <s v="Small Box"/>
    <s v="252"/>
    <n v="0.55000000000000004"/>
    <s v="United States"/>
    <x v="3"/>
    <x v="20"/>
    <x v="67"/>
    <n v="37804"/>
    <d v="2015-02-23T00:00:00"/>
    <d v="2015-02-24T00:00:00"/>
    <n v="-3.3320000000000336"/>
    <n v="14"/>
    <x v="138"/>
    <n v="89139"/>
    <n v="1"/>
    <n v="23"/>
    <x v="2"/>
    <n v="2015"/>
  </r>
  <r>
    <n v="18842"/>
    <s v="Medium"/>
    <n v="0.09"/>
    <n v="2.88"/>
    <n v="0.99"/>
    <n v="247"/>
    <s v="Marshall Brandt Briggs"/>
    <s v="Regular Air"/>
    <s v="Corporate"/>
    <s v="Office Supplies"/>
    <s v="Labels"/>
    <s v="Small Box"/>
    <s v="Avery 514"/>
    <n v="0.36"/>
    <s v="United States"/>
    <x v="3"/>
    <x v="20"/>
    <x v="67"/>
    <n v="37804"/>
    <d v="2015-03-21T00:00:00"/>
    <d v="2015-03-23T00:00:00"/>
    <n v="-145.08199999999999"/>
    <n v="10"/>
    <x v="139"/>
    <n v="89140"/>
    <n v="2"/>
    <n v="21"/>
    <x v="5"/>
    <n v="2015"/>
  </r>
  <r>
    <n v="18773"/>
    <s v="Critical"/>
    <n v="0.02"/>
    <n v="2.58"/>
    <n v="1.3"/>
    <n v="250"/>
    <s v="Brenda Nelson Blanchard"/>
    <s v="Express Air"/>
    <s v="Corporate"/>
    <s v="Office Supplies"/>
    <s v="Pens &amp; Art Supplies"/>
    <s v="Wrap Bag"/>
    <s v="DIXON Oriole® Pencils"/>
    <n v="0.59"/>
    <s v="United States"/>
    <x v="2"/>
    <x v="3"/>
    <x v="68"/>
    <n v="55423"/>
    <d v="2015-05-28T00:00:00"/>
    <d v="2015-05-29T00:00:00"/>
    <n v="1.1080000000000014"/>
    <n v="39"/>
    <x v="140"/>
    <n v="87214"/>
    <n v="1"/>
    <n v="28"/>
    <x v="3"/>
    <n v="2015"/>
  </r>
  <r>
    <n v="18774"/>
    <s v="Critical"/>
    <n v="0.02"/>
    <n v="65.989999999999995"/>
    <n v="3.9"/>
    <n v="250"/>
    <s v="Brenda Nelson Blanchard"/>
    <s v="Regular Air"/>
    <s v="Corporate"/>
    <s v="Technology"/>
    <s v="Telephones and Communication"/>
    <s v="Small Box"/>
    <s v="StarTAC Series"/>
    <n v="0.55000000000000004"/>
    <s v="United States"/>
    <x v="2"/>
    <x v="3"/>
    <x v="68"/>
    <n v="55423"/>
    <d v="2015-05-28T00:00:00"/>
    <d v="2015-05-29T00:00:00"/>
    <n v="1061.3790000000001"/>
    <n v="27"/>
    <x v="141"/>
    <n v="87214"/>
    <n v="1"/>
    <n v="28"/>
    <x v="3"/>
    <n v="2015"/>
  </r>
  <r>
    <n v="18801"/>
    <s v="Medium"/>
    <n v="0.1"/>
    <n v="280.98"/>
    <n v="35.67"/>
    <n v="254"/>
    <s v="Brett Hawkins"/>
    <s v="Delivery Truck"/>
    <s v="Home Office"/>
    <s v="Furniture"/>
    <s v="Tables"/>
    <s v="Jumbo Box"/>
    <s v="Global Adaptabilities™ Conference Tables"/>
    <n v="0.66"/>
    <s v="United States"/>
    <x v="0"/>
    <x v="21"/>
    <x v="69"/>
    <n v="80126"/>
    <d v="2015-06-10T00:00:00"/>
    <d v="2015-06-11T00:00:00"/>
    <n v="-53.744999999999997"/>
    <n v="5"/>
    <x v="142"/>
    <n v="86268"/>
    <n v="1"/>
    <n v="10"/>
    <x v="1"/>
    <n v="2015"/>
  </r>
  <r>
    <n v="20577"/>
    <s v="Critical"/>
    <n v="0.03"/>
    <n v="8.34"/>
    <n v="2.64"/>
    <n v="256"/>
    <s v="Irene Li"/>
    <s v="Regular Air"/>
    <s v="Home Office"/>
    <s v="Office Supplies"/>
    <s v="Scissors, Rulers and Trimmers"/>
    <s v="Small Pack"/>
    <s v="Acme® Elite Stainless Steel Scissors"/>
    <n v="0.59"/>
    <s v="United States"/>
    <x v="1"/>
    <x v="19"/>
    <x v="70"/>
    <n v="17331"/>
    <d v="2015-01-31T00:00:00"/>
    <d v="2015-02-02T00:00:00"/>
    <n v="0.68399999999999894"/>
    <n v="4"/>
    <x v="143"/>
    <n v="86267"/>
    <n v="2"/>
    <n v="31"/>
    <x v="0"/>
    <n v="2015"/>
  </r>
  <r>
    <n v="24498"/>
    <s v="Medium"/>
    <n v="0.05"/>
    <n v="17.48"/>
    <n v="1.99"/>
    <n v="258"/>
    <s v="Allan Shields"/>
    <s v="Regular Air"/>
    <s v="Consumer"/>
    <s v="Technology"/>
    <s v="Computer Peripherals"/>
    <s v="Small Pack"/>
    <s v="Maxell Pro 80 Minute CD-R, 10/Pack"/>
    <n v="0.45"/>
    <s v="United States"/>
    <x v="3"/>
    <x v="26"/>
    <x v="71"/>
    <n v="33772"/>
    <d v="2015-01-02T00:00:00"/>
    <d v="2015-01-04T00:00:00"/>
    <n v="-127.00800000000001"/>
    <n v="3"/>
    <x v="144"/>
    <n v="85858"/>
    <n v="2"/>
    <n v="2"/>
    <x v="0"/>
    <n v="2015"/>
  </r>
  <r>
    <n v="18011"/>
    <s v="Low"/>
    <n v="0.09"/>
    <n v="2.88"/>
    <n v="0.7"/>
    <n v="259"/>
    <s v="Edward Pugh"/>
    <s v="Regular Air"/>
    <s v="Consumer"/>
    <s v="Office Supplies"/>
    <s v="Pens &amp; Art Supplies"/>
    <s v="Wrap Bag"/>
    <s v="Newell 340"/>
    <n v="0.56000000000000005"/>
    <s v="United States"/>
    <x v="0"/>
    <x v="27"/>
    <x v="72"/>
    <n v="87505"/>
    <d v="2015-01-19T00:00:00"/>
    <d v="2015-01-19T00:00:00"/>
    <n v="5.7532000000000005"/>
    <n v="10"/>
    <x v="145"/>
    <n v="85857"/>
    <n v="0"/>
    <n v="19"/>
    <x v="0"/>
    <n v="2015"/>
  </r>
  <r>
    <n v="22370"/>
    <s v="High"/>
    <n v="0.05"/>
    <n v="31.76"/>
    <n v="45.51"/>
    <n v="263"/>
    <s v="Carlos Hess"/>
    <s v="Delivery Truck"/>
    <s v="Small Business"/>
    <s v="Furniture"/>
    <s v="Tables"/>
    <s v="Jumbo Box"/>
    <s v="Hon iLevel™ Computer Training Table"/>
    <n v="0.65"/>
    <s v="United States"/>
    <x v="1"/>
    <x v="10"/>
    <x v="73"/>
    <n v="44106"/>
    <d v="2015-01-21T00:00:00"/>
    <d v="2015-01-23T00:00:00"/>
    <n v="-2177.9860960000001"/>
    <n v="9"/>
    <x v="146"/>
    <n v="86297"/>
    <n v="2"/>
    <n v="21"/>
    <x v="0"/>
    <n v="2015"/>
  </r>
  <r>
    <n v="20858"/>
    <s v="Not Specified"/>
    <n v="0"/>
    <n v="73.98"/>
    <n v="12.14"/>
    <n v="266"/>
    <s v="Ross Frederick"/>
    <s v="Express Air"/>
    <s v="Corporate"/>
    <s v="Technology"/>
    <s v="Computer Peripherals"/>
    <s v="Small Box"/>
    <s v="Keytronic 105-Key Spanish Keyboard"/>
    <n v="0.67"/>
    <s v="United States"/>
    <x v="2"/>
    <x v="7"/>
    <x v="74"/>
    <n v="78207"/>
    <d v="2015-05-18T00:00:00"/>
    <d v="2015-05-20T00:00:00"/>
    <n v="326.25"/>
    <n v="17"/>
    <x v="147"/>
    <n v="90593"/>
    <n v="2"/>
    <n v="18"/>
    <x v="3"/>
    <n v="2015"/>
  </r>
  <r>
    <n v="19823"/>
    <s v="Medium"/>
    <n v="0.08"/>
    <n v="6.48"/>
    <n v="7.03"/>
    <n v="266"/>
    <s v="Ross Frederick"/>
    <s v="Regular Air"/>
    <s v="Corporate"/>
    <s v="Office Supplies"/>
    <s v="Paper"/>
    <s v="Small Box"/>
    <s v="Xerox 214"/>
    <n v="0.37"/>
    <s v="United States"/>
    <x v="2"/>
    <x v="7"/>
    <x v="74"/>
    <n v="78207"/>
    <d v="2015-05-15T00:00:00"/>
    <d v="2015-05-16T00:00:00"/>
    <n v="8.9320000000000093"/>
    <n v="10"/>
    <x v="148"/>
    <n v="90594"/>
    <n v="1"/>
    <n v="15"/>
    <x v="3"/>
    <n v="2015"/>
  </r>
  <r>
    <n v="19824"/>
    <s v="Medium"/>
    <n v="0.01"/>
    <n v="20.34"/>
    <n v="35"/>
    <n v="266"/>
    <s v="Ross Frederick"/>
    <s v="Regular Air"/>
    <s v="Corporate"/>
    <s v="Office Supplies"/>
    <s v="Storage &amp; Organization"/>
    <s v="Large Box"/>
    <s v="Tennsco Commercial Shelving"/>
    <n v="0.84"/>
    <s v="United States"/>
    <x v="2"/>
    <x v="7"/>
    <x v="74"/>
    <n v="78207"/>
    <d v="2015-05-15T00:00:00"/>
    <d v="2015-05-16T00:00:00"/>
    <n v="229.63800000000015"/>
    <n v="33"/>
    <x v="149"/>
    <n v="90594"/>
    <n v="1"/>
    <n v="15"/>
    <x v="3"/>
    <n v="2015"/>
  </r>
  <r>
    <n v="18770"/>
    <s v="Low"/>
    <n v="0.02"/>
    <n v="5.58"/>
    <n v="5.3"/>
    <n v="268"/>
    <s v="James Beck"/>
    <s v="Regular Air"/>
    <s v="Home Office"/>
    <s v="Office Supplies"/>
    <s v="Envelopes"/>
    <s v="Small Box"/>
    <s v="Staples Brown Kraft Recycled Clasp Envelopes"/>
    <n v="0.35"/>
    <s v="United States"/>
    <x v="0"/>
    <x v="28"/>
    <x v="75"/>
    <n v="86001"/>
    <d v="2015-04-07T00:00:00"/>
    <d v="2015-04-12T00:00:00"/>
    <n v="-22.48"/>
    <n v="3"/>
    <x v="150"/>
    <n v="88941"/>
    <n v="5"/>
    <n v="7"/>
    <x v="4"/>
    <n v="2015"/>
  </r>
  <r>
    <n v="18771"/>
    <s v="Low"/>
    <n v="0.03"/>
    <n v="40.89"/>
    <n v="18.98"/>
    <n v="268"/>
    <s v="James Beck"/>
    <s v="Regular Air"/>
    <s v="Home Office"/>
    <s v="Furniture"/>
    <s v="Office Furnishings"/>
    <s v="Small Box"/>
    <s v="Eldon Executive Woodline II Cherry Finish Desk Accessories"/>
    <n v="0.56999999999999995"/>
    <s v="United States"/>
    <x v="0"/>
    <x v="28"/>
    <x v="75"/>
    <n v="86001"/>
    <d v="2015-04-07T00:00:00"/>
    <d v="2015-04-14T00:00:00"/>
    <n v="78.98"/>
    <n v="5"/>
    <x v="151"/>
    <n v="88941"/>
    <n v="7"/>
    <n v="7"/>
    <x v="4"/>
    <n v="2015"/>
  </r>
  <r>
    <n v="23059"/>
    <s v="Low"/>
    <n v="0.09"/>
    <n v="35.94"/>
    <n v="6.66"/>
    <n v="269"/>
    <s v="Calvin Boyette"/>
    <s v="Regular Air"/>
    <s v="Home Office"/>
    <s v="Office Supplies"/>
    <s v="Envelopes"/>
    <s v="Small Box"/>
    <s v="Tyvek ® Top-Opening Peel &amp; Seel ® Envelopes, Gray"/>
    <n v="0.4"/>
    <s v="United States"/>
    <x v="0"/>
    <x v="28"/>
    <x v="76"/>
    <n v="85234"/>
    <d v="2015-06-05T00:00:00"/>
    <d v="2015-06-10T00:00:00"/>
    <n v="144.2928"/>
    <n v="6"/>
    <x v="152"/>
    <n v="88942"/>
    <n v="5"/>
    <n v="5"/>
    <x v="1"/>
    <n v="2015"/>
  </r>
  <r>
    <n v="23060"/>
    <s v="Low"/>
    <n v="0"/>
    <n v="170.98"/>
    <n v="13.99"/>
    <n v="269"/>
    <s v="Calvin Boyette"/>
    <s v="Regular Air"/>
    <s v="Home Office"/>
    <s v="Furniture"/>
    <s v="Office Furnishings"/>
    <s v="Medium Box"/>
    <s v="Tenex Antistatic Computer Chair Mats"/>
    <n v="0.75"/>
    <s v="United States"/>
    <x v="0"/>
    <x v="28"/>
    <x v="76"/>
    <n v="85234"/>
    <d v="2015-06-05T00:00:00"/>
    <d v="2015-06-12T00:00:00"/>
    <n v="888.14729999999997"/>
    <n v="7"/>
    <x v="153"/>
    <n v="88942"/>
    <n v="7"/>
    <n v="5"/>
    <x v="1"/>
    <n v="2015"/>
  </r>
  <r>
    <n v="23061"/>
    <s v="Low"/>
    <n v="0.09"/>
    <n v="4.9800000000000004"/>
    <n v="7.44"/>
    <n v="269"/>
    <s v="Calvin Boyette"/>
    <s v="Regular Air"/>
    <s v="Home Office"/>
    <s v="Office Supplies"/>
    <s v="Paper"/>
    <s v="Small Box"/>
    <s v="Xerox 1922"/>
    <n v="0.36"/>
    <s v="United States"/>
    <x v="0"/>
    <x v="28"/>
    <x v="76"/>
    <n v="85234"/>
    <d v="2015-06-05T00:00:00"/>
    <d v="2015-06-07T00:00:00"/>
    <n v="-46.005000000000003"/>
    <n v="9"/>
    <x v="154"/>
    <n v="88942"/>
    <n v="2"/>
    <n v="5"/>
    <x v="1"/>
    <n v="2015"/>
  </r>
  <r>
    <n v="19515"/>
    <s v="Medium"/>
    <n v="0.1"/>
    <n v="80.97"/>
    <n v="30.06"/>
    <n v="271"/>
    <s v="Sam Rouse"/>
    <s v="Delivery Truck"/>
    <s v="Small Business"/>
    <s v="Technology"/>
    <s v="Office Machines"/>
    <s v="Jumbo Box"/>
    <s v="Hewlett-Packard Deskjet 940 REFURBISHED Color Inkjet Printer"/>
    <n v="0.4"/>
    <s v="United States"/>
    <x v="3"/>
    <x v="29"/>
    <x v="77"/>
    <n v="30297"/>
    <d v="2015-03-30T00:00:00"/>
    <d v="2015-03-31T00:00:00"/>
    <n v="128.02529999999999"/>
    <n v="12"/>
    <x v="155"/>
    <n v="88940"/>
    <n v="1"/>
    <n v="30"/>
    <x v="5"/>
    <n v="2015"/>
  </r>
  <r>
    <n v="770"/>
    <s v="Low"/>
    <n v="0.02"/>
    <n v="5.58"/>
    <n v="5.3"/>
    <n v="272"/>
    <s v="Eleanor Swain"/>
    <s v="Regular Air"/>
    <s v="Home Office"/>
    <s v="Office Supplies"/>
    <s v="Envelopes"/>
    <s v="Small Box"/>
    <s v="Staples Brown Kraft Recycled Clasp Envelopes"/>
    <n v="0.35"/>
    <s v="United States"/>
    <x v="3"/>
    <x v="24"/>
    <x v="78"/>
    <n v="28204"/>
    <d v="2015-04-07T00:00:00"/>
    <d v="2015-04-12T00:00:00"/>
    <n v="-29.898400000000002"/>
    <n v="11"/>
    <x v="156"/>
    <n v="5509"/>
    <n v="5"/>
    <n v="7"/>
    <x v="4"/>
    <n v="2015"/>
  </r>
  <r>
    <n v="771"/>
    <s v="Low"/>
    <n v="0.03"/>
    <n v="40.89"/>
    <n v="18.98"/>
    <n v="272"/>
    <s v="Eleanor Swain"/>
    <s v="Regular Air"/>
    <s v="Home Office"/>
    <s v="Furniture"/>
    <s v="Office Furnishings"/>
    <s v="Small Box"/>
    <s v="Eldon Executive Woodline II Cherry Finish Desk Accessories"/>
    <n v="0.56999999999999995"/>
    <s v="United States"/>
    <x v="3"/>
    <x v="24"/>
    <x v="78"/>
    <n v="28204"/>
    <d v="2015-04-07T00:00:00"/>
    <d v="2015-04-14T00:00:00"/>
    <n v="52.916600000000003"/>
    <n v="21"/>
    <x v="157"/>
    <n v="5509"/>
    <n v="7"/>
    <n v="7"/>
    <x v="4"/>
    <n v="2015"/>
  </r>
  <r>
    <n v="5059"/>
    <s v="Low"/>
    <n v="0.09"/>
    <n v="35.94"/>
    <n v="6.66"/>
    <n v="272"/>
    <s v="Eleanor Swain"/>
    <s v="Regular Air"/>
    <s v="Home Office"/>
    <s v="Office Supplies"/>
    <s v="Envelopes"/>
    <s v="Small Box"/>
    <s v="Tyvek ® Top-Opening Peel &amp; Seel ® Envelopes, Gray"/>
    <n v="0.4"/>
    <s v="United States"/>
    <x v="3"/>
    <x v="24"/>
    <x v="78"/>
    <n v="28204"/>
    <d v="2015-06-05T00:00:00"/>
    <d v="2015-06-10T00:00:00"/>
    <n v="72.1858"/>
    <n v="24"/>
    <x v="158"/>
    <n v="36069"/>
    <n v="5"/>
    <n v="5"/>
    <x v="1"/>
    <n v="2015"/>
  </r>
  <r>
    <n v="5061"/>
    <s v="Low"/>
    <n v="0.09"/>
    <n v="4.9800000000000004"/>
    <n v="7.44"/>
    <n v="272"/>
    <s v="Eleanor Swain"/>
    <s v="Regular Air"/>
    <s v="Home Office"/>
    <s v="Office Supplies"/>
    <s v="Paper"/>
    <s v="Small Box"/>
    <s v="Xerox 1922"/>
    <n v="0.36"/>
    <s v="United States"/>
    <x v="3"/>
    <x v="24"/>
    <x v="78"/>
    <n v="28204"/>
    <d v="2015-06-05T00:00:00"/>
    <d v="2015-06-07T00:00:00"/>
    <n v="-122.3733"/>
    <n v="37"/>
    <x v="159"/>
    <n v="36069"/>
    <n v="2"/>
    <n v="5"/>
    <x v="1"/>
    <n v="2015"/>
  </r>
  <r>
    <n v="22180"/>
    <s v="Not Specified"/>
    <n v="0.09"/>
    <n v="15.28"/>
    <n v="10.91"/>
    <n v="275"/>
    <s v="Roger Blalock Cassidy"/>
    <s v="Regular Air"/>
    <s v="Corporate"/>
    <s v="Office Supplies"/>
    <s v="Binders and Binder Accessories"/>
    <s v="Small Box"/>
    <s v="Recycled Premium Regency Composition Covers"/>
    <n v="0.36"/>
    <s v="United States"/>
    <x v="1"/>
    <x v="18"/>
    <x v="79"/>
    <n v="6824"/>
    <d v="2015-01-24T00:00:00"/>
    <d v="2015-01-25T00:00:00"/>
    <n v="-51.75"/>
    <n v="4"/>
    <x v="160"/>
    <n v="89292"/>
    <n v="1"/>
    <n v="24"/>
    <x v="0"/>
    <n v="2015"/>
  </r>
  <r>
    <n v="23504"/>
    <s v="Critical"/>
    <n v="0.04"/>
    <n v="1.98"/>
    <n v="0.7"/>
    <n v="276"/>
    <s v="Lucille Rankin"/>
    <s v="Express Air"/>
    <s v="Corporate"/>
    <s v="Office Supplies"/>
    <s v="Rubber Bands"/>
    <s v="Wrap Bag"/>
    <s v="Brites Rubber Bands, 1 1/2 oz. Box"/>
    <n v="0.83"/>
    <s v="United States"/>
    <x v="1"/>
    <x v="18"/>
    <x v="80"/>
    <n v="6111"/>
    <d v="2015-05-21T00:00:00"/>
    <d v="2015-05-22T00:00:00"/>
    <n v="-1"/>
    <n v="3"/>
    <x v="161"/>
    <n v="89291"/>
    <n v="1"/>
    <n v="21"/>
    <x v="3"/>
    <n v="2015"/>
  </r>
  <r>
    <n v="23503"/>
    <s v="Critical"/>
    <n v="0.03"/>
    <n v="55.99"/>
    <n v="5"/>
    <n v="282"/>
    <s v="Vickie Andrews"/>
    <s v="Regular Air"/>
    <s v="Corporate"/>
    <s v="Technology"/>
    <s v="Telephones and Communication"/>
    <s v="Small Pack"/>
    <s v="Accessory36"/>
    <n v="0.83"/>
    <s v="United States"/>
    <x v="1"/>
    <x v="2"/>
    <x v="81"/>
    <n v="7109"/>
    <d v="2015-05-21T00:00:00"/>
    <d v="2015-05-22T00:00:00"/>
    <n v="-221.25399999999999"/>
    <n v="9"/>
    <x v="162"/>
    <n v="89291"/>
    <n v="1"/>
    <n v="21"/>
    <x v="3"/>
    <n v="2015"/>
  </r>
  <r>
    <n v="24512"/>
    <s v="High"/>
    <n v="0.1"/>
    <n v="1.68"/>
    <n v="1.57"/>
    <n v="283"/>
    <s v="Pauline Boyette"/>
    <s v="Regular Air"/>
    <s v="Corporate"/>
    <s v="Office Supplies"/>
    <s v="Pens &amp; Art Supplies"/>
    <s v="Wrap Bag"/>
    <s v="Newell 323"/>
    <n v="0.59"/>
    <s v="United States"/>
    <x v="1"/>
    <x v="2"/>
    <x v="82"/>
    <n v="7101"/>
    <d v="2015-06-17T00:00:00"/>
    <d v="2015-06-18T00:00:00"/>
    <n v="-11.57"/>
    <n v="11"/>
    <x v="163"/>
    <n v="89293"/>
    <n v="1"/>
    <n v="17"/>
    <x v="1"/>
    <n v="2015"/>
  </r>
  <r>
    <n v="19168"/>
    <s v="Low"/>
    <n v="0"/>
    <n v="4.13"/>
    <n v="5.34"/>
    <n v="286"/>
    <s v="Virginia Gay"/>
    <s v="Regular Air"/>
    <s v="Small Business"/>
    <s v="Office Supplies"/>
    <s v="Binders and Binder Accessories"/>
    <s v="Small Box"/>
    <s v="ACCOHIDE® Binder by Acco"/>
    <n v="0.38"/>
    <s v="United States"/>
    <x v="2"/>
    <x v="13"/>
    <x v="83"/>
    <n v="66203"/>
    <d v="2015-06-17T00:00:00"/>
    <d v="2015-06-21T00:00:00"/>
    <n v="-61.870000000000005"/>
    <n v="9"/>
    <x v="164"/>
    <n v="89761"/>
    <n v="4"/>
    <n v="17"/>
    <x v="1"/>
    <n v="2015"/>
  </r>
  <r>
    <n v="19169"/>
    <s v="Low"/>
    <n v="0.1"/>
    <n v="130.97999999999999"/>
    <n v="54.74"/>
    <n v="286"/>
    <s v="Virginia Gay"/>
    <s v="Delivery Truck"/>
    <s v="Small Business"/>
    <s v="Furniture"/>
    <s v="Bookcases"/>
    <s v="Jumbo Box"/>
    <s v="O'Sullivan Elevations Bookcase, Cherry Finish"/>
    <n v="0.69"/>
    <s v="United States"/>
    <x v="2"/>
    <x v="13"/>
    <x v="83"/>
    <n v="66203"/>
    <d v="2015-06-17T00:00:00"/>
    <d v="2015-06-21T00:00:00"/>
    <n v="-530.24"/>
    <n v="9"/>
    <x v="165"/>
    <n v="89761"/>
    <n v="4"/>
    <n v="17"/>
    <x v="1"/>
    <n v="2015"/>
  </r>
  <r>
    <n v="25624"/>
    <s v="Critical"/>
    <n v="0.09"/>
    <n v="28.48"/>
    <n v="1.99"/>
    <n v="288"/>
    <s v="Patricia Cole Blair"/>
    <s v="Regular Air"/>
    <s v="Small Business"/>
    <s v="Technology"/>
    <s v="Computer Peripherals"/>
    <s v="Small Pack"/>
    <s v="Memorex 4.7GB DVD+RW, 3/Pack"/>
    <n v="0.4"/>
    <s v="United States"/>
    <x v="2"/>
    <x v="13"/>
    <x v="84"/>
    <n v="67212"/>
    <d v="2015-01-16T00:00:00"/>
    <d v="2015-01-19T00:00:00"/>
    <n v="132.68699999999998"/>
    <n v="7"/>
    <x v="166"/>
    <n v="89762"/>
    <n v="3"/>
    <n v="16"/>
    <x v="0"/>
    <n v="2015"/>
  </r>
  <r>
    <n v="25625"/>
    <s v="Critical"/>
    <n v="0.08"/>
    <n v="65.989999999999995"/>
    <n v="4.99"/>
    <n v="288"/>
    <s v="Patricia Cole Blair"/>
    <s v="Express Air"/>
    <s v="Small Business"/>
    <s v="Technology"/>
    <s v="Telephones and Communication"/>
    <s v="Small Box"/>
    <s v="MicroTAC 650"/>
    <n v="0.57999999999999996"/>
    <s v="United States"/>
    <x v="2"/>
    <x v="13"/>
    <x v="84"/>
    <n v="67212"/>
    <d v="2015-01-16T00:00:00"/>
    <d v="2015-01-18T00:00:00"/>
    <n v="496.89"/>
    <n v="14"/>
    <x v="167"/>
    <n v="89762"/>
    <n v="2"/>
    <n v="16"/>
    <x v="0"/>
    <n v="2015"/>
  </r>
  <r>
    <n v="21223"/>
    <s v="Not Specified"/>
    <n v="0.04"/>
    <n v="4.9800000000000004"/>
    <n v="4.62"/>
    <n v="290"/>
    <s v="Sara O'Connor"/>
    <s v="Regular Air"/>
    <s v="Small Business"/>
    <s v="Technology"/>
    <s v="Computer Peripherals"/>
    <s v="Small Pack"/>
    <s v="Imation 3.5&quot;, DISKETTE 44766 HGHLD3.52HD/FM, 10/Pack"/>
    <n v="0.64"/>
    <s v="United States"/>
    <x v="0"/>
    <x v="21"/>
    <x v="85"/>
    <n v="80538"/>
    <d v="2015-03-25T00:00:00"/>
    <d v="2015-03-26T00:00:00"/>
    <n v="-135.16"/>
    <n v="20"/>
    <x v="168"/>
    <n v="90837"/>
    <n v="1"/>
    <n v="25"/>
    <x v="5"/>
    <n v="2015"/>
  </r>
  <r>
    <n v="23302"/>
    <s v="High"/>
    <n v="0.01"/>
    <n v="8.33"/>
    <n v="1.99"/>
    <n v="306"/>
    <s v="Thomas McAllister"/>
    <s v="Regular Air"/>
    <s v="Small Business"/>
    <s v="Technology"/>
    <s v="Computer Peripherals"/>
    <s v="Small Pack"/>
    <s v="80 Minute Slim Jewel Case CD-R , 10/Pack - Staples"/>
    <n v="0.52"/>
    <s v="United States"/>
    <x v="1"/>
    <x v="30"/>
    <x v="86"/>
    <n v="21208"/>
    <d v="2015-02-14T00:00:00"/>
    <d v="2015-02-15T00:00:00"/>
    <n v="15.895199999999999"/>
    <n v="8"/>
    <x v="169"/>
    <n v="87057"/>
    <n v="1"/>
    <n v="14"/>
    <x v="2"/>
    <n v="2015"/>
  </r>
  <r>
    <n v="23303"/>
    <s v="High"/>
    <n v="0.04"/>
    <n v="85.99"/>
    <n v="0.99"/>
    <n v="306"/>
    <s v="Thomas McAllister"/>
    <s v="Regular Air"/>
    <s v="Small Business"/>
    <s v="Technology"/>
    <s v="Telephones and Communication"/>
    <s v="Wrap Bag"/>
    <s v="Accessory34"/>
    <n v="0.55000000000000004"/>
    <s v="United States"/>
    <x v="1"/>
    <x v="30"/>
    <x v="86"/>
    <n v="21208"/>
    <d v="2015-02-14T00:00:00"/>
    <d v="2015-02-16T00:00:00"/>
    <n v="855.99329999999986"/>
    <n v="17"/>
    <x v="170"/>
    <n v="87057"/>
    <n v="2"/>
    <n v="14"/>
    <x v="2"/>
    <n v="2015"/>
  </r>
  <r>
    <n v="5302"/>
    <s v="High"/>
    <n v="0.01"/>
    <n v="8.33"/>
    <n v="1.99"/>
    <n v="308"/>
    <s v="Glen Caldwell"/>
    <s v="Regular Air"/>
    <s v="Small Business"/>
    <s v="Technology"/>
    <s v="Computer Peripherals"/>
    <s v="Small Pack"/>
    <s v="80 Minute Slim Jewel Case CD-R , 10/Pack - Staples"/>
    <n v="0.52"/>
    <s v="United States"/>
    <x v="0"/>
    <x v="0"/>
    <x v="33"/>
    <n v="98115"/>
    <d v="2015-02-14T00:00:00"/>
    <d v="2015-02-15T00:00:00"/>
    <n v="10.74"/>
    <n v="32"/>
    <x v="171"/>
    <n v="37760"/>
    <n v="1"/>
    <n v="14"/>
    <x v="2"/>
    <n v="2015"/>
  </r>
  <r>
    <n v="18853"/>
    <s v="Medium"/>
    <n v="0.04"/>
    <n v="1637.53"/>
    <n v="24.49"/>
    <n v="314"/>
    <s v="Ruby Gibbons"/>
    <s v="Regular Air"/>
    <s v="Corporate"/>
    <s v="Office Supplies"/>
    <s v="Scissors, Rulers and Trimmers"/>
    <s v="Medium Box"/>
    <s v="High Speed Automatic Electric Letter Opener"/>
    <n v="0.81"/>
    <s v="United States"/>
    <x v="2"/>
    <x v="12"/>
    <x v="77"/>
    <n v="60130"/>
    <d v="2015-03-20T00:00:00"/>
    <d v="2015-03-22T00:00:00"/>
    <n v="-1759.58"/>
    <n v="2"/>
    <x v="172"/>
    <n v="89166"/>
    <n v="2"/>
    <n v="20"/>
    <x v="5"/>
    <n v="2015"/>
  </r>
  <r>
    <n v="18852"/>
    <s v="Medium"/>
    <n v="0.01"/>
    <n v="19.98"/>
    <n v="4"/>
    <n v="315"/>
    <s v="Benjamin Kaufman"/>
    <s v="Regular Air"/>
    <s v="Corporate"/>
    <s v="Technology"/>
    <s v="Computer Peripherals"/>
    <s v="Small Box"/>
    <s v="Belkin 105-Key Black Keyboard"/>
    <n v="0.68"/>
    <s v="United States"/>
    <x v="1"/>
    <x v="15"/>
    <x v="87"/>
    <n v="1007"/>
    <d v="2015-03-20T00:00:00"/>
    <d v="2015-03-20T00:00:00"/>
    <n v="-72.23"/>
    <n v="2"/>
    <x v="173"/>
    <n v="89166"/>
    <n v="0"/>
    <n v="20"/>
    <x v="5"/>
    <n v="2015"/>
  </r>
  <r>
    <n v="18032"/>
    <s v="Not Specified"/>
    <n v="0.09"/>
    <n v="7.38"/>
    <n v="5.21"/>
    <n v="317"/>
    <s v="Katherine Kearney"/>
    <s v="Regular Air"/>
    <s v="Corporate"/>
    <s v="Furniture"/>
    <s v="Office Furnishings"/>
    <s v="Small Box"/>
    <s v="Eldon® Expressions™ Wood Desk Accessories, Oak"/>
    <n v="0.56000000000000005"/>
    <s v="United States"/>
    <x v="0"/>
    <x v="1"/>
    <x v="88"/>
    <n v="91945"/>
    <d v="2015-06-17T00:00:00"/>
    <d v="2015-06-18T00:00:00"/>
    <n v="-27.160000000000004"/>
    <n v="9"/>
    <x v="174"/>
    <n v="86041"/>
    <n v="1"/>
    <n v="17"/>
    <x v="1"/>
    <n v="2015"/>
  </r>
  <r>
    <n v="18033"/>
    <s v="Not Specified"/>
    <n v="0.04"/>
    <n v="5.98"/>
    <n v="5.15"/>
    <n v="317"/>
    <s v="Katherine Kearney"/>
    <s v="Regular Air"/>
    <s v="Corporate"/>
    <s v="Office Supplies"/>
    <s v="Paper"/>
    <s v="Small Box"/>
    <s v="Xerox 193"/>
    <n v="0.36"/>
    <s v="United States"/>
    <x v="0"/>
    <x v="1"/>
    <x v="88"/>
    <n v="91945"/>
    <d v="2015-06-17T00:00:00"/>
    <d v="2015-06-18T00:00:00"/>
    <n v="-52.344000000000008"/>
    <n v="17"/>
    <x v="175"/>
    <n v="86041"/>
    <n v="1"/>
    <n v="17"/>
    <x v="1"/>
    <n v="2015"/>
  </r>
  <r>
    <n v="18034"/>
    <s v="Not Specified"/>
    <n v="0.04"/>
    <n v="15.42"/>
    <n v="10.68"/>
    <n v="317"/>
    <s v="Katherine Kearney"/>
    <s v="Regular Air"/>
    <s v="Corporate"/>
    <s v="Office Supplies"/>
    <s v="Storage &amp; Organization"/>
    <s v="Small Box"/>
    <s v="Decoflex Hanging Personal Folder File, Blue"/>
    <n v="0.57999999999999996"/>
    <s v="United States"/>
    <x v="0"/>
    <x v="1"/>
    <x v="88"/>
    <n v="91945"/>
    <d v="2015-06-17T00:00:00"/>
    <d v="2015-06-18T00:00:00"/>
    <n v="-119.93599999999999"/>
    <n v="12"/>
    <x v="176"/>
    <n v="86041"/>
    <n v="1"/>
    <n v="17"/>
    <x v="1"/>
    <n v="2015"/>
  </r>
  <r>
    <n v="20641"/>
    <s v="Low"/>
    <n v="0.04"/>
    <n v="8.33"/>
    <n v="1.99"/>
    <n v="321"/>
    <s v="Arthur Lowe Nash"/>
    <s v="Regular Air"/>
    <s v="Consumer"/>
    <s v="Technology"/>
    <s v="Computer Peripherals"/>
    <s v="Small Pack"/>
    <s v="80 Minute Slim Jewel Case CD-R , 10/Pack - Staples"/>
    <n v="0.52"/>
    <s v="United States"/>
    <x v="1"/>
    <x v="30"/>
    <x v="89"/>
    <n v="20854"/>
    <d v="2015-04-04T00:00:00"/>
    <d v="2015-04-09T00:00:00"/>
    <n v="9.9267999999999983"/>
    <n v="11"/>
    <x v="177"/>
    <n v="91057"/>
    <n v="5"/>
    <n v="4"/>
    <x v="4"/>
    <n v="2015"/>
  </r>
  <r>
    <n v="25111"/>
    <s v="Not Specified"/>
    <n v="0.06"/>
    <n v="7.99"/>
    <n v="5.03"/>
    <n v="326"/>
    <s v="Brenda May"/>
    <s v="Regular Air"/>
    <s v="Consumer"/>
    <s v="Technology"/>
    <s v="Telephones and Communication"/>
    <s v="Medium Box"/>
    <s v="Bell Sonecor JB700 Caller ID"/>
    <n v="0.6"/>
    <s v="United States"/>
    <x v="2"/>
    <x v="12"/>
    <x v="90"/>
    <n v="60510"/>
    <d v="2015-06-09T00:00:00"/>
    <d v="2015-06-10T00:00:00"/>
    <n v="-29.172000000000001"/>
    <n v="4"/>
    <x v="178"/>
    <n v="90973"/>
    <n v="1"/>
    <n v="9"/>
    <x v="1"/>
    <n v="2015"/>
  </r>
  <r>
    <n v="19159"/>
    <s v="Medium"/>
    <n v="0.06"/>
    <n v="296.18"/>
    <n v="54.12"/>
    <n v="329"/>
    <s v="Faye Dyer"/>
    <s v="Delivery Truck"/>
    <s v="Home Office"/>
    <s v="Furniture"/>
    <s v="Tables"/>
    <s v="Jumbo Box"/>
    <s v="Hon 94000 Series Round Tables"/>
    <n v="0.76"/>
    <s v="United States"/>
    <x v="1"/>
    <x v="14"/>
    <x v="91"/>
    <n v="4073"/>
    <d v="2015-04-14T00:00:00"/>
    <d v="2015-04-15T00:00:00"/>
    <n v="-715.7782060000003"/>
    <n v="5"/>
    <x v="179"/>
    <n v="89726"/>
    <n v="1"/>
    <n v="14"/>
    <x v="4"/>
    <n v="2015"/>
  </r>
  <r>
    <n v="19158"/>
    <s v="Medium"/>
    <n v="0.01"/>
    <n v="29.1"/>
    <n v="4"/>
    <n v="331"/>
    <s v="Bradley Pollock"/>
    <s v="Express Air"/>
    <s v="Home Office"/>
    <s v="Technology"/>
    <s v="Computer Peripherals"/>
    <s v="Small Box"/>
    <s v="Acco Keyboard-In-A-Box®"/>
    <n v="0.78"/>
    <s v="United States"/>
    <x v="1"/>
    <x v="16"/>
    <x v="92"/>
    <n v="3045"/>
    <d v="2015-04-14T00:00:00"/>
    <d v="2015-04-16T00:00:00"/>
    <n v="-22.82"/>
    <n v="8"/>
    <x v="180"/>
    <n v="89726"/>
    <n v="2"/>
    <n v="14"/>
    <x v="4"/>
    <n v="2015"/>
  </r>
  <r>
    <n v="18261"/>
    <s v="Critical"/>
    <n v="0.06"/>
    <n v="276.2"/>
    <n v="24.49"/>
    <n v="335"/>
    <s v="Curtis O'Connell"/>
    <s v="Regular Air"/>
    <s v="Corporate"/>
    <s v="Furniture"/>
    <s v="Chairs &amp; Chairmats"/>
    <s v="Large Box"/>
    <s v="SAFCO Arco Folding Chair"/>
    <m/>
    <s v="United States"/>
    <x v="0"/>
    <x v="6"/>
    <x v="93"/>
    <n v="97504"/>
    <d v="2015-05-04T00:00:00"/>
    <d v="2015-05-05T00:00:00"/>
    <n v="2639.4708000000001"/>
    <n v="14"/>
    <x v="181"/>
    <n v="87277"/>
    <n v="1"/>
    <n v="4"/>
    <x v="3"/>
    <n v="2015"/>
  </r>
  <r>
    <n v="18262"/>
    <s v="Critical"/>
    <n v="0.09"/>
    <n v="6.28"/>
    <n v="5.29"/>
    <n v="335"/>
    <s v="Curtis O'Connell"/>
    <s v="Regular Air"/>
    <s v="Corporate"/>
    <s v="Furniture"/>
    <s v="Office Furnishings"/>
    <s v="Small Box"/>
    <s v="Eldon® 200 Class™ Desk Accessories, Burgundy"/>
    <n v="0.43"/>
    <s v="United States"/>
    <x v="0"/>
    <x v="6"/>
    <x v="93"/>
    <n v="97504"/>
    <d v="2015-05-04T00:00:00"/>
    <d v="2015-05-04T00:00:00"/>
    <n v="-5.2"/>
    <n v="1"/>
    <x v="182"/>
    <n v="87277"/>
    <n v="0"/>
    <n v="4"/>
    <x v="3"/>
    <n v="2015"/>
  </r>
  <r>
    <n v="23481"/>
    <s v="Medium"/>
    <n v="0.08"/>
    <n v="7.77"/>
    <n v="9.23"/>
    <n v="339"/>
    <s v="Bobby Clements"/>
    <s v="Regular Air"/>
    <s v="Corporate"/>
    <s v="Office Supplies"/>
    <s v="Appliances"/>
    <s v="Small Box"/>
    <s v="Hoover Commercial Soft Guard Upright Vacuum And Disposable Filtration Bags"/>
    <n v="0.57999999999999996"/>
    <s v="United States"/>
    <x v="1"/>
    <x v="10"/>
    <x v="94"/>
    <n v="43229"/>
    <d v="2015-03-17T00:00:00"/>
    <d v="2015-03-18T00:00:00"/>
    <n v="-83.65"/>
    <n v="5"/>
    <x v="183"/>
    <n v="90583"/>
    <n v="1"/>
    <n v="17"/>
    <x v="5"/>
    <n v="2015"/>
  </r>
  <r>
    <n v="23482"/>
    <s v="Medium"/>
    <n v="7.0000000000000007E-2"/>
    <n v="7.59"/>
    <n v="4"/>
    <n v="339"/>
    <s v="Bobby Clements"/>
    <s v="Regular Air"/>
    <s v="Corporate"/>
    <s v="Furniture"/>
    <s v="Office Furnishings"/>
    <s v="Wrap Bag"/>
    <s v="Master Giant Foot® Doorstop, Safety Yellow"/>
    <n v="0.42"/>
    <s v="United States"/>
    <x v="1"/>
    <x v="10"/>
    <x v="94"/>
    <n v="43229"/>
    <d v="2015-03-17T00:00:00"/>
    <d v="2015-03-19T00:00:00"/>
    <n v="24.39"/>
    <n v="15"/>
    <x v="184"/>
    <n v="90583"/>
    <n v="2"/>
    <n v="17"/>
    <x v="5"/>
    <n v="2015"/>
  </r>
  <r>
    <n v="480"/>
    <s v="Critical"/>
    <n v="0.01"/>
    <n v="3.26"/>
    <n v="1.86"/>
    <n v="342"/>
    <s v="Jacqueline Noble"/>
    <s v="Regular Air"/>
    <s v="Corporate"/>
    <s v="Office Supplies"/>
    <s v="Pens &amp; Art Supplies"/>
    <s v="Wrap Bag"/>
    <s v="Avery Hi-Liter GlideStik Fluorescent Highlighter, Yellow Ink"/>
    <n v="0.41"/>
    <s v="United States"/>
    <x v="3"/>
    <x v="26"/>
    <x v="95"/>
    <n v="33181"/>
    <d v="2015-05-04T00:00:00"/>
    <d v="2015-05-06T00:00:00"/>
    <n v="-4.6682999999999995"/>
    <n v="20"/>
    <x v="185"/>
    <n v="3332"/>
    <n v="2"/>
    <n v="4"/>
    <x v="3"/>
    <n v="2015"/>
  </r>
  <r>
    <n v="22784"/>
    <s v="Critical"/>
    <n v="0.03"/>
    <n v="15.23"/>
    <n v="27.75"/>
    <n v="343"/>
    <s v="Lynn Epstein"/>
    <s v="Delivery Truck"/>
    <s v="Corporate"/>
    <s v="Furniture"/>
    <s v="Tables"/>
    <s v="Jumbo Box"/>
    <s v="Anderson Hickey Conga Table Tops &amp; Accessories"/>
    <n v="0.76"/>
    <s v="United States"/>
    <x v="1"/>
    <x v="14"/>
    <x v="96"/>
    <n v="4401"/>
    <d v="2015-01-31T00:00:00"/>
    <d v="2015-02-01T00:00:00"/>
    <n v="11.650950000000002"/>
    <n v="7"/>
    <x v="186"/>
    <n v="88151"/>
    <n v="1"/>
    <n v="31"/>
    <x v="0"/>
    <n v="2015"/>
  </r>
  <r>
    <n v="18480"/>
    <s v="Critical"/>
    <n v="0.01"/>
    <n v="3.26"/>
    <n v="1.86"/>
    <n v="344"/>
    <s v="Rosemary English"/>
    <s v="Regular Air"/>
    <s v="Corporate"/>
    <s v="Office Supplies"/>
    <s v="Pens &amp; Art Supplies"/>
    <s v="Wrap Bag"/>
    <s v="Avery Hi-Liter GlideStik Fluorescent Highlighter, Yellow Ink"/>
    <n v="0.41"/>
    <s v="United States"/>
    <x v="1"/>
    <x v="14"/>
    <x v="97"/>
    <n v="4101"/>
    <d v="2015-05-04T00:00:00"/>
    <d v="2015-05-06T00:00:00"/>
    <n v="0.70200000000000085"/>
    <n v="5"/>
    <x v="187"/>
    <n v="88152"/>
    <n v="2"/>
    <n v="4"/>
    <x v="3"/>
    <n v="2015"/>
  </r>
  <r>
    <n v="2408"/>
    <s v="Critical"/>
    <n v="0"/>
    <n v="8.34"/>
    <n v="2.64"/>
    <n v="349"/>
    <s v="Kim Weiss"/>
    <s v="Express Air"/>
    <s v="Home Office"/>
    <s v="Office Supplies"/>
    <s v="Scissors, Rulers and Trimmers"/>
    <s v="Small Pack"/>
    <s v="Acme® Elite Stainless Steel Scissors"/>
    <n v="0.59"/>
    <s v="United States"/>
    <x v="3"/>
    <x v="26"/>
    <x v="95"/>
    <n v="33132"/>
    <d v="2015-06-09T00:00:00"/>
    <d v="2015-06-11T00:00:00"/>
    <n v="5.8624999999999998"/>
    <n v="23"/>
    <x v="188"/>
    <n v="17446"/>
    <n v="2"/>
    <n v="9"/>
    <x v="1"/>
    <n v="2015"/>
  </r>
  <r>
    <n v="1595"/>
    <s v="Medium"/>
    <n v="0.04"/>
    <n v="99.23"/>
    <n v="8.99"/>
    <n v="349"/>
    <s v="Kim Weiss"/>
    <s v="Regular Air"/>
    <s v="Home Office"/>
    <s v="Furniture"/>
    <s v="Office Furnishings"/>
    <s v="Small Pack"/>
    <s v="GE 48&quot; Fluorescent Tube, Cool White Energy Saver, 34 Watts, 30/Box"/>
    <n v="0.35"/>
    <s v="United States"/>
    <x v="3"/>
    <x v="26"/>
    <x v="95"/>
    <n v="33132"/>
    <d v="2015-01-02T00:00:00"/>
    <d v="2015-01-04T00:00:00"/>
    <n v="1916.6757"/>
    <n v="54"/>
    <x v="189"/>
    <n v="11527"/>
    <n v="2"/>
    <n v="2"/>
    <x v="0"/>
    <n v="2015"/>
  </r>
  <r>
    <n v="20408"/>
    <s v="Critical"/>
    <n v="0"/>
    <n v="8.34"/>
    <n v="2.64"/>
    <n v="351"/>
    <s v="Juanita Coley Knox"/>
    <s v="Express Air"/>
    <s v="Home Office"/>
    <s v="Office Supplies"/>
    <s v="Scissors, Rulers and Trimmers"/>
    <s v="Small Pack"/>
    <s v="Acme® Elite Stainless Steel Scissors"/>
    <n v="0.59"/>
    <s v="United States"/>
    <x v="1"/>
    <x v="4"/>
    <x v="98"/>
    <n v="13601"/>
    <d v="2015-06-09T00:00:00"/>
    <d v="2015-06-11T00:00:00"/>
    <n v="10.5"/>
    <n v="6"/>
    <x v="190"/>
    <n v="88685"/>
    <n v="2"/>
    <n v="9"/>
    <x v="1"/>
    <n v="2015"/>
  </r>
  <r>
    <n v="19595"/>
    <s v="Medium"/>
    <n v="0.04"/>
    <n v="99.23"/>
    <n v="8.99"/>
    <n v="351"/>
    <s v="Juanita Coley Knox"/>
    <s v="Regular Air"/>
    <s v="Home Office"/>
    <s v="Furniture"/>
    <s v="Office Furnishings"/>
    <s v="Small Pack"/>
    <s v="GE 48&quot; Fluorescent Tube, Cool White Energy Saver, 34 Watts, 30/Box"/>
    <n v="0.35"/>
    <s v="United States"/>
    <x v="1"/>
    <x v="4"/>
    <x v="98"/>
    <n v="13601"/>
    <d v="2015-01-02T00:00:00"/>
    <d v="2015-01-04T00:00:00"/>
    <n v="993.83459999999991"/>
    <n v="14"/>
    <x v="191"/>
    <n v="88686"/>
    <n v="2"/>
    <n v="2"/>
    <x v="0"/>
    <n v="2015"/>
  </r>
  <r>
    <n v="19107"/>
    <s v="Low"/>
    <n v="0.08"/>
    <n v="4.8899999999999997"/>
    <n v="4.93"/>
    <n v="353"/>
    <s v="Bonnie Chambers"/>
    <s v="Express Air"/>
    <s v="Home Office"/>
    <s v="Technology"/>
    <s v="Computer Peripherals"/>
    <s v="Small Pack"/>
    <s v="Maxell 3.5&quot; DS/HD IBM-Formatted Diskettes, 10/Pack"/>
    <n v="0.66"/>
    <s v="United States"/>
    <x v="0"/>
    <x v="28"/>
    <x v="99"/>
    <n v="85301"/>
    <d v="2015-05-14T00:00:00"/>
    <d v="2015-05-14T00:00:00"/>
    <n v="-165.45"/>
    <n v="17"/>
    <x v="192"/>
    <n v="89647"/>
    <n v="0"/>
    <n v="14"/>
    <x v="3"/>
    <n v="2015"/>
  </r>
  <r>
    <n v="19108"/>
    <s v="Low"/>
    <n v="7.0000000000000007E-2"/>
    <n v="6.68"/>
    <n v="6.92"/>
    <n v="353"/>
    <s v="Bonnie Chambers"/>
    <s v="Regular Air"/>
    <s v="Home Office"/>
    <s v="Office Supplies"/>
    <s v="Paper"/>
    <s v="Small Box"/>
    <s v="Xerox 1898"/>
    <n v="0.37"/>
    <s v="United States"/>
    <x v="0"/>
    <x v="28"/>
    <x v="99"/>
    <n v="85301"/>
    <d v="2015-05-14T00:00:00"/>
    <d v="2015-05-21T00:00:00"/>
    <n v="-141.12"/>
    <n v="16"/>
    <x v="193"/>
    <n v="89647"/>
    <n v="7"/>
    <n v="14"/>
    <x v="3"/>
    <n v="2015"/>
  </r>
  <r>
    <n v="20760"/>
    <s v="Critical"/>
    <n v="7.0000000000000007E-2"/>
    <n v="124.49"/>
    <n v="51.94"/>
    <n v="357"/>
    <s v="Barbara McNamara"/>
    <s v="Delivery Truck"/>
    <s v="Corporate"/>
    <s v="Furniture"/>
    <s v="Tables"/>
    <s v="Jumbo Box"/>
    <s v="Bevis 36 x 72 Conference Tables"/>
    <n v="0.63"/>
    <s v="United States"/>
    <x v="0"/>
    <x v="28"/>
    <x v="100"/>
    <n v="86401"/>
    <d v="2015-05-24T00:00:00"/>
    <d v="2015-05-25T00:00:00"/>
    <n v="1074.44"/>
    <n v="14"/>
    <x v="194"/>
    <n v="91131"/>
    <n v="1"/>
    <n v="24"/>
    <x v="3"/>
    <n v="2015"/>
  </r>
  <r>
    <n v="24627"/>
    <s v="Low"/>
    <n v="0.04"/>
    <n v="125.99"/>
    <n v="8.99"/>
    <n v="358"/>
    <s v="Chris F Brandt"/>
    <s v="Regular Air"/>
    <s v="Corporate"/>
    <s v="Technology"/>
    <s v="Telephones and Communication"/>
    <s v="Small Box"/>
    <s v="M70"/>
    <n v="0.59"/>
    <s v="United States"/>
    <x v="1"/>
    <x v="19"/>
    <x v="101"/>
    <n v="19406"/>
    <d v="2015-01-09T00:00:00"/>
    <d v="2015-01-16T00:00:00"/>
    <n v="-627.82191999999998"/>
    <n v="1"/>
    <x v="195"/>
    <n v="91130"/>
    <n v="7"/>
    <n v="9"/>
    <x v="0"/>
    <n v="2015"/>
  </r>
  <r>
    <n v="18278"/>
    <s v="Medium"/>
    <n v="0.05"/>
    <n v="328.14"/>
    <n v="91.05"/>
    <n v="366"/>
    <s v="Patrick Rosenthal"/>
    <s v="Delivery Truck"/>
    <s v="Small Business"/>
    <s v="Office Supplies"/>
    <s v="Appliances"/>
    <s v="Jumbo Drum"/>
    <s v="Sanyo Counter Height Refrigerator with Crisper, 3.6 Cubic Foot, Stainless Steel/Black"/>
    <n v="0.56999999999999995"/>
    <s v="United States"/>
    <x v="1"/>
    <x v="31"/>
    <x v="102"/>
    <n v="2910"/>
    <d v="2015-01-17T00:00:00"/>
    <d v="2015-01-19T00:00:00"/>
    <n v="411.5172"/>
    <n v="6"/>
    <x v="196"/>
    <n v="87347"/>
    <n v="2"/>
    <n v="17"/>
    <x v="0"/>
    <n v="2015"/>
  </r>
  <r>
    <n v="24794"/>
    <s v="Low"/>
    <n v="0.09"/>
    <n v="19.23"/>
    <n v="6.15"/>
    <n v="369"/>
    <s v="Troy Moon"/>
    <s v="Express Air"/>
    <s v="Corporate"/>
    <s v="Furniture"/>
    <s v="Office Furnishings"/>
    <s v="Small Pack"/>
    <s v="Executive Impressions 13&quot; Clairmont Wall Clock"/>
    <n v="0.44"/>
    <s v="United States"/>
    <x v="0"/>
    <x v="1"/>
    <x v="103"/>
    <n v="94601"/>
    <d v="2015-04-11T00:00:00"/>
    <d v="2015-04-13T00:00:00"/>
    <n v="211.232"/>
    <n v="21"/>
    <x v="197"/>
    <n v="90292"/>
    <n v="2"/>
    <n v="11"/>
    <x v="4"/>
    <n v="2015"/>
  </r>
  <r>
    <n v="20401"/>
    <s v="Not Specified"/>
    <n v="0.02"/>
    <n v="20.99"/>
    <n v="4.8099999999999996"/>
    <n v="370"/>
    <s v="Sam Oh"/>
    <s v="Regular Air"/>
    <s v="Corporate"/>
    <s v="Technology"/>
    <s v="Telephones and Communication"/>
    <s v="Medium Box"/>
    <s v="1726 Digital Answering Machine"/>
    <n v="0.57999999999999996"/>
    <s v="United States"/>
    <x v="1"/>
    <x v="14"/>
    <x v="104"/>
    <n v="4240"/>
    <d v="2015-05-27T00:00:00"/>
    <d v="2015-05-29T00:00:00"/>
    <n v="49.787999999999997"/>
    <n v="15"/>
    <x v="198"/>
    <n v="90291"/>
    <n v="2"/>
    <n v="27"/>
    <x v="3"/>
    <n v="2015"/>
  </r>
  <r>
    <n v="20400"/>
    <s v="Not Specified"/>
    <n v="0.05"/>
    <n v="5.4"/>
    <n v="7.78"/>
    <n v="371"/>
    <s v="Roberta Mullins Peters"/>
    <s v="Express Air"/>
    <s v="Corporate"/>
    <s v="Office Supplies"/>
    <s v="Binders and Binder Accessories"/>
    <s v="Small Box"/>
    <s v="3M Organizer Strips"/>
    <n v="0.37"/>
    <s v="United States"/>
    <x v="1"/>
    <x v="15"/>
    <x v="105"/>
    <n v="2149"/>
    <d v="2015-05-27T00:00:00"/>
    <d v="2015-05-29T00:00:00"/>
    <n v="-132.62950000000001"/>
    <n v="9"/>
    <x v="199"/>
    <n v="90291"/>
    <n v="2"/>
    <n v="27"/>
    <x v="3"/>
    <n v="2015"/>
  </r>
  <r>
    <n v="3392"/>
    <s v="Not Specified"/>
    <n v="0.02"/>
    <n v="200.98"/>
    <n v="55.96"/>
    <n v="373"/>
    <s v="Jeanne Werner"/>
    <s v="Delivery Truck"/>
    <s v="Small Business"/>
    <s v="Furniture"/>
    <s v="Bookcases"/>
    <s v="Jumbo Box"/>
    <s v="O'Sullivan Living Dimensions 3-Shelf Bookcases"/>
    <n v="0.75"/>
    <s v="United States"/>
    <x v="2"/>
    <x v="22"/>
    <x v="56"/>
    <n v="48234"/>
    <d v="2015-03-14T00:00:00"/>
    <d v="2015-03-16T00:00:00"/>
    <n v="-163.63"/>
    <n v="45"/>
    <x v="200"/>
    <n v="24193"/>
    <n v="2"/>
    <n v="14"/>
    <x v="5"/>
    <n v="2015"/>
  </r>
  <r>
    <n v="3393"/>
    <s v="Not Specified"/>
    <n v="0.02"/>
    <n v="4.28"/>
    <n v="5.17"/>
    <n v="373"/>
    <s v="Jeanne Werner"/>
    <s v="Regular Air"/>
    <s v="Small Business"/>
    <s v="Office Supplies"/>
    <s v="Paper"/>
    <s v="Small Box"/>
    <s v="Xerox 1971"/>
    <n v="0.4"/>
    <s v="United States"/>
    <x v="2"/>
    <x v="22"/>
    <x v="56"/>
    <n v="48234"/>
    <d v="2015-03-14T00:00:00"/>
    <d v="2015-03-15T00:00:00"/>
    <n v="-63.87"/>
    <n v="24"/>
    <x v="201"/>
    <n v="24193"/>
    <n v="1"/>
    <n v="14"/>
    <x v="5"/>
    <n v="2015"/>
  </r>
  <r>
    <n v="3394"/>
    <s v="Not Specified"/>
    <n v="0.04"/>
    <n v="85.99"/>
    <n v="0.99"/>
    <n v="373"/>
    <s v="Jeanne Werner"/>
    <s v="Regular Air"/>
    <s v="Small Business"/>
    <s v="Technology"/>
    <s v="Telephones and Communication"/>
    <s v="Wrap Bag"/>
    <s v="Accessory4"/>
    <n v="0.85"/>
    <s v="United States"/>
    <x v="2"/>
    <x v="22"/>
    <x v="56"/>
    <n v="48234"/>
    <d v="2015-03-14T00:00:00"/>
    <d v="2015-03-16T00:00:00"/>
    <n v="-175.17500000000001"/>
    <n v="19"/>
    <x v="202"/>
    <n v="24193"/>
    <n v="2"/>
    <n v="14"/>
    <x v="5"/>
    <n v="2015"/>
  </r>
  <r>
    <n v="21392"/>
    <s v="Not Specified"/>
    <n v="0.02"/>
    <n v="200.98"/>
    <n v="55.96"/>
    <n v="375"/>
    <s v="Sandra Sharma"/>
    <s v="Delivery Truck"/>
    <s v="Small Business"/>
    <s v="Furniture"/>
    <s v="Bookcases"/>
    <s v="Jumbo Box"/>
    <s v="O'Sullivan Living Dimensions 3-Shelf Bookcases"/>
    <n v="0.75"/>
    <s v="United States"/>
    <x v="3"/>
    <x v="20"/>
    <x v="106"/>
    <n v="37814"/>
    <d v="2015-03-14T00:00:00"/>
    <d v="2015-03-16T00:00:00"/>
    <n v="-224.94779999999997"/>
    <n v="11"/>
    <x v="203"/>
    <n v="90917"/>
    <n v="2"/>
    <n v="14"/>
    <x v="5"/>
    <n v="2015"/>
  </r>
  <r>
    <n v="21393"/>
    <s v="Not Specified"/>
    <n v="0.02"/>
    <n v="4.28"/>
    <n v="5.17"/>
    <n v="375"/>
    <s v="Sandra Sharma"/>
    <s v="Regular Air"/>
    <s v="Small Business"/>
    <s v="Office Supplies"/>
    <s v="Paper"/>
    <s v="Small Box"/>
    <s v="Xerox 1971"/>
    <n v="0.4"/>
    <s v="United States"/>
    <x v="3"/>
    <x v="20"/>
    <x v="106"/>
    <n v="37814"/>
    <d v="2015-03-14T00:00:00"/>
    <d v="2015-03-15T00:00:00"/>
    <n v="196.79999999999998"/>
    <n v="6"/>
    <x v="204"/>
    <n v="90917"/>
    <n v="1"/>
    <n v="14"/>
    <x v="5"/>
    <n v="2015"/>
  </r>
  <r>
    <n v="19073"/>
    <s v="Medium"/>
    <n v="0.03"/>
    <n v="25.98"/>
    <n v="5.37"/>
    <n v="377"/>
    <s v="Sylvia Bush"/>
    <s v="Regular Air"/>
    <s v="Consumer"/>
    <s v="Office Supplies"/>
    <s v="Appliances"/>
    <s v="Medium Box"/>
    <s v="3M Office Air Cleaner"/>
    <n v="0.5"/>
    <s v="United States"/>
    <x v="2"/>
    <x v="12"/>
    <x v="90"/>
    <n v="60510"/>
    <d v="2015-04-17T00:00:00"/>
    <d v="2015-04-17T00:00:00"/>
    <n v="250.03759999999997"/>
    <n v="17"/>
    <x v="205"/>
    <n v="89579"/>
    <n v="0"/>
    <n v="17"/>
    <x v="4"/>
    <n v="2015"/>
  </r>
  <r>
    <n v="22401"/>
    <s v="Not Specified"/>
    <n v="7.0000000000000007E-2"/>
    <n v="415.88"/>
    <n v="11.37"/>
    <n v="381"/>
    <s v="Danielle Watts"/>
    <s v="Regular Air"/>
    <s v="Corporate"/>
    <s v="Office Supplies"/>
    <s v="Storage &amp; Organization"/>
    <s v="Small Box"/>
    <s v="Deluxe Rollaway Locking File with Drawer"/>
    <n v="0.56999999999999995"/>
    <s v="United States"/>
    <x v="2"/>
    <x v="12"/>
    <x v="107"/>
    <n v="61701"/>
    <d v="2015-05-01T00:00:00"/>
    <d v="2015-05-01T00:00:00"/>
    <n v="-539.59"/>
    <n v="1"/>
    <x v="206"/>
    <n v="88929"/>
    <n v="0"/>
    <n v="1"/>
    <x v="3"/>
    <n v="2015"/>
  </r>
  <r>
    <n v="21281"/>
    <s v="Critical"/>
    <n v="0.06"/>
    <n v="5.34"/>
    <n v="5.63"/>
    <n v="383"/>
    <s v="Renee Alston"/>
    <s v="Regular Air"/>
    <s v="Corporate"/>
    <s v="Office Supplies"/>
    <s v="Binders and Binder Accessories"/>
    <s v="Small Box"/>
    <s v="Pressboard Data Binder, Crimson, 12&quot; X 8 1/2&quot;"/>
    <n v="0.39"/>
    <s v="United States"/>
    <x v="1"/>
    <x v="19"/>
    <x v="108"/>
    <n v="19026"/>
    <d v="2015-03-19T00:00:00"/>
    <d v="2015-03-19T00:00:00"/>
    <n v="-82.822999999999993"/>
    <n v="7"/>
    <x v="207"/>
    <n v="88928"/>
    <n v="0"/>
    <n v="19"/>
    <x v="5"/>
    <n v="2015"/>
  </r>
  <r>
    <n v="21282"/>
    <s v="Critical"/>
    <n v="7.0000000000000007E-2"/>
    <n v="65.989999999999995"/>
    <n v="5.26"/>
    <n v="383"/>
    <s v="Renee Alston"/>
    <s v="Express Air"/>
    <s v="Corporate"/>
    <s v="Technology"/>
    <s v="Telephones and Communication"/>
    <s v="Small Box"/>
    <s v="8860"/>
    <n v="0.56000000000000005"/>
    <s v="United States"/>
    <x v="1"/>
    <x v="19"/>
    <x v="108"/>
    <n v="19026"/>
    <d v="2015-03-19T00:00:00"/>
    <d v="2015-03-21T00:00:00"/>
    <n v="107.08200000000001"/>
    <n v="5"/>
    <x v="208"/>
    <n v="88928"/>
    <n v="2"/>
    <n v="19"/>
    <x v="5"/>
    <n v="2015"/>
  </r>
  <r>
    <n v="20919"/>
    <s v="High"/>
    <n v="0.1"/>
    <n v="8.8800000000000008"/>
    <n v="6.28"/>
    <n v="387"/>
    <s v="Angela Howe"/>
    <s v="Express Air"/>
    <s v="Corporate"/>
    <s v="Office Supplies"/>
    <s v="Binders and Binder Accessories"/>
    <s v="Small Box"/>
    <s v="GBC Instant Index™ System for Binding Systems"/>
    <n v="0.35"/>
    <s v="United States"/>
    <x v="2"/>
    <x v="32"/>
    <x v="109"/>
    <n v="68801"/>
    <d v="2015-06-12T00:00:00"/>
    <d v="2015-06-14T00:00:00"/>
    <n v="-27.283750000000001"/>
    <n v="15"/>
    <x v="209"/>
    <n v="90339"/>
    <n v="2"/>
    <n v="12"/>
    <x v="1"/>
    <n v="2015"/>
  </r>
  <r>
    <n v="22223"/>
    <s v="Critical"/>
    <n v="0.03"/>
    <n v="5.28"/>
    <n v="5.66"/>
    <n v="388"/>
    <s v="Roger Schwartz"/>
    <s v="Regular Air"/>
    <s v="Corporate"/>
    <s v="Office Supplies"/>
    <s v="Paper"/>
    <s v="Small Box"/>
    <s v="Xerox 4200 Series MultiUse Premium Copy Paper (20Lb. and 84 Bright)"/>
    <n v="0.4"/>
    <s v="United States"/>
    <x v="2"/>
    <x v="32"/>
    <x v="110"/>
    <n v="68847"/>
    <d v="2015-01-03T00:00:00"/>
    <d v="2015-01-05T00:00:00"/>
    <n v="-51.559199999999997"/>
    <n v="4"/>
    <x v="210"/>
    <n v="90337"/>
    <n v="2"/>
    <n v="3"/>
    <x v="0"/>
    <n v="2015"/>
  </r>
  <r>
    <n v="22224"/>
    <s v="Critical"/>
    <n v="0.01"/>
    <n v="110.99"/>
    <n v="2.5"/>
    <n v="388"/>
    <s v="Roger Schwartz"/>
    <s v="Regular Air"/>
    <s v="Corporate"/>
    <s v="Technology"/>
    <s v="Telephones and Communication"/>
    <s v="Small Box"/>
    <s v="T18"/>
    <n v="0.56999999999999995"/>
    <s v="United States"/>
    <x v="2"/>
    <x v="32"/>
    <x v="110"/>
    <n v="68847"/>
    <d v="2015-01-03T00:00:00"/>
    <d v="2015-01-06T00:00:00"/>
    <n v="-263.56572"/>
    <n v="2"/>
    <x v="211"/>
    <n v="90337"/>
    <n v="3"/>
    <n v="3"/>
    <x v="0"/>
    <n v="2015"/>
  </r>
  <r>
    <n v="23853"/>
    <s v="Low"/>
    <n v="0.03"/>
    <n v="160.97999999999999"/>
    <n v="30"/>
    <n v="389"/>
    <s v="Joel Buckley"/>
    <s v="Delivery Truck"/>
    <s v="Corporate"/>
    <s v="Furniture"/>
    <s v="Chairs &amp; Chairmats"/>
    <s v="Jumbo Drum"/>
    <s v="Office Star - Mid Back Dual function Ergonomic High Back Chair with 2-Way Adjustable Arms"/>
    <n v="0.62"/>
    <s v="United States"/>
    <x v="2"/>
    <x v="32"/>
    <x v="111"/>
    <n v="68502"/>
    <d v="2015-02-06T00:00:00"/>
    <d v="2015-02-10T00:00:00"/>
    <n v="1273.2086999999999"/>
    <n v="11"/>
    <x v="212"/>
    <n v="90338"/>
    <n v="4"/>
    <n v="6"/>
    <x v="2"/>
    <n v="2015"/>
  </r>
  <r>
    <n v="25449"/>
    <s v="Medium"/>
    <n v="0.02"/>
    <n v="34.979999999999997"/>
    <n v="7.53"/>
    <n v="392"/>
    <s v="Erica R Fuller"/>
    <s v="Regular Air"/>
    <s v="Corporate"/>
    <s v="Technology"/>
    <s v="Computer Peripherals"/>
    <s v="Small Box"/>
    <s v="Fellowes EZ Multi-Media Keyboard"/>
    <n v="0.76"/>
    <s v="United States"/>
    <x v="2"/>
    <x v="33"/>
    <x v="112"/>
    <n v="63105"/>
    <d v="2015-03-05T00:00:00"/>
    <d v="2015-03-07T00:00:00"/>
    <n v="-159.68"/>
    <n v="1"/>
    <x v="213"/>
    <n v="86383"/>
    <n v="2"/>
    <n v="5"/>
    <x v="5"/>
    <n v="2015"/>
  </r>
  <r>
    <n v="25450"/>
    <s v="Medium"/>
    <n v="0.01"/>
    <n v="19.989999999999998"/>
    <n v="11.17"/>
    <n v="392"/>
    <s v="Erica R Fuller"/>
    <s v="Regular Air"/>
    <s v="Corporate"/>
    <s v="Furniture"/>
    <s v="Office Furnishings"/>
    <s v="Large Box"/>
    <s v="Telescoping Adjustable Floor Lamp"/>
    <n v="0.6"/>
    <s v="United States"/>
    <x v="2"/>
    <x v="33"/>
    <x v="112"/>
    <n v="63105"/>
    <d v="2015-03-05T00:00:00"/>
    <d v="2015-03-08T00:00:00"/>
    <n v="27.91"/>
    <n v="2"/>
    <x v="214"/>
    <n v="86383"/>
    <n v="3"/>
    <n v="5"/>
    <x v="5"/>
    <n v="2015"/>
  </r>
  <r>
    <n v="22598"/>
    <s v="Low"/>
    <n v="7.0000000000000007E-2"/>
    <n v="9.7100000000000009"/>
    <n v="9.4499999999999993"/>
    <n v="393"/>
    <s v="Shawn Combs"/>
    <s v="Regular Air"/>
    <s v="Corporate"/>
    <s v="Office Supplies"/>
    <s v="Storage &amp; Organization"/>
    <s v="Small Box"/>
    <s v="Filing/Storage Totes and Swivel Casters"/>
    <n v="0.6"/>
    <s v="United States"/>
    <x v="1"/>
    <x v="4"/>
    <x v="113"/>
    <n v="13021"/>
    <d v="2015-02-15T00:00:00"/>
    <d v="2015-02-22T00:00:00"/>
    <n v="-81.77"/>
    <n v="3"/>
    <x v="215"/>
    <n v="86382"/>
    <n v="7"/>
    <n v="15"/>
    <x v="2"/>
    <n v="2015"/>
  </r>
  <r>
    <n v="24638"/>
    <s v="Critical"/>
    <n v="0.04"/>
    <n v="15.98"/>
    <n v="4"/>
    <n v="395"/>
    <s v="Monica McCormick"/>
    <s v="Regular Air"/>
    <s v="Corporate"/>
    <s v="Technology"/>
    <s v="Computer Peripherals"/>
    <s v="Small Box"/>
    <s v="Logitech Access Keyboard"/>
    <n v="0.37"/>
    <s v="United States"/>
    <x v="3"/>
    <x v="24"/>
    <x v="114"/>
    <n v="28001"/>
    <d v="2015-06-18T00:00:00"/>
    <d v="2015-06-19T00:00:00"/>
    <n v="-19.208000000000002"/>
    <n v="4"/>
    <x v="216"/>
    <n v="86384"/>
    <n v="1"/>
    <n v="18"/>
    <x v="1"/>
    <n v="2015"/>
  </r>
  <r>
    <n v="24639"/>
    <s v="Critical"/>
    <n v="0.06"/>
    <n v="22.84"/>
    <n v="5.47"/>
    <n v="395"/>
    <s v="Monica McCormick"/>
    <s v="Regular Air"/>
    <s v="Corporate"/>
    <s v="Office Supplies"/>
    <s v="Paper"/>
    <s v="Small Box"/>
    <s v="Xerox 1929"/>
    <n v="0.39"/>
    <s v="United States"/>
    <x v="3"/>
    <x v="24"/>
    <x v="114"/>
    <n v="28001"/>
    <d v="2015-06-18T00:00:00"/>
    <d v="2015-06-20T00:00:00"/>
    <n v="7.4399999999999995"/>
    <n v="20"/>
    <x v="217"/>
    <n v="86384"/>
    <n v="2"/>
    <n v="18"/>
    <x v="1"/>
    <n v="2015"/>
  </r>
  <r>
    <n v="20693"/>
    <s v="Critical"/>
    <n v="0.1"/>
    <n v="154.13"/>
    <n v="69"/>
    <n v="397"/>
    <s v="Denise Carver"/>
    <s v="Regular Air"/>
    <s v="Corporate"/>
    <s v="Furniture"/>
    <s v="Tables"/>
    <s v="Large Box"/>
    <s v="Laminate Occasional Tables"/>
    <n v="0.68"/>
    <s v="United States"/>
    <x v="1"/>
    <x v="10"/>
    <x v="115"/>
    <n v="44221"/>
    <d v="2015-02-02T00:00:00"/>
    <d v="2015-02-03T00:00:00"/>
    <n v="-372.48597100000006"/>
    <n v="8"/>
    <x v="218"/>
    <n v="89319"/>
    <n v="1"/>
    <n v="2"/>
    <x v="2"/>
    <n v="2015"/>
  </r>
  <r>
    <n v="24471"/>
    <s v="Medium"/>
    <n v="0.05"/>
    <n v="63.94"/>
    <n v="14.48"/>
    <n v="398"/>
    <s v="Bruce Stark"/>
    <s v="Regular Air"/>
    <s v="Corporate"/>
    <s v="Furniture"/>
    <s v="Office Furnishings"/>
    <s v="Small Box"/>
    <s v="Howard Miller 16&quot; Diameter Gallery Wall Clock"/>
    <n v="0.46"/>
    <s v="United States"/>
    <x v="1"/>
    <x v="10"/>
    <x v="116"/>
    <n v="45406"/>
    <d v="2015-05-23T00:00:00"/>
    <d v="2015-05-25T00:00:00"/>
    <n v="1372.6307999999999"/>
    <n v="31"/>
    <x v="219"/>
    <n v="89320"/>
    <n v="2"/>
    <n v="23"/>
    <x v="3"/>
    <n v="2015"/>
  </r>
  <r>
    <n v="21570"/>
    <s v="High"/>
    <n v="0.03"/>
    <n v="4.9800000000000004"/>
    <n v="0.8"/>
    <n v="406"/>
    <s v="June Frank Hammond"/>
    <s v="Regular Air"/>
    <s v="Small Business"/>
    <s v="Office Supplies"/>
    <s v="Paper"/>
    <s v="Wrap Bag"/>
    <s v="Rediform S.O.S. Phone Message Books"/>
    <n v="0.36"/>
    <s v="United States"/>
    <x v="1"/>
    <x v="2"/>
    <x v="117"/>
    <n v="8360"/>
    <d v="2015-05-21T00:00:00"/>
    <d v="2015-05-22T00:00:00"/>
    <n v="50.2044"/>
    <n v="15"/>
    <x v="220"/>
    <n v="87804"/>
    <n v="1"/>
    <n v="21"/>
    <x v="3"/>
    <n v="2015"/>
  </r>
  <r>
    <n v="19104"/>
    <s v="Low"/>
    <n v="7.0000000000000007E-2"/>
    <n v="29.17"/>
    <n v="6.27"/>
    <n v="408"/>
    <s v="Calvin Parsons Walter"/>
    <s v="Regular Air"/>
    <s v="Corporate"/>
    <s v="Office Supplies"/>
    <s v="Binders and Binder Accessories"/>
    <s v="Small Box"/>
    <s v="Binding Machine Supplies"/>
    <n v="0.37"/>
    <s v="United States"/>
    <x v="2"/>
    <x v="7"/>
    <x v="118"/>
    <n v="78589"/>
    <d v="2015-05-02T00:00:00"/>
    <d v="2015-05-06T00:00:00"/>
    <n v="236.2371"/>
    <n v="14"/>
    <x v="221"/>
    <n v="89639"/>
    <n v="4"/>
    <n v="2"/>
    <x v="3"/>
    <n v="2015"/>
  </r>
  <r>
    <n v="18428"/>
    <s v="High"/>
    <n v="0.05"/>
    <n v="178.47"/>
    <n v="19.989999999999998"/>
    <n v="411"/>
    <s v="Carolyn Proctor"/>
    <s v="Express Air"/>
    <s v="Consumer"/>
    <s v="Office Supplies"/>
    <s v="Storage &amp; Organization"/>
    <s v="Small Box"/>
    <s v="Hot File® 7-Pocket, Floor Stand"/>
    <n v="0.55000000000000004"/>
    <s v="United States"/>
    <x v="0"/>
    <x v="1"/>
    <x v="103"/>
    <n v="94601"/>
    <d v="2015-05-04T00:00:00"/>
    <d v="2015-05-07T00:00:00"/>
    <n v="943"/>
    <n v="9"/>
    <x v="222"/>
    <n v="87905"/>
    <n v="3"/>
    <n v="4"/>
    <x v="3"/>
    <n v="2015"/>
  </r>
  <r>
    <n v="21739"/>
    <s v="Critical"/>
    <n v="0.09"/>
    <n v="999.99"/>
    <n v="13.99"/>
    <n v="421"/>
    <s v="Scott Feldman"/>
    <s v="Regular Air"/>
    <s v="Small Business"/>
    <s v="Technology"/>
    <s v="Office Machines"/>
    <s v="Medium Box"/>
    <s v="Polycom Soundstation EX Audio-Conferencing Telephone, Black"/>
    <n v="0.36"/>
    <s v="United States"/>
    <x v="1"/>
    <x v="2"/>
    <x v="119"/>
    <n v="7201"/>
    <d v="2015-02-06T00:00:00"/>
    <d v="2015-02-08T00:00:00"/>
    <n v="-2531.4825000000001"/>
    <n v="1"/>
    <x v="223"/>
    <n v="87700"/>
    <n v="2"/>
    <n v="6"/>
    <x v="2"/>
    <n v="2015"/>
  </r>
  <r>
    <n v="22355"/>
    <s v="High"/>
    <n v="0.02"/>
    <n v="15.28"/>
    <n v="1.99"/>
    <n v="428"/>
    <s v="Ernest Barber"/>
    <s v="Regular Air"/>
    <s v="Corporate"/>
    <s v="Technology"/>
    <s v="Computer Peripherals"/>
    <s v="Small Pack"/>
    <s v="Memorex 4.7GB DVD+R, 3/Pack"/>
    <n v="0.42"/>
    <s v="United States"/>
    <x v="0"/>
    <x v="34"/>
    <x v="120"/>
    <n v="89701"/>
    <d v="2015-01-15T00:00:00"/>
    <d v="2015-01-16T00:00:00"/>
    <n v="163.1574"/>
    <n v="15"/>
    <x v="224"/>
    <n v="88479"/>
    <n v="1"/>
    <n v="15"/>
    <x v="0"/>
    <n v="2015"/>
  </r>
  <r>
    <n v="22356"/>
    <s v="High"/>
    <n v="0"/>
    <n v="85.99"/>
    <n v="3.3"/>
    <n v="428"/>
    <s v="Ernest Barber"/>
    <s v="Regular Air"/>
    <s v="Corporate"/>
    <s v="Technology"/>
    <s v="Telephones and Communication"/>
    <s v="Small Pack"/>
    <s v="Accessory20"/>
    <n v="0.37"/>
    <s v="United States"/>
    <x v="0"/>
    <x v="34"/>
    <x v="120"/>
    <n v="89701"/>
    <d v="2015-01-15T00:00:00"/>
    <d v="2015-01-16T00:00:00"/>
    <n v="-302.22500000000002"/>
    <n v="1"/>
    <x v="225"/>
    <n v="88479"/>
    <n v="1"/>
    <n v="15"/>
    <x v="0"/>
    <n v="2015"/>
  </r>
  <r>
    <n v="25351"/>
    <s v="Not Specified"/>
    <n v="0.05"/>
    <n v="10.98"/>
    <n v="4.8"/>
    <n v="428"/>
    <s v="Ernest Barber"/>
    <s v="Regular Air"/>
    <s v="Corporate"/>
    <s v="Office Supplies"/>
    <s v="Envelopes"/>
    <s v="Small Box"/>
    <s v="Manila Recycled Extra-Heavyweight Clasp Envelopes, 6&quot; x 9&quot;"/>
    <n v="0.36"/>
    <s v="United States"/>
    <x v="0"/>
    <x v="34"/>
    <x v="120"/>
    <n v="89701"/>
    <d v="2015-03-03T00:00:00"/>
    <d v="2015-03-05T00:00:00"/>
    <n v="90.62"/>
    <n v="22"/>
    <x v="226"/>
    <n v="88480"/>
    <n v="2"/>
    <n v="3"/>
    <x v="5"/>
    <n v="2015"/>
  </r>
  <r>
    <n v="19988"/>
    <s v="Low"/>
    <n v="0.05"/>
    <n v="125.99"/>
    <n v="8.08"/>
    <n v="437"/>
    <s v="Alice Berger McIntyre"/>
    <s v="Regular Air"/>
    <s v="Small Business"/>
    <s v="Technology"/>
    <s v="Telephones and Communication"/>
    <s v="Small Box"/>
    <s v="StarTAC ST7762"/>
    <n v="0.56999999999999995"/>
    <s v="United States"/>
    <x v="1"/>
    <x v="15"/>
    <x v="121"/>
    <n v="1462"/>
    <d v="2015-06-22T00:00:00"/>
    <d v="2015-06-27T00:00:00"/>
    <n v="427.11840000000001"/>
    <n v="9"/>
    <x v="227"/>
    <n v="90695"/>
    <n v="5"/>
    <n v="22"/>
    <x v="1"/>
    <n v="2015"/>
  </r>
  <r>
    <n v="25813"/>
    <s v="Critical"/>
    <n v="0"/>
    <n v="7.59"/>
    <n v="4"/>
    <n v="444"/>
    <s v="Thelma Abrams"/>
    <s v="Regular Air"/>
    <s v="Small Business"/>
    <s v="Furniture"/>
    <s v="Office Furnishings"/>
    <s v="Wrap Bag"/>
    <s v="Master Giant Foot® Doorstop, Safety Yellow"/>
    <n v="0.42"/>
    <s v="United States"/>
    <x v="2"/>
    <x v="12"/>
    <x v="122"/>
    <n v="61801"/>
    <d v="2015-05-25T00:00:00"/>
    <d v="2015-05-28T00:00:00"/>
    <n v="86.438000000000002"/>
    <n v="43"/>
    <x v="228"/>
    <n v="88085"/>
    <n v="3"/>
    <n v="25"/>
    <x v="3"/>
    <n v="2015"/>
  </r>
  <r>
    <n v="23153"/>
    <s v="Not Specified"/>
    <n v="0.03"/>
    <n v="48.04"/>
    <n v="19.989999999999998"/>
    <n v="445"/>
    <s v="Judy Barrett"/>
    <s v="Regular Air"/>
    <s v="Small Business"/>
    <s v="Office Supplies"/>
    <s v="Paper"/>
    <s v="Small Box"/>
    <s v="14-7/8 x 11 Blue Bar Computer Printout Paper"/>
    <n v="0.37"/>
    <s v="United States"/>
    <x v="2"/>
    <x v="32"/>
    <x v="123"/>
    <n v="68701"/>
    <d v="2015-04-11T00:00:00"/>
    <d v="2015-04-13T00:00:00"/>
    <n v="-4.4599999999999937"/>
    <n v="2"/>
    <x v="229"/>
    <n v="88083"/>
    <n v="2"/>
    <n v="11"/>
    <x v="4"/>
    <n v="2015"/>
  </r>
  <r>
    <n v="23862"/>
    <s v="High"/>
    <n v="0.09"/>
    <n v="200.98"/>
    <n v="55.96"/>
    <n v="445"/>
    <s v="Judy Barrett"/>
    <s v="Delivery Truck"/>
    <s v="Small Business"/>
    <s v="Furniture"/>
    <s v="Bookcases"/>
    <s v="Jumbo Box"/>
    <s v="O'Sullivan Living Dimensions 3-Shelf Bookcases"/>
    <n v="0.75"/>
    <s v="United States"/>
    <x v="2"/>
    <x v="32"/>
    <x v="123"/>
    <n v="68701"/>
    <d v="2015-06-23T00:00:00"/>
    <d v="2015-06-24T00:00:00"/>
    <n v="-512.87200000000007"/>
    <n v="9"/>
    <x v="230"/>
    <n v="88084"/>
    <n v="1"/>
    <n v="23"/>
    <x v="1"/>
    <n v="2015"/>
  </r>
  <r>
    <n v="23863"/>
    <s v="High"/>
    <n v="0.09"/>
    <n v="2.78"/>
    <n v="0.97"/>
    <n v="445"/>
    <s v="Judy Barrett"/>
    <s v="Regular Air"/>
    <s v="Small Business"/>
    <s v="Office Supplies"/>
    <s v="Pens &amp; Art Supplies"/>
    <s v="Wrap Bag"/>
    <s v="Newell 333"/>
    <n v="0.59"/>
    <s v="United States"/>
    <x v="2"/>
    <x v="32"/>
    <x v="123"/>
    <n v="68701"/>
    <d v="2015-06-23T00:00:00"/>
    <d v="2015-06-24T00:00:00"/>
    <n v="-3.7840000000000003"/>
    <n v="11"/>
    <x v="231"/>
    <n v="88084"/>
    <n v="1"/>
    <n v="23"/>
    <x v="1"/>
    <n v="2015"/>
  </r>
  <r>
    <n v="19694"/>
    <s v="Not Specified"/>
    <n v="0.04"/>
    <n v="130.97999999999999"/>
    <n v="30"/>
    <n v="447"/>
    <s v="Valerie Moon"/>
    <s v="Delivery Truck"/>
    <s v="Corporate"/>
    <s v="Furniture"/>
    <s v="Chairs &amp; Chairmats"/>
    <s v="Jumbo Drum"/>
    <s v="Office Star - Contemporary Task Swivel chair with 2-way adjustable arms, Plum"/>
    <n v="0.78"/>
    <s v="United States"/>
    <x v="2"/>
    <x v="3"/>
    <x v="124"/>
    <n v="55113"/>
    <d v="2015-06-25T00:00:00"/>
    <d v="2015-06-28T00:00:00"/>
    <n v="-82.903999999999996"/>
    <n v="1"/>
    <x v="232"/>
    <n v="90449"/>
    <n v="3"/>
    <n v="25"/>
    <x v="1"/>
    <n v="2015"/>
  </r>
  <r>
    <n v="19695"/>
    <s v="Not Specified"/>
    <n v="0.05"/>
    <n v="200.99"/>
    <n v="4.2"/>
    <n v="447"/>
    <s v="Valerie Moon"/>
    <s v="Regular Air"/>
    <s v="Corporate"/>
    <s v="Technology"/>
    <s v="Telephones and Communication"/>
    <s v="Small Box"/>
    <s v="2160i"/>
    <n v="0.59"/>
    <s v="United States"/>
    <x v="2"/>
    <x v="3"/>
    <x v="124"/>
    <n v="55113"/>
    <d v="2015-06-25T00:00:00"/>
    <d v="2015-06-25T00:00:00"/>
    <n v="1268.8064999999999"/>
    <n v="11"/>
    <x v="233"/>
    <n v="90449"/>
    <n v="0"/>
    <n v="25"/>
    <x v="1"/>
    <n v="2015"/>
  </r>
  <r>
    <n v="20851"/>
    <s v="High"/>
    <n v="0.03"/>
    <n v="15.99"/>
    <n v="11.28"/>
    <n v="451"/>
    <s v="Joyce Murray"/>
    <s v="Regular Air"/>
    <s v="Home Office"/>
    <s v="Technology"/>
    <s v="Office Machines"/>
    <s v="Medium Box"/>
    <s v="210 Trimline Phone, White"/>
    <n v="0.38"/>
    <s v="United States"/>
    <x v="0"/>
    <x v="1"/>
    <x v="125"/>
    <n v="94024"/>
    <d v="2015-04-10T00:00:00"/>
    <d v="2015-04-11T00:00:00"/>
    <n v="-53.296199999999999"/>
    <n v="2"/>
    <x v="234"/>
    <n v="86010"/>
    <n v="1"/>
    <n v="10"/>
    <x v="4"/>
    <n v="2015"/>
  </r>
  <r>
    <n v="21117"/>
    <s v="Critical"/>
    <n v="0.04"/>
    <n v="37.700000000000003"/>
    <n v="2.99"/>
    <n v="451"/>
    <s v="Joyce Murray"/>
    <s v="Regular Air"/>
    <s v="Home Office"/>
    <s v="Office Supplies"/>
    <s v="Binders and Binder Accessories"/>
    <s v="Small Box"/>
    <s v="Vinyl Sectional Post Binders"/>
    <n v="0.35"/>
    <s v="United States"/>
    <x v="0"/>
    <x v="1"/>
    <x v="125"/>
    <n v="94024"/>
    <d v="2015-05-27T00:00:00"/>
    <d v="2015-05-28T00:00:00"/>
    <n v="299.6739"/>
    <n v="12"/>
    <x v="235"/>
    <n v="86012"/>
    <n v="1"/>
    <n v="27"/>
    <x v="3"/>
    <n v="2015"/>
  </r>
  <r>
    <n v="18536"/>
    <s v="Low"/>
    <n v="0.01"/>
    <n v="8.8800000000000008"/>
    <n v="6.28"/>
    <n v="451"/>
    <s v="Joyce Murray"/>
    <s v="Regular Air"/>
    <s v="Home Office"/>
    <s v="Office Supplies"/>
    <s v="Binders and Binder Accessories"/>
    <s v="Small Box"/>
    <s v="GBC Instant Index™ System for Binding Systems"/>
    <n v="0.35"/>
    <s v="United States"/>
    <x v="0"/>
    <x v="1"/>
    <x v="125"/>
    <n v="94024"/>
    <d v="2015-01-05T00:00:00"/>
    <d v="2015-01-10T00:00:00"/>
    <n v="-15.456"/>
    <n v="2"/>
    <x v="236"/>
    <n v="86013"/>
    <n v="5"/>
    <n v="5"/>
    <x v="0"/>
    <n v="2015"/>
  </r>
  <r>
    <n v="18537"/>
    <s v="Low"/>
    <n v="0.06"/>
    <n v="2.88"/>
    <n v="0.99"/>
    <n v="451"/>
    <s v="Joyce Murray"/>
    <s v="Regular Air"/>
    <s v="Home Office"/>
    <s v="Office Supplies"/>
    <s v="Labels"/>
    <s v="Small Box"/>
    <s v="Avery 514"/>
    <n v="0.36"/>
    <s v="United States"/>
    <x v="0"/>
    <x v="1"/>
    <x v="125"/>
    <n v="94024"/>
    <d v="2015-01-05T00:00:00"/>
    <d v="2015-01-14T00:00:00"/>
    <n v="16.049399999999999"/>
    <n v="8"/>
    <x v="237"/>
    <n v="86013"/>
    <n v="9"/>
    <n v="5"/>
    <x v="0"/>
    <n v="2015"/>
  </r>
  <r>
    <n v="21118"/>
    <s v="Critical"/>
    <n v="0.01"/>
    <n v="55.99"/>
    <n v="5"/>
    <n v="452"/>
    <s v="Leslie Rowland"/>
    <s v="Regular Air"/>
    <s v="Home Office"/>
    <s v="Technology"/>
    <s v="Telephones and Communication"/>
    <s v="Small Pack"/>
    <s v="Accessory36"/>
    <n v="0.83"/>
    <s v="United States"/>
    <x v="0"/>
    <x v="1"/>
    <x v="126"/>
    <n v="93635"/>
    <d v="2015-05-27T00:00:00"/>
    <d v="2015-05-28T00:00:00"/>
    <n v="-235.89500000000001"/>
    <n v="1"/>
    <x v="238"/>
    <n v="86012"/>
    <n v="1"/>
    <n v="27"/>
    <x v="3"/>
    <n v="2015"/>
  </r>
  <r>
    <n v="22318"/>
    <s v="Not Specified"/>
    <n v="0.03"/>
    <n v="29.34"/>
    <n v="7.87"/>
    <n v="453"/>
    <s v="George Terry"/>
    <s v="Regular Air"/>
    <s v="Corporate"/>
    <s v="Furniture"/>
    <s v="Office Furnishings"/>
    <s v="Small Box"/>
    <s v="Seth Thomas 14&quot; Putty-Colored Wall Clock"/>
    <n v="0.54"/>
    <s v="United States"/>
    <x v="0"/>
    <x v="1"/>
    <x v="127"/>
    <n v="95032"/>
    <d v="2015-05-08T00:00:00"/>
    <d v="2015-05-10T00:00:00"/>
    <n v="-41.32"/>
    <n v="1"/>
    <x v="239"/>
    <n v="86011"/>
    <n v="2"/>
    <n v="8"/>
    <x v="3"/>
    <n v="2015"/>
  </r>
  <r>
    <n v="22874"/>
    <s v="Low"/>
    <n v="7.0000000000000007E-2"/>
    <n v="16.91"/>
    <n v="6.25"/>
    <n v="460"/>
    <s v="Anne Armstrong"/>
    <s v="Regular Air"/>
    <s v="Home Office"/>
    <s v="Office Supplies"/>
    <s v="Storage &amp; Organization"/>
    <s v="Small Box"/>
    <s v="Tenex Personal Self-Stacking Standard File Box, Black/Gray"/>
    <n v="0.57999999999999996"/>
    <s v="United States"/>
    <x v="1"/>
    <x v="2"/>
    <x v="128"/>
    <n v="8332"/>
    <d v="2015-05-23T00:00:00"/>
    <d v="2015-05-30T00:00:00"/>
    <n v="7.9000000000000057"/>
    <n v="31"/>
    <x v="240"/>
    <n v="86014"/>
    <n v="7"/>
    <n v="23"/>
    <x v="3"/>
    <n v="2015"/>
  </r>
  <r>
    <n v="18467"/>
    <s v="Low"/>
    <n v="7.0000000000000007E-2"/>
    <n v="165.2"/>
    <n v="19.989999999999998"/>
    <n v="463"/>
    <s v="Debbie Stevenson"/>
    <s v="Regular Air"/>
    <s v="Small Business"/>
    <s v="Office Supplies"/>
    <s v="Storage &amp; Organization"/>
    <s v="Small Box"/>
    <s v="Economy Rollaway Files"/>
    <n v="0.59"/>
    <s v="United States"/>
    <x v="0"/>
    <x v="1"/>
    <x v="129"/>
    <n v="90069"/>
    <d v="2015-01-14T00:00:00"/>
    <d v="2015-01-16T00:00:00"/>
    <n v="521.69000000000005"/>
    <n v="7"/>
    <x v="241"/>
    <n v="88061"/>
    <n v="2"/>
    <n v="14"/>
    <x v="0"/>
    <n v="2015"/>
  </r>
  <r>
    <n v="22754"/>
    <s v="Not Specified"/>
    <n v="0.08"/>
    <n v="297.64"/>
    <n v="14.7"/>
    <n v="466"/>
    <s v="Marc Nash"/>
    <s v="Delivery Truck"/>
    <s v="Small Business"/>
    <s v="Technology"/>
    <s v="Office Machines"/>
    <s v="Jumbo Drum"/>
    <s v="Panasonic KX-P3200 Dot Matrix Printer"/>
    <n v="0.56999999999999995"/>
    <s v="United States"/>
    <x v="1"/>
    <x v="15"/>
    <x v="130"/>
    <n v="2019"/>
    <d v="2015-01-11T00:00:00"/>
    <d v="2015-01-11T00:00:00"/>
    <n v="496.79679999999996"/>
    <n v="5"/>
    <x v="242"/>
    <n v="88060"/>
    <n v="0"/>
    <n v="11"/>
    <x v="0"/>
    <n v="2015"/>
  </r>
  <r>
    <n v="22755"/>
    <s v="Not Specified"/>
    <n v="0.02"/>
    <n v="12.99"/>
    <n v="14.37"/>
    <n v="467"/>
    <s v="Maria Thomas"/>
    <s v="Regular Air"/>
    <s v="Small Business"/>
    <s v="Furniture"/>
    <s v="Office Furnishings"/>
    <s v="Large Box"/>
    <s v="Tensor &quot;Hersey Kiss&quot; Styled Floor Lamp"/>
    <n v="0.73"/>
    <s v="United States"/>
    <x v="1"/>
    <x v="15"/>
    <x v="131"/>
    <n v="1915"/>
    <d v="2015-01-11T00:00:00"/>
    <d v="2015-01-12T00:00:00"/>
    <n v="-556.80960000000005"/>
    <n v="11"/>
    <x v="243"/>
    <n v="88060"/>
    <n v="1"/>
    <n v="11"/>
    <x v="0"/>
    <n v="2015"/>
  </r>
  <r>
    <n v="22756"/>
    <s v="Not Specified"/>
    <n v="0.06"/>
    <n v="14.42"/>
    <n v="6.75"/>
    <n v="468"/>
    <s v="Craig Bennett"/>
    <s v="Regular Air"/>
    <s v="Small Business"/>
    <s v="Office Supplies"/>
    <s v="Appliances"/>
    <s v="Medium Box"/>
    <s v="Holmes Odor Grabber"/>
    <n v="0.52"/>
    <s v="United States"/>
    <x v="1"/>
    <x v="15"/>
    <x v="132"/>
    <n v="2341"/>
    <d v="2015-01-11T00:00:00"/>
    <d v="2015-01-12T00:00:00"/>
    <n v="-27.738800000000001"/>
    <n v="5"/>
    <x v="244"/>
    <n v="88060"/>
    <n v="1"/>
    <n v="11"/>
    <x v="0"/>
    <n v="2015"/>
  </r>
  <r>
    <n v="22757"/>
    <s v="Not Specified"/>
    <n v="0.05"/>
    <n v="4.1399999999999997"/>
    <n v="6.6"/>
    <n v="469"/>
    <s v="Marion Bowling"/>
    <s v="Express Air"/>
    <s v="Small Business"/>
    <s v="Furniture"/>
    <s v="Office Furnishings"/>
    <s v="Small Box"/>
    <s v="Eldon Image Series Black Desk Accessories"/>
    <n v="0.49"/>
    <s v="United States"/>
    <x v="1"/>
    <x v="2"/>
    <x v="133"/>
    <n v="7506"/>
    <d v="2015-01-11T00:00:00"/>
    <d v="2015-01-13T00:00:00"/>
    <n v="-128.68719999999999"/>
    <n v="7"/>
    <x v="245"/>
    <n v="88060"/>
    <n v="2"/>
    <n v="11"/>
    <x v="0"/>
    <n v="2015"/>
  </r>
  <r>
    <n v="22758"/>
    <s v="Not Specified"/>
    <n v="0.03"/>
    <n v="11.34"/>
    <n v="5.01"/>
    <n v="470"/>
    <s v="Tony Doyle"/>
    <s v="Regular Air"/>
    <s v="Small Business"/>
    <s v="Office Supplies"/>
    <s v="Paper"/>
    <s v="Small Box"/>
    <s v="Xerox 188"/>
    <n v="0.36"/>
    <s v="United States"/>
    <x v="1"/>
    <x v="2"/>
    <x v="134"/>
    <n v="8601"/>
    <d v="2015-01-11T00:00:00"/>
    <d v="2015-01-11T00:00:00"/>
    <n v="23.2028"/>
    <n v="5"/>
    <x v="246"/>
    <n v="88060"/>
    <n v="0"/>
    <n v="11"/>
    <x v="0"/>
    <n v="2015"/>
  </r>
  <r>
    <n v="462"/>
    <s v="Not Specified"/>
    <n v="7.0000000000000007E-2"/>
    <n v="179.99"/>
    <n v="19.989999999999998"/>
    <n v="471"/>
    <s v="Ross Simpson"/>
    <s v="Express Air"/>
    <s v="Consumer"/>
    <s v="Technology"/>
    <s v="Computer Peripherals"/>
    <s v="Small Box"/>
    <s v="Motorola SB4200 Cable Modem"/>
    <n v="0.48"/>
    <s v="United States"/>
    <x v="3"/>
    <x v="29"/>
    <x v="135"/>
    <n v="30318"/>
    <d v="2015-02-08T00:00:00"/>
    <d v="2015-02-08T00:00:00"/>
    <n v="-568.53510000000006"/>
    <n v="4"/>
    <x v="247"/>
    <n v="3138"/>
    <n v="0"/>
    <n v="8"/>
    <x v="2"/>
    <n v="2015"/>
  </r>
  <r>
    <n v="18462"/>
    <s v="Not Specified"/>
    <n v="7.0000000000000007E-2"/>
    <n v="179.99"/>
    <n v="19.989999999999998"/>
    <n v="472"/>
    <s v="Donna Craven"/>
    <s v="Express Air"/>
    <s v="Consumer"/>
    <s v="Technology"/>
    <s v="Computer Peripherals"/>
    <s v="Small Box"/>
    <s v="Motorola SB4200 Cable Modem"/>
    <n v="0.48"/>
    <s v="United States"/>
    <x v="1"/>
    <x v="30"/>
    <x v="136"/>
    <n v="21133"/>
    <d v="2015-02-08T00:00:00"/>
    <d v="2015-02-08T00:00:00"/>
    <n v="-427.47"/>
    <n v="1"/>
    <x v="248"/>
    <n v="88023"/>
    <n v="0"/>
    <n v="8"/>
    <x v="2"/>
    <n v="2015"/>
  </r>
  <r>
    <n v="20637"/>
    <s v="Critical"/>
    <n v="0.03"/>
    <n v="11.97"/>
    <n v="4.9800000000000004"/>
    <n v="483"/>
    <s v="Edgar McKenzie"/>
    <s v="Regular Air"/>
    <s v="Corporate"/>
    <s v="Office Supplies"/>
    <s v="Appliances"/>
    <s v="Small Box"/>
    <s v="Staples 6 Outlet Surge"/>
    <n v="0.57999999999999996"/>
    <s v="United States"/>
    <x v="2"/>
    <x v="12"/>
    <x v="137"/>
    <n v="60543"/>
    <d v="2015-01-27T00:00:00"/>
    <d v="2015-01-28T00:00:00"/>
    <n v="-18.190000000000001"/>
    <n v="6"/>
    <x v="249"/>
    <n v="90353"/>
    <n v="1"/>
    <n v="27"/>
    <x v="0"/>
    <n v="2015"/>
  </r>
  <r>
    <n v="22864"/>
    <s v="Not Specified"/>
    <n v="0.06"/>
    <n v="3.36"/>
    <n v="6.27"/>
    <n v="483"/>
    <s v="Edgar McKenzie"/>
    <s v="Regular Air"/>
    <s v="Corporate"/>
    <s v="Office Supplies"/>
    <s v="Binders and Binder Accessories"/>
    <s v="Small Box"/>
    <s v="Cardinal Poly Pocket Divider Pockets for Ring Binders"/>
    <n v="0.4"/>
    <s v="United States"/>
    <x v="2"/>
    <x v="12"/>
    <x v="137"/>
    <n v="60543"/>
    <d v="2015-04-23T00:00:00"/>
    <d v="2015-04-24T00:00:00"/>
    <n v="-24.057540000000003"/>
    <n v="2"/>
    <x v="250"/>
    <n v="90354"/>
    <n v="1"/>
    <n v="23"/>
    <x v="4"/>
    <n v="2015"/>
  </r>
  <r>
    <n v="22865"/>
    <s v="Not Specified"/>
    <n v="7.0000000000000007E-2"/>
    <n v="699.99"/>
    <n v="24.49"/>
    <n v="483"/>
    <s v="Edgar McKenzie"/>
    <s v="Regular Air"/>
    <s v="Corporate"/>
    <s v="Technology"/>
    <s v="Copiers and Fax"/>
    <s v="Large Box"/>
    <s v="Canon PC1060 Personal Laser Copier"/>
    <n v="0.41"/>
    <s v="United States"/>
    <x v="2"/>
    <x v="12"/>
    <x v="137"/>
    <n v="60543"/>
    <d v="2015-04-23T00:00:00"/>
    <d v="2015-04-25T00:00:00"/>
    <n v="2583.5614799999998"/>
    <n v="9"/>
    <x v="251"/>
    <n v="90354"/>
    <n v="2"/>
    <n v="23"/>
    <x v="4"/>
    <n v="2015"/>
  </r>
  <r>
    <n v="20668"/>
    <s v="Not Specified"/>
    <n v="0.05"/>
    <n v="2.88"/>
    <n v="0.5"/>
    <n v="485"/>
    <s v="Edward Leonard"/>
    <s v="Regular Air"/>
    <s v="Corporate"/>
    <s v="Office Supplies"/>
    <s v="Labels"/>
    <s v="Small Box"/>
    <s v="Avery 49"/>
    <n v="0.36"/>
    <s v="United States"/>
    <x v="0"/>
    <x v="1"/>
    <x v="138"/>
    <n v="93727"/>
    <d v="2015-03-18T00:00:00"/>
    <d v="2015-03-20T00:00:00"/>
    <n v="6.0512999999999995"/>
    <n v="3"/>
    <x v="252"/>
    <n v="91062"/>
    <n v="2"/>
    <n v="18"/>
    <x v="5"/>
    <n v="2015"/>
  </r>
  <r>
    <n v="23394"/>
    <s v="Medium"/>
    <n v="0.1"/>
    <n v="3.36"/>
    <n v="6.27"/>
    <n v="487"/>
    <s v="Molly Vincent"/>
    <s v="Express Air"/>
    <s v="Corporate"/>
    <s v="Office Supplies"/>
    <s v="Binders and Binder Accessories"/>
    <s v="Small Box"/>
    <s v="Cardinal Poly Pocket Divider Pockets for Ring Binders"/>
    <n v="0.4"/>
    <s v="United States"/>
    <x v="1"/>
    <x v="14"/>
    <x v="91"/>
    <n v="4073"/>
    <d v="2015-05-18T00:00:00"/>
    <d v="2015-05-19T00:00:00"/>
    <n v="-67.0565"/>
    <n v="5"/>
    <x v="253"/>
    <n v="91063"/>
    <n v="1"/>
    <n v="18"/>
    <x v="3"/>
    <n v="2015"/>
  </r>
  <r>
    <n v="23395"/>
    <s v="Medium"/>
    <n v="7.0000000000000007E-2"/>
    <n v="12.28"/>
    <n v="4.8600000000000003"/>
    <n v="488"/>
    <s v="Ronnie Creech"/>
    <s v="Regular Air"/>
    <s v="Corporate"/>
    <s v="Office Supplies"/>
    <s v="Paper"/>
    <s v="Small Box"/>
    <s v="Xerox 1933"/>
    <n v="0.38"/>
    <s v="United States"/>
    <x v="1"/>
    <x v="14"/>
    <x v="139"/>
    <n v="4106"/>
    <d v="2015-05-18T00:00:00"/>
    <d v="2015-05-20T00:00:00"/>
    <n v="-7.94"/>
    <n v="2"/>
    <x v="254"/>
    <n v="91063"/>
    <n v="2"/>
    <n v="18"/>
    <x v="3"/>
    <n v="2015"/>
  </r>
  <r>
    <n v="23393"/>
    <s v="Medium"/>
    <n v="0.09"/>
    <n v="20.99"/>
    <n v="0.99"/>
    <n v="489"/>
    <s v="Eileen Cheek"/>
    <s v="Regular Air"/>
    <s v="Corporate"/>
    <s v="Technology"/>
    <s v="Telephones and Communication"/>
    <s v="Wrap Bag"/>
    <s v="Accessory25"/>
    <n v="0.56999999999999995"/>
    <s v="United States"/>
    <x v="1"/>
    <x v="15"/>
    <x v="140"/>
    <n v="2062"/>
    <d v="2015-05-18T00:00:00"/>
    <d v="2015-05-18T00:00:00"/>
    <n v="122.292"/>
    <n v="14"/>
    <x v="255"/>
    <n v="91063"/>
    <n v="0"/>
    <n v="18"/>
    <x v="3"/>
    <n v="2015"/>
  </r>
  <r>
    <n v="1147"/>
    <s v="Medium"/>
    <n v="0.08"/>
    <n v="2.94"/>
    <n v="0.96"/>
    <n v="491"/>
    <s v="Toni Swanson"/>
    <s v="Regular Air"/>
    <s v="Consumer"/>
    <s v="Office Supplies"/>
    <s v="Pens &amp; Art Supplies"/>
    <s v="Wrap Bag"/>
    <s v="Newell 343"/>
    <n v="0.57999999999999996"/>
    <s v="United States"/>
    <x v="1"/>
    <x v="4"/>
    <x v="8"/>
    <n v="10154"/>
    <d v="2015-05-15T00:00:00"/>
    <d v="2015-05-17T00:00:00"/>
    <n v="-2.12"/>
    <n v="23"/>
    <x v="256"/>
    <n v="8353"/>
    <n v="2"/>
    <n v="15"/>
    <x v="3"/>
    <n v="2015"/>
  </r>
  <r>
    <n v="1450"/>
    <s v="Critical"/>
    <n v="0.01"/>
    <n v="4.9800000000000004"/>
    <n v="6.07"/>
    <n v="491"/>
    <s v="Toni Swanson"/>
    <s v="Regular Air"/>
    <s v="Consumer"/>
    <s v="Office Supplies"/>
    <s v="Paper"/>
    <s v="Small Box"/>
    <s v="Xerox 1897"/>
    <n v="0.36"/>
    <s v="United States"/>
    <x v="1"/>
    <x v="4"/>
    <x v="8"/>
    <n v="10154"/>
    <d v="2015-02-10T00:00:00"/>
    <d v="2015-02-11T00:00:00"/>
    <n v="-69.069999999999993"/>
    <n v="41"/>
    <x v="257"/>
    <n v="10464"/>
    <n v="1"/>
    <n v="10"/>
    <x v="2"/>
    <n v="2015"/>
  </r>
  <r>
    <n v="914"/>
    <s v="Critical"/>
    <n v="0.02"/>
    <n v="1360.14"/>
    <n v="14.7"/>
    <n v="491"/>
    <s v="Toni Swanson"/>
    <s v="Delivery Truck"/>
    <s v="Consumer"/>
    <s v="Technology"/>
    <s v="Office Machines"/>
    <s v="Jumbo Drum"/>
    <s v="Okidata ML395C Color Dot Matrix Printer"/>
    <n v="0.59"/>
    <s v="United States"/>
    <x v="1"/>
    <x v="4"/>
    <x v="8"/>
    <n v="10154"/>
    <d v="2015-06-20T00:00:00"/>
    <d v="2015-06-22T00:00:00"/>
    <n v="2028.12"/>
    <n v="22"/>
    <x v="258"/>
    <n v="6562"/>
    <n v="2"/>
    <n v="20"/>
    <x v="1"/>
    <n v="2015"/>
  </r>
  <r>
    <n v="6046"/>
    <s v="Not Specified"/>
    <n v="0.02"/>
    <n v="9.06"/>
    <n v="9.86"/>
    <n v="491"/>
    <s v="Toni Swanson"/>
    <s v="Regular Air"/>
    <s v="Consumer"/>
    <s v="Office Supplies"/>
    <s v="Paper"/>
    <s v="Small Box"/>
    <s v="Southworth 25% Cotton Linen-Finish Paper &amp; Envelopes"/>
    <n v="0.4"/>
    <s v="United States"/>
    <x v="1"/>
    <x v="4"/>
    <x v="8"/>
    <n v="10154"/>
    <d v="2015-06-20T00:00:00"/>
    <d v="2015-06-22T00:00:00"/>
    <n v="-63.51"/>
    <n v="24"/>
    <x v="259"/>
    <n v="42852"/>
    <n v="2"/>
    <n v="20"/>
    <x v="1"/>
    <n v="2015"/>
  </r>
  <r>
    <n v="18757"/>
    <s v="Not Specified"/>
    <n v="0.02"/>
    <n v="6.48"/>
    <n v="6.6"/>
    <n v="493"/>
    <s v="Douglas Buck"/>
    <s v="Regular Air"/>
    <s v="Consumer"/>
    <s v="Office Supplies"/>
    <s v="Paper"/>
    <s v="Small Box"/>
    <s v="Xerox 21"/>
    <n v="0.37"/>
    <s v="United States"/>
    <x v="0"/>
    <x v="0"/>
    <x v="141"/>
    <n v="98158"/>
    <d v="2015-01-20T00:00:00"/>
    <d v="2015-01-22T00:00:00"/>
    <n v="-92.05"/>
    <n v="10"/>
    <x v="260"/>
    <n v="88906"/>
    <n v="2"/>
    <n v="20"/>
    <x v="0"/>
    <n v="2015"/>
  </r>
  <r>
    <n v="18758"/>
    <s v="Not Specified"/>
    <n v="0.04"/>
    <n v="17.149999999999999"/>
    <n v="4.96"/>
    <n v="493"/>
    <s v="Douglas Buck"/>
    <s v="Regular Air"/>
    <s v="Consumer"/>
    <s v="Office Supplies"/>
    <s v="Storage &amp; Organization"/>
    <s v="Small Box"/>
    <s v="Advantus Rolling Storage Box"/>
    <n v="0.57999999999999996"/>
    <s v="United States"/>
    <x v="0"/>
    <x v="0"/>
    <x v="141"/>
    <n v="98158"/>
    <d v="2015-01-20T00:00:00"/>
    <d v="2015-01-21T00:00:00"/>
    <n v="6.11"/>
    <n v="5"/>
    <x v="261"/>
    <n v="88906"/>
    <n v="1"/>
    <n v="20"/>
    <x v="0"/>
    <n v="2015"/>
  </r>
  <r>
    <n v="19146"/>
    <s v="Medium"/>
    <n v="0.06"/>
    <n v="8.32"/>
    <n v="2.38"/>
    <n v="494"/>
    <s v="Jimmy Alston Holder"/>
    <s v="Regular Air"/>
    <s v="Consumer"/>
    <s v="Technology"/>
    <s v="Computer Peripherals"/>
    <s v="Small Pack"/>
    <s v="Imation 3.5 IBM Formatted Diskettes, 10/Box"/>
    <n v="0.74"/>
    <s v="United States"/>
    <x v="0"/>
    <x v="0"/>
    <x v="33"/>
    <n v="98115"/>
    <d v="2015-05-15T00:00:00"/>
    <d v="2015-05-17T00:00:00"/>
    <n v="-36.630000000000003"/>
    <n v="12"/>
    <x v="262"/>
    <n v="88905"/>
    <n v="2"/>
    <n v="15"/>
    <x v="3"/>
    <n v="2015"/>
  </r>
  <r>
    <n v="19147"/>
    <s v="Medium"/>
    <n v="0.08"/>
    <n v="2.94"/>
    <n v="0.96"/>
    <n v="494"/>
    <s v="Jimmy Alston Holder"/>
    <s v="Regular Air"/>
    <s v="Consumer"/>
    <s v="Office Supplies"/>
    <s v="Pens &amp; Art Supplies"/>
    <s v="Wrap Bag"/>
    <s v="Newell 343"/>
    <n v="0.57999999999999996"/>
    <s v="United States"/>
    <x v="0"/>
    <x v="0"/>
    <x v="33"/>
    <n v="98115"/>
    <d v="2015-05-15T00:00:00"/>
    <d v="2015-05-17T00:00:00"/>
    <n v="-2.12"/>
    <n v="6"/>
    <x v="263"/>
    <n v="88905"/>
    <n v="2"/>
    <n v="15"/>
    <x v="3"/>
    <n v="2015"/>
  </r>
  <r>
    <n v="19450"/>
    <s v="Critical"/>
    <n v="0.01"/>
    <n v="4.9800000000000004"/>
    <n v="6.07"/>
    <n v="494"/>
    <s v="Jimmy Alston Holder"/>
    <s v="Regular Air"/>
    <s v="Consumer"/>
    <s v="Office Supplies"/>
    <s v="Paper"/>
    <s v="Small Box"/>
    <s v="Xerox 1897"/>
    <n v="0.36"/>
    <s v="United States"/>
    <x v="0"/>
    <x v="0"/>
    <x v="33"/>
    <n v="98115"/>
    <d v="2015-02-10T00:00:00"/>
    <d v="2015-02-11T00:00:00"/>
    <n v="-35.916399999999996"/>
    <n v="10"/>
    <x v="264"/>
    <n v="88907"/>
    <n v="1"/>
    <n v="10"/>
    <x v="2"/>
    <n v="2015"/>
  </r>
  <r>
    <n v="18914"/>
    <s v="Critical"/>
    <n v="0.02"/>
    <n v="1360.14"/>
    <n v="14.7"/>
    <n v="494"/>
    <s v="Jimmy Alston Holder"/>
    <s v="Delivery Truck"/>
    <s v="Consumer"/>
    <s v="Technology"/>
    <s v="Office Machines"/>
    <s v="Jumbo Drum"/>
    <s v="Okidata ML395C Color Dot Matrix Printer"/>
    <n v="0.59"/>
    <s v="United States"/>
    <x v="0"/>
    <x v="0"/>
    <x v="33"/>
    <n v="98115"/>
    <d v="2015-06-20T00:00:00"/>
    <d v="2015-06-22T00:00:00"/>
    <n v="3042.18"/>
    <n v="6"/>
    <x v="265"/>
    <n v="88908"/>
    <n v="2"/>
    <n v="20"/>
    <x v="1"/>
    <n v="2015"/>
  </r>
  <r>
    <n v="24046"/>
    <s v="Not Specified"/>
    <n v="0.02"/>
    <n v="9.06"/>
    <n v="9.86"/>
    <n v="494"/>
    <s v="Jimmy Alston Holder"/>
    <s v="Regular Air"/>
    <s v="Consumer"/>
    <s v="Office Supplies"/>
    <s v="Paper"/>
    <s v="Small Box"/>
    <s v="Southworth 25% Cotton Linen-Finish Paper &amp; Envelopes"/>
    <n v="0.4"/>
    <s v="United States"/>
    <x v="0"/>
    <x v="0"/>
    <x v="33"/>
    <n v="98115"/>
    <d v="2015-06-20T00:00:00"/>
    <d v="2015-06-22T00:00:00"/>
    <n v="-31.754999999999999"/>
    <n v="6"/>
    <x v="266"/>
    <n v="88908"/>
    <n v="2"/>
    <n v="20"/>
    <x v="1"/>
    <n v="2015"/>
  </r>
  <r>
    <n v="26315"/>
    <s v="Critical"/>
    <n v="7.0000000000000007E-2"/>
    <n v="152.47999999999999"/>
    <n v="6.5"/>
    <n v="497"/>
    <s v="Steve McKee"/>
    <s v="Regular Air"/>
    <s v="Small Business"/>
    <s v="Technology"/>
    <s v="Computer Peripherals"/>
    <s v="Small Box"/>
    <s v="Adesso Programmable 142-Key Keyboard"/>
    <n v="0.74"/>
    <s v="United States"/>
    <x v="3"/>
    <x v="20"/>
    <x v="142"/>
    <n v="37130"/>
    <d v="2015-05-14T00:00:00"/>
    <d v="2015-05-16T00:00:00"/>
    <n v="171.83879999999999"/>
    <n v="35"/>
    <x v="267"/>
    <n v="90706"/>
    <n v="2"/>
    <n v="14"/>
    <x v="3"/>
    <n v="2015"/>
  </r>
  <r>
    <n v="18303"/>
    <s v="Critical"/>
    <n v="0.01"/>
    <n v="55.98"/>
    <n v="4.8600000000000003"/>
    <n v="507"/>
    <s v="Carol Saunders"/>
    <s v="Express Air"/>
    <s v="Corporate"/>
    <s v="Office Supplies"/>
    <s v="Paper"/>
    <s v="Small Box"/>
    <s v="Xerox 1908"/>
    <n v="0.36"/>
    <s v="United States"/>
    <x v="3"/>
    <x v="35"/>
    <x v="143"/>
    <n v="42104"/>
    <d v="2015-04-18T00:00:00"/>
    <d v="2015-04-20T00:00:00"/>
    <n v="32.940899999999999"/>
    <n v="11"/>
    <x v="268"/>
    <n v="87357"/>
    <n v="2"/>
    <n v="18"/>
    <x v="4"/>
    <n v="2015"/>
  </r>
  <r>
    <n v="18304"/>
    <s v="Critical"/>
    <n v="0.04"/>
    <n v="65.989999999999995"/>
    <n v="8.99"/>
    <n v="507"/>
    <s v="Carol Saunders"/>
    <s v="Regular Air"/>
    <s v="Corporate"/>
    <s v="Technology"/>
    <s v="Telephones and Communication"/>
    <s v="Small Box"/>
    <s v="Talkabout T8367"/>
    <n v="0.56000000000000005"/>
    <s v="United States"/>
    <x v="3"/>
    <x v="35"/>
    <x v="143"/>
    <n v="42104"/>
    <d v="2015-04-18T00:00:00"/>
    <d v="2015-04-19T00:00:00"/>
    <n v="131.334"/>
    <n v="17"/>
    <x v="269"/>
    <n v="87357"/>
    <n v="1"/>
    <n v="18"/>
    <x v="4"/>
    <n v="2015"/>
  </r>
  <r>
    <n v="21958"/>
    <s v="High"/>
    <n v="0.01"/>
    <n v="20.98"/>
    <n v="53.03"/>
    <n v="508"/>
    <s v="Cameron Owens"/>
    <s v="Delivery Truck"/>
    <s v="Corporate"/>
    <s v="Office Supplies"/>
    <s v="Storage &amp; Organization"/>
    <s v="Jumbo Drum"/>
    <s v="Tennsco Lockers, Gray"/>
    <n v="0.78"/>
    <s v="United States"/>
    <x v="3"/>
    <x v="35"/>
    <x v="144"/>
    <n v="41011"/>
    <d v="2015-02-23T00:00:00"/>
    <d v="2015-02-23T00:00:00"/>
    <n v="-282.08179999999999"/>
    <n v="5"/>
    <x v="270"/>
    <n v="87356"/>
    <n v="0"/>
    <n v="23"/>
    <x v="2"/>
    <n v="2015"/>
  </r>
  <r>
    <n v="18305"/>
    <s v="Critical"/>
    <n v="0.01"/>
    <n v="128.24"/>
    <n v="12.65"/>
    <n v="508"/>
    <s v="Cameron Owens"/>
    <s v="Regular Air"/>
    <s v="Corporate"/>
    <s v="Furniture"/>
    <s v="Chairs &amp; Chairmats"/>
    <s v="Medium Box"/>
    <s v="SAFCO Folding Chair Trolley"/>
    <m/>
    <s v="United States"/>
    <x v="3"/>
    <x v="35"/>
    <x v="144"/>
    <n v="41011"/>
    <d v="2015-04-18T00:00:00"/>
    <d v="2015-04-21T00:00:00"/>
    <n v="140.1354"/>
    <n v="4"/>
    <x v="271"/>
    <n v="87357"/>
    <n v="3"/>
    <n v="18"/>
    <x v="4"/>
    <n v="2015"/>
  </r>
  <r>
    <n v="19895"/>
    <s v="Low"/>
    <n v="0.02"/>
    <n v="48.04"/>
    <n v="5.09"/>
    <n v="510"/>
    <s v="Gregory Rao"/>
    <s v="Regular Air"/>
    <s v="Corporate"/>
    <s v="Office Supplies"/>
    <s v="Paper"/>
    <s v="Small Box"/>
    <s v="Xerox 1910"/>
    <n v="0.37"/>
    <s v="United States"/>
    <x v="0"/>
    <x v="1"/>
    <x v="145"/>
    <n v="95336"/>
    <d v="2015-01-13T00:00:00"/>
    <d v="2015-01-13T00:00:00"/>
    <n v="105.25259999999999"/>
    <n v="3"/>
    <x v="272"/>
    <n v="90058"/>
    <n v="0"/>
    <n v="13"/>
    <x v="0"/>
    <n v="2015"/>
  </r>
  <r>
    <n v="20007"/>
    <s v="Critical"/>
    <n v="0.03"/>
    <n v="6.37"/>
    <n v="5.19"/>
    <n v="510"/>
    <s v="Gregory Rao"/>
    <s v="Regular Air"/>
    <s v="Corporate"/>
    <s v="Office Supplies"/>
    <s v="Binders and Binder Accessories"/>
    <s v="Small Box"/>
    <s v="C-Line Peel &amp; Stick Add-On Filing Pockets, 8-3/4 x 5-1/8, 10/Pack"/>
    <n v="0.38"/>
    <s v="United States"/>
    <x v="0"/>
    <x v="1"/>
    <x v="145"/>
    <n v="95336"/>
    <d v="2015-02-01T00:00:00"/>
    <d v="2015-02-02T00:00:00"/>
    <n v="-29.092700000000001"/>
    <n v="14"/>
    <x v="273"/>
    <n v="90059"/>
    <n v="1"/>
    <n v="1"/>
    <x v="2"/>
    <n v="2015"/>
  </r>
  <r>
    <n v="20216"/>
    <s v="Low"/>
    <n v="7.0000000000000007E-2"/>
    <n v="12.64"/>
    <n v="4.9800000000000004"/>
    <n v="518"/>
    <s v="Mark Ritchie"/>
    <s v="Regular Air"/>
    <s v="Home Office"/>
    <s v="Furniture"/>
    <s v="Office Furnishings"/>
    <s v="Small Pack"/>
    <s v="Nu-Dell Executive Frame"/>
    <n v="0.48"/>
    <s v="United States"/>
    <x v="2"/>
    <x v="33"/>
    <x v="112"/>
    <n v="63105"/>
    <d v="2015-06-05T00:00:00"/>
    <d v="2015-06-12T00:00:00"/>
    <n v="113.41499999999999"/>
    <n v="16"/>
    <x v="274"/>
    <n v="90867"/>
    <n v="7"/>
    <n v="5"/>
    <x v="1"/>
    <n v="2015"/>
  </r>
  <r>
    <n v="23200"/>
    <s v="Medium"/>
    <n v="0.02"/>
    <n v="150.97999999999999"/>
    <n v="13.99"/>
    <n v="522"/>
    <s v="Aaron Riggs"/>
    <s v="Express Air"/>
    <s v="Small Business"/>
    <s v="Technology"/>
    <s v="Office Machines"/>
    <s v="Medium Box"/>
    <s v="Canon MP41DH Printing Calculator"/>
    <n v="0.38"/>
    <s v="United States"/>
    <x v="0"/>
    <x v="6"/>
    <x v="13"/>
    <n v="97756"/>
    <d v="2015-06-22T00:00:00"/>
    <d v="2015-06-24T00:00:00"/>
    <n v="26.099999999999998"/>
    <n v="3"/>
    <x v="275"/>
    <n v="89327"/>
    <n v="2"/>
    <n v="22"/>
    <x v="1"/>
    <n v="2015"/>
  </r>
  <r>
    <n v="23201"/>
    <s v="Medium"/>
    <n v="0.1"/>
    <n v="5.43"/>
    <n v="0.95"/>
    <n v="522"/>
    <s v="Aaron Riggs"/>
    <s v="Regular Air"/>
    <s v="Small Business"/>
    <s v="Office Supplies"/>
    <s v="Paper"/>
    <s v="Wrap Bag"/>
    <s v="Wirebound Message Book, 4 per Page"/>
    <n v="0.36"/>
    <s v="United States"/>
    <x v="0"/>
    <x v="6"/>
    <x v="13"/>
    <n v="97756"/>
    <d v="2015-06-22T00:00:00"/>
    <d v="2015-06-24T00:00:00"/>
    <n v="-2.58"/>
    <n v="1"/>
    <x v="276"/>
    <n v="89327"/>
    <n v="2"/>
    <n v="22"/>
    <x v="1"/>
    <n v="2015"/>
  </r>
  <r>
    <n v="23202"/>
    <s v="Medium"/>
    <n v="0.01"/>
    <n v="179.29"/>
    <n v="29.21"/>
    <n v="522"/>
    <s v="Aaron Riggs"/>
    <s v="Delivery Truck"/>
    <s v="Small Business"/>
    <s v="Furniture"/>
    <s v="Tables"/>
    <s v="Jumbo Box"/>
    <s v="Bevis Round Conference Table Top, X-Base"/>
    <n v="0.74"/>
    <s v="United States"/>
    <x v="0"/>
    <x v="6"/>
    <x v="13"/>
    <n v="97756"/>
    <d v="2015-06-22T00:00:00"/>
    <d v="2015-06-23T00:00:00"/>
    <n v="2800.12"/>
    <n v="21"/>
    <x v="277"/>
    <n v="89327"/>
    <n v="1"/>
    <n v="22"/>
    <x v="1"/>
    <n v="2015"/>
  </r>
  <r>
    <n v="21517"/>
    <s v="Not Specified"/>
    <n v="0.03"/>
    <n v="1270.99"/>
    <n v="19.989999999999998"/>
    <n v="524"/>
    <s v="Gina McKnight"/>
    <s v="Regular Air"/>
    <s v="Consumer"/>
    <s v="Office Supplies"/>
    <s v="Binders and Binder Accessories"/>
    <s v="Small Box"/>
    <s v="Fellowes PB500 Electric Punch Plastic Comb Binding Machine with Manual Bind"/>
    <n v="0.35"/>
    <s v="United States"/>
    <x v="3"/>
    <x v="20"/>
    <x v="146"/>
    <n v="37922"/>
    <d v="2015-01-20T00:00:00"/>
    <d v="2015-01-22T00:00:00"/>
    <n v="363.55199999999996"/>
    <n v="2"/>
    <x v="278"/>
    <n v="91127"/>
    <n v="2"/>
    <n v="20"/>
    <x v="0"/>
    <n v="2015"/>
  </r>
  <r>
    <n v="21518"/>
    <s v="Not Specified"/>
    <n v="7.0000000000000007E-2"/>
    <n v="2036.48"/>
    <n v="14.7"/>
    <n v="524"/>
    <s v="Gina McKnight"/>
    <s v="Delivery Truck"/>
    <s v="Consumer"/>
    <s v="Technology"/>
    <s v="Office Machines"/>
    <s v="Jumbo Drum"/>
    <s v="Lexmark 4227 Plus Dot Matrix Printer"/>
    <n v="0.55000000000000004"/>
    <s v="United States"/>
    <x v="3"/>
    <x v="20"/>
    <x v="146"/>
    <n v="37922"/>
    <d v="2015-01-20T00:00:00"/>
    <d v="2015-01-22T00:00:00"/>
    <n v="-11.536000000000001"/>
    <n v="1"/>
    <x v="279"/>
    <n v="91127"/>
    <n v="2"/>
    <n v="20"/>
    <x v="0"/>
    <n v="2015"/>
  </r>
  <r>
    <n v="22176"/>
    <s v="High"/>
    <n v="0.09"/>
    <n v="17.98"/>
    <n v="8.51"/>
    <n v="526"/>
    <s v="April Hu"/>
    <s v="Regular Air"/>
    <s v="Home Office"/>
    <s v="Technology"/>
    <s v="Office Machines"/>
    <s v="Medium Box"/>
    <s v="Canon P1-DHIII Palm Printing Calculator"/>
    <n v="0.4"/>
    <s v="United States"/>
    <x v="0"/>
    <x v="28"/>
    <x v="147"/>
    <n v="85204"/>
    <d v="2015-05-25T00:00:00"/>
    <d v="2015-05-27T00:00:00"/>
    <n v="-6.6120000000000108"/>
    <n v="12"/>
    <x v="280"/>
    <n v="90026"/>
    <n v="2"/>
    <n v="25"/>
    <x v="3"/>
    <n v="2015"/>
  </r>
  <r>
    <n v="20494"/>
    <s v="Not Specified"/>
    <n v="0"/>
    <n v="1.88"/>
    <n v="1.49"/>
    <n v="526"/>
    <s v="April Hu"/>
    <s v="Regular Air"/>
    <s v="Home Office"/>
    <s v="Office Supplies"/>
    <s v="Binders and Binder Accessories"/>
    <s v="Small Box"/>
    <s v="Staples® General Use 3-Ring Binders"/>
    <n v="0.37"/>
    <s v="United States"/>
    <x v="0"/>
    <x v="28"/>
    <x v="147"/>
    <n v="85204"/>
    <d v="2015-01-17T00:00:00"/>
    <d v="2015-01-18T00:00:00"/>
    <n v="-15.5595"/>
    <n v="13"/>
    <x v="281"/>
    <n v="90027"/>
    <n v="1"/>
    <n v="17"/>
    <x v="0"/>
    <n v="2015"/>
  </r>
  <r>
    <n v="20495"/>
    <s v="Not Specified"/>
    <n v="0.06"/>
    <n v="5.78"/>
    <n v="5.67"/>
    <n v="526"/>
    <s v="April Hu"/>
    <s v="Regular Air"/>
    <s v="Home Office"/>
    <s v="Office Supplies"/>
    <s v="Paper"/>
    <s v="Small Box"/>
    <s v="Xerox 1978"/>
    <n v="0.36"/>
    <s v="United States"/>
    <x v="0"/>
    <x v="28"/>
    <x v="147"/>
    <n v="85204"/>
    <d v="2015-01-17T00:00:00"/>
    <d v="2015-01-18T00:00:00"/>
    <n v="-108.19"/>
    <n v="15"/>
    <x v="282"/>
    <n v="90027"/>
    <n v="1"/>
    <n v="17"/>
    <x v="0"/>
    <n v="2015"/>
  </r>
  <r>
    <n v="26210"/>
    <s v="Low"/>
    <n v="0"/>
    <n v="15.99"/>
    <n v="13.18"/>
    <n v="535"/>
    <s v="Jill Clements"/>
    <s v="Regular Air"/>
    <s v="Corporate"/>
    <s v="Office Supplies"/>
    <s v="Binders and Binder Accessories"/>
    <s v="Small Box"/>
    <s v="GBC Pre-Punched Binding Paper, Plastic, White, 8-1/2&quot; x 11&quot;"/>
    <n v="0.37"/>
    <s v="United States"/>
    <x v="3"/>
    <x v="8"/>
    <x v="148"/>
    <n v="22025"/>
    <d v="2015-04-21T00:00:00"/>
    <d v="2015-04-25T00:00:00"/>
    <n v="46.488"/>
    <n v="23"/>
    <x v="283"/>
    <n v="88511"/>
    <n v="4"/>
    <n v="21"/>
    <x v="4"/>
    <n v="2015"/>
  </r>
  <r>
    <n v="20811"/>
    <s v="Medium"/>
    <n v="0.05"/>
    <n v="59.78"/>
    <n v="10.29"/>
    <n v="539"/>
    <s v="Alice Coley"/>
    <s v="Regular Air"/>
    <s v="Small Business"/>
    <s v="Office Supplies"/>
    <s v="Binders and Binder Accessories"/>
    <s v="Small Box"/>
    <s v="GBC Recycled Regency Composition Covers"/>
    <n v="0.39"/>
    <s v="United States"/>
    <x v="2"/>
    <x v="12"/>
    <x v="122"/>
    <n v="61801"/>
    <d v="2015-05-14T00:00:00"/>
    <d v="2015-05-15T00:00:00"/>
    <n v="159.52970000000005"/>
    <n v="7"/>
    <x v="284"/>
    <n v="91174"/>
    <n v="1"/>
    <n v="14"/>
    <x v="3"/>
    <n v="2015"/>
  </r>
  <r>
    <n v="20812"/>
    <s v="Medium"/>
    <n v="0.08"/>
    <n v="20.99"/>
    <n v="1.25"/>
    <n v="540"/>
    <s v="Ruth Lamm"/>
    <s v="Regular Air"/>
    <s v="Small Business"/>
    <s v="Technology"/>
    <s v="Telephones and Communication"/>
    <s v="Small Pack"/>
    <s v="Accessory29"/>
    <n v="0.83"/>
    <s v="United States"/>
    <x v="2"/>
    <x v="12"/>
    <x v="149"/>
    <n v="60061"/>
    <d v="2015-05-14T00:00:00"/>
    <d v="2015-05-16T00:00:00"/>
    <n v="15.371400000000008"/>
    <n v="28"/>
    <x v="285"/>
    <n v="91174"/>
    <n v="2"/>
    <n v="14"/>
    <x v="3"/>
    <n v="2015"/>
  </r>
  <r>
    <n v="24783"/>
    <s v="Medium"/>
    <n v="0.05"/>
    <n v="204.1"/>
    <n v="13.99"/>
    <n v="540"/>
    <s v="Ruth Lamm"/>
    <s v="Regular Air"/>
    <s v="Small Business"/>
    <s v="Technology"/>
    <s v="Office Machines"/>
    <s v="Medium Box"/>
    <s v="Soundgear Copyboard Conference Phone, Optional Battery"/>
    <n v="0.37"/>
    <s v="United States"/>
    <x v="2"/>
    <x v="12"/>
    <x v="149"/>
    <n v="60061"/>
    <d v="2015-05-23T00:00:00"/>
    <d v="2015-05-25T00:00:00"/>
    <n v="5924.1122999999998"/>
    <n v="41"/>
    <x v="286"/>
    <n v="91175"/>
    <n v="2"/>
    <n v="23"/>
    <x v="3"/>
    <n v="2015"/>
  </r>
  <r>
    <n v="23401"/>
    <s v="Not Specified"/>
    <n v="0.03"/>
    <n v="13.73"/>
    <n v="6.85"/>
    <n v="547"/>
    <s v="Henry Ball"/>
    <s v="Express Air"/>
    <s v="Corporate"/>
    <s v="Furniture"/>
    <s v="Office Furnishings"/>
    <s v="Wrap Bag"/>
    <s v="DAX Wood Document Frame."/>
    <n v="0.54"/>
    <s v="United States"/>
    <x v="1"/>
    <x v="36"/>
    <x v="150"/>
    <n v="26501"/>
    <d v="2015-06-14T00:00:00"/>
    <d v="2015-06-15T00:00:00"/>
    <n v="39.585299999999997"/>
    <n v="4"/>
    <x v="287"/>
    <n v="86250"/>
    <n v="1"/>
    <n v="14"/>
    <x v="1"/>
    <n v="2015"/>
  </r>
  <r>
    <n v="25806"/>
    <s v="Not Specified"/>
    <n v="0.02"/>
    <n v="7.1"/>
    <n v="6.05"/>
    <n v="549"/>
    <s v="Dennis Boykin Townsend"/>
    <s v="Regular Air"/>
    <s v="Corporate"/>
    <s v="Office Supplies"/>
    <s v="Binders and Binder Accessories"/>
    <s v="Small Box"/>
    <s v="Wilson Jones Hanging View Binder, White, 1&quot;"/>
    <n v="0.39"/>
    <s v="United States"/>
    <x v="0"/>
    <x v="27"/>
    <x v="151"/>
    <n v="88201"/>
    <d v="2015-01-20T00:00:00"/>
    <d v="2015-01-20T00:00:00"/>
    <n v="-66.378"/>
    <n v="9"/>
    <x v="288"/>
    <n v="90908"/>
    <n v="0"/>
    <n v="20"/>
    <x v="0"/>
    <n v="2015"/>
  </r>
  <r>
    <n v="24132"/>
    <s v="High"/>
    <n v="0.05"/>
    <n v="1.68"/>
    <n v="1.57"/>
    <n v="550"/>
    <s v="Edna Monroe Talley"/>
    <s v="Regular Air"/>
    <s v="Corporate"/>
    <s v="Office Supplies"/>
    <s v="Pens &amp; Art Supplies"/>
    <s v="Wrap Bag"/>
    <s v="Newell 323"/>
    <n v="0.59"/>
    <s v="United States"/>
    <x v="2"/>
    <x v="7"/>
    <x v="152"/>
    <n v="78155"/>
    <d v="2015-01-30T00:00:00"/>
    <d v="2015-01-31T00:00:00"/>
    <n v="-33.340000000000003"/>
    <n v="11"/>
    <x v="289"/>
    <n v="90909"/>
    <n v="1"/>
    <n v="30"/>
    <x v="0"/>
    <n v="2015"/>
  </r>
  <r>
    <n v="24133"/>
    <s v="High"/>
    <n v="0.1"/>
    <n v="218.75"/>
    <n v="69.64"/>
    <n v="550"/>
    <s v="Edna Monroe Talley"/>
    <s v="Delivery Truck"/>
    <s v="Corporate"/>
    <s v="Furniture"/>
    <s v="Tables"/>
    <s v="Jumbo Box"/>
    <s v="BoxOffice By Design Rectangular and Half-Moon Meeting Room Tables"/>
    <n v="0.77"/>
    <s v="United States"/>
    <x v="2"/>
    <x v="7"/>
    <x v="152"/>
    <n v="78155"/>
    <d v="2015-01-30T00:00:00"/>
    <d v="2015-02-01T00:00:00"/>
    <n v="-201.27599999999998"/>
    <n v="1"/>
    <x v="290"/>
    <n v="90909"/>
    <n v="2"/>
    <n v="30"/>
    <x v="0"/>
    <n v="2015"/>
  </r>
  <r>
    <n v="23209"/>
    <s v="Medium"/>
    <n v="0.06"/>
    <n v="549.99"/>
    <n v="49"/>
    <n v="550"/>
    <s v="Edna Monroe Talley"/>
    <s v="Delivery Truck"/>
    <s v="Corporate"/>
    <s v="Technology"/>
    <s v="Copiers and Fax"/>
    <s v="Jumbo Drum"/>
    <s v="Sharp 1540cs Digital Laser Copier"/>
    <n v="0.35"/>
    <s v="United States"/>
    <x v="2"/>
    <x v="7"/>
    <x v="152"/>
    <n v="78155"/>
    <d v="2015-06-12T00:00:00"/>
    <d v="2015-06-13T00:00:00"/>
    <n v="4637.4071999999996"/>
    <n v="13"/>
    <x v="291"/>
    <n v="90910"/>
    <n v="1"/>
    <n v="12"/>
    <x v="1"/>
    <n v="2015"/>
  </r>
  <r>
    <n v="23210"/>
    <s v="Medium"/>
    <n v="0.08"/>
    <n v="115.99"/>
    <n v="5.99"/>
    <n v="550"/>
    <s v="Edna Monroe Talley"/>
    <s v="Express Air"/>
    <s v="Corporate"/>
    <s v="Technology"/>
    <s v="Telephones and Communication"/>
    <s v="Small Box"/>
    <s v="2160"/>
    <n v="0.56999999999999995"/>
    <s v="United States"/>
    <x v="2"/>
    <x v="7"/>
    <x v="152"/>
    <n v="78155"/>
    <d v="2015-06-12T00:00:00"/>
    <d v="2015-06-13T00:00:00"/>
    <n v="-239.54149999999998"/>
    <n v="1"/>
    <x v="292"/>
    <n v="90910"/>
    <n v="1"/>
    <n v="12"/>
    <x v="1"/>
    <n v="2015"/>
  </r>
  <r>
    <n v="24134"/>
    <s v="High"/>
    <n v="0"/>
    <n v="15.04"/>
    <n v="1.97"/>
    <n v="551"/>
    <s v="Peggy Chan"/>
    <s v="Regular Air"/>
    <s v="Corporate"/>
    <s v="Office Supplies"/>
    <s v="Paper"/>
    <s v="Wrap Bag"/>
    <s v="White GlueTop Scratch Pads"/>
    <n v="0.39"/>
    <s v="United States"/>
    <x v="2"/>
    <x v="7"/>
    <x v="153"/>
    <n v="75090"/>
    <d v="2015-01-30T00:00:00"/>
    <d v="2015-02-01T00:00:00"/>
    <n v="21.514199999999999"/>
    <n v="2"/>
    <x v="293"/>
    <n v="90909"/>
    <n v="2"/>
    <n v="30"/>
    <x v="0"/>
    <n v="2015"/>
  </r>
  <r>
    <n v="2368"/>
    <s v="Medium"/>
    <n v="0"/>
    <n v="6.88"/>
    <n v="2"/>
    <n v="553"/>
    <s v="Kristine Connolly"/>
    <s v="Express Air"/>
    <s v="Home Office"/>
    <s v="Office Supplies"/>
    <s v="Paper"/>
    <s v="Wrap Bag"/>
    <s v="Adams Phone Message Book, 200 Message Capacity, 8 1/16” x 11”"/>
    <n v="0.39"/>
    <s v="United States"/>
    <x v="0"/>
    <x v="1"/>
    <x v="154"/>
    <n v="90008"/>
    <d v="2015-01-28T00:00:00"/>
    <d v="2015-01-29T00:00:00"/>
    <n v="34.068000000000005"/>
    <n v="36"/>
    <x v="294"/>
    <n v="17155"/>
    <n v="1"/>
    <n v="28"/>
    <x v="0"/>
    <n v="2015"/>
  </r>
  <r>
    <n v="349"/>
    <s v="Not Specified"/>
    <n v="7.0000000000000007E-2"/>
    <n v="2036.48"/>
    <n v="14.7"/>
    <n v="553"/>
    <s v="Kristine Connolly"/>
    <s v="Delivery Truck"/>
    <s v="Corporate"/>
    <s v="Technology"/>
    <s v="Office Machines"/>
    <s v="Jumbo Drum"/>
    <s v="Lexmark 4227 Plus Dot Matrix Printer"/>
    <n v="0.55000000000000004"/>
    <s v="United States"/>
    <x v="0"/>
    <x v="1"/>
    <x v="154"/>
    <n v="90008"/>
    <d v="2015-02-21T00:00:00"/>
    <d v="2015-02-21T00:00:00"/>
    <n v="4073.25"/>
    <n v="25"/>
    <x v="295"/>
    <n v="2433"/>
    <n v="0"/>
    <n v="21"/>
    <x v="2"/>
    <n v="2015"/>
  </r>
  <r>
    <n v="1115"/>
    <s v="Low"/>
    <n v="0.01"/>
    <n v="4.9800000000000004"/>
    <n v="7.44"/>
    <n v="553"/>
    <s v="Kristine Connolly"/>
    <s v="Regular Air"/>
    <s v="Corporate"/>
    <s v="Office Supplies"/>
    <s v="Paper"/>
    <s v="Small Box"/>
    <s v="Xerox 1922"/>
    <n v="0.36"/>
    <s v="United States"/>
    <x v="0"/>
    <x v="1"/>
    <x v="154"/>
    <n v="90008"/>
    <d v="2015-04-15T00:00:00"/>
    <d v="2015-04-24T00:00:00"/>
    <n v="-179.59199999999998"/>
    <n v="63"/>
    <x v="296"/>
    <n v="8165"/>
    <n v="9"/>
    <n v="15"/>
    <x v="4"/>
    <n v="2015"/>
  </r>
  <r>
    <n v="64"/>
    <s v="Medium"/>
    <n v="0.08"/>
    <n v="124.49"/>
    <n v="51.94"/>
    <n v="553"/>
    <s v="Kristine Connolly"/>
    <s v="Delivery Truck"/>
    <s v="Corporate"/>
    <s v="Furniture"/>
    <s v="Tables"/>
    <s v="Jumbo Box"/>
    <s v="Bevis 36 x 72 Conference Tables"/>
    <n v="0.63"/>
    <s v="United States"/>
    <x v="0"/>
    <x v="1"/>
    <x v="154"/>
    <n v="90008"/>
    <d v="2015-06-18T00:00:00"/>
    <d v="2015-06-19T00:00:00"/>
    <n v="-500.38"/>
    <n v="56"/>
    <x v="297"/>
    <n v="359"/>
    <n v="1"/>
    <n v="18"/>
    <x v="1"/>
    <n v="2015"/>
  </r>
  <r>
    <n v="18349"/>
    <s v="Not Specified"/>
    <n v="7.0000000000000007E-2"/>
    <n v="2036.48"/>
    <n v="14.7"/>
    <n v="555"/>
    <s v="Walter Young"/>
    <s v="Delivery Truck"/>
    <s v="Corporate"/>
    <s v="Technology"/>
    <s v="Office Machines"/>
    <s v="Jumbo Drum"/>
    <s v="Lexmark 4227 Plus Dot Matrix Printer"/>
    <n v="0.55000000000000004"/>
    <s v="United States"/>
    <x v="0"/>
    <x v="17"/>
    <x v="155"/>
    <n v="84062"/>
    <d v="2015-02-21T00:00:00"/>
    <d v="2015-02-21T00:00:00"/>
    <n v="6028.41"/>
    <n v="6"/>
    <x v="298"/>
    <n v="86190"/>
    <n v="0"/>
    <n v="21"/>
    <x v="2"/>
    <n v="2015"/>
  </r>
  <r>
    <n v="19115"/>
    <s v="Low"/>
    <n v="0.01"/>
    <n v="4.9800000000000004"/>
    <n v="7.44"/>
    <n v="555"/>
    <s v="Walter Young"/>
    <s v="Regular Air"/>
    <s v="Corporate"/>
    <s v="Office Supplies"/>
    <s v="Paper"/>
    <s v="Small Box"/>
    <s v="Xerox 1922"/>
    <n v="0.36"/>
    <s v="United States"/>
    <x v="0"/>
    <x v="17"/>
    <x v="155"/>
    <n v="84062"/>
    <d v="2015-04-15T00:00:00"/>
    <d v="2015-04-24T00:00:00"/>
    <n v="-161.6328"/>
    <n v="16"/>
    <x v="299"/>
    <n v="86191"/>
    <n v="9"/>
    <n v="15"/>
    <x v="4"/>
    <n v="2015"/>
  </r>
  <r>
    <n v="18064"/>
    <s v="Medium"/>
    <n v="0.08"/>
    <n v="124.49"/>
    <n v="51.94"/>
    <n v="555"/>
    <s v="Walter Young"/>
    <s v="Delivery Truck"/>
    <s v="Corporate"/>
    <s v="Furniture"/>
    <s v="Tables"/>
    <s v="Jumbo Box"/>
    <s v="Bevis 36 x 72 Conference Tables"/>
    <n v="0.63"/>
    <s v="United States"/>
    <x v="0"/>
    <x v="17"/>
    <x v="155"/>
    <n v="84062"/>
    <d v="2015-06-18T00:00:00"/>
    <d v="2015-06-19T00:00:00"/>
    <n v="-250.19"/>
    <n v="14"/>
    <x v="300"/>
    <n v="86192"/>
    <n v="1"/>
    <n v="18"/>
    <x v="1"/>
    <n v="2015"/>
  </r>
  <r>
    <n v="20368"/>
    <s v="Medium"/>
    <n v="0"/>
    <n v="6.88"/>
    <n v="2"/>
    <n v="556"/>
    <s v="Kristina Sanders"/>
    <s v="Express Air"/>
    <s v="Home Office"/>
    <s v="Office Supplies"/>
    <s v="Paper"/>
    <s v="Wrap Bag"/>
    <s v="Adams Phone Message Book, 200 Message Capacity, 8 1/16” x 11”"/>
    <n v="0.39"/>
    <s v="United States"/>
    <x v="0"/>
    <x v="17"/>
    <x v="156"/>
    <n v="84604"/>
    <d v="2015-01-28T00:00:00"/>
    <d v="2015-01-29T00:00:00"/>
    <n v="46.147199999999991"/>
    <n v="9"/>
    <x v="301"/>
    <n v="86189"/>
    <n v="1"/>
    <n v="28"/>
    <x v="0"/>
    <n v="2015"/>
  </r>
  <r>
    <n v="20369"/>
    <s v="Medium"/>
    <n v="0.03"/>
    <n v="32.479999999999997"/>
    <n v="35"/>
    <n v="556"/>
    <s v="Kristina Sanders"/>
    <s v="Express Air"/>
    <s v="Home Office"/>
    <s v="Office Supplies"/>
    <s v="Storage &amp; Organization"/>
    <s v="Large Box"/>
    <s v="Fellowes Neat Ideas® Storage Cubes"/>
    <n v="0.81"/>
    <s v="United States"/>
    <x v="0"/>
    <x v="17"/>
    <x v="156"/>
    <n v="84604"/>
    <d v="2015-01-28T00:00:00"/>
    <d v="2015-01-28T00:00:00"/>
    <n v="-1116.3348000000001"/>
    <n v="8"/>
    <x v="302"/>
    <n v="86189"/>
    <n v="0"/>
    <n v="28"/>
    <x v="0"/>
    <n v="2015"/>
  </r>
  <r>
    <n v="21966"/>
    <s v="Critical"/>
    <n v="0.02"/>
    <n v="280.98"/>
    <n v="57"/>
    <n v="568"/>
    <s v="Peter McConnell"/>
    <s v="Delivery Truck"/>
    <s v="Consumer"/>
    <s v="Furniture"/>
    <s v="Chairs &amp; Chairmats"/>
    <s v="Jumbo Drum"/>
    <s v="Hon 2090 “Pillow Soft” Series Mid Back Swivel/Tilt Chairs"/>
    <n v="0.78"/>
    <s v="United States"/>
    <x v="3"/>
    <x v="37"/>
    <x v="94"/>
    <n v="39701"/>
    <d v="2015-03-04T00:00:00"/>
    <d v="2015-03-05T00:00:00"/>
    <n v="1141.7939999999999"/>
    <n v="4"/>
    <x v="303"/>
    <n v="88879"/>
    <n v="1"/>
    <n v="4"/>
    <x v="5"/>
    <n v="2015"/>
  </r>
  <r>
    <n v="22667"/>
    <s v="Not Specified"/>
    <n v="0.09"/>
    <n v="70.97"/>
    <n v="3.5"/>
    <n v="568"/>
    <s v="Peter McConnell"/>
    <s v="Regular Air"/>
    <s v="Consumer"/>
    <s v="Office Supplies"/>
    <s v="Appliances"/>
    <s v="Small Box"/>
    <s v="Tripp Lite Isotel 8 Ultra 8 Outlet Metal Surge"/>
    <n v="0.59"/>
    <s v="United States"/>
    <x v="3"/>
    <x v="37"/>
    <x v="94"/>
    <n v="39701"/>
    <d v="2015-04-15T00:00:00"/>
    <d v="2015-04-15T00:00:00"/>
    <n v="-99.568000000000012"/>
    <n v="12"/>
    <x v="304"/>
    <n v="88880"/>
    <n v="0"/>
    <n v="15"/>
    <x v="4"/>
    <n v="2015"/>
  </r>
  <r>
    <n v="22736"/>
    <s v="Medium"/>
    <n v="0.08"/>
    <n v="67.28"/>
    <n v="19.989999999999998"/>
    <n v="568"/>
    <s v="Peter McConnell"/>
    <s v="Express Air"/>
    <s v="Consumer"/>
    <s v="Office Supplies"/>
    <s v="Binders and Binder Accessories"/>
    <s v="Small Box"/>
    <s v="Catalog Binders with Expanding Posts"/>
    <n v="0.4"/>
    <s v="United States"/>
    <x v="3"/>
    <x v="37"/>
    <x v="94"/>
    <n v="39701"/>
    <d v="2015-04-01T00:00:00"/>
    <d v="2015-04-03T00:00:00"/>
    <n v="224.85059999999999"/>
    <n v="16"/>
    <x v="305"/>
    <n v="88882"/>
    <n v="2"/>
    <n v="1"/>
    <x v="4"/>
    <n v="2015"/>
  </r>
  <r>
    <n v="26038"/>
    <s v="Low"/>
    <n v="0.06"/>
    <n v="7.99"/>
    <n v="5.03"/>
    <n v="570"/>
    <s v="Katharine Bass"/>
    <s v="Regular Air"/>
    <s v="Consumer"/>
    <s v="Technology"/>
    <s v="Telephones and Communication"/>
    <s v="Medium Box"/>
    <s v="Bell Sonecor JB700 Caller ID"/>
    <n v="0.6"/>
    <s v="United States"/>
    <x v="0"/>
    <x v="34"/>
    <x v="157"/>
    <n v="89015"/>
    <d v="2015-01-13T00:00:00"/>
    <d v="2015-01-13T00:00:00"/>
    <n v="-122.13300000000001"/>
    <n v="10"/>
    <x v="306"/>
    <n v="88881"/>
    <n v="0"/>
    <n v="13"/>
    <x v="0"/>
    <n v="2015"/>
  </r>
  <r>
    <n v="23719"/>
    <s v="Critical"/>
    <n v="0.05"/>
    <n v="4.13"/>
    <n v="5.04"/>
    <n v="573"/>
    <s v="Vanessa Winstead"/>
    <s v="Regular Air"/>
    <s v="Home Office"/>
    <s v="Office Supplies"/>
    <s v="Binders and Binder Accessories"/>
    <s v="Small Box"/>
    <s v="ACCOHIDE® 3-Ring Binder, Blue, 1&quot;"/>
    <n v="0.38"/>
    <s v="United States"/>
    <x v="2"/>
    <x v="12"/>
    <x v="158"/>
    <n v="61554"/>
    <d v="2015-03-13T00:00:00"/>
    <d v="2015-03-14T00:00:00"/>
    <n v="-12.1555"/>
    <n v="1"/>
    <x v="307"/>
    <n v="86555"/>
    <n v="1"/>
    <n v="13"/>
    <x v="5"/>
    <n v="2015"/>
  </r>
  <r>
    <n v="21992"/>
    <s v="High"/>
    <n v="0.08"/>
    <n v="415.88"/>
    <n v="11.37"/>
    <n v="573"/>
    <s v="Vanessa Winstead"/>
    <s v="Regular Air"/>
    <s v="Corporate"/>
    <s v="Office Supplies"/>
    <s v="Storage &amp; Organization"/>
    <s v="Small Box"/>
    <s v="Deluxe Rollaway Locking File with Drawer"/>
    <n v="0.56999999999999995"/>
    <s v="United States"/>
    <x v="2"/>
    <x v="12"/>
    <x v="158"/>
    <n v="61554"/>
    <d v="2015-02-26T00:00:00"/>
    <d v="2015-02-27T00:00:00"/>
    <n v="-269.08440000000002"/>
    <n v="1"/>
    <x v="308"/>
    <n v="86556"/>
    <n v="1"/>
    <n v="26"/>
    <x v="2"/>
    <n v="2015"/>
  </r>
  <r>
    <n v="21325"/>
    <s v="Low"/>
    <n v="0.06"/>
    <n v="4.4800000000000004"/>
    <n v="49"/>
    <n v="576"/>
    <s v="Gordon Lyon"/>
    <s v="Regular Air"/>
    <s v="Corporate"/>
    <s v="Office Supplies"/>
    <s v="Appliances"/>
    <s v="Large Box"/>
    <s v="Hoover Portapower™ Portable Vacuum"/>
    <n v="0.6"/>
    <s v="United States"/>
    <x v="0"/>
    <x v="1"/>
    <x v="159"/>
    <n v="91767"/>
    <d v="2015-01-13T00:00:00"/>
    <d v="2015-01-17T00:00:00"/>
    <n v="-566"/>
    <n v="4"/>
    <x v="309"/>
    <n v="88645"/>
    <n v="4"/>
    <n v="13"/>
    <x v="0"/>
    <n v="2015"/>
  </r>
  <r>
    <n v="18664"/>
    <s v="Medium"/>
    <n v="0.03"/>
    <n v="162.93"/>
    <n v="19.989999999999998"/>
    <n v="578"/>
    <s v="Evan K Bullard"/>
    <s v="Regular Air"/>
    <s v="Corporate"/>
    <s v="Office Supplies"/>
    <s v="Envelopes"/>
    <s v="Small Box"/>
    <s v="Multimedia Mailers"/>
    <n v="0.39"/>
    <s v="United States"/>
    <x v="1"/>
    <x v="18"/>
    <x v="160"/>
    <n v="6770"/>
    <d v="2015-05-13T00:00:00"/>
    <d v="2015-05-14T00:00:00"/>
    <n v="293.14"/>
    <n v="3"/>
    <x v="310"/>
    <n v="88644"/>
    <n v="1"/>
    <n v="13"/>
    <x v="3"/>
    <n v="2015"/>
  </r>
  <r>
    <n v="18665"/>
    <s v="Medium"/>
    <n v="0.01"/>
    <n v="11.58"/>
    <n v="5.72"/>
    <n v="579"/>
    <s v="Marlene Abrams"/>
    <s v="Regular Air"/>
    <s v="Corporate"/>
    <s v="Office Supplies"/>
    <s v="Envelopes"/>
    <s v="Small Box"/>
    <s v="Peel &amp; Seel® Recycled Catalog Envelopes, Brown"/>
    <n v="0.35"/>
    <s v="United States"/>
    <x v="1"/>
    <x v="18"/>
    <x v="161"/>
    <n v="6478"/>
    <d v="2015-05-13T00:00:00"/>
    <d v="2015-05-15T00:00:00"/>
    <n v="-6.61"/>
    <n v="2"/>
    <x v="311"/>
    <n v="88644"/>
    <n v="2"/>
    <n v="13"/>
    <x v="3"/>
    <n v="2015"/>
  </r>
  <r>
    <n v="18662"/>
    <s v="Medium"/>
    <n v="0.01"/>
    <n v="55.99"/>
    <n v="5"/>
    <n v="580"/>
    <s v="Kathryn Patrick"/>
    <s v="Regular Air"/>
    <s v="Corporate"/>
    <s v="Technology"/>
    <s v="Telephones and Communication"/>
    <s v="Small Pack"/>
    <s v="Accessory6"/>
    <n v="0.8"/>
    <s v="United States"/>
    <x v="1"/>
    <x v="14"/>
    <x v="113"/>
    <n v="4210"/>
    <d v="2015-05-13T00:00:00"/>
    <d v="2015-05-14T00:00:00"/>
    <n v="-57.541000000000004"/>
    <n v="12"/>
    <x v="312"/>
    <n v="88644"/>
    <n v="1"/>
    <n v="13"/>
    <x v="3"/>
    <n v="2015"/>
  </r>
  <r>
    <n v="24180"/>
    <s v="Not Specified"/>
    <n v="0.04"/>
    <n v="15.51"/>
    <n v="17.78"/>
    <n v="584"/>
    <s v="Timothy Currie"/>
    <s v="Regular Air"/>
    <s v="Corporate"/>
    <s v="Office Supplies"/>
    <s v="Storage &amp; Organization"/>
    <s v="Small Box"/>
    <s v="Tenex File Box, Personal Filing Tote with Lid, Black"/>
    <n v="0.59"/>
    <s v="United States"/>
    <x v="1"/>
    <x v="15"/>
    <x v="162"/>
    <n v="1801"/>
    <d v="2015-01-21T00:00:00"/>
    <d v="2015-01-23T00:00:00"/>
    <n v="-266.22000000000003"/>
    <n v="7"/>
    <x v="313"/>
    <n v="88646"/>
    <n v="2"/>
    <n v="21"/>
    <x v="0"/>
    <n v="2015"/>
  </r>
  <r>
    <n v="18663"/>
    <s v="Medium"/>
    <n v="0.06"/>
    <n v="13.9"/>
    <n v="7.59"/>
    <n v="585"/>
    <s v="William Larson"/>
    <s v="Regular Air"/>
    <s v="Corporate"/>
    <s v="Office Supplies"/>
    <s v="Scissors, Rulers and Trimmers"/>
    <s v="Small Pack"/>
    <s v="Acme Hot Forged Carbon Steel Scissors with Nickel-Plated Handles, 3 7/8&quot; Cut, 8&quot;L"/>
    <n v="0.56000000000000005"/>
    <s v="United States"/>
    <x v="1"/>
    <x v="16"/>
    <x v="163"/>
    <n v="3301"/>
    <d v="2015-05-13T00:00:00"/>
    <d v="2015-05-14T00:00:00"/>
    <n v="-67.59"/>
    <n v="12"/>
    <x v="314"/>
    <n v="88644"/>
    <n v="1"/>
    <n v="13"/>
    <x v="3"/>
    <n v="2015"/>
  </r>
  <r>
    <n v="19781"/>
    <s v="Critical"/>
    <n v="0.08"/>
    <n v="30.53"/>
    <n v="19.989999999999998"/>
    <n v="592"/>
    <s v="Eva Silverman"/>
    <s v="Regular Air"/>
    <s v="Small Business"/>
    <s v="Office Supplies"/>
    <s v="Labels"/>
    <s v="Small Box"/>
    <s v="Avery 4027 File Folder Labels for Dot Matrix Printers, 5000 Labels per Box, White"/>
    <n v="0.39"/>
    <s v="United States"/>
    <x v="2"/>
    <x v="12"/>
    <x v="164"/>
    <n v="60091"/>
    <d v="2015-01-17T00:00:00"/>
    <d v="2015-01-17T00:00:00"/>
    <n v="-239.8656"/>
    <n v="10"/>
    <x v="315"/>
    <n v="86307"/>
    <n v="0"/>
    <n v="17"/>
    <x v="0"/>
    <n v="2015"/>
  </r>
  <r>
    <n v="19782"/>
    <s v="Critical"/>
    <n v="0.01"/>
    <n v="1.68"/>
    <n v="1.57"/>
    <n v="593"/>
    <s v="Joel Huffman"/>
    <s v="Regular Air"/>
    <s v="Small Business"/>
    <s v="Office Supplies"/>
    <s v="Pens &amp; Art Supplies"/>
    <s v="Wrap Bag"/>
    <s v="Newell 323"/>
    <n v="0.59"/>
    <s v="United States"/>
    <x v="2"/>
    <x v="12"/>
    <x v="165"/>
    <n v="60517"/>
    <d v="2015-01-17T00:00:00"/>
    <d v="2015-01-19T00:00:00"/>
    <n v="-53.444000000000003"/>
    <n v="12"/>
    <x v="316"/>
    <n v="86307"/>
    <n v="2"/>
    <n v="17"/>
    <x v="0"/>
    <n v="2015"/>
  </r>
  <r>
    <n v="22996"/>
    <s v="Critical"/>
    <n v="0.09"/>
    <n v="13.79"/>
    <n v="8.7799999999999994"/>
    <n v="594"/>
    <s v="Charlie Moore"/>
    <s v="Regular Air"/>
    <s v="Consumer"/>
    <s v="Furniture"/>
    <s v="Office Furnishings"/>
    <s v="Small Box"/>
    <s v="9-3/4 Diameter Round Wall Clock"/>
    <n v="0.43"/>
    <s v="United States"/>
    <x v="2"/>
    <x v="38"/>
    <x v="166"/>
    <n v="46016"/>
    <d v="2015-03-15T00:00:00"/>
    <d v="2015-03-17T00:00:00"/>
    <n v="-22.12"/>
    <n v="1"/>
    <x v="317"/>
    <n v="86309"/>
    <n v="2"/>
    <n v="15"/>
    <x v="5"/>
    <n v="2015"/>
  </r>
  <r>
    <n v="21662"/>
    <s v="Critical"/>
    <n v="0.04"/>
    <n v="39.479999999999997"/>
    <n v="1.99"/>
    <n v="594"/>
    <s v="Charlie Moore"/>
    <s v="Regular Air"/>
    <s v="Consumer"/>
    <s v="Technology"/>
    <s v="Computer Peripherals"/>
    <s v="Small Pack"/>
    <s v="80 Minute CD-R Spindle, 100/Pack - Staples"/>
    <n v="0.54"/>
    <s v="United States"/>
    <x v="2"/>
    <x v="38"/>
    <x v="166"/>
    <n v="46016"/>
    <d v="2015-06-19T00:00:00"/>
    <d v="2015-06-22T00:00:00"/>
    <n v="484.84919999999994"/>
    <n v="18"/>
    <x v="318"/>
    <n v="86311"/>
    <n v="3"/>
    <n v="19"/>
    <x v="1"/>
    <n v="2015"/>
  </r>
  <r>
    <n v="21663"/>
    <s v="Critical"/>
    <n v="0.04"/>
    <n v="3.7"/>
    <n v="1.61"/>
    <n v="594"/>
    <s v="Charlie Moore"/>
    <s v="Regular Air"/>
    <s v="Consumer"/>
    <s v="Furniture"/>
    <s v="Office Furnishings"/>
    <s v="Wrap Bag"/>
    <s v="3M Hangers With Command Adhesive"/>
    <n v="0.44"/>
    <s v="United States"/>
    <x v="2"/>
    <x v="38"/>
    <x v="166"/>
    <n v="46016"/>
    <d v="2015-06-19T00:00:00"/>
    <d v="2015-06-20T00:00:00"/>
    <n v="18"/>
    <n v="18"/>
    <x v="319"/>
    <n v="86311"/>
    <n v="1"/>
    <n v="19"/>
    <x v="1"/>
    <n v="2015"/>
  </r>
  <r>
    <n v="24480"/>
    <s v="Critical"/>
    <n v="0.03"/>
    <n v="3.8"/>
    <n v="1.49"/>
    <n v="596"/>
    <s v="Doris Fitzpatrick"/>
    <s v="Regular Air"/>
    <s v="Consumer"/>
    <s v="Office Supplies"/>
    <s v="Binders and Binder Accessories"/>
    <s v="Small Box"/>
    <s v="Durable Pressboard Binders"/>
    <n v="0.38"/>
    <s v="United States"/>
    <x v="2"/>
    <x v="38"/>
    <x v="167"/>
    <n v="46032"/>
    <d v="2015-02-15T00:00:00"/>
    <d v="2015-02-17T00:00:00"/>
    <n v="15.2745"/>
    <n v="6"/>
    <x v="320"/>
    <n v="86308"/>
    <n v="2"/>
    <n v="15"/>
    <x v="2"/>
    <n v="2015"/>
  </r>
  <r>
    <n v="24481"/>
    <s v="Critical"/>
    <n v="7.0000000000000007E-2"/>
    <n v="7.98"/>
    <n v="1.25"/>
    <n v="596"/>
    <s v="Doris Fitzpatrick"/>
    <s v="Regular Air"/>
    <s v="Consumer"/>
    <s v="Office Supplies"/>
    <s v="Paper"/>
    <s v="Wrap Bag"/>
    <s v="Adams Telephone Message Book w/Frequently-Called Numbers Space, 400 Messages per Book"/>
    <n v="0.35"/>
    <s v="United States"/>
    <x v="2"/>
    <x v="38"/>
    <x v="167"/>
    <n v="46032"/>
    <d v="2015-02-15T00:00:00"/>
    <d v="2015-02-17T00:00:00"/>
    <n v="26.585699999999999"/>
    <n v="5"/>
    <x v="321"/>
    <n v="86308"/>
    <n v="2"/>
    <n v="15"/>
    <x v="2"/>
    <n v="2015"/>
  </r>
  <r>
    <n v="24482"/>
    <s v="Critical"/>
    <n v="7.0000000000000007E-2"/>
    <n v="417.4"/>
    <n v="75.23"/>
    <n v="596"/>
    <s v="Doris Fitzpatrick"/>
    <s v="Delivery Truck"/>
    <s v="Consumer"/>
    <s v="Furniture"/>
    <s v="Tables"/>
    <s v="Jumbo Box"/>
    <s v="Bretford “Just In Time” Height-Adjustable Multi-Task Work Tables"/>
    <n v="0.79"/>
    <s v="United States"/>
    <x v="2"/>
    <x v="38"/>
    <x v="167"/>
    <n v="46032"/>
    <d v="2015-02-15T00:00:00"/>
    <d v="2015-02-16T00:00:00"/>
    <n v="-575.35199999999998"/>
    <n v="12"/>
    <x v="322"/>
    <n v="86308"/>
    <n v="1"/>
    <n v="15"/>
    <x v="2"/>
    <n v="2015"/>
  </r>
  <r>
    <n v="25949"/>
    <s v="Not Specified"/>
    <n v="0.1"/>
    <n v="6.48"/>
    <n v="5.9"/>
    <n v="597"/>
    <s v="Alexandra Wise"/>
    <s v="Regular Air"/>
    <s v="Small Business"/>
    <s v="Office Supplies"/>
    <s v="Paper"/>
    <s v="Small Box"/>
    <s v="Xerox 1976"/>
    <n v="0.37"/>
    <s v="United States"/>
    <x v="2"/>
    <x v="38"/>
    <x v="94"/>
    <n v="47201"/>
    <d v="2015-06-10T00:00:00"/>
    <d v="2015-06-10T00:00:00"/>
    <n v="-51.634999999999998"/>
    <n v="19"/>
    <x v="323"/>
    <n v="86310"/>
    <n v="0"/>
    <n v="10"/>
    <x v="1"/>
    <n v="2015"/>
  </r>
  <r>
    <n v="21274"/>
    <s v="Medium"/>
    <n v="0.06"/>
    <n v="6.48"/>
    <n v="7.37"/>
    <n v="600"/>
    <s v="Vickie Morse"/>
    <s v="Regular Air"/>
    <s v="Corporate"/>
    <s v="Office Supplies"/>
    <s v="Paper"/>
    <s v="Small Box"/>
    <s v="Xerox 210"/>
    <n v="0.37"/>
    <s v="United States"/>
    <x v="1"/>
    <x v="30"/>
    <x v="168"/>
    <n v="21136"/>
    <d v="2015-03-13T00:00:00"/>
    <d v="2015-03-14T00:00:00"/>
    <n v="-75.44"/>
    <n v="5"/>
    <x v="324"/>
    <n v="87579"/>
    <n v="1"/>
    <n v="13"/>
    <x v="5"/>
    <n v="2015"/>
  </r>
  <r>
    <n v="20929"/>
    <s v="Not Specified"/>
    <n v="0.02"/>
    <n v="35.99"/>
    <n v="5"/>
    <n v="603"/>
    <s v="Gretchen Ball"/>
    <s v="Regular Air"/>
    <s v="Home Office"/>
    <s v="Technology"/>
    <s v="Telephones and Communication"/>
    <s v="Small Box"/>
    <s v="Accessory27"/>
    <n v="0.85"/>
    <s v="United States"/>
    <x v="0"/>
    <x v="21"/>
    <x v="169"/>
    <n v="81001"/>
    <d v="2015-02-03T00:00:00"/>
    <d v="2015-02-05T00:00:00"/>
    <n v="-120.934"/>
    <n v="7"/>
    <x v="325"/>
    <n v="87020"/>
    <n v="2"/>
    <n v="3"/>
    <x v="2"/>
    <n v="2015"/>
  </r>
  <r>
    <n v="4015"/>
    <s v="Critical"/>
    <n v="0.09"/>
    <n v="154.13"/>
    <n v="69"/>
    <n v="604"/>
    <s v="Lindsay P Ashley"/>
    <s v="Express Air"/>
    <s v="Corporate"/>
    <s v="Furniture"/>
    <s v="Tables"/>
    <s v="Large Box"/>
    <s v="Laminate Occasional Tables"/>
    <n v="0.68"/>
    <s v="United States"/>
    <x v="0"/>
    <x v="1"/>
    <x v="154"/>
    <n v="90045"/>
    <d v="2015-03-14T00:00:00"/>
    <d v="2015-03-15T00:00:00"/>
    <n v="-1763.7477000000003"/>
    <n v="38"/>
    <x v="326"/>
    <n v="28647"/>
    <n v="1"/>
    <n v="14"/>
    <x v="5"/>
    <n v="2015"/>
  </r>
  <r>
    <n v="4903"/>
    <s v="Critical"/>
    <n v="0.03"/>
    <n v="1.88"/>
    <n v="1.49"/>
    <n v="604"/>
    <s v="Lindsay P Ashley"/>
    <s v="Regular Air"/>
    <s v="Home Office"/>
    <s v="Office Supplies"/>
    <s v="Binders and Binder Accessories"/>
    <s v="Small Box"/>
    <s v="Staples® General Use 3-Ring Binders"/>
    <n v="0.37"/>
    <s v="United States"/>
    <x v="0"/>
    <x v="1"/>
    <x v="154"/>
    <n v="90045"/>
    <d v="2015-01-24T00:00:00"/>
    <d v="2015-01-25T00:00:00"/>
    <n v="-15.099500000000001"/>
    <n v="52"/>
    <x v="327"/>
    <n v="34882"/>
    <n v="1"/>
    <n v="24"/>
    <x v="0"/>
    <n v="2015"/>
  </r>
  <r>
    <n v="22015"/>
    <s v="Critical"/>
    <n v="0.09"/>
    <n v="154.13"/>
    <n v="69"/>
    <n v="605"/>
    <s v="Alison Peters Wooten"/>
    <s v="Express Air"/>
    <s v="Corporate"/>
    <s v="Furniture"/>
    <s v="Tables"/>
    <s v="Large Box"/>
    <s v="Laminate Occasional Tables"/>
    <n v="0.68"/>
    <s v="United States"/>
    <x v="1"/>
    <x v="4"/>
    <x v="170"/>
    <n v="11795"/>
    <d v="2015-03-14T00:00:00"/>
    <d v="2015-03-15T00:00:00"/>
    <n v="-1763.7477000000003"/>
    <n v="10"/>
    <x v="328"/>
    <n v="91144"/>
    <n v="1"/>
    <n v="14"/>
    <x v="5"/>
    <n v="2015"/>
  </r>
  <r>
    <n v="18492"/>
    <s v="Not Specified"/>
    <n v="0.02"/>
    <n v="15.57"/>
    <n v="1.39"/>
    <n v="617"/>
    <s v="Brett Schultz"/>
    <s v="Regular Air"/>
    <s v="Consumer"/>
    <s v="Office Supplies"/>
    <s v="Envelopes"/>
    <s v="Small Box"/>
    <s v="Park Ridge™ Embossed Executive Business Envelopes"/>
    <n v="0.38"/>
    <s v="United States"/>
    <x v="0"/>
    <x v="21"/>
    <x v="169"/>
    <n v="81001"/>
    <d v="2015-04-29T00:00:00"/>
    <d v="2015-04-30T00:00:00"/>
    <n v="23.5428"/>
    <n v="3"/>
    <x v="329"/>
    <n v="88198"/>
    <n v="1"/>
    <n v="29"/>
    <x v="4"/>
    <n v="2015"/>
  </r>
  <r>
    <n v="18493"/>
    <s v="Not Specified"/>
    <n v="0.02"/>
    <n v="20.89"/>
    <n v="11.52"/>
    <n v="617"/>
    <s v="Brett Schultz"/>
    <s v="Regular Air"/>
    <s v="Consumer"/>
    <s v="Office Supplies"/>
    <s v="Storage &amp; Organization"/>
    <s v="Small Box"/>
    <s v="Iris® 3-Drawer Stacking Bin, Black"/>
    <n v="0.83"/>
    <s v="United States"/>
    <x v="0"/>
    <x v="21"/>
    <x v="169"/>
    <n v="81001"/>
    <d v="2015-04-29T00:00:00"/>
    <d v="2015-04-30T00:00:00"/>
    <n v="-276.11279999999999"/>
    <n v="13"/>
    <x v="330"/>
    <n v="88198"/>
    <n v="1"/>
    <n v="29"/>
    <x v="4"/>
    <n v="2015"/>
  </r>
  <r>
    <n v="22196"/>
    <s v="Critical"/>
    <n v="0.06"/>
    <n v="17.98"/>
    <n v="4"/>
    <n v="618"/>
    <s v="Robert Cowan"/>
    <s v="Regular Air"/>
    <s v="Consumer"/>
    <s v="Technology"/>
    <s v="Computer Peripherals"/>
    <s v="Small Box"/>
    <s v="Belkin 107-key enhanced keyboard, USB/PS/2 interface"/>
    <n v="0.79"/>
    <s v="United States"/>
    <x v="0"/>
    <x v="21"/>
    <x v="171"/>
    <n v="81007"/>
    <d v="2015-03-24T00:00:00"/>
    <d v="2015-03-25T00:00:00"/>
    <n v="-78.13"/>
    <n v="4"/>
    <x v="331"/>
    <n v="88197"/>
    <n v="1"/>
    <n v="24"/>
    <x v="5"/>
    <n v="2015"/>
  </r>
  <r>
    <n v="18490"/>
    <s v="Not Specified"/>
    <n v="0.06"/>
    <n v="5.38"/>
    <n v="5.24"/>
    <n v="618"/>
    <s v="Robert Cowan"/>
    <s v="Express Air"/>
    <s v="Consumer"/>
    <s v="Office Supplies"/>
    <s v="Binders and Binder Accessories"/>
    <s v="Small Box"/>
    <s v="Acco PRESSTEX® Data Binder with Storage Hooks, Dark Blue, 14 7/8&quot; X 11&quot;"/>
    <n v="0.36"/>
    <s v="United States"/>
    <x v="0"/>
    <x v="21"/>
    <x v="171"/>
    <n v="81007"/>
    <d v="2015-04-29T00:00:00"/>
    <d v="2015-04-30T00:00:00"/>
    <n v="-64.670940000000002"/>
    <n v="14"/>
    <x v="332"/>
    <n v="88198"/>
    <n v="1"/>
    <n v="29"/>
    <x v="4"/>
    <n v="2015"/>
  </r>
  <r>
    <n v="18491"/>
    <s v="Not Specified"/>
    <n v="0.03"/>
    <n v="7.35"/>
    <n v="5.96"/>
    <n v="618"/>
    <s v="Robert Cowan"/>
    <s v="Regular Air"/>
    <s v="Consumer"/>
    <s v="Office Supplies"/>
    <s v="Paper"/>
    <s v="Small Box"/>
    <s v="1/4 Fold Party Design Invitations &amp; White Envelopes, 24 8-1/2&quot; X 11&quot; Cards, 25 Env./Pack"/>
    <n v="0.38"/>
    <s v="United States"/>
    <x v="0"/>
    <x v="21"/>
    <x v="171"/>
    <n v="81007"/>
    <d v="2015-04-29T00:00:00"/>
    <d v="2015-04-30T00:00:00"/>
    <n v="-11.113199999999999"/>
    <n v="1"/>
    <x v="333"/>
    <n v="88198"/>
    <n v="1"/>
    <n v="29"/>
    <x v="4"/>
    <n v="2015"/>
  </r>
  <r>
    <n v="25539"/>
    <s v="Critical"/>
    <n v="0.03"/>
    <n v="14.2"/>
    <n v="5.3"/>
    <n v="619"/>
    <s v="Howard Rogers"/>
    <s v="Regular Air"/>
    <s v="Consumer"/>
    <s v="Furniture"/>
    <s v="Office Furnishings"/>
    <s v="Wrap Bag"/>
    <s v="Coloredge Poster Frame"/>
    <n v="0.46"/>
    <s v="United States"/>
    <x v="2"/>
    <x v="22"/>
    <x v="172"/>
    <n v="48195"/>
    <d v="2015-01-07T00:00:00"/>
    <d v="2015-01-08T00:00:00"/>
    <n v="107.02"/>
    <n v="14"/>
    <x v="334"/>
    <n v="88196"/>
    <n v="1"/>
    <n v="7"/>
    <x v="0"/>
    <n v="2015"/>
  </r>
  <r>
    <n v="22248"/>
    <s v="Medium"/>
    <n v="0.1"/>
    <n v="6.88"/>
    <n v="2"/>
    <n v="621"/>
    <s v="Heather Stern"/>
    <s v="Regular Air"/>
    <s v="Home Office"/>
    <s v="Office Supplies"/>
    <s v="Paper"/>
    <s v="Wrap Bag"/>
    <s v="Adams Phone Message Book, 200 Message Capacity, 8 1/16” x 11”"/>
    <n v="0.39"/>
    <s v="United States"/>
    <x v="1"/>
    <x v="18"/>
    <x v="80"/>
    <n v="6111"/>
    <d v="2015-02-26T00:00:00"/>
    <d v="2015-02-27T00:00:00"/>
    <n v="18.420000000000002"/>
    <n v="5"/>
    <x v="335"/>
    <n v="91432"/>
    <n v="1"/>
    <n v="26"/>
    <x v="2"/>
    <n v="2015"/>
  </r>
  <r>
    <n v="22247"/>
    <s v="Medium"/>
    <n v="0.06"/>
    <n v="195.99"/>
    <n v="8.99"/>
    <n v="622"/>
    <s v="Hazel Khan"/>
    <s v="Regular Air"/>
    <s v="Home Office"/>
    <s v="Technology"/>
    <s v="Telephones and Communication"/>
    <s v="Small Box"/>
    <s v="T28 WORLD"/>
    <n v="0.6"/>
    <s v="United States"/>
    <x v="1"/>
    <x v="14"/>
    <x v="113"/>
    <n v="4210"/>
    <d v="2015-02-26T00:00:00"/>
    <d v="2015-02-28T00:00:00"/>
    <n v="349.47"/>
    <n v="6"/>
    <x v="336"/>
    <n v="91432"/>
    <n v="2"/>
    <n v="26"/>
    <x v="2"/>
    <n v="2015"/>
  </r>
  <r>
    <n v="24880"/>
    <s v="High"/>
    <n v="0.05"/>
    <n v="6.48"/>
    <n v="8.4"/>
    <n v="623"/>
    <s v="Jenny Petty"/>
    <s v="Regular Air"/>
    <s v="Home Office"/>
    <s v="Office Supplies"/>
    <s v="Paper"/>
    <s v="Small Box"/>
    <s v="Xerox 212"/>
    <n v="0.37"/>
    <s v="United States"/>
    <x v="1"/>
    <x v="16"/>
    <x v="173"/>
    <n v="3101"/>
    <d v="2015-04-01T00:00:00"/>
    <d v="2015-04-03T00:00:00"/>
    <n v="-226.34640000000002"/>
    <n v="21"/>
    <x v="337"/>
    <n v="91433"/>
    <n v="2"/>
    <n v="1"/>
    <x v="4"/>
    <n v="2015"/>
  </r>
  <r>
    <n v="24881"/>
    <s v="High"/>
    <n v="0.05"/>
    <n v="55.99"/>
    <n v="5"/>
    <n v="624"/>
    <s v="Terry Klein"/>
    <s v="Regular Air"/>
    <s v="Home Office"/>
    <s v="Technology"/>
    <s v="Telephones and Communication"/>
    <s v="Small Pack"/>
    <s v="Accessory6"/>
    <n v="0.8"/>
    <s v="United States"/>
    <x v="1"/>
    <x v="9"/>
    <x v="174"/>
    <n v="5701"/>
    <d v="2015-04-01T00:00:00"/>
    <d v="2015-04-01T00:00:00"/>
    <n v="-281.17583999999999"/>
    <n v="2"/>
    <x v="338"/>
    <n v="91433"/>
    <n v="0"/>
    <n v="1"/>
    <x v="4"/>
    <n v="2015"/>
  </r>
  <r>
    <n v="21718"/>
    <s v="Medium"/>
    <n v="0.02"/>
    <n v="419.19"/>
    <n v="19.989999999999998"/>
    <n v="627"/>
    <s v="Scott McKenna"/>
    <s v="Regular Air"/>
    <s v="Corporate"/>
    <s v="Office Supplies"/>
    <s v="Storage &amp; Organization"/>
    <s v="Small Box"/>
    <s v="Smead Adjustable Mobile File Trolley with Lockable Top"/>
    <n v="0.57999999999999996"/>
    <s v="United States"/>
    <x v="1"/>
    <x v="10"/>
    <x v="175"/>
    <n v="43952"/>
    <d v="2015-04-21T00:00:00"/>
    <d v="2015-04-22T00:00:00"/>
    <n v="6610.2"/>
    <n v="22"/>
    <x v="339"/>
    <n v="90469"/>
    <n v="1"/>
    <n v="21"/>
    <x v="4"/>
    <n v="2015"/>
  </r>
  <r>
    <n v="19364"/>
    <s v="High"/>
    <n v="0.01"/>
    <n v="2.08"/>
    <n v="5.33"/>
    <n v="635"/>
    <s v="Juan Justice"/>
    <s v="Regular Air"/>
    <s v="Corporate"/>
    <s v="Furniture"/>
    <s v="Office Furnishings"/>
    <s v="Small Box"/>
    <s v="Eldon® Wave Desk Accessories"/>
    <n v="0.43"/>
    <s v="United States"/>
    <x v="2"/>
    <x v="3"/>
    <x v="176"/>
    <n v="55106"/>
    <d v="2015-04-05T00:00:00"/>
    <d v="2015-04-05T00:00:00"/>
    <n v="-103.7124"/>
    <n v="12"/>
    <x v="340"/>
    <n v="89284"/>
    <n v="0"/>
    <n v="5"/>
    <x v="4"/>
    <n v="2015"/>
  </r>
  <r>
    <n v="19365"/>
    <s v="High"/>
    <n v="0.03"/>
    <n v="370.98"/>
    <n v="99"/>
    <n v="635"/>
    <s v="Juan Justice"/>
    <s v="Delivery Truck"/>
    <s v="Corporate"/>
    <s v="Office Supplies"/>
    <s v="Storage &amp; Organization"/>
    <s v="Jumbo Drum"/>
    <s v="Sauder Facets Collection Locker/File Cabinet, Sky Alder Finish"/>
    <n v="0.65"/>
    <s v="United States"/>
    <x v="2"/>
    <x v="3"/>
    <x v="176"/>
    <n v="55106"/>
    <d v="2015-04-05T00:00:00"/>
    <d v="2015-04-06T00:00:00"/>
    <n v="-124.2864"/>
    <n v="6"/>
    <x v="341"/>
    <n v="89284"/>
    <n v="1"/>
    <n v="5"/>
    <x v="4"/>
    <n v="2015"/>
  </r>
  <r>
    <n v="19539"/>
    <s v="Low"/>
    <n v="0.06"/>
    <n v="160.97999999999999"/>
    <n v="35.020000000000003"/>
    <n v="637"/>
    <s v="Christopher Bryant"/>
    <s v="Delivery Truck"/>
    <s v="Consumer"/>
    <s v="Furniture"/>
    <s v="Bookcases"/>
    <s v="Jumbo Box"/>
    <s v="Rush Hierlooms Collection Rich Wood Bookcases"/>
    <n v="0.72"/>
    <s v="United States"/>
    <x v="0"/>
    <x v="1"/>
    <x v="177"/>
    <n v="95051"/>
    <d v="2015-03-20T00:00:00"/>
    <d v="2015-03-24T00:00:00"/>
    <n v="-229.68"/>
    <n v="8"/>
    <x v="342"/>
    <n v="87953"/>
    <n v="4"/>
    <n v="20"/>
    <x v="5"/>
    <n v="2015"/>
  </r>
  <r>
    <n v="24387"/>
    <s v="Critical"/>
    <n v="0.06"/>
    <n v="65.989999999999995"/>
    <n v="8.8000000000000007"/>
    <n v="638"/>
    <s v="Brooke Shepherd"/>
    <s v="Express Air"/>
    <s v="Consumer"/>
    <s v="Technology"/>
    <s v="Telephones and Communication"/>
    <s v="Small Box"/>
    <s v="6120"/>
    <n v="0.57999999999999996"/>
    <s v="United States"/>
    <x v="0"/>
    <x v="1"/>
    <x v="178"/>
    <n v="95062"/>
    <d v="2015-04-30T00:00:00"/>
    <d v="2015-05-01T00:00:00"/>
    <n v="288.08999999999997"/>
    <n v="9"/>
    <x v="343"/>
    <n v="87954"/>
    <n v="1"/>
    <n v="30"/>
    <x v="4"/>
    <n v="2015"/>
  </r>
  <r>
    <n v="24388"/>
    <s v="Critical"/>
    <n v="0"/>
    <n v="195.99"/>
    <n v="4.2"/>
    <n v="638"/>
    <s v="Brooke Shepherd"/>
    <s v="Express Air"/>
    <s v="Consumer"/>
    <s v="Technology"/>
    <s v="Telephones and Communication"/>
    <s v="Small Box"/>
    <s v="KH 688"/>
    <n v="0.56999999999999995"/>
    <s v="United States"/>
    <x v="0"/>
    <x v="1"/>
    <x v="178"/>
    <n v="95062"/>
    <d v="2015-04-30T00:00:00"/>
    <d v="2015-05-02T00:00:00"/>
    <n v="719.47679999999991"/>
    <n v="6"/>
    <x v="344"/>
    <n v="87954"/>
    <n v="2"/>
    <n v="30"/>
    <x v="4"/>
    <n v="2015"/>
  </r>
  <r>
    <n v="25893"/>
    <s v="Not Specified"/>
    <n v="0"/>
    <n v="236.97"/>
    <n v="59.24"/>
    <n v="639"/>
    <s v="Lois Rowland"/>
    <s v="Delivery Truck"/>
    <s v="Consumer"/>
    <s v="Furniture"/>
    <s v="Tables"/>
    <s v="Jumbo Box"/>
    <s v="Chromcraft Rectangular Conference Tables"/>
    <n v="0.61"/>
    <s v="United States"/>
    <x v="0"/>
    <x v="1"/>
    <x v="179"/>
    <n v="93454"/>
    <d v="2015-02-14T00:00:00"/>
    <d v="2015-02-15T00:00:00"/>
    <n v="1192.04"/>
    <n v="9"/>
    <x v="345"/>
    <n v="87952"/>
    <n v="1"/>
    <n v="14"/>
    <x v="2"/>
    <n v="2015"/>
  </r>
  <r>
    <n v="7893"/>
    <s v="Not Specified"/>
    <n v="0"/>
    <n v="236.97"/>
    <n v="59.24"/>
    <n v="640"/>
    <s v="Neal Wolfe"/>
    <s v="Delivery Truck"/>
    <s v="Consumer"/>
    <s v="Furniture"/>
    <s v="Tables"/>
    <s v="Jumbo Box"/>
    <s v="Chromcraft Rectangular Conference Tables"/>
    <n v="0.61"/>
    <s v="United States"/>
    <x v="0"/>
    <x v="0"/>
    <x v="33"/>
    <n v="98119"/>
    <d v="2015-02-14T00:00:00"/>
    <d v="2015-02-15T00:00:00"/>
    <n v="1192.04"/>
    <n v="34"/>
    <x v="346"/>
    <n v="56452"/>
    <n v="1"/>
    <n v="14"/>
    <x v="2"/>
    <n v="2015"/>
  </r>
  <r>
    <n v="1539"/>
    <s v="Low"/>
    <n v="0.06"/>
    <n v="160.97999999999999"/>
    <n v="35.020000000000003"/>
    <n v="640"/>
    <s v="Neal Wolfe"/>
    <s v="Delivery Truck"/>
    <s v="Consumer"/>
    <s v="Furniture"/>
    <s v="Bookcases"/>
    <s v="Jumbo Box"/>
    <s v="Rush Hierlooms Collection Rich Wood Bookcases"/>
    <n v="0.72"/>
    <s v="United States"/>
    <x v="0"/>
    <x v="0"/>
    <x v="33"/>
    <n v="98119"/>
    <d v="2015-03-20T00:00:00"/>
    <d v="2015-03-24T00:00:00"/>
    <n v="-229.68"/>
    <n v="30"/>
    <x v="347"/>
    <n v="11077"/>
    <n v="4"/>
    <n v="20"/>
    <x v="5"/>
    <n v="2015"/>
  </r>
  <r>
    <n v="6387"/>
    <s v="Critical"/>
    <n v="0.06"/>
    <n v="65.989999999999995"/>
    <n v="8.8000000000000007"/>
    <n v="640"/>
    <s v="Neal Wolfe"/>
    <s v="Express Air"/>
    <s v="Consumer"/>
    <s v="Technology"/>
    <s v="Telephones and Communication"/>
    <s v="Small Box"/>
    <s v="6120"/>
    <n v="0.57999999999999996"/>
    <s v="United States"/>
    <x v="0"/>
    <x v="0"/>
    <x v="33"/>
    <n v="98119"/>
    <d v="2015-04-30T00:00:00"/>
    <d v="2015-05-01T00:00:00"/>
    <n v="288.08999999999997"/>
    <n v="34"/>
    <x v="348"/>
    <n v="45380"/>
    <n v="1"/>
    <n v="30"/>
    <x v="4"/>
    <n v="2015"/>
  </r>
  <r>
    <n v="6388"/>
    <s v="Critical"/>
    <n v="0"/>
    <n v="195.99"/>
    <n v="4.2"/>
    <n v="640"/>
    <s v="Neal Wolfe"/>
    <s v="Express Air"/>
    <s v="Consumer"/>
    <s v="Technology"/>
    <s v="Telephones and Communication"/>
    <s v="Small Box"/>
    <s v="KH 688"/>
    <n v="0.56999999999999995"/>
    <s v="United States"/>
    <x v="0"/>
    <x v="0"/>
    <x v="33"/>
    <n v="98119"/>
    <d v="2015-04-30T00:00:00"/>
    <d v="2015-05-02T00:00:00"/>
    <n v="1030.509"/>
    <n v="24"/>
    <x v="349"/>
    <n v="45380"/>
    <n v="2"/>
    <n v="30"/>
    <x v="4"/>
    <n v="2015"/>
  </r>
  <r>
    <n v="24869"/>
    <s v="Low"/>
    <n v="0.03"/>
    <n v="51.75"/>
    <n v="19.989999999999998"/>
    <n v="646"/>
    <s v="Robin High"/>
    <s v="Regular Air"/>
    <s v="Corporate"/>
    <s v="Furniture"/>
    <s v="Office Furnishings"/>
    <s v="Small Box"/>
    <s v="Howard Miller 13-3/4&quot; Diameter Brushed Chrome Round Wall Clock"/>
    <n v="0.55000000000000004"/>
    <s v="United States"/>
    <x v="2"/>
    <x v="3"/>
    <x v="180"/>
    <n v="55379"/>
    <d v="2015-06-17T00:00:00"/>
    <d v="2015-06-22T00:00:00"/>
    <n v="261.44400000000002"/>
    <n v="16"/>
    <x v="350"/>
    <n v="90735"/>
    <n v="5"/>
    <n v="17"/>
    <x v="1"/>
    <n v="2015"/>
  </r>
  <r>
    <n v="21760"/>
    <s v="Not Specified"/>
    <n v="0.02"/>
    <n v="25.38"/>
    <n v="8.99"/>
    <n v="648"/>
    <s v="Steve O'Brien"/>
    <s v="Regular Air"/>
    <s v="Home Office"/>
    <s v="Furniture"/>
    <s v="Office Furnishings"/>
    <s v="Small Pack"/>
    <s v="Executive Impressions 13&quot; Chairman Wall Clock"/>
    <n v="0.5"/>
    <s v="United States"/>
    <x v="2"/>
    <x v="12"/>
    <x v="181"/>
    <n v="60440"/>
    <d v="2015-06-21T00:00:00"/>
    <d v="2015-06-22T00:00:00"/>
    <n v="-10.36"/>
    <n v="1"/>
    <x v="351"/>
    <n v="91365"/>
    <n v="1"/>
    <n v="21"/>
    <x v="1"/>
    <n v="2015"/>
  </r>
  <r>
    <n v="23154"/>
    <s v="Medium"/>
    <n v="0.02"/>
    <n v="3.78"/>
    <n v="0.71"/>
    <n v="649"/>
    <s v="Roger Meyer"/>
    <s v="Regular Air"/>
    <s v="Home Office"/>
    <s v="Office Supplies"/>
    <s v="Rubber Bands"/>
    <s v="Wrap Bag"/>
    <s v="Staples Bulldog Clip"/>
    <n v="0.39"/>
    <s v="United States"/>
    <x v="2"/>
    <x v="12"/>
    <x v="182"/>
    <n v="60089"/>
    <d v="2015-05-29T00:00:00"/>
    <d v="2015-05-30T00:00:00"/>
    <n v="106.7499"/>
    <n v="40"/>
    <x v="352"/>
    <n v="91366"/>
    <n v="1"/>
    <n v="29"/>
    <x v="3"/>
    <n v="2015"/>
  </r>
  <r>
    <n v="24199"/>
    <s v="High"/>
    <n v="0.08"/>
    <n v="15.99"/>
    <n v="13.18"/>
    <n v="651"/>
    <s v="Leah Clapp"/>
    <s v="Regular Air"/>
    <s v="Consumer"/>
    <s v="Office Supplies"/>
    <s v="Binders and Binder Accessories"/>
    <s v="Small Box"/>
    <s v="GBC Pre-Punched Binding Paper, Plastic, White, 8-1/2&quot; x 11&quot;"/>
    <n v="0.37"/>
    <s v="United States"/>
    <x v="0"/>
    <x v="34"/>
    <x v="183"/>
    <n v="89115"/>
    <d v="2015-01-07T00:00:00"/>
    <d v="2015-01-08T00:00:00"/>
    <n v="-246.92615999999998"/>
    <n v="12"/>
    <x v="353"/>
    <n v="91575"/>
    <n v="1"/>
    <n v="7"/>
    <x v="0"/>
    <n v="2015"/>
  </r>
  <r>
    <n v="23433"/>
    <s v="Low"/>
    <n v="0.04"/>
    <n v="880.98"/>
    <n v="44.55"/>
    <n v="651"/>
    <s v="Leah Clapp"/>
    <s v="Delivery Truck"/>
    <s v="Consumer"/>
    <s v="Furniture"/>
    <s v="Bookcases"/>
    <s v="Jumbo Box"/>
    <s v="Riverside Palais Royal Lawyers Bookcase, Royale Cherry Finish"/>
    <n v="0.62"/>
    <s v="United States"/>
    <x v="0"/>
    <x v="34"/>
    <x v="183"/>
    <n v="89115"/>
    <d v="2015-02-15T00:00:00"/>
    <d v="2015-02-19T00:00:00"/>
    <n v="4233.2587999999996"/>
    <n v="8"/>
    <x v="354"/>
    <n v="91576"/>
    <n v="4"/>
    <n v="15"/>
    <x v="2"/>
    <n v="2015"/>
  </r>
  <r>
    <n v="23434"/>
    <s v="Low"/>
    <n v="7.0000000000000007E-2"/>
    <n v="13.4"/>
    <n v="4.95"/>
    <n v="651"/>
    <s v="Leah Clapp"/>
    <s v="Regular Air"/>
    <s v="Consumer"/>
    <s v="Furniture"/>
    <s v="Office Furnishings"/>
    <s v="Small Pack"/>
    <s v="Electrix 20W Halogen Replacement Bulb for Zoom-In Desk Lamp"/>
    <n v="0.37"/>
    <s v="United States"/>
    <x v="0"/>
    <x v="34"/>
    <x v="183"/>
    <n v="89115"/>
    <d v="2015-02-15T00:00:00"/>
    <d v="2015-02-20T00:00:00"/>
    <n v="102.76859999999999"/>
    <n v="11"/>
    <x v="355"/>
    <n v="91576"/>
    <n v="5"/>
    <n v="15"/>
    <x v="2"/>
    <n v="2015"/>
  </r>
  <r>
    <n v="23435"/>
    <s v="Low"/>
    <n v="0.01"/>
    <n v="15.99"/>
    <n v="11.28"/>
    <n v="651"/>
    <s v="Leah Clapp"/>
    <s v="Regular Air"/>
    <s v="Consumer"/>
    <s v="Technology"/>
    <s v="Office Machines"/>
    <s v="Medium Box"/>
    <s v="210 Trimline Phone, White"/>
    <n v="0.38"/>
    <s v="United States"/>
    <x v="0"/>
    <x v="34"/>
    <x v="183"/>
    <n v="89115"/>
    <d v="2015-02-15T00:00:00"/>
    <d v="2015-02-22T00:00:00"/>
    <n v="-36.671543999999997"/>
    <n v="12"/>
    <x v="356"/>
    <n v="91576"/>
    <n v="7"/>
    <n v="15"/>
    <x v="2"/>
    <n v="2015"/>
  </r>
  <r>
    <n v="25055"/>
    <s v="Not Specified"/>
    <n v="0"/>
    <n v="2.78"/>
    <n v="1.49"/>
    <n v="653"/>
    <s v="Ann Katz"/>
    <s v="Express Air"/>
    <s v="Consumer"/>
    <s v="Office Supplies"/>
    <s v="Binders and Binder Accessories"/>
    <s v="Small Box"/>
    <s v="Wilson Jones Suede Grain Vinyl Binders"/>
    <n v="0.36"/>
    <s v="United States"/>
    <x v="0"/>
    <x v="1"/>
    <x v="184"/>
    <n v="91730"/>
    <d v="2015-04-16T00:00:00"/>
    <d v="2015-04-17T00:00:00"/>
    <n v="20.6448"/>
    <n v="9"/>
    <x v="357"/>
    <n v="91213"/>
    <n v="1"/>
    <n v="16"/>
    <x v="4"/>
    <n v="2015"/>
  </r>
  <r>
    <n v="20874"/>
    <s v="Critical"/>
    <n v="0.1"/>
    <n v="18.97"/>
    <n v="9.0299999999999994"/>
    <n v="657"/>
    <s v="Derek McCormick"/>
    <s v="Regular Air"/>
    <s v="Consumer"/>
    <s v="Office Supplies"/>
    <s v="Paper"/>
    <s v="Small Box"/>
    <s v="Computer Printout Paper with Letter-Trim Perforations"/>
    <n v="0.37"/>
    <s v="United States"/>
    <x v="1"/>
    <x v="15"/>
    <x v="185"/>
    <n v="1540"/>
    <d v="2015-01-19T00:00:00"/>
    <d v="2015-01-21T00:00:00"/>
    <n v="-24.204799999999999"/>
    <n v="1"/>
    <x v="358"/>
    <n v="91212"/>
    <n v="2"/>
    <n v="19"/>
    <x v="0"/>
    <n v="2015"/>
  </r>
  <r>
    <n v="20875"/>
    <s v="Critical"/>
    <n v="0"/>
    <n v="119.99"/>
    <n v="56.14"/>
    <n v="659"/>
    <s v="Marjorie Arthur"/>
    <s v="Delivery Truck"/>
    <s v="Consumer"/>
    <s v="Technology"/>
    <s v="Office Machines"/>
    <s v="Jumbo Box"/>
    <s v="Hewlett-Packard 2600DN Business Color Inkjet Printer"/>
    <n v="0.39"/>
    <s v="United States"/>
    <x v="1"/>
    <x v="9"/>
    <x v="186"/>
    <n v="5403"/>
    <d v="2015-01-19T00:00:00"/>
    <d v="2015-01-20T00:00:00"/>
    <n v="-126.05777999999999"/>
    <n v="5"/>
    <x v="359"/>
    <n v="91212"/>
    <n v="1"/>
    <n v="19"/>
    <x v="0"/>
    <n v="2015"/>
  </r>
  <r>
    <n v="23487"/>
    <s v="Critical"/>
    <n v="0.02"/>
    <n v="14.58"/>
    <n v="7.4"/>
    <n v="663"/>
    <s v="Hilda Bennett"/>
    <s v="Regular Air"/>
    <s v="Home Office"/>
    <s v="Furniture"/>
    <s v="Office Furnishings"/>
    <s v="Small Box"/>
    <s v="DAX Clear Channel Poster Frame"/>
    <n v="0.48"/>
    <s v="United States"/>
    <x v="1"/>
    <x v="10"/>
    <x v="175"/>
    <n v="43952"/>
    <d v="2015-05-29T00:00:00"/>
    <d v="2015-06-01T00:00:00"/>
    <n v="10.802000000000001"/>
    <n v="17"/>
    <x v="360"/>
    <n v="90922"/>
    <n v="3"/>
    <n v="29"/>
    <x v="3"/>
    <n v="2015"/>
  </r>
  <r>
    <n v="21086"/>
    <s v="Low"/>
    <n v="0.04"/>
    <n v="22.72"/>
    <n v="8.99"/>
    <n v="665"/>
    <s v="Miriam Mueller"/>
    <s v="Regular Air"/>
    <s v="Corporate"/>
    <s v="Furniture"/>
    <s v="Office Furnishings"/>
    <s v="Small Pack"/>
    <s v="Executive Impressions 14&quot; Two-Color Numerals Wall Clock"/>
    <n v="0.44"/>
    <s v="United States"/>
    <x v="3"/>
    <x v="20"/>
    <x v="142"/>
    <n v="37130"/>
    <d v="2015-01-16T00:00:00"/>
    <d v="2015-01-20T00:00:00"/>
    <n v="-678.49599999999998"/>
    <n v="9"/>
    <x v="361"/>
    <n v="88677"/>
    <n v="4"/>
    <n v="16"/>
    <x v="0"/>
    <n v="2015"/>
  </r>
  <r>
    <n v="18667"/>
    <s v="Critical"/>
    <n v="0.02"/>
    <n v="130.97999999999999"/>
    <n v="30"/>
    <n v="665"/>
    <s v="Miriam Mueller"/>
    <s v="Delivery Truck"/>
    <s v="Corporate"/>
    <s v="Furniture"/>
    <s v="Chairs &amp; Chairmats"/>
    <s v="Jumbo Drum"/>
    <s v="Office Star - Contemporary Task Swivel chair with 2-way adjustable arms, Plum"/>
    <n v="0.78"/>
    <s v="United States"/>
    <x v="3"/>
    <x v="20"/>
    <x v="142"/>
    <n v="37130"/>
    <d v="2015-04-18T00:00:00"/>
    <d v="2015-04-19T00:00:00"/>
    <n v="90.762"/>
    <n v="6"/>
    <x v="362"/>
    <n v="88678"/>
    <n v="1"/>
    <n v="18"/>
    <x v="4"/>
    <n v="2015"/>
  </r>
  <r>
    <n v="24776"/>
    <s v="Low"/>
    <n v="0.02"/>
    <n v="4.57"/>
    <n v="5.42"/>
    <n v="666"/>
    <s v="Emily Sims"/>
    <s v="Regular Air"/>
    <s v="Corporate"/>
    <s v="Office Supplies"/>
    <s v="Binders and Binder Accessories"/>
    <s v="Small Box"/>
    <s v="Newell® 3-Hole Punched Plastic Slotted Magazine Holders for Binders"/>
    <n v="0.37"/>
    <s v="United States"/>
    <x v="3"/>
    <x v="20"/>
    <x v="187"/>
    <n v="37211"/>
    <d v="2015-04-22T00:00:00"/>
    <d v="2015-04-26T00:00:00"/>
    <n v="-352.81399999999996"/>
    <n v="11"/>
    <x v="363"/>
    <n v="88679"/>
    <n v="4"/>
    <n v="22"/>
    <x v="4"/>
    <n v="2015"/>
  </r>
  <r>
    <n v="3086"/>
    <s v="Low"/>
    <n v="0.04"/>
    <n v="22.72"/>
    <n v="8.99"/>
    <n v="667"/>
    <s v="Allison Kirby"/>
    <s v="Regular Air"/>
    <s v="Corporate"/>
    <s v="Furniture"/>
    <s v="Office Furnishings"/>
    <s v="Small Pack"/>
    <s v="Executive Impressions 14&quot; Two-Color Numerals Wall Clock"/>
    <n v="0.44"/>
    <s v="United States"/>
    <x v="2"/>
    <x v="7"/>
    <x v="188"/>
    <n v="75203"/>
    <d v="2015-01-16T00:00:00"/>
    <d v="2015-01-20T00:00:00"/>
    <n v="70.028000000000006"/>
    <n v="37"/>
    <x v="364"/>
    <n v="22147"/>
    <n v="4"/>
    <n v="16"/>
    <x v="0"/>
    <n v="2015"/>
  </r>
  <r>
    <n v="6776"/>
    <s v="Low"/>
    <n v="0.02"/>
    <n v="4.57"/>
    <n v="5.42"/>
    <n v="667"/>
    <s v="Allison Kirby"/>
    <s v="Regular Air"/>
    <s v="Corporate"/>
    <s v="Office Supplies"/>
    <s v="Binders and Binder Accessories"/>
    <s v="Small Box"/>
    <s v="Newell® 3-Hole Punched Plastic Slotted Magazine Holders for Binders"/>
    <n v="0.37"/>
    <s v="United States"/>
    <x v="2"/>
    <x v="7"/>
    <x v="188"/>
    <n v="75203"/>
    <d v="2015-04-22T00:00:00"/>
    <d v="2015-04-26T00:00:00"/>
    <n v="-124.28049999999999"/>
    <n v="45"/>
    <x v="365"/>
    <n v="48257"/>
    <n v="4"/>
    <n v="22"/>
    <x v="4"/>
    <n v="2015"/>
  </r>
  <r>
    <n v="24882"/>
    <s v="Medium"/>
    <n v="0.09"/>
    <n v="2.89"/>
    <n v="0.5"/>
    <n v="669"/>
    <s v="Amy Shea"/>
    <s v="Regular Air"/>
    <s v="Home Office"/>
    <s v="Office Supplies"/>
    <s v="Labels"/>
    <s v="Small Box"/>
    <s v="Avery 498"/>
    <n v="0.38"/>
    <s v="United States"/>
    <x v="2"/>
    <x v="25"/>
    <x v="189"/>
    <n v="52501"/>
    <d v="2015-03-20T00:00:00"/>
    <d v="2015-03-22T00:00:00"/>
    <n v="40.482299999999995"/>
    <n v="22"/>
    <x v="366"/>
    <n v="88475"/>
    <n v="2"/>
    <n v="20"/>
    <x v="5"/>
    <n v="2015"/>
  </r>
  <r>
    <n v="24883"/>
    <s v="Medium"/>
    <n v="0.02"/>
    <n v="48.91"/>
    <n v="5.81"/>
    <n v="669"/>
    <s v="Amy Shea"/>
    <s v="Regular Air"/>
    <s v="Home Office"/>
    <s v="Office Supplies"/>
    <s v="Paper"/>
    <s v="Small Box"/>
    <s v="Xerox 1891"/>
    <n v="0.38"/>
    <s v="United States"/>
    <x v="2"/>
    <x v="25"/>
    <x v="189"/>
    <n v="52501"/>
    <d v="2015-03-20T00:00:00"/>
    <d v="2015-03-21T00:00:00"/>
    <n v="32.86"/>
    <n v="2"/>
    <x v="367"/>
    <n v="88475"/>
    <n v="1"/>
    <n v="20"/>
    <x v="5"/>
    <n v="2015"/>
  </r>
  <r>
    <n v="18808"/>
    <s v="Low"/>
    <n v="0.08"/>
    <n v="296.18"/>
    <n v="54.12"/>
    <n v="670"/>
    <s v="Lewis Baldwin"/>
    <s v="Delivery Truck"/>
    <s v="Home Office"/>
    <s v="Furniture"/>
    <s v="Tables"/>
    <s v="Jumbo Box"/>
    <s v="Hon 94000 Series Round Tables"/>
    <n v="0.76"/>
    <s v="United States"/>
    <x v="3"/>
    <x v="8"/>
    <x v="148"/>
    <n v="22025"/>
    <d v="2015-03-05T00:00:00"/>
    <d v="2015-03-12T00:00:00"/>
    <n v="-187.22199999999998"/>
    <n v="5"/>
    <x v="368"/>
    <n v="88474"/>
    <n v="7"/>
    <n v="5"/>
    <x v="5"/>
    <n v="2015"/>
  </r>
  <r>
    <n v="19423"/>
    <s v="Low"/>
    <n v="7.0000000000000007E-2"/>
    <n v="2.88"/>
    <n v="1.01"/>
    <n v="672"/>
    <s v="Brian Leach"/>
    <s v="Regular Air"/>
    <s v="Small Business"/>
    <s v="Office Supplies"/>
    <s v="Pens &amp; Art Supplies"/>
    <s v="Wrap Bag"/>
    <s v="Sanford Colorific Colored Pencils, 12/Box"/>
    <n v="0.55000000000000004"/>
    <s v="United States"/>
    <x v="2"/>
    <x v="25"/>
    <x v="63"/>
    <n v="50208"/>
    <d v="2015-02-05T00:00:00"/>
    <d v="2015-02-09T00:00:00"/>
    <n v="9.59"/>
    <n v="12"/>
    <x v="369"/>
    <n v="88173"/>
    <n v="4"/>
    <n v="5"/>
    <x v="2"/>
    <n v="2015"/>
  </r>
  <r>
    <n v="19424"/>
    <s v="Low"/>
    <n v="0.1"/>
    <n v="195.99"/>
    <n v="3.99"/>
    <n v="672"/>
    <s v="Brian Leach"/>
    <s v="Regular Air"/>
    <s v="Small Business"/>
    <s v="Technology"/>
    <s v="Telephones and Communication"/>
    <s v="Small Box"/>
    <s v="R380"/>
    <n v="0.57999999999999996"/>
    <s v="United States"/>
    <x v="2"/>
    <x v="25"/>
    <x v="63"/>
    <n v="50208"/>
    <d v="2015-02-05T00:00:00"/>
    <d v="2015-02-12T00:00:00"/>
    <n v="-655.42399999999998"/>
    <n v="2"/>
    <x v="370"/>
    <n v="88173"/>
    <n v="7"/>
    <n v="5"/>
    <x v="2"/>
    <n v="2015"/>
  </r>
  <r>
    <n v="25059"/>
    <s v="Critical"/>
    <n v="0.06"/>
    <n v="161.55000000000001"/>
    <n v="19.989999999999998"/>
    <n v="674"/>
    <s v="Albert Frost"/>
    <s v="Regular Air"/>
    <s v="Small Business"/>
    <s v="Office Supplies"/>
    <s v="Storage &amp; Organization"/>
    <s v="Small Box"/>
    <s v="Fellowes Super Stor/Drawer® Files"/>
    <n v="0.66"/>
    <s v="United States"/>
    <x v="2"/>
    <x v="33"/>
    <x v="190"/>
    <n v="64133"/>
    <d v="2015-01-02T00:00:00"/>
    <d v="2015-01-03T00:00:00"/>
    <n v="-7.5800000000000409"/>
    <n v="3"/>
    <x v="371"/>
    <n v="88174"/>
    <n v="1"/>
    <n v="2"/>
    <x v="0"/>
    <n v="2015"/>
  </r>
  <r>
    <n v="19326"/>
    <s v="Medium"/>
    <n v="0.04"/>
    <n v="15.42"/>
    <n v="10.68"/>
    <n v="678"/>
    <s v="Edward McKenzie"/>
    <s v="Express Air"/>
    <s v="Corporate"/>
    <s v="Office Supplies"/>
    <s v="Storage &amp; Organization"/>
    <s v="Small Box"/>
    <s v="Decoflex Hanging Personal Folder File, Blue"/>
    <n v="0.57999999999999996"/>
    <s v="United States"/>
    <x v="3"/>
    <x v="8"/>
    <x v="191"/>
    <n v="24281"/>
    <d v="2015-04-22T00:00:00"/>
    <d v="2015-04-23T00:00:00"/>
    <n v="-109.70400000000001"/>
    <n v="5"/>
    <x v="372"/>
    <n v="88889"/>
    <n v="1"/>
    <n v="22"/>
    <x v="4"/>
    <n v="2015"/>
  </r>
  <r>
    <n v="21609"/>
    <s v="Medium"/>
    <n v="0.01"/>
    <n v="3.95"/>
    <n v="5.13"/>
    <n v="679"/>
    <s v="Katie Dougherty"/>
    <s v="Regular Air"/>
    <s v="Corporate"/>
    <s v="Office Supplies"/>
    <s v="Appliances"/>
    <s v="Small Box"/>
    <s v="Hoover Replacement Belts For Soft Guard™ &amp; Commercial Ltweight Upright Vacs, 2/Pk"/>
    <n v="0.59"/>
    <s v="United States"/>
    <x v="0"/>
    <x v="0"/>
    <x v="192"/>
    <n v="98387"/>
    <d v="2015-03-04T00:00:00"/>
    <d v="2015-03-05T00:00:00"/>
    <n v="-19.93"/>
    <n v="2"/>
    <x v="373"/>
    <n v="88890"/>
    <n v="1"/>
    <n v="4"/>
    <x v="5"/>
    <n v="2015"/>
  </r>
  <r>
    <n v="21610"/>
    <s v="Medium"/>
    <n v="0.02"/>
    <n v="367.99"/>
    <n v="19.989999999999998"/>
    <n v="679"/>
    <s v="Katie Dougherty"/>
    <s v="Regular Air"/>
    <s v="Corporate"/>
    <s v="Office Supplies"/>
    <s v="Binders and Binder Accessories"/>
    <s v="Small Box"/>
    <s v="Ibico Ibimaster 300 Manual Binding System"/>
    <n v="0.4"/>
    <s v="United States"/>
    <x v="0"/>
    <x v="0"/>
    <x v="192"/>
    <n v="98387"/>
    <d v="2015-03-04T00:00:00"/>
    <d v="2015-03-05T00:00:00"/>
    <n v="4568.6072999999997"/>
    <n v="17"/>
    <x v="374"/>
    <n v="88890"/>
    <n v="1"/>
    <n v="4"/>
    <x v="5"/>
    <n v="2015"/>
  </r>
  <r>
    <n v="21612"/>
    <s v="Medium"/>
    <n v="0.04"/>
    <n v="95.99"/>
    <n v="4.9000000000000004"/>
    <n v="680"/>
    <s v="Laurence Poe"/>
    <s v="Regular Air"/>
    <s v="Corporate"/>
    <s v="Technology"/>
    <s v="Telephones and Communication"/>
    <s v="Small Box"/>
    <s v="T60"/>
    <n v="0.56000000000000005"/>
    <s v="United States"/>
    <x v="0"/>
    <x v="0"/>
    <x v="193"/>
    <n v="99207"/>
    <d v="2015-03-04T00:00:00"/>
    <d v="2015-03-06T00:00:00"/>
    <n v="-258.22500000000002"/>
    <n v="3"/>
    <x v="375"/>
    <n v="88890"/>
    <n v="2"/>
    <n v="4"/>
    <x v="5"/>
    <n v="2015"/>
  </r>
  <r>
    <n v="18555"/>
    <s v="Medium"/>
    <n v="0.06"/>
    <n v="17.670000000000002"/>
    <n v="8.99"/>
    <n v="683"/>
    <s v="Seth Merrill"/>
    <s v="Express Air"/>
    <s v="Small Business"/>
    <s v="Furniture"/>
    <s v="Office Furnishings"/>
    <s v="Small Pack"/>
    <s v="Executive Impressions 12&quot; Wall Clock"/>
    <n v="0.47"/>
    <s v="United States"/>
    <x v="2"/>
    <x v="32"/>
    <x v="194"/>
    <n v="68046"/>
    <d v="2015-04-07T00:00:00"/>
    <d v="2015-04-08T00:00:00"/>
    <n v="38.06"/>
    <n v="4"/>
    <x v="376"/>
    <n v="87765"/>
    <n v="1"/>
    <n v="7"/>
    <x v="4"/>
    <n v="2015"/>
  </r>
  <r>
    <n v="21411"/>
    <s v="Critical"/>
    <n v="7.0000000000000007E-2"/>
    <n v="279.48"/>
    <n v="35"/>
    <n v="688"/>
    <s v="Ashley Reese"/>
    <s v="Regular Air"/>
    <s v="Small Business"/>
    <s v="Office Supplies"/>
    <s v="Storage &amp; Organization"/>
    <s v="Large Box"/>
    <s v="Tennsco Snap-Together Open Shelving Units, Starter Sets and Add-On Units"/>
    <n v="0.8"/>
    <s v="United States"/>
    <x v="2"/>
    <x v="33"/>
    <x v="195"/>
    <n v="63116"/>
    <d v="2015-05-16T00:00:00"/>
    <d v="2015-05-16T00:00:00"/>
    <n v="-207.28"/>
    <n v="10"/>
    <x v="377"/>
    <n v="88503"/>
    <n v="0"/>
    <n v="16"/>
    <x v="3"/>
    <n v="2015"/>
  </r>
  <r>
    <n v="19325"/>
    <s v="Low"/>
    <n v="0.06"/>
    <n v="4.18"/>
    <n v="2.99"/>
    <n v="688"/>
    <s v="Ashley Reese"/>
    <s v="Regular Air"/>
    <s v="Small Business"/>
    <s v="Office Supplies"/>
    <s v="Binders and Binder Accessories"/>
    <s v="Small Box"/>
    <s v="Avery® Durable Slant Ring Binders With Label Holder"/>
    <n v="0.37"/>
    <s v="United States"/>
    <x v="2"/>
    <x v="33"/>
    <x v="195"/>
    <n v="63116"/>
    <d v="2015-03-06T00:00:00"/>
    <d v="2015-03-08T00:00:00"/>
    <n v="-12.719000000000001"/>
    <n v="5"/>
    <x v="378"/>
    <n v="88504"/>
    <n v="2"/>
    <n v="6"/>
    <x v="5"/>
    <n v="2015"/>
  </r>
  <r>
    <n v="26321"/>
    <s v="Medium"/>
    <n v="7.0000000000000007E-2"/>
    <n v="1.7"/>
    <n v="1.99"/>
    <n v="689"/>
    <s v="Tommy Honeycutt"/>
    <s v="Regular Air"/>
    <s v="Small Business"/>
    <s v="Technology"/>
    <s v="Computer Peripherals"/>
    <s v="Small Pack"/>
    <s v="BASF Silver 74 Minute CD-R"/>
    <n v="0.51"/>
    <s v="United States"/>
    <x v="2"/>
    <x v="33"/>
    <x v="196"/>
    <n v="63376"/>
    <d v="2015-02-04T00:00:00"/>
    <d v="2015-02-05T00:00:00"/>
    <n v="-51.42"/>
    <n v="10"/>
    <x v="379"/>
    <n v="88502"/>
    <n v="1"/>
    <n v="4"/>
    <x v="2"/>
    <n v="2015"/>
  </r>
  <r>
    <n v="19933"/>
    <s v="High"/>
    <n v="0.09"/>
    <n v="6.48"/>
    <n v="6.35"/>
    <n v="691"/>
    <s v="Alicia Curtis"/>
    <s v="Regular Air"/>
    <s v="Home Office"/>
    <s v="Office Supplies"/>
    <s v="Paper"/>
    <s v="Small Box"/>
    <s v="Xerox 200"/>
    <n v="0.37"/>
    <s v="United States"/>
    <x v="0"/>
    <x v="0"/>
    <x v="197"/>
    <n v="98408"/>
    <d v="2015-03-21T00:00:00"/>
    <d v="2015-03-22T00:00:00"/>
    <n v="-88.6"/>
    <n v="8"/>
    <x v="380"/>
    <n v="89915"/>
    <n v="1"/>
    <n v="21"/>
    <x v="5"/>
    <n v="2015"/>
  </r>
  <r>
    <n v="19400"/>
    <s v="Low"/>
    <n v="0.02"/>
    <n v="500.98"/>
    <n v="41.44"/>
    <n v="693"/>
    <s v="Richard McClure"/>
    <s v="Delivery Truck"/>
    <s v="Small Business"/>
    <s v="Furniture"/>
    <s v="Bookcases"/>
    <s v="Jumbo Box"/>
    <s v="DMI Eclipse Executive Suite Bookcases"/>
    <n v="0.66"/>
    <s v="United States"/>
    <x v="0"/>
    <x v="21"/>
    <x v="198"/>
    <n v="80229"/>
    <d v="2015-03-25T00:00:00"/>
    <d v="2015-03-25T00:00:00"/>
    <n v="2568.4628999999995"/>
    <n v="7"/>
    <x v="381"/>
    <n v="87811"/>
    <n v="0"/>
    <n v="25"/>
    <x v="5"/>
    <n v="2015"/>
  </r>
  <r>
    <n v="18736"/>
    <s v="Low"/>
    <n v="0.09"/>
    <n v="5.34"/>
    <n v="2.99"/>
    <n v="693"/>
    <s v="Richard McClure"/>
    <s v="Express Air"/>
    <s v="Small Business"/>
    <s v="Office Supplies"/>
    <s v="Binders and Binder Accessories"/>
    <s v="Small Box"/>
    <s v="Wilson Jones 14 Line Acrylic Coated Pressboard Data Binders"/>
    <n v="0.38"/>
    <s v="United States"/>
    <x v="0"/>
    <x v="21"/>
    <x v="198"/>
    <n v="80229"/>
    <d v="2015-03-08T00:00:00"/>
    <d v="2015-03-15T00:00:00"/>
    <n v="9.4860000000000007"/>
    <n v="17"/>
    <x v="382"/>
    <n v="87812"/>
    <n v="7"/>
    <n v="8"/>
    <x v="5"/>
    <n v="2015"/>
  </r>
  <r>
    <n v="18737"/>
    <s v="Low"/>
    <n v="7.0000000000000007E-2"/>
    <n v="140.97999999999999"/>
    <n v="53.48"/>
    <n v="693"/>
    <s v="Richard McClure"/>
    <s v="Delivery Truck"/>
    <s v="Small Business"/>
    <s v="Furniture"/>
    <s v="Bookcases"/>
    <s v="Jumbo Box"/>
    <s v="Bush Heritage Pine Collection 5-Shelf Bookcase, Albany Pine Finish, *Special Order"/>
    <n v="0.65"/>
    <s v="United States"/>
    <x v="0"/>
    <x v="21"/>
    <x v="198"/>
    <n v="80229"/>
    <d v="2015-03-08T00:00:00"/>
    <d v="2015-03-15T00:00:00"/>
    <n v="-263.64999999999998"/>
    <n v="5"/>
    <x v="383"/>
    <n v="87812"/>
    <n v="7"/>
    <n v="8"/>
    <x v="5"/>
    <n v="2015"/>
  </r>
  <r>
    <n v="18738"/>
    <s v="Low"/>
    <n v="0.06"/>
    <n v="205.99"/>
    <n v="5.26"/>
    <n v="693"/>
    <s v="Richard McClure"/>
    <s v="Regular Air"/>
    <s v="Small Business"/>
    <s v="Technology"/>
    <s v="Telephones and Communication"/>
    <s v="Small Box"/>
    <s v="i470"/>
    <n v="0.56000000000000005"/>
    <s v="United States"/>
    <x v="0"/>
    <x v="21"/>
    <x v="198"/>
    <n v="80229"/>
    <d v="2015-03-08T00:00:00"/>
    <d v="2015-03-15T00:00:00"/>
    <n v="890.18100000000004"/>
    <n v="11"/>
    <x v="384"/>
    <n v="87812"/>
    <n v="7"/>
    <n v="8"/>
    <x v="5"/>
    <n v="2015"/>
  </r>
  <r>
    <n v="18810"/>
    <s v="High"/>
    <n v="0"/>
    <n v="230.98"/>
    <n v="23.78"/>
    <n v="693"/>
    <s v="Richard McClure"/>
    <s v="Delivery Truck"/>
    <s v="Small Business"/>
    <s v="Furniture"/>
    <s v="Tables"/>
    <s v="Jumbo Box"/>
    <s v="Bush® Cubix Conference Tables, Fully Assembled"/>
    <n v="0.6"/>
    <s v="United States"/>
    <x v="0"/>
    <x v="21"/>
    <x v="198"/>
    <n v="80229"/>
    <d v="2015-05-05T00:00:00"/>
    <d v="2015-05-07T00:00:00"/>
    <n v="6095.8601999999992"/>
    <n v="36"/>
    <x v="385"/>
    <n v="87813"/>
    <n v="2"/>
    <n v="5"/>
    <x v="3"/>
    <n v="2015"/>
  </r>
  <r>
    <n v="22613"/>
    <s v="Medium"/>
    <n v="0.06"/>
    <n v="8.1199999999999992"/>
    <n v="2.83"/>
    <n v="696"/>
    <s v="Johnny Reid"/>
    <s v="Regular Air"/>
    <s v="Corporate"/>
    <s v="Technology"/>
    <s v="Computer Peripherals"/>
    <s v="Small Pack"/>
    <s v="Imation Neon Mac Format Diskettes, 10/Pack"/>
    <n v="0.77"/>
    <s v="United States"/>
    <x v="2"/>
    <x v="38"/>
    <x v="199"/>
    <n v="46307"/>
    <d v="2015-03-27T00:00:00"/>
    <d v="2015-03-28T00:00:00"/>
    <n v="-82.83"/>
    <n v="10"/>
    <x v="386"/>
    <n v="89847"/>
    <n v="1"/>
    <n v="27"/>
    <x v="5"/>
    <n v="2015"/>
  </r>
  <r>
    <n v="22614"/>
    <s v="Medium"/>
    <n v="0.05"/>
    <n v="51.65"/>
    <n v="18.45"/>
    <n v="696"/>
    <s v="Johnny Reid"/>
    <s v="Regular Air"/>
    <s v="Corporate"/>
    <s v="Furniture"/>
    <s v="Office Furnishings"/>
    <s v="Medium Box"/>
    <s v="Deflect-o EconoMat Nonstudded, No Bevel Mat"/>
    <n v="0.65"/>
    <s v="United States"/>
    <x v="2"/>
    <x v="38"/>
    <x v="199"/>
    <n v="46307"/>
    <d v="2015-03-27T00:00:00"/>
    <d v="2015-03-28T00:00:00"/>
    <n v="25.04"/>
    <n v="12"/>
    <x v="387"/>
    <n v="89847"/>
    <n v="1"/>
    <n v="27"/>
    <x v="5"/>
    <n v="2015"/>
  </r>
  <r>
    <n v="19225"/>
    <s v="Low"/>
    <n v="0.1"/>
    <n v="40.479999999999997"/>
    <n v="19.989999999999998"/>
    <n v="696"/>
    <s v="Johnny Reid"/>
    <s v="Regular Air"/>
    <s v="Corporate"/>
    <s v="Technology"/>
    <s v="Computer Peripherals"/>
    <s v="Small Box"/>
    <s v="Keytronic Designer 104- Key Black Keyboard"/>
    <n v="0.77"/>
    <s v="United States"/>
    <x v="2"/>
    <x v="38"/>
    <x v="199"/>
    <n v="46307"/>
    <d v="2015-04-07T00:00:00"/>
    <d v="2015-04-09T00:00:00"/>
    <n v="-580.32000000000005"/>
    <n v="9"/>
    <x v="388"/>
    <n v="89848"/>
    <n v="2"/>
    <n v="7"/>
    <x v="4"/>
    <n v="2015"/>
  </r>
  <r>
    <n v="22616"/>
    <s v="Medium"/>
    <n v="0.1"/>
    <n v="175.99"/>
    <n v="8.99"/>
    <n v="697"/>
    <s v="Adam G Sawyer"/>
    <s v="Regular Air"/>
    <s v="Corporate"/>
    <s v="Technology"/>
    <s v="Telephones and Communication"/>
    <s v="Small Box"/>
    <s v="2180"/>
    <n v="0.56999999999999995"/>
    <s v="United States"/>
    <x v="2"/>
    <x v="38"/>
    <x v="200"/>
    <n v="46312"/>
    <d v="2015-03-27T00:00:00"/>
    <d v="2015-03-28T00:00:00"/>
    <n v="928.96079999999984"/>
    <n v="10"/>
    <x v="389"/>
    <n v="89847"/>
    <n v="1"/>
    <n v="27"/>
    <x v="5"/>
    <n v="2015"/>
  </r>
  <r>
    <n v="25480"/>
    <s v="Critical"/>
    <n v="0.08"/>
    <n v="14.81"/>
    <n v="13.32"/>
    <n v="697"/>
    <s v="Adam G Sawyer"/>
    <s v="Regular Air"/>
    <s v="Corporate"/>
    <s v="Office Supplies"/>
    <s v="Appliances"/>
    <s v="Small Box"/>
    <s v="Holmes Replacement Filter for HEPA Air Cleaner, Large Room"/>
    <n v="0.43"/>
    <s v="United States"/>
    <x v="2"/>
    <x v="38"/>
    <x v="200"/>
    <n v="46312"/>
    <d v="2015-02-07T00:00:00"/>
    <d v="2015-02-09T00:00:00"/>
    <n v="-131.61720000000003"/>
    <n v="20"/>
    <x v="390"/>
    <n v="89849"/>
    <n v="2"/>
    <n v="7"/>
    <x v="2"/>
    <n v="2015"/>
  </r>
  <r>
    <n v="4613"/>
    <s v="Medium"/>
    <n v="0.06"/>
    <n v="8.1199999999999992"/>
    <n v="2.83"/>
    <n v="698"/>
    <s v="Nelson Hensley"/>
    <s v="Regular Air"/>
    <s v="Corporate"/>
    <s v="Technology"/>
    <s v="Computer Peripherals"/>
    <s v="Small Pack"/>
    <s v="Imation Neon Mac Format Diskettes, 10/Pack"/>
    <n v="0.77"/>
    <s v="United States"/>
    <x v="0"/>
    <x v="0"/>
    <x v="33"/>
    <n v="98105"/>
    <d v="2015-03-27T00:00:00"/>
    <d v="2015-03-28T00:00:00"/>
    <n v="-82.83"/>
    <n v="41"/>
    <x v="391"/>
    <n v="32869"/>
    <n v="1"/>
    <n v="27"/>
    <x v="5"/>
    <n v="2015"/>
  </r>
  <r>
    <n v="4614"/>
    <s v="Medium"/>
    <n v="0.05"/>
    <n v="51.65"/>
    <n v="18.45"/>
    <n v="698"/>
    <s v="Nelson Hensley"/>
    <s v="Regular Air"/>
    <s v="Corporate"/>
    <s v="Furniture"/>
    <s v="Office Furnishings"/>
    <s v="Medium Box"/>
    <s v="Deflect-o EconoMat Nonstudded, No Bevel Mat"/>
    <n v="0.65"/>
    <s v="United States"/>
    <x v="0"/>
    <x v="0"/>
    <x v="33"/>
    <n v="98105"/>
    <d v="2015-03-27T00:00:00"/>
    <d v="2015-03-28T00:00:00"/>
    <n v="25.04"/>
    <n v="49"/>
    <x v="392"/>
    <n v="32869"/>
    <n v="1"/>
    <n v="27"/>
    <x v="5"/>
    <n v="2015"/>
  </r>
  <r>
    <n v="4616"/>
    <s v="Medium"/>
    <n v="0.1"/>
    <n v="175.99"/>
    <n v="8.99"/>
    <n v="698"/>
    <s v="Nelson Hensley"/>
    <s v="Regular Air"/>
    <s v="Corporate"/>
    <s v="Technology"/>
    <s v="Telephones and Communication"/>
    <s v="Small Box"/>
    <s v="2180"/>
    <n v="0.56999999999999995"/>
    <s v="United States"/>
    <x v="0"/>
    <x v="0"/>
    <x v="33"/>
    <n v="98105"/>
    <d v="2015-03-27T00:00:00"/>
    <d v="2015-03-28T00:00:00"/>
    <n v="930.98700000000008"/>
    <n v="39"/>
    <x v="393"/>
    <n v="32869"/>
    <n v="1"/>
    <n v="27"/>
    <x v="5"/>
    <n v="2015"/>
  </r>
  <r>
    <n v="1225"/>
    <s v="Low"/>
    <n v="0.1"/>
    <n v="40.479999999999997"/>
    <n v="19.989999999999998"/>
    <n v="698"/>
    <s v="Nelson Hensley"/>
    <s v="Regular Air"/>
    <s v="Corporate"/>
    <s v="Technology"/>
    <s v="Computer Peripherals"/>
    <s v="Small Box"/>
    <s v="Keytronic Designer 104- Key Black Keyboard"/>
    <n v="0.77"/>
    <s v="United States"/>
    <x v="0"/>
    <x v="0"/>
    <x v="33"/>
    <n v="98105"/>
    <d v="2015-04-07T00:00:00"/>
    <d v="2015-04-09T00:00:00"/>
    <n v="-580.32000000000005"/>
    <n v="36"/>
    <x v="394"/>
    <n v="8994"/>
    <n v="2"/>
    <n v="7"/>
    <x v="4"/>
    <n v="2015"/>
  </r>
  <r>
    <n v="7480"/>
    <s v="Critical"/>
    <n v="0.08"/>
    <n v="14.81"/>
    <n v="13.32"/>
    <n v="698"/>
    <s v="Nelson Hensley"/>
    <s v="Regular Air"/>
    <s v="Corporate"/>
    <s v="Office Supplies"/>
    <s v="Appliances"/>
    <s v="Small Box"/>
    <s v="Holmes Replacement Filter for HEPA Air Cleaner, Large Room"/>
    <n v="0.43"/>
    <s v="United States"/>
    <x v="0"/>
    <x v="0"/>
    <x v="33"/>
    <n v="98105"/>
    <d v="2015-02-07T00:00:00"/>
    <d v="2015-02-09T00:00:00"/>
    <n v="-253.11"/>
    <n v="79"/>
    <x v="395"/>
    <n v="53410"/>
    <n v="2"/>
    <n v="7"/>
    <x v="2"/>
    <n v="2015"/>
  </r>
  <r>
    <n v="6289"/>
    <s v="Medium"/>
    <n v="0.03"/>
    <n v="5.28"/>
    <n v="5.61"/>
    <n v="699"/>
    <s v="Jenny Gold"/>
    <s v="Regular Air"/>
    <s v="Consumer"/>
    <s v="Office Supplies"/>
    <s v="Paper"/>
    <s v="Small Box"/>
    <s v="Xerox 1954"/>
    <n v="0.4"/>
    <s v="United States"/>
    <x v="0"/>
    <x v="1"/>
    <x v="154"/>
    <n v="90041"/>
    <d v="2015-04-23T00:00:00"/>
    <d v="2015-04-24T00:00:00"/>
    <n v="-16.670000000000002"/>
    <n v="5"/>
    <x v="396"/>
    <n v="44517"/>
    <n v="1"/>
    <n v="23"/>
    <x v="4"/>
    <n v="2015"/>
  </r>
  <r>
    <n v="7733"/>
    <s v="Critical"/>
    <n v="0.02"/>
    <n v="6.47"/>
    <n v="1.22"/>
    <n v="699"/>
    <s v="Jenny Gold"/>
    <s v="Regular Air"/>
    <s v="Consumer"/>
    <s v="Office Supplies"/>
    <s v="Pens &amp; Art Supplies"/>
    <s v="Wrap Bag"/>
    <s v="Staples Pen Style Liquid Stix; Assorted (yellow, pink, green, blue, orange), 5/Pack"/>
    <n v="0.4"/>
    <s v="United States"/>
    <x v="0"/>
    <x v="1"/>
    <x v="154"/>
    <n v="90041"/>
    <d v="2015-06-06T00:00:00"/>
    <d v="2015-06-07T00:00:00"/>
    <n v="40.200000000000003"/>
    <n v="30"/>
    <x v="397"/>
    <n v="55392"/>
    <n v="1"/>
    <n v="6"/>
    <x v="1"/>
    <n v="2015"/>
  </r>
  <r>
    <n v="7734"/>
    <s v="Critical"/>
    <n v="7.0000000000000007E-2"/>
    <n v="2.84"/>
    <n v="0.93"/>
    <n v="699"/>
    <s v="Jenny Gold"/>
    <s v="Regular Air"/>
    <s v="Consumer"/>
    <s v="Office Supplies"/>
    <s v="Pens &amp; Art Supplies"/>
    <s v="Wrap Bag"/>
    <s v="SANFORD Liquid Accent™ Tank-Style Highlighters"/>
    <n v="0.54"/>
    <s v="United States"/>
    <x v="0"/>
    <x v="1"/>
    <x v="154"/>
    <n v="90041"/>
    <d v="2015-06-06T00:00:00"/>
    <d v="2015-06-08T00:00:00"/>
    <n v="3.21"/>
    <n v="59"/>
    <x v="398"/>
    <n v="55392"/>
    <n v="2"/>
    <n v="6"/>
    <x v="1"/>
    <n v="2015"/>
  </r>
  <r>
    <n v="5140"/>
    <s v="High"/>
    <n v="0.01"/>
    <n v="7.89"/>
    <n v="2.82"/>
    <n v="699"/>
    <s v="Jenny Gold"/>
    <s v="Regular Air"/>
    <s v="Consumer"/>
    <s v="Office Supplies"/>
    <s v="Rubber Bands"/>
    <s v="Wrap Bag"/>
    <s v="Staples Vinyl Coated Paper Clips, 800/Box"/>
    <n v="0.4"/>
    <s v="United States"/>
    <x v="0"/>
    <x v="1"/>
    <x v="154"/>
    <n v="90041"/>
    <d v="2015-06-30T00:00:00"/>
    <d v="2015-07-01T00:00:00"/>
    <n v="38.700000000000003"/>
    <n v="32"/>
    <x v="399"/>
    <n v="36647"/>
    <n v="1"/>
    <n v="30"/>
    <x v="1"/>
    <n v="2015"/>
  </r>
  <r>
    <n v="5141"/>
    <s v="High"/>
    <n v="0.09"/>
    <n v="3.68"/>
    <n v="1.32"/>
    <n v="699"/>
    <s v="Jenny Gold"/>
    <s v="Regular Air"/>
    <s v="Consumer"/>
    <s v="Office Supplies"/>
    <s v="Scissors, Rulers and Trimmers"/>
    <s v="Wrap Bag"/>
    <s v="*Staples* vLetter Openers, 2/Pack"/>
    <n v="0.83"/>
    <s v="United States"/>
    <x v="0"/>
    <x v="1"/>
    <x v="154"/>
    <n v="90041"/>
    <d v="2015-06-30T00:00:00"/>
    <d v="2015-07-01T00:00:00"/>
    <n v="-21.91"/>
    <n v="24"/>
    <x v="400"/>
    <n v="36647"/>
    <n v="1"/>
    <n v="30"/>
    <x v="1"/>
    <n v="2015"/>
  </r>
  <r>
    <n v="5142"/>
    <s v="High"/>
    <n v="0.1"/>
    <n v="9.7100000000000009"/>
    <n v="9.4499999999999993"/>
    <n v="699"/>
    <s v="Jenny Gold"/>
    <s v="Regular Air"/>
    <s v="Consumer"/>
    <s v="Office Supplies"/>
    <s v="Storage &amp; Organization"/>
    <s v="Small Box"/>
    <s v="Filing/Storage Totes and Swivel Casters"/>
    <n v="0.6"/>
    <s v="United States"/>
    <x v="0"/>
    <x v="1"/>
    <x v="154"/>
    <n v="90041"/>
    <d v="2015-06-30T00:00:00"/>
    <d v="2015-07-03T00:00:00"/>
    <n v="-119.77"/>
    <n v="27"/>
    <x v="401"/>
    <n v="36647"/>
    <n v="3"/>
    <n v="30"/>
    <x v="1"/>
    <n v="2015"/>
  </r>
  <r>
    <n v="4556"/>
    <s v="Medium"/>
    <n v="7.0000000000000007E-2"/>
    <n v="5.0199999999999996"/>
    <n v="5.14"/>
    <n v="699"/>
    <s v="Jenny Gold"/>
    <s v="Regular Air"/>
    <s v="Consumer"/>
    <s v="Technology"/>
    <s v="Computer Peripherals"/>
    <s v="Small Pack"/>
    <s v="Imation 3.5, DISKETTE 44766 HGHLD3.52HD/FM, 10/Pack"/>
    <n v="0.79"/>
    <s v="United States"/>
    <x v="0"/>
    <x v="1"/>
    <x v="154"/>
    <n v="90041"/>
    <d v="2015-01-29T00:00:00"/>
    <d v="2015-01-31T00:00:00"/>
    <n v="-168.72"/>
    <n v="42"/>
    <x v="402"/>
    <n v="32420"/>
    <n v="2"/>
    <n v="29"/>
    <x v="0"/>
    <n v="2015"/>
  </r>
  <r>
    <n v="4557"/>
    <s v="Medium"/>
    <n v="7.0000000000000007E-2"/>
    <n v="280.98"/>
    <n v="57"/>
    <n v="699"/>
    <s v="Jenny Gold"/>
    <s v="Delivery Truck"/>
    <s v="Consumer"/>
    <s v="Furniture"/>
    <s v="Chairs &amp; Chairmats"/>
    <s v="Jumbo Drum"/>
    <s v="Hon 2090 “Pillow Soft” Series Mid Back Swivel/Tilt Chairs"/>
    <n v="0.78"/>
    <s v="United States"/>
    <x v="0"/>
    <x v="1"/>
    <x v="154"/>
    <n v="90041"/>
    <d v="2015-01-29T00:00:00"/>
    <d v="2015-01-31T00:00:00"/>
    <n v="-439.62"/>
    <n v="23"/>
    <x v="403"/>
    <n v="32420"/>
    <n v="2"/>
    <n v="29"/>
    <x v="0"/>
    <n v="2015"/>
  </r>
  <r>
    <n v="448"/>
    <s v="Medium"/>
    <n v="0.1"/>
    <n v="4.26"/>
    <n v="1.2"/>
    <n v="699"/>
    <s v="Jenny Gold"/>
    <s v="Regular Air"/>
    <s v="Consumer"/>
    <s v="Office Supplies"/>
    <s v="Pens &amp; Art Supplies"/>
    <s v="Wrap Bag"/>
    <s v="Dixon Prang® Watercolor Pencils, 10-Color Set with Brush"/>
    <n v="0.44"/>
    <s v="United States"/>
    <x v="0"/>
    <x v="1"/>
    <x v="154"/>
    <n v="90041"/>
    <d v="2015-05-20T00:00:00"/>
    <d v="2015-05-21T00:00:00"/>
    <n v="15.42"/>
    <n v="88"/>
    <x v="404"/>
    <n v="3042"/>
    <n v="1"/>
    <n v="20"/>
    <x v="3"/>
    <n v="2015"/>
  </r>
  <r>
    <n v="18448"/>
    <s v="Medium"/>
    <n v="0.1"/>
    <n v="4.26"/>
    <n v="1.2"/>
    <n v="700"/>
    <s v="Joseph Grossman"/>
    <s v="Regular Air"/>
    <s v="Consumer"/>
    <s v="Office Supplies"/>
    <s v="Pens &amp; Art Supplies"/>
    <s v="Wrap Bag"/>
    <s v="Dixon Prang® Watercolor Pencils, 10-Color Set with Brush"/>
    <n v="0.44"/>
    <s v="United States"/>
    <x v="0"/>
    <x v="1"/>
    <x v="179"/>
    <n v="93454"/>
    <d v="2015-05-20T00:00:00"/>
    <d v="2015-05-21T00:00:00"/>
    <n v="33.923999999999999"/>
    <n v="22"/>
    <x v="405"/>
    <n v="87980"/>
    <n v="1"/>
    <n v="20"/>
    <x v="3"/>
    <n v="2015"/>
  </r>
  <r>
    <n v="24289"/>
    <s v="Medium"/>
    <n v="0.03"/>
    <n v="5.28"/>
    <n v="5.61"/>
    <n v="702"/>
    <s v="Kelly O'Connor"/>
    <s v="Regular Air"/>
    <s v="Consumer"/>
    <s v="Office Supplies"/>
    <s v="Paper"/>
    <s v="Small Box"/>
    <s v="Xerox 1954"/>
    <n v="0.4"/>
    <s v="United States"/>
    <x v="0"/>
    <x v="1"/>
    <x v="201"/>
    <n v="95404"/>
    <d v="2015-04-23T00:00:00"/>
    <d v="2015-04-24T00:00:00"/>
    <n v="-16.670000000000002"/>
    <n v="1"/>
    <x v="406"/>
    <n v="87977"/>
    <n v="1"/>
    <n v="23"/>
    <x v="4"/>
    <n v="2015"/>
  </r>
  <r>
    <n v="23140"/>
    <s v="High"/>
    <n v="0.01"/>
    <n v="7.89"/>
    <n v="2.82"/>
    <n v="702"/>
    <s v="Kelly O'Connor"/>
    <s v="Regular Air"/>
    <s v="Consumer"/>
    <s v="Office Supplies"/>
    <s v="Rubber Bands"/>
    <s v="Wrap Bag"/>
    <s v="Staples Vinyl Coated Paper Clips, 800/Box"/>
    <n v="0.4"/>
    <s v="United States"/>
    <x v="0"/>
    <x v="1"/>
    <x v="201"/>
    <n v="95404"/>
    <d v="2015-06-30T00:00:00"/>
    <d v="2015-07-01T00:00:00"/>
    <n v="46.440000000000005"/>
    <n v="8"/>
    <x v="407"/>
    <n v="87979"/>
    <n v="1"/>
    <n v="30"/>
    <x v="1"/>
    <n v="2015"/>
  </r>
  <r>
    <n v="23141"/>
    <s v="High"/>
    <n v="0.09"/>
    <n v="3.68"/>
    <n v="1.32"/>
    <n v="702"/>
    <s v="Kelly O'Connor"/>
    <s v="Regular Air"/>
    <s v="Consumer"/>
    <s v="Office Supplies"/>
    <s v="Scissors, Rulers and Trimmers"/>
    <s v="Wrap Bag"/>
    <s v="*Staples* vLetter Openers, 2/Pack"/>
    <n v="0.83"/>
    <s v="United States"/>
    <x v="0"/>
    <x v="1"/>
    <x v="201"/>
    <n v="95404"/>
    <d v="2015-06-30T00:00:00"/>
    <d v="2015-07-01T00:00:00"/>
    <n v="-17.527999999999999"/>
    <n v="6"/>
    <x v="408"/>
    <n v="87979"/>
    <n v="1"/>
    <n v="30"/>
    <x v="1"/>
    <n v="2015"/>
  </r>
  <r>
    <n v="23142"/>
    <s v="High"/>
    <n v="0.1"/>
    <n v="9.7100000000000009"/>
    <n v="9.4499999999999993"/>
    <n v="702"/>
    <s v="Kelly O'Connor"/>
    <s v="Regular Air"/>
    <s v="Consumer"/>
    <s v="Office Supplies"/>
    <s v="Storage &amp; Organization"/>
    <s v="Small Box"/>
    <s v="Filing/Storage Totes and Swivel Casters"/>
    <n v="0.6"/>
    <s v="United States"/>
    <x v="0"/>
    <x v="1"/>
    <x v="201"/>
    <n v="95404"/>
    <d v="2015-06-30T00:00:00"/>
    <d v="2015-07-03T00:00:00"/>
    <n v="-95.816000000000003"/>
    <n v="7"/>
    <x v="409"/>
    <n v="87979"/>
    <n v="3"/>
    <n v="30"/>
    <x v="1"/>
    <n v="2015"/>
  </r>
  <r>
    <n v="25734"/>
    <s v="Critical"/>
    <n v="7.0000000000000007E-2"/>
    <n v="2.84"/>
    <n v="0.93"/>
    <n v="711"/>
    <s v="Pam Anthony"/>
    <s v="Regular Air"/>
    <s v="Consumer"/>
    <s v="Office Supplies"/>
    <s v="Pens &amp; Art Supplies"/>
    <s v="Wrap Bag"/>
    <s v="SANFORD Liquid Accent™ Tank-Style Highlighters"/>
    <n v="0.54"/>
    <s v="United States"/>
    <x v="1"/>
    <x v="15"/>
    <x v="202"/>
    <n v="2152"/>
    <d v="2015-06-06T00:00:00"/>
    <d v="2015-06-08T00:00:00"/>
    <n v="3.8519999999999999"/>
    <n v="15"/>
    <x v="410"/>
    <n v="87978"/>
    <n v="2"/>
    <n v="6"/>
    <x v="1"/>
    <n v="2015"/>
  </r>
  <r>
    <n v="20789"/>
    <s v="Not Specified"/>
    <n v="0"/>
    <n v="8.5"/>
    <n v="1.99"/>
    <n v="719"/>
    <s v="Stephen Lam"/>
    <s v="Regular Air"/>
    <s v="Corporate"/>
    <s v="Technology"/>
    <s v="Computer Peripherals"/>
    <s v="Small Pack"/>
    <s v="Hewlett-Packard 4.7GB DVD+R Discs"/>
    <n v="0.49"/>
    <s v="United States"/>
    <x v="0"/>
    <x v="34"/>
    <x v="203"/>
    <n v="89041"/>
    <d v="2015-02-28T00:00:00"/>
    <d v="2015-03-02T00:00:00"/>
    <n v="71.735600000000005"/>
    <n v="14"/>
    <x v="411"/>
    <n v="89344"/>
    <n v="2"/>
    <n v="28"/>
    <x v="2"/>
    <n v="2015"/>
  </r>
  <r>
    <n v="20790"/>
    <s v="Not Specified"/>
    <n v="0.03"/>
    <n v="95.43"/>
    <n v="19.989999999999998"/>
    <n v="719"/>
    <s v="Stephen Lam"/>
    <s v="Regular Air"/>
    <s v="Corporate"/>
    <s v="Office Supplies"/>
    <s v="Storage &amp; Organization"/>
    <s v="Small Box"/>
    <s v="Fellowes Stor/Drawer® Steel Plus™ Storage Drawers"/>
    <n v="0.79"/>
    <s v="United States"/>
    <x v="0"/>
    <x v="34"/>
    <x v="203"/>
    <n v="89041"/>
    <d v="2015-02-28T00:00:00"/>
    <d v="2015-03-02T00:00:00"/>
    <n v="-79.320800000000006"/>
    <n v="2"/>
    <x v="412"/>
    <n v="89344"/>
    <n v="2"/>
    <n v="28"/>
    <x v="2"/>
    <n v="2015"/>
  </r>
  <r>
    <n v="20633"/>
    <s v="Not Specified"/>
    <n v="0.04"/>
    <n v="10.64"/>
    <n v="5.16"/>
    <n v="721"/>
    <s v="Melvin Duke"/>
    <s v="Regular Air"/>
    <s v="Corporate"/>
    <s v="Furniture"/>
    <s v="Office Furnishings"/>
    <s v="Small Box"/>
    <s v="Eldon Expressions Punched Metal &amp; Wood Desk Accessories, Pewter &amp; Cherry"/>
    <n v="0.56999999999999995"/>
    <s v="United States"/>
    <x v="2"/>
    <x v="38"/>
    <x v="204"/>
    <n v="46041"/>
    <d v="2015-06-24T00:00:00"/>
    <d v="2015-06-25T00:00:00"/>
    <n v="24.095999999999997"/>
    <n v="6"/>
    <x v="413"/>
    <n v="91053"/>
    <n v="1"/>
    <n v="24"/>
    <x v="1"/>
    <n v="2015"/>
  </r>
  <r>
    <n v="20634"/>
    <s v="Not Specified"/>
    <n v="0.03"/>
    <n v="2.78"/>
    <n v="1.34"/>
    <n v="721"/>
    <s v="Melvin Duke"/>
    <s v="Express Air"/>
    <s v="Corporate"/>
    <s v="Office Supplies"/>
    <s v="Pens &amp; Art Supplies"/>
    <s v="Wrap Bag"/>
    <s v="Prang Drawing Pencil Set"/>
    <n v="0.45"/>
    <s v="United States"/>
    <x v="2"/>
    <x v="38"/>
    <x v="204"/>
    <n v="46041"/>
    <d v="2015-06-24T00:00:00"/>
    <d v="2015-06-26T00:00:00"/>
    <n v="6.9719999999999995"/>
    <n v="15"/>
    <x v="414"/>
    <n v="91053"/>
    <n v="2"/>
    <n v="24"/>
    <x v="1"/>
    <n v="2015"/>
  </r>
  <r>
    <n v="24574"/>
    <s v="Medium"/>
    <n v="0.01"/>
    <n v="7.28"/>
    <n v="11.15"/>
    <n v="721"/>
    <s v="Melvin Duke"/>
    <s v="Regular Air"/>
    <s v="Corporate"/>
    <s v="Office Supplies"/>
    <s v="Paper"/>
    <s v="Small Box"/>
    <s v="Array® Parchment Paper, Assorted Colors"/>
    <n v="0.37"/>
    <s v="United States"/>
    <x v="2"/>
    <x v="38"/>
    <x v="204"/>
    <n v="46041"/>
    <d v="2015-04-11T00:00:00"/>
    <d v="2015-04-13T00:00:00"/>
    <n v="-24.245999999999999"/>
    <n v="1"/>
    <x v="415"/>
    <n v="91054"/>
    <n v="2"/>
    <n v="11"/>
    <x v="4"/>
    <n v="2015"/>
  </r>
  <r>
    <n v="19601"/>
    <s v="Medium"/>
    <n v="0.09"/>
    <n v="125.99"/>
    <n v="8.99"/>
    <n v="724"/>
    <s v="Beverly Cooke Brooks"/>
    <s v="Regular Air"/>
    <s v="Consumer"/>
    <s v="Technology"/>
    <s v="Telephones and Communication"/>
    <s v="Small Box"/>
    <s v="SC7868i"/>
    <n v="0.55000000000000004"/>
    <s v="United States"/>
    <x v="1"/>
    <x v="18"/>
    <x v="205"/>
    <n v="6614"/>
    <d v="2015-03-15T00:00:00"/>
    <d v="2015-03-16T00:00:00"/>
    <n v="-605.37400000000002"/>
    <n v="1"/>
    <x v="416"/>
    <n v="90359"/>
    <n v="1"/>
    <n v="15"/>
    <x v="5"/>
    <n v="2015"/>
  </r>
  <r>
    <n v="19600"/>
    <s v="Medium"/>
    <n v="0.1"/>
    <n v="17.98"/>
    <n v="4"/>
    <n v="727"/>
    <s v="Lindsay Link"/>
    <s v="Regular Air"/>
    <s v="Consumer"/>
    <s v="Technology"/>
    <s v="Computer Peripherals"/>
    <s v="Small Box"/>
    <s v="Belkin 107-key enhanced keyboard, USB/PS/2 interface"/>
    <n v="0.79"/>
    <s v="United States"/>
    <x v="1"/>
    <x v="14"/>
    <x v="104"/>
    <n v="4240"/>
    <d v="2015-03-15T00:00:00"/>
    <d v="2015-03-16T00:00:00"/>
    <n v="-99.55"/>
    <n v="4"/>
    <x v="288"/>
    <n v="90359"/>
    <n v="1"/>
    <n v="15"/>
    <x v="5"/>
    <n v="2015"/>
  </r>
  <r>
    <n v="23436"/>
    <s v="High"/>
    <n v="0.09"/>
    <n v="101.41"/>
    <n v="35"/>
    <n v="731"/>
    <s v="June Herbert"/>
    <s v="Regular Air"/>
    <s v="Consumer"/>
    <s v="Office Supplies"/>
    <s v="Storage &amp; Organization"/>
    <s v="Large Box"/>
    <s v="Tennsco Regal Shelving Units"/>
    <n v="0.82"/>
    <s v="United States"/>
    <x v="1"/>
    <x v="15"/>
    <x v="19"/>
    <n v="1803"/>
    <d v="2015-04-26T00:00:00"/>
    <d v="2015-04-27T00:00:00"/>
    <n v="-801.15479999999991"/>
    <n v="12"/>
    <x v="417"/>
    <n v="90362"/>
    <n v="1"/>
    <n v="26"/>
    <x v="4"/>
    <n v="2015"/>
  </r>
  <r>
    <n v="21950"/>
    <s v="Not Specified"/>
    <n v="0.06"/>
    <n v="350.98"/>
    <n v="30"/>
    <n v="736"/>
    <s v="Meredith Walters"/>
    <s v="Delivery Truck"/>
    <s v="Consumer"/>
    <s v="Furniture"/>
    <s v="Chairs &amp; Chairmats"/>
    <s v="Jumbo Drum"/>
    <s v="Office Star - Professional Matrix Back Chair with 2-to-1 Synchro Tilt and Mesh Fabric Seat"/>
    <n v="0.61"/>
    <s v="United States"/>
    <x v="1"/>
    <x v="16"/>
    <x v="17"/>
    <n v="3079"/>
    <d v="2015-06-15T00:00:00"/>
    <d v="2015-06-17T00:00:00"/>
    <n v="797.85599999999999"/>
    <n v="6"/>
    <x v="418"/>
    <n v="90361"/>
    <n v="2"/>
    <n v="15"/>
    <x v="1"/>
    <n v="2015"/>
  </r>
  <r>
    <n v="23613"/>
    <s v="Low"/>
    <n v="0.02"/>
    <n v="48.04"/>
    <n v="5.79"/>
    <n v="737"/>
    <s v="Danny Vaughn"/>
    <s v="Regular Air"/>
    <s v="Consumer"/>
    <s v="Office Supplies"/>
    <s v="Paper"/>
    <s v="Small Box"/>
    <s v="Xerox 1937"/>
    <n v="0.37"/>
    <s v="United States"/>
    <x v="1"/>
    <x v="2"/>
    <x v="206"/>
    <n v="7003"/>
    <d v="2015-06-07T00:00:00"/>
    <d v="2015-06-14T00:00:00"/>
    <n v="422.45249999999999"/>
    <n v="12"/>
    <x v="419"/>
    <n v="90360"/>
    <n v="7"/>
    <n v="7"/>
    <x v="1"/>
    <n v="2015"/>
  </r>
  <r>
    <n v="21949"/>
    <s v="Not Specified"/>
    <n v="0.02"/>
    <n v="70.98"/>
    <n v="46.74"/>
    <n v="738"/>
    <s v="Peggy Rowe"/>
    <s v="Delivery Truck"/>
    <s v="Consumer"/>
    <s v="Furniture"/>
    <s v="Bookcases"/>
    <s v="Jumbo Box"/>
    <s v="Hon Metal Bookcases, Putty"/>
    <n v="0.56000000000000005"/>
    <s v="United States"/>
    <x v="1"/>
    <x v="2"/>
    <x v="207"/>
    <n v="7016"/>
    <d v="2015-06-15T00:00:00"/>
    <d v="2015-06-16T00:00:00"/>
    <n v="-178.21600000000001"/>
    <n v="4"/>
    <x v="420"/>
    <n v="90361"/>
    <n v="1"/>
    <n v="15"/>
    <x v="1"/>
    <n v="2015"/>
  </r>
  <r>
    <n v="21951"/>
    <s v="Not Specified"/>
    <n v="0.04"/>
    <n v="27.48"/>
    <n v="4"/>
    <n v="741"/>
    <s v="Stacey Hale"/>
    <s v="Regular Air"/>
    <s v="Consumer"/>
    <s v="Technology"/>
    <s v="Computer Peripherals"/>
    <s v="Small Box"/>
    <s v="Belkin MediaBoard 104- Keyboard"/>
    <n v="0.75"/>
    <s v="United States"/>
    <x v="1"/>
    <x v="2"/>
    <x v="208"/>
    <n v="7901"/>
    <d v="2015-06-15T00:00:00"/>
    <d v="2015-06-17T00:00:00"/>
    <n v="-26.655999999999999"/>
    <n v="15"/>
    <x v="421"/>
    <n v="90361"/>
    <n v="2"/>
    <n v="15"/>
    <x v="1"/>
    <n v="2015"/>
  </r>
  <r>
    <n v="19209"/>
    <s v="Low"/>
    <n v="0.02"/>
    <n v="59.98"/>
    <n v="3.99"/>
    <n v="744"/>
    <s v="Joy Maxwell"/>
    <s v="Regular Air"/>
    <s v="Corporate"/>
    <s v="Office Supplies"/>
    <s v="Appliances"/>
    <s v="Small Box"/>
    <s v="Belkin 8 Outlet SurgeMaster II Gold Surge Protector"/>
    <n v="0.56999999999999995"/>
    <s v="United States"/>
    <x v="0"/>
    <x v="28"/>
    <x v="209"/>
    <n v="85737"/>
    <d v="2015-01-28T00:00:00"/>
    <d v="2015-02-06T00:00:00"/>
    <n v="-54.622"/>
    <n v="1"/>
    <x v="422"/>
    <n v="87725"/>
    <n v="9"/>
    <n v="28"/>
    <x v="0"/>
    <n v="2015"/>
  </r>
  <r>
    <n v="19210"/>
    <s v="Low"/>
    <n v="0.03"/>
    <n v="5.18"/>
    <n v="5.74"/>
    <n v="744"/>
    <s v="Joy Maxwell"/>
    <s v="Regular Air"/>
    <s v="Corporate"/>
    <s v="Office Supplies"/>
    <s v="Binders and Binder Accessories"/>
    <s v="Small Box"/>
    <s v="Wilson Jones Impact Binders"/>
    <n v="0.36"/>
    <s v="United States"/>
    <x v="0"/>
    <x v="28"/>
    <x v="209"/>
    <n v="85737"/>
    <d v="2015-01-28T00:00:00"/>
    <d v="2015-02-01T00:00:00"/>
    <n v="-126.81418000000001"/>
    <n v="9"/>
    <x v="423"/>
    <n v="87725"/>
    <n v="4"/>
    <n v="28"/>
    <x v="0"/>
    <n v="2015"/>
  </r>
  <r>
    <n v="19638"/>
    <s v="Medium"/>
    <n v="0.03"/>
    <n v="119.99"/>
    <n v="56.14"/>
    <n v="744"/>
    <s v="Joy Maxwell"/>
    <s v="Delivery Truck"/>
    <s v="Consumer"/>
    <s v="Technology"/>
    <s v="Office Machines"/>
    <s v="Jumbo Box"/>
    <s v="Hewlett-Packard 2600DN Business Color Inkjet Printer"/>
    <n v="0.39"/>
    <s v="United States"/>
    <x v="0"/>
    <x v="28"/>
    <x v="209"/>
    <n v="85737"/>
    <d v="2015-01-17T00:00:00"/>
    <d v="2015-01-19T00:00:00"/>
    <n v="1400.1"/>
    <n v="13"/>
    <x v="424"/>
    <n v="87726"/>
    <n v="2"/>
    <n v="17"/>
    <x v="0"/>
    <n v="2015"/>
  </r>
  <r>
    <n v="19505"/>
    <s v="Low"/>
    <n v="0.09"/>
    <n v="125.99"/>
    <n v="8.99"/>
    <n v="744"/>
    <s v="Joy Maxwell"/>
    <s v="Regular Air"/>
    <s v="Consumer"/>
    <s v="Technology"/>
    <s v="Telephones and Communication"/>
    <s v="Small Box"/>
    <s v="SC7868i"/>
    <n v="0.55000000000000004"/>
    <s v="United States"/>
    <x v="0"/>
    <x v="28"/>
    <x v="209"/>
    <n v="85737"/>
    <d v="2015-05-25T00:00:00"/>
    <d v="2015-06-02T00:00:00"/>
    <n v="916.68060000000014"/>
    <n v="20"/>
    <x v="425"/>
    <n v="87727"/>
    <n v="8"/>
    <n v="25"/>
    <x v="3"/>
    <n v="2015"/>
  </r>
  <r>
    <n v="19639"/>
    <s v="Medium"/>
    <n v="0.05"/>
    <n v="115.79"/>
    <n v="1.99"/>
    <n v="745"/>
    <s v="Mary Page"/>
    <s v="Regular Air"/>
    <s v="Consumer"/>
    <s v="Technology"/>
    <s v="Computer Peripherals"/>
    <s v="Small Pack"/>
    <s v="Verbatim DVD-R, 4.7GB, Spindle, WE, Blank, Ink Jet/Thermal, 20/Spindle"/>
    <n v="0.49"/>
    <s v="United States"/>
    <x v="0"/>
    <x v="28"/>
    <x v="210"/>
    <n v="85345"/>
    <d v="2015-01-17T00:00:00"/>
    <d v="2015-01-19T00:00:00"/>
    <n v="67.599999999999923"/>
    <n v="3"/>
    <x v="426"/>
    <n v="87726"/>
    <n v="2"/>
    <n v="17"/>
    <x v="0"/>
    <n v="2015"/>
  </r>
  <r>
    <n v="20855"/>
    <s v="Not Specified"/>
    <n v="0.09"/>
    <n v="27.75"/>
    <n v="19.989999999999998"/>
    <n v="750"/>
    <s v="Jordan Wilkinson"/>
    <s v="Regular Air"/>
    <s v="Corporate"/>
    <s v="Office Supplies"/>
    <s v="Storage &amp; Organization"/>
    <s v="Small Box"/>
    <s v="Fellowes Super Stor/Drawer®"/>
    <n v="0.67"/>
    <s v="United States"/>
    <x v="3"/>
    <x v="35"/>
    <x v="211"/>
    <n v="41042"/>
    <d v="2015-01-12T00:00:00"/>
    <d v="2015-01-13T00:00:00"/>
    <n v="-224.64400000000001"/>
    <n v="10"/>
    <x v="427"/>
    <n v="91200"/>
    <n v="1"/>
    <n v="12"/>
    <x v="0"/>
    <n v="2015"/>
  </r>
  <r>
    <n v="23629"/>
    <s v="Low"/>
    <n v="0.06"/>
    <n v="130.97999999999999"/>
    <n v="54.74"/>
    <n v="751"/>
    <s v="David Wrenn"/>
    <s v="Delivery Truck"/>
    <s v="Corporate"/>
    <s v="Furniture"/>
    <s v="Bookcases"/>
    <s v="Jumbo Box"/>
    <s v="O'Sullivan Elevations Bookcase, Cherry Finish"/>
    <n v="0.69"/>
    <s v="United States"/>
    <x v="3"/>
    <x v="35"/>
    <x v="212"/>
    <n v="40324"/>
    <d v="2015-02-27T00:00:00"/>
    <d v="2015-03-06T00:00:00"/>
    <n v="14.76"/>
    <n v="3"/>
    <x v="428"/>
    <n v="91201"/>
    <n v="7"/>
    <n v="27"/>
    <x v="2"/>
    <n v="2015"/>
  </r>
  <r>
    <n v="19679"/>
    <s v="Critical"/>
    <n v="0.06"/>
    <n v="2.61"/>
    <n v="0.5"/>
    <n v="753"/>
    <s v="Elisabeth Massey"/>
    <s v="Express Air"/>
    <s v="Corporate"/>
    <s v="Office Supplies"/>
    <s v="Labels"/>
    <s v="Small Box"/>
    <s v="Avery 479"/>
    <n v="0.39"/>
    <s v="United States"/>
    <x v="0"/>
    <x v="28"/>
    <x v="213"/>
    <n v="86301"/>
    <d v="2015-03-11T00:00:00"/>
    <d v="2015-03-11T00:00:00"/>
    <n v="10.85"/>
    <n v="1"/>
    <x v="429"/>
    <n v="90438"/>
    <n v="0"/>
    <n v="11"/>
    <x v="5"/>
    <n v="2015"/>
  </r>
  <r>
    <n v="19680"/>
    <s v="Critical"/>
    <n v="0.01"/>
    <n v="6.35"/>
    <n v="1.02"/>
    <n v="753"/>
    <s v="Elisabeth Massey"/>
    <s v="Regular Air"/>
    <s v="Corporate"/>
    <s v="Office Supplies"/>
    <s v="Paper"/>
    <s v="Wrap Bag"/>
    <s v="Telephone Message Books with Fax/Mobile Section, 5 1/2&quot; x 3 3/16&quot;"/>
    <n v="0.39"/>
    <s v="United States"/>
    <x v="0"/>
    <x v="28"/>
    <x v="213"/>
    <n v="86301"/>
    <d v="2015-03-11T00:00:00"/>
    <d v="2015-03-13T00:00:00"/>
    <n v="97.662599999999983"/>
    <n v="22"/>
    <x v="430"/>
    <n v="90438"/>
    <n v="2"/>
    <n v="11"/>
    <x v="5"/>
    <n v="2015"/>
  </r>
  <r>
    <n v="25291"/>
    <s v="High"/>
    <n v="0.06"/>
    <n v="218.75"/>
    <n v="69.64"/>
    <n v="754"/>
    <s v="Helen Lyons"/>
    <s v="Delivery Truck"/>
    <s v="Corporate"/>
    <s v="Furniture"/>
    <s v="Tables"/>
    <s v="Jumbo Box"/>
    <s v="BoxOffice By Design Rectangular and Half-Moon Meeting Room Tables"/>
    <n v="0.77"/>
    <s v="United States"/>
    <x v="0"/>
    <x v="28"/>
    <x v="214"/>
    <n v="86314"/>
    <d v="2015-06-04T00:00:00"/>
    <d v="2015-06-05T00:00:00"/>
    <n v="-453.2"/>
    <n v="4"/>
    <x v="431"/>
    <n v="90437"/>
    <n v="1"/>
    <n v="4"/>
    <x v="1"/>
    <n v="2015"/>
  </r>
  <r>
    <n v="25117"/>
    <s v="Low"/>
    <n v="0.06"/>
    <n v="119.99"/>
    <n v="14"/>
    <n v="754"/>
    <s v="Helen Lyons"/>
    <s v="Delivery Truck"/>
    <s v="Consumer"/>
    <s v="Technology"/>
    <s v="Office Machines"/>
    <s v="Jumbo Drum"/>
    <s v="Epson C82 Color Inkjet Printer"/>
    <n v="0.36"/>
    <s v="United States"/>
    <x v="0"/>
    <x v="28"/>
    <x v="214"/>
    <n v="86314"/>
    <d v="2015-04-12T00:00:00"/>
    <d v="2015-04-19T00:00:00"/>
    <n v="-207.679788"/>
    <n v="2"/>
    <x v="432"/>
    <n v="90439"/>
    <n v="7"/>
    <n v="12"/>
    <x v="4"/>
    <n v="2015"/>
  </r>
  <r>
    <n v="25856"/>
    <s v="Not Specified"/>
    <n v="0.03"/>
    <n v="37.94"/>
    <n v="5.08"/>
    <n v="757"/>
    <s v="Neil Hogan"/>
    <s v="Regular Air"/>
    <s v="Home Office"/>
    <s v="Office Supplies"/>
    <s v="Paper"/>
    <s v="Wrap Bag"/>
    <s v="Snap-A-Way® Black Print Carbonless Ruled Speed Letter, Triplicate"/>
    <n v="0.38"/>
    <s v="United States"/>
    <x v="0"/>
    <x v="6"/>
    <x v="215"/>
    <n v="97062"/>
    <d v="2015-02-11T00:00:00"/>
    <d v="2015-02-13T00:00:00"/>
    <n v="-7.5244000000000009"/>
    <n v="1"/>
    <x v="433"/>
    <n v="90258"/>
    <n v="2"/>
    <n v="11"/>
    <x v="2"/>
    <n v="2015"/>
  </r>
  <r>
    <n v="21110"/>
    <s v="Low"/>
    <n v="0"/>
    <n v="20.99"/>
    <n v="3.3"/>
    <n v="759"/>
    <s v="Bernice F Day"/>
    <s v="Regular Air"/>
    <s v="Small Business"/>
    <s v="Technology"/>
    <s v="Telephones and Communication"/>
    <s v="Small Pack"/>
    <s v="Accessory39"/>
    <n v="0.81"/>
    <s v="United States"/>
    <x v="2"/>
    <x v="12"/>
    <x v="216"/>
    <n v="62301"/>
    <d v="2015-05-29T00:00:00"/>
    <d v="2015-06-05T00:00:00"/>
    <n v="-92.961000000000013"/>
    <n v="5"/>
    <x v="434"/>
    <n v="86639"/>
    <n v="7"/>
    <n v="29"/>
    <x v="3"/>
    <n v="2015"/>
  </r>
  <r>
    <n v="20377"/>
    <s v="Not Specified"/>
    <n v="0"/>
    <n v="125.99"/>
    <n v="8.99"/>
    <n v="762"/>
    <s v="Stuart Holloway"/>
    <s v="Regular Air"/>
    <s v="Small Business"/>
    <s v="Technology"/>
    <s v="Telephones and Communication"/>
    <s v="Small Box"/>
    <s v="5170i"/>
    <n v="0.56999999999999995"/>
    <s v="United States"/>
    <x v="0"/>
    <x v="0"/>
    <x v="217"/>
    <n v="98661"/>
    <d v="2015-04-27T00:00:00"/>
    <d v="2015-04-29T00:00:00"/>
    <n v="613.89576"/>
    <n v="12"/>
    <x v="435"/>
    <n v="87525"/>
    <n v="2"/>
    <n v="27"/>
    <x v="4"/>
    <n v="2015"/>
  </r>
  <r>
    <n v="18735"/>
    <s v="Critical"/>
    <n v="0.1"/>
    <n v="31.78"/>
    <n v="1.99"/>
    <n v="767"/>
    <s v="Jeffrey Mueller"/>
    <s v="Regular Air"/>
    <s v="Corporate"/>
    <s v="Technology"/>
    <s v="Computer Peripherals"/>
    <s v="Small Pack"/>
    <s v="Memorex 4.7GB DVD-RAM, 3/Pack"/>
    <n v="0.42"/>
    <s v="United States"/>
    <x v="2"/>
    <x v="12"/>
    <x v="218"/>
    <n v="61201"/>
    <d v="2015-01-30T00:00:00"/>
    <d v="2015-02-01T00:00:00"/>
    <n v="232.28159999999997"/>
    <n v="11"/>
    <x v="436"/>
    <n v="86279"/>
    <n v="2"/>
    <n v="30"/>
    <x v="0"/>
    <n v="2015"/>
  </r>
  <r>
    <n v="18659"/>
    <s v="Critical"/>
    <n v="0.08"/>
    <n v="30.73"/>
    <n v="4"/>
    <n v="770"/>
    <s v="Geraldine Puckett"/>
    <s v="Regular Air"/>
    <s v="Small Business"/>
    <s v="Technology"/>
    <s v="Computer Peripherals"/>
    <s v="Small Box"/>
    <s v="Fellowes 17-key keypad for PS/2 interface"/>
    <n v="0.75"/>
    <s v="United States"/>
    <x v="0"/>
    <x v="6"/>
    <x v="215"/>
    <n v="97062"/>
    <d v="2015-03-19T00:00:00"/>
    <d v="2015-03-19T00:00:00"/>
    <n v="-45.07"/>
    <n v="14"/>
    <x v="437"/>
    <n v="88667"/>
    <n v="0"/>
    <n v="19"/>
    <x v="5"/>
    <n v="2015"/>
  </r>
  <r>
    <n v="18660"/>
    <s v="Critical"/>
    <n v="0.05"/>
    <n v="14.56"/>
    <n v="3.5"/>
    <n v="771"/>
    <s v="Deborah Paul"/>
    <s v="Regular Air"/>
    <s v="Small Business"/>
    <s v="Office Supplies"/>
    <s v="Appliances"/>
    <s v="Small Box"/>
    <s v="Acco 6 Outlet Guardian Premium Surge Suppressor"/>
    <n v="0.57999999999999996"/>
    <s v="United States"/>
    <x v="0"/>
    <x v="6"/>
    <x v="219"/>
    <n v="97068"/>
    <d v="2015-03-19T00:00:00"/>
    <d v="2015-03-21T00:00:00"/>
    <n v="-8.5299999999999994"/>
    <n v="3"/>
    <x v="438"/>
    <n v="88667"/>
    <n v="2"/>
    <n v="19"/>
    <x v="5"/>
    <n v="2015"/>
  </r>
  <r>
    <n v="18661"/>
    <s v="Critical"/>
    <n v="0"/>
    <n v="299.99"/>
    <n v="11.64"/>
    <n v="771"/>
    <s v="Deborah Paul"/>
    <s v="Regular Air"/>
    <s v="Small Business"/>
    <s v="Technology"/>
    <s v="Copiers and Fax"/>
    <s v="Large Box"/>
    <s v="Brother DCP1000 Digital 3 in 1 Multifunction Machine"/>
    <n v="0.5"/>
    <s v="United States"/>
    <x v="0"/>
    <x v="6"/>
    <x v="219"/>
    <n v="97068"/>
    <d v="2015-03-19T00:00:00"/>
    <d v="2015-03-21T00:00:00"/>
    <n v="285.95"/>
    <n v="5"/>
    <x v="439"/>
    <n v="88667"/>
    <n v="2"/>
    <n v="19"/>
    <x v="5"/>
    <n v="2015"/>
  </r>
  <r>
    <n v="22875"/>
    <s v="Critical"/>
    <n v="0.08"/>
    <n v="7.77"/>
    <n v="9.23"/>
    <n v="772"/>
    <s v="Jean Webster"/>
    <s v="Regular Air"/>
    <s v="Small Business"/>
    <s v="Office Supplies"/>
    <s v="Appliances"/>
    <s v="Small Box"/>
    <s v="Hoover Commercial Soft Guard Upright Vacuum And Disposable Filtration Bags"/>
    <n v="0.57999999999999996"/>
    <s v="United States"/>
    <x v="1"/>
    <x v="19"/>
    <x v="220"/>
    <n v="18103"/>
    <d v="2015-01-14T00:00:00"/>
    <d v="2015-01-16T00:00:00"/>
    <n v="-209.25"/>
    <n v="7"/>
    <x v="440"/>
    <n v="88666"/>
    <n v="2"/>
    <n v="14"/>
    <x v="0"/>
    <n v="2015"/>
  </r>
  <r>
    <n v="22877"/>
    <s v="Critical"/>
    <n v="0.1"/>
    <n v="18.97"/>
    <n v="9.5399999999999991"/>
    <n v="772"/>
    <s v="Jean Webster"/>
    <s v="Express Air"/>
    <s v="Small Business"/>
    <s v="Office Supplies"/>
    <s v="Paper"/>
    <s v="Small Box"/>
    <s v="Xerox 1939"/>
    <n v="0.37"/>
    <s v="United States"/>
    <x v="1"/>
    <x v="19"/>
    <x v="220"/>
    <n v="18103"/>
    <d v="2015-01-14T00:00:00"/>
    <d v="2015-01-16T00:00:00"/>
    <n v="-9.1635999999999989"/>
    <n v="3"/>
    <x v="441"/>
    <n v="88666"/>
    <n v="2"/>
    <n v="14"/>
    <x v="0"/>
    <n v="2015"/>
  </r>
  <r>
    <n v="20967"/>
    <s v="Low"/>
    <n v="0.02"/>
    <n v="4.0599999999999996"/>
    <n v="6.89"/>
    <n v="772"/>
    <s v="Jean Webster"/>
    <s v="Express Air"/>
    <s v="Small Business"/>
    <s v="Office Supplies"/>
    <s v="Appliances"/>
    <s v="Small Box"/>
    <s v="Eureka Disposable Bags for Sanitaire® Vibra Groomer I® Upright Vac"/>
    <n v="0.6"/>
    <s v="United States"/>
    <x v="1"/>
    <x v="19"/>
    <x v="220"/>
    <n v="18103"/>
    <d v="2015-05-17T00:00:00"/>
    <d v="2015-05-21T00:00:00"/>
    <n v="12.706000000000017"/>
    <n v="12"/>
    <x v="442"/>
    <n v="88668"/>
    <n v="4"/>
    <n v="17"/>
    <x v="3"/>
    <n v="2015"/>
  </r>
  <r>
    <n v="20968"/>
    <s v="Low"/>
    <n v="7.0000000000000007E-2"/>
    <n v="9.49"/>
    <n v="5.76"/>
    <n v="772"/>
    <s v="Jean Webster"/>
    <s v="Regular Air"/>
    <s v="Small Business"/>
    <s v="Technology"/>
    <s v="Office Machines"/>
    <s v="Medium Box"/>
    <s v="Sharp EL501VB Scientific Calculator, Battery Operated, 10-Digit Display, Hard Case"/>
    <n v="0.39"/>
    <s v="United States"/>
    <x v="1"/>
    <x v="19"/>
    <x v="220"/>
    <n v="18103"/>
    <d v="2015-05-17T00:00:00"/>
    <d v="2015-05-21T00:00:00"/>
    <n v="7.7151600000000045"/>
    <n v="37"/>
    <x v="443"/>
    <n v="88668"/>
    <n v="4"/>
    <n v="17"/>
    <x v="3"/>
    <n v="2015"/>
  </r>
  <r>
    <n v="20434"/>
    <s v="High"/>
    <n v="0.04"/>
    <n v="34.76"/>
    <n v="5.49"/>
    <n v="782"/>
    <s v="Sarah N Becker"/>
    <s v="Regular Air"/>
    <s v="Small Business"/>
    <s v="Office Supplies"/>
    <s v="Storage &amp; Organization"/>
    <s v="Small Box"/>
    <s v="Home/Office Personal File Carts"/>
    <n v="0.6"/>
    <s v="United States"/>
    <x v="0"/>
    <x v="1"/>
    <x v="221"/>
    <n v="90604"/>
    <d v="2015-04-29T00:00:00"/>
    <d v="2015-04-30T00:00:00"/>
    <n v="192.51689999999999"/>
    <n v="8"/>
    <x v="444"/>
    <n v="90962"/>
    <n v="1"/>
    <n v="29"/>
    <x v="4"/>
    <n v="2015"/>
  </r>
  <r>
    <n v="24773"/>
    <s v="Low"/>
    <n v="0.02"/>
    <n v="100.98"/>
    <n v="35.840000000000003"/>
    <n v="783"/>
    <s v="Carlos Byrd"/>
    <s v="Delivery Truck"/>
    <s v="Small Business"/>
    <s v="Furniture"/>
    <s v="Bookcases"/>
    <s v="Jumbo Box"/>
    <s v="Bush Westfield Collection Bookcases, Fully Assembled"/>
    <n v="0.62"/>
    <s v="United States"/>
    <x v="1"/>
    <x v="18"/>
    <x v="222"/>
    <n v="6010"/>
    <d v="2015-01-06T00:00:00"/>
    <d v="2015-01-06T00:00:00"/>
    <n v="-134.91200000000001"/>
    <n v="6"/>
    <x v="445"/>
    <n v="90961"/>
    <n v="0"/>
    <n v="6"/>
    <x v="0"/>
    <n v="2015"/>
  </r>
  <r>
    <n v="22969"/>
    <s v="Medium"/>
    <n v="0"/>
    <n v="8.34"/>
    <n v="4.82"/>
    <n v="786"/>
    <s v="Jason Bray"/>
    <s v="Regular Air"/>
    <s v="Home Office"/>
    <s v="Office Supplies"/>
    <s v="Paper"/>
    <s v="Small Box"/>
    <s v="Southworth 25% Cotton Antique Laid Paper &amp; Envelopes"/>
    <n v="0.4"/>
    <s v="United States"/>
    <x v="0"/>
    <x v="1"/>
    <x v="223"/>
    <n v="92691"/>
    <d v="2015-04-06T00:00:00"/>
    <d v="2015-04-07T00:00:00"/>
    <n v="-5.05"/>
    <n v="9"/>
    <x v="446"/>
    <n v="91513"/>
    <n v="1"/>
    <n v="6"/>
    <x v="4"/>
    <n v="2015"/>
  </r>
  <r>
    <n v="24629"/>
    <s v="Not Specified"/>
    <n v="0.09"/>
    <n v="6.48"/>
    <n v="9.68"/>
    <n v="792"/>
    <s v="Holly Pate"/>
    <s v="Regular Air"/>
    <s v="Corporate"/>
    <s v="Office Supplies"/>
    <s v="Paper"/>
    <s v="Small Box"/>
    <s v="Xerox 1993"/>
    <n v="0.36"/>
    <s v="United States"/>
    <x v="2"/>
    <x v="23"/>
    <x v="224"/>
    <n v="73064"/>
    <d v="2015-06-21T00:00:00"/>
    <d v="2015-06-22T00:00:00"/>
    <n v="-204.16"/>
    <n v="16"/>
    <x v="447"/>
    <n v="88753"/>
    <n v="1"/>
    <n v="21"/>
    <x v="1"/>
    <n v="2015"/>
  </r>
  <r>
    <n v="18347"/>
    <s v="Not Specified"/>
    <n v="0.06"/>
    <n v="8.6"/>
    <n v="6.19"/>
    <n v="796"/>
    <s v="Amanda Conner"/>
    <s v="Regular Air"/>
    <s v="Corporate"/>
    <s v="Office Supplies"/>
    <s v="Binders and Binder Accessories"/>
    <s v="Small Box"/>
    <s v="Avery Printable Repositionable Plastic Tabs"/>
    <n v="0.38"/>
    <s v="United States"/>
    <x v="2"/>
    <x v="32"/>
    <x v="194"/>
    <n v="68046"/>
    <d v="2015-03-11T00:00:00"/>
    <d v="2015-03-12T00:00:00"/>
    <n v="-46.115000000000002"/>
    <n v="9"/>
    <x v="448"/>
    <n v="86867"/>
    <n v="1"/>
    <n v="11"/>
    <x v="5"/>
    <n v="2015"/>
  </r>
  <r>
    <n v="18184"/>
    <s v="Not Specified"/>
    <n v="0.1"/>
    <n v="14.42"/>
    <n v="6.75"/>
    <n v="796"/>
    <s v="Amanda Conner"/>
    <s v="Regular Air"/>
    <s v="Corporate"/>
    <s v="Office Supplies"/>
    <s v="Appliances"/>
    <s v="Medium Box"/>
    <s v="Holmes Odor Grabber"/>
    <n v="0.52"/>
    <s v="United States"/>
    <x v="2"/>
    <x v="32"/>
    <x v="194"/>
    <n v="68046"/>
    <d v="2015-06-19T00:00:00"/>
    <d v="2015-06-22T00:00:00"/>
    <n v="-20.103999999999999"/>
    <n v="1"/>
    <x v="449"/>
    <n v="86869"/>
    <n v="3"/>
    <n v="19"/>
    <x v="1"/>
    <n v="2015"/>
  </r>
  <r>
    <n v="19011"/>
    <s v="Not Specified"/>
    <n v="0.04"/>
    <n v="9.11"/>
    <n v="2.25"/>
    <n v="797"/>
    <s v="Eileen Riddle"/>
    <s v="Regular Air"/>
    <s v="Corporate"/>
    <s v="Office Supplies"/>
    <s v="Pens &amp; Art Supplies"/>
    <s v="Wrap Bag"/>
    <s v="Dixon Ticonderoga Core-Lock Colored Pencils"/>
    <n v="0.52"/>
    <s v="United States"/>
    <x v="0"/>
    <x v="17"/>
    <x v="225"/>
    <n v="84067"/>
    <d v="2015-06-01T00:00:00"/>
    <d v="2015-06-04T00:00:00"/>
    <n v="-3.496"/>
    <n v="2"/>
    <x v="450"/>
    <n v="86868"/>
    <n v="3"/>
    <n v="1"/>
    <x v="1"/>
    <n v="2015"/>
  </r>
  <r>
    <n v="19012"/>
    <s v="Not Specified"/>
    <n v="7.0000000000000007E-2"/>
    <n v="64.650000000000006"/>
    <n v="35"/>
    <n v="797"/>
    <s v="Eileen Riddle"/>
    <s v="Regular Air"/>
    <s v="Corporate"/>
    <s v="Office Supplies"/>
    <s v="Storage &amp; Organization"/>
    <s v="Large Box"/>
    <s v="Space Solutions Commercial Steel Shelving"/>
    <n v="0.8"/>
    <s v="United States"/>
    <x v="0"/>
    <x v="17"/>
    <x v="225"/>
    <n v="84067"/>
    <d v="2015-06-01T00:00:00"/>
    <d v="2015-06-03T00:00:00"/>
    <n v="-717.072"/>
    <n v="13"/>
    <x v="451"/>
    <n v="86868"/>
    <n v="2"/>
    <n v="1"/>
    <x v="1"/>
    <n v="2015"/>
  </r>
  <r>
    <n v="24851"/>
    <s v="Low"/>
    <n v="0.09"/>
    <n v="6.48"/>
    <n v="6.86"/>
    <n v="797"/>
    <s v="Eileen Riddle"/>
    <s v="Regular Air"/>
    <s v="Corporate"/>
    <s v="Office Supplies"/>
    <s v="Paper"/>
    <s v="Small Box"/>
    <s v="Xerox 204"/>
    <n v="0.37"/>
    <s v="United States"/>
    <x v="0"/>
    <x v="17"/>
    <x v="225"/>
    <n v="84067"/>
    <d v="2015-03-06T00:00:00"/>
    <d v="2015-03-08T00:00:00"/>
    <n v="-62.23"/>
    <n v="8"/>
    <x v="452"/>
    <n v="86870"/>
    <n v="2"/>
    <n v="6"/>
    <x v="5"/>
    <n v="2015"/>
  </r>
  <r>
    <n v="20001"/>
    <s v="Not Specified"/>
    <n v="0.01"/>
    <n v="150.97999999999999"/>
    <n v="30"/>
    <n v="799"/>
    <s v="Lee McKenna Gregory"/>
    <s v="Delivery Truck"/>
    <s v="Consumer"/>
    <s v="Furniture"/>
    <s v="Chairs &amp; Chairmats"/>
    <s v="Jumbo Drum"/>
    <s v="Novimex Swivel Fabric Task Chair"/>
    <n v="0.74"/>
    <s v="United States"/>
    <x v="3"/>
    <x v="39"/>
    <x v="226"/>
    <n v="29915"/>
    <d v="2015-01-06T00:00:00"/>
    <d v="2015-01-08T00:00:00"/>
    <n v="131.38200000000001"/>
    <n v="6"/>
    <x v="453"/>
    <n v="89909"/>
    <n v="2"/>
    <n v="6"/>
    <x v="0"/>
    <n v="2015"/>
  </r>
  <r>
    <n v="20002"/>
    <s v="Not Specified"/>
    <n v="0.01"/>
    <n v="28.28"/>
    <n v="13.99"/>
    <n v="799"/>
    <s v="Lee McKenna Gregory"/>
    <s v="Express Air"/>
    <s v="Consumer"/>
    <s v="Office Supplies"/>
    <s v="Storage &amp; Organization"/>
    <s v="Medium Box"/>
    <s v="Eldon Portable Mobile Manager"/>
    <n v="0.57999999999999996"/>
    <s v="United States"/>
    <x v="3"/>
    <x v="39"/>
    <x v="226"/>
    <n v="29915"/>
    <d v="2015-01-06T00:00:00"/>
    <d v="2015-01-08T00:00:00"/>
    <n v="-89.292000000000002"/>
    <n v="12"/>
    <x v="454"/>
    <n v="89909"/>
    <n v="2"/>
    <n v="6"/>
    <x v="0"/>
    <n v="2015"/>
  </r>
  <r>
    <n v="20003"/>
    <s v="Not Specified"/>
    <n v="0.03"/>
    <n v="35.99"/>
    <n v="1.1000000000000001"/>
    <n v="799"/>
    <s v="Lee McKenna Gregory"/>
    <s v="Regular Air"/>
    <s v="Consumer"/>
    <s v="Technology"/>
    <s v="Telephones and Communication"/>
    <s v="Small Box"/>
    <s v="Accessory35"/>
    <n v="0.55000000000000004"/>
    <s v="United States"/>
    <x v="3"/>
    <x v="39"/>
    <x v="226"/>
    <n v="29915"/>
    <d v="2015-01-06T00:00:00"/>
    <d v="2015-01-07T00:00:00"/>
    <n v="-211.036"/>
    <n v="1"/>
    <x v="455"/>
    <n v="89909"/>
    <n v="1"/>
    <n v="6"/>
    <x v="0"/>
    <n v="2015"/>
  </r>
  <r>
    <n v="19265"/>
    <s v="Low"/>
    <n v="0.04"/>
    <n v="50.98"/>
    <n v="6.5"/>
    <n v="800"/>
    <s v="Cheryl Guthrie"/>
    <s v="Regular Air"/>
    <s v="Consumer"/>
    <s v="Technology"/>
    <s v="Computer Peripherals"/>
    <s v="Small Box"/>
    <s v="Microsoft Natural Multimedia Keyboard"/>
    <n v="0.73"/>
    <s v="United States"/>
    <x v="0"/>
    <x v="17"/>
    <x v="225"/>
    <n v="84067"/>
    <d v="2015-03-28T00:00:00"/>
    <d v="2015-04-03T00:00:00"/>
    <n v="-13.28"/>
    <n v="11"/>
    <x v="456"/>
    <n v="89910"/>
    <n v="6"/>
    <n v="28"/>
    <x v="5"/>
    <n v="2015"/>
  </r>
  <r>
    <n v="19266"/>
    <s v="Low"/>
    <n v="0.02"/>
    <n v="6.48"/>
    <n v="5.14"/>
    <n v="800"/>
    <s v="Cheryl Guthrie"/>
    <s v="Regular Air"/>
    <s v="Consumer"/>
    <s v="Office Supplies"/>
    <s v="Paper"/>
    <s v="Small Box"/>
    <s v="Xerox 23"/>
    <n v="0.37"/>
    <s v="United States"/>
    <x v="0"/>
    <x v="17"/>
    <x v="225"/>
    <n v="84067"/>
    <d v="2015-03-28T00:00:00"/>
    <d v="2015-03-30T00:00:00"/>
    <n v="-48.68"/>
    <n v="19"/>
    <x v="457"/>
    <n v="89910"/>
    <n v="2"/>
    <n v="28"/>
    <x v="5"/>
    <n v="2015"/>
  </r>
  <r>
    <n v="22484"/>
    <s v="Medium"/>
    <n v="0.03"/>
    <n v="35.99"/>
    <n v="5"/>
    <n v="803"/>
    <s v="Marianne Goldstein"/>
    <s v="Regular Air"/>
    <s v="Small Business"/>
    <s v="Technology"/>
    <s v="Telephones and Communication"/>
    <s v="Small Box"/>
    <s v="Accessory27"/>
    <n v="0.85"/>
    <s v="United States"/>
    <x v="3"/>
    <x v="26"/>
    <x v="227"/>
    <n v="32168"/>
    <d v="2015-04-29T00:00:00"/>
    <d v="2015-04-30T00:00:00"/>
    <n v="-184.548"/>
    <n v="3"/>
    <x v="458"/>
    <n v="90048"/>
    <n v="1"/>
    <n v="29"/>
    <x v="4"/>
    <n v="2015"/>
  </r>
  <r>
    <n v="5722"/>
    <s v="Critical"/>
    <n v="0.06"/>
    <n v="179.99"/>
    <n v="13.99"/>
    <n v="806"/>
    <s v="Judy Singer"/>
    <s v="Express Air"/>
    <s v="Small Business"/>
    <s v="Technology"/>
    <s v="Telephones and Communication"/>
    <s v="Medium Box"/>
    <s v="VTech VT20-2481 2.4GHz Two-Line Phone System w/Answering Machine"/>
    <n v="0.56999999999999995"/>
    <s v="United States"/>
    <x v="3"/>
    <x v="26"/>
    <x v="95"/>
    <n v="33132"/>
    <d v="2015-01-09T00:00:00"/>
    <d v="2015-01-11T00:00:00"/>
    <n v="1220.03784"/>
    <n v="54"/>
    <x v="459"/>
    <n v="40547"/>
    <n v="2"/>
    <n v="9"/>
    <x v="0"/>
    <n v="2015"/>
  </r>
  <r>
    <n v="21942"/>
    <s v="Low"/>
    <n v="0.09"/>
    <n v="5.84"/>
    <n v="0.83"/>
    <n v="820"/>
    <s v="Catherine Mullins"/>
    <s v="Regular Air"/>
    <s v="Small Business"/>
    <s v="Office Supplies"/>
    <s v="Pens &amp; Art Supplies"/>
    <s v="Wrap Bag"/>
    <s v="Avery Hi-Liter® Smear-Safe Highlighters"/>
    <n v="0.49"/>
    <s v="United States"/>
    <x v="0"/>
    <x v="0"/>
    <x v="228"/>
    <n v="99362"/>
    <d v="2015-05-21T00:00:00"/>
    <d v="2015-05-25T00:00:00"/>
    <n v="-2.87"/>
    <n v="1"/>
    <x v="460"/>
    <n v="90244"/>
    <n v="4"/>
    <n v="21"/>
    <x v="3"/>
    <n v="2015"/>
  </r>
  <r>
    <n v="20661"/>
    <s v="Low"/>
    <n v="0.04"/>
    <n v="6.24"/>
    <n v="5.22"/>
    <n v="823"/>
    <s v="Christian Albright"/>
    <s v="Regular Air"/>
    <s v="Small Business"/>
    <s v="Furniture"/>
    <s v="Office Furnishings"/>
    <s v="Small Box"/>
    <s v="Eldon Expressions Mahogany Wood Desk Collection"/>
    <n v="0.6"/>
    <s v="United States"/>
    <x v="3"/>
    <x v="20"/>
    <x v="229"/>
    <n v="37167"/>
    <d v="2015-01-12T00:00:00"/>
    <d v="2015-01-17T00:00:00"/>
    <n v="4.3808999999999996"/>
    <n v="13"/>
    <x v="461"/>
    <n v="89257"/>
    <n v="5"/>
    <n v="12"/>
    <x v="0"/>
    <n v="2015"/>
  </r>
  <r>
    <n v="20663"/>
    <s v="Low"/>
    <n v="0.09"/>
    <n v="260.98"/>
    <n v="41.91"/>
    <n v="824"/>
    <s v="Joann Moser"/>
    <s v="Delivery Truck"/>
    <s v="Small Business"/>
    <s v="Furniture"/>
    <s v="Bookcases"/>
    <s v="Jumbo Box"/>
    <s v="Atlantic Metals Mobile 3-Shelf Bookcases, Custom Colors"/>
    <n v="0.59"/>
    <s v="United States"/>
    <x v="3"/>
    <x v="20"/>
    <x v="230"/>
    <n v="37174"/>
    <d v="2015-01-12T00:00:00"/>
    <d v="2015-01-19T00:00:00"/>
    <n v="-100.744"/>
    <n v="8"/>
    <x v="462"/>
    <n v="89257"/>
    <n v="7"/>
    <n v="12"/>
    <x v="0"/>
    <n v="2015"/>
  </r>
  <r>
    <n v="21350"/>
    <s v="Critical"/>
    <n v="0"/>
    <n v="11.97"/>
    <n v="4.9800000000000004"/>
    <n v="825"/>
    <s v="Marvin Hunt"/>
    <s v="Regular Air"/>
    <s v="Home Office"/>
    <s v="Office Supplies"/>
    <s v="Appliances"/>
    <s v="Small Box"/>
    <s v="Staples 6 Outlet Surge"/>
    <n v="0.57999999999999996"/>
    <s v="United States"/>
    <x v="2"/>
    <x v="7"/>
    <x v="231"/>
    <n v="79605"/>
    <d v="2015-05-21T00:00:00"/>
    <d v="2015-05-24T00:00:00"/>
    <n v="3.3840000000000039"/>
    <n v="4"/>
    <x v="463"/>
    <n v="89258"/>
    <n v="3"/>
    <n v="21"/>
    <x v="3"/>
    <n v="2015"/>
  </r>
  <r>
    <n v="24842"/>
    <s v="Medium"/>
    <n v="0.01"/>
    <n v="6.98"/>
    <n v="1.6"/>
    <n v="827"/>
    <s v="Sheryl Marsh"/>
    <s v="Regular Air"/>
    <s v="Home Office"/>
    <s v="Office Supplies"/>
    <s v="Paper"/>
    <s v="Wrap Bag"/>
    <s v="Adams Phone Message Book, Professional, 400 Message Capacity, 5 3/6” x 11”"/>
    <n v="0.38"/>
    <s v="United States"/>
    <x v="2"/>
    <x v="7"/>
    <x v="232"/>
    <n v="79109"/>
    <d v="2015-05-25T00:00:00"/>
    <d v="2015-05-26T00:00:00"/>
    <n v="0.34600000000000009"/>
    <n v="3"/>
    <x v="464"/>
    <n v="89259"/>
    <n v="1"/>
    <n v="25"/>
    <x v="3"/>
    <n v="2015"/>
  </r>
  <r>
    <n v="24236"/>
    <s v="Not Specified"/>
    <n v="0.01"/>
    <n v="5.18"/>
    <n v="2.04"/>
    <n v="829"/>
    <s v="Monica Law Thompson"/>
    <s v="Regular Air"/>
    <s v="Corporate"/>
    <s v="Office Supplies"/>
    <s v="Paper"/>
    <s v="Wrap Bag"/>
    <s v="Array® Memo Cubes"/>
    <n v="0.36"/>
    <s v="United States"/>
    <x v="3"/>
    <x v="40"/>
    <x v="233"/>
    <n v="71854"/>
    <d v="2015-02-22T00:00:00"/>
    <d v="2015-02-24T00:00:00"/>
    <n v="-17.654"/>
    <n v="5"/>
    <x v="178"/>
    <n v="90271"/>
    <n v="2"/>
    <n v="22"/>
    <x v="2"/>
    <n v="2015"/>
  </r>
  <r>
    <n v="20664"/>
    <s v="High"/>
    <n v="0.01"/>
    <n v="14.42"/>
    <n v="6.75"/>
    <n v="830"/>
    <s v="Douglas Sutton"/>
    <s v="Regular Air"/>
    <s v="Corporate"/>
    <s v="Office Supplies"/>
    <s v="Appliances"/>
    <s v="Medium Box"/>
    <s v="Holmes Odor Grabber"/>
    <n v="0.52"/>
    <s v="United States"/>
    <x v="0"/>
    <x v="21"/>
    <x v="234"/>
    <n v="80033"/>
    <d v="2015-01-24T00:00:00"/>
    <d v="2015-01-24T00:00:00"/>
    <n v="-13.826000000000001"/>
    <n v="6"/>
    <x v="465"/>
    <n v="90270"/>
    <n v="0"/>
    <n v="24"/>
    <x v="0"/>
    <n v="2015"/>
  </r>
  <r>
    <n v="19173"/>
    <s v="High"/>
    <n v="0"/>
    <n v="11.66"/>
    <n v="8.99"/>
    <n v="833"/>
    <s v="Gerald Love"/>
    <s v="Express Air"/>
    <s v="Corporate"/>
    <s v="Office Supplies"/>
    <s v="Pens &amp; Art Supplies"/>
    <s v="Small Pack"/>
    <s v="Boston 16765 Mini Stand Up Battery Pencil Sharpener"/>
    <n v="0.59"/>
    <s v="United States"/>
    <x v="0"/>
    <x v="1"/>
    <x v="235"/>
    <n v="95020"/>
    <d v="2015-01-09T00:00:00"/>
    <d v="2015-01-11T00:00:00"/>
    <n v="-203.67000000000002"/>
    <n v="11"/>
    <x v="466"/>
    <n v="89770"/>
    <n v="2"/>
    <n v="9"/>
    <x v="0"/>
    <n v="2015"/>
  </r>
  <r>
    <n v="19383"/>
    <s v="Not Specified"/>
    <n v="7.0000000000000007E-2"/>
    <n v="6.08"/>
    <n v="0.91"/>
    <n v="850"/>
    <s v="Jesse Hutchinson"/>
    <s v="Regular Air"/>
    <s v="Corporate"/>
    <s v="Office Supplies"/>
    <s v="Pens &amp; Art Supplies"/>
    <s v="Wrap Bag"/>
    <s v="Zebra Zazzle Fluorescent Highlighters"/>
    <n v="0.51"/>
    <s v="United States"/>
    <x v="0"/>
    <x v="1"/>
    <x v="236"/>
    <n v="93117"/>
    <d v="2015-03-07T00:00:00"/>
    <d v="2015-03-08T00:00:00"/>
    <n v="19.57"/>
    <n v="7"/>
    <x v="467"/>
    <n v="88569"/>
    <n v="1"/>
    <n v="7"/>
    <x v="5"/>
    <n v="2015"/>
  </r>
  <r>
    <n v="20604"/>
    <s v="Low"/>
    <n v="0.1"/>
    <n v="50.98"/>
    <n v="22.24"/>
    <n v="851"/>
    <s v="Helen H Heller"/>
    <s v="Regular Air"/>
    <s v="Corporate"/>
    <s v="Furniture"/>
    <s v="Office Furnishings"/>
    <s v="Large Box"/>
    <s v="Dana Fluorescent Magnifying Lamp, White, 36&quot;"/>
    <n v="0.55000000000000004"/>
    <s v="United States"/>
    <x v="0"/>
    <x v="1"/>
    <x v="237"/>
    <n v="91745"/>
    <d v="2015-02-25T00:00:00"/>
    <d v="2015-02-27T00:00:00"/>
    <n v="98.12"/>
    <n v="6"/>
    <x v="468"/>
    <n v="88568"/>
    <n v="2"/>
    <n v="25"/>
    <x v="2"/>
    <n v="2015"/>
  </r>
  <r>
    <n v="19384"/>
    <s v="Not Specified"/>
    <n v="0.08"/>
    <n v="19.899999999999999"/>
    <n v="5.29"/>
    <n v="851"/>
    <s v="Helen H Heller"/>
    <s v="Regular Air"/>
    <s v="Corporate"/>
    <s v="Office Supplies"/>
    <s v="Appliances"/>
    <s v="Medium Box"/>
    <s v="Holmes Cool Mist Humidifier for the Whole House with 8-Gallon Output per Day, Extended Life Filter"/>
    <n v="0.4"/>
    <s v="United States"/>
    <x v="0"/>
    <x v="1"/>
    <x v="237"/>
    <n v="91745"/>
    <d v="2015-03-07T00:00:00"/>
    <d v="2015-03-09T00:00:00"/>
    <n v="107.11"/>
    <n v="13"/>
    <x v="469"/>
    <n v="88569"/>
    <n v="2"/>
    <n v="7"/>
    <x v="5"/>
    <n v="2015"/>
  </r>
  <r>
    <n v="19385"/>
    <s v="Not Specified"/>
    <n v="0.02"/>
    <n v="3.36"/>
    <n v="6.27"/>
    <n v="851"/>
    <s v="Helen H Heller"/>
    <s v="Regular Air"/>
    <s v="Corporate"/>
    <s v="Office Supplies"/>
    <s v="Binders and Binder Accessories"/>
    <s v="Small Box"/>
    <s v="Cardinal Poly Pocket Divider Pockets for Ring Binders"/>
    <n v="0.4"/>
    <s v="United States"/>
    <x v="0"/>
    <x v="1"/>
    <x v="237"/>
    <n v="91745"/>
    <d v="2015-03-07T00:00:00"/>
    <d v="2015-03-09T00:00:00"/>
    <n v="-216.154"/>
    <n v="21"/>
    <x v="470"/>
    <n v="88569"/>
    <n v="2"/>
    <n v="7"/>
    <x v="5"/>
    <n v="2015"/>
  </r>
  <r>
    <n v="21353"/>
    <s v="Critical"/>
    <n v="0.06"/>
    <n v="1.26"/>
    <n v="0.7"/>
    <n v="851"/>
    <s v="Helen H Heller"/>
    <s v="Regular Air"/>
    <s v="Corporate"/>
    <s v="Office Supplies"/>
    <s v="Rubber Bands"/>
    <s v="Wrap Bag"/>
    <s v="Bagged Rubber Bands"/>
    <n v="0.81"/>
    <s v="United States"/>
    <x v="0"/>
    <x v="1"/>
    <x v="237"/>
    <n v="91745"/>
    <d v="2015-04-30T00:00:00"/>
    <d v="2015-04-30T00:00:00"/>
    <n v="-6.6096000000000004"/>
    <n v="4"/>
    <x v="471"/>
    <n v="88571"/>
    <n v="0"/>
    <n v="30"/>
    <x v="4"/>
    <n v="2015"/>
  </r>
  <r>
    <n v="26093"/>
    <s v="High"/>
    <n v="0.05"/>
    <n v="4.24"/>
    <n v="5.41"/>
    <n v="853"/>
    <s v="Leah Davenport"/>
    <s v="Regular Air"/>
    <s v="Small Business"/>
    <s v="Office Supplies"/>
    <s v="Binders and Binder Accessories"/>
    <s v="Small Box"/>
    <s v="Storex DuraTech Recycled Plastic Frosted Binders"/>
    <n v="0.35"/>
    <s v="United States"/>
    <x v="0"/>
    <x v="1"/>
    <x v="238"/>
    <n v="92345"/>
    <d v="2015-03-16T00:00:00"/>
    <d v="2015-03-18T00:00:00"/>
    <n v="-89.216999999999999"/>
    <n v="12"/>
    <x v="472"/>
    <n v="88570"/>
    <n v="2"/>
    <n v="16"/>
    <x v="5"/>
    <n v="2015"/>
  </r>
  <r>
    <n v="21351"/>
    <s v="Critical"/>
    <n v="0.06"/>
    <n v="1.76"/>
    <n v="0.7"/>
    <n v="854"/>
    <s v="Karen Hendricks"/>
    <s v="Regular Air"/>
    <s v="Corporate"/>
    <s v="Office Supplies"/>
    <s v="Pens &amp; Art Supplies"/>
    <s v="Wrap Bag"/>
    <s v="Newell 310"/>
    <n v="0.56000000000000005"/>
    <s v="United States"/>
    <x v="1"/>
    <x v="18"/>
    <x v="239"/>
    <n v="6405"/>
    <d v="2015-04-30T00:00:00"/>
    <d v="2015-05-02T00:00:00"/>
    <n v="1.2236"/>
    <n v="22"/>
    <x v="473"/>
    <n v="88571"/>
    <n v="2"/>
    <n v="30"/>
    <x v="4"/>
    <n v="2015"/>
  </r>
  <r>
    <n v="21352"/>
    <s v="Critical"/>
    <n v="0.02"/>
    <n v="24.98"/>
    <n v="8.7899999999999991"/>
    <n v="855"/>
    <s v="Jacob Lanier"/>
    <s v="Regular Air"/>
    <s v="Corporate"/>
    <s v="Office Supplies"/>
    <s v="Storage &amp; Organization"/>
    <s v="Small Box"/>
    <s v="2300 Heavy-Duty Transfer File Systems by Perma"/>
    <n v="0.66"/>
    <s v="United States"/>
    <x v="1"/>
    <x v="18"/>
    <x v="240"/>
    <n v="6810"/>
    <d v="2015-04-30T00:00:00"/>
    <d v="2015-05-01T00:00:00"/>
    <n v="4.3148"/>
    <n v="23"/>
    <x v="474"/>
    <n v="88571"/>
    <n v="1"/>
    <n v="30"/>
    <x v="4"/>
    <n v="2015"/>
  </r>
  <r>
    <n v="21354"/>
    <s v="Critical"/>
    <n v="0.05"/>
    <n v="35.99"/>
    <n v="5.99"/>
    <n v="858"/>
    <s v="Arthur Brady"/>
    <s v="Express Air"/>
    <s v="Corporate"/>
    <s v="Technology"/>
    <s v="Telephones and Communication"/>
    <s v="Wrap Bag"/>
    <s v="Accessory41"/>
    <n v="0.38"/>
    <s v="United States"/>
    <x v="1"/>
    <x v="14"/>
    <x v="104"/>
    <n v="4240"/>
    <d v="2015-04-30T00:00:00"/>
    <d v="2015-05-02T00:00:00"/>
    <n v="-125.83296"/>
    <n v="2"/>
    <x v="475"/>
    <n v="88571"/>
    <n v="2"/>
    <n v="30"/>
    <x v="4"/>
    <n v="2015"/>
  </r>
  <r>
    <n v="21214"/>
    <s v="Critical"/>
    <n v="0.03"/>
    <n v="14.2"/>
    <n v="5.3"/>
    <n v="865"/>
    <s v="Dana Burgess"/>
    <s v="Regular Air"/>
    <s v="Corporate"/>
    <s v="Furniture"/>
    <s v="Office Furnishings"/>
    <s v="Wrap Bag"/>
    <s v="Coloredge Poster Frame"/>
    <n v="0.46"/>
    <s v="United States"/>
    <x v="2"/>
    <x v="38"/>
    <x v="200"/>
    <n v="46312"/>
    <d v="2015-05-27T00:00:00"/>
    <d v="2015-05-28T00:00:00"/>
    <n v="122.21"/>
    <n v="18"/>
    <x v="476"/>
    <n v="90674"/>
    <n v="1"/>
    <n v="27"/>
    <x v="3"/>
    <n v="2015"/>
  </r>
  <r>
    <n v="19947"/>
    <s v="Low"/>
    <n v="0.04"/>
    <n v="6.48"/>
    <n v="5.16"/>
    <n v="865"/>
    <s v="Dana Burgess"/>
    <s v="Express Air"/>
    <s v="Corporate"/>
    <s v="Office Supplies"/>
    <s v="Paper"/>
    <s v="Small Box"/>
    <s v="Xerox 1985"/>
    <n v="0.37"/>
    <s v="United States"/>
    <x v="2"/>
    <x v="38"/>
    <x v="200"/>
    <n v="46312"/>
    <d v="2015-02-26T00:00:00"/>
    <d v="2015-03-02T00:00:00"/>
    <n v="-11.1332"/>
    <n v="12"/>
    <x v="477"/>
    <n v="90675"/>
    <n v="4"/>
    <n v="26"/>
    <x v="2"/>
    <n v="2015"/>
  </r>
  <r>
    <n v="24774"/>
    <s v="Not Specified"/>
    <n v="0.04"/>
    <n v="29.18"/>
    <n v="8.5500000000000007"/>
    <n v="868"/>
    <s v="Sharon Ellis"/>
    <s v="Express Air"/>
    <s v="Corporate"/>
    <s v="Furniture"/>
    <s v="Office Furnishings"/>
    <s v="Small Box"/>
    <s v="Deflect-o SuperTray™ Unbreakable Stackable Tray, Letter, Black"/>
    <n v="0.42"/>
    <s v="United States"/>
    <x v="2"/>
    <x v="3"/>
    <x v="241"/>
    <n v="55126"/>
    <d v="2015-02-25T00:00:00"/>
    <d v="2015-02-27T00:00:00"/>
    <n v="201.7353"/>
    <n v="10"/>
    <x v="478"/>
    <n v="91194"/>
    <n v="2"/>
    <n v="25"/>
    <x v="2"/>
    <n v="2015"/>
  </r>
  <r>
    <n v="24775"/>
    <s v="Not Specified"/>
    <n v="0"/>
    <n v="80.98"/>
    <n v="35"/>
    <n v="868"/>
    <s v="Sharon Ellis"/>
    <s v="Regular Air"/>
    <s v="Corporate"/>
    <s v="Office Supplies"/>
    <s v="Storage &amp; Organization"/>
    <s v="Large Box"/>
    <s v="Carina 42&quot;Hx23 3/4&quot;W Media Storage Unit"/>
    <n v="0.83"/>
    <s v="United States"/>
    <x v="2"/>
    <x v="3"/>
    <x v="241"/>
    <n v="55126"/>
    <d v="2015-02-25T00:00:00"/>
    <d v="2015-02-27T00:00:00"/>
    <n v="-684.78"/>
    <n v="8"/>
    <x v="479"/>
    <n v="91194"/>
    <n v="2"/>
    <n v="25"/>
    <x v="2"/>
    <n v="2015"/>
  </r>
  <r>
    <n v="24763"/>
    <s v="Critical"/>
    <n v="0.06"/>
    <n v="6.48"/>
    <n v="8.8800000000000008"/>
    <n v="868"/>
    <s v="Sharon Ellis"/>
    <s v="Regular Air"/>
    <s v="Corporate"/>
    <s v="Office Supplies"/>
    <s v="Paper"/>
    <s v="Small Box"/>
    <s v="Xerox 224"/>
    <n v="0.37"/>
    <s v="United States"/>
    <x v="2"/>
    <x v="3"/>
    <x v="241"/>
    <n v="55126"/>
    <d v="2015-03-06T00:00:00"/>
    <d v="2015-03-07T00:00:00"/>
    <n v="-237.47"/>
    <n v="20"/>
    <x v="480"/>
    <n v="91195"/>
    <n v="1"/>
    <n v="6"/>
    <x v="5"/>
    <n v="2015"/>
  </r>
  <r>
    <n v="24764"/>
    <s v="Critical"/>
    <n v="0.09"/>
    <n v="349.45"/>
    <n v="60"/>
    <n v="868"/>
    <s v="Sharon Ellis"/>
    <s v="Delivery Truck"/>
    <s v="Corporate"/>
    <s v="Furniture"/>
    <s v="Tables"/>
    <s v="Jumbo Drum"/>
    <s v="SAFCO PlanMaster Heigh-Adjustable Drafting Table Base, 43w x 30d x 30-37h, Black"/>
    <m/>
    <s v="United States"/>
    <x v="2"/>
    <x v="3"/>
    <x v="241"/>
    <n v="55126"/>
    <d v="2015-03-06T00:00:00"/>
    <d v="2015-03-07T00:00:00"/>
    <n v="-2946.0509999999999"/>
    <n v="12"/>
    <x v="481"/>
    <n v="91195"/>
    <n v="1"/>
    <n v="6"/>
    <x v="5"/>
    <n v="2015"/>
  </r>
  <r>
    <n v="25507"/>
    <s v="Not Specified"/>
    <n v="0.03"/>
    <n v="14.2"/>
    <n v="5.3"/>
    <n v="871"/>
    <s v="Sandy Ellington"/>
    <s v="Regular Air"/>
    <s v="Home Office"/>
    <s v="Furniture"/>
    <s v="Office Furnishings"/>
    <s v="Wrap Bag"/>
    <s v="Coloredge Poster Frame"/>
    <n v="0.46"/>
    <s v="United States"/>
    <x v="0"/>
    <x v="34"/>
    <x v="242"/>
    <n v="89502"/>
    <d v="2015-03-15T00:00:00"/>
    <d v="2015-03-17T00:00:00"/>
    <n v="21.555599999999998"/>
    <n v="2"/>
    <x v="482"/>
    <n v="90577"/>
    <n v="2"/>
    <n v="15"/>
    <x v="5"/>
    <n v="2015"/>
  </r>
  <r>
    <n v="22547"/>
    <s v="Not Specified"/>
    <n v="0.01"/>
    <n v="5.94"/>
    <n v="9.92"/>
    <n v="871"/>
    <s v="Sandy Ellington"/>
    <s v="Regular Air"/>
    <s v="Home Office"/>
    <s v="Office Supplies"/>
    <s v="Binders and Binder Accessories"/>
    <s v="Small Box"/>
    <s v="Storex Dura Pro™ Binders"/>
    <n v="0.38"/>
    <s v="United States"/>
    <x v="0"/>
    <x v="34"/>
    <x v="242"/>
    <n v="89502"/>
    <d v="2015-05-20T00:00:00"/>
    <d v="2015-05-23T00:00:00"/>
    <n v="-239.315"/>
    <n v="12"/>
    <x v="483"/>
    <n v="90578"/>
    <n v="3"/>
    <n v="20"/>
    <x v="3"/>
    <n v="2015"/>
  </r>
  <r>
    <n v="22548"/>
    <s v="Not Specified"/>
    <n v="0"/>
    <n v="6.48"/>
    <n v="5.1100000000000003"/>
    <n v="871"/>
    <s v="Sandy Ellington"/>
    <s v="Regular Air"/>
    <s v="Home Office"/>
    <s v="Office Supplies"/>
    <s v="Paper"/>
    <s v="Small Box"/>
    <s v="Xerox 231"/>
    <n v="0.37"/>
    <s v="United States"/>
    <x v="0"/>
    <x v="34"/>
    <x v="242"/>
    <n v="89502"/>
    <d v="2015-05-20T00:00:00"/>
    <d v="2015-05-22T00:00:00"/>
    <n v="-33.31"/>
    <n v="18"/>
    <x v="484"/>
    <n v="90578"/>
    <n v="2"/>
    <n v="20"/>
    <x v="3"/>
    <n v="2015"/>
  </r>
  <r>
    <n v="19262"/>
    <s v="High"/>
    <n v="0.04"/>
    <n v="4.37"/>
    <n v="5.15"/>
    <n v="875"/>
    <s v="Erika Fink"/>
    <s v="Regular Air"/>
    <s v="Small Business"/>
    <s v="Office Supplies"/>
    <s v="Appliances"/>
    <s v="Small Box"/>
    <s v="Eureka Sanitaire ® Multi-Pro Heavy-Duty Upright, Disposable Bags"/>
    <n v="0.59"/>
    <s v="United States"/>
    <x v="0"/>
    <x v="17"/>
    <x v="243"/>
    <n v="84106"/>
    <d v="2015-02-21T00:00:00"/>
    <d v="2015-02-22T00:00:00"/>
    <n v="-74.479599999999991"/>
    <n v="18"/>
    <x v="485"/>
    <n v="89059"/>
    <n v="1"/>
    <n v="21"/>
    <x v="2"/>
    <n v="2015"/>
  </r>
  <r>
    <n v="19263"/>
    <s v="High"/>
    <n v="0.09"/>
    <n v="155.99"/>
    <n v="8.99"/>
    <n v="875"/>
    <s v="Erika Fink"/>
    <s v="Regular Air"/>
    <s v="Small Business"/>
    <s v="Technology"/>
    <s v="Telephones and Communication"/>
    <s v="Small Box"/>
    <s v="CF 688"/>
    <n v="0.57999999999999996"/>
    <s v="United States"/>
    <x v="0"/>
    <x v="17"/>
    <x v="243"/>
    <n v="84106"/>
    <d v="2015-02-21T00:00:00"/>
    <d v="2015-02-23T00:00:00"/>
    <n v="-232.22056000000003"/>
    <n v="4"/>
    <x v="486"/>
    <n v="89059"/>
    <n v="2"/>
    <n v="21"/>
    <x v="2"/>
    <n v="2015"/>
  </r>
  <r>
    <n v="18054"/>
    <s v="Critical"/>
    <n v="7.0000000000000007E-2"/>
    <n v="5.68"/>
    <n v="1.39"/>
    <n v="880"/>
    <s v="Ellen Beck"/>
    <s v="Regular Air"/>
    <s v="Small Business"/>
    <s v="Office Supplies"/>
    <s v="Envelopes"/>
    <s v="Small Box"/>
    <s v="Staples Standard Envelopes"/>
    <n v="0.38"/>
    <s v="United States"/>
    <x v="0"/>
    <x v="28"/>
    <x v="244"/>
    <n v="85254"/>
    <d v="2015-03-25T00:00:00"/>
    <d v="2015-03-27T00:00:00"/>
    <n v="18.643799999999999"/>
    <n v="5"/>
    <x v="487"/>
    <n v="86153"/>
    <n v="2"/>
    <n v="25"/>
    <x v="5"/>
    <n v="2015"/>
  </r>
  <r>
    <n v="18055"/>
    <s v="Critical"/>
    <n v="0.06"/>
    <n v="22.84"/>
    <n v="11.54"/>
    <n v="880"/>
    <s v="Ellen Beck"/>
    <s v="Regular Air"/>
    <s v="Small Business"/>
    <s v="Office Supplies"/>
    <s v="Paper"/>
    <s v="Small Box"/>
    <s v="Xerox 1964"/>
    <n v="0.39"/>
    <s v="United States"/>
    <x v="0"/>
    <x v="28"/>
    <x v="244"/>
    <n v="85254"/>
    <d v="2015-03-25T00:00:00"/>
    <d v="2015-03-27T00:00:00"/>
    <n v="-31.24"/>
    <n v="1"/>
    <x v="488"/>
    <n v="86153"/>
    <n v="2"/>
    <n v="25"/>
    <x v="5"/>
    <n v="2015"/>
  </r>
  <r>
    <n v="19401"/>
    <s v="Critical"/>
    <n v="0.06"/>
    <n v="25.98"/>
    <n v="14.36"/>
    <n v="885"/>
    <s v="Malcolm Robertson"/>
    <s v="Delivery Truck"/>
    <s v="Corporate"/>
    <s v="Furniture"/>
    <s v="Chairs &amp; Chairmats"/>
    <s v="Jumbo Drum"/>
    <s v="Global Stack Chair without Arms, Black"/>
    <n v="0.6"/>
    <s v="United States"/>
    <x v="2"/>
    <x v="7"/>
    <x v="232"/>
    <n v="79109"/>
    <d v="2015-05-24T00:00:00"/>
    <d v="2015-05-25T00:00:00"/>
    <n v="55.888000000000034"/>
    <n v="41"/>
    <x v="489"/>
    <n v="89537"/>
    <n v="1"/>
    <n v="24"/>
    <x v="3"/>
    <n v="2015"/>
  </r>
  <r>
    <n v="26011"/>
    <s v="Critical"/>
    <n v="0.08"/>
    <n v="1.81"/>
    <n v="0.75"/>
    <n v="890"/>
    <s v="Billie Fowler"/>
    <s v="Regular Air"/>
    <s v="Consumer"/>
    <s v="Furniture"/>
    <s v="Chairs &amp; Chairmats"/>
    <s v="Jumbo Drum"/>
    <s v="Metal Folding Chairs, Beige, 4/Carton"/>
    <n v="0.57999999999999996"/>
    <s v="United States"/>
    <x v="2"/>
    <x v="7"/>
    <x v="245"/>
    <n v="76021"/>
    <d v="2015-01-05T00:00:00"/>
    <d v="2015-01-06T00:00:00"/>
    <n v="1.3224"/>
    <n v="11"/>
    <x v="490"/>
    <n v="89536"/>
    <n v="1"/>
    <n v="5"/>
    <x v="0"/>
    <n v="2015"/>
  </r>
  <r>
    <n v="26015"/>
    <s v="Critical"/>
    <n v="0.04"/>
    <n v="125.99"/>
    <n v="5.26"/>
    <n v="890"/>
    <s v="Billie Fowler"/>
    <s v="Regular Air"/>
    <s v="Consumer"/>
    <s v="Technology"/>
    <s v="Telephones and Communication"/>
    <s v="Small Box"/>
    <s v="232"/>
    <n v="0.55000000000000004"/>
    <s v="United States"/>
    <x v="2"/>
    <x v="7"/>
    <x v="245"/>
    <n v="76021"/>
    <d v="2015-01-05T00:00:00"/>
    <d v="2015-01-05T00:00:00"/>
    <n v="455.42069999999995"/>
    <n v="6"/>
    <x v="491"/>
    <n v="89536"/>
    <n v="0"/>
    <n v="5"/>
    <x v="0"/>
    <n v="2015"/>
  </r>
  <r>
    <n v="2045"/>
    <s v="Critical"/>
    <n v="0.01"/>
    <n v="8.34"/>
    <n v="0.96"/>
    <n v="894"/>
    <s v="Gail Rankin Cole"/>
    <s v="Regular Air"/>
    <s v="Corporate"/>
    <s v="Furniture"/>
    <s v="Office Furnishings"/>
    <s v="Wrap Bag"/>
    <s v="Document Clip Frames"/>
    <n v="0.43"/>
    <s v="United States"/>
    <x v="1"/>
    <x v="41"/>
    <x v="246"/>
    <n v="20024"/>
    <d v="2015-01-10T00:00:00"/>
    <d v="2015-01-12T00:00:00"/>
    <n v="29.332000000000001"/>
    <n v="24"/>
    <x v="492"/>
    <n v="14596"/>
    <n v="2"/>
    <n v="10"/>
    <x v="0"/>
    <n v="2015"/>
  </r>
  <r>
    <n v="2046"/>
    <s v="Critical"/>
    <n v="0.06"/>
    <n v="3.28"/>
    <n v="3.97"/>
    <n v="894"/>
    <s v="Gail Rankin Cole"/>
    <s v="Regular Air"/>
    <s v="Corporate"/>
    <s v="Office Supplies"/>
    <s v="Pens &amp; Art Supplies"/>
    <s v="Wrap Bag"/>
    <s v="Newell 337"/>
    <n v="0.56000000000000005"/>
    <s v="United States"/>
    <x v="1"/>
    <x v="41"/>
    <x v="246"/>
    <n v="20024"/>
    <d v="2015-01-10T00:00:00"/>
    <d v="2015-01-11T00:00:00"/>
    <n v="-86"/>
    <n v="19"/>
    <x v="493"/>
    <n v="14596"/>
    <n v="1"/>
    <n v="10"/>
    <x v="0"/>
    <n v="2015"/>
  </r>
  <r>
    <n v="5421"/>
    <s v="Low"/>
    <n v="0.02"/>
    <n v="1.1399999999999999"/>
    <n v="0.7"/>
    <n v="894"/>
    <s v="Gail Rankin Cole"/>
    <s v="Regular Air"/>
    <s v="Corporate"/>
    <s v="Office Supplies"/>
    <s v="Rubber Bands"/>
    <s v="Wrap Bag"/>
    <s v="OIC Thumb-Tacks"/>
    <n v="0.38"/>
    <s v="United States"/>
    <x v="1"/>
    <x v="41"/>
    <x v="246"/>
    <n v="20024"/>
    <d v="2015-02-02T00:00:00"/>
    <d v="2015-02-02T00:00:00"/>
    <n v="-0.49"/>
    <n v="38"/>
    <x v="494"/>
    <n v="38529"/>
    <n v="0"/>
    <n v="2"/>
    <x v="2"/>
    <n v="2015"/>
  </r>
  <r>
    <n v="20045"/>
    <s v="Critical"/>
    <n v="0.01"/>
    <n v="8.34"/>
    <n v="0.96"/>
    <n v="896"/>
    <s v="Jennifer Siegel"/>
    <s v="Regular Air"/>
    <s v="Corporate"/>
    <s v="Furniture"/>
    <s v="Office Furnishings"/>
    <s v="Wrap Bag"/>
    <s v="Document Clip Frames"/>
    <n v="0.43"/>
    <s v="United States"/>
    <x v="2"/>
    <x v="7"/>
    <x v="247"/>
    <n v="76201"/>
    <d v="2015-01-10T00:00:00"/>
    <d v="2015-01-12T00:00:00"/>
    <n v="34.348199999999999"/>
    <n v="6"/>
    <x v="495"/>
    <n v="90166"/>
    <n v="2"/>
    <n v="10"/>
    <x v="0"/>
    <n v="2015"/>
  </r>
  <r>
    <n v="20046"/>
    <s v="Critical"/>
    <n v="0.06"/>
    <n v="3.28"/>
    <n v="3.97"/>
    <n v="896"/>
    <s v="Jennifer Siegel"/>
    <s v="Regular Air"/>
    <s v="Corporate"/>
    <s v="Office Supplies"/>
    <s v="Pens &amp; Art Supplies"/>
    <s v="Wrap Bag"/>
    <s v="Newell 337"/>
    <n v="0.56000000000000005"/>
    <s v="United States"/>
    <x v="2"/>
    <x v="7"/>
    <x v="247"/>
    <n v="76201"/>
    <d v="2015-01-10T00:00:00"/>
    <d v="2015-01-11T00:00:00"/>
    <n v="-66.650000000000006"/>
    <n v="5"/>
    <x v="496"/>
    <n v="90166"/>
    <n v="1"/>
    <n v="10"/>
    <x v="0"/>
    <n v="2015"/>
  </r>
  <r>
    <n v="19470"/>
    <s v="Critical"/>
    <n v="0.06"/>
    <n v="47.98"/>
    <n v="3.61"/>
    <n v="896"/>
    <s v="Jennifer Siegel"/>
    <s v="Regular Air"/>
    <s v="Corporate"/>
    <s v="Technology"/>
    <s v="Computer Peripherals"/>
    <s v="Small Pack"/>
    <s v="DS/HD IBM Formatted Diskettes, 200/Pack - Staples"/>
    <n v="0.71"/>
    <s v="United States"/>
    <x v="2"/>
    <x v="7"/>
    <x v="247"/>
    <n v="76201"/>
    <d v="2015-06-20T00:00:00"/>
    <d v="2015-06-22T00:00:00"/>
    <n v="35.954999999999998"/>
    <n v="11"/>
    <x v="497"/>
    <n v="90167"/>
    <n v="2"/>
    <n v="20"/>
    <x v="1"/>
    <n v="2015"/>
  </r>
  <r>
    <n v="4724"/>
    <s v="High"/>
    <n v="0.04"/>
    <n v="90.97"/>
    <n v="28"/>
    <n v="898"/>
    <s v="Harriet Hodges"/>
    <s v="Delivery Truck"/>
    <s v="Small Business"/>
    <s v="Technology"/>
    <s v="Office Machines"/>
    <s v="Jumbo Drum"/>
    <s v="Lexmark Z55se Color Inkjet Printer"/>
    <n v="0.38"/>
    <s v="United States"/>
    <x v="1"/>
    <x v="4"/>
    <x v="8"/>
    <n v="10039"/>
    <d v="2015-01-12T00:00:00"/>
    <d v="2015-01-13T00:00:00"/>
    <n v="-173.09520000000001"/>
    <n v="6"/>
    <x v="498"/>
    <n v="33635"/>
    <n v="1"/>
    <n v="12"/>
    <x v="0"/>
    <n v="2015"/>
  </r>
  <r>
    <n v="4725"/>
    <s v="High"/>
    <n v="7.0000000000000007E-2"/>
    <n v="20.34"/>
    <n v="35"/>
    <n v="898"/>
    <s v="Harriet Hodges"/>
    <s v="Regular Air"/>
    <s v="Small Business"/>
    <s v="Office Supplies"/>
    <s v="Storage &amp; Organization"/>
    <s v="Large Box"/>
    <s v="Tennsco Commercial Shelving"/>
    <n v="0.84"/>
    <s v="United States"/>
    <x v="1"/>
    <x v="4"/>
    <x v="8"/>
    <n v="10039"/>
    <d v="2015-01-12T00:00:00"/>
    <d v="2015-01-13T00:00:00"/>
    <n v="-96.16"/>
    <n v="5"/>
    <x v="499"/>
    <n v="33635"/>
    <n v="1"/>
    <n v="12"/>
    <x v="0"/>
    <n v="2015"/>
  </r>
  <r>
    <n v="1311"/>
    <s v="Not Specified"/>
    <n v="0.02"/>
    <n v="12.53"/>
    <n v="0.49"/>
    <n v="898"/>
    <s v="Harriet Hodges"/>
    <s v="Regular Air"/>
    <s v="Small Business"/>
    <s v="Office Supplies"/>
    <s v="Labels"/>
    <s v="Small Box"/>
    <s v="Round Specialty Laser Printer Labels"/>
    <n v="0.38"/>
    <s v="United States"/>
    <x v="1"/>
    <x v="4"/>
    <x v="8"/>
    <n v="10039"/>
    <d v="2015-01-27T00:00:00"/>
    <d v="2015-01-27T00:00:00"/>
    <n v="263.39999999999998"/>
    <n v="47"/>
    <x v="500"/>
    <n v="9606"/>
    <n v="0"/>
    <n v="27"/>
    <x v="0"/>
    <n v="2015"/>
  </r>
  <r>
    <n v="1312"/>
    <s v="Not Specified"/>
    <n v="7.0000000000000007E-2"/>
    <n v="5.18"/>
    <n v="2.04"/>
    <n v="898"/>
    <s v="Harriet Hodges"/>
    <s v="Express Air"/>
    <s v="Small Business"/>
    <s v="Office Supplies"/>
    <s v="Paper"/>
    <s v="Wrap Bag"/>
    <s v="Array® Memo Cubes"/>
    <n v="0.36"/>
    <s v="United States"/>
    <x v="1"/>
    <x v="4"/>
    <x v="8"/>
    <n v="10039"/>
    <d v="2015-01-27T00:00:00"/>
    <d v="2015-01-29T00:00:00"/>
    <n v="37.31"/>
    <n v="44"/>
    <x v="501"/>
    <n v="9606"/>
    <n v="2"/>
    <n v="27"/>
    <x v="0"/>
    <n v="2015"/>
  </r>
  <r>
    <n v="22724"/>
    <s v="High"/>
    <n v="0.04"/>
    <n v="90.97"/>
    <n v="28"/>
    <n v="899"/>
    <s v="Jordan Berry"/>
    <s v="Delivery Truck"/>
    <s v="Small Business"/>
    <s v="Technology"/>
    <s v="Office Machines"/>
    <s v="Jumbo Drum"/>
    <s v="Lexmark Z55se Color Inkjet Printer"/>
    <n v="0.38"/>
    <s v="United States"/>
    <x v="1"/>
    <x v="19"/>
    <x v="248"/>
    <n v="16602"/>
    <d v="2015-01-12T00:00:00"/>
    <d v="2015-01-13T00:00:00"/>
    <n v="-173.09520000000001"/>
    <n v="2"/>
    <x v="502"/>
    <n v="86263"/>
    <n v="1"/>
    <n v="12"/>
    <x v="0"/>
    <n v="2015"/>
  </r>
  <r>
    <n v="22725"/>
    <s v="High"/>
    <n v="7.0000000000000007E-2"/>
    <n v="20.34"/>
    <n v="35"/>
    <n v="899"/>
    <s v="Jordan Berry"/>
    <s v="Regular Air"/>
    <s v="Small Business"/>
    <s v="Office Supplies"/>
    <s v="Storage &amp; Organization"/>
    <s v="Large Box"/>
    <s v="Tennsco Commercial Shelving"/>
    <n v="0.84"/>
    <s v="United States"/>
    <x v="1"/>
    <x v="19"/>
    <x v="248"/>
    <n v="16602"/>
    <d v="2015-01-12T00:00:00"/>
    <d v="2015-01-13T00:00:00"/>
    <n v="-96.16"/>
    <n v="1"/>
    <x v="503"/>
    <n v="86263"/>
    <n v="1"/>
    <n v="12"/>
    <x v="0"/>
    <n v="2015"/>
  </r>
  <r>
    <n v="19311"/>
    <s v="Not Specified"/>
    <n v="0.02"/>
    <n v="12.53"/>
    <n v="0.49"/>
    <n v="899"/>
    <s v="Jordan Berry"/>
    <s v="Regular Air"/>
    <s v="Small Business"/>
    <s v="Office Supplies"/>
    <s v="Labels"/>
    <s v="Small Box"/>
    <s v="Round Specialty Laser Printer Labels"/>
    <n v="0.38"/>
    <s v="United States"/>
    <x v="1"/>
    <x v="19"/>
    <x v="248"/>
    <n v="16602"/>
    <d v="2015-01-27T00:00:00"/>
    <d v="2015-01-27T00:00:00"/>
    <n v="104.7213"/>
    <n v="12"/>
    <x v="504"/>
    <n v="86264"/>
    <n v="0"/>
    <n v="27"/>
    <x v="0"/>
    <n v="2015"/>
  </r>
  <r>
    <n v="19312"/>
    <s v="Not Specified"/>
    <n v="7.0000000000000007E-2"/>
    <n v="5.18"/>
    <n v="2.04"/>
    <n v="899"/>
    <s v="Jordan Berry"/>
    <s v="Express Air"/>
    <s v="Small Business"/>
    <s v="Office Supplies"/>
    <s v="Paper"/>
    <s v="Wrap Bag"/>
    <s v="Array® Memo Cubes"/>
    <n v="0.36"/>
    <s v="United States"/>
    <x v="1"/>
    <x v="19"/>
    <x v="248"/>
    <n v="16602"/>
    <d v="2015-01-27T00:00:00"/>
    <d v="2015-01-29T00:00:00"/>
    <n v="37.31"/>
    <n v="11"/>
    <x v="505"/>
    <n v="86264"/>
    <n v="2"/>
    <n v="27"/>
    <x v="0"/>
    <n v="2015"/>
  </r>
  <r>
    <n v="24981"/>
    <s v="Not Specified"/>
    <n v="0"/>
    <n v="5.98"/>
    <n v="1.49"/>
    <n v="903"/>
    <s v="Francis Spivey"/>
    <s v="Regular Air"/>
    <s v="Consumer"/>
    <s v="Office Supplies"/>
    <s v="Binders and Binder Accessories"/>
    <s v="Small Box"/>
    <s v="Avery Hanging File Binders"/>
    <n v="0.39"/>
    <s v="United States"/>
    <x v="1"/>
    <x v="15"/>
    <x v="249"/>
    <n v="1887"/>
    <d v="2015-03-12T00:00:00"/>
    <d v="2015-03-14T00:00:00"/>
    <n v="80.674799999999991"/>
    <n v="18"/>
    <x v="506"/>
    <n v="90806"/>
    <n v="2"/>
    <n v="12"/>
    <x v="5"/>
    <n v="2015"/>
  </r>
  <r>
    <n v="22288"/>
    <s v="Critical"/>
    <n v="0.09"/>
    <n v="35.99"/>
    <n v="5.99"/>
    <n v="907"/>
    <s v="Rachel Casey"/>
    <s v="Regular Air"/>
    <s v="Home Office"/>
    <s v="Technology"/>
    <s v="Telephones and Communication"/>
    <s v="Wrap Bag"/>
    <s v="Accessory41"/>
    <n v="0.38"/>
    <s v="United States"/>
    <x v="3"/>
    <x v="35"/>
    <x v="157"/>
    <n v="42420"/>
    <d v="2015-02-26T00:00:00"/>
    <d v="2015-02-27T00:00:00"/>
    <n v="114.3165"/>
    <n v="5"/>
    <x v="507"/>
    <n v="86459"/>
    <n v="1"/>
    <n v="26"/>
    <x v="2"/>
    <n v="2015"/>
  </r>
  <r>
    <n v="21345"/>
    <s v="Medium"/>
    <n v="0.09"/>
    <n v="2.6"/>
    <n v="2.4"/>
    <n v="907"/>
    <s v="Rachel Casey"/>
    <s v="Regular Air"/>
    <s v="Home Office"/>
    <s v="Office Supplies"/>
    <s v="Pens &amp; Art Supplies"/>
    <s v="Wrap Bag"/>
    <s v="12 Colored Short Pencils"/>
    <n v="0.57999999999999996"/>
    <s v="United States"/>
    <x v="3"/>
    <x v="35"/>
    <x v="157"/>
    <n v="42420"/>
    <d v="2015-06-17T00:00:00"/>
    <d v="2015-06-19T00:00:00"/>
    <n v="1107.4079999999999"/>
    <n v="12"/>
    <x v="508"/>
    <n v="86460"/>
    <n v="2"/>
    <n v="17"/>
    <x v="1"/>
    <n v="2015"/>
  </r>
  <r>
    <n v="19480"/>
    <s v="Critical"/>
    <n v="0"/>
    <n v="5.28"/>
    <n v="5.61"/>
    <n v="910"/>
    <s v="Carla Hauser"/>
    <s v="Regular Air"/>
    <s v="Corporate"/>
    <s v="Office Supplies"/>
    <s v="Paper"/>
    <s v="Small Box"/>
    <s v="Xerox 1954"/>
    <n v="0.4"/>
    <s v="United States"/>
    <x v="3"/>
    <x v="40"/>
    <x v="233"/>
    <n v="71854"/>
    <d v="2015-05-14T00:00:00"/>
    <d v="2015-05-14T00:00:00"/>
    <n v="-149.21199999999999"/>
    <n v="15"/>
    <x v="509"/>
    <n v="90187"/>
    <n v="0"/>
    <n v="14"/>
    <x v="3"/>
    <n v="2015"/>
  </r>
  <r>
    <n v="25356"/>
    <s v="Not Specified"/>
    <n v="0.05"/>
    <n v="7.64"/>
    <n v="5.83"/>
    <n v="911"/>
    <s v="Marsha P Joyner"/>
    <s v="Regular Air"/>
    <s v="Corporate"/>
    <s v="Office Supplies"/>
    <s v="Paper"/>
    <s v="Wrap Bag"/>
    <s v="Rediform Wirebound &quot;Phone Memo&quot; Message Book, 11 x 5-3/4"/>
    <n v="0.36"/>
    <s v="United States"/>
    <x v="1"/>
    <x v="36"/>
    <x v="250"/>
    <n v="26003"/>
    <d v="2015-01-31T00:00:00"/>
    <d v="2015-02-02T00:00:00"/>
    <n v="-21.018000000000001"/>
    <n v="2"/>
    <x v="510"/>
    <n v="90185"/>
    <n v="2"/>
    <n v="31"/>
    <x v="0"/>
    <n v="2015"/>
  </r>
  <r>
    <n v="25357"/>
    <s v="Not Specified"/>
    <n v="0.04"/>
    <n v="218.75"/>
    <n v="69.64"/>
    <n v="911"/>
    <s v="Marsha P Joyner"/>
    <s v="Delivery Truck"/>
    <s v="Corporate"/>
    <s v="Furniture"/>
    <s v="Tables"/>
    <s v="Jumbo Box"/>
    <s v="BoxOffice By Design Rectangular and Half-Moon Meeting Room Tables"/>
    <n v="0.72"/>
    <s v="United States"/>
    <x v="1"/>
    <x v="36"/>
    <x v="250"/>
    <n v="26003"/>
    <d v="2015-01-31T00:00:00"/>
    <d v="2015-02-01T00:00:00"/>
    <n v="-655.52987500000006"/>
    <n v="10"/>
    <x v="511"/>
    <n v="90185"/>
    <n v="1"/>
    <n v="31"/>
    <x v="0"/>
    <n v="2015"/>
  </r>
  <r>
    <n v="24028"/>
    <s v="High"/>
    <n v="0.01"/>
    <n v="59.76"/>
    <n v="9.7100000000000009"/>
    <n v="911"/>
    <s v="Marsha P Joyner"/>
    <s v="Regular Air"/>
    <s v="Corporate"/>
    <s v="Office Supplies"/>
    <s v="Storage &amp; Organization"/>
    <s v="Small Box"/>
    <s v="Advantus 10-Drawer Portable Organizer, Chrome Metal Frame, Smoke Drawers"/>
    <n v="0.56999999999999995"/>
    <s v="United States"/>
    <x v="1"/>
    <x v="36"/>
    <x v="250"/>
    <n v="26003"/>
    <d v="2015-04-04T00:00:00"/>
    <d v="2015-04-06T00:00:00"/>
    <n v="354.32879999999994"/>
    <n v="8"/>
    <x v="512"/>
    <n v="90186"/>
    <n v="2"/>
    <n v="4"/>
    <x v="4"/>
    <n v="2015"/>
  </r>
  <r>
    <n v="24953"/>
    <s v="High"/>
    <n v="0.06"/>
    <n v="350.98"/>
    <n v="30"/>
    <n v="915"/>
    <s v="Carol Sherrill"/>
    <s v="Delivery Truck"/>
    <s v="Home Office"/>
    <s v="Furniture"/>
    <s v="Chairs &amp; Chairmats"/>
    <s v="Jumbo Drum"/>
    <s v="Office Star - Professional Matrix Back Chair with 2-to-1 Synchro Tilt and Mesh Fabric Seat"/>
    <n v="0.61"/>
    <s v="United States"/>
    <x v="2"/>
    <x v="7"/>
    <x v="251"/>
    <n v="77803"/>
    <d v="2015-01-04T00:00:00"/>
    <d v="2015-01-05T00:00:00"/>
    <n v="-489.41559999999998"/>
    <n v="1"/>
    <x v="513"/>
    <n v="86356"/>
    <n v="1"/>
    <n v="4"/>
    <x v="0"/>
    <n v="2015"/>
  </r>
  <r>
    <n v="25833"/>
    <s v="Low"/>
    <n v="0.05"/>
    <n v="161.55000000000001"/>
    <n v="19.989999999999998"/>
    <n v="916"/>
    <s v="Marion Wilcox"/>
    <s v="Regular Air"/>
    <s v="Corporate"/>
    <s v="Office Supplies"/>
    <s v="Storage &amp; Organization"/>
    <s v="Small Box"/>
    <s v="Fellowes Super Stor/Drawer® Files"/>
    <n v="0.66"/>
    <s v="United States"/>
    <x v="2"/>
    <x v="7"/>
    <x v="252"/>
    <n v="76028"/>
    <d v="2015-01-04T00:00:00"/>
    <d v="2015-01-11T00:00:00"/>
    <n v="35.31"/>
    <n v="3"/>
    <x v="514"/>
    <n v="86357"/>
    <n v="7"/>
    <n v="4"/>
    <x v="0"/>
    <n v="2015"/>
  </r>
  <r>
    <n v="25676"/>
    <s v="High"/>
    <n v="0.05"/>
    <n v="35.51"/>
    <n v="6.31"/>
    <n v="918"/>
    <s v="Kerry Jernigan"/>
    <s v="Regular Air"/>
    <s v="Consumer"/>
    <s v="Office Supplies"/>
    <s v="Storage &amp; Organization"/>
    <s v="Small Box"/>
    <s v="Steel Personal Filing/Posting Tote"/>
    <n v="0.57999999999999996"/>
    <s v="United States"/>
    <x v="0"/>
    <x v="1"/>
    <x v="184"/>
    <n v="91730"/>
    <d v="2015-04-12T00:00:00"/>
    <d v="2015-04-14T00:00:00"/>
    <n v="6.11"/>
    <n v="2"/>
    <x v="515"/>
    <n v="90492"/>
    <n v="2"/>
    <n v="12"/>
    <x v="4"/>
    <n v="2015"/>
  </r>
  <r>
    <n v="19772"/>
    <s v="Critical"/>
    <n v="0.09"/>
    <n v="58.14"/>
    <n v="36.61"/>
    <n v="918"/>
    <s v="Kerry Jernigan"/>
    <s v="Delivery Truck"/>
    <s v="Corporate"/>
    <s v="Furniture"/>
    <s v="Bookcases"/>
    <s v="Jumbo Box"/>
    <s v="O'Sullivan 3-Shelf Heavy-Duty Bookcases"/>
    <n v="0.61"/>
    <s v="United States"/>
    <x v="0"/>
    <x v="1"/>
    <x v="184"/>
    <n v="91730"/>
    <d v="2015-05-20T00:00:00"/>
    <d v="2015-05-21T00:00:00"/>
    <n v="187.41200000000026"/>
    <n v="39"/>
    <x v="516"/>
    <n v="90493"/>
    <n v="1"/>
    <n v="20"/>
    <x v="3"/>
    <n v="2015"/>
  </r>
  <r>
    <n v="25677"/>
    <s v="High"/>
    <n v="0.1"/>
    <n v="8.34"/>
    <n v="2.64"/>
    <n v="919"/>
    <s v="Tracy Livingston"/>
    <s v="Regular Air"/>
    <s v="Consumer"/>
    <s v="Office Supplies"/>
    <s v="Scissors, Rulers and Trimmers"/>
    <s v="Small Pack"/>
    <s v="Acme® Elite Stainless Steel Scissors"/>
    <n v="0.59"/>
    <s v="United States"/>
    <x v="0"/>
    <x v="1"/>
    <x v="253"/>
    <n v="96003"/>
    <d v="2015-04-12T00:00:00"/>
    <d v="2015-04-12T00:00:00"/>
    <n v="-6.34"/>
    <n v="6"/>
    <x v="517"/>
    <n v="90492"/>
    <n v="0"/>
    <n v="12"/>
    <x v="4"/>
    <n v="2015"/>
  </r>
  <r>
    <n v="21970"/>
    <s v="Low"/>
    <n v="0.1"/>
    <n v="15.98"/>
    <n v="4"/>
    <n v="920"/>
    <s v="Jessie Kelly"/>
    <s v="Regular Air"/>
    <s v="Corporate"/>
    <s v="Technology"/>
    <s v="Computer Peripherals"/>
    <s v="Small Box"/>
    <s v="Logitech Access Keyboard"/>
    <n v="0.37"/>
    <s v="United States"/>
    <x v="0"/>
    <x v="1"/>
    <x v="254"/>
    <n v="92374"/>
    <d v="2015-03-27T00:00:00"/>
    <d v="2015-04-01T00:00:00"/>
    <n v="92.722199999999987"/>
    <n v="9"/>
    <x v="518"/>
    <n v="90491"/>
    <n v="5"/>
    <n v="27"/>
    <x v="5"/>
    <n v="2015"/>
  </r>
  <r>
    <n v="25678"/>
    <s v="High"/>
    <n v="0.03"/>
    <n v="8.0399999999999991"/>
    <n v="8.94"/>
    <n v="920"/>
    <s v="Jessie Kelly"/>
    <s v="Regular Air"/>
    <s v="Consumer"/>
    <s v="Office Supplies"/>
    <s v="Binders and Binder Accessories"/>
    <s v="Small Box"/>
    <s v="Fellowes Twister Kit, Gray/Clear, 3/pkg"/>
    <n v="0.4"/>
    <s v="United States"/>
    <x v="0"/>
    <x v="1"/>
    <x v="254"/>
    <n v="92374"/>
    <d v="2015-04-12T00:00:00"/>
    <d v="2015-04-14T00:00:00"/>
    <n v="-160.27549999999999"/>
    <n v="9"/>
    <x v="519"/>
    <n v="90492"/>
    <n v="2"/>
    <n v="12"/>
    <x v="4"/>
    <n v="2015"/>
  </r>
  <r>
    <n v="18395"/>
    <s v="Not Specified"/>
    <n v="0.01"/>
    <n v="65.989999999999995"/>
    <n v="8.99"/>
    <n v="922"/>
    <s v="Dolores Abrams"/>
    <s v="Express Air"/>
    <s v="Small Business"/>
    <s v="Technology"/>
    <s v="Telephones and Communication"/>
    <s v="Small Box"/>
    <s v="5180"/>
    <n v="0.56000000000000005"/>
    <s v="United States"/>
    <x v="0"/>
    <x v="1"/>
    <x v="184"/>
    <n v="91730"/>
    <d v="2015-05-20T00:00:00"/>
    <d v="2015-05-21T00:00:00"/>
    <n v="396.97199999999998"/>
    <n v="14"/>
    <x v="520"/>
    <n v="87135"/>
    <n v="1"/>
    <n v="20"/>
    <x v="3"/>
    <n v="2015"/>
  </r>
  <r>
    <n v="19973"/>
    <s v="Critical"/>
    <n v="0.03"/>
    <n v="2.1800000000000002"/>
    <n v="1.38"/>
    <n v="925"/>
    <s v="Ruth Dudley"/>
    <s v="Regular Air"/>
    <s v="Small Business"/>
    <s v="Office Supplies"/>
    <s v="Rubber Bands"/>
    <s v="Wrap Bag"/>
    <s v="Advantus Push Pins"/>
    <n v="0.44"/>
    <s v="United States"/>
    <x v="1"/>
    <x v="14"/>
    <x v="255"/>
    <n v="4330"/>
    <d v="2015-04-06T00:00:00"/>
    <d v="2015-04-06T00:00:00"/>
    <n v="-7.04"/>
    <n v="7"/>
    <x v="521"/>
    <n v="87134"/>
    <n v="0"/>
    <n v="6"/>
    <x v="4"/>
    <n v="2015"/>
  </r>
  <r>
    <n v="19974"/>
    <s v="Critical"/>
    <n v="0.01"/>
    <n v="170.98"/>
    <n v="35.89"/>
    <n v="929"/>
    <s v="Calvin Conway"/>
    <s v="Delivery Truck"/>
    <s v="Small Business"/>
    <s v="Furniture"/>
    <s v="Bookcases"/>
    <s v="Jumbo Box"/>
    <s v="Rush Hierlooms Collection 1&quot; Thick Stackable Bookcases"/>
    <n v="0.66"/>
    <s v="United States"/>
    <x v="1"/>
    <x v="2"/>
    <x v="256"/>
    <n v="8857"/>
    <d v="2015-04-06T00:00:00"/>
    <d v="2015-04-08T00:00:00"/>
    <n v="538.52"/>
    <n v="10"/>
    <x v="522"/>
    <n v="87134"/>
    <n v="2"/>
    <n v="6"/>
    <x v="4"/>
    <n v="2015"/>
  </r>
  <r>
    <n v="21077"/>
    <s v="Critical"/>
    <n v="0.05"/>
    <n v="6.04"/>
    <n v="2.14"/>
    <n v="936"/>
    <s v="Robyn Garner"/>
    <s v="Express Air"/>
    <s v="Corporate"/>
    <s v="Office Supplies"/>
    <s v="Paper"/>
    <s v="Wrap Bag"/>
    <s v="Adams Telephone Message Books, 5 1/4” x 11”"/>
    <n v="0.38"/>
    <s v="United States"/>
    <x v="0"/>
    <x v="1"/>
    <x v="254"/>
    <n v="92374"/>
    <d v="2015-02-17T00:00:00"/>
    <d v="2015-02-19T00:00:00"/>
    <n v="-4.1399999999999997"/>
    <n v="1"/>
    <x v="523"/>
    <n v="90588"/>
    <n v="2"/>
    <n v="17"/>
    <x v="2"/>
    <n v="2015"/>
  </r>
  <r>
    <n v="23716"/>
    <s v="Not Specified"/>
    <n v="0.05"/>
    <n v="5.98"/>
    <n v="5.46"/>
    <n v="936"/>
    <s v="Robyn Garner"/>
    <s v="Regular Air"/>
    <s v="Corporate"/>
    <s v="Office Supplies"/>
    <s v="Paper"/>
    <s v="Small Box"/>
    <s v="Xerox 1983"/>
    <n v="0.36"/>
    <s v="United States"/>
    <x v="0"/>
    <x v="1"/>
    <x v="254"/>
    <n v="92374"/>
    <d v="2015-06-27T00:00:00"/>
    <d v="2015-06-27T00:00:00"/>
    <n v="-31.885000000000002"/>
    <n v="17"/>
    <x v="524"/>
    <n v="90589"/>
    <n v="0"/>
    <n v="27"/>
    <x v="1"/>
    <n v="2015"/>
  </r>
  <r>
    <n v="23717"/>
    <s v="Not Specified"/>
    <n v="0.01"/>
    <n v="65.989999999999995"/>
    <n v="3.99"/>
    <n v="937"/>
    <s v="Kelly Shaw"/>
    <s v="Regular Air"/>
    <s v="Corporate"/>
    <s v="Technology"/>
    <s v="Telephones and Communication"/>
    <s v="Small Box"/>
    <s v="StarTAC 7760"/>
    <n v="0.59"/>
    <s v="United States"/>
    <x v="0"/>
    <x v="1"/>
    <x v="257"/>
    <n v="90278"/>
    <d v="2015-06-27T00:00:00"/>
    <d v="2015-06-28T00:00:00"/>
    <n v="-95.21050000000001"/>
    <n v="3"/>
    <x v="525"/>
    <n v="90589"/>
    <n v="1"/>
    <n v="27"/>
    <x v="1"/>
    <n v="2015"/>
  </r>
  <r>
    <n v="22638"/>
    <s v="Low"/>
    <n v="0.09"/>
    <n v="100.98"/>
    <n v="35.840000000000003"/>
    <n v="940"/>
    <s v="Albert Maxwell"/>
    <s v="Delivery Truck"/>
    <s v="Home Office"/>
    <s v="Furniture"/>
    <s v="Bookcases"/>
    <s v="Jumbo Box"/>
    <s v="Bush Westfield Collection Bookcases, Fully Assembled"/>
    <n v="0.62"/>
    <s v="United States"/>
    <x v="1"/>
    <x v="18"/>
    <x v="258"/>
    <n v="6776"/>
    <d v="2015-04-14T00:00:00"/>
    <d v="2015-04-19T00:00:00"/>
    <n v="-193.58"/>
    <n v="4"/>
    <x v="526"/>
    <n v="90844"/>
    <n v="5"/>
    <n v="14"/>
    <x v="4"/>
    <n v="2015"/>
  </r>
  <r>
    <n v="23479"/>
    <s v="Not Specified"/>
    <n v="0.03"/>
    <n v="31.74"/>
    <n v="12.62"/>
    <n v="945"/>
    <s v="Stephanie Sun Perry"/>
    <s v="Regular Air"/>
    <s v="Home Office"/>
    <s v="Office Supplies"/>
    <s v="Binders and Binder Accessories"/>
    <s v="Small Box"/>
    <s v="GBC Wire Binding Strips"/>
    <n v="0.37"/>
    <s v="United States"/>
    <x v="0"/>
    <x v="1"/>
    <x v="259"/>
    <n v="95070"/>
    <d v="2015-03-06T00:00:00"/>
    <d v="2015-03-06T00:00:00"/>
    <n v="-4.3009999999999939"/>
    <n v="3"/>
    <x v="527"/>
    <n v="86567"/>
    <n v="0"/>
    <n v="6"/>
    <x v="5"/>
    <n v="2015"/>
  </r>
  <r>
    <n v="24459"/>
    <s v="Critical"/>
    <n v="0.09"/>
    <n v="90.98"/>
    <n v="56.2"/>
    <n v="946"/>
    <s v="Denise Parks"/>
    <s v="Express Air"/>
    <s v="Home Office"/>
    <s v="Furniture"/>
    <s v="Office Furnishings"/>
    <s v="Medium Box"/>
    <s v="Eldon ClusterMat Chair Mat with Cordless Antistatic Protection"/>
    <n v="0.74"/>
    <s v="United States"/>
    <x v="1"/>
    <x v="14"/>
    <x v="113"/>
    <n v="4210"/>
    <d v="2015-03-01T00:00:00"/>
    <d v="2015-03-02T00:00:00"/>
    <n v="-1570.32"/>
    <n v="20"/>
    <x v="528"/>
    <n v="86566"/>
    <n v="1"/>
    <n v="1"/>
    <x v="5"/>
    <n v="2015"/>
  </r>
  <r>
    <n v="24693"/>
    <s v="Critical"/>
    <n v="0.08"/>
    <n v="14.2"/>
    <n v="5.3"/>
    <n v="947"/>
    <s v="Dorothy Buchanan"/>
    <s v="Express Air"/>
    <s v="Home Office"/>
    <s v="Furniture"/>
    <s v="Office Furnishings"/>
    <s v="Wrap Bag"/>
    <s v="Coloredge Poster Frame"/>
    <n v="0.46"/>
    <s v="United States"/>
    <x v="1"/>
    <x v="2"/>
    <x v="260"/>
    <n v="7002"/>
    <d v="2015-01-11T00:00:00"/>
    <d v="2015-01-13T00:00:00"/>
    <n v="27.23"/>
    <n v="5"/>
    <x v="529"/>
    <n v="86565"/>
    <n v="2"/>
    <n v="11"/>
    <x v="0"/>
    <n v="2015"/>
  </r>
  <r>
    <n v="1279"/>
    <s v="Critical "/>
    <n v="0.06"/>
    <n v="40.98"/>
    <n v="2.99"/>
    <n v="949"/>
    <s v="Ernest Oh"/>
    <s v="Regular Air"/>
    <s v="Consumer"/>
    <s v="Office Supplies"/>
    <s v="Binders and Binder Accessories"/>
    <s v="Small Box"/>
    <s v="Avery Trapezoid Ring Binder, 3&quot; Capacity, Black, 1040 sheets"/>
    <n v="0.36"/>
    <s v="United States"/>
    <x v="0"/>
    <x v="1"/>
    <x v="154"/>
    <n v="90049"/>
    <d v="2015-01-02T00:00:00"/>
    <d v="2015-01-04T00:00:00"/>
    <n v="-19.099200000000003"/>
    <n v="3"/>
    <x v="530"/>
    <n v="9285"/>
    <n v="2"/>
    <n v="2"/>
    <x v="0"/>
    <n v="2015"/>
  </r>
  <r>
    <n v="1128"/>
    <s v="Low"/>
    <n v="0.02"/>
    <n v="48.04"/>
    <n v="5.09"/>
    <n v="949"/>
    <s v="Ernest Oh"/>
    <s v="Regular Air"/>
    <s v="Consumer"/>
    <s v="Office Supplies"/>
    <s v="Paper"/>
    <s v="Small Box"/>
    <s v="Xerox 1910"/>
    <n v="0.37"/>
    <s v="United States"/>
    <x v="0"/>
    <x v="1"/>
    <x v="154"/>
    <n v="90049"/>
    <d v="2015-03-22T00:00:00"/>
    <d v="2015-03-26T00:00:00"/>
    <n v="373.67"/>
    <n v="18"/>
    <x v="531"/>
    <n v="8257"/>
    <n v="4"/>
    <n v="22"/>
    <x v="5"/>
    <n v="2015"/>
  </r>
  <r>
    <n v="19279"/>
    <s v="Critical"/>
    <n v="0.06"/>
    <n v="40.98"/>
    <n v="2.99"/>
    <n v="950"/>
    <s v="Jane Shah"/>
    <s v="Regular Air"/>
    <s v="Consumer"/>
    <s v="Office Supplies"/>
    <s v="Binders and Binder Accessories"/>
    <s v="Small Box"/>
    <s v="Avery Trapezoid Ring Binder, 3&quot; Capacity, Black, 1040 sheets"/>
    <n v="0.36"/>
    <s v="United States"/>
    <x v="2"/>
    <x v="3"/>
    <x v="3"/>
    <n v="55372"/>
    <d v="2015-01-02T00:00:00"/>
    <d v="2015-01-04T00:00:00"/>
    <n v="-14.801880000000001"/>
    <n v="1"/>
    <x v="532"/>
    <n v="89083"/>
    <n v="2"/>
    <n v="2"/>
    <x v="0"/>
    <n v="2015"/>
  </r>
  <r>
    <n v="19127"/>
    <s v="Low"/>
    <n v="0.05"/>
    <n v="1500.97"/>
    <n v="29.7"/>
    <n v="950"/>
    <s v="Jane Shah"/>
    <s v="Delivery Truck"/>
    <s v="Consumer"/>
    <s v="Technology"/>
    <s v="Office Machines"/>
    <s v="Jumbo Drum"/>
    <s v="Epson DFX5000+ Dot Matrix Printer"/>
    <n v="0.56999999999999995"/>
    <s v="United States"/>
    <x v="2"/>
    <x v="3"/>
    <x v="3"/>
    <n v="55372"/>
    <d v="2015-03-22T00:00:00"/>
    <d v="2015-03-22T00:00:00"/>
    <n v="-2561.3235"/>
    <n v="1"/>
    <x v="533"/>
    <n v="89084"/>
    <n v="0"/>
    <n v="22"/>
    <x v="5"/>
    <n v="2015"/>
  </r>
  <r>
    <n v="19128"/>
    <s v="Low"/>
    <n v="0.02"/>
    <n v="48.04"/>
    <n v="5.09"/>
    <n v="950"/>
    <s v="Jane Shah"/>
    <s v="Regular Air"/>
    <s v="Consumer"/>
    <s v="Office Supplies"/>
    <s v="Paper"/>
    <s v="Small Box"/>
    <s v="Xerox 1910"/>
    <n v="0.37"/>
    <s v="United States"/>
    <x v="2"/>
    <x v="3"/>
    <x v="3"/>
    <n v="55372"/>
    <d v="2015-03-22T00:00:00"/>
    <d v="2015-03-26T00:00:00"/>
    <n v="168.91889999999998"/>
    <n v="5"/>
    <x v="534"/>
    <n v="89084"/>
    <n v="4"/>
    <n v="22"/>
    <x v="5"/>
    <n v="2015"/>
  </r>
  <r>
    <n v="19129"/>
    <s v="Low"/>
    <n v="0.03"/>
    <n v="4.28"/>
    <n v="1.6"/>
    <n v="950"/>
    <s v="Jane Shah"/>
    <s v="Regular Air"/>
    <s v="Consumer"/>
    <s v="Office Supplies"/>
    <s v="Pens &amp; Art Supplies"/>
    <s v="Wrap Bag"/>
    <s v="Newell 320"/>
    <n v="0.57999999999999996"/>
    <s v="United States"/>
    <x v="2"/>
    <x v="3"/>
    <x v="3"/>
    <n v="55372"/>
    <d v="2015-03-22T00:00:00"/>
    <d v="2015-03-29T00:00:00"/>
    <n v="-6.2"/>
    <n v="1"/>
    <x v="535"/>
    <n v="89084"/>
    <n v="7"/>
    <n v="22"/>
    <x v="5"/>
    <n v="2015"/>
  </r>
  <r>
    <n v="20073"/>
    <s v="Low"/>
    <n v="0.1"/>
    <n v="7.31"/>
    <n v="0.49"/>
    <n v="954"/>
    <s v="Tony Chandler"/>
    <s v="Regular Air"/>
    <s v="Small Business"/>
    <s v="Office Supplies"/>
    <s v="Labels"/>
    <s v="Small Box"/>
    <s v="Self-Adhesive Address Labels for Typewriters by Universal"/>
    <n v="0.38"/>
    <s v="United States"/>
    <x v="2"/>
    <x v="7"/>
    <x v="261"/>
    <n v="75067"/>
    <d v="2015-02-12T00:00:00"/>
    <d v="2015-02-21T00:00:00"/>
    <n v="19.064699999999998"/>
    <n v="4"/>
    <x v="536"/>
    <n v="90771"/>
    <n v="9"/>
    <n v="12"/>
    <x v="2"/>
    <n v="2015"/>
  </r>
  <r>
    <n v="20074"/>
    <s v="Low"/>
    <n v="0.08"/>
    <n v="6.7"/>
    <n v="1.56"/>
    <n v="954"/>
    <s v="Tony Chandler"/>
    <s v="Regular Air"/>
    <s v="Small Business"/>
    <s v="Office Supplies"/>
    <s v="Pens &amp; Art Supplies"/>
    <s v="Wrap Bag"/>
    <s v="Turquoise Lead Holder with Pocket Clip"/>
    <n v="0.52"/>
    <s v="United States"/>
    <x v="2"/>
    <x v="7"/>
    <x v="261"/>
    <n v="75067"/>
    <d v="2015-02-12T00:00:00"/>
    <d v="2015-02-12T00:00:00"/>
    <n v="10.56"/>
    <n v="5"/>
    <x v="537"/>
    <n v="90771"/>
    <n v="0"/>
    <n v="12"/>
    <x v="2"/>
    <n v="2015"/>
  </r>
  <r>
    <n v="25795"/>
    <s v="Not Specified"/>
    <n v="0.01"/>
    <n v="145.44999999999999"/>
    <n v="17.850000000000001"/>
    <n v="959"/>
    <s v="Sally House"/>
    <s v="Delivery Truck"/>
    <s v="Corporate"/>
    <s v="Technology"/>
    <s v="Office Machines"/>
    <s v="Jumbo Drum"/>
    <s v="Panasonic KX-P1150 Dot Matrix Printer"/>
    <n v="0.56000000000000005"/>
    <s v="United States"/>
    <x v="2"/>
    <x v="7"/>
    <x v="252"/>
    <n v="76028"/>
    <d v="2015-03-22T00:00:00"/>
    <d v="2015-03-23T00:00:00"/>
    <n v="837.68069999999989"/>
    <n v="8"/>
    <x v="538"/>
    <n v="91581"/>
    <n v="1"/>
    <n v="22"/>
    <x v="5"/>
    <n v="2015"/>
  </r>
  <r>
    <n v="20428"/>
    <s v="Low"/>
    <n v="0.03"/>
    <n v="2.94"/>
    <n v="0.96"/>
    <n v="960"/>
    <s v="Phillip Chappell"/>
    <s v="Regular Air"/>
    <s v="Home Office"/>
    <s v="Office Supplies"/>
    <s v="Pens &amp; Art Supplies"/>
    <s v="Wrap Bag"/>
    <s v="Newell 343"/>
    <n v="0.57999999999999996"/>
    <s v="United States"/>
    <x v="0"/>
    <x v="1"/>
    <x v="257"/>
    <n v="90278"/>
    <d v="2015-02-04T00:00:00"/>
    <d v="2015-02-08T00:00:00"/>
    <n v="-4.2"/>
    <n v="1"/>
    <x v="539"/>
    <n v="89401"/>
    <n v="4"/>
    <n v="4"/>
    <x v="2"/>
    <n v="2015"/>
  </r>
  <r>
    <n v="20685"/>
    <s v="Not Specified"/>
    <n v="0.05"/>
    <n v="124.49"/>
    <n v="51.94"/>
    <n v="961"/>
    <s v="Benjamin Chan"/>
    <s v="Delivery Truck"/>
    <s v="Home Office"/>
    <s v="Furniture"/>
    <s v="Tables"/>
    <s v="Jumbo Box"/>
    <s v="Bevis 36 x 72 Conference Tables"/>
    <n v="0.63"/>
    <s v="United States"/>
    <x v="0"/>
    <x v="1"/>
    <x v="262"/>
    <n v="94061"/>
    <d v="2015-02-24T00:00:00"/>
    <d v="2015-02-24T00:00:00"/>
    <n v="-44.163600000000002"/>
    <n v="1"/>
    <x v="540"/>
    <n v="89402"/>
    <n v="0"/>
    <n v="24"/>
    <x v="2"/>
    <n v="2015"/>
  </r>
  <r>
    <n v="2428"/>
    <s v="Low"/>
    <n v="0.03"/>
    <n v="2.94"/>
    <n v="0.96"/>
    <n v="962"/>
    <s v="Yvonne Clarke"/>
    <s v="Regular Air"/>
    <s v="Home Office"/>
    <s v="Office Supplies"/>
    <s v="Pens &amp; Art Supplies"/>
    <s v="Wrap Bag"/>
    <s v="Newell 343"/>
    <n v="0.57999999999999996"/>
    <s v="United States"/>
    <x v="2"/>
    <x v="12"/>
    <x v="25"/>
    <n v="60610"/>
    <d v="2015-02-04T00:00:00"/>
    <d v="2015-02-08T00:00:00"/>
    <n v="-4.2"/>
    <n v="2"/>
    <x v="541"/>
    <n v="17636"/>
    <n v="4"/>
    <n v="4"/>
    <x v="2"/>
    <n v="2015"/>
  </r>
  <r>
    <n v="25093"/>
    <s v="Medium"/>
    <n v="0"/>
    <n v="170.98"/>
    <n v="35.89"/>
    <n v="970"/>
    <s v="Lynn Payne"/>
    <s v="Delivery Truck"/>
    <s v="Consumer"/>
    <s v="Furniture"/>
    <s v="Bookcases"/>
    <s v="Jumbo Box"/>
    <s v="Rush Hierlooms Collection 1&quot; Thick Stackable Bookcases"/>
    <n v="0.66"/>
    <s v="United States"/>
    <x v="3"/>
    <x v="8"/>
    <x v="191"/>
    <n v="24281"/>
    <d v="2015-04-20T00:00:00"/>
    <d v="2015-04-21T00:00:00"/>
    <n v="-102.66200000000001"/>
    <n v="8"/>
    <x v="542"/>
    <n v="86173"/>
    <n v="1"/>
    <n v="20"/>
    <x v="4"/>
    <n v="2015"/>
  </r>
  <r>
    <n v="20536"/>
    <s v="Low"/>
    <n v="0.03"/>
    <n v="284.98"/>
    <n v="69.55"/>
    <n v="972"/>
    <s v="Gregory Holden"/>
    <s v="Delivery Truck"/>
    <s v="Corporate"/>
    <s v="Furniture"/>
    <s v="Chairs &amp; Chairmats"/>
    <s v="Jumbo Drum"/>
    <s v="Global Commerce™ Series High-Back Swivel/Tilt Chairs"/>
    <n v="0.6"/>
    <s v="United States"/>
    <x v="0"/>
    <x v="1"/>
    <x v="263"/>
    <n v="92503"/>
    <d v="2015-02-28T00:00:00"/>
    <d v="2015-03-05T00:00:00"/>
    <n v="-116.584"/>
    <n v="2"/>
    <x v="543"/>
    <n v="87259"/>
    <n v="5"/>
    <n v="28"/>
    <x v="2"/>
    <n v="2015"/>
  </r>
  <r>
    <n v="20537"/>
    <s v="Low"/>
    <n v="0"/>
    <n v="12.99"/>
    <n v="14.37"/>
    <n v="972"/>
    <s v="Gregory Holden"/>
    <s v="Regular Air"/>
    <s v="Corporate"/>
    <s v="Furniture"/>
    <s v="Office Furnishings"/>
    <s v="Large Box"/>
    <s v="Tensor &quot;Hersey Kiss&quot; Styled Floor Lamp"/>
    <n v="0.73"/>
    <s v="United States"/>
    <x v="0"/>
    <x v="1"/>
    <x v="263"/>
    <n v="92503"/>
    <d v="2015-02-28T00:00:00"/>
    <d v="2015-02-28T00:00:00"/>
    <n v="12.896100000000001"/>
    <n v="1"/>
    <x v="544"/>
    <n v="87259"/>
    <n v="0"/>
    <n v="28"/>
    <x v="2"/>
    <n v="2015"/>
  </r>
  <r>
    <n v="24298"/>
    <s v="Low"/>
    <n v="0.1"/>
    <n v="2.2200000000000002"/>
    <n v="5"/>
    <n v="975"/>
    <s v="Francis Evans"/>
    <s v="Regular Air"/>
    <s v="Corporate"/>
    <s v="Office Supplies"/>
    <s v="Appliances"/>
    <s v="Small Box"/>
    <s v="Hoover Replacement Belt for Commercial Guardsman Heavy-Duty Upright Vacuum"/>
    <n v="0.55000000000000004"/>
    <s v="United States"/>
    <x v="1"/>
    <x v="15"/>
    <x v="28"/>
    <n v="2108"/>
    <d v="2015-04-04T00:00:00"/>
    <d v="2015-04-09T00:00:00"/>
    <n v="-21.319199999999999"/>
    <n v="3"/>
    <x v="545"/>
    <n v="87260"/>
    <n v="5"/>
    <n v="4"/>
    <x v="4"/>
    <n v="2015"/>
  </r>
  <r>
    <n v="22646"/>
    <s v="Medium"/>
    <n v="0"/>
    <n v="37.76"/>
    <n v="12.9"/>
    <n v="980"/>
    <s v="Howard Burnett"/>
    <s v="Regular Air"/>
    <s v="Corporate"/>
    <s v="Office Supplies"/>
    <s v="Storage &amp; Organization"/>
    <s v="Small Box"/>
    <s v="Companion Letter/Legal File, Black"/>
    <n v="0.56999999999999995"/>
    <s v="United States"/>
    <x v="1"/>
    <x v="9"/>
    <x v="186"/>
    <n v="5403"/>
    <d v="2015-02-05T00:00:00"/>
    <d v="2015-02-06T00:00:00"/>
    <n v="93.846800000000002"/>
    <n v="12"/>
    <x v="546"/>
    <n v="87258"/>
    <n v="1"/>
    <n v="5"/>
    <x v="2"/>
    <n v="2015"/>
  </r>
  <r>
    <n v="20010"/>
    <s v="Low"/>
    <n v="0.09"/>
    <n v="300.97000000000003"/>
    <n v="7.18"/>
    <n v="983"/>
    <s v="Sue Drake"/>
    <s v="Regular Air"/>
    <s v="Corporate"/>
    <s v="Technology"/>
    <s v="Computer Peripherals"/>
    <s v="Small Box"/>
    <s v="Gyration Ultra Professional Cordless Optical Suite"/>
    <n v="0.48"/>
    <s v="United States"/>
    <x v="3"/>
    <x v="40"/>
    <x v="264"/>
    <n v="72143"/>
    <d v="2015-04-27T00:00:00"/>
    <d v="2015-04-27T00:00:00"/>
    <n v="17.771999999999998"/>
    <n v="10"/>
    <x v="547"/>
    <n v="90201"/>
    <n v="0"/>
    <n v="27"/>
    <x v="4"/>
    <n v="2015"/>
  </r>
  <r>
    <n v="25895"/>
    <s v="High"/>
    <n v="0.05"/>
    <n v="4.28"/>
    <n v="5.17"/>
    <n v="993"/>
    <s v="Gail Currin"/>
    <s v="Regular Air"/>
    <s v="Small Business"/>
    <s v="Office Supplies"/>
    <s v="Paper"/>
    <s v="Small Box"/>
    <s v="Xerox 1971"/>
    <n v="0.4"/>
    <s v="United States"/>
    <x v="0"/>
    <x v="1"/>
    <x v="265"/>
    <n v="93030"/>
    <d v="2015-02-19T00:00:00"/>
    <d v="2015-02-19T00:00:00"/>
    <n v="-104.57"/>
    <n v="9"/>
    <x v="548"/>
    <n v="89432"/>
    <n v="0"/>
    <n v="19"/>
    <x v="2"/>
    <n v="2015"/>
  </r>
  <r>
    <n v="19004"/>
    <s v="High"/>
    <n v="0.1"/>
    <n v="400.98"/>
    <n v="76.37"/>
    <n v="994"/>
    <s v="Neal Weber"/>
    <s v="Delivery Truck"/>
    <s v="Small Business"/>
    <s v="Furniture"/>
    <s v="Tables"/>
    <s v="Jumbo Box"/>
    <s v="Bretford CR8500 Series Meeting Room Furniture"/>
    <n v="0.6"/>
    <s v="United States"/>
    <x v="1"/>
    <x v="14"/>
    <x v="91"/>
    <n v="4073"/>
    <d v="2015-03-14T00:00:00"/>
    <d v="2015-03-15T00:00:00"/>
    <n v="-969.0483660000001"/>
    <n v="2"/>
    <x v="549"/>
    <n v="89433"/>
    <n v="1"/>
    <n v="14"/>
    <x v="5"/>
    <n v="2015"/>
  </r>
  <r>
    <n v="23840"/>
    <s v="Low"/>
    <n v="0.09"/>
    <n v="7.64"/>
    <n v="5.83"/>
    <n v="995"/>
    <s v="Lloyd Spencer"/>
    <s v="Regular Air"/>
    <s v="Small Business"/>
    <s v="Office Supplies"/>
    <s v="Paper"/>
    <s v="Wrap Bag"/>
    <s v="Rediform Wirebound &quot;Phone Memo&quot; Message Book, 11 x 5-3/4"/>
    <n v="0.36"/>
    <s v="United States"/>
    <x v="1"/>
    <x v="14"/>
    <x v="266"/>
    <n v="4070"/>
    <d v="2015-05-10T00:00:00"/>
    <d v="2015-05-15T00:00:00"/>
    <n v="4.0320000000000036"/>
    <n v="9"/>
    <x v="550"/>
    <n v="89434"/>
    <n v="5"/>
    <n v="10"/>
    <x v="3"/>
    <n v="2015"/>
  </r>
  <r>
    <n v="22639"/>
    <s v="Low"/>
    <n v="0.08"/>
    <n v="67.84"/>
    <n v="0.99"/>
    <n v="997"/>
    <s v="Phillip Pollard"/>
    <s v="Regular Air"/>
    <s v="Small Business"/>
    <s v="Office Supplies"/>
    <s v="Appliances"/>
    <s v="Small Box"/>
    <s v="Fellowes Command Center 5-outlet power strip"/>
    <n v="0.57999999999999996"/>
    <s v="United States"/>
    <x v="1"/>
    <x v="2"/>
    <x v="260"/>
    <n v="7002"/>
    <d v="2015-01-24T00:00:00"/>
    <d v="2015-01-29T00:00:00"/>
    <n v="-23.634399999999999"/>
    <n v="1"/>
    <x v="551"/>
    <n v="89431"/>
    <n v="5"/>
    <n v="24"/>
    <x v="0"/>
    <n v="2015"/>
  </r>
  <r>
    <n v="19003"/>
    <s v="High"/>
    <n v="0.08"/>
    <n v="45.19"/>
    <n v="1.99"/>
    <n v="999"/>
    <s v="Rita Barton"/>
    <s v="Regular Air"/>
    <s v="Small Business"/>
    <s v="Technology"/>
    <s v="Computer Peripherals"/>
    <s v="Small Pack"/>
    <s v="Verbatim DVD-RAM, 9.4GB, Rewritable, Type 1, DS, DataLife Plus"/>
    <n v="0.55000000000000004"/>
    <s v="United States"/>
    <x v="1"/>
    <x v="2"/>
    <x v="267"/>
    <n v="7450"/>
    <d v="2015-03-14T00:00:00"/>
    <d v="2015-03-15T00:00:00"/>
    <n v="-71.83"/>
    <n v="3"/>
    <x v="552"/>
    <n v="89433"/>
    <n v="1"/>
    <n v="14"/>
    <x v="5"/>
    <n v="2015"/>
  </r>
  <r>
    <n v="19002"/>
    <s v="High"/>
    <n v="0.03"/>
    <n v="33.979999999999997"/>
    <n v="19.989999999999998"/>
    <n v="1000"/>
    <s v="Lynn Bell"/>
    <s v="Regular Air"/>
    <s v="Small Business"/>
    <s v="Furniture"/>
    <s v="Office Furnishings"/>
    <s v="Small Box"/>
    <s v="Linden® 12&quot; Wall Clock With Oak Frame"/>
    <n v="0.55000000000000004"/>
    <s v="United States"/>
    <x v="1"/>
    <x v="9"/>
    <x v="268"/>
    <n v="5201"/>
    <d v="2015-03-14T00:00:00"/>
    <d v="2015-03-15T00:00:00"/>
    <n v="-0.74000000000000909"/>
    <n v="12"/>
    <x v="553"/>
    <n v="89433"/>
    <n v="1"/>
    <n v="14"/>
    <x v="5"/>
    <n v="2015"/>
  </r>
  <r>
    <n v="19380"/>
    <s v="Low"/>
    <n v="0.06"/>
    <n v="10.14"/>
    <n v="2.27"/>
    <n v="1005"/>
    <s v="Lloyd Dickson"/>
    <s v="Regular Air"/>
    <s v="Small Business"/>
    <s v="Office Supplies"/>
    <s v="Paper"/>
    <s v="Wrap Bag"/>
    <s v="Staples Wirebound Steno Books, 6&quot; x 9&quot;, 12/Pack"/>
    <n v="0.36"/>
    <s v="United States"/>
    <x v="2"/>
    <x v="12"/>
    <x v="182"/>
    <n v="60089"/>
    <d v="2015-03-04T00:00:00"/>
    <d v="2015-03-04T00:00:00"/>
    <n v="-3.88"/>
    <n v="1"/>
    <x v="554"/>
    <n v="90043"/>
    <n v="0"/>
    <n v="4"/>
    <x v="5"/>
    <n v="2015"/>
  </r>
  <r>
    <n v="20167"/>
    <s v="High"/>
    <n v="0.02"/>
    <n v="40.99"/>
    <n v="17.48"/>
    <n v="1005"/>
    <s v="Lloyd Dickson"/>
    <s v="Regular Air"/>
    <s v="Small Business"/>
    <s v="Office Supplies"/>
    <s v="Paper"/>
    <s v="Small Box"/>
    <s v="Xerox 1893"/>
    <n v="0.36"/>
    <s v="United States"/>
    <x v="2"/>
    <x v="12"/>
    <x v="182"/>
    <n v="60089"/>
    <d v="2015-02-27T00:00:00"/>
    <d v="2015-02-28T00:00:00"/>
    <n v="551.09280000000001"/>
    <n v="23"/>
    <x v="555"/>
    <n v="90044"/>
    <n v="1"/>
    <n v="27"/>
    <x v="2"/>
    <n v="2015"/>
  </r>
  <r>
    <n v="18529"/>
    <s v="High"/>
    <n v="0.01"/>
    <n v="3.15"/>
    <n v="0.49"/>
    <n v="1008"/>
    <s v="Priscilla Frank"/>
    <s v="Regular Air"/>
    <s v="Home Office"/>
    <s v="Office Supplies"/>
    <s v="Labels"/>
    <s v="Small Box"/>
    <s v="Self-Adhesive Removable Labels"/>
    <n v="0.37"/>
    <s v="United States"/>
    <x v="1"/>
    <x v="14"/>
    <x v="269"/>
    <n v="4038"/>
    <d v="2015-05-25T00:00:00"/>
    <d v="2015-05-27T00:00:00"/>
    <n v="17.505299999999998"/>
    <n v="8"/>
    <x v="556"/>
    <n v="88371"/>
    <n v="2"/>
    <n v="25"/>
    <x v="3"/>
    <n v="2015"/>
  </r>
  <r>
    <n v="18886"/>
    <s v="High"/>
    <n v="0.1"/>
    <n v="550.98"/>
    <n v="45.7"/>
    <n v="1009"/>
    <s v="Kristin George"/>
    <s v="Delivery Truck"/>
    <s v="Corporate"/>
    <s v="Furniture"/>
    <s v="Tables"/>
    <s v="Jumbo Box"/>
    <s v="Chromcraft Bull-Nose Wood Oval Conference Tables &amp; Bases"/>
    <n v="0.71"/>
    <s v="United States"/>
    <x v="1"/>
    <x v="14"/>
    <x v="270"/>
    <n v="4072"/>
    <d v="2015-06-19T00:00:00"/>
    <d v="2015-06-21T00:00:00"/>
    <n v="818.54617499999995"/>
    <n v="14"/>
    <x v="557"/>
    <n v="88372"/>
    <n v="2"/>
    <n v="19"/>
    <x v="1"/>
    <n v="2015"/>
  </r>
  <r>
    <n v="21184"/>
    <s v="Critical"/>
    <n v="0.09"/>
    <n v="28.48"/>
    <n v="1.99"/>
    <n v="1014"/>
    <s v="Theresa Winters"/>
    <s v="Regular Air"/>
    <s v="Home Office"/>
    <s v="Technology"/>
    <s v="Computer Peripherals"/>
    <s v="Small Pack"/>
    <s v="Memorex 4.7GB DVD+RW, 3/Pack"/>
    <n v="0.4"/>
    <s v="United States"/>
    <x v="3"/>
    <x v="40"/>
    <x v="271"/>
    <n v="72022"/>
    <d v="2015-03-01T00:00:00"/>
    <d v="2015-03-02T00:00:00"/>
    <n v="-17.149999999999999"/>
    <n v="6"/>
    <x v="558"/>
    <n v="88387"/>
    <n v="1"/>
    <n v="1"/>
    <x v="5"/>
    <n v="2015"/>
  </r>
  <r>
    <n v="21185"/>
    <s v="Critical"/>
    <n v="0"/>
    <n v="2.08"/>
    <n v="5.33"/>
    <n v="1014"/>
    <s v="Theresa Winters"/>
    <s v="Regular Air"/>
    <s v="Home Office"/>
    <s v="Furniture"/>
    <s v="Office Furnishings"/>
    <s v="Small Box"/>
    <s v="Eldon® Wave Desk Accessories"/>
    <n v="0.43"/>
    <s v="United States"/>
    <x v="3"/>
    <x v="40"/>
    <x v="271"/>
    <n v="72022"/>
    <d v="2015-03-01T00:00:00"/>
    <d v="2015-03-03T00:00:00"/>
    <n v="-29.540000000000003"/>
    <n v="3"/>
    <x v="559"/>
    <n v="88387"/>
    <n v="2"/>
    <n v="1"/>
    <x v="5"/>
    <n v="2015"/>
  </r>
  <r>
    <n v="21186"/>
    <s v="Critical"/>
    <n v="0.06"/>
    <n v="45.99"/>
    <n v="4.99"/>
    <n v="1014"/>
    <s v="Theresa Winters"/>
    <s v="Express Air"/>
    <s v="Home Office"/>
    <s v="Technology"/>
    <s v="Telephones and Communication"/>
    <s v="Small Box"/>
    <s v="KF 788"/>
    <n v="0.56000000000000005"/>
    <s v="United States"/>
    <x v="3"/>
    <x v="40"/>
    <x v="271"/>
    <n v="72022"/>
    <d v="2015-03-01T00:00:00"/>
    <d v="2015-03-02T00:00:00"/>
    <n v="-329.78399999999999"/>
    <n v="10"/>
    <x v="560"/>
    <n v="88387"/>
    <n v="1"/>
    <n v="1"/>
    <x v="5"/>
    <n v="2015"/>
  </r>
  <r>
    <n v="20880"/>
    <s v="Not Specified"/>
    <n v="0.08"/>
    <n v="10.91"/>
    <n v="2.99"/>
    <n v="1014"/>
    <s v="Theresa Winters"/>
    <s v="Regular Air"/>
    <s v="Home Office"/>
    <s v="Office Supplies"/>
    <s v="Binders and Binder Accessories"/>
    <s v="Small Box"/>
    <s v="Heavy-Duty E-Z-D® Binders"/>
    <n v="0.38"/>
    <s v="United States"/>
    <x v="3"/>
    <x v="40"/>
    <x v="271"/>
    <n v="72022"/>
    <d v="2015-03-05T00:00:00"/>
    <d v="2015-03-06T00:00:00"/>
    <n v="-2.1"/>
    <n v="11"/>
    <x v="561"/>
    <n v="88388"/>
    <n v="1"/>
    <n v="5"/>
    <x v="5"/>
    <n v="2015"/>
  </r>
  <r>
    <n v="20531"/>
    <s v="Medium"/>
    <n v="0"/>
    <n v="43.98"/>
    <n v="8.99"/>
    <n v="1015"/>
    <s v="Beverly Cameron"/>
    <s v="Regular Air"/>
    <s v="Home Office"/>
    <s v="Office Supplies"/>
    <s v="Pens &amp; Art Supplies"/>
    <s v="Small Pack"/>
    <s v="Boston 1645 Deluxe Heavier-Duty Electric Pencil Sharpener"/>
    <n v="0.57999999999999996"/>
    <s v="United States"/>
    <x v="3"/>
    <x v="24"/>
    <x v="272"/>
    <n v="27502"/>
    <d v="2015-03-18T00:00:00"/>
    <d v="2015-03-18T00:00:00"/>
    <n v="829.46699999999998"/>
    <n v="14"/>
    <x v="562"/>
    <n v="88390"/>
    <n v="0"/>
    <n v="18"/>
    <x v="5"/>
    <n v="2015"/>
  </r>
  <r>
    <n v="24752"/>
    <s v="High"/>
    <n v="0.02"/>
    <n v="6.48"/>
    <n v="7.86"/>
    <n v="1016"/>
    <s v="Francis Sherrill"/>
    <s v="Express Air"/>
    <s v="Home Office"/>
    <s v="Office Supplies"/>
    <s v="Paper"/>
    <s v="Small Box"/>
    <s v="Xerox 213"/>
    <n v="0.37"/>
    <s v="United States"/>
    <x v="3"/>
    <x v="24"/>
    <x v="273"/>
    <n v="28806"/>
    <d v="2015-06-12T00:00:00"/>
    <d v="2015-06-13T00:00:00"/>
    <n v="111.22199999999999"/>
    <n v="1"/>
    <x v="563"/>
    <n v="88389"/>
    <n v="1"/>
    <n v="12"/>
    <x v="1"/>
    <n v="2015"/>
  </r>
  <r>
    <n v="25027"/>
    <s v="Medium"/>
    <n v="0.05"/>
    <n v="35.89"/>
    <n v="14.72"/>
    <n v="1018"/>
    <s v="Meredith Humphrey"/>
    <s v="Regular Air"/>
    <s v="Home Office"/>
    <s v="Office Supplies"/>
    <s v="Envelopes"/>
    <s v="Small Box"/>
    <s v="Jet-Pak Recycled Peel 'N' Seal Padded Mailers"/>
    <n v="0.4"/>
    <s v="United States"/>
    <x v="3"/>
    <x v="24"/>
    <x v="274"/>
    <n v="27511"/>
    <d v="2015-04-08T00:00:00"/>
    <d v="2015-04-09T00:00:00"/>
    <n v="22.866"/>
    <n v="19"/>
    <x v="564"/>
    <n v="88391"/>
    <n v="1"/>
    <n v="8"/>
    <x v="4"/>
    <n v="2015"/>
  </r>
  <r>
    <n v="25028"/>
    <s v="Medium"/>
    <n v="0"/>
    <n v="11.48"/>
    <n v="5.43"/>
    <n v="1018"/>
    <s v="Meredith Humphrey"/>
    <s v="Regular Air"/>
    <s v="Home Office"/>
    <s v="Office Supplies"/>
    <s v="Paper"/>
    <s v="Small Box"/>
    <s v="Personal Creations™ Ink Jet Cards and Labels"/>
    <n v="0.36"/>
    <s v="United States"/>
    <x v="3"/>
    <x v="24"/>
    <x v="274"/>
    <n v="27511"/>
    <d v="2015-04-08T00:00:00"/>
    <d v="2015-04-08T00:00:00"/>
    <n v="115.72799999999999"/>
    <n v="6"/>
    <x v="565"/>
    <n v="88391"/>
    <n v="0"/>
    <n v="8"/>
    <x v="4"/>
    <n v="2015"/>
  </r>
  <r>
    <n v="24926"/>
    <s v="Critical"/>
    <n v="0.09"/>
    <n v="517.48"/>
    <n v="16.63"/>
    <n v="1020"/>
    <s v="Julie Porter"/>
    <s v="Delivery Truck"/>
    <s v="Small Business"/>
    <s v="Technology"/>
    <s v="Office Machines"/>
    <s v="Jumbo Box"/>
    <s v="Panasonic KX-P3626 Dot Matrix Printer"/>
    <n v="0.59"/>
    <s v="United States"/>
    <x v="2"/>
    <x v="13"/>
    <x v="275"/>
    <n v="66762"/>
    <d v="2015-03-07T00:00:00"/>
    <d v="2015-03-07T00:00:00"/>
    <n v="909.36"/>
    <n v="5"/>
    <x v="566"/>
    <n v="88632"/>
    <n v="0"/>
    <n v="7"/>
    <x v="5"/>
    <n v="2015"/>
  </r>
  <r>
    <n v="23562"/>
    <s v="Critical"/>
    <n v="7.0000000000000007E-2"/>
    <n v="4.13"/>
    <n v="5.04"/>
    <n v="1020"/>
    <s v="Julie Porter"/>
    <s v="Regular Air"/>
    <s v="Small Business"/>
    <s v="Office Supplies"/>
    <s v="Binders and Binder Accessories"/>
    <s v="Small Box"/>
    <s v="ACCOHIDE® 3-Ring Binder, Blue, 1&quot;"/>
    <n v="0.38"/>
    <s v="United States"/>
    <x v="2"/>
    <x v="13"/>
    <x v="275"/>
    <n v="66762"/>
    <d v="2015-02-06T00:00:00"/>
    <d v="2015-02-07T00:00:00"/>
    <n v="-76.424400000000006"/>
    <n v="20"/>
    <x v="567"/>
    <n v="88634"/>
    <n v="1"/>
    <n v="6"/>
    <x v="2"/>
    <n v="2015"/>
  </r>
  <r>
    <n v="23563"/>
    <s v="Critical"/>
    <n v="0"/>
    <n v="4.4800000000000004"/>
    <n v="2.5"/>
    <n v="1020"/>
    <s v="Julie Porter"/>
    <s v="Regular Air"/>
    <s v="Small Business"/>
    <s v="Office Supplies"/>
    <s v="Envelopes"/>
    <s v="Small Box"/>
    <s v="Ampad #10 Peel &amp; Seel® Holiday Envelopes"/>
    <n v="0.37"/>
    <s v="United States"/>
    <x v="2"/>
    <x v="13"/>
    <x v="275"/>
    <n v="66762"/>
    <d v="2015-02-06T00:00:00"/>
    <d v="2015-02-08T00:00:00"/>
    <n v="8.7319999999999993"/>
    <n v="14"/>
    <x v="568"/>
    <n v="88634"/>
    <n v="2"/>
    <n v="6"/>
    <x v="2"/>
    <n v="2015"/>
  </r>
  <r>
    <n v="18921"/>
    <s v="Critical"/>
    <n v="0.02"/>
    <n v="39.06"/>
    <n v="10.55"/>
    <n v="1023"/>
    <s v="Glen Newman"/>
    <s v="Regular Air"/>
    <s v="Small Business"/>
    <s v="Office Supplies"/>
    <s v="Binders and Binder Accessories"/>
    <s v="Small Box"/>
    <s v="Ibico Recycled Linen-Style Covers"/>
    <n v="0.37"/>
    <s v="United States"/>
    <x v="1"/>
    <x v="19"/>
    <x v="276"/>
    <n v="15221"/>
    <d v="2015-05-15T00:00:00"/>
    <d v="2015-05-15T00:00:00"/>
    <n v="442.0899"/>
    <n v="16"/>
    <x v="569"/>
    <n v="88633"/>
    <n v="0"/>
    <n v="15"/>
    <x v="3"/>
    <n v="2015"/>
  </r>
  <r>
    <n v="18922"/>
    <s v="Critical"/>
    <n v="0.1"/>
    <n v="37.700000000000003"/>
    <n v="2.99"/>
    <n v="1023"/>
    <s v="Glen Newman"/>
    <s v="Regular Air"/>
    <s v="Small Business"/>
    <s v="Office Supplies"/>
    <s v="Binders and Binder Accessories"/>
    <s v="Small Box"/>
    <s v="Vinyl Sectional Post Binders"/>
    <n v="0.35"/>
    <s v="United States"/>
    <x v="1"/>
    <x v="19"/>
    <x v="276"/>
    <n v="15221"/>
    <d v="2015-05-15T00:00:00"/>
    <d v="2015-05-16T00:00:00"/>
    <n v="455.12399999999997"/>
    <n v="18"/>
    <x v="570"/>
    <n v="88633"/>
    <n v="1"/>
    <n v="15"/>
    <x v="3"/>
    <n v="2015"/>
  </r>
  <r>
    <n v="21402"/>
    <s v="Not Specified"/>
    <n v="0.08"/>
    <n v="65.989999999999995"/>
    <n v="5.92"/>
    <n v="1026"/>
    <s v="Eugene Kerr"/>
    <s v="Regular Air"/>
    <s v="Small Business"/>
    <s v="Technology"/>
    <s v="Telephones and Communication"/>
    <s v="Small Box"/>
    <s v="i500plus"/>
    <n v="0.57999999999999996"/>
    <s v="United States"/>
    <x v="1"/>
    <x v="4"/>
    <x v="277"/>
    <n v="11722"/>
    <d v="2015-02-07T00:00:00"/>
    <d v="2015-02-07T00:00:00"/>
    <n v="624.40163999999993"/>
    <n v="22"/>
    <x v="571"/>
    <n v="89005"/>
    <n v="0"/>
    <n v="7"/>
    <x v="2"/>
    <n v="2015"/>
  </r>
  <r>
    <n v="20872"/>
    <s v="High"/>
    <n v="0.1"/>
    <n v="5.98"/>
    <n v="3.85"/>
    <n v="1026"/>
    <s v="Eugene Kerr"/>
    <s v="Regular Air"/>
    <s v="Small Business"/>
    <s v="Technology"/>
    <s v="Computer Peripherals"/>
    <s v="Small Pack"/>
    <s v="Imation 3.5&quot; IBM-Formatted Diskettes, 10/Pack"/>
    <n v="0.68"/>
    <s v="United States"/>
    <x v="1"/>
    <x v="4"/>
    <x v="277"/>
    <n v="11722"/>
    <d v="2015-05-29T00:00:00"/>
    <d v="2015-05-30T00:00:00"/>
    <n v="18.922000000000011"/>
    <n v="26"/>
    <x v="572"/>
    <n v="89008"/>
    <n v="1"/>
    <n v="29"/>
    <x v="3"/>
    <n v="2015"/>
  </r>
  <r>
    <n v="20873"/>
    <s v="High"/>
    <n v="7.0000000000000007E-2"/>
    <n v="2.61"/>
    <n v="0.5"/>
    <n v="1026"/>
    <s v="Eugene Kerr"/>
    <s v="Regular Air"/>
    <s v="Small Business"/>
    <s v="Office Supplies"/>
    <s v="Labels"/>
    <s v="Small Box"/>
    <s v="Avery 494"/>
    <n v="0.39"/>
    <s v="United States"/>
    <x v="1"/>
    <x v="4"/>
    <x v="277"/>
    <n v="11722"/>
    <d v="2015-05-29T00:00:00"/>
    <d v="2015-06-01T00:00:00"/>
    <n v="39.350699999999996"/>
    <n v="22"/>
    <x v="573"/>
    <n v="89008"/>
    <n v="3"/>
    <n v="29"/>
    <x v="3"/>
    <n v="2015"/>
  </r>
  <r>
    <n v="22662"/>
    <s v="High"/>
    <n v="0.1"/>
    <n v="73.98"/>
    <n v="4"/>
    <n v="1027"/>
    <s v="Brian Bennett"/>
    <s v="Regular Air"/>
    <s v="Small Business"/>
    <s v="Technology"/>
    <s v="Computer Peripherals"/>
    <s v="Small Box"/>
    <s v="Keytronic French Keyboard"/>
    <n v="0.79"/>
    <s v="United States"/>
    <x v="1"/>
    <x v="4"/>
    <x v="278"/>
    <n v="14225"/>
    <d v="2015-03-12T00:00:00"/>
    <d v="2015-03-13T00:00:00"/>
    <n v="-229.87"/>
    <n v="5"/>
    <x v="574"/>
    <n v="89004"/>
    <n v="1"/>
    <n v="12"/>
    <x v="5"/>
    <n v="2015"/>
  </r>
  <r>
    <n v="22663"/>
    <s v="High"/>
    <n v="0.05"/>
    <n v="51.98"/>
    <n v="10.17"/>
    <n v="1027"/>
    <s v="Brian Bennett"/>
    <s v="Regular Air"/>
    <s v="Small Business"/>
    <s v="Technology"/>
    <s v="Office Machines"/>
    <s v="Medium Box"/>
    <s v="Canon MP25DIII Desktop Whisper-Quiet Printing Calculator"/>
    <n v="0.37"/>
    <s v="United States"/>
    <x v="1"/>
    <x v="4"/>
    <x v="278"/>
    <n v="14225"/>
    <d v="2015-03-12T00:00:00"/>
    <d v="2015-03-13T00:00:00"/>
    <n v="329.9787"/>
    <n v="9"/>
    <x v="575"/>
    <n v="89004"/>
    <n v="1"/>
    <n v="12"/>
    <x v="5"/>
    <n v="2015"/>
  </r>
  <r>
    <n v="24325"/>
    <s v="Medium"/>
    <n v="7.0000000000000007E-2"/>
    <n v="7.08"/>
    <n v="2.35"/>
    <n v="1028"/>
    <s v="Marguerite Rodgers"/>
    <s v="Express Air"/>
    <s v="Small Business"/>
    <s v="Office Supplies"/>
    <s v="Pens &amp; Art Supplies"/>
    <s v="Wrap Bag"/>
    <s v="SANFORD Major Accent™ Highlighters"/>
    <n v="0.47"/>
    <s v="United States"/>
    <x v="1"/>
    <x v="4"/>
    <x v="279"/>
    <n v="11725"/>
    <d v="2015-03-29T00:00:00"/>
    <d v="2015-03-30T00:00:00"/>
    <n v="30.49"/>
    <n v="13"/>
    <x v="458"/>
    <n v="89006"/>
    <n v="1"/>
    <n v="29"/>
    <x v="5"/>
    <n v="2015"/>
  </r>
  <r>
    <n v="23398"/>
    <s v="Not Specified"/>
    <n v="0.05"/>
    <n v="83.1"/>
    <n v="6.13"/>
    <n v="1028"/>
    <s v="Marguerite Rodgers"/>
    <s v="Express Air"/>
    <s v="Small Business"/>
    <s v="Technology"/>
    <s v="Computer Peripherals"/>
    <s v="Small Box"/>
    <s v="Micro Innovations Micro Digital Wireless Keyboard and Mouse, Gray"/>
    <n v="0.45"/>
    <s v="United States"/>
    <x v="1"/>
    <x v="4"/>
    <x v="279"/>
    <n v="11725"/>
    <d v="2015-05-08T00:00:00"/>
    <d v="2015-05-09T00:00:00"/>
    <n v="1152.5276999999999"/>
    <n v="20"/>
    <x v="576"/>
    <n v="89007"/>
    <n v="1"/>
    <n v="8"/>
    <x v="3"/>
    <n v="2015"/>
  </r>
  <r>
    <n v="21959"/>
    <s v="Critical"/>
    <n v="7.0000000000000007E-2"/>
    <n v="125.99"/>
    <n v="2.5"/>
    <n v="1035"/>
    <s v="Kent Burton"/>
    <s v="Regular Air"/>
    <s v="Home Office"/>
    <s v="Technology"/>
    <s v="Telephones and Communication"/>
    <s v="Small Box"/>
    <s v="i2000"/>
    <n v="0.6"/>
    <s v="United States"/>
    <x v="1"/>
    <x v="10"/>
    <x v="280"/>
    <n v="43015"/>
    <d v="2015-03-13T00:00:00"/>
    <d v="2015-03-13T00:00:00"/>
    <n v="-604.40600000000006"/>
    <n v="1"/>
    <x v="577"/>
    <n v="90710"/>
    <n v="0"/>
    <n v="13"/>
    <x v="5"/>
    <n v="2015"/>
  </r>
  <r>
    <n v="21960"/>
    <s v="Critical"/>
    <n v="0.03"/>
    <n v="99.99"/>
    <n v="19.989999999999998"/>
    <n v="1036"/>
    <s v="Jessica Huffman"/>
    <s v="Regular Air"/>
    <s v="Home Office"/>
    <s v="Technology"/>
    <s v="Computer Peripherals"/>
    <s v="Small Box"/>
    <s v="US Robotics 56K V.92 External Faxmodem"/>
    <n v="0.52"/>
    <s v="United States"/>
    <x v="1"/>
    <x v="10"/>
    <x v="281"/>
    <n v="43017"/>
    <d v="2015-03-13T00:00:00"/>
    <d v="2015-03-14T00:00:00"/>
    <n v="293.66000000000003"/>
    <n v="6"/>
    <x v="578"/>
    <n v="90710"/>
    <n v="1"/>
    <n v="13"/>
    <x v="5"/>
    <n v="2015"/>
  </r>
  <r>
    <n v="20669"/>
    <s v="Critical"/>
    <n v="0.1"/>
    <n v="7.64"/>
    <n v="5.83"/>
    <n v="1038"/>
    <s v="Jon Hale"/>
    <s v="Regular Air"/>
    <s v="Corporate"/>
    <s v="Office Supplies"/>
    <s v="Paper"/>
    <s v="Wrap Bag"/>
    <s v="Rediform Wirebound &quot;Phone Memo&quot; Message Book, 11 x 5-3/4"/>
    <n v="0.36"/>
    <s v="United States"/>
    <x v="3"/>
    <x v="26"/>
    <x v="282"/>
    <n v="33430"/>
    <d v="2015-06-16T00:00:00"/>
    <d v="2015-06-17T00:00:00"/>
    <n v="-403.18739999999997"/>
    <n v="5"/>
    <x v="579"/>
    <n v="90641"/>
    <n v="1"/>
    <n v="16"/>
    <x v="1"/>
    <n v="2015"/>
  </r>
  <r>
    <n v="18404"/>
    <s v="Critical"/>
    <n v="0.06"/>
    <n v="55.94"/>
    <n v="4"/>
    <n v="1041"/>
    <s v="Mildred Chase"/>
    <s v="Regular Air"/>
    <s v="Small Business"/>
    <s v="Technology"/>
    <s v="Computer Peripherals"/>
    <s v="Small Box"/>
    <s v="Fellowes Smart Design 104-Key Enhanced Keyboard, PS/2 Adapter, Platinum"/>
    <n v="0.74"/>
    <s v="United States"/>
    <x v="0"/>
    <x v="1"/>
    <x v="283"/>
    <n v="95695"/>
    <d v="2015-04-17T00:00:00"/>
    <d v="2015-04-18T00:00:00"/>
    <n v="-13.77"/>
    <n v="6"/>
    <x v="580"/>
    <n v="87846"/>
    <n v="1"/>
    <n v="17"/>
    <x v="4"/>
    <n v="2015"/>
  </r>
  <r>
    <n v="18405"/>
    <s v="Critical"/>
    <n v="7.0000000000000007E-2"/>
    <n v="6.3"/>
    <n v="0.5"/>
    <n v="1041"/>
    <s v="Mildred Chase"/>
    <s v="Regular Air"/>
    <s v="Small Business"/>
    <s v="Office Supplies"/>
    <s v="Labels"/>
    <s v="Small Box"/>
    <s v="Avery 48"/>
    <n v="0.39"/>
    <s v="United States"/>
    <x v="0"/>
    <x v="1"/>
    <x v="283"/>
    <n v="95695"/>
    <d v="2015-04-17T00:00:00"/>
    <d v="2015-04-17T00:00:00"/>
    <n v="44.912100000000002"/>
    <n v="11"/>
    <x v="581"/>
    <n v="87846"/>
    <n v="0"/>
    <n v="17"/>
    <x v="4"/>
    <n v="2015"/>
  </r>
  <r>
    <n v="20937"/>
    <s v="Critical"/>
    <n v="0"/>
    <n v="14.42"/>
    <n v="6.75"/>
    <n v="1042"/>
    <s v="Jerome Burch"/>
    <s v="Express Air"/>
    <s v="Small Business"/>
    <s v="Office Supplies"/>
    <s v="Appliances"/>
    <s v="Medium Box"/>
    <s v="Holmes Odor Grabber"/>
    <n v="0.52"/>
    <s v="United States"/>
    <x v="0"/>
    <x v="1"/>
    <x v="284"/>
    <n v="95991"/>
    <d v="2015-05-16T00:00:00"/>
    <d v="2015-05-17T00:00:00"/>
    <n v="9.33"/>
    <n v="6"/>
    <x v="582"/>
    <n v="87847"/>
    <n v="1"/>
    <n v="16"/>
    <x v="3"/>
    <n v="2015"/>
  </r>
  <r>
    <n v="3926"/>
    <s v="Critical"/>
    <n v="0.02"/>
    <n v="209.84"/>
    <n v="21.21"/>
    <n v="1044"/>
    <s v="Erin Ballard"/>
    <s v="Regular Air"/>
    <s v="Home Office"/>
    <s v="Furniture"/>
    <s v="Office Furnishings"/>
    <s v="Large Box"/>
    <s v="Luxo Professional Fluorescent Magnifier Lamp with Clamp-Mount Base"/>
    <n v="0.59"/>
    <s v="United States"/>
    <x v="0"/>
    <x v="1"/>
    <x v="154"/>
    <n v="90004"/>
    <d v="2015-06-14T00:00:00"/>
    <d v="2015-06-14T00:00:00"/>
    <n v="2593.14"/>
    <n v="62"/>
    <x v="583"/>
    <n v="28001"/>
    <n v="0"/>
    <n v="14"/>
    <x v="1"/>
    <n v="2015"/>
  </r>
  <r>
    <n v="3927"/>
    <s v="Critical"/>
    <n v="0.01"/>
    <n v="194.3"/>
    <n v="11.54"/>
    <n v="1044"/>
    <s v="Erin Ballard"/>
    <s v="Regular Air"/>
    <s v="Home Office"/>
    <s v="Furniture"/>
    <s v="Office Furnishings"/>
    <s v="Large Box"/>
    <s v="Electrix Halogen Magnifier Lamp"/>
    <n v="0.59"/>
    <s v="United States"/>
    <x v="0"/>
    <x v="1"/>
    <x v="154"/>
    <n v="90004"/>
    <d v="2015-06-14T00:00:00"/>
    <d v="2015-06-16T00:00:00"/>
    <n v="1162.76"/>
    <n v="32"/>
    <x v="584"/>
    <n v="28001"/>
    <n v="2"/>
    <n v="14"/>
    <x v="1"/>
    <n v="2015"/>
  </r>
  <r>
    <n v="6711"/>
    <s v="High"/>
    <n v="0"/>
    <n v="6.68"/>
    <n v="5.66"/>
    <n v="1044"/>
    <s v="Erin Ballard"/>
    <s v="Regular Air"/>
    <s v="Home Office"/>
    <s v="Office Supplies"/>
    <s v="Paper"/>
    <s v="Small Box"/>
    <s v="Xerox 1923"/>
    <n v="0.37"/>
    <s v="United States"/>
    <x v="0"/>
    <x v="1"/>
    <x v="154"/>
    <n v="90004"/>
    <d v="2015-02-27T00:00:00"/>
    <d v="2015-02-28T00:00:00"/>
    <n v="-76.94"/>
    <n v="90"/>
    <x v="585"/>
    <n v="47813"/>
    <n v="1"/>
    <n v="27"/>
    <x v="2"/>
    <n v="2015"/>
  </r>
  <r>
    <n v="24711"/>
    <s v="High"/>
    <n v="0"/>
    <n v="6.68"/>
    <n v="5.66"/>
    <n v="1047"/>
    <s v="Gayle Pearson"/>
    <s v="Regular Air"/>
    <s v="Home Office"/>
    <s v="Office Supplies"/>
    <s v="Paper"/>
    <s v="Small Box"/>
    <s v="Xerox 1923"/>
    <n v="0.37"/>
    <s v="United States"/>
    <x v="1"/>
    <x v="15"/>
    <x v="28"/>
    <n v="2109"/>
    <d v="2015-02-27T00:00:00"/>
    <d v="2015-02-28T00:00:00"/>
    <n v="-40.008800000000001"/>
    <n v="23"/>
    <x v="586"/>
    <n v="89389"/>
    <n v="1"/>
    <n v="27"/>
    <x v="2"/>
    <n v="2015"/>
  </r>
  <r>
    <n v="26259"/>
    <s v="Not Specified"/>
    <n v="0.03"/>
    <n v="5.44"/>
    <n v="7.46"/>
    <n v="1054"/>
    <s v="Keith R Atkinson"/>
    <s v="Express Air"/>
    <s v="Corporate"/>
    <s v="Office Supplies"/>
    <s v="Binders and Binder Accessories"/>
    <s v="Small Box"/>
    <s v="Wilson Jones Custom Binder Spines &amp; Labels"/>
    <n v="0.36"/>
    <s v="United States"/>
    <x v="0"/>
    <x v="28"/>
    <x v="285"/>
    <n v="85374"/>
    <d v="2015-05-25T00:00:00"/>
    <d v="2015-05-27T00:00:00"/>
    <n v="-51.704000000000001"/>
    <n v="4"/>
    <x v="587"/>
    <n v="90069"/>
    <n v="2"/>
    <n v="25"/>
    <x v="3"/>
    <n v="2015"/>
  </r>
  <r>
    <n v="26260"/>
    <s v="Not Specified"/>
    <n v="0.08"/>
    <n v="26.38"/>
    <n v="5.58"/>
    <n v="1054"/>
    <s v="Keith R Atkinson"/>
    <s v="Regular Air"/>
    <s v="Corporate"/>
    <s v="Office Supplies"/>
    <s v="Paper"/>
    <s v="Small Box"/>
    <s v="Xerox 1883"/>
    <n v="0.39"/>
    <s v="United States"/>
    <x v="0"/>
    <x v="28"/>
    <x v="285"/>
    <n v="85374"/>
    <d v="2015-05-25T00:00:00"/>
    <d v="2015-05-26T00:00:00"/>
    <n v="144.7482"/>
    <n v="8"/>
    <x v="588"/>
    <n v="90069"/>
    <n v="1"/>
    <n v="25"/>
    <x v="3"/>
    <n v="2015"/>
  </r>
  <r>
    <n v="26261"/>
    <s v="Not Specified"/>
    <n v="0.06"/>
    <n v="20.99"/>
    <n v="2.5"/>
    <n v="1054"/>
    <s v="Keith R Atkinson"/>
    <s v="Regular Air"/>
    <s v="Corporate"/>
    <s v="Technology"/>
    <s v="Telephones and Communication"/>
    <s v="Wrap Bag"/>
    <s v="Accessory37"/>
    <n v="0.81"/>
    <s v="United States"/>
    <x v="0"/>
    <x v="28"/>
    <x v="285"/>
    <n v="85374"/>
    <d v="2015-05-25T00:00:00"/>
    <d v="2015-05-27T00:00:00"/>
    <n v="-112.18899999999999"/>
    <n v="1"/>
    <x v="589"/>
    <n v="90069"/>
    <n v="2"/>
    <n v="25"/>
    <x v="3"/>
    <n v="2015"/>
  </r>
  <r>
    <n v="8200"/>
    <s v="Medium"/>
    <n v="0.09"/>
    <n v="138.75"/>
    <n v="52.42"/>
    <n v="1060"/>
    <s v="Gene Gilliam"/>
    <s v="Delivery Truck"/>
    <s v="Small Business"/>
    <s v="Furniture"/>
    <s v="Tables"/>
    <s v="Jumbo Box"/>
    <s v="Balt Split Level Computer Training Table"/>
    <n v="0.74"/>
    <s v="United States"/>
    <x v="3"/>
    <x v="29"/>
    <x v="135"/>
    <n v="30318"/>
    <d v="2015-03-24T00:00:00"/>
    <d v="2015-03-25T00:00:00"/>
    <n v="-445.97177625000006"/>
    <n v="23"/>
    <x v="590"/>
    <n v="58628"/>
    <n v="1"/>
    <n v="24"/>
    <x v="5"/>
    <n v="2015"/>
  </r>
  <r>
    <n v="7980"/>
    <s v="Low"/>
    <n v="7.0000000000000007E-2"/>
    <n v="6.3"/>
    <n v="0.5"/>
    <n v="1060"/>
    <s v="Gene Gilliam"/>
    <s v="Regular Air"/>
    <s v="Small Business"/>
    <s v="Office Supplies"/>
    <s v="Labels"/>
    <s v="Small Box"/>
    <s v="Avery 51"/>
    <n v="0.39"/>
    <s v="United States"/>
    <x v="3"/>
    <x v="29"/>
    <x v="135"/>
    <n v="30318"/>
    <d v="2015-05-30T00:00:00"/>
    <d v="2015-05-30T00:00:00"/>
    <n v="4.1673999999999998"/>
    <n v="20"/>
    <x v="591"/>
    <n v="57061"/>
    <n v="0"/>
    <n v="30"/>
    <x v="3"/>
    <n v="2015"/>
  </r>
  <r>
    <n v="26200"/>
    <s v="Medium"/>
    <n v="0.09"/>
    <n v="138.75"/>
    <n v="52.42"/>
    <n v="1062"/>
    <s v="Willie Robinson"/>
    <s v="Delivery Truck"/>
    <s v="Small Business"/>
    <s v="Furniture"/>
    <s v="Tables"/>
    <s v="Jumbo Box"/>
    <s v="Balt Split Level Computer Training Table"/>
    <n v="0.74"/>
    <s v="United States"/>
    <x v="1"/>
    <x v="4"/>
    <x v="286"/>
    <n v="11727"/>
    <d v="2015-03-24T00:00:00"/>
    <d v="2015-03-25T00:00:00"/>
    <n v="-335.31712500000003"/>
    <n v="6"/>
    <x v="592"/>
    <n v="91354"/>
    <n v="1"/>
    <n v="24"/>
    <x v="5"/>
    <n v="2015"/>
  </r>
  <r>
    <n v="25979"/>
    <s v="Low"/>
    <n v="0.04"/>
    <n v="22.38"/>
    <n v="15.1"/>
    <n v="1062"/>
    <s v="Willie Robinson"/>
    <s v="Regular Air"/>
    <s v="Small Business"/>
    <s v="Office Supplies"/>
    <s v="Binders and Binder Accessories"/>
    <s v="Small Box"/>
    <s v="Avery Flip-Chart Easel Binder, Black"/>
    <n v="0.38"/>
    <s v="United States"/>
    <x v="1"/>
    <x v="4"/>
    <x v="286"/>
    <n v="11727"/>
    <d v="2015-05-30T00:00:00"/>
    <d v="2015-06-07T00:00:00"/>
    <n v="16.021800000000013"/>
    <n v="18"/>
    <x v="593"/>
    <n v="91355"/>
    <n v="8"/>
    <n v="30"/>
    <x v="3"/>
    <n v="2015"/>
  </r>
  <r>
    <n v="25981"/>
    <s v="Low"/>
    <n v="0.06"/>
    <n v="17.78"/>
    <n v="5.03"/>
    <n v="1062"/>
    <s v="Willie Robinson"/>
    <s v="Regular Air"/>
    <s v="Small Business"/>
    <s v="Furniture"/>
    <s v="Office Furnishings"/>
    <s v="Small Box"/>
    <s v="Seth Thomas 13 1/2&quot; Wall Clock"/>
    <n v="0.54"/>
    <s v="United States"/>
    <x v="1"/>
    <x v="4"/>
    <x v="286"/>
    <n v="11727"/>
    <d v="2015-05-30T00:00:00"/>
    <d v="2015-06-02T00:00:00"/>
    <n v="38.067299999999996"/>
    <n v="3"/>
    <x v="594"/>
    <n v="91355"/>
    <n v="3"/>
    <n v="30"/>
    <x v="3"/>
    <n v="2015"/>
  </r>
  <r>
    <n v="19445"/>
    <s v="Critical"/>
    <n v="0.01"/>
    <n v="15.99"/>
    <n v="13.18"/>
    <n v="1065"/>
    <s v="Vicki Bond"/>
    <s v="Regular Air"/>
    <s v="Corporate"/>
    <s v="Office Supplies"/>
    <s v="Binders and Binder Accessories"/>
    <s v="Small Box"/>
    <s v="GBC Pre-Punched Binding Paper, Plastic, White, 8-1/2&quot; x 11&quot;"/>
    <n v="0.37"/>
    <s v="United States"/>
    <x v="2"/>
    <x v="12"/>
    <x v="287"/>
    <n v="60459"/>
    <d v="2015-02-18T00:00:00"/>
    <d v="2015-02-20T00:00:00"/>
    <n v="-99.435440000000014"/>
    <n v="23"/>
    <x v="595"/>
    <n v="88899"/>
    <n v="2"/>
    <n v="18"/>
    <x v="2"/>
    <n v="2015"/>
  </r>
  <r>
    <n v="20445"/>
    <s v="Low"/>
    <n v="0.04"/>
    <n v="22.84"/>
    <n v="16.87"/>
    <n v="1068"/>
    <s v="Erik Barr"/>
    <s v="Regular Air"/>
    <s v="Home Office"/>
    <s v="Office Supplies"/>
    <s v="Paper"/>
    <s v="Small Box"/>
    <s v="Xerox 1982"/>
    <n v="0.39"/>
    <s v="United States"/>
    <x v="2"/>
    <x v="12"/>
    <x v="288"/>
    <n v="60409"/>
    <d v="2015-03-16T00:00:00"/>
    <d v="2015-03-16T00:00:00"/>
    <n v="-97.28"/>
    <n v="12"/>
    <x v="596"/>
    <n v="87109"/>
    <n v="0"/>
    <n v="16"/>
    <x v="5"/>
    <n v="2015"/>
  </r>
  <r>
    <n v="24737"/>
    <s v="Medium"/>
    <n v="0.02"/>
    <n v="15.94"/>
    <n v="5.45"/>
    <n v="1069"/>
    <s v="Pam Bennett"/>
    <s v="Regular Air"/>
    <s v="Home Office"/>
    <s v="Office Supplies"/>
    <s v="Pens &amp; Art Supplies"/>
    <s v="Small Pack"/>
    <s v="Boston 16701 Slimline Battery Pencil Sharpener"/>
    <n v="0.55000000000000004"/>
    <s v="United States"/>
    <x v="2"/>
    <x v="12"/>
    <x v="289"/>
    <n v="62901"/>
    <d v="2015-05-14T00:00:00"/>
    <d v="2015-05-15T00:00:00"/>
    <n v="139.61200000000002"/>
    <n v="41"/>
    <x v="597"/>
    <n v="87110"/>
    <n v="1"/>
    <n v="14"/>
    <x v="3"/>
    <n v="2015"/>
  </r>
  <r>
    <n v="22685"/>
    <s v="Not Specified"/>
    <n v="0.01"/>
    <n v="150.88999999999999"/>
    <n v="60.2"/>
    <n v="1072"/>
    <s v="Marion Owens"/>
    <s v="Delivery Truck"/>
    <s v="Corporate"/>
    <s v="Furniture"/>
    <s v="Chairs &amp; Chairmats"/>
    <s v="Jumbo Drum"/>
    <s v="Global Leather &amp; Oak Executive Chair, Burgundy"/>
    <n v="0.77"/>
    <s v="United States"/>
    <x v="1"/>
    <x v="19"/>
    <x v="290"/>
    <n v="18018"/>
    <d v="2015-03-27T00:00:00"/>
    <d v="2015-03-30T00:00:00"/>
    <n v="-505.76"/>
    <n v="3"/>
    <x v="598"/>
    <n v="89631"/>
    <n v="3"/>
    <n v="27"/>
    <x v="5"/>
    <n v="2015"/>
  </r>
  <r>
    <n v="26176"/>
    <s v="High"/>
    <n v="0.04"/>
    <n v="19.23"/>
    <n v="6.15"/>
    <n v="1075"/>
    <s v="Theodore Tyson"/>
    <s v="Regular Air"/>
    <s v="Home Office"/>
    <s v="Furniture"/>
    <s v="Office Furnishings"/>
    <s v="Small Pack"/>
    <s v="Executive Impressions 13&quot; Clairmont Wall Clock"/>
    <n v="0.44"/>
    <s v="United States"/>
    <x v="2"/>
    <x v="12"/>
    <x v="291"/>
    <n v="60441"/>
    <d v="2015-03-09T00:00:00"/>
    <d v="2015-03-10T00:00:00"/>
    <n v="152.43479999999997"/>
    <n v="11"/>
    <x v="599"/>
    <n v="86422"/>
    <n v="1"/>
    <n v="9"/>
    <x v="5"/>
    <n v="2015"/>
  </r>
  <r>
    <n v="23312"/>
    <s v="Not Specified"/>
    <n v="0.08"/>
    <n v="13.9"/>
    <n v="7.59"/>
    <n v="1080"/>
    <s v="Colleen Fletcher"/>
    <s v="Regular Air"/>
    <s v="Corporate"/>
    <s v="Office Supplies"/>
    <s v="Scissors, Rulers and Trimmers"/>
    <s v="Small Pack"/>
    <s v="Acme Hot Forged Carbon Steel Scissors with Nickel-Plated Handles, 3 7/8&quot; Cut, 8&quot;L"/>
    <n v="0.56000000000000005"/>
    <s v="United States"/>
    <x v="2"/>
    <x v="12"/>
    <x v="292"/>
    <n v="60174"/>
    <d v="2015-05-08T00:00:00"/>
    <d v="2015-05-09T00:00:00"/>
    <n v="9.862000000000009"/>
    <n v="14"/>
    <x v="600"/>
    <n v="88461"/>
    <n v="1"/>
    <n v="8"/>
    <x v="3"/>
    <n v="2015"/>
  </r>
  <r>
    <n v="24324"/>
    <s v="Not Specified"/>
    <n v="7.0000000000000007E-2"/>
    <n v="55.99"/>
    <n v="5"/>
    <n v="1083"/>
    <s v="Hazel Dale"/>
    <s v="Express Air"/>
    <s v="Corporate"/>
    <s v="Technology"/>
    <s v="Telephones and Communication"/>
    <s v="Small Pack"/>
    <s v="Accessory36"/>
    <n v="0.83"/>
    <s v="United States"/>
    <x v="2"/>
    <x v="12"/>
    <x v="293"/>
    <n v="62701"/>
    <d v="2015-03-31T00:00:00"/>
    <d v="2015-04-02T00:00:00"/>
    <n v="-232.99100000000001"/>
    <n v="1"/>
    <x v="601"/>
    <n v="88460"/>
    <n v="2"/>
    <n v="31"/>
    <x v="5"/>
    <n v="2015"/>
  </r>
  <r>
    <n v="18047"/>
    <s v="Not Specified"/>
    <n v="0.05"/>
    <n v="7.64"/>
    <n v="5.83"/>
    <n v="1085"/>
    <s v="Ted Dunlap"/>
    <s v="Regular Air"/>
    <s v="Home Office"/>
    <s v="Office Supplies"/>
    <s v="Paper"/>
    <s v="Wrap Bag"/>
    <s v="Rediform Wirebound &quot;Phone Memo&quot; Message Book, 11 x 5-3/4"/>
    <n v="0.36"/>
    <s v="United States"/>
    <x v="1"/>
    <x v="4"/>
    <x v="294"/>
    <n v="11729"/>
    <d v="2015-01-05T00:00:00"/>
    <d v="2015-01-06T00:00:00"/>
    <n v="-40.275199999999998"/>
    <n v="6"/>
    <x v="602"/>
    <n v="86122"/>
    <n v="1"/>
    <n v="5"/>
    <x v="0"/>
    <n v="2015"/>
  </r>
  <r>
    <n v="25279"/>
    <s v="High"/>
    <n v="0.04"/>
    <n v="9.06"/>
    <n v="9.86"/>
    <n v="1085"/>
    <s v="Ted Dunlap"/>
    <s v="Regular Air"/>
    <s v="Home Office"/>
    <s v="Office Supplies"/>
    <s v="Paper"/>
    <s v="Small Box"/>
    <s v="Southworth 25% Cotton Linen-Finish Paper &amp; Envelopes"/>
    <n v="0.4"/>
    <s v="United States"/>
    <x v="1"/>
    <x v="4"/>
    <x v="294"/>
    <n v="11729"/>
    <d v="2015-04-24T00:00:00"/>
    <d v="2015-04-25T00:00:00"/>
    <n v="-53.25"/>
    <n v="3"/>
    <x v="603"/>
    <n v="86123"/>
    <n v="1"/>
    <n v="24"/>
    <x v="4"/>
    <n v="2015"/>
  </r>
  <r>
    <n v="23104"/>
    <s v="Not Specified"/>
    <n v="0.06"/>
    <n v="30.42"/>
    <n v="8.65"/>
    <n v="1085"/>
    <s v="Ted Dunlap"/>
    <s v="Regular Air"/>
    <s v="Corporate"/>
    <s v="Technology"/>
    <s v="Computer Peripherals"/>
    <s v="Small Box"/>
    <s v="Fellowes Internet Keyboard, Platinum"/>
    <n v="0.74"/>
    <s v="United States"/>
    <x v="1"/>
    <x v="4"/>
    <x v="294"/>
    <n v="11729"/>
    <d v="2015-05-13T00:00:00"/>
    <d v="2015-05-15T00:00:00"/>
    <n v="-159.25"/>
    <n v="10"/>
    <x v="604"/>
    <n v="86124"/>
    <n v="2"/>
    <n v="13"/>
    <x v="3"/>
    <n v="2015"/>
  </r>
  <r>
    <n v="23105"/>
    <s v="Not Specified"/>
    <n v="0.02"/>
    <n v="37.94"/>
    <n v="5.08"/>
    <n v="1085"/>
    <s v="Ted Dunlap"/>
    <s v="Regular Air"/>
    <s v="Corporate"/>
    <s v="Office Supplies"/>
    <s v="Paper"/>
    <s v="Wrap Bag"/>
    <s v="Snap-A-Way® Black Print Carbonless Ruled Speed Letter, Triplicate"/>
    <n v="0.38"/>
    <s v="United States"/>
    <x v="1"/>
    <x v="4"/>
    <x v="294"/>
    <n v="11729"/>
    <d v="2015-05-13T00:00:00"/>
    <d v="2015-05-14T00:00:00"/>
    <n v="206.517"/>
    <n v="8"/>
    <x v="605"/>
    <n v="86124"/>
    <n v="1"/>
    <n v="13"/>
    <x v="3"/>
    <n v="2015"/>
  </r>
  <r>
    <n v="25280"/>
    <s v="High"/>
    <n v="0.04"/>
    <n v="14.27"/>
    <n v="7.27"/>
    <n v="1086"/>
    <s v="Leon Peele"/>
    <s v="Regular Air"/>
    <s v="Home Office"/>
    <s v="Office Supplies"/>
    <s v="Binders and Binder Accessories"/>
    <s v="Small Box"/>
    <s v="GBC Laser Imprintable Binding System Covers, Desert Sand"/>
    <n v="0.38"/>
    <s v="United States"/>
    <x v="1"/>
    <x v="4"/>
    <x v="295"/>
    <n v="11746"/>
    <d v="2015-04-24T00:00:00"/>
    <d v="2015-04-25T00:00:00"/>
    <n v="2.125"/>
    <n v="3"/>
    <x v="606"/>
    <n v="86123"/>
    <n v="1"/>
    <n v="24"/>
    <x v="4"/>
    <n v="2015"/>
  </r>
  <r>
    <n v="22537"/>
    <s v="Medium"/>
    <n v="0.02"/>
    <n v="15.14"/>
    <n v="4.53"/>
    <n v="1101"/>
    <s v="Kimberly McCarthy"/>
    <s v="Regular Air"/>
    <s v="Small Business"/>
    <s v="Office Supplies"/>
    <s v="Storage &amp; Organization"/>
    <s v="Small Box"/>
    <s v="Eldon® Gobal File Keepers"/>
    <n v="0.81"/>
    <s v="United States"/>
    <x v="0"/>
    <x v="1"/>
    <x v="265"/>
    <n v="93030"/>
    <d v="2015-05-05T00:00:00"/>
    <d v="2015-05-06T00:00:00"/>
    <n v="5.8840000000000074"/>
    <n v="3"/>
    <x v="607"/>
    <n v="91488"/>
    <n v="1"/>
    <n v="5"/>
    <x v="3"/>
    <n v="2015"/>
  </r>
  <r>
    <n v="21847"/>
    <s v="Not Specified"/>
    <n v="0.05"/>
    <n v="328.14"/>
    <n v="91.05"/>
    <n v="1103"/>
    <s v="Sidney Bowling"/>
    <s v="Delivery Truck"/>
    <s v="Home Office"/>
    <s v="Office Supplies"/>
    <s v="Appliances"/>
    <s v="Jumbo Drum"/>
    <s v="Sanyo Counter Height Refrigerator with Crisper, 3.6 Cubic Foot, Stainless Steel/Black"/>
    <n v="0.56999999999999995"/>
    <s v="United States"/>
    <x v="2"/>
    <x v="32"/>
    <x v="296"/>
    <n v="68046"/>
    <d v="2015-04-10T00:00:00"/>
    <d v="2015-04-11T00:00:00"/>
    <n v="772.04"/>
    <n v="7"/>
    <x v="608"/>
    <n v="90977"/>
    <n v="1"/>
    <n v="10"/>
    <x v="4"/>
    <n v="2015"/>
  </r>
  <r>
    <n v="3847"/>
    <s v="Not Specified"/>
    <n v="0.05"/>
    <n v="328.14"/>
    <n v="91.05"/>
    <n v="1104"/>
    <s v="Timothy Ross"/>
    <s v="Delivery Truck"/>
    <s v="Home Office"/>
    <s v="Office Supplies"/>
    <s v="Appliances"/>
    <s v="Jumbo Drum"/>
    <s v="Sanyo Counter Height Refrigerator with Crisper, 3.6 Cubic Foot, Stainless Steel/Black"/>
    <n v="0.56999999999999995"/>
    <s v="United States"/>
    <x v="1"/>
    <x v="4"/>
    <x v="8"/>
    <n v="10282"/>
    <d v="2015-04-10T00:00:00"/>
    <d v="2015-04-11T00:00:00"/>
    <n v="772.04"/>
    <n v="29"/>
    <x v="609"/>
    <n v="27456"/>
    <n v="1"/>
    <n v="10"/>
    <x v="4"/>
    <n v="2015"/>
  </r>
  <r>
    <n v="2808"/>
    <s v="Medium"/>
    <n v="0.04"/>
    <n v="6.35"/>
    <n v="1.02"/>
    <n v="1106"/>
    <s v="Maxine Collier Grady"/>
    <s v="Regular Air"/>
    <s v="Small Business"/>
    <s v="Office Supplies"/>
    <s v="Paper"/>
    <s v="Wrap Bag"/>
    <s v="Telephone Message Books with Fax/Mobile Section, 5 1/2&quot; x 3 3/16&quot;"/>
    <n v="0.39"/>
    <s v="United States"/>
    <x v="2"/>
    <x v="7"/>
    <x v="188"/>
    <n v="75220"/>
    <d v="2015-05-20T00:00:00"/>
    <d v="2015-05-23T00:00:00"/>
    <n v="81.91"/>
    <n v="52"/>
    <x v="610"/>
    <n v="20261"/>
    <n v="3"/>
    <n v="20"/>
    <x v="3"/>
    <n v="2015"/>
  </r>
  <r>
    <n v="106"/>
    <s v="High"/>
    <n v="0.01"/>
    <n v="9.31"/>
    <n v="3.98"/>
    <n v="1106"/>
    <s v="Maxine Collier Grady"/>
    <s v="Regular Air"/>
    <s v="Small Business"/>
    <s v="Office Supplies"/>
    <s v="Scissors, Rulers and Trimmers"/>
    <s v="Small Pack"/>
    <s v="Acme® Forged Steel Scissors with Black Enamel Handles"/>
    <n v="0.56000000000000005"/>
    <s v="United States"/>
    <x v="2"/>
    <x v="7"/>
    <x v="188"/>
    <n v="75220"/>
    <d v="2015-05-21T00:00:00"/>
    <d v="2015-05-22T00:00:00"/>
    <n v="-10.9"/>
    <n v="61"/>
    <x v="611"/>
    <n v="646"/>
    <n v="1"/>
    <n v="21"/>
    <x v="3"/>
    <n v="2015"/>
  </r>
  <r>
    <n v="6443"/>
    <s v="Not Specified"/>
    <n v="0.08"/>
    <n v="140.81"/>
    <n v="24.49"/>
    <n v="1106"/>
    <s v="Maxine Collier Grady"/>
    <s v="Regular Air"/>
    <s v="Consumer"/>
    <s v="Furniture"/>
    <s v="Chairs &amp; Chairmats"/>
    <s v="Large Box"/>
    <s v="Hon Olson Stacker Stools"/>
    <n v="0.56999999999999995"/>
    <s v="United States"/>
    <x v="2"/>
    <x v="7"/>
    <x v="188"/>
    <n v="75220"/>
    <d v="2015-06-06T00:00:00"/>
    <d v="2015-06-08T00:00:00"/>
    <n v="1232.79"/>
    <n v="81"/>
    <x v="612"/>
    <n v="45824"/>
    <n v="2"/>
    <n v="6"/>
    <x v="1"/>
    <n v="2015"/>
  </r>
  <r>
    <n v="18106"/>
    <s v="High"/>
    <n v="0.01"/>
    <n v="9.31"/>
    <n v="3.98"/>
    <n v="1107"/>
    <s v="Joanna Keith"/>
    <s v="Regular Air"/>
    <s v="Small Business"/>
    <s v="Office Supplies"/>
    <s v="Scissors, Rulers and Trimmers"/>
    <s v="Small Pack"/>
    <s v="Acme® Forged Steel Scissors with Black Enamel Handles"/>
    <n v="0.56000000000000005"/>
    <s v="United States"/>
    <x v="2"/>
    <x v="7"/>
    <x v="297"/>
    <n v="77566"/>
    <d v="2015-05-21T00:00:00"/>
    <d v="2015-05-22T00:00:00"/>
    <n v="2.1800000000000015"/>
    <n v="15"/>
    <x v="613"/>
    <n v="86411"/>
    <n v="1"/>
    <n v="21"/>
    <x v="3"/>
    <n v="2015"/>
  </r>
  <r>
    <n v="20807"/>
    <s v="Medium"/>
    <n v="0.09"/>
    <n v="31.74"/>
    <n v="12.62"/>
    <n v="1108"/>
    <s v="Dwight Bishop"/>
    <s v="Express Air"/>
    <s v="Small Business"/>
    <s v="Office Supplies"/>
    <s v="Binders and Binder Accessories"/>
    <s v="Small Box"/>
    <s v="GBC Wire Binding Strips"/>
    <n v="0.37"/>
    <s v="United States"/>
    <x v="2"/>
    <x v="7"/>
    <x v="298"/>
    <n v="75146"/>
    <d v="2015-05-20T00:00:00"/>
    <d v="2015-05-20T00:00:00"/>
    <n v="67.107500000000002"/>
    <n v="9"/>
    <x v="614"/>
    <n v="86409"/>
    <n v="0"/>
    <n v="20"/>
    <x v="3"/>
    <n v="2015"/>
  </r>
  <r>
    <n v="20808"/>
    <s v="Medium"/>
    <n v="0.04"/>
    <n v="6.35"/>
    <n v="1.02"/>
    <n v="1108"/>
    <s v="Dwight Bishop"/>
    <s v="Regular Air"/>
    <s v="Small Business"/>
    <s v="Office Supplies"/>
    <s v="Paper"/>
    <s v="Wrap Bag"/>
    <s v="Telephone Message Books with Fax/Mobile Section, 5 1/2&quot; x 3 3/16&quot;"/>
    <n v="0.39"/>
    <s v="United States"/>
    <x v="2"/>
    <x v="7"/>
    <x v="298"/>
    <n v="75146"/>
    <d v="2015-05-20T00:00:00"/>
    <d v="2015-05-23T00:00:00"/>
    <n v="54.937799999999996"/>
    <n v="13"/>
    <x v="615"/>
    <n v="86409"/>
    <n v="3"/>
    <n v="20"/>
    <x v="3"/>
    <n v="2015"/>
  </r>
  <r>
    <n v="20809"/>
    <s v="Medium"/>
    <n v="0.02"/>
    <n v="65.989999999999995"/>
    <n v="8.99"/>
    <n v="1108"/>
    <s v="Dwight Bishop"/>
    <s v="Express Air"/>
    <s v="Small Business"/>
    <s v="Technology"/>
    <s v="Telephones and Communication"/>
    <s v="Small Box"/>
    <s v="Talkabout T8367"/>
    <n v="0.56000000000000005"/>
    <s v="United States"/>
    <x v="2"/>
    <x v="7"/>
    <x v="298"/>
    <n v="75146"/>
    <d v="2015-05-20T00:00:00"/>
    <d v="2015-05-21T00:00:00"/>
    <n v="168.23699999999999"/>
    <n v="8"/>
    <x v="616"/>
    <n v="86409"/>
    <n v="1"/>
    <n v="20"/>
    <x v="3"/>
    <n v="2015"/>
  </r>
  <r>
    <n v="22480"/>
    <s v="Medium"/>
    <n v="0.08"/>
    <n v="8.3699999999999992"/>
    <n v="10.16"/>
    <n v="1109"/>
    <s v="Dennis Welch"/>
    <s v="Regular Air"/>
    <s v="Consumer"/>
    <s v="Furniture"/>
    <s v="Office Furnishings"/>
    <s v="Large Box"/>
    <s v="Westinghouse Clip-On Gooseneck Lamps"/>
    <n v="0.59"/>
    <s v="United States"/>
    <x v="2"/>
    <x v="7"/>
    <x v="299"/>
    <n v="78041"/>
    <d v="2015-06-29T00:00:00"/>
    <d v="2015-06-29T00:00:00"/>
    <n v="-169.232"/>
    <n v="13"/>
    <x v="617"/>
    <n v="86410"/>
    <n v="0"/>
    <n v="29"/>
    <x v="1"/>
    <n v="2015"/>
  </r>
  <r>
    <n v="20176"/>
    <s v="Not Specified"/>
    <n v="0.03"/>
    <n v="300.98"/>
    <n v="54.92"/>
    <n v="1112"/>
    <s v="Luis Kerr"/>
    <s v="Delivery Truck"/>
    <s v="Corporate"/>
    <s v="Furniture"/>
    <s v="Bookcases"/>
    <s v="Jumbo Box"/>
    <s v="Atlantic Metals Mobile 5-Shelf Bookcases, Custom Colors"/>
    <n v="0.55000000000000004"/>
    <s v="United States"/>
    <x v="0"/>
    <x v="1"/>
    <x v="300"/>
    <n v="92399"/>
    <d v="2015-04-02T00:00:00"/>
    <d v="2015-04-04T00:00:00"/>
    <n v="1272.5808"/>
    <n v="12"/>
    <x v="618"/>
    <n v="90832"/>
    <n v="2"/>
    <n v="2"/>
    <x v="4"/>
    <n v="2015"/>
  </r>
  <r>
    <n v="20177"/>
    <s v="Not Specified"/>
    <n v="0.02"/>
    <n v="2550.14"/>
    <n v="29.7"/>
    <n v="1112"/>
    <s v="Luis Kerr"/>
    <s v="Delivery Truck"/>
    <s v="Corporate"/>
    <s v="Technology"/>
    <s v="Office Machines"/>
    <s v="Jumbo Drum"/>
    <s v="Epson DFX-8500 Dot Matrix Printer"/>
    <n v="0.56999999999999995"/>
    <s v="United States"/>
    <x v="0"/>
    <x v="1"/>
    <x v="300"/>
    <n v="92399"/>
    <d v="2015-04-02T00:00:00"/>
    <d v="2015-04-04T00:00:00"/>
    <n v="-5390.7388920000003"/>
    <n v="2"/>
    <x v="619"/>
    <n v="90832"/>
    <n v="2"/>
    <n v="2"/>
    <x v="4"/>
    <n v="2015"/>
  </r>
  <r>
    <n v="26060"/>
    <s v="Critical"/>
    <n v="0.01"/>
    <n v="2.89"/>
    <n v="0.5"/>
    <n v="1113"/>
    <s v="Julia Reynolds"/>
    <s v="Regular Air"/>
    <s v="Corporate"/>
    <s v="Office Supplies"/>
    <s v="Labels"/>
    <s v="Small Box"/>
    <s v="Avery 498"/>
    <n v="0.38"/>
    <s v="United States"/>
    <x v="0"/>
    <x v="21"/>
    <x v="301"/>
    <n v="80004"/>
    <d v="2015-04-06T00:00:00"/>
    <d v="2015-04-07T00:00:00"/>
    <n v="29.725199999999997"/>
    <n v="14"/>
    <x v="173"/>
    <n v="90833"/>
    <n v="1"/>
    <n v="6"/>
    <x v="4"/>
    <n v="2015"/>
  </r>
  <r>
    <n v="26061"/>
    <s v="Critical"/>
    <n v="0"/>
    <n v="55.99"/>
    <n v="5"/>
    <n v="1113"/>
    <s v="Julia Reynolds"/>
    <s v="Regular Air"/>
    <s v="Corporate"/>
    <s v="Technology"/>
    <s v="Telephones and Communication"/>
    <s v="Small Pack"/>
    <s v="Accessory6"/>
    <n v="0.8"/>
    <s v="United States"/>
    <x v="0"/>
    <x v="21"/>
    <x v="301"/>
    <n v="80004"/>
    <d v="2015-04-06T00:00:00"/>
    <d v="2015-04-08T00:00:00"/>
    <n v="-187.11"/>
    <n v="5"/>
    <x v="620"/>
    <n v="90833"/>
    <n v="2"/>
    <n v="6"/>
    <x v="4"/>
    <n v="2015"/>
  </r>
  <r>
    <n v="21579"/>
    <s v="Not Specified"/>
    <n v="0.06"/>
    <n v="64.650000000000006"/>
    <n v="35"/>
    <n v="1117"/>
    <s v="Samantha Koch"/>
    <s v="Regular Air"/>
    <s v="Home Office"/>
    <s v="Office Supplies"/>
    <s v="Storage &amp; Organization"/>
    <s v="Large Box"/>
    <s v="Space Solutions Commercial Steel Shelving"/>
    <n v="0.8"/>
    <s v="United States"/>
    <x v="0"/>
    <x v="28"/>
    <x v="302"/>
    <n v="85705"/>
    <d v="2015-02-05T00:00:00"/>
    <d v="2015-02-06T00:00:00"/>
    <n v="-139.28720000000001"/>
    <n v="4"/>
    <x v="621"/>
    <n v="86768"/>
    <n v="1"/>
    <n v="5"/>
    <x v="2"/>
    <n v="2015"/>
  </r>
  <r>
    <n v="21329"/>
    <s v="Low"/>
    <n v="0.04"/>
    <n v="19.98"/>
    <n v="8.68"/>
    <n v="1121"/>
    <s v="Tonya Proctor"/>
    <s v="Regular Air"/>
    <s v="Consumer"/>
    <s v="Office Supplies"/>
    <s v="Paper"/>
    <s v="Small Box"/>
    <s v="Southworth 25% Cotton Premium Laser Paper and Envelopes"/>
    <n v="0.37"/>
    <s v="United States"/>
    <x v="0"/>
    <x v="1"/>
    <x v="303"/>
    <n v="92592"/>
    <d v="2015-02-07T00:00:00"/>
    <d v="2015-02-14T00:00:00"/>
    <n v="108"/>
    <n v="8"/>
    <x v="622"/>
    <n v="86767"/>
    <n v="7"/>
    <n v="7"/>
    <x v="2"/>
    <n v="2015"/>
  </r>
  <r>
    <n v="21330"/>
    <s v="Low"/>
    <n v="0.08"/>
    <n v="125.99"/>
    <n v="7.69"/>
    <n v="1121"/>
    <s v="Tonya Proctor"/>
    <s v="Regular Air"/>
    <s v="Consumer"/>
    <s v="Technology"/>
    <s v="Telephones and Communication"/>
    <s v="Small Box"/>
    <s v="Timeport L7089"/>
    <n v="0.57999999999999996"/>
    <s v="United States"/>
    <x v="0"/>
    <x v="1"/>
    <x v="303"/>
    <n v="92592"/>
    <d v="2015-02-07T00:00:00"/>
    <d v="2015-02-09T00:00:00"/>
    <n v="377.154"/>
    <n v="7"/>
    <x v="623"/>
    <n v="86767"/>
    <n v="2"/>
    <n v="7"/>
    <x v="2"/>
    <n v="2015"/>
  </r>
  <r>
    <n v="20612"/>
    <s v="High"/>
    <n v="0.03"/>
    <n v="7.3"/>
    <n v="7.72"/>
    <n v="1123"/>
    <s v="Peggy Lanier"/>
    <s v="Regular Air"/>
    <s v="Small Business"/>
    <s v="Office Supplies"/>
    <s v="Binders and Binder Accessories"/>
    <s v="Small Box"/>
    <s v="Angle-D Binders with Locking Rings, Label Holders"/>
    <n v="0.38"/>
    <s v="United States"/>
    <x v="0"/>
    <x v="1"/>
    <x v="124"/>
    <n v="95661"/>
    <d v="2015-03-15T00:00:00"/>
    <d v="2015-03-18T00:00:00"/>
    <n v="-127.05200000000001"/>
    <n v="14"/>
    <x v="624"/>
    <n v="87015"/>
    <n v="3"/>
    <n v="15"/>
    <x v="5"/>
    <n v="2015"/>
  </r>
  <r>
    <n v="18212"/>
    <s v="High"/>
    <n v="0.09"/>
    <n v="175.99"/>
    <n v="4.99"/>
    <n v="1123"/>
    <s v="Peggy Lanier"/>
    <s v="Regular Air"/>
    <s v="Small Business"/>
    <s v="Technology"/>
    <s v="Telephones and Communication"/>
    <s v="Small Box"/>
    <s v="5165"/>
    <n v="0.59"/>
    <s v="United States"/>
    <x v="0"/>
    <x v="1"/>
    <x v="124"/>
    <n v="95661"/>
    <d v="2015-06-20T00:00:00"/>
    <d v="2015-06-22T00:00:00"/>
    <n v="2169.7464"/>
    <n v="22"/>
    <x v="625"/>
    <n v="87016"/>
    <n v="2"/>
    <n v="20"/>
    <x v="1"/>
    <n v="2015"/>
  </r>
  <r>
    <n v="18211"/>
    <s v="High"/>
    <n v="0.09"/>
    <n v="160.97999999999999"/>
    <n v="35.020000000000003"/>
    <n v="1124"/>
    <s v="Randy Jiang"/>
    <s v="Delivery Truck"/>
    <s v="Small Business"/>
    <s v="Furniture"/>
    <s v="Bookcases"/>
    <s v="Jumbo Box"/>
    <s v="Rush Hierlooms Collection Rich Wood Bookcases"/>
    <n v="0.72"/>
    <s v="United States"/>
    <x v="1"/>
    <x v="18"/>
    <x v="304"/>
    <n v="6360"/>
    <d v="2015-06-20T00:00:00"/>
    <d v="2015-06-21T00:00:00"/>
    <n v="-229.93"/>
    <n v="18"/>
    <x v="626"/>
    <n v="87016"/>
    <n v="1"/>
    <n v="20"/>
    <x v="1"/>
    <n v="2015"/>
  </r>
  <r>
    <n v="22052"/>
    <s v="Medium"/>
    <n v="0.02"/>
    <n v="4.0599999999999996"/>
    <n v="6.89"/>
    <n v="1127"/>
    <s v="Ray Grady"/>
    <s v="Regular Air"/>
    <s v="Consumer"/>
    <s v="Office Supplies"/>
    <s v="Appliances"/>
    <s v="Small Box"/>
    <s v="Eureka Disposable Bags for Sanitaire® Vibra Groomer I® Upright Vac"/>
    <n v="0.6"/>
    <s v="United States"/>
    <x v="2"/>
    <x v="7"/>
    <x v="305"/>
    <n v="78852"/>
    <d v="2015-02-24T00:00:00"/>
    <d v="2015-02-26T00:00:00"/>
    <n v="-93.735199999999992"/>
    <n v="16"/>
    <x v="627"/>
    <n v="87221"/>
    <n v="2"/>
    <n v="24"/>
    <x v="2"/>
    <n v="2015"/>
  </r>
  <r>
    <n v="26377"/>
    <s v="Low"/>
    <n v="0.04"/>
    <n v="4.71"/>
    <n v="0.7"/>
    <n v="1127"/>
    <s v="Ray Grady"/>
    <s v="Regular Air"/>
    <s v="Consumer"/>
    <s v="Office Supplies"/>
    <s v="Rubber Bands"/>
    <s v="Wrap Bag"/>
    <s v="Plymouth Boxed Rubber Bands by Plymouth"/>
    <n v="0.8"/>
    <s v="United States"/>
    <x v="2"/>
    <x v="7"/>
    <x v="305"/>
    <n v="78852"/>
    <d v="2015-06-22T00:00:00"/>
    <d v="2015-06-26T00:00:00"/>
    <n v="4.53"/>
    <n v="19"/>
    <x v="628"/>
    <n v="87222"/>
    <n v="4"/>
    <n v="22"/>
    <x v="1"/>
    <n v="2015"/>
  </r>
  <r>
    <n v="26378"/>
    <s v="Low"/>
    <n v="0.06"/>
    <n v="4.2"/>
    <n v="2.2599999999999998"/>
    <n v="1128"/>
    <s v="Kurt O'Connor"/>
    <s v="Regular Air"/>
    <s v="Consumer"/>
    <s v="Office Supplies"/>
    <s v="Paper"/>
    <s v="Wrap Bag"/>
    <s v="Important Message Pads, 50 4-1/4 x 5-1/2 Forms per Pad"/>
    <n v="0.36"/>
    <s v="United States"/>
    <x v="2"/>
    <x v="7"/>
    <x v="306"/>
    <n v="78539"/>
    <d v="2015-06-22T00:00:00"/>
    <d v="2015-06-27T00:00:00"/>
    <n v="9.7799999999999994"/>
    <n v="13"/>
    <x v="629"/>
    <n v="87222"/>
    <n v="5"/>
    <n v="22"/>
    <x v="1"/>
    <n v="2015"/>
  </r>
  <r>
    <n v="4501"/>
    <s v="Low"/>
    <n v="0.04"/>
    <n v="8.6"/>
    <n v="6.19"/>
    <n v="1129"/>
    <s v="Pam Patton"/>
    <s v="Regular Air"/>
    <s v="Home Office"/>
    <s v="Office Supplies"/>
    <s v="Binders and Binder Accessories"/>
    <s v="Small Box"/>
    <s v="Avery Printable Repositionable Plastic Tabs"/>
    <n v="0.38"/>
    <s v="United States"/>
    <x v="1"/>
    <x v="15"/>
    <x v="28"/>
    <n v="2118"/>
    <d v="2015-02-16T00:00:00"/>
    <d v="2015-02-23T00:00:00"/>
    <n v="-63.813500000000005"/>
    <n v="37"/>
    <x v="630"/>
    <n v="32037"/>
    <n v="7"/>
    <n v="16"/>
    <x v="2"/>
    <n v="2015"/>
  </r>
  <r>
    <n v="4502"/>
    <s v="Low"/>
    <n v="7.0000000000000007E-2"/>
    <n v="699.99"/>
    <n v="24.49"/>
    <n v="1129"/>
    <s v="Pam Patton"/>
    <s v="Regular Air"/>
    <s v="Home Office"/>
    <s v="Technology"/>
    <s v="Copiers and Fax"/>
    <s v="Large Box"/>
    <s v="Canon Imageclass D680 Copier / Fax"/>
    <n v="0.54"/>
    <s v="United States"/>
    <x v="1"/>
    <x v="15"/>
    <x v="28"/>
    <n v="2118"/>
    <d v="2015-02-16T00:00:00"/>
    <d v="2015-02-20T00:00:00"/>
    <n v="325.29000000000002"/>
    <n v="15"/>
    <x v="631"/>
    <n v="32037"/>
    <n v="4"/>
    <n v="16"/>
    <x v="2"/>
    <n v="2015"/>
  </r>
  <r>
    <n v="6891"/>
    <s v="Not Specified"/>
    <n v="0.05"/>
    <n v="5.78"/>
    <n v="7.64"/>
    <n v="1129"/>
    <s v="Pam Patton"/>
    <s v="Express Air"/>
    <s v="Corporate"/>
    <s v="Office Supplies"/>
    <s v="Paper"/>
    <s v="Small Box"/>
    <s v="HP Office Recycled Paper (20Lb. and 87 Bright)"/>
    <n v="0.36"/>
    <s v="United States"/>
    <x v="1"/>
    <x v="15"/>
    <x v="28"/>
    <n v="2118"/>
    <d v="2015-03-29T00:00:00"/>
    <d v="2015-03-31T00:00:00"/>
    <n v="-116.05"/>
    <n v="29"/>
    <x v="632"/>
    <n v="49125"/>
    <n v="2"/>
    <n v="29"/>
    <x v="5"/>
    <n v="2015"/>
  </r>
  <r>
    <n v="1917"/>
    <s v="Medium"/>
    <n v="0.02"/>
    <n v="7.64"/>
    <n v="1.39"/>
    <n v="1129"/>
    <s v="Pam Patton"/>
    <s v="Regular Air"/>
    <s v="Home Office"/>
    <s v="Office Supplies"/>
    <s v="Envelopes"/>
    <s v="Small Box"/>
    <s v="#10- 4 1/8&quot; x 9 1/2&quot; Security-Tint Envelopes"/>
    <n v="0.36"/>
    <s v="United States"/>
    <x v="1"/>
    <x v="15"/>
    <x v="28"/>
    <n v="2118"/>
    <d v="2015-05-21T00:00:00"/>
    <d v="2015-05-23T00:00:00"/>
    <n v="117.38"/>
    <n v="52"/>
    <x v="633"/>
    <n v="13735"/>
    <n v="2"/>
    <n v="21"/>
    <x v="3"/>
    <n v="2015"/>
  </r>
  <r>
    <n v="5568"/>
    <s v="Low"/>
    <n v="0.03"/>
    <n v="30.98"/>
    <n v="6.5"/>
    <n v="1129"/>
    <s v="Pam Patton"/>
    <s v="Regular Air"/>
    <s v="Corporate"/>
    <s v="Technology"/>
    <s v="Computer Peripherals"/>
    <s v="Small Box"/>
    <s v="Logitech Internet Navigator Keyboard"/>
    <n v="0.79"/>
    <s v="United States"/>
    <x v="1"/>
    <x v="15"/>
    <x v="28"/>
    <n v="2118"/>
    <d v="2015-06-13T00:00:00"/>
    <d v="2015-06-17T00:00:00"/>
    <n v="-144.19999999999999"/>
    <n v="44"/>
    <x v="634"/>
    <n v="39430"/>
    <n v="4"/>
    <n v="13"/>
    <x v="1"/>
    <n v="2015"/>
  </r>
  <r>
    <n v="8099"/>
    <s v="Low"/>
    <n v="0.02"/>
    <n v="4.9800000000000004"/>
    <n v="6.07"/>
    <n v="1129"/>
    <s v="Pam Patton"/>
    <s v="Regular Air"/>
    <s v="Home Office"/>
    <s v="Office Supplies"/>
    <s v="Paper"/>
    <s v="Small Box"/>
    <s v="Xerox 1897"/>
    <n v="0.36"/>
    <s v="United States"/>
    <x v="1"/>
    <x v="15"/>
    <x v="28"/>
    <n v="2118"/>
    <d v="2015-01-26T00:00:00"/>
    <d v="2015-01-28T00:00:00"/>
    <n v="-46.92"/>
    <n v="19"/>
    <x v="635"/>
    <n v="57794"/>
    <n v="2"/>
    <n v="26"/>
    <x v="0"/>
    <n v="2015"/>
  </r>
  <r>
    <n v="19917"/>
    <s v="Medium"/>
    <n v="0.02"/>
    <n v="7.64"/>
    <n v="1.39"/>
    <n v="1131"/>
    <s v="Benjamin Strauss"/>
    <s v="Regular Air"/>
    <s v="Home Office"/>
    <s v="Office Supplies"/>
    <s v="Envelopes"/>
    <s v="Small Box"/>
    <s v="#10- 4 1/8&quot; x 9 1/2&quot; Security-Tint Envelopes"/>
    <n v="0.36"/>
    <s v="United States"/>
    <x v="2"/>
    <x v="7"/>
    <x v="307"/>
    <n v="79907"/>
    <d v="2015-05-21T00:00:00"/>
    <d v="2015-05-23T00:00:00"/>
    <n v="70.193699999999993"/>
    <n v="13"/>
    <x v="636"/>
    <n v="88103"/>
    <n v="2"/>
    <n v="21"/>
    <x v="3"/>
    <n v="2015"/>
  </r>
  <r>
    <n v="23860"/>
    <s v="Medium"/>
    <n v="0.06"/>
    <n v="6.37"/>
    <n v="5.19"/>
    <n v="1132"/>
    <s v="Michael Robbins"/>
    <s v="Regular Air"/>
    <s v="Corporate"/>
    <s v="Office Supplies"/>
    <s v="Binders and Binder Accessories"/>
    <s v="Small Box"/>
    <s v="C-Line Peel &amp; Stick Add-On Filing Pockets, 8-3/4 x 5-1/8, 10/Pack"/>
    <n v="0.38"/>
    <s v="United States"/>
    <x v="2"/>
    <x v="7"/>
    <x v="308"/>
    <n v="76039"/>
    <d v="2015-02-10T00:00:00"/>
    <d v="2015-02-11T00:00:00"/>
    <n v="-48.219499999999996"/>
    <n v="6"/>
    <x v="637"/>
    <n v="88101"/>
    <n v="1"/>
    <n v="10"/>
    <x v="2"/>
    <n v="2015"/>
  </r>
  <r>
    <n v="22501"/>
    <s v="Low"/>
    <n v="0.04"/>
    <n v="8.6"/>
    <n v="6.19"/>
    <n v="1132"/>
    <s v="Michael Robbins"/>
    <s v="Regular Air"/>
    <s v="Home Office"/>
    <s v="Office Supplies"/>
    <s v="Binders and Binder Accessories"/>
    <s v="Small Box"/>
    <s v="Avery Printable Repositionable Plastic Tabs"/>
    <n v="0.38"/>
    <s v="United States"/>
    <x v="2"/>
    <x v="7"/>
    <x v="308"/>
    <n v="76039"/>
    <d v="2015-02-16T00:00:00"/>
    <d v="2015-02-23T00:00:00"/>
    <n v="-63.813500000000005"/>
    <n v="9"/>
    <x v="638"/>
    <n v="88102"/>
    <n v="7"/>
    <n v="16"/>
    <x v="2"/>
    <n v="2015"/>
  </r>
  <r>
    <n v="22502"/>
    <s v="Low"/>
    <n v="7.0000000000000007E-2"/>
    <n v="699.99"/>
    <n v="24.49"/>
    <n v="1132"/>
    <s v="Michael Robbins"/>
    <s v="Regular Air"/>
    <s v="Home Office"/>
    <s v="Technology"/>
    <s v="Copiers and Fax"/>
    <s v="Large Box"/>
    <s v="Canon Imageclass D680 Copier / Fax"/>
    <n v="0.54"/>
    <s v="United States"/>
    <x v="2"/>
    <x v="7"/>
    <x v="308"/>
    <n v="76039"/>
    <d v="2015-02-16T00:00:00"/>
    <d v="2015-02-20T00:00:00"/>
    <n v="325.29000000000002"/>
    <n v="4"/>
    <x v="639"/>
    <n v="88102"/>
    <n v="4"/>
    <n v="16"/>
    <x v="2"/>
    <n v="2015"/>
  </r>
  <r>
    <n v="23568"/>
    <s v="Low"/>
    <n v="0.03"/>
    <n v="30.98"/>
    <n v="6.5"/>
    <n v="1132"/>
    <s v="Michael Robbins"/>
    <s v="Regular Air"/>
    <s v="Corporate"/>
    <s v="Technology"/>
    <s v="Computer Peripherals"/>
    <s v="Small Box"/>
    <s v="Logitech Internet Navigator Keyboard"/>
    <n v="0.79"/>
    <s v="United States"/>
    <x v="2"/>
    <x v="7"/>
    <x v="308"/>
    <n v="76039"/>
    <d v="2015-06-13T00:00:00"/>
    <d v="2015-06-17T00:00:00"/>
    <n v="-115.35999999999999"/>
    <n v="11"/>
    <x v="640"/>
    <n v="88104"/>
    <n v="4"/>
    <n v="13"/>
    <x v="1"/>
    <n v="2015"/>
  </r>
  <r>
    <n v="26099"/>
    <s v="Low"/>
    <n v="0.02"/>
    <n v="4.9800000000000004"/>
    <n v="6.07"/>
    <n v="1133"/>
    <s v="Marjorie Owens"/>
    <s v="Regular Air"/>
    <s v="Home Office"/>
    <s v="Office Supplies"/>
    <s v="Paper"/>
    <s v="Small Box"/>
    <s v="Xerox 1897"/>
    <n v="0.36"/>
    <s v="United States"/>
    <x v="2"/>
    <x v="7"/>
    <x v="309"/>
    <n v="75234"/>
    <d v="2015-01-26T00:00:00"/>
    <d v="2015-01-28T00:00:00"/>
    <n v="-46.92"/>
    <n v="5"/>
    <x v="641"/>
    <n v="88105"/>
    <n v="2"/>
    <n v="26"/>
    <x v="0"/>
    <n v="2015"/>
  </r>
  <r>
    <n v="22119"/>
    <s v="High"/>
    <n v="0.09"/>
    <n v="270.97000000000003"/>
    <n v="28.06"/>
    <n v="1136"/>
    <s v="Carmen McPherson"/>
    <s v="Delivery Truck"/>
    <s v="Consumer"/>
    <s v="Technology"/>
    <s v="Office Machines"/>
    <s v="Jumbo Drum"/>
    <s v="Epson LQ-570e Dot Matrix Printer"/>
    <n v="0.56000000000000005"/>
    <s v="United States"/>
    <x v="2"/>
    <x v="12"/>
    <x v="310"/>
    <n v="60188"/>
    <d v="2015-01-02T00:00:00"/>
    <d v="2015-01-04T00:00:00"/>
    <n v="2660.1432"/>
    <n v="15"/>
    <x v="642"/>
    <n v="87940"/>
    <n v="2"/>
    <n v="2"/>
    <x v="0"/>
    <n v="2015"/>
  </r>
  <r>
    <n v="19357"/>
    <s v="Medium"/>
    <n v="0.02"/>
    <n v="160.97999999999999"/>
    <n v="30"/>
    <n v="1138"/>
    <s v="Malcolm Floyd"/>
    <s v="Delivery Truck"/>
    <s v="Home Office"/>
    <s v="Furniture"/>
    <s v="Chairs &amp; Chairmats"/>
    <s v="Jumbo Drum"/>
    <s v="Office Star - Mid Back Dual function Ergonomic High Back Chair with 2-Way Adjustable Arms"/>
    <n v="0.62"/>
    <s v="United States"/>
    <x v="2"/>
    <x v="7"/>
    <x v="311"/>
    <n v="75056"/>
    <d v="2015-02-16T00:00:00"/>
    <d v="2015-02-19T00:00:00"/>
    <n v="-51.116"/>
    <n v="1"/>
    <x v="643"/>
    <n v="86574"/>
    <n v="3"/>
    <n v="16"/>
    <x v="2"/>
    <n v="2015"/>
  </r>
  <r>
    <n v="25467"/>
    <s v="Medium"/>
    <n v="0.05"/>
    <n v="363.25"/>
    <n v="19.989999999999998"/>
    <n v="1142"/>
    <s v="Russell Chan"/>
    <s v="Regular Air"/>
    <s v="Home Office"/>
    <s v="Office Supplies"/>
    <s v="Appliances"/>
    <s v="Small Box"/>
    <s v="Hoover WindTunnel™ Plus Canister Vacuum"/>
    <n v="0.56999999999999995"/>
    <s v="United States"/>
    <x v="2"/>
    <x v="7"/>
    <x v="312"/>
    <n v="76706"/>
    <d v="2015-01-04T00:00:00"/>
    <d v="2015-01-06T00:00:00"/>
    <n v="1766.7795000000001"/>
    <n v="7"/>
    <x v="644"/>
    <n v="86573"/>
    <n v="2"/>
    <n v="4"/>
    <x v="0"/>
    <n v="2015"/>
  </r>
  <r>
    <n v="24539"/>
    <s v="Medium"/>
    <n v="0.01"/>
    <n v="18.97"/>
    <n v="9.5399999999999991"/>
    <n v="1142"/>
    <s v="Russell Chan"/>
    <s v="Regular Air"/>
    <s v="Home Office"/>
    <s v="Office Supplies"/>
    <s v="Paper"/>
    <s v="Small Box"/>
    <s v="Xerox 1939"/>
    <n v="0.37"/>
    <s v="United States"/>
    <x v="2"/>
    <x v="7"/>
    <x v="312"/>
    <n v="76706"/>
    <d v="2015-06-06T00:00:00"/>
    <d v="2015-06-09T00:00:00"/>
    <n v="85.875"/>
    <n v="11"/>
    <x v="645"/>
    <n v="86575"/>
    <n v="3"/>
    <n v="6"/>
    <x v="1"/>
    <n v="2015"/>
  </r>
  <r>
    <n v="25179"/>
    <s v="Low"/>
    <n v="0.05"/>
    <n v="7.59"/>
    <n v="4"/>
    <n v="1151"/>
    <s v="Edna Huang"/>
    <s v="Regular Air"/>
    <s v="Corporate"/>
    <s v="Furniture"/>
    <s v="Office Furnishings"/>
    <s v="Wrap Bag"/>
    <s v="Master Giant Foot® Doorstop, Safety Yellow"/>
    <n v="0.42"/>
    <s v="United States"/>
    <x v="1"/>
    <x v="15"/>
    <x v="313"/>
    <n v="1075"/>
    <d v="2015-06-09T00:00:00"/>
    <d v="2015-06-09T00:00:00"/>
    <n v="6.0926999999999998"/>
    <n v="1"/>
    <x v="646"/>
    <n v="91344"/>
    <n v="0"/>
    <n v="9"/>
    <x v="1"/>
    <n v="2015"/>
  </r>
  <r>
    <n v="24224"/>
    <s v="Critical"/>
    <n v="0.09"/>
    <n v="9.11"/>
    <n v="2.15"/>
    <n v="1155"/>
    <s v="Alex Nicholson"/>
    <s v="Express Air"/>
    <s v="Consumer"/>
    <s v="Office Supplies"/>
    <s v="Paper"/>
    <s v="Wrap Bag"/>
    <s v="Black Print Carbonless Snap-Off® Rapid Letter, 8 1/2&quot; x 7&quot;"/>
    <n v="0.4"/>
    <s v="United States"/>
    <x v="0"/>
    <x v="1"/>
    <x v="314"/>
    <n v="90640"/>
    <d v="2015-01-02T00:00:00"/>
    <d v="2015-01-04T00:00:00"/>
    <n v="20.299600000000002"/>
    <n v="4"/>
    <x v="647"/>
    <n v="90853"/>
    <n v="2"/>
    <n v="2"/>
    <x v="0"/>
    <n v="2015"/>
  </r>
  <r>
    <n v="24225"/>
    <s v="Critical"/>
    <n v="0.08"/>
    <n v="15.04"/>
    <n v="1.97"/>
    <n v="1155"/>
    <s v="Alex Nicholson"/>
    <s v="Regular Air"/>
    <s v="Consumer"/>
    <s v="Office Supplies"/>
    <s v="Paper"/>
    <s v="Wrap Bag"/>
    <s v="White GlueTop Scratch Pads"/>
    <n v="0.39"/>
    <s v="United States"/>
    <x v="0"/>
    <x v="1"/>
    <x v="314"/>
    <n v="90640"/>
    <d v="2015-01-02T00:00:00"/>
    <d v="2015-01-02T00:00:00"/>
    <n v="108.5163"/>
    <n v="11"/>
    <x v="648"/>
    <n v="90853"/>
    <n v="0"/>
    <n v="2"/>
    <x v="0"/>
    <n v="2015"/>
  </r>
  <r>
    <n v="20212"/>
    <s v="High"/>
    <n v="0.06"/>
    <n v="175.99"/>
    <n v="8.99"/>
    <n v="1156"/>
    <s v="Edith Forbes"/>
    <s v="Regular Air"/>
    <s v="Consumer"/>
    <s v="Technology"/>
    <s v="Telephones and Communication"/>
    <s v="Small Box"/>
    <s v="2180"/>
    <n v="0.56999999999999995"/>
    <s v="United States"/>
    <x v="1"/>
    <x v="15"/>
    <x v="315"/>
    <n v="1876"/>
    <d v="2015-02-14T00:00:00"/>
    <d v="2015-02-15T00:00:00"/>
    <n v="48.47148"/>
    <n v="7"/>
    <x v="649"/>
    <n v="90855"/>
    <n v="1"/>
    <n v="14"/>
    <x v="2"/>
    <n v="2015"/>
  </r>
  <r>
    <n v="20897"/>
    <s v="High"/>
    <n v="0.04"/>
    <n v="100.98"/>
    <n v="35.840000000000003"/>
    <n v="1159"/>
    <s v="Arlene Weeks"/>
    <s v="Delivery Truck"/>
    <s v="Consumer"/>
    <s v="Furniture"/>
    <s v="Bookcases"/>
    <s v="Jumbo Box"/>
    <s v="Bush Westfield Collection Bookcases, Fully Assembled"/>
    <n v="0.62"/>
    <s v="United States"/>
    <x v="1"/>
    <x v="2"/>
    <x v="316"/>
    <n v="7086"/>
    <d v="2015-05-20T00:00:00"/>
    <d v="2015-05-21T00:00:00"/>
    <n v="-152.76"/>
    <n v="1"/>
    <x v="650"/>
    <n v="90854"/>
    <n v="1"/>
    <n v="20"/>
    <x v="3"/>
    <n v="2015"/>
  </r>
  <r>
    <n v="18860"/>
    <s v="Not Specified"/>
    <n v="0.09"/>
    <n v="9.7799999999999994"/>
    <n v="1.39"/>
    <n v="1170"/>
    <s v="Jessie Houston"/>
    <s v="Regular Air"/>
    <s v="Consumer"/>
    <s v="Office Supplies"/>
    <s v="Envelopes"/>
    <s v="Small Box"/>
    <s v="Staples #10 Laser &amp; Inkjet Envelopes, 4 1/8&quot; x 9 1/2&quot;, 100/Box"/>
    <n v="0.39"/>
    <s v="United States"/>
    <x v="1"/>
    <x v="42"/>
    <x v="82"/>
    <n v="19711"/>
    <d v="2015-06-02T00:00:00"/>
    <d v="2015-06-03T00:00:00"/>
    <n v="125.20739999999999"/>
    <n v="19"/>
    <x v="651"/>
    <n v="87520"/>
    <n v="1"/>
    <n v="2"/>
    <x v="1"/>
    <n v="2015"/>
  </r>
  <r>
    <n v="18861"/>
    <s v="Not Specified"/>
    <n v="0"/>
    <n v="200.99"/>
    <n v="8.08"/>
    <n v="1170"/>
    <s v="Jessie Houston"/>
    <s v="Regular Air"/>
    <s v="Consumer"/>
    <s v="Technology"/>
    <s v="Telephones and Communication"/>
    <s v="Small Box"/>
    <s v="5125"/>
    <n v="0.59"/>
    <s v="United States"/>
    <x v="1"/>
    <x v="42"/>
    <x v="82"/>
    <n v="19711"/>
    <d v="2015-06-02T00:00:00"/>
    <d v="2015-06-04T00:00:00"/>
    <n v="281.53440000000001"/>
    <n v="6"/>
    <x v="652"/>
    <n v="87520"/>
    <n v="2"/>
    <n v="2"/>
    <x v="1"/>
    <n v="2015"/>
  </r>
  <r>
    <n v="19182"/>
    <s v="High"/>
    <n v="0.03"/>
    <n v="4.4800000000000004"/>
    <n v="49"/>
    <n v="1178"/>
    <s v="Sandy Hunt"/>
    <s v="Regular Air"/>
    <s v="Consumer"/>
    <s v="Office Supplies"/>
    <s v="Appliances"/>
    <s v="Large Box"/>
    <s v="Hoover Portapower™ Portable Vacuum"/>
    <n v="0.6"/>
    <s v="United States"/>
    <x v="3"/>
    <x v="26"/>
    <x v="317"/>
    <n v="32701"/>
    <d v="2015-04-09T00:00:00"/>
    <d v="2015-04-11T00:00:00"/>
    <n v="64.265999999999991"/>
    <n v="2"/>
    <x v="653"/>
    <n v="89787"/>
    <n v="2"/>
    <n v="9"/>
    <x v="4"/>
    <n v="2015"/>
  </r>
  <r>
    <n v="19183"/>
    <s v="High"/>
    <n v="0.06"/>
    <n v="350.99"/>
    <n v="39"/>
    <n v="1178"/>
    <s v="Sandy Hunt"/>
    <s v="Delivery Truck"/>
    <s v="Consumer"/>
    <s v="Furniture"/>
    <s v="Chairs &amp; Chairmats"/>
    <s v="Jumbo Drum"/>
    <s v="Global Leather Executive Chair"/>
    <n v="0.55000000000000004"/>
    <s v="United States"/>
    <x v="3"/>
    <x v="26"/>
    <x v="317"/>
    <n v="32701"/>
    <d v="2015-04-09T00:00:00"/>
    <d v="2015-04-11T00:00:00"/>
    <n v="-302.61559999999997"/>
    <n v="10"/>
    <x v="654"/>
    <n v="89787"/>
    <n v="2"/>
    <n v="9"/>
    <x v="4"/>
    <n v="2015"/>
  </r>
  <r>
    <n v="19184"/>
    <s v="High"/>
    <n v="0.09"/>
    <n v="40.98"/>
    <n v="6.5"/>
    <n v="1178"/>
    <s v="Sandy Hunt"/>
    <s v="Express Air"/>
    <s v="Consumer"/>
    <s v="Technology"/>
    <s v="Computer Peripherals"/>
    <s v="Small Box"/>
    <s v="Targus USB Numeric Keypad"/>
    <n v="0.74"/>
    <s v="United States"/>
    <x v="3"/>
    <x v="26"/>
    <x v="317"/>
    <n v="32701"/>
    <d v="2015-04-09T00:00:00"/>
    <d v="2015-04-11T00:00:00"/>
    <n v="5.6916000000000002"/>
    <n v="7"/>
    <x v="655"/>
    <n v="89787"/>
    <n v="2"/>
    <n v="9"/>
    <x v="4"/>
    <n v="2015"/>
  </r>
  <r>
    <n v="19185"/>
    <s v="High"/>
    <n v="0.09"/>
    <n v="349.45"/>
    <n v="60"/>
    <n v="1178"/>
    <s v="Sandy Hunt"/>
    <s v="Delivery Truck"/>
    <s v="Consumer"/>
    <s v="Furniture"/>
    <s v="Tables"/>
    <s v="Jumbo Drum"/>
    <s v="SAFCO PlanMaster Heigh-Adjustable Drafting Table Base, 43w x 30d x 30-37h, Black"/>
    <m/>
    <s v="United States"/>
    <x v="3"/>
    <x v="26"/>
    <x v="317"/>
    <n v="32701"/>
    <d v="2015-04-09T00:00:00"/>
    <d v="2015-04-10T00:00:00"/>
    <n v="-369.10999999999996"/>
    <n v="7"/>
    <x v="656"/>
    <n v="89787"/>
    <n v="1"/>
    <n v="9"/>
    <x v="4"/>
    <n v="2015"/>
  </r>
  <r>
    <n v="19484"/>
    <s v="High"/>
    <n v="7.0000000000000007E-2"/>
    <n v="2.61"/>
    <n v="0.5"/>
    <n v="1182"/>
    <s v="Jesse Williamson"/>
    <s v="Regular Air"/>
    <s v="Home Office"/>
    <s v="Office Supplies"/>
    <s v="Labels"/>
    <s v="Small Box"/>
    <s v="Avery 494"/>
    <n v="0.39"/>
    <s v="United States"/>
    <x v="0"/>
    <x v="17"/>
    <x v="318"/>
    <n v="84660"/>
    <d v="2015-05-23T00:00:00"/>
    <d v="2015-05-23T00:00:00"/>
    <n v="27.013499999999997"/>
    <n v="15"/>
    <x v="657"/>
    <n v="86913"/>
    <n v="0"/>
    <n v="23"/>
    <x v="3"/>
    <n v="2015"/>
  </r>
  <r>
    <n v="21522"/>
    <s v="Not Specified"/>
    <n v="0.04"/>
    <n v="35.99"/>
    <n v="3.3"/>
    <n v="1183"/>
    <s v="Becky O'Brien"/>
    <s v="Regular Air"/>
    <s v="Home Office"/>
    <s v="Technology"/>
    <s v="Telephones and Communication"/>
    <s v="Small Pack"/>
    <s v="Accessory9"/>
    <n v="0.39"/>
    <s v="United States"/>
    <x v="0"/>
    <x v="17"/>
    <x v="319"/>
    <n v="84663"/>
    <d v="2015-06-29T00:00:00"/>
    <d v="2015-06-29T00:00:00"/>
    <n v="184.19549999999998"/>
    <n v="9"/>
    <x v="658"/>
    <n v="86914"/>
    <n v="0"/>
    <n v="29"/>
    <x v="1"/>
    <n v="2015"/>
  </r>
  <r>
    <n v="22190"/>
    <s v="Medium"/>
    <n v="0"/>
    <n v="6783.02"/>
    <n v="24.49"/>
    <n v="1185"/>
    <s v="Lee Xu"/>
    <s v="Regular Air"/>
    <s v="Consumer"/>
    <s v="Technology"/>
    <s v="Office Machines"/>
    <s v="Large Box"/>
    <s v="Polycom ViewStation™ ISDN Videoconferencing Unit"/>
    <n v="0.39"/>
    <s v="United States"/>
    <x v="3"/>
    <x v="43"/>
    <x v="320"/>
    <n v="35756"/>
    <d v="2015-03-21T00:00:00"/>
    <d v="2015-03-22T00:00:00"/>
    <n v="4.1099999999999994"/>
    <n v="3"/>
    <x v="659"/>
    <n v="85938"/>
    <n v="1"/>
    <n v="21"/>
    <x v="5"/>
    <n v="2015"/>
  </r>
  <r>
    <n v="20764"/>
    <s v="Not Specified"/>
    <n v="0.08"/>
    <n v="11.7"/>
    <n v="6.96"/>
    <n v="1185"/>
    <s v="Lee Xu"/>
    <s v="Regular Air"/>
    <s v="Consumer"/>
    <s v="Office Supplies"/>
    <s v="Appliances"/>
    <s v="Medium Box"/>
    <s v="Harmony HEPA Quiet Air Purifiers"/>
    <n v="0.5"/>
    <s v="United States"/>
    <x v="3"/>
    <x v="43"/>
    <x v="320"/>
    <n v="35756"/>
    <d v="2015-04-10T00:00:00"/>
    <d v="2015-04-13T00:00:00"/>
    <n v="28.565999999999999"/>
    <n v="8"/>
    <x v="660"/>
    <n v="85940"/>
    <n v="3"/>
    <n v="10"/>
    <x v="4"/>
    <n v="2015"/>
  </r>
  <r>
    <n v="24358"/>
    <s v="Critical"/>
    <n v="7.0000000000000007E-2"/>
    <n v="400.97"/>
    <n v="48.26"/>
    <n v="1186"/>
    <s v="Glenda Herbert"/>
    <s v="Delivery Truck"/>
    <s v="Consumer"/>
    <s v="Technology"/>
    <s v="Office Machines"/>
    <s v="Jumbo Box"/>
    <s v="Hewlett-Packard Deskjet 1220Cse Color Inkjet Printer"/>
    <n v="0.36"/>
    <s v="United States"/>
    <x v="0"/>
    <x v="1"/>
    <x v="321"/>
    <n v="92646"/>
    <d v="2015-04-09T00:00:00"/>
    <d v="2015-04-10T00:00:00"/>
    <n v="2581.5590999999995"/>
    <n v="10"/>
    <x v="661"/>
    <n v="85939"/>
    <n v="1"/>
    <n v="9"/>
    <x v="4"/>
    <n v="2015"/>
  </r>
  <r>
    <n v="18829"/>
    <s v="Low"/>
    <n v="0.06"/>
    <n v="10.89"/>
    <n v="4.5"/>
    <n v="1189"/>
    <s v="Dwight Stephenson"/>
    <s v="Regular Air"/>
    <s v="Consumer"/>
    <s v="Office Supplies"/>
    <s v="Appliances"/>
    <s v="Small Box"/>
    <s v="Belkin 6 Outlet Metallic Surge Strip"/>
    <n v="0.59"/>
    <s v="United States"/>
    <x v="0"/>
    <x v="1"/>
    <x v="321"/>
    <n v="92646"/>
    <d v="2015-06-17T00:00:00"/>
    <d v="2015-06-22T00:00:00"/>
    <n v="-25.112000000000002"/>
    <n v="14"/>
    <x v="662"/>
    <n v="87584"/>
    <n v="5"/>
    <n v="17"/>
    <x v="1"/>
    <n v="2015"/>
  </r>
  <r>
    <n v="18830"/>
    <s v="Low"/>
    <n v="0.03"/>
    <n v="10.64"/>
    <n v="5.16"/>
    <n v="1189"/>
    <s v="Dwight Stephenson"/>
    <s v="Regular Air"/>
    <s v="Consumer"/>
    <s v="Furniture"/>
    <s v="Office Furnishings"/>
    <s v="Small Box"/>
    <s v="Eldon Expressions Punched Metal &amp; Wood Desk Accessories, Pewter &amp; Cherry"/>
    <n v="0.56999999999999995"/>
    <s v="United States"/>
    <x v="0"/>
    <x v="1"/>
    <x v="321"/>
    <n v="92646"/>
    <d v="2015-06-17T00:00:00"/>
    <d v="2015-06-22T00:00:00"/>
    <n v="17.376000000000001"/>
    <n v="16"/>
    <x v="663"/>
    <n v="87584"/>
    <n v="5"/>
    <n v="17"/>
    <x v="1"/>
    <n v="2015"/>
  </r>
  <r>
    <n v="18831"/>
    <s v="Low"/>
    <n v="0.03"/>
    <n v="7.96"/>
    <n v="4.95"/>
    <n v="1189"/>
    <s v="Dwight Stephenson"/>
    <s v="Regular Air"/>
    <s v="Consumer"/>
    <s v="Furniture"/>
    <s v="Office Furnishings"/>
    <s v="Small Box"/>
    <s v="Staples Plastic Wall Frames"/>
    <n v="0.41"/>
    <s v="United States"/>
    <x v="0"/>
    <x v="1"/>
    <x v="321"/>
    <n v="92646"/>
    <d v="2015-06-17T00:00:00"/>
    <d v="2015-06-19T00:00:00"/>
    <n v="24.260399999999997"/>
    <n v="4"/>
    <x v="664"/>
    <n v="87584"/>
    <n v="2"/>
    <n v="17"/>
    <x v="1"/>
    <n v="2015"/>
  </r>
  <r>
    <n v="19553"/>
    <s v="Low"/>
    <n v="0.03"/>
    <n v="28.53"/>
    <n v="1.49"/>
    <n v="1191"/>
    <s v="John Morse"/>
    <s v="Regular Air"/>
    <s v="Small Business"/>
    <s v="Office Supplies"/>
    <s v="Binders and Binder Accessories"/>
    <s v="Small Box"/>
    <s v="Lock-Up Easel 'Spel-Binder'"/>
    <n v="0.38"/>
    <s v="United States"/>
    <x v="1"/>
    <x v="18"/>
    <x v="322"/>
    <n v="6050"/>
    <d v="2015-06-28T00:00:00"/>
    <d v="2015-07-01T00:00:00"/>
    <n v="59.440499999999993"/>
    <n v="3"/>
    <x v="665"/>
    <n v="87587"/>
    <n v="3"/>
    <n v="28"/>
    <x v="1"/>
    <n v="2015"/>
  </r>
  <r>
    <n v="830"/>
    <s v="Low"/>
    <n v="0.03"/>
    <n v="10.64"/>
    <n v="5.16"/>
    <n v="1193"/>
    <s v="Louis Parrish"/>
    <s v="Regular Air"/>
    <s v="Consumer"/>
    <s v="Furniture"/>
    <s v="Office Furnishings"/>
    <s v="Small Box"/>
    <s v="Eldon Expressions Punched Metal &amp; Wood Desk Accessories, Pewter &amp; Cherry"/>
    <n v="0.56999999999999995"/>
    <s v="United States"/>
    <x v="1"/>
    <x v="41"/>
    <x v="246"/>
    <n v="20016"/>
    <d v="2015-06-17T00:00:00"/>
    <d v="2015-06-22T00:00:00"/>
    <n v="14.48"/>
    <n v="63"/>
    <x v="666"/>
    <n v="5984"/>
    <n v="5"/>
    <n v="17"/>
    <x v="1"/>
    <n v="2015"/>
  </r>
  <r>
    <n v="831"/>
    <s v="Low"/>
    <n v="0.03"/>
    <n v="7.96"/>
    <n v="4.95"/>
    <n v="1193"/>
    <s v="Louis Parrish"/>
    <s v="Regular Air"/>
    <s v="Consumer"/>
    <s v="Furniture"/>
    <s v="Office Furnishings"/>
    <s v="Small Box"/>
    <s v="Staples Plastic Wall Frames"/>
    <n v="0.41"/>
    <s v="United States"/>
    <x v="1"/>
    <x v="41"/>
    <x v="246"/>
    <n v="20016"/>
    <d v="2015-06-17T00:00:00"/>
    <d v="2015-06-19T00:00:00"/>
    <n v="22.25"/>
    <n v="17"/>
    <x v="667"/>
    <n v="5984"/>
    <n v="2"/>
    <n v="17"/>
    <x v="1"/>
    <n v="2015"/>
  </r>
  <r>
    <n v="4131"/>
    <s v="High"/>
    <n v="0.05"/>
    <n v="52.4"/>
    <n v="16.11"/>
    <n v="1193"/>
    <s v="Louis Parrish"/>
    <s v="Regular Air"/>
    <s v="Consumer"/>
    <s v="Office Supplies"/>
    <s v="Binders and Binder Accessories"/>
    <s v="Small Box"/>
    <s v="Ibico Laser Imprintable Binding System Covers"/>
    <n v="0.39"/>
    <s v="United States"/>
    <x v="1"/>
    <x v="41"/>
    <x v="246"/>
    <n v="20016"/>
    <d v="2015-02-25T00:00:00"/>
    <d v="2015-02-27T00:00:00"/>
    <n v="592.52650000000006"/>
    <n v="85"/>
    <x v="668"/>
    <n v="29350"/>
    <n v="2"/>
    <n v="25"/>
    <x v="2"/>
    <n v="2015"/>
  </r>
  <r>
    <n v="4133"/>
    <s v="High"/>
    <n v="0.05"/>
    <n v="36.549999999999997"/>
    <n v="13.89"/>
    <n v="1193"/>
    <s v="Louis Parrish"/>
    <s v="Express Air"/>
    <s v="Consumer"/>
    <s v="Office Supplies"/>
    <s v="Pens &amp; Art Supplies"/>
    <s v="Wrap Bag"/>
    <s v="Dixon Ticonderoga Core-Lock Colored Pencils, 48-Color Set"/>
    <n v="0.41"/>
    <s v="United States"/>
    <x v="1"/>
    <x v="41"/>
    <x v="246"/>
    <n v="20016"/>
    <d v="2015-02-25T00:00:00"/>
    <d v="2015-02-26T00:00:00"/>
    <n v="232.8"/>
    <n v="83"/>
    <x v="669"/>
    <n v="29350"/>
    <n v="1"/>
    <n v="25"/>
    <x v="2"/>
    <n v="2015"/>
  </r>
  <r>
    <n v="5468"/>
    <s v="Not Specified"/>
    <n v="0.03"/>
    <n v="5.98"/>
    <n v="1.49"/>
    <n v="1193"/>
    <s v="Louis Parrish"/>
    <s v="Regular Air"/>
    <s v="Small Business"/>
    <s v="Office Supplies"/>
    <s v="Binders and Binder Accessories"/>
    <s v="Small Box"/>
    <s v="Avery Hanging File Binders"/>
    <n v="0.39"/>
    <s v="United States"/>
    <x v="1"/>
    <x v="41"/>
    <x v="246"/>
    <n v="20016"/>
    <d v="2015-05-01T00:00:00"/>
    <d v="2015-05-03T00:00:00"/>
    <n v="38.08"/>
    <n v="85"/>
    <x v="670"/>
    <n v="38852"/>
    <n v="2"/>
    <n v="1"/>
    <x v="3"/>
    <n v="2015"/>
  </r>
  <r>
    <n v="1552"/>
    <s v="Low"/>
    <n v="0.09"/>
    <n v="49.99"/>
    <n v="19.989999999999998"/>
    <n v="1193"/>
    <s v="Louis Parrish"/>
    <s v="Regular Air"/>
    <s v="Small Business"/>
    <s v="Technology"/>
    <s v="Computer Peripherals"/>
    <s v="Small Box"/>
    <s v="Zoom V.92 USB External Faxmodem"/>
    <n v="0.41"/>
    <s v="United States"/>
    <x v="1"/>
    <x v="41"/>
    <x v="246"/>
    <n v="20016"/>
    <d v="2015-06-28T00:00:00"/>
    <d v="2015-06-30T00:00:00"/>
    <n v="-17.03"/>
    <n v="48"/>
    <x v="671"/>
    <n v="11206"/>
    <n v="2"/>
    <n v="28"/>
    <x v="1"/>
    <n v="2015"/>
  </r>
  <r>
    <n v="1553"/>
    <s v="Low"/>
    <n v="0.03"/>
    <n v="28.53"/>
    <n v="1.49"/>
    <n v="1193"/>
    <s v="Louis Parrish"/>
    <s v="Regular Air"/>
    <s v="Small Business"/>
    <s v="Office Supplies"/>
    <s v="Binders and Binder Accessories"/>
    <s v="Small Box"/>
    <s v="Lock-Up Easel 'Spel-Binder'"/>
    <n v="0.38"/>
    <s v="United States"/>
    <x v="1"/>
    <x v="41"/>
    <x v="246"/>
    <n v="20016"/>
    <d v="2015-06-28T00:00:00"/>
    <d v="2015-07-01T00:00:00"/>
    <n v="39.626999999999995"/>
    <n v="11"/>
    <x v="672"/>
    <n v="11206"/>
    <n v="3"/>
    <n v="28"/>
    <x v="1"/>
    <n v="2015"/>
  </r>
  <r>
    <n v="23468"/>
    <s v="Not Specified"/>
    <n v="0.03"/>
    <n v="5.98"/>
    <n v="1.49"/>
    <n v="1194"/>
    <s v="Sidney Brewer"/>
    <s v="Regular Air"/>
    <s v="Small Business"/>
    <s v="Office Supplies"/>
    <s v="Binders and Binder Accessories"/>
    <s v="Small Box"/>
    <s v="Avery Hanging File Binders"/>
    <n v="0.39"/>
    <s v="United States"/>
    <x v="3"/>
    <x v="26"/>
    <x v="323"/>
    <n v="34142"/>
    <d v="2015-05-01T00:00:00"/>
    <d v="2015-05-03T00:00:00"/>
    <n v="20.495999999999995"/>
    <n v="21"/>
    <x v="673"/>
    <n v="87586"/>
    <n v="2"/>
    <n v="1"/>
    <x v="3"/>
    <n v="2015"/>
  </r>
  <r>
    <n v="19358"/>
    <s v="High"/>
    <n v="0.08"/>
    <n v="355.98"/>
    <n v="58.92"/>
    <n v="1197"/>
    <s v="Grace McNeill Hunt"/>
    <s v="Delivery Truck"/>
    <s v="Small Business"/>
    <s v="Furniture"/>
    <s v="Chairs &amp; Chairmats"/>
    <s v="Jumbo Drum"/>
    <s v="Hon 4700 Series Mobuis™ Mid-Back Task Chairs with Adjustable Arms"/>
    <n v="0.64"/>
    <s v="United States"/>
    <x v="1"/>
    <x v="15"/>
    <x v="324"/>
    <n v="1776"/>
    <d v="2015-03-18T00:00:00"/>
    <d v="2015-03-20T00:00:00"/>
    <n v="103.83"/>
    <n v="4"/>
    <x v="674"/>
    <n v="87583"/>
    <n v="2"/>
    <n v="18"/>
    <x v="5"/>
    <n v="2015"/>
  </r>
  <r>
    <n v="22132"/>
    <s v="High"/>
    <n v="0.1"/>
    <n v="15.14"/>
    <n v="4.53"/>
    <n v="1199"/>
    <s v="Edward Lamm"/>
    <s v="Regular Air"/>
    <s v="Consumer"/>
    <s v="Office Supplies"/>
    <s v="Storage &amp; Organization"/>
    <s v="Small Box"/>
    <s v="Eldon® Gobal File Keepers"/>
    <n v="0.81"/>
    <s v="United States"/>
    <x v="1"/>
    <x v="16"/>
    <x v="325"/>
    <n v="3060"/>
    <d v="2015-02-25T00:00:00"/>
    <d v="2015-02-28T00:00:00"/>
    <n v="-24.897600000000001"/>
    <n v="5"/>
    <x v="675"/>
    <n v="87585"/>
    <n v="3"/>
    <n v="25"/>
    <x v="2"/>
    <n v="2015"/>
  </r>
  <r>
    <n v="22131"/>
    <s v="High"/>
    <n v="0.05"/>
    <n v="52.4"/>
    <n v="16.11"/>
    <n v="1200"/>
    <s v="Beth English"/>
    <s v="Regular Air"/>
    <s v="Consumer"/>
    <s v="Office Supplies"/>
    <s v="Binders and Binder Accessories"/>
    <s v="Small Box"/>
    <s v="Ibico Laser Imprintable Binding System Covers"/>
    <n v="0.39"/>
    <s v="United States"/>
    <x v="1"/>
    <x v="2"/>
    <x v="326"/>
    <n v="7407"/>
    <d v="2015-02-25T00:00:00"/>
    <d v="2015-02-27T00:00:00"/>
    <n v="776.7743999999999"/>
    <n v="21"/>
    <x v="676"/>
    <n v="87585"/>
    <n v="2"/>
    <n v="25"/>
    <x v="2"/>
    <n v="2015"/>
  </r>
  <r>
    <n v="22133"/>
    <s v="High"/>
    <n v="0.05"/>
    <n v="36.549999999999997"/>
    <n v="13.89"/>
    <n v="1202"/>
    <s v="Faye Wolf"/>
    <s v="Express Air"/>
    <s v="Consumer"/>
    <s v="Office Supplies"/>
    <s v="Pens &amp; Art Supplies"/>
    <s v="Wrap Bag"/>
    <s v="Dixon Ticonderoga Core-Lock Colored Pencils, 48-Color Set"/>
    <n v="0.41"/>
    <s v="United States"/>
    <x v="1"/>
    <x v="2"/>
    <x v="327"/>
    <n v="7079"/>
    <d v="2015-02-25T00:00:00"/>
    <d v="2015-02-26T00:00:00"/>
    <n v="344.54399999999998"/>
    <n v="21"/>
    <x v="677"/>
    <n v="87585"/>
    <n v="1"/>
    <n v="25"/>
    <x v="2"/>
    <n v="2015"/>
  </r>
  <r>
    <n v="19552"/>
    <s v="Low"/>
    <n v="0.09"/>
    <n v="49.99"/>
    <n v="19.989999999999998"/>
    <n v="1203"/>
    <s v="Judy Merritt"/>
    <s v="Regular Air"/>
    <s v="Small Business"/>
    <s v="Technology"/>
    <s v="Computer Peripherals"/>
    <s v="Small Box"/>
    <s v="Zoom V.92 USB External Faxmodem"/>
    <n v="0.41"/>
    <s v="United States"/>
    <x v="1"/>
    <x v="31"/>
    <x v="102"/>
    <n v="2920"/>
    <d v="2015-06-28T00:00:00"/>
    <d v="2015-06-30T00:00:00"/>
    <n v="-8.5150000000000006"/>
    <n v="12"/>
    <x v="678"/>
    <n v="87587"/>
    <n v="2"/>
    <n v="28"/>
    <x v="1"/>
    <n v="2015"/>
  </r>
  <r>
    <n v="18636"/>
    <s v="Low"/>
    <n v="0.01"/>
    <n v="3.08"/>
    <n v="0.5"/>
    <n v="1211"/>
    <s v="Debra Proctor"/>
    <s v="Regular Air"/>
    <s v="Corporate"/>
    <s v="Office Supplies"/>
    <s v="Labels"/>
    <s v="Small Box"/>
    <s v="Avery 497"/>
    <n v="0.37"/>
    <s v="United States"/>
    <x v="2"/>
    <x v="38"/>
    <x v="328"/>
    <n v="46806"/>
    <d v="2015-02-01T00:00:00"/>
    <d v="2015-02-06T00:00:00"/>
    <n v="9.0045000000000002"/>
    <n v="4"/>
    <x v="679"/>
    <n v="88598"/>
    <n v="5"/>
    <n v="1"/>
    <x v="2"/>
    <n v="2015"/>
  </r>
  <r>
    <n v="22528"/>
    <s v="High"/>
    <n v="0.08"/>
    <n v="4.91"/>
    <n v="4.97"/>
    <n v="1212"/>
    <s v="Eileen Fletcher"/>
    <s v="Regular Air"/>
    <s v="Corporate"/>
    <s v="Office Supplies"/>
    <s v="Binders and Binder Accessories"/>
    <s v="Small Box"/>
    <s v="Pressboard Covers with Storage Hooks, 9 1/2&quot; x 11&quot;, Light Blue"/>
    <n v="0.38"/>
    <s v="United States"/>
    <x v="2"/>
    <x v="38"/>
    <x v="329"/>
    <n v="46404"/>
    <d v="2015-01-15T00:00:00"/>
    <d v="2015-01-16T00:00:00"/>
    <n v="-99.762500000000003"/>
    <n v="12"/>
    <x v="680"/>
    <n v="88600"/>
    <n v="1"/>
    <n v="15"/>
    <x v="0"/>
    <n v="2015"/>
  </r>
  <r>
    <n v="22529"/>
    <s v="High"/>
    <n v="0.01"/>
    <n v="3499.99"/>
    <n v="24.49"/>
    <n v="1212"/>
    <s v="Eileen Fletcher"/>
    <s v="Regular Air"/>
    <s v="Corporate"/>
    <s v="Technology"/>
    <s v="Copiers and Fax"/>
    <s v="Large Box"/>
    <s v="Canon imageCLASS 2200 Advanced Copier"/>
    <n v="0.37"/>
    <s v="United States"/>
    <x v="2"/>
    <x v="38"/>
    <x v="329"/>
    <n v="46404"/>
    <d v="2015-01-15T00:00:00"/>
    <d v="2015-01-16T00:00:00"/>
    <n v="-3061.82"/>
    <n v="1"/>
    <x v="681"/>
    <n v="88600"/>
    <n v="1"/>
    <n v="15"/>
    <x v="0"/>
    <n v="2015"/>
  </r>
  <r>
    <n v="24270"/>
    <s v="Low"/>
    <n v="7.0000000000000007E-2"/>
    <n v="29.89"/>
    <n v="1.99"/>
    <n v="1213"/>
    <s v="Jeremy Pratt"/>
    <s v="Express Air"/>
    <s v="Corporate"/>
    <s v="Technology"/>
    <s v="Computer Peripherals"/>
    <s v="Small Pack"/>
    <s v="Verbatim DVD-RAM, 5.2GB, Rewritable, Type 1, DS"/>
    <n v="0.5"/>
    <s v="United States"/>
    <x v="2"/>
    <x v="38"/>
    <x v="330"/>
    <n v="46530"/>
    <d v="2015-02-04T00:00:00"/>
    <d v="2015-02-09T00:00:00"/>
    <n v="258.6189"/>
    <n v="13"/>
    <x v="682"/>
    <n v="88599"/>
    <n v="5"/>
    <n v="4"/>
    <x v="2"/>
    <n v="2015"/>
  </r>
  <r>
    <n v="24271"/>
    <s v="Low"/>
    <n v="0.03"/>
    <n v="8.34"/>
    <n v="4.82"/>
    <n v="1213"/>
    <s v="Jeremy Pratt"/>
    <s v="Regular Air"/>
    <s v="Corporate"/>
    <s v="Office Supplies"/>
    <s v="Paper"/>
    <s v="Small Box"/>
    <s v="Southworth 25% Cotton Antique Laid Paper &amp; Envelopes"/>
    <n v="0.4"/>
    <s v="United States"/>
    <x v="2"/>
    <x v="38"/>
    <x v="330"/>
    <n v="46530"/>
    <d v="2015-02-04T00:00:00"/>
    <d v="2015-02-08T00:00:00"/>
    <n v="-6.71"/>
    <n v="5"/>
    <x v="683"/>
    <n v="88599"/>
    <n v="4"/>
    <n v="4"/>
    <x v="2"/>
    <n v="2015"/>
  </r>
  <r>
    <n v="22530"/>
    <s v="High"/>
    <n v="0.03"/>
    <n v="5.84"/>
    <n v="1.2"/>
    <n v="1213"/>
    <s v="Jeremy Pratt"/>
    <s v="Regular Air"/>
    <s v="Corporate"/>
    <s v="Office Supplies"/>
    <s v="Pens &amp; Art Supplies"/>
    <s v="Wrap Bag"/>
    <s v="Newell 312"/>
    <n v="0.55000000000000004"/>
    <s v="United States"/>
    <x v="2"/>
    <x v="38"/>
    <x v="330"/>
    <n v="46530"/>
    <d v="2015-01-15T00:00:00"/>
    <d v="2015-01-17T00:00:00"/>
    <n v="-9.9999999999997868E-3"/>
    <n v="2"/>
    <x v="684"/>
    <n v="88600"/>
    <n v="2"/>
    <n v="15"/>
    <x v="0"/>
    <n v="2015"/>
  </r>
  <r>
    <n v="7632"/>
    <s v="Medium"/>
    <n v="0.09"/>
    <n v="130.97999999999999"/>
    <n v="30"/>
    <n v="1217"/>
    <s v="Billy Perry Browning"/>
    <s v="Delivery Truck"/>
    <s v="Small Business"/>
    <s v="Furniture"/>
    <s v="Chairs &amp; Chairmats"/>
    <s v="Jumbo Drum"/>
    <s v="Office Star - Contemporary Task Swivel chair with 2-way adjustable arms, Plum"/>
    <n v="0.78"/>
    <s v="United States"/>
    <x v="1"/>
    <x v="15"/>
    <x v="28"/>
    <n v="2112"/>
    <d v="2015-04-28T00:00:00"/>
    <d v="2015-05-01T00:00:00"/>
    <n v="-421.76"/>
    <n v="41"/>
    <x v="685"/>
    <n v="54595"/>
    <n v="3"/>
    <n v="28"/>
    <x v="4"/>
    <n v="2015"/>
  </r>
  <r>
    <n v="25631"/>
    <s v="Medium"/>
    <n v="0.02"/>
    <n v="8.34"/>
    <n v="2.64"/>
    <n v="1226"/>
    <s v="Ken Cash"/>
    <s v="Regular Air"/>
    <s v="Small Business"/>
    <s v="Office Supplies"/>
    <s v="Scissors, Rulers and Trimmers"/>
    <s v="Small Pack"/>
    <s v="Acme® Elite Stainless Steel Scissors"/>
    <n v="0.59"/>
    <s v="United States"/>
    <x v="1"/>
    <x v="31"/>
    <x v="331"/>
    <n v="2861"/>
    <d v="2015-04-28T00:00:00"/>
    <d v="2015-04-30T00:00:00"/>
    <n v="6.79"/>
    <n v="8"/>
    <x v="686"/>
    <n v="90800"/>
    <n v="2"/>
    <n v="28"/>
    <x v="4"/>
    <n v="2015"/>
  </r>
  <r>
    <n v="25632"/>
    <s v="Medium"/>
    <n v="0.09"/>
    <n v="130.97999999999999"/>
    <n v="30"/>
    <n v="1227"/>
    <s v="Elsie Hwang"/>
    <s v="Delivery Truck"/>
    <s v="Small Business"/>
    <s v="Furniture"/>
    <s v="Chairs &amp; Chairmats"/>
    <s v="Jumbo Drum"/>
    <s v="Office Star - Contemporary Task Swivel chair with 2-way adjustable arms, Plum"/>
    <n v="0.78"/>
    <s v="United States"/>
    <x v="1"/>
    <x v="9"/>
    <x v="186"/>
    <n v="5403"/>
    <d v="2015-04-28T00:00:00"/>
    <d v="2015-05-01T00:00:00"/>
    <n v="-421.76"/>
    <n v="10"/>
    <x v="687"/>
    <n v="90800"/>
    <n v="3"/>
    <n v="28"/>
    <x v="4"/>
    <n v="2015"/>
  </r>
  <r>
    <n v="7810"/>
    <s v="Medium"/>
    <n v="0"/>
    <n v="7.1"/>
    <n v="6.05"/>
    <n v="1228"/>
    <s v="Hazel Jennings"/>
    <s v="Regular Air"/>
    <s v="Small Business"/>
    <s v="Office Supplies"/>
    <s v="Binders and Binder Accessories"/>
    <s v="Small Box"/>
    <s v="Wilson Jones Hanging View Binder, White, 1&quot;"/>
    <n v="0.39"/>
    <s v="United States"/>
    <x v="1"/>
    <x v="19"/>
    <x v="332"/>
    <n v="19140"/>
    <d v="2015-02-16T00:00:00"/>
    <d v="2015-02-17T00:00:00"/>
    <n v="-60.145000000000003"/>
    <n v="28"/>
    <x v="688"/>
    <n v="55874"/>
    <n v="1"/>
    <n v="16"/>
    <x v="2"/>
    <n v="2015"/>
  </r>
  <r>
    <n v="7811"/>
    <s v="Medium"/>
    <n v="0.01"/>
    <n v="4.9800000000000004"/>
    <n v="4.62"/>
    <n v="1228"/>
    <s v="Hazel Jennings"/>
    <s v="Express Air"/>
    <s v="Small Business"/>
    <s v="Technology"/>
    <s v="Computer Peripherals"/>
    <s v="Small Pack"/>
    <s v="Imation 3.5&quot;, DISKETTE 44766 HGHLD3.52HD/FM, 10/Pack"/>
    <n v="0.64"/>
    <s v="United States"/>
    <x v="1"/>
    <x v="19"/>
    <x v="332"/>
    <n v="19140"/>
    <d v="2015-02-16T00:00:00"/>
    <d v="2015-02-18T00:00:00"/>
    <n v="-111.72"/>
    <n v="41"/>
    <x v="689"/>
    <n v="55874"/>
    <n v="2"/>
    <n v="16"/>
    <x v="2"/>
    <n v="2015"/>
  </r>
  <r>
    <n v="7812"/>
    <s v="Medium"/>
    <n v="0.06"/>
    <n v="5.68"/>
    <n v="1.39"/>
    <n v="1228"/>
    <s v="Hazel Jennings"/>
    <s v="Regular Air"/>
    <s v="Small Business"/>
    <s v="Office Supplies"/>
    <s v="Envelopes"/>
    <s v="Small Box"/>
    <s v="Staples Standard Envelopes"/>
    <n v="0.38"/>
    <s v="United States"/>
    <x v="1"/>
    <x v="19"/>
    <x v="332"/>
    <n v="19140"/>
    <d v="2015-02-16T00:00:00"/>
    <d v="2015-02-16T00:00:00"/>
    <n v="33.01"/>
    <n v="24"/>
    <x v="690"/>
    <n v="55874"/>
    <n v="0"/>
    <n v="16"/>
    <x v="2"/>
    <n v="2015"/>
  </r>
  <r>
    <n v="25811"/>
    <s v="Medium"/>
    <n v="0.01"/>
    <n v="4.9800000000000004"/>
    <n v="4.62"/>
    <n v="1229"/>
    <s v="Patrick Byrne"/>
    <s v="Express Air"/>
    <s v="Small Business"/>
    <s v="Technology"/>
    <s v="Computer Peripherals"/>
    <s v="Small Pack"/>
    <s v="Imation 3.5&quot;, DISKETTE 44766 HGHLD3.52HD/FM, 10/Pack"/>
    <n v="0.64"/>
    <s v="United States"/>
    <x v="2"/>
    <x v="7"/>
    <x v="333"/>
    <n v="75482"/>
    <d v="2015-02-16T00:00:00"/>
    <d v="2015-02-18T00:00:00"/>
    <n v="-111.72"/>
    <n v="10"/>
    <x v="691"/>
    <n v="90378"/>
    <n v="2"/>
    <n v="16"/>
    <x v="2"/>
    <n v="2015"/>
  </r>
  <r>
    <n v="21206"/>
    <s v="Critical"/>
    <n v="0.1"/>
    <n v="120.98"/>
    <n v="9.07"/>
    <n v="1233"/>
    <s v="Gary Hester"/>
    <s v="Express Air"/>
    <s v="Consumer"/>
    <s v="Office Supplies"/>
    <s v="Binders and Binder Accessories"/>
    <s v="Small Box"/>
    <s v="GBC VeloBinder Electric Binding Machine"/>
    <n v="0.35"/>
    <s v="United States"/>
    <x v="2"/>
    <x v="7"/>
    <x v="334"/>
    <n v="75028"/>
    <d v="2015-04-09T00:00:00"/>
    <d v="2015-04-11T00:00:00"/>
    <n v="297.45715999999999"/>
    <n v="5"/>
    <x v="692"/>
    <n v="89375"/>
    <n v="2"/>
    <n v="9"/>
    <x v="4"/>
    <n v="2015"/>
  </r>
  <r>
    <n v="21207"/>
    <s v="Critical"/>
    <n v="0.02"/>
    <n v="152.47999999999999"/>
    <n v="6.5"/>
    <n v="1233"/>
    <s v="Gary Hester"/>
    <s v="Express Air"/>
    <s v="Consumer"/>
    <s v="Technology"/>
    <s v="Computer Peripherals"/>
    <s v="Small Box"/>
    <s v="Adesso Programmable 142-Key Keyboard"/>
    <n v="0.74"/>
    <s v="United States"/>
    <x v="2"/>
    <x v="7"/>
    <x v="334"/>
    <n v="75028"/>
    <d v="2015-04-09T00:00:00"/>
    <d v="2015-04-11T00:00:00"/>
    <n v="-564.60239999999999"/>
    <n v="1"/>
    <x v="693"/>
    <n v="89375"/>
    <n v="2"/>
    <n v="9"/>
    <x v="4"/>
    <n v="2015"/>
  </r>
  <r>
    <n v="19874"/>
    <s v="High"/>
    <n v="0.09"/>
    <n v="99.99"/>
    <n v="19.989999999999998"/>
    <n v="1233"/>
    <s v="Gary Hester"/>
    <s v="Regular Air"/>
    <s v="Consumer"/>
    <s v="Technology"/>
    <s v="Computer Peripherals"/>
    <s v="Small Box"/>
    <s v="US Robotics 56K V.92 External Faxmodem"/>
    <n v="0.52"/>
    <s v="United States"/>
    <x v="2"/>
    <x v="7"/>
    <x v="334"/>
    <n v="75028"/>
    <d v="2015-06-04T00:00:00"/>
    <d v="2015-06-06T00:00:00"/>
    <n v="-161.47499999999999"/>
    <n v="1"/>
    <x v="694"/>
    <n v="89376"/>
    <n v="2"/>
    <n v="4"/>
    <x v="1"/>
    <n v="2015"/>
  </r>
  <r>
    <n v="19875"/>
    <s v="High"/>
    <n v="0.04"/>
    <n v="205.99"/>
    <n v="5.26"/>
    <n v="1233"/>
    <s v="Gary Hester"/>
    <s v="Regular Air"/>
    <s v="Consumer"/>
    <s v="Technology"/>
    <s v="Telephones and Communication"/>
    <s v="Small Box"/>
    <s v="i470"/>
    <n v="0.56000000000000005"/>
    <s v="United States"/>
    <x v="2"/>
    <x v="7"/>
    <x v="334"/>
    <n v="75028"/>
    <d v="2015-06-04T00:00:00"/>
    <d v="2015-06-05T00:00:00"/>
    <n v="-0.81400000000001005"/>
    <n v="6"/>
    <x v="695"/>
    <n v="89376"/>
    <n v="1"/>
    <n v="4"/>
    <x v="1"/>
    <n v="2015"/>
  </r>
  <r>
    <n v="20592"/>
    <s v="Medium"/>
    <n v="0.03"/>
    <n v="128.24"/>
    <n v="12.65"/>
    <n v="1237"/>
    <s v="Eva Simpson"/>
    <s v="Regular Air"/>
    <s v="Corporate"/>
    <s v="Furniture"/>
    <s v="Chairs &amp; Chairmats"/>
    <s v="Medium Box"/>
    <s v="SAFCO Folding Chair Trolley"/>
    <m/>
    <s v="United States"/>
    <x v="2"/>
    <x v="7"/>
    <x v="335"/>
    <n v="75007"/>
    <d v="2015-01-31T00:00:00"/>
    <d v="2015-02-02T00:00:00"/>
    <n v="790.46399999999983"/>
    <n v="9"/>
    <x v="696"/>
    <n v="86075"/>
    <n v="2"/>
    <n v="31"/>
    <x v="0"/>
    <n v="2015"/>
  </r>
  <r>
    <n v="18625"/>
    <s v="Not Specified"/>
    <n v="0.02"/>
    <n v="7.38"/>
    <n v="5.21"/>
    <n v="1237"/>
    <s v="Eva Simpson"/>
    <s v="Regular Air"/>
    <s v="Corporate"/>
    <s v="Furniture"/>
    <s v="Office Furnishings"/>
    <s v="Small Box"/>
    <s v="Eldon® Expressions™ Wood Desk Accessories, Oak"/>
    <n v="0.56000000000000005"/>
    <s v="United States"/>
    <x v="2"/>
    <x v="7"/>
    <x v="335"/>
    <n v="75007"/>
    <d v="2015-03-29T00:00:00"/>
    <d v="2015-03-30T00:00:00"/>
    <n v="7.74"/>
    <n v="3"/>
    <x v="697"/>
    <n v="86076"/>
    <n v="1"/>
    <n v="29"/>
    <x v="5"/>
    <n v="2015"/>
  </r>
  <r>
    <n v="20432"/>
    <s v="Medium"/>
    <n v="0.05"/>
    <n v="300.98"/>
    <n v="13.99"/>
    <n v="1237"/>
    <s v="Eva Simpson"/>
    <s v="Regular Air"/>
    <s v="Corporate"/>
    <s v="Technology"/>
    <s v="Office Machines"/>
    <s v="Medium Box"/>
    <s v="Polycom VoiceStation 100"/>
    <n v="0.39"/>
    <s v="United States"/>
    <x v="2"/>
    <x v="7"/>
    <x v="335"/>
    <n v="75007"/>
    <d v="2015-05-25T00:00:00"/>
    <d v="2015-05-26T00:00:00"/>
    <n v="3985.3089"/>
    <n v="20"/>
    <x v="698"/>
    <n v="86077"/>
    <n v="1"/>
    <n v="25"/>
    <x v="3"/>
    <n v="2015"/>
  </r>
  <r>
    <n v="20433"/>
    <s v="Medium"/>
    <n v="0.04"/>
    <n v="205.99"/>
    <n v="5"/>
    <n v="1237"/>
    <s v="Eva Simpson"/>
    <s v="Express Air"/>
    <s v="Corporate"/>
    <s v="Technology"/>
    <s v="Telephones and Communication"/>
    <s v="Small Box"/>
    <s v="Phone 918"/>
    <n v="0.59"/>
    <s v="United States"/>
    <x v="2"/>
    <x v="7"/>
    <x v="335"/>
    <n v="75007"/>
    <d v="2015-05-25T00:00:00"/>
    <d v="2015-05-26T00:00:00"/>
    <n v="13.956800000000015"/>
    <n v="11"/>
    <x v="699"/>
    <n v="86077"/>
    <n v="1"/>
    <n v="25"/>
    <x v="3"/>
    <n v="2015"/>
  </r>
  <r>
    <n v="20593"/>
    <s v="Medium"/>
    <n v="0.01"/>
    <n v="160.97999999999999"/>
    <n v="30"/>
    <n v="1238"/>
    <s v="April Bowers"/>
    <s v="Delivery Truck"/>
    <s v="Corporate"/>
    <s v="Furniture"/>
    <s v="Chairs &amp; Chairmats"/>
    <s v="Jumbo Drum"/>
    <s v="Office Star - Mid Back Dual function Ergonomic High Back Chair with 2-Way Adjustable Arms"/>
    <n v="0.62"/>
    <s v="United States"/>
    <x v="2"/>
    <x v="7"/>
    <x v="336"/>
    <n v="75104"/>
    <d v="2015-01-31T00:00:00"/>
    <d v="2015-02-02T00:00:00"/>
    <n v="788.79"/>
    <n v="10"/>
    <x v="700"/>
    <n v="86075"/>
    <n v="2"/>
    <n v="31"/>
    <x v="0"/>
    <n v="2015"/>
  </r>
  <r>
    <n v="20920"/>
    <s v="Not Specified"/>
    <n v="0"/>
    <n v="387.99"/>
    <n v="19.989999999999998"/>
    <n v="1241"/>
    <s v="Bradley Schroeder"/>
    <s v="Regular Air"/>
    <s v="Corporate"/>
    <s v="Office Supplies"/>
    <s v="Binders and Binder Accessories"/>
    <s v="Small Box"/>
    <s v="Fellowes PB300 Plastic Comb Binding Machine"/>
    <n v="0.38"/>
    <s v="United States"/>
    <x v="3"/>
    <x v="43"/>
    <x v="113"/>
    <n v="36830"/>
    <d v="2015-03-16T00:00:00"/>
    <d v="2015-03-17T00:00:00"/>
    <n v="-70.14"/>
    <n v="23"/>
    <x v="701"/>
    <n v="90880"/>
    <n v="1"/>
    <n v="16"/>
    <x v="5"/>
    <n v="2015"/>
  </r>
  <r>
    <n v="20233"/>
    <s v="Critical"/>
    <n v="0.06"/>
    <n v="200.97"/>
    <n v="15.59"/>
    <n v="1241"/>
    <s v="Bradley Schroeder"/>
    <s v="Delivery Truck"/>
    <s v="Small Business"/>
    <s v="Technology"/>
    <s v="Office Machines"/>
    <s v="Jumbo Drum"/>
    <s v="Hewlett-Packard Deskjet 6122 Color Inkjet Printer"/>
    <n v="0.36"/>
    <s v="United States"/>
    <x v="3"/>
    <x v="43"/>
    <x v="113"/>
    <n v="36830"/>
    <d v="2015-03-25T00:00:00"/>
    <d v="2015-03-25T00:00:00"/>
    <n v="531.61799999999994"/>
    <n v="7"/>
    <x v="702"/>
    <n v="90881"/>
    <n v="0"/>
    <n v="25"/>
    <x v="5"/>
    <n v="2015"/>
  </r>
  <r>
    <n v="5117"/>
    <s v="High"/>
    <n v="0.1"/>
    <n v="22.38"/>
    <n v="15.1"/>
    <n v="1246"/>
    <s v="Lois Hansen"/>
    <s v="Regular Air"/>
    <s v="Home Office"/>
    <s v="Office Supplies"/>
    <s v="Binders and Binder Accessories"/>
    <s v="Small Box"/>
    <s v="Avery Flip-Chart Easel Binder, Black"/>
    <n v="0.38"/>
    <s v="United States"/>
    <x v="1"/>
    <x v="4"/>
    <x v="8"/>
    <n v="10009"/>
    <d v="2015-04-05T00:00:00"/>
    <d v="2015-04-06T00:00:00"/>
    <n v="-107.51349999999999"/>
    <n v="26"/>
    <x v="703"/>
    <n v="36452"/>
    <n v="1"/>
    <n v="5"/>
    <x v="4"/>
    <n v="2015"/>
  </r>
  <r>
    <n v="5118"/>
    <s v="High"/>
    <n v="0.04"/>
    <n v="6.98"/>
    <n v="2.83"/>
    <n v="1246"/>
    <s v="Lois Hansen"/>
    <s v="Regular Air"/>
    <s v="Home Office"/>
    <s v="Furniture"/>
    <s v="Office Furnishings"/>
    <s v="Small Pack"/>
    <s v="G.E. Halogen Desk Lamp Bulbs"/>
    <n v="0.37"/>
    <s v="United States"/>
    <x v="1"/>
    <x v="4"/>
    <x v="8"/>
    <n v="10009"/>
    <d v="2015-04-05T00:00:00"/>
    <d v="2015-04-07T00:00:00"/>
    <n v="46.01"/>
    <n v="18"/>
    <x v="704"/>
    <n v="36452"/>
    <n v="2"/>
    <n v="5"/>
    <x v="4"/>
    <n v="2015"/>
  </r>
  <r>
    <n v="6581"/>
    <s v="Low"/>
    <n v="0.03"/>
    <n v="256.99"/>
    <n v="11.25"/>
    <n v="1246"/>
    <s v="Lois Hansen"/>
    <s v="Regular Air"/>
    <s v="Home Office"/>
    <s v="Technology"/>
    <s v="Computer Peripherals"/>
    <s v="Small Box"/>
    <s v="Hayes Optima 56K V.90 Internal Voice Modem"/>
    <n v="0.51"/>
    <s v="United States"/>
    <x v="1"/>
    <x v="4"/>
    <x v="8"/>
    <n v="10009"/>
    <d v="2015-05-22T00:00:00"/>
    <d v="2015-05-22T00:00:00"/>
    <n v="1489.8"/>
    <n v="32"/>
    <x v="705"/>
    <n v="46853"/>
    <n v="0"/>
    <n v="22"/>
    <x v="3"/>
    <n v="2015"/>
  </r>
  <r>
    <n v="23117"/>
    <s v="High"/>
    <n v="0.1"/>
    <n v="22.38"/>
    <n v="15.1"/>
    <n v="1247"/>
    <s v="Henry O'Connell"/>
    <s v="Regular Air"/>
    <s v="Home Office"/>
    <s v="Office Supplies"/>
    <s v="Binders and Binder Accessories"/>
    <s v="Small Box"/>
    <s v="Avery Flip-Chart Easel Binder, Black"/>
    <n v="0.38"/>
    <s v="United States"/>
    <x v="2"/>
    <x v="7"/>
    <x v="337"/>
    <n v="78641"/>
    <d v="2015-04-05T00:00:00"/>
    <d v="2015-04-06T00:00:00"/>
    <n v="-107.51349999999999"/>
    <n v="7"/>
    <x v="706"/>
    <n v="91555"/>
    <n v="1"/>
    <n v="5"/>
    <x v="4"/>
    <n v="2015"/>
  </r>
  <r>
    <n v="23118"/>
    <s v="High"/>
    <n v="0.04"/>
    <n v="6.98"/>
    <n v="2.83"/>
    <n v="1247"/>
    <s v="Henry O'Connell"/>
    <s v="Regular Air"/>
    <s v="Home Office"/>
    <s v="Furniture"/>
    <s v="Office Furnishings"/>
    <s v="Small Pack"/>
    <s v="G.E. Halogen Desk Lamp Bulbs"/>
    <n v="0.37"/>
    <s v="United States"/>
    <x v="2"/>
    <x v="7"/>
    <x v="337"/>
    <n v="78641"/>
    <d v="2015-04-05T00:00:00"/>
    <d v="2015-04-07T00:00:00"/>
    <n v="24.819299999999998"/>
    <n v="5"/>
    <x v="707"/>
    <n v="91555"/>
    <n v="2"/>
    <n v="5"/>
    <x v="4"/>
    <n v="2015"/>
  </r>
  <r>
    <n v="18413"/>
    <s v="High"/>
    <n v="0"/>
    <n v="3.89"/>
    <n v="7.01"/>
    <n v="1250"/>
    <s v="Kara Patton"/>
    <s v="Regular Air"/>
    <s v="Corporate"/>
    <s v="Office Supplies"/>
    <s v="Binders and Binder Accessories"/>
    <s v="Small Box"/>
    <s v="Avery Binder Labels"/>
    <n v="0.37"/>
    <s v="United States"/>
    <x v="2"/>
    <x v="12"/>
    <x v="338"/>
    <n v="60110"/>
    <d v="2015-04-09T00:00:00"/>
    <d v="2015-04-09T00:00:00"/>
    <n v="-255.16890000000001"/>
    <n v="21"/>
    <x v="708"/>
    <n v="87877"/>
    <n v="0"/>
    <n v="9"/>
    <x v="4"/>
    <n v="2015"/>
  </r>
  <r>
    <n v="18414"/>
    <s v="High"/>
    <n v="0.09"/>
    <n v="120.98"/>
    <n v="30"/>
    <n v="1250"/>
    <s v="Kara Patton"/>
    <s v="Delivery Truck"/>
    <s v="Corporate"/>
    <s v="Furniture"/>
    <s v="Chairs &amp; Chairmats"/>
    <s v="Jumbo Drum"/>
    <s v="Hon Every-Day® Chair Series Swivel Task Chairs"/>
    <n v="0.64"/>
    <s v="United States"/>
    <x v="2"/>
    <x v="12"/>
    <x v="338"/>
    <n v="60110"/>
    <d v="2015-04-09T00:00:00"/>
    <d v="2015-04-11T00:00:00"/>
    <n v="74.004800000000003"/>
    <n v="22"/>
    <x v="709"/>
    <n v="87877"/>
    <n v="2"/>
    <n v="9"/>
    <x v="4"/>
    <n v="2015"/>
  </r>
  <r>
    <n v="18415"/>
    <s v="High"/>
    <n v="0.1"/>
    <n v="30.98"/>
    <n v="5.76"/>
    <n v="1250"/>
    <s v="Kara Patton"/>
    <s v="Regular Air"/>
    <s v="Corporate"/>
    <s v="Office Supplies"/>
    <s v="Paper"/>
    <s v="Small Box"/>
    <s v="IBM Multi-Purpose Copy Paper, 8 1/2 x 11&quot;, Case"/>
    <n v="0.4"/>
    <s v="United States"/>
    <x v="2"/>
    <x v="12"/>
    <x v="338"/>
    <n v="60110"/>
    <d v="2015-04-09T00:00:00"/>
    <d v="2015-04-10T00:00:00"/>
    <n v="109.42479999999999"/>
    <n v="8"/>
    <x v="710"/>
    <n v="87877"/>
    <n v="1"/>
    <n v="9"/>
    <x v="4"/>
    <n v="2015"/>
  </r>
  <r>
    <n v="19322"/>
    <s v="Low"/>
    <n v="0.02"/>
    <n v="46.89"/>
    <n v="5.0999999999999996"/>
    <n v="1253"/>
    <s v="Vickie Coates"/>
    <s v="Regular Air"/>
    <s v="Home Office"/>
    <s v="Office Supplies"/>
    <s v="Appliances"/>
    <s v="Medium Box"/>
    <s v="Bionaire Personal Warm Mist Humidifier/Vaporizer"/>
    <n v="0.46"/>
    <s v="United States"/>
    <x v="2"/>
    <x v="7"/>
    <x v="339"/>
    <n v="78613"/>
    <d v="2015-04-23T00:00:00"/>
    <d v="2015-04-23T00:00:00"/>
    <n v="421.34849999999994"/>
    <n v="13"/>
    <x v="711"/>
    <n v="89981"/>
    <n v="0"/>
    <n v="23"/>
    <x v="4"/>
    <n v="2015"/>
  </r>
  <r>
    <n v="19323"/>
    <s v="Low"/>
    <n v="0.05"/>
    <n v="140.97999999999999"/>
    <n v="36.090000000000003"/>
    <n v="1253"/>
    <s v="Vickie Coates"/>
    <s v="Delivery Truck"/>
    <s v="Home Office"/>
    <s v="Furniture"/>
    <s v="Bookcases"/>
    <s v="Jumbo Box"/>
    <s v="Sauder Forest Hills Library, Woodland Oak Finish"/>
    <n v="0.77"/>
    <s v="United States"/>
    <x v="2"/>
    <x v="7"/>
    <x v="339"/>
    <n v="78613"/>
    <d v="2015-04-23T00:00:00"/>
    <d v="2015-04-25T00:00:00"/>
    <n v="-373.09"/>
    <n v="5"/>
    <x v="712"/>
    <n v="89981"/>
    <n v="2"/>
    <n v="23"/>
    <x v="4"/>
    <n v="2015"/>
  </r>
  <r>
    <n v="19324"/>
    <s v="Low"/>
    <n v="0.1"/>
    <n v="212.6"/>
    <n v="110.2"/>
    <n v="1253"/>
    <s v="Vickie Coates"/>
    <s v="Delivery Truck"/>
    <s v="Home Office"/>
    <s v="Furniture"/>
    <s v="Tables"/>
    <s v="Jumbo Box"/>
    <s v="Bush Advantage Collection® Round Conference Table"/>
    <n v="0.73"/>
    <s v="United States"/>
    <x v="2"/>
    <x v="7"/>
    <x v="339"/>
    <n v="78613"/>
    <d v="2015-04-23T00:00:00"/>
    <d v="2015-04-25T00:00:00"/>
    <n v="-3465.0720000000001"/>
    <n v="12"/>
    <x v="713"/>
    <n v="89981"/>
    <n v="2"/>
    <n v="23"/>
    <x v="4"/>
    <n v="2015"/>
  </r>
  <r>
    <n v="23455"/>
    <s v="Medium"/>
    <n v="0.04"/>
    <n v="2.08"/>
    <n v="1.49"/>
    <n v="1254"/>
    <s v="Anne Bland"/>
    <s v="Regular Air"/>
    <s v="Home Office"/>
    <s v="Office Supplies"/>
    <s v="Binders and Binder Accessories"/>
    <s v="Small Box"/>
    <s v="Economy Binders"/>
    <n v="0.36"/>
    <s v="United States"/>
    <x v="2"/>
    <x v="7"/>
    <x v="340"/>
    <n v="77530"/>
    <d v="2015-05-21T00:00:00"/>
    <d v="2015-05-23T00:00:00"/>
    <n v="-11.281500000000001"/>
    <n v="16"/>
    <x v="714"/>
    <n v="89982"/>
    <n v="2"/>
    <n v="21"/>
    <x v="3"/>
    <n v="2015"/>
  </r>
  <r>
    <n v="23815"/>
    <s v="Critical"/>
    <n v="0.06"/>
    <n v="80.98"/>
    <n v="35"/>
    <n v="1254"/>
    <s v="Anne Bland"/>
    <s v="Regular Air"/>
    <s v="Home Office"/>
    <s v="Office Supplies"/>
    <s v="Storage &amp; Organization"/>
    <s v="Large Box"/>
    <s v="Carina Double Wide Media Storage Towers in Natural &amp; Black"/>
    <n v="0.81"/>
    <s v="United States"/>
    <x v="2"/>
    <x v="7"/>
    <x v="340"/>
    <n v="77530"/>
    <d v="2015-03-12T00:00:00"/>
    <d v="2015-03-13T00:00:00"/>
    <n v="-218.77"/>
    <n v="2"/>
    <x v="715"/>
    <n v="89983"/>
    <n v="1"/>
    <n v="12"/>
    <x v="5"/>
    <n v="2015"/>
  </r>
  <r>
    <n v="23926"/>
    <s v="Medium"/>
    <n v="0.06"/>
    <n v="3.95"/>
    <n v="2"/>
    <n v="1254"/>
    <s v="Anne Bland"/>
    <s v="Regular Air"/>
    <s v="Home Office"/>
    <s v="Office Supplies"/>
    <s v="Rubber Bands"/>
    <s v="Wrap Bag"/>
    <s v="Advantus Map Pennant Flags and Round Head Tacks"/>
    <n v="0.53"/>
    <s v="United States"/>
    <x v="2"/>
    <x v="7"/>
    <x v="340"/>
    <n v="77530"/>
    <d v="2015-03-24T00:00:00"/>
    <d v="2015-03-25T00:00:00"/>
    <n v="-9.68"/>
    <n v="5"/>
    <x v="716"/>
    <n v="89984"/>
    <n v="1"/>
    <n v="24"/>
    <x v="5"/>
    <n v="2015"/>
  </r>
  <r>
    <n v="18131"/>
    <s v="Medium"/>
    <n v="0.01"/>
    <n v="115.99"/>
    <n v="56.14"/>
    <n v="1257"/>
    <s v="Ryan Foster"/>
    <s v="Delivery Truck"/>
    <s v="Home Office"/>
    <s v="Technology"/>
    <s v="Office Machines"/>
    <s v="Jumbo Drum"/>
    <s v="Hewlett-Packard Deskjet 5550 Color Inkjet Printer"/>
    <n v="0.4"/>
    <s v="United States"/>
    <x v="0"/>
    <x v="21"/>
    <x v="53"/>
    <n v="80013"/>
    <d v="2015-05-22T00:00:00"/>
    <d v="2015-05-23T00:00:00"/>
    <n v="-164.39520000000002"/>
    <n v="5"/>
    <x v="717"/>
    <n v="86535"/>
    <n v="1"/>
    <n v="22"/>
    <x v="3"/>
    <n v="2015"/>
  </r>
  <r>
    <n v="18693"/>
    <s v="Critical"/>
    <n v="0.04"/>
    <n v="2.52"/>
    <n v="1.92"/>
    <n v="1257"/>
    <s v="Ryan Foster"/>
    <s v="Regular Air"/>
    <s v="Home Office"/>
    <s v="Office Supplies"/>
    <s v="Scissors, Rulers and Trimmers"/>
    <s v="Wrap Bag"/>
    <s v="Letter Slitter"/>
    <n v="0.82"/>
    <s v="United States"/>
    <x v="0"/>
    <x v="21"/>
    <x v="53"/>
    <n v="80013"/>
    <d v="2015-04-24T00:00:00"/>
    <d v="2015-04-24T00:00:00"/>
    <n v="-8.2080000000000002"/>
    <n v="1"/>
    <x v="718"/>
    <n v="86536"/>
    <n v="0"/>
    <n v="24"/>
    <x v="4"/>
    <n v="2015"/>
  </r>
  <r>
    <n v="24939"/>
    <s v="High"/>
    <n v="0.03"/>
    <n v="3.69"/>
    <n v="2.5"/>
    <n v="1259"/>
    <s v="Keith Hobbs"/>
    <s v="Express Air"/>
    <s v="Home Office"/>
    <s v="Office Supplies"/>
    <s v="Envelopes"/>
    <s v="Small Box"/>
    <s v="Colored Envelopes"/>
    <n v="0.39"/>
    <s v="United States"/>
    <x v="3"/>
    <x v="35"/>
    <x v="341"/>
    <n v="40422"/>
    <d v="2015-04-20T00:00:00"/>
    <d v="2015-04-20T00:00:00"/>
    <n v="-2196.6840000000002"/>
    <n v="9"/>
    <x v="207"/>
    <n v="86534"/>
    <n v="0"/>
    <n v="20"/>
    <x v="4"/>
    <n v="2015"/>
  </r>
  <r>
    <n v="21771"/>
    <s v="Critical"/>
    <n v="0.02"/>
    <n v="73.98"/>
    <n v="14.52"/>
    <n v="1261"/>
    <s v="Vickie Gonzalez"/>
    <s v="Regular Air"/>
    <s v="Home Office"/>
    <s v="Technology"/>
    <s v="Computer Peripherals"/>
    <s v="Small Box"/>
    <s v="Keytronic French Keyboard"/>
    <n v="0.65"/>
    <s v="United States"/>
    <x v="0"/>
    <x v="21"/>
    <x v="342"/>
    <n v="80020"/>
    <d v="2015-05-07T00:00:00"/>
    <d v="2015-05-10T00:00:00"/>
    <n v="43.538000000000011"/>
    <n v="5"/>
    <x v="719"/>
    <n v="89730"/>
    <n v="3"/>
    <n v="7"/>
    <x v="3"/>
    <n v="2015"/>
  </r>
  <r>
    <n v="24559"/>
    <s v="Critical"/>
    <n v="0.05"/>
    <n v="5.28"/>
    <n v="6.26"/>
    <n v="1265"/>
    <s v="Danielle Kramer"/>
    <s v="Regular Air"/>
    <s v="Home Office"/>
    <s v="Office Supplies"/>
    <s v="Paper"/>
    <s v="Small Box"/>
    <s v="Xerox 1928"/>
    <n v="0.4"/>
    <s v="United States"/>
    <x v="2"/>
    <x v="23"/>
    <x v="343"/>
    <n v="73521"/>
    <d v="2015-06-11T00:00:00"/>
    <d v="2015-06-12T00:00:00"/>
    <n v="-11.376000000000001"/>
    <n v="1"/>
    <x v="720"/>
    <n v="89729"/>
    <n v="1"/>
    <n v="11"/>
    <x v="1"/>
    <n v="2015"/>
  </r>
  <r>
    <n v="22363"/>
    <s v="Critical"/>
    <n v="0.01"/>
    <n v="13.99"/>
    <n v="7.51"/>
    <n v="1267"/>
    <s v="Rosemary Branch"/>
    <s v="Regular Air"/>
    <s v="Corporate"/>
    <s v="Technology"/>
    <s v="Office Machines"/>
    <s v="Medium Box"/>
    <s v="Sharp EL500L Fraction Calculator"/>
    <n v="0.39"/>
    <s v="United States"/>
    <x v="3"/>
    <x v="26"/>
    <x v="344"/>
    <n v="33433"/>
    <d v="2015-02-10T00:00:00"/>
    <d v="2015-02-11T00:00:00"/>
    <n v="533.74199999999996"/>
    <n v="2"/>
    <x v="721"/>
    <n v="89514"/>
    <n v="1"/>
    <n v="10"/>
    <x v="2"/>
    <n v="2015"/>
  </r>
  <r>
    <n v="21848"/>
    <s v="Not Specified"/>
    <n v="0.08"/>
    <n v="128.24"/>
    <n v="12.65"/>
    <n v="1267"/>
    <s v="Rosemary Branch"/>
    <s v="Regular Air"/>
    <s v="Corporate"/>
    <s v="Furniture"/>
    <s v="Chairs &amp; Chairmats"/>
    <s v="Medium Box"/>
    <s v="SAFCO Folding Chair Trolley"/>
    <m/>
    <s v="United States"/>
    <x v="3"/>
    <x v="26"/>
    <x v="344"/>
    <n v="33433"/>
    <d v="2015-05-12T00:00:00"/>
    <d v="2015-05-13T00:00:00"/>
    <n v="-379.34399999999999"/>
    <n v="3"/>
    <x v="722"/>
    <n v="89515"/>
    <n v="1"/>
    <n v="12"/>
    <x v="3"/>
    <n v="2015"/>
  </r>
  <r>
    <n v="21849"/>
    <s v="Not Specified"/>
    <n v="0.04"/>
    <n v="5.98"/>
    <n v="4.38"/>
    <n v="1267"/>
    <s v="Rosemary Branch"/>
    <s v="Regular Air"/>
    <s v="Corporate"/>
    <s v="Technology"/>
    <s v="Computer Peripherals"/>
    <s v="Small Pack"/>
    <s v="Imation 3.5&quot; DS/HD IBM Formatted Diskettes, 10/Pack"/>
    <n v="0.75"/>
    <s v="United States"/>
    <x v="3"/>
    <x v="26"/>
    <x v="344"/>
    <n v="33433"/>
    <d v="2015-05-12T00:00:00"/>
    <d v="2015-05-14T00:00:00"/>
    <n v="-1522.3039999999999"/>
    <n v="11"/>
    <x v="723"/>
    <n v="89515"/>
    <n v="2"/>
    <n v="12"/>
    <x v="3"/>
    <n v="2015"/>
  </r>
  <r>
    <n v="19550"/>
    <s v="Medium"/>
    <n v="7.0000000000000007E-2"/>
    <n v="125.99"/>
    <n v="7.69"/>
    <n v="1271"/>
    <s v="Joanne Church"/>
    <s v="Regular Air"/>
    <s v="Corporate"/>
    <s v="Technology"/>
    <s v="Telephones and Communication"/>
    <s v="Small Box"/>
    <s v="StarTAC 3000"/>
    <n v="0.59"/>
    <s v="United States"/>
    <x v="0"/>
    <x v="1"/>
    <x v="345"/>
    <n v="91941"/>
    <d v="2015-04-09T00:00:00"/>
    <d v="2015-04-10T00:00:00"/>
    <n v="588.24569999999994"/>
    <n v="8"/>
    <x v="724"/>
    <n v="88410"/>
    <n v="1"/>
    <n v="9"/>
    <x v="4"/>
    <n v="2015"/>
  </r>
  <r>
    <n v="19398"/>
    <s v="Low"/>
    <n v="0.1"/>
    <n v="34.229999999999997"/>
    <n v="5.0199999999999996"/>
    <n v="1271"/>
    <s v="Joanne Church"/>
    <s v="Regular Air"/>
    <s v="Corporate"/>
    <s v="Furniture"/>
    <s v="Office Furnishings"/>
    <s v="Small Box"/>
    <s v="Hand-Finished Solid Wood Document Frame"/>
    <n v="0.55000000000000004"/>
    <s v="United States"/>
    <x v="0"/>
    <x v="1"/>
    <x v="345"/>
    <n v="91941"/>
    <d v="2015-05-01T00:00:00"/>
    <d v="2015-05-06T00:00:00"/>
    <n v="151.56539999999998"/>
    <n v="7"/>
    <x v="725"/>
    <n v="88411"/>
    <n v="5"/>
    <n v="1"/>
    <x v="3"/>
    <n v="2015"/>
  </r>
  <r>
    <n v="20628"/>
    <s v="Critical"/>
    <n v="7.0000000000000007E-2"/>
    <n v="40.98"/>
    <n v="7.47"/>
    <n v="1279"/>
    <s v="Josephine Rao"/>
    <s v="Regular Air"/>
    <s v="Corporate"/>
    <s v="Office Supplies"/>
    <s v="Binders and Binder Accessories"/>
    <s v="Small Box"/>
    <s v="Wilson Jones Ledger-Size, Piano-Hinge Binder, 2&quot;, Blue"/>
    <n v="0.37"/>
    <s v="United States"/>
    <x v="2"/>
    <x v="38"/>
    <x v="346"/>
    <n v="46324"/>
    <d v="2015-03-01T00:00:00"/>
    <d v="2015-03-02T00:00:00"/>
    <n v="54.901500000000006"/>
    <n v="2"/>
    <x v="726"/>
    <n v="90114"/>
    <n v="1"/>
    <n v="1"/>
    <x v="5"/>
    <n v="2015"/>
  </r>
  <r>
    <n v="25005"/>
    <s v="Not Specified"/>
    <n v="0"/>
    <n v="442.14"/>
    <n v="14.7"/>
    <n v="1279"/>
    <s v="Josephine Rao"/>
    <s v="Delivery Truck"/>
    <s v="Corporate"/>
    <s v="Technology"/>
    <s v="Office Machines"/>
    <s v="Jumbo Drum"/>
    <s v="Okidata ML390 Turbo Dot Matrix Printers"/>
    <n v="0.56000000000000005"/>
    <s v="United States"/>
    <x v="2"/>
    <x v="38"/>
    <x v="346"/>
    <n v="46324"/>
    <d v="2015-03-05T00:00:00"/>
    <d v="2015-03-05T00:00:00"/>
    <n v="501.51"/>
    <n v="5"/>
    <x v="727"/>
    <n v="90115"/>
    <n v="0"/>
    <n v="5"/>
    <x v="5"/>
    <n v="2015"/>
  </r>
  <r>
    <n v="2628"/>
    <s v="Critical"/>
    <n v="7.0000000000000007E-2"/>
    <n v="40.98"/>
    <n v="7.47"/>
    <n v="1280"/>
    <s v="Harold Albright"/>
    <s v="Regular Air"/>
    <s v="Corporate"/>
    <s v="Office Supplies"/>
    <s v="Binders and Binder Accessories"/>
    <s v="Small Box"/>
    <s v="Wilson Jones Ledger-Size, Piano-Hinge Binder, 2&quot;, Blue"/>
    <n v="0.37"/>
    <s v="United States"/>
    <x v="0"/>
    <x v="0"/>
    <x v="33"/>
    <n v="98119"/>
    <d v="2015-03-01T00:00:00"/>
    <d v="2015-03-02T00:00:00"/>
    <n v="54.901500000000006"/>
    <n v="8"/>
    <x v="728"/>
    <n v="19042"/>
    <n v="1"/>
    <n v="1"/>
    <x v="5"/>
    <n v="2015"/>
  </r>
  <r>
    <n v="22125"/>
    <s v="Low"/>
    <n v="0.1"/>
    <n v="238.4"/>
    <n v="24.49"/>
    <n v="1281"/>
    <s v="Pauline Denton"/>
    <s v="Regular Air"/>
    <s v="Small Business"/>
    <s v="Furniture"/>
    <s v="Chairs &amp; Chairmats"/>
    <s v="Large Box"/>
    <s v="Safco Contoured Stacking Chairs"/>
    <m/>
    <s v="United States"/>
    <x v="2"/>
    <x v="38"/>
    <x v="347"/>
    <n v="47591"/>
    <d v="2015-01-24T00:00:00"/>
    <d v="2015-01-26T00:00:00"/>
    <n v="875.28440000000001"/>
    <n v="8"/>
    <x v="729"/>
    <n v="89112"/>
    <n v="2"/>
    <n v="24"/>
    <x v="0"/>
    <n v="2015"/>
  </r>
  <r>
    <n v="22126"/>
    <s v="Low"/>
    <n v="0.03"/>
    <n v="199.99"/>
    <n v="24.49"/>
    <n v="1281"/>
    <s v="Pauline Denton"/>
    <s v="Express Air"/>
    <s v="Small Business"/>
    <s v="Technology"/>
    <s v="Copiers and Fax"/>
    <s v="Large Box"/>
    <s v="Canon PC-428 Personal Copier"/>
    <n v="0.46"/>
    <s v="United States"/>
    <x v="2"/>
    <x v="38"/>
    <x v="347"/>
    <n v="47591"/>
    <d v="2015-01-24T00:00:00"/>
    <d v="2015-01-26T00:00:00"/>
    <n v="727.73609999999996"/>
    <n v="5"/>
    <x v="730"/>
    <n v="89112"/>
    <n v="2"/>
    <n v="24"/>
    <x v="0"/>
    <n v="2015"/>
  </r>
  <r>
    <n v="4125"/>
    <s v="Low"/>
    <n v="0.1"/>
    <n v="238.4"/>
    <n v="24.49"/>
    <n v="1282"/>
    <s v="Dana Sharpe"/>
    <s v="Regular Air"/>
    <s v="Small Business"/>
    <s v="Furniture"/>
    <s v="Chairs &amp; Chairmats"/>
    <s v="Large Box"/>
    <s v="Safco Contoured Stacking Chairs"/>
    <m/>
    <s v="United States"/>
    <x v="1"/>
    <x v="19"/>
    <x v="332"/>
    <n v="19134"/>
    <d v="2015-01-24T00:00:00"/>
    <d v="2015-01-26T00:00:00"/>
    <n v="460.67600000000004"/>
    <n v="30"/>
    <x v="731"/>
    <n v="29319"/>
    <n v="2"/>
    <n v="24"/>
    <x v="0"/>
    <n v="2015"/>
  </r>
  <r>
    <n v="4126"/>
    <s v="Low"/>
    <n v="0.03"/>
    <n v="199.99"/>
    <n v="24.49"/>
    <n v="1282"/>
    <s v="Dana Sharpe"/>
    <s v="Express Air"/>
    <s v="Small Business"/>
    <s v="Technology"/>
    <s v="Copiers and Fax"/>
    <s v="Large Box"/>
    <s v="Canon PC-428 Personal Copier"/>
    <n v="0.46"/>
    <s v="United States"/>
    <x v="1"/>
    <x v="19"/>
    <x v="332"/>
    <n v="19134"/>
    <d v="2015-01-24T00:00:00"/>
    <d v="2015-01-26T00:00:00"/>
    <n v="393.41999999999996"/>
    <n v="21"/>
    <x v="732"/>
    <n v="29319"/>
    <n v="2"/>
    <n v="24"/>
    <x v="0"/>
    <n v="2015"/>
  </r>
  <r>
    <n v="19990"/>
    <s v="Not Specified"/>
    <n v="0.04"/>
    <n v="150.97999999999999"/>
    <n v="13.99"/>
    <n v="1298"/>
    <s v="Herbert Beard"/>
    <s v="Regular Air"/>
    <s v="Home Office"/>
    <s v="Technology"/>
    <s v="Office Machines"/>
    <s v="Medium Box"/>
    <s v="Canon MP41DH Printing Calculator"/>
    <n v="0.38"/>
    <s v="United States"/>
    <x v="2"/>
    <x v="7"/>
    <x v="333"/>
    <n v="75482"/>
    <d v="2015-02-12T00:00:00"/>
    <d v="2015-02-15T00:00:00"/>
    <n v="606.05459999999994"/>
    <n v="6"/>
    <x v="733"/>
    <n v="90662"/>
    <n v="3"/>
    <n v="12"/>
    <x v="2"/>
    <n v="2015"/>
  </r>
  <r>
    <n v="19991"/>
    <s v="Not Specified"/>
    <n v="0.04"/>
    <n v="176.19"/>
    <n v="11.87"/>
    <n v="1298"/>
    <s v="Herbert Beard"/>
    <s v="Regular Air"/>
    <s v="Home Office"/>
    <s v="Office Supplies"/>
    <s v="Storage &amp; Organization"/>
    <s v="Small Box"/>
    <s v="Fellowes High-Stak® Drawer Files"/>
    <n v="0.62"/>
    <s v="United States"/>
    <x v="2"/>
    <x v="7"/>
    <x v="333"/>
    <n v="75482"/>
    <d v="2015-02-12T00:00:00"/>
    <d v="2015-02-14T00:00:00"/>
    <n v="320.10000000000002"/>
    <n v="4"/>
    <x v="734"/>
    <n v="90662"/>
    <n v="2"/>
    <n v="12"/>
    <x v="2"/>
    <n v="2015"/>
  </r>
  <r>
    <n v="23120"/>
    <s v="High"/>
    <n v="0.03"/>
    <n v="39.479999999999997"/>
    <n v="1.99"/>
    <n v="1303"/>
    <s v="Cindy Harvey"/>
    <s v="Regular Air"/>
    <s v="Consumer"/>
    <s v="Technology"/>
    <s v="Computer Peripherals"/>
    <s v="Small Pack"/>
    <s v="80 Minute CD-R Spindle, 100/Pack - Staples"/>
    <n v="0.54"/>
    <s v="United States"/>
    <x v="0"/>
    <x v="17"/>
    <x v="348"/>
    <n v="84074"/>
    <d v="2015-02-19T00:00:00"/>
    <d v="2015-02-21T00:00:00"/>
    <n v="317.08949999999999"/>
    <n v="12"/>
    <x v="735"/>
    <n v="87003"/>
    <n v="2"/>
    <n v="19"/>
    <x v="2"/>
    <n v="2015"/>
  </r>
  <r>
    <n v="20652"/>
    <s v="Low"/>
    <n v="0.01"/>
    <n v="65.989999999999995"/>
    <n v="5.31"/>
    <n v="1303"/>
    <s v="Cindy Harvey"/>
    <s v="Regular Air"/>
    <s v="Consumer"/>
    <s v="Technology"/>
    <s v="Telephones and Communication"/>
    <s v="Small Box"/>
    <s v="3390"/>
    <n v="0.56999999999999995"/>
    <s v="United States"/>
    <x v="0"/>
    <x v="17"/>
    <x v="348"/>
    <n v="84074"/>
    <d v="2015-02-19T00:00:00"/>
    <d v="2015-02-26T00:00:00"/>
    <n v="250.36272000000002"/>
    <n v="9"/>
    <x v="736"/>
    <n v="87005"/>
    <n v="7"/>
    <n v="19"/>
    <x v="2"/>
    <n v="2015"/>
  </r>
  <r>
    <n v="25092"/>
    <s v="Medium"/>
    <n v="0.08"/>
    <n v="2.88"/>
    <n v="0.5"/>
    <n v="1304"/>
    <s v="Sherri McIntosh"/>
    <s v="Regular Air"/>
    <s v="Consumer"/>
    <s v="Office Supplies"/>
    <s v="Labels"/>
    <s v="Small Box"/>
    <s v="Avery 507"/>
    <n v="0.39"/>
    <s v="United States"/>
    <x v="0"/>
    <x v="17"/>
    <x v="349"/>
    <n v="84084"/>
    <d v="2015-04-23T00:00:00"/>
    <d v="2015-04-24T00:00:00"/>
    <n v="6.0305999999999997"/>
    <n v="3"/>
    <x v="737"/>
    <n v="87004"/>
    <n v="1"/>
    <n v="23"/>
    <x v="4"/>
    <n v="2015"/>
  </r>
  <r>
    <n v="26274"/>
    <s v="High"/>
    <n v="0.04"/>
    <n v="62.18"/>
    <n v="10.84"/>
    <n v="1305"/>
    <s v="Chris Pritchard"/>
    <s v="Regular Air"/>
    <s v="Consumer"/>
    <s v="Furniture"/>
    <s v="Office Furnishings"/>
    <s v="Medium Box"/>
    <s v="Deflect-o Glass Clear Studded Chair Mats"/>
    <n v="0.63"/>
    <s v="United States"/>
    <x v="0"/>
    <x v="17"/>
    <x v="350"/>
    <n v="84120"/>
    <d v="2015-02-17T00:00:00"/>
    <d v="2015-02-19T00:00:00"/>
    <n v="125.8077"/>
    <n v="3"/>
    <x v="738"/>
    <n v="87002"/>
    <n v="2"/>
    <n v="17"/>
    <x v="2"/>
    <n v="2015"/>
  </r>
  <r>
    <n v="22832"/>
    <s v="Low"/>
    <n v="0.04"/>
    <n v="8.33"/>
    <n v="1.99"/>
    <n v="1307"/>
    <s v="Teresa Hill"/>
    <s v="Regular Air"/>
    <s v="Small Business"/>
    <s v="Technology"/>
    <s v="Computer Peripherals"/>
    <s v="Small Pack"/>
    <s v="80 Minute Slim Jewel Case CD-R , 10/Pack - Staples"/>
    <n v="0.52"/>
    <s v="United States"/>
    <x v="0"/>
    <x v="6"/>
    <x v="351"/>
    <n v="97420"/>
    <d v="2015-06-30T00:00:00"/>
    <d v="2015-07-07T00:00:00"/>
    <n v="44.891999999999996"/>
    <n v="16"/>
    <x v="739"/>
    <n v="91451"/>
    <n v="7"/>
    <n v="30"/>
    <x v="1"/>
    <n v="2015"/>
  </r>
  <r>
    <n v="3167"/>
    <s v="Medium"/>
    <n v="0.04"/>
    <n v="5.34"/>
    <n v="2.99"/>
    <n v="1314"/>
    <s v="Keith Marsh"/>
    <s v="Regular Air"/>
    <s v="Home Office"/>
    <s v="Office Supplies"/>
    <s v="Binders and Binder Accessories"/>
    <s v="Small Box"/>
    <s v="Wilson Jones 14 Line Acrylic Coated Pressboard Data Binders"/>
    <n v="0.38"/>
    <s v="United States"/>
    <x v="0"/>
    <x v="1"/>
    <x v="154"/>
    <n v="90058"/>
    <d v="2015-03-30T00:00:00"/>
    <d v="2015-04-01T00:00:00"/>
    <n v="3.4509999999999996"/>
    <n v="45"/>
    <x v="740"/>
    <n v="22755"/>
    <n v="2"/>
    <n v="30"/>
    <x v="5"/>
    <n v="2015"/>
  </r>
  <r>
    <n v="3168"/>
    <s v="Medium"/>
    <n v="0.06"/>
    <n v="55.99"/>
    <n v="5"/>
    <n v="1314"/>
    <s v="Keith Marsh"/>
    <s v="Regular Air"/>
    <s v="Home Office"/>
    <s v="Technology"/>
    <s v="Telephones and Communication"/>
    <s v="Small Pack"/>
    <s v="Accessory6"/>
    <n v="0.8"/>
    <s v="United States"/>
    <x v="0"/>
    <x v="1"/>
    <x v="154"/>
    <n v="90058"/>
    <d v="2015-03-30T00:00:00"/>
    <d v="2015-04-01T00:00:00"/>
    <n v="-275.25299999999999"/>
    <n v="5"/>
    <x v="741"/>
    <n v="22755"/>
    <n v="2"/>
    <n v="30"/>
    <x v="5"/>
    <n v="2015"/>
  </r>
  <r>
    <n v="3791"/>
    <s v="Low"/>
    <n v="0.05"/>
    <n v="80.98"/>
    <n v="35"/>
    <n v="1314"/>
    <s v="Keith Marsh"/>
    <s v="Regular Air"/>
    <s v="Home Office"/>
    <s v="Office Supplies"/>
    <s v="Storage &amp; Organization"/>
    <s v="Large Box"/>
    <s v="Carina Double Wide Media Storage Towers in Natural &amp; Black"/>
    <n v="0.81"/>
    <s v="United States"/>
    <x v="0"/>
    <x v="1"/>
    <x v="154"/>
    <n v="90058"/>
    <d v="2015-01-05T00:00:00"/>
    <d v="2015-01-09T00:00:00"/>
    <n v="-746.44"/>
    <n v="34"/>
    <x v="742"/>
    <n v="27013"/>
    <n v="4"/>
    <n v="5"/>
    <x v="0"/>
    <n v="2015"/>
  </r>
  <r>
    <n v="3792"/>
    <s v="Low"/>
    <n v="0.05"/>
    <n v="279.48"/>
    <n v="35"/>
    <n v="1314"/>
    <s v="Keith Marsh"/>
    <s v="Regular Air"/>
    <s v="Home Office"/>
    <s v="Office Supplies"/>
    <s v="Storage &amp; Organization"/>
    <s v="Large Box"/>
    <s v="Tennsco Snap-Together Open Shelving Units, Starter Sets and Add-On Units"/>
    <n v="0.8"/>
    <s v="United States"/>
    <x v="0"/>
    <x v="1"/>
    <x v="154"/>
    <n v="90058"/>
    <d v="2015-01-05T00:00:00"/>
    <d v="2015-01-05T00:00:00"/>
    <n v="-274.95"/>
    <n v="31"/>
    <x v="743"/>
    <n v="27013"/>
    <n v="0"/>
    <n v="5"/>
    <x v="0"/>
    <n v="2015"/>
  </r>
  <r>
    <n v="21166"/>
    <s v="Medium"/>
    <n v="0"/>
    <n v="4.91"/>
    <n v="5.68"/>
    <n v="1315"/>
    <s v="Adam Saunders Gray"/>
    <s v="Regular Air"/>
    <s v="Home Office"/>
    <s v="Office Supplies"/>
    <s v="Binders and Binder Accessories"/>
    <s v="Small Box"/>
    <s v="Acco Pressboard Covers with Storage Hooks, 14 7/8&quot; x 11&quot;, Light Blue"/>
    <n v="0.36"/>
    <s v="United States"/>
    <x v="0"/>
    <x v="21"/>
    <x v="352"/>
    <n v="80906"/>
    <d v="2015-03-30T00:00:00"/>
    <d v="2015-03-31T00:00:00"/>
    <n v="-95.047499999999999"/>
    <n v="9"/>
    <x v="744"/>
    <n v="87602"/>
    <n v="1"/>
    <n v="30"/>
    <x v="5"/>
    <n v="2015"/>
  </r>
  <r>
    <n v="21167"/>
    <s v="Medium"/>
    <n v="0.04"/>
    <n v="5.34"/>
    <n v="2.99"/>
    <n v="1316"/>
    <s v="Marion Lindsey"/>
    <s v="Regular Air"/>
    <s v="Home Office"/>
    <s v="Office Supplies"/>
    <s v="Binders and Binder Accessories"/>
    <s v="Small Box"/>
    <s v="Wilson Jones 14 Line Acrylic Coated Pressboard Data Binders"/>
    <n v="0.38"/>
    <s v="United States"/>
    <x v="0"/>
    <x v="21"/>
    <x v="353"/>
    <n v="80022"/>
    <d v="2015-03-30T00:00:00"/>
    <d v="2015-04-01T00:00:00"/>
    <n v="3.4509999999999996"/>
    <n v="11"/>
    <x v="745"/>
    <n v="87602"/>
    <n v="2"/>
    <n v="30"/>
    <x v="5"/>
    <n v="2015"/>
  </r>
  <r>
    <n v="21168"/>
    <s v="Medium"/>
    <n v="0.06"/>
    <n v="55.99"/>
    <n v="5"/>
    <n v="1316"/>
    <s v="Marion Lindsey"/>
    <s v="Regular Air"/>
    <s v="Home Office"/>
    <s v="Technology"/>
    <s v="Telephones and Communication"/>
    <s v="Small Pack"/>
    <s v="Accessory6"/>
    <n v="0.8"/>
    <s v="United States"/>
    <x v="0"/>
    <x v="21"/>
    <x v="353"/>
    <n v="80022"/>
    <d v="2015-03-30T00:00:00"/>
    <d v="2015-04-01T00:00:00"/>
    <n v="-275.25299999999999"/>
    <n v="1"/>
    <x v="746"/>
    <n v="87602"/>
    <n v="2"/>
    <n v="30"/>
    <x v="5"/>
    <n v="2015"/>
  </r>
  <r>
    <n v="21791"/>
    <s v="Low"/>
    <n v="0.05"/>
    <n v="80.98"/>
    <n v="35"/>
    <n v="1316"/>
    <s v="Marion Lindsey"/>
    <s v="Regular Air"/>
    <s v="Home Office"/>
    <s v="Office Supplies"/>
    <s v="Storage &amp; Organization"/>
    <s v="Large Box"/>
    <s v="Carina Double Wide Media Storage Towers in Natural &amp; Black"/>
    <n v="0.81"/>
    <s v="United States"/>
    <x v="0"/>
    <x v="21"/>
    <x v="353"/>
    <n v="80022"/>
    <d v="2015-01-05T00:00:00"/>
    <d v="2015-01-09T00:00:00"/>
    <n v="-746.44"/>
    <n v="8"/>
    <x v="747"/>
    <n v="87603"/>
    <n v="4"/>
    <n v="5"/>
    <x v="0"/>
    <n v="2015"/>
  </r>
  <r>
    <n v="21792"/>
    <s v="Low"/>
    <n v="0.05"/>
    <n v="279.48"/>
    <n v="35"/>
    <n v="1316"/>
    <s v="Marion Lindsey"/>
    <s v="Regular Air"/>
    <s v="Home Office"/>
    <s v="Office Supplies"/>
    <s v="Storage &amp; Organization"/>
    <s v="Large Box"/>
    <s v="Tennsco Snap-Together Open Shelving Units, Starter Sets and Add-On Units"/>
    <n v="0.8"/>
    <s v="United States"/>
    <x v="0"/>
    <x v="21"/>
    <x v="353"/>
    <n v="80022"/>
    <d v="2015-01-05T00:00:00"/>
    <d v="2015-01-05T00:00:00"/>
    <n v="-274.95"/>
    <n v="8"/>
    <x v="748"/>
    <n v="87603"/>
    <n v="0"/>
    <n v="5"/>
    <x v="0"/>
    <n v="2015"/>
  </r>
  <r>
    <n v="21006"/>
    <s v="Low"/>
    <n v="0.02"/>
    <n v="55.99"/>
    <n v="3.3"/>
    <n v="1338"/>
    <s v="Denise McIntosh"/>
    <s v="Regular Air"/>
    <s v="Home Office"/>
    <s v="Technology"/>
    <s v="Telephones and Communication"/>
    <s v="Small Pack"/>
    <s v="Accessory24"/>
    <n v="0.59"/>
    <s v="United States"/>
    <x v="2"/>
    <x v="12"/>
    <x v="25"/>
    <n v="60623"/>
    <d v="2015-02-10T00:00:00"/>
    <d v="2015-02-10T00:00:00"/>
    <n v="525.20039999999995"/>
    <n v="16"/>
    <x v="749"/>
    <n v="91244"/>
    <n v="0"/>
    <n v="10"/>
    <x v="2"/>
    <n v="2015"/>
  </r>
  <r>
    <n v="3004"/>
    <s v="Low"/>
    <n v="0"/>
    <n v="22.38"/>
    <n v="15.1"/>
    <n v="1340"/>
    <s v="Marie Bass"/>
    <s v="Express Air"/>
    <s v="Home Office"/>
    <s v="Office Supplies"/>
    <s v="Binders and Binder Accessories"/>
    <s v="Small Box"/>
    <s v="Avery Flip-Chart Easel Binder, Black"/>
    <n v="0.38"/>
    <s v="United States"/>
    <x v="1"/>
    <x v="4"/>
    <x v="8"/>
    <n v="10170"/>
    <d v="2015-02-10T00:00:00"/>
    <d v="2015-02-17T00:00:00"/>
    <n v="-52.646999999999998"/>
    <n v="29"/>
    <x v="750"/>
    <n v="21636"/>
    <n v="7"/>
    <n v="10"/>
    <x v="2"/>
    <n v="2015"/>
  </r>
  <r>
    <n v="3005"/>
    <s v="Low"/>
    <n v="7.0000000000000007E-2"/>
    <n v="5.98"/>
    <n v="4.6900000000000004"/>
    <n v="1340"/>
    <s v="Marie Bass"/>
    <s v="Regular Air"/>
    <s v="Home Office"/>
    <s v="Office Supplies"/>
    <s v="Storage &amp; Organization"/>
    <s v="Small Box"/>
    <s v="Perma STOR-ALL™ Hanging File Box, 13 1/8&quot;W x 12 1/4&quot;D x 10 1/2&quot;H"/>
    <n v="0.68"/>
    <s v="United States"/>
    <x v="1"/>
    <x v="4"/>
    <x v="8"/>
    <n v="10170"/>
    <d v="2015-02-10T00:00:00"/>
    <d v="2015-02-15T00:00:00"/>
    <n v="-24.44"/>
    <n v="11"/>
    <x v="751"/>
    <n v="21636"/>
    <n v="5"/>
    <n v="10"/>
    <x v="2"/>
    <n v="2015"/>
  </r>
  <r>
    <n v="3006"/>
    <s v="Low"/>
    <n v="0.02"/>
    <n v="55.99"/>
    <n v="3.3"/>
    <n v="1340"/>
    <s v="Marie Bass"/>
    <s v="Regular Air"/>
    <s v="Home Office"/>
    <s v="Technology"/>
    <s v="Telephones and Communication"/>
    <s v="Small Pack"/>
    <s v="Accessory24"/>
    <n v="0.59"/>
    <s v="United States"/>
    <x v="1"/>
    <x v="4"/>
    <x v="8"/>
    <n v="10170"/>
    <d v="2015-02-10T00:00:00"/>
    <d v="2015-02-10T00:00:00"/>
    <n v="366.50700000000001"/>
    <n v="63"/>
    <x v="752"/>
    <n v="21636"/>
    <n v="0"/>
    <n v="10"/>
    <x v="2"/>
    <n v="2015"/>
  </r>
  <r>
    <n v="3431"/>
    <s v="Not Specified"/>
    <n v="7.0000000000000007E-2"/>
    <n v="3.98"/>
    <n v="0.83"/>
    <n v="1340"/>
    <s v="Marie Bass"/>
    <s v="Regular Air"/>
    <s v="Home Office"/>
    <s v="Office Supplies"/>
    <s v="Pens &amp; Art Supplies"/>
    <s v="Wrap Bag"/>
    <s v="Fluorescent Highlighters by Dixon"/>
    <n v="0.51"/>
    <s v="United States"/>
    <x v="1"/>
    <x v="4"/>
    <x v="8"/>
    <n v="10170"/>
    <d v="2015-06-06T00:00:00"/>
    <d v="2015-06-09T00:00:00"/>
    <n v="27.38"/>
    <n v="76"/>
    <x v="753"/>
    <n v="24455"/>
    <n v="3"/>
    <n v="6"/>
    <x v="1"/>
    <n v="2015"/>
  </r>
  <r>
    <n v="21005"/>
    <s v="Low"/>
    <n v="7.0000000000000007E-2"/>
    <n v="5.98"/>
    <n v="4.6900000000000004"/>
    <n v="1341"/>
    <s v="Edward Bynum"/>
    <s v="Regular Air"/>
    <s v="Home Office"/>
    <s v="Office Supplies"/>
    <s v="Storage &amp; Organization"/>
    <s v="Small Box"/>
    <s v="Perma STOR-ALL™ Hanging File Box, 13 1/8&quot;W x 12 1/4&quot;D x 10 1/2&quot;H"/>
    <n v="0.68"/>
    <s v="United States"/>
    <x v="1"/>
    <x v="19"/>
    <x v="354"/>
    <n v="17201"/>
    <d v="2015-02-10T00:00:00"/>
    <d v="2015-02-15T00:00:00"/>
    <n v="-12.708800000000002"/>
    <n v="3"/>
    <x v="754"/>
    <n v="91244"/>
    <n v="5"/>
    <n v="10"/>
    <x v="2"/>
    <n v="2015"/>
  </r>
  <r>
    <n v="21430"/>
    <s v="Not Specified"/>
    <n v="0"/>
    <n v="20.89"/>
    <n v="1.99"/>
    <n v="1341"/>
    <s v="Edward Bynum"/>
    <s v="Regular Air"/>
    <s v="Home Office"/>
    <s v="Technology"/>
    <s v="Computer Peripherals"/>
    <s v="Small Pack"/>
    <s v="IBM 80 Minute CD-R Spindle, 50/Pack"/>
    <n v="0.48"/>
    <s v="United States"/>
    <x v="1"/>
    <x v="19"/>
    <x v="354"/>
    <n v="17201"/>
    <d v="2015-06-06T00:00:00"/>
    <d v="2015-06-08T00:00:00"/>
    <n v="-5.2949999999999999"/>
    <n v="4"/>
    <x v="755"/>
    <n v="91245"/>
    <n v="2"/>
    <n v="6"/>
    <x v="1"/>
    <n v="2015"/>
  </r>
  <r>
    <n v="21431"/>
    <s v="Not Specified"/>
    <n v="7.0000000000000007E-2"/>
    <n v="3.98"/>
    <n v="0.83"/>
    <n v="1341"/>
    <s v="Edward Bynum"/>
    <s v="Regular Air"/>
    <s v="Home Office"/>
    <s v="Office Supplies"/>
    <s v="Pens &amp; Art Supplies"/>
    <s v="Wrap Bag"/>
    <s v="Fluorescent Highlighters by Dixon"/>
    <n v="0.51"/>
    <s v="United States"/>
    <x v="1"/>
    <x v="19"/>
    <x v="354"/>
    <n v="17201"/>
    <d v="2015-06-06T00:00:00"/>
    <d v="2015-06-09T00:00:00"/>
    <n v="41.07"/>
    <n v="19"/>
    <x v="756"/>
    <n v="91245"/>
    <n v="3"/>
    <n v="6"/>
    <x v="1"/>
    <n v="2015"/>
  </r>
  <r>
    <n v="20804"/>
    <s v="Low"/>
    <n v="0.1"/>
    <n v="2.62"/>
    <n v="0.8"/>
    <n v="1347"/>
    <s v="Vivian Goldstein"/>
    <s v="Regular Air"/>
    <s v="Home Office"/>
    <s v="Office Supplies"/>
    <s v="Rubber Bands"/>
    <s v="Wrap Bag"/>
    <s v="Staples Metal Binder Clips"/>
    <n v="0.39"/>
    <s v="United States"/>
    <x v="3"/>
    <x v="26"/>
    <x v="355"/>
    <n v="33511"/>
    <d v="2015-04-30T00:00:00"/>
    <d v="2015-05-06T00:00:00"/>
    <n v="-94.490899999999996"/>
    <n v="21"/>
    <x v="757"/>
    <n v="89686"/>
    <n v="6"/>
    <n v="30"/>
    <x v="4"/>
    <n v="2015"/>
  </r>
  <r>
    <n v="22414"/>
    <s v="High"/>
    <n v="0"/>
    <n v="12.2"/>
    <n v="6.02"/>
    <n v="1350"/>
    <s v="Jackie Burke"/>
    <s v="Express Air"/>
    <s v="Home Office"/>
    <s v="Furniture"/>
    <s v="Office Furnishings"/>
    <s v="Small Pack"/>
    <s v="Advantus Panel Wall Certificate Holder - 8.5x11"/>
    <n v="0.43"/>
    <s v="United States"/>
    <x v="3"/>
    <x v="26"/>
    <x v="356"/>
    <n v="33055"/>
    <d v="2015-04-17T00:00:00"/>
    <d v="2015-04-18T00:00:00"/>
    <n v="-172.298"/>
    <n v="4"/>
    <x v="758"/>
    <n v="88233"/>
    <n v="1"/>
    <n v="17"/>
    <x v="4"/>
    <n v="2015"/>
  </r>
  <r>
    <n v="18499"/>
    <s v="Not Specified"/>
    <n v="0.1"/>
    <n v="110.99"/>
    <n v="8.99"/>
    <n v="1351"/>
    <s v="Janet McCullough"/>
    <s v="Express Air"/>
    <s v="Home Office"/>
    <s v="Technology"/>
    <s v="Telephones and Communication"/>
    <s v="Small Box"/>
    <s v="LX 677"/>
    <n v="0.56999999999999995"/>
    <s v="United States"/>
    <x v="3"/>
    <x v="26"/>
    <x v="357"/>
    <n v="33063"/>
    <d v="2015-01-27T00:00:00"/>
    <d v="2015-01-29T00:00:00"/>
    <n v="3285.48"/>
    <n v="7"/>
    <x v="759"/>
    <n v="88232"/>
    <n v="2"/>
    <n v="27"/>
    <x v="0"/>
    <n v="2015"/>
  </r>
  <r>
    <n v="24232"/>
    <s v="High"/>
    <n v="0.05"/>
    <n v="17.670000000000002"/>
    <n v="8.99"/>
    <n v="1352"/>
    <s v="Vivian Clarke"/>
    <s v="Regular Air"/>
    <s v="Home Office"/>
    <s v="Furniture"/>
    <s v="Office Furnishings"/>
    <s v="Small Pack"/>
    <s v="Executive Impressions 12&quot; Wall Clock"/>
    <n v="0.47"/>
    <s v="United States"/>
    <x v="1"/>
    <x v="30"/>
    <x v="358"/>
    <n v="20746"/>
    <d v="2015-04-30T00:00:00"/>
    <d v="2015-05-01T00:00:00"/>
    <n v="46.036799999999999"/>
    <n v="16"/>
    <x v="760"/>
    <n v="88234"/>
    <n v="1"/>
    <n v="30"/>
    <x v="4"/>
    <n v="2015"/>
  </r>
  <r>
    <n v="20870"/>
    <s v="High"/>
    <n v="0.1"/>
    <n v="4.13"/>
    <n v="0.99"/>
    <n v="1354"/>
    <s v="Aaron Dillon"/>
    <s v="Regular Air"/>
    <s v="Consumer"/>
    <s v="Office Supplies"/>
    <s v="Labels"/>
    <s v="Small Box"/>
    <s v="Avery 491"/>
    <n v="0.39"/>
    <s v="United States"/>
    <x v="2"/>
    <x v="7"/>
    <x v="359"/>
    <n v="76086"/>
    <d v="2015-02-11T00:00:00"/>
    <d v="2015-02-11T00:00:00"/>
    <n v="-1.0712000000000002"/>
    <n v="2"/>
    <x v="161"/>
    <n v="91209"/>
    <n v="0"/>
    <n v="11"/>
    <x v="2"/>
    <n v="2015"/>
  </r>
  <r>
    <n v="20871"/>
    <s v="High"/>
    <n v="0.04"/>
    <n v="4.9800000000000004"/>
    <n v="0.49"/>
    <n v="1354"/>
    <s v="Aaron Dillon"/>
    <s v="Regular Air"/>
    <s v="Consumer"/>
    <s v="Office Supplies"/>
    <s v="Labels"/>
    <s v="Small Box"/>
    <s v="Avery White Multi-Purpose Labels"/>
    <n v="0.39"/>
    <s v="United States"/>
    <x v="2"/>
    <x v="7"/>
    <x v="359"/>
    <n v="76086"/>
    <d v="2015-02-11T00:00:00"/>
    <d v="2015-02-13T00:00:00"/>
    <n v="4.4104000000000001"/>
    <n v="2"/>
    <x v="761"/>
    <n v="91209"/>
    <n v="2"/>
    <n v="11"/>
    <x v="2"/>
    <n v="2015"/>
  </r>
  <r>
    <n v="18733"/>
    <s v="Medium"/>
    <n v="0.03"/>
    <n v="125.99"/>
    <n v="7.69"/>
    <n v="1357"/>
    <s v="Marguerite Yu"/>
    <s v="Regular Air"/>
    <s v="Home Office"/>
    <s v="Technology"/>
    <s v="Telephones and Communication"/>
    <s v="Small Box"/>
    <s v="Timeport L7089"/>
    <n v="0.57999999999999996"/>
    <s v="United States"/>
    <x v="2"/>
    <x v="7"/>
    <x v="360"/>
    <n v="78596"/>
    <d v="2015-06-03T00:00:00"/>
    <d v="2015-06-05T00:00:00"/>
    <n v="500.95799999999997"/>
    <n v="9"/>
    <x v="762"/>
    <n v="88184"/>
    <n v="2"/>
    <n v="3"/>
    <x v="1"/>
    <n v="2015"/>
  </r>
  <r>
    <n v="18645"/>
    <s v="High"/>
    <n v="7.0000000000000007E-2"/>
    <n v="119.99"/>
    <n v="16.8"/>
    <n v="1357"/>
    <s v="Marguerite Yu"/>
    <s v="Delivery Truck"/>
    <s v="Home Office"/>
    <s v="Technology"/>
    <s v="Office Machines"/>
    <s v="Jumbo Box"/>
    <s v="Epson C62 Color Inkjet Printer"/>
    <n v="0.35"/>
    <s v="United States"/>
    <x v="2"/>
    <x v="7"/>
    <x v="360"/>
    <n v="78596"/>
    <d v="2015-06-28T00:00:00"/>
    <d v="2015-06-30T00:00:00"/>
    <n v="1206.5961"/>
    <n v="15"/>
    <x v="763"/>
    <n v="88185"/>
    <n v="2"/>
    <n v="28"/>
    <x v="1"/>
    <n v="2015"/>
  </r>
  <r>
    <n v="20830"/>
    <s v="High"/>
    <n v="0.03"/>
    <n v="14.34"/>
    <n v="5"/>
    <n v="1360"/>
    <s v="Arlene Gibbons"/>
    <s v="Regular Air"/>
    <s v="Consumer"/>
    <s v="Furniture"/>
    <s v="Office Furnishings"/>
    <s v="Small Pack"/>
    <s v="Nu-Dell Leatherette Frames"/>
    <n v="0.49"/>
    <s v="United States"/>
    <x v="2"/>
    <x v="25"/>
    <x v="361"/>
    <n v="52761"/>
    <d v="2015-01-26T00:00:00"/>
    <d v="2015-01-27T00:00:00"/>
    <n v="82.310099999999991"/>
    <n v="8"/>
    <x v="764"/>
    <n v="89595"/>
    <n v="1"/>
    <n v="26"/>
    <x v="0"/>
    <n v="2015"/>
  </r>
  <r>
    <n v="20829"/>
    <s v="High"/>
    <n v="0.01"/>
    <n v="2.89"/>
    <n v="0.5"/>
    <n v="1361"/>
    <s v="Kristina Collier"/>
    <s v="Regular Air"/>
    <s v="Consumer"/>
    <s v="Office Supplies"/>
    <s v="Labels"/>
    <s v="Small Box"/>
    <s v="Avery 498"/>
    <n v="0.38"/>
    <s v="United States"/>
    <x v="2"/>
    <x v="22"/>
    <x v="362"/>
    <n v="48101"/>
    <d v="2015-01-26T00:00:00"/>
    <d v="2015-01-28T00:00:00"/>
    <n v="1.2236"/>
    <n v="1"/>
    <x v="765"/>
    <n v="89595"/>
    <n v="2"/>
    <n v="26"/>
    <x v="0"/>
    <n v="2015"/>
  </r>
  <r>
    <n v="24432"/>
    <s v="Critical"/>
    <n v="0.01"/>
    <n v="6.48"/>
    <n v="6.22"/>
    <n v="1361"/>
    <s v="Kristina Collier"/>
    <s v="Express Air"/>
    <s v="Consumer"/>
    <s v="Office Supplies"/>
    <s v="Paper"/>
    <s v="Small Box"/>
    <s v="Xerox 1894"/>
    <n v="0.37"/>
    <s v="United States"/>
    <x v="2"/>
    <x v="22"/>
    <x v="362"/>
    <n v="48101"/>
    <d v="2015-02-10T00:00:00"/>
    <d v="2015-02-11T00:00:00"/>
    <n v="-15.6312"/>
    <n v="9"/>
    <x v="766"/>
    <n v="89596"/>
    <n v="1"/>
    <n v="10"/>
    <x v="2"/>
    <n v="2015"/>
  </r>
  <r>
    <n v="24433"/>
    <s v="Critical"/>
    <n v="0.03"/>
    <n v="85.99"/>
    <n v="3.3"/>
    <n v="1361"/>
    <s v="Kristina Collier"/>
    <s v="Regular Air"/>
    <s v="Consumer"/>
    <s v="Technology"/>
    <s v="Telephones and Communication"/>
    <s v="Small Pack"/>
    <s v="Accessory20"/>
    <n v="0.37"/>
    <s v="United States"/>
    <x v="2"/>
    <x v="22"/>
    <x v="362"/>
    <n v="48101"/>
    <d v="2015-02-10T00:00:00"/>
    <d v="2015-02-12T00:00:00"/>
    <n v="790.54679999999996"/>
    <n v="16"/>
    <x v="767"/>
    <n v="89596"/>
    <n v="2"/>
    <n v="10"/>
    <x v="2"/>
    <n v="2015"/>
  </r>
  <r>
    <n v="23011"/>
    <s v="Medium"/>
    <n v="0.05"/>
    <n v="12.97"/>
    <n v="1.49"/>
    <n v="1363"/>
    <s v="Earl Roy"/>
    <s v="Regular Air"/>
    <s v="Consumer"/>
    <s v="Office Supplies"/>
    <s v="Binders and Binder Accessories"/>
    <s v="Small Box"/>
    <s v="Mead 1st Gear 2&quot; Zipper Binder, Asst. Colors"/>
    <n v="0.35"/>
    <s v="United States"/>
    <x v="3"/>
    <x v="26"/>
    <x v="363"/>
    <n v="32707"/>
    <d v="2015-02-04T00:00:00"/>
    <d v="2015-02-06T00:00:00"/>
    <n v="5.4659999999999993"/>
    <n v="2"/>
    <x v="768"/>
    <n v="89993"/>
    <n v="2"/>
    <n v="4"/>
    <x v="2"/>
    <n v="2015"/>
  </r>
  <r>
    <n v="23012"/>
    <s v="Medium"/>
    <n v="0.06"/>
    <n v="5.81"/>
    <n v="3.37"/>
    <n v="1363"/>
    <s v="Earl Roy"/>
    <s v="Regular Air"/>
    <s v="Consumer"/>
    <s v="Office Supplies"/>
    <s v="Rubber Bands"/>
    <s v="Wrap Bag"/>
    <s v="Advantus Push Pins, Aluminum Head"/>
    <n v="0.54"/>
    <s v="United States"/>
    <x v="3"/>
    <x v="26"/>
    <x v="363"/>
    <n v="32707"/>
    <d v="2015-02-04T00:00:00"/>
    <d v="2015-02-06T00:00:00"/>
    <n v="-149.1182"/>
    <n v="9"/>
    <x v="769"/>
    <n v="89993"/>
    <n v="2"/>
    <n v="4"/>
    <x v="2"/>
    <n v="2015"/>
  </r>
  <r>
    <n v="19333"/>
    <s v="Not Specified"/>
    <n v="0.1"/>
    <n v="5.98"/>
    <n v="5.35"/>
    <n v="1364"/>
    <s v="Chris Ford"/>
    <s v="Regular Air"/>
    <s v="Home Office"/>
    <s v="Office Supplies"/>
    <s v="Paper"/>
    <s v="Small Box"/>
    <s v="Xerox 1947"/>
    <n v="0.4"/>
    <s v="United States"/>
    <x v="1"/>
    <x v="30"/>
    <x v="358"/>
    <n v="20746"/>
    <d v="2015-03-17T00:00:00"/>
    <d v="2015-03-17T00:00:00"/>
    <n v="-90.26"/>
    <n v="10"/>
    <x v="770"/>
    <n v="89994"/>
    <n v="0"/>
    <n v="17"/>
    <x v="5"/>
    <n v="2015"/>
  </r>
  <r>
    <n v="20539"/>
    <s v="Medium"/>
    <n v="0.03"/>
    <n v="73.98"/>
    <n v="14.52"/>
    <n v="1367"/>
    <s v="James Hunter"/>
    <s v="Regular Air"/>
    <s v="Consumer"/>
    <s v="Technology"/>
    <s v="Computer Peripherals"/>
    <s v="Small Box"/>
    <s v="Keytronic French Keyboard"/>
    <n v="0.65"/>
    <s v="United States"/>
    <x v="2"/>
    <x v="7"/>
    <x v="364"/>
    <n v="79424"/>
    <d v="2015-01-07T00:00:00"/>
    <d v="2015-01-10T00:00:00"/>
    <n v="-326.23159999999996"/>
    <n v="1"/>
    <x v="771"/>
    <n v="90513"/>
    <n v="3"/>
    <n v="7"/>
    <x v="0"/>
    <n v="2015"/>
  </r>
  <r>
    <n v="26034"/>
    <s v="Medium"/>
    <n v="0.09"/>
    <n v="4.55"/>
    <n v="1.49"/>
    <n v="1368"/>
    <s v="Patsy Harmon"/>
    <s v="Regular Air"/>
    <s v="Consumer"/>
    <s v="Office Supplies"/>
    <s v="Binders and Binder Accessories"/>
    <s v="Small Box"/>
    <s v="Presstex Flexible Ring Binders"/>
    <n v="0.35"/>
    <s v="United States"/>
    <x v="2"/>
    <x v="7"/>
    <x v="365"/>
    <n v="75901"/>
    <d v="2015-03-23T00:00:00"/>
    <d v="2015-03-25T00:00:00"/>
    <n v="16.898"/>
    <n v="6"/>
    <x v="772"/>
    <n v="90514"/>
    <n v="2"/>
    <n v="23"/>
    <x v="5"/>
    <n v="2015"/>
  </r>
  <r>
    <n v="26035"/>
    <s v="Medium"/>
    <n v="7.0000000000000007E-2"/>
    <n v="9.7799999999999994"/>
    <n v="5.76"/>
    <n v="1369"/>
    <s v="Joe D Dean"/>
    <s v="Express Air"/>
    <s v="Consumer"/>
    <s v="Office Supplies"/>
    <s v="Envelopes"/>
    <s v="Small Box"/>
    <s v="Staples #10 Laser &amp; Inkjet Envelopes, 4 1/8&quot; x 9 1/2&quot;, 100/Box"/>
    <n v="0.35"/>
    <s v="United States"/>
    <x v="2"/>
    <x v="7"/>
    <x v="366"/>
    <n v="76063"/>
    <d v="2015-03-23T00:00:00"/>
    <d v="2015-03-25T00:00:00"/>
    <n v="20.14"/>
    <n v="11"/>
    <x v="773"/>
    <n v="90514"/>
    <n v="2"/>
    <n v="23"/>
    <x v="5"/>
    <n v="2015"/>
  </r>
  <r>
    <n v="24534"/>
    <s v="Critical"/>
    <n v="0.06"/>
    <n v="44.01"/>
    <n v="3.5"/>
    <n v="1374"/>
    <s v="Earl Buck"/>
    <s v="Regular Air"/>
    <s v="Home Office"/>
    <s v="Office Supplies"/>
    <s v="Appliances"/>
    <s v="Small Box"/>
    <s v="Acco Smartsocket® Color-Coded Six-Outlet AC Adapter Model Surge Protectors"/>
    <n v="0.59"/>
    <s v="United States"/>
    <x v="0"/>
    <x v="1"/>
    <x v="367"/>
    <n v="95207"/>
    <d v="2015-06-07T00:00:00"/>
    <d v="2015-06-08T00:00:00"/>
    <n v="-21.231999999999999"/>
    <n v="1"/>
    <x v="774"/>
    <n v="88212"/>
    <n v="1"/>
    <n v="7"/>
    <x v="1"/>
    <n v="2015"/>
  </r>
  <r>
    <n v="19932"/>
    <s v="Low"/>
    <n v="0.05"/>
    <n v="2.89"/>
    <n v="0.5"/>
    <n v="1380"/>
    <s v="Jeanne Walker"/>
    <s v="Regular Air"/>
    <s v="Home Office"/>
    <s v="Office Supplies"/>
    <s v="Labels"/>
    <s v="Small Box"/>
    <s v="Avery 498"/>
    <n v="0.38"/>
    <s v="United States"/>
    <x v="1"/>
    <x v="16"/>
    <x v="368"/>
    <n v="3801"/>
    <d v="2015-06-27T00:00:00"/>
    <d v="2015-07-03T00:00:00"/>
    <n v="18.0642"/>
    <n v="9"/>
    <x v="775"/>
    <n v="88213"/>
    <n v="6"/>
    <n v="27"/>
    <x v="1"/>
    <n v="2015"/>
  </r>
  <r>
    <n v="19018"/>
    <s v="Medium"/>
    <n v="0.03"/>
    <n v="2.23"/>
    <n v="4.57"/>
    <n v="1383"/>
    <s v="Christina Hanna"/>
    <s v="Regular Air"/>
    <s v="Consumer"/>
    <s v="Furniture"/>
    <s v="Office Furnishings"/>
    <s v="Small Pack"/>
    <s v="Eldon Pizzaz™ Desk Accessories"/>
    <n v="0.41"/>
    <s v="United States"/>
    <x v="0"/>
    <x v="17"/>
    <x v="350"/>
    <n v="84120"/>
    <d v="2015-05-01T00:00:00"/>
    <d v="2015-05-02T00:00:00"/>
    <n v="-93.25"/>
    <n v="12"/>
    <x v="776"/>
    <n v="89406"/>
    <n v="1"/>
    <n v="1"/>
    <x v="3"/>
    <n v="2015"/>
  </r>
  <r>
    <n v="25790"/>
    <s v="Not Specified"/>
    <n v="7.0000000000000007E-2"/>
    <n v="11.29"/>
    <n v="5.03"/>
    <n v="1384"/>
    <s v="George McLamb"/>
    <s v="Regular Air"/>
    <s v="Consumer"/>
    <s v="Office Supplies"/>
    <s v="Storage &amp; Organization"/>
    <s v="Small Box"/>
    <s v="X-Rack™ File for Hanging Folders"/>
    <n v="0.59"/>
    <s v="United States"/>
    <x v="3"/>
    <x v="8"/>
    <x v="369"/>
    <n v="22304"/>
    <d v="2015-06-30T00:00:00"/>
    <d v="2015-07-02T00:00:00"/>
    <n v="-163.03"/>
    <n v="11"/>
    <x v="777"/>
    <n v="89407"/>
    <n v="2"/>
    <n v="30"/>
    <x v="1"/>
    <n v="2015"/>
  </r>
  <r>
    <n v="22984"/>
    <s v="Low"/>
    <n v="0.02"/>
    <n v="70.97"/>
    <n v="3.5"/>
    <n v="1384"/>
    <s v="George McLamb"/>
    <s v="Regular Air"/>
    <s v="Consumer"/>
    <s v="Office Supplies"/>
    <s v="Appliances"/>
    <s v="Small Box"/>
    <s v="Tripp Lite Isotel 8 Ultra 8 Outlet Metal Surge"/>
    <n v="0.59"/>
    <s v="United States"/>
    <x v="3"/>
    <x v="8"/>
    <x v="369"/>
    <n v="22304"/>
    <d v="2015-06-07T00:00:00"/>
    <d v="2015-06-14T00:00:00"/>
    <n v="23.61599999999995"/>
    <n v="21"/>
    <x v="778"/>
    <n v="89408"/>
    <n v="7"/>
    <n v="7"/>
    <x v="1"/>
    <n v="2015"/>
  </r>
  <r>
    <n v="18970"/>
    <s v="Critical"/>
    <n v="0.06"/>
    <n v="1.74"/>
    <n v="4.08"/>
    <n v="1389"/>
    <s v="Jean Khan"/>
    <s v="Regular Air"/>
    <s v="Corporate"/>
    <s v="Furniture"/>
    <s v="Office Furnishings"/>
    <s v="Small Pack"/>
    <s v="Eldon Regeneration Recycled Desk Accessories, Smoke"/>
    <n v="0.53"/>
    <s v="United States"/>
    <x v="0"/>
    <x v="1"/>
    <x v="370"/>
    <n v="94025"/>
    <d v="2015-01-25T00:00:00"/>
    <d v="2015-01-26T00:00:00"/>
    <n v="-11.0732"/>
    <n v="1"/>
    <x v="779"/>
    <n v="88726"/>
    <n v="1"/>
    <n v="25"/>
    <x v="0"/>
    <n v="2015"/>
  </r>
  <r>
    <n v="19852"/>
    <s v="High"/>
    <n v="0.08"/>
    <n v="2.62"/>
    <n v="0.8"/>
    <n v="1389"/>
    <s v="Jean Khan"/>
    <s v="Express Air"/>
    <s v="Small Business"/>
    <s v="Office Supplies"/>
    <s v="Rubber Bands"/>
    <s v="Wrap Bag"/>
    <s v="Staples Metal Binder Clips"/>
    <n v="0.39"/>
    <s v="United States"/>
    <x v="0"/>
    <x v="1"/>
    <x v="370"/>
    <n v="94025"/>
    <d v="2015-05-13T00:00:00"/>
    <d v="2015-05-15T00:00:00"/>
    <n v="21.769499999999997"/>
    <n v="12"/>
    <x v="780"/>
    <n v="88728"/>
    <n v="2"/>
    <n v="13"/>
    <x v="3"/>
    <n v="2015"/>
  </r>
  <r>
    <n v="19111"/>
    <s v="High"/>
    <n v="0.09"/>
    <n v="2.61"/>
    <n v="0.5"/>
    <n v="1389"/>
    <s v="Jean Khan"/>
    <s v="Regular Air"/>
    <s v="Consumer"/>
    <s v="Office Supplies"/>
    <s v="Labels"/>
    <s v="Small Box"/>
    <s v="Avery 494"/>
    <n v="0.39"/>
    <s v="United States"/>
    <x v="0"/>
    <x v="1"/>
    <x v="370"/>
    <n v="94025"/>
    <d v="2015-06-03T00:00:00"/>
    <d v="2015-06-05T00:00:00"/>
    <n v="29.380199999999995"/>
    <n v="17"/>
    <x v="781"/>
    <n v="88729"/>
    <n v="2"/>
    <n v="3"/>
    <x v="1"/>
    <n v="2015"/>
  </r>
  <r>
    <n v="18702"/>
    <s v="Critical"/>
    <n v="0.1"/>
    <n v="8.17"/>
    <n v="1.69"/>
    <n v="1390"/>
    <s v="Hazel Jones"/>
    <s v="Regular Air"/>
    <s v="Corporate"/>
    <s v="Office Supplies"/>
    <s v="Paper"/>
    <s v="Wrap Bag"/>
    <s v="Wirebound Message Forms, Four 2 3/4 x 5 Forms per Page, Pink Paper"/>
    <n v="0.38"/>
    <s v="United States"/>
    <x v="0"/>
    <x v="1"/>
    <x v="367"/>
    <n v="95207"/>
    <d v="2015-05-16T00:00:00"/>
    <d v="2015-05-16T00:00:00"/>
    <n v="100.2984"/>
    <n v="19"/>
    <x v="782"/>
    <n v="88731"/>
    <n v="0"/>
    <n v="16"/>
    <x v="3"/>
    <n v="2015"/>
  </r>
  <r>
    <n v="18703"/>
    <s v="Critical"/>
    <n v="0.03"/>
    <n v="110.99"/>
    <n v="2.5"/>
    <n v="1390"/>
    <s v="Hazel Jones"/>
    <s v="Regular Air"/>
    <s v="Corporate"/>
    <s v="Technology"/>
    <s v="Telephones and Communication"/>
    <s v="Small Box"/>
    <s v="T18"/>
    <n v="0.56999999999999995"/>
    <s v="United States"/>
    <x v="0"/>
    <x v="1"/>
    <x v="367"/>
    <n v="95207"/>
    <d v="2015-05-16T00:00:00"/>
    <d v="2015-05-18T00:00:00"/>
    <n v="2495.3987999999999"/>
    <n v="38"/>
    <x v="783"/>
    <n v="88731"/>
    <n v="2"/>
    <n v="16"/>
    <x v="3"/>
    <n v="2015"/>
  </r>
  <r>
    <n v="20523"/>
    <s v="Not Specified"/>
    <n v="0"/>
    <n v="2.88"/>
    <n v="0.7"/>
    <n v="1391"/>
    <s v="Carolyn Greer"/>
    <s v="Express Air"/>
    <s v="Consumer"/>
    <s v="Office Supplies"/>
    <s v="Pens &amp; Art Supplies"/>
    <s v="Wrap Bag"/>
    <s v="Newell 340"/>
    <n v="0.56000000000000005"/>
    <s v="United States"/>
    <x v="0"/>
    <x v="1"/>
    <x v="371"/>
    <n v="94086"/>
    <d v="2015-04-24T00:00:00"/>
    <d v="2015-04-24T00:00:00"/>
    <n v="-0.10999999999999943"/>
    <n v="1"/>
    <x v="784"/>
    <n v="88727"/>
    <n v="0"/>
    <n v="24"/>
    <x v="4"/>
    <n v="2015"/>
  </r>
  <r>
    <n v="20163"/>
    <s v="Low"/>
    <n v="7.0000000000000007E-2"/>
    <n v="12.28"/>
    <n v="6.13"/>
    <n v="1391"/>
    <s v="Carolyn Greer"/>
    <s v="Regular Air"/>
    <s v="Small Business"/>
    <s v="Office Supplies"/>
    <s v="Storage &amp; Organization"/>
    <s v="Small Box"/>
    <s v="Recycled Eldon Regeneration Jumbo File"/>
    <n v="0.56999999999999995"/>
    <s v="United States"/>
    <x v="0"/>
    <x v="1"/>
    <x v="371"/>
    <n v="94086"/>
    <d v="2015-05-03T00:00:00"/>
    <d v="2015-05-10T00:00:00"/>
    <n v="15.236000000000018"/>
    <n v="33"/>
    <x v="785"/>
    <n v="88730"/>
    <n v="7"/>
    <n v="3"/>
    <x v="3"/>
    <n v="2015"/>
  </r>
  <r>
    <n v="5297"/>
    <s v="Not Specified"/>
    <n v="0"/>
    <n v="8.6"/>
    <n v="6.19"/>
    <n v="1402"/>
    <s v="Wesley Tate"/>
    <s v="Regular Air"/>
    <s v="Corporate"/>
    <s v="Office Supplies"/>
    <s v="Binders and Binder Accessories"/>
    <s v="Small Box"/>
    <s v="Avery Printable Repositionable Plastic Tabs"/>
    <n v="0.38"/>
    <s v="United States"/>
    <x v="2"/>
    <x v="12"/>
    <x v="25"/>
    <n v="60653"/>
    <d v="2015-01-15T00:00:00"/>
    <d v="2015-01-15T00:00:00"/>
    <n v="-42.8536"/>
    <n v="48"/>
    <x v="786"/>
    <n v="37729"/>
    <n v="0"/>
    <n v="15"/>
    <x v="0"/>
    <n v="2015"/>
  </r>
  <r>
    <n v="6080"/>
    <s v="Medium"/>
    <n v="0.04"/>
    <n v="30.73"/>
    <n v="4"/>
    <n v="1402"/>
    <s v="Wesley Tate"/>
    <s v="Regular Air"/>
    <s v="Home Office"/>
    <s v="Technology"/>
    <s v="Computer Peripherals"/>
    <s v="Small Box"/>
    <s v="Fellowes 17-key keypad for PS/2 interface"/>
    <n v="0.75"/>
    <s v="United States"/>
    <x v="2"/>
    <x v="12"/>
    <x v="25"/>
    <n v="60653"/>
    <d v="2015-01-21T00:00:00"/>
    <d v="2015-01-22T00:00:00"/>
    <n v="-20.79"/>
    <n v="48"/>
    <x v="787"/>
    <n v="43079"/>
    <n v="1"/>
    <n v="21"/>
    <x v="0"/>
    <n v="2015"/>
  </r>
  <r>
    <n v="23297"/>
    <s v="Not Specified"/>
    <n v="0"/>
    <n v="8.6"/>
    <n v="6.19"/>
    <n v="1405"/>
    <s v="Crystal Floyd"/>
    <s v="Regular Air"/>
    <s v="Corporate"/>
    <s v="Office Supplies"/>
    <s v="Binders and Binder Accessories"/>
    <s v="Small Box"/>
    <s v="Avery Printable Repositionable Plastic Tabs"/>
    <n v="0.38"/>
    <s v="United States"/>
    <x v="2"/>
    <x v="22"/>
    <x v="372"/>
    <n v="49017"/>
    <d v="2015-01-15T00:00:00"/>
    <d v="2015-01-15T00:00:00"/>
    <n v="-33.211539999999999"/>
    <n v="12"/>
    <x v="788"/>
    <n v="86144"/>
    <n v="0"/>
    <n v="15"/>
    <x v="0"/>
    <n v="2015"/>
  </r>
  <r>
    <n v="24080"/>
    <s v="Medium"/>
    <n v="0.04"/>
    <n v="30.73"/>
    <n v="4"/>
    <n v="1405"/>
    <s v="Crystal Floyd"/>
    <s v="Regular Air"/>
    <s v="Home Office"/>
    <s v="Technology"/>
    <s v="Computer Peripherals"/>
    <s v="Small Box"/>
    <s v="Fellowes 17-key keypad for PS/2 interface"/>
    <n v="0.75"/>
    <s v="United States"/>
    <x v="2"/>
    <x v="22"/>
    <x v="372"/>
    <n v="49017"/>
    <d v="2015-01-21T00:00:00"/>
    <d v="2015-01-22T00:00:00"/>
    <n v="-20.79"/>
    <n v="12"/>
    <x v="789"/>
    <n v="86145"/>
    <n v="1"/>
    <n v="21"/>
    <x v="0"/>
    <n v="2015"/>
  </r>
  <r>
    <n v="19417"/>
    <s v="Medium"/>
    <n v="0"/>
    <n v="65.989999999999995"/>
    <n v="5.26"/>
    <n v="1410"/>
    <s v="Charles Ward"/>
    <s v="Regular Air"/>
    <s v="Corporate"/>
    <s v="Technology"/>
    <s v="Telephones and Communication"/>
    <s v="Small Box"/>
    <s v="g520"/>
    <n v="0.59"/>
    <s v="United States"/>
    <x v="0"/>
    <x v="1"/>
    <x v="373"/>
    <n v="92553"/>
    <d v="2015-04-07T00:00:00"/>
    <d v="2015-04-08T00:00:00"/>
    <n v="369.99869999999999"/>
    <n v="9"/>
    <x v="790"/>
    <n v="87086"/>
    <n v="1"/>
    <n v="7"/>
    <x v="4"/>
    <n v="2015"/>
  </r>
  <r>
    <n v="24407"/>
    <s v="Not Specified"/>
    <n v="0.08"/>
    <n v="3.38"/>
    <n v="0.85"/>
    <n v="1412"/>
    <s v="Marc Ray"/>
    <s v="Regular Air"/>
    <s v="Corporate"/>
    <s v="Office Supplies"/>
    <s v="Pens &amp; Art Supplies"/>
    <s v="Wrap Bag"/>
    <s v="Avery Hi-Liter® Fluorescent Desk Style Markers"/>
    <n v="0.48"/>
    <s v="United States"/>
    <x v="0"/>
    <x v="1"/>
    <x v="374"/>
    <n v="94043"/>
    <d v="2015-02-02T00:00:00"/>
    <d v="2015-02-04T00:00:00"/>
    <n v="20.453600000000002"/>
    <n v="12"/>
    <x v="791"/>
    <n v="87087"/>
    <n v="2"/>
    <n v="2"/>
    <x v="2"/>
    <n v="2015"/>
  </r>
  <r>
    <n v="1417"/>
    <s v="Medium"/>
    <n v="0"/>
    <n v="65.989999999999995"/>
    <n v="5.26"/>
    <n v="1413"/>
    <s v="Pamela Wiley"/>
    <s v="Regular Air"/>
    <s v="Corporate"/>
    <s v="Technology"/>
    <s v="Telephones and Communication"/>
    <s v="Small Box"/>
    <s v="g520"/>
    <n v="0.59"/>
    <s v="United States"/>
    <x v="1"/>
    <x v="15"/>
    <x v="28"/>
    <n v="2113"/>
    <d v="2015-04-07T00:00:00"/>
    <d v="2015-04-08T00:00:00"/>
    <n v="542.25"/>
    <n v="36"/>
    <x v="792"/>
    <n v="10277"/>
    <n v="1"/>
    <n v="7"/>
    <x v="4"/>
    <n v="2015"/>
  </r>
  <r>
    <n v="6406"/>
    <s v="Not Specified"/>
    <n v="0.02"/>
    <n v="16.48"/>
    <n v="1.99"/>
    <n v="1413"/>
    <s v="Pamela Wiley"/>
    <s v="Express Air"/>
    <s v="Corporate"/>
    <s v="Technology"/>
    <s v="Computer Peripherals"/>
    <s v="Small Pack"/>
    <s v="Maxell DVD-RAM Discs"/>
    <n v="0.42"/>
    <s v="United States"/>
    <x v="1"/>
    <x v="15"/>
    <x v="28"/>
    <n v="2113"/>
    <d v="2015-02-02T00:00:00"/>
    <d v="2015-02-04T00:00:00"/>
    <n v="69.61"/>
    <n v="27"/>
    <x v="793"/>
    <n v="45539"/>
    <n v="2"/>
    <n v="2"/>
    <x v="2"/>
    <n v="2015"/>
  </r>
  <r>
    <n v="25129"/>
    <s v="Critical"/>
    <n v="0.02"/>
    <n v="417.4"/>
    <n v="75.23"/>
    <n v="1416"/>
    <s v="Betsy Gibson"/>
    <s v="Delivery Truck"/>
    <s v="Small Business"/>
    <s v="Furniture"/>
    <s v="Tables"/>
    <s v="Jumbo Box"/>
    <s v="Bretford “Just In Time” Height-Adjustable Multi-Task Work Tables"/>
    <n v="0.79"/>
    <s v="United States"/>
    <x v="2"/>
    <x v="38"/>
    <x v="375"/>
    <n v="46203"/>
    <d v="2015-05-06T00:00:00"/>
    <d v="2015-05-07T00:00:00"/>
    <n v="-634.86540000000002"/>
    <n v="1"/>
    <x v="794"/>
    <n v="90538"/>
    <n v="1"/>
    <n v="6"/>
    <x v="3"/>
    <n v="2015"/>
  </r>
  <r>
    <n v="24722"/>
    <s v="High"/>
    <n v="0.04"/>
    <n v="46.89"/>
    <n v="5.0999999999999996"/>
    <n v="1416"/>
    <s v="Betsy Gibson"/>
    <s v="Regular Air"/>
    <s v="Small Business"/>
    <s v="Office Supplies"/>
    <s v="Appliances"/>
    <s v="Medium Box"/>
    <s v="Bionaire Personal Warm Mist Humidifier/Vaporizer"/>
    <n v="0.46"/>
    <s v="United States"/>
    <x v="2"/>
    <x v="38"/>
    <x v="375"/>
    <n v="46203"/>
    <d v="2015-06-25T00:00:00"/>
    <d v="2015-06-27T00:00:00"/>
    <n v="87.12"/>
    <n v="4"/>
    <x v="795"/>
    <n v="90540"/>
    <n v="2"/>
    <n v="25"/>
    <x v="1"/>
    <n v="2015"/>
  </r>
  <r>
    <n v="22823"/>
    <s v="Low"/>
    <n v="7.0000000000000007E-2"/>
    <n v="4.84"/>
    <n v="0.71"/>
    <n v="1418"/>
    <s v="Rebecca Lindsey"/>
    <s v="Regular Air"/>
    <s v="Small Business"/>
    <s v="Office Supplies"/>
    <s v="Pens &amp; Art Supplies"/>
    <s v="Wrap Bag"/>
    <s v="*Staples* Highlighting Markers"/>
    <n v="0.52"/>
    <s v="United States"/>
    <x v="2"/>
    <x v="38"/>
    <x v="376"/>
    <n v="46901"/>
    <d v="2015-01-01T00:00:00"/>
    <d v="2015-01-03T00:00:00"/>
    <n v="25.240199999999998"/>
    <n v="8"/>
    <x v="796"/>
    <n v="90539"/>
    <n v="2"/>
    <n v="1"/>
    <x v="0"/>
    <n v="2015"/>
  </r>
  <r>
    <n v="24295"/>
    <s v="Not Specified"/>
    <n v="0.01"/>
    <n v="124.49"/>
    <n v="51.94"/>
    <n v="1419"/>
    <s v="Brooke Lancaster"/>
    <s v="Delivery Truck"/>
    <s v="Small Business"/>
    <s v="Furniture"/>
    <s v="Tables"/>
    <s v="Jumbo Box"/>
    <s v="Bevis 36 x 72 Conference Tables"/>
    <n v="0.63"/>
    <s v="United States"/>
    <x v="2"/>
    <x v="38"/>
    <x v="377"/>
    <n v="47905"/>
    <d v="2015-06-25T00:00:00"/>
    <d v="2015-06-26T00:00:00"/>
    <n v="-94.674644999999998"/>
    <n v="18"/>
    <x v="797"/>
    <n v="90540"/>
    <n v="1"/>
    <n v="25"/>
    <x v="1"/>
    <n v="2015"/>
  </r>
  <r>
    <n v="19024"/>
    <s v="Low"/>
    <n v="0.05"/>
    <n v="350.99"/>
    <n v="39"/>
    <n v="1424"/>
    <s v="Robyn Zhou"/>
    <s v="Delivery Truck"/>
    <s v="Home Office"/>
    <s v="Furniture"/>
    <s v="Chairs &amp; Chairmats"/>
    <s v="Jumbo Drum"/>
    <s v="Global Leather Executive Chair"/>
    <n v="0.55000000000000004"/>
    <s v="United States"/>
    <x v="0"/>
    <x v="21"/>
    <x v="378"/>
    <n v="80112"/>
    <d v="2015-01-12T00:00:00"/>
    <d v="2015-01-14T00:00:00"/>
    <n v="451.28039999999999"/>
    <n v="3"/>
    <x v="798"/>
    <n v="89448"/>
    <n v="2"/>
    <n v="12"/>
    <x v="0"/>
    <n v="2015"/>
  </r>
  <r>
    <n v="19025"/>
    <s v="Low"/>
    <n v="0"/>
    <n v="8.74"/>
    <n v="1.39"/>
    <n v="1424"/>
    <s v="Robyn Zhou"/>
    <s v="Regular Air"/>
    <s v="Home Office"/>
    <s v="Office Supplies"/>
    <s v="Envelopes"/>
    <s v="Small Box"/>
    <s v="#10- 4 1/8&quot; x 9 1/2&quot; Recycled Envelopes"/>
    <n v="0.38"/>
    <s v="United States"/>
    <x v="0"/>
    <x v="21"/>
    <x v="378"/>
    <n v="80112"/>
    <d v="2015-01-12T00:00:00"/>
    <d v="2015-01-16T00:00:00"/>
    <n v="44.988"/>
    <n v="7"/>
    <x v="799"/>
    <n v="89448"/>
    <n v="4"/>
    <n v="12"/>
    <x v="0"/>
    <n v="2015"/>
  </r>
  <r>
    <n v="19026"/>
    <s v="Low"/>
    <n v="0.02"/>
    <n v="1.98"/>
    <n v="0.7"/>
    <n v="1424"/>
    <s v="Robyn Zhou"/>
    <s v="Regular Air"/>
    <s v="Home Office"/>
    <s v="Office Supplies"/>
    <s v="Rubber Bands"/>
    <s v="Wrap Bag"/>
    <s v="Brites Rubber Bands, 1 1/2 oz. Box"/>
    <n v="0.83"/>
    <s v="United States"/>
    <x v="0"/>
    <x v="21"/>
    <x v="378"/>
    <n v="80112"/>
    <d v="2015-01-12T00:00:00"/>
    <d v="2015-01-16T00:00:00"/>
    <n v="-20.732799999999997"/>
    <n v="11"/>
    <x v="800"/>
    <n v="89448"/>
    <n v="4"/>
    <n v="12"/>
    <x v="0"/>
    <n v="2015"/>
  </r>
  <r>
    <n v="23620"/>
    <s v="Not Specified"/>
    <n v="0.05"/>
    <n v="8.0399999999999991"/>
    <n v="8.94"/>
    <n v="1424"/>
    <s v="Robyn Zhou"/>
    <s v="Regular Air"/>
    <s v="Home Office"/>
    <s v="Office Supplies"/>
    <s v="Binders and Binder Accessories"/>
    <s v="Small Box"/>
    <s v="Fellowes Twister Kit, Gray/Clear, 3/pkg"/>
    <n v="0.4"/>
    <s v="United States"/>
    <x v="0"/>
    <x v="21"/>
    <x v="378"/>
    <n v="80112"/>
    <d v="2015-06-20T00:00:00"/>
    <d v="2015-06-22T00:00:00"/>
    <n v="-164.39479999999998"/>
    <n v="15"/>
    <x v="801"/>
    <n v="89449"/>
    <n v="2"/>
    <n v="20"/>
    <x v="1"/>
    <n v="2015"/>
  </r>
  <r>
    <n v="22824"/>
    <s v="Low"/>
    <n v="0.04"/>
    <n v="2036.48"/>
    <n v="14.7"/>
    <n v="1425"/>
    <s v="Gregory Crane"/>
    <s v="Delivery Truck"/>
    <s v="Small Business"/>
    <s v="Technology"/>
    <s v="Office Machines"/>
    <s v="Jumbo Drum"/>
    <s v="Lexmark 4227 Plus Dot Matrix Printer"/>
    <n v="0.55000000000000004"/>
    <s v="United States"/>
    <x v="0"/>
    <x v="21"/>
    <x v="44"/>
    <n v="80525"/>
    <d v="2015-01-01T00:00:00"/>
    <d v="2015-01-06T00:00:00"/>
    <n v="-4793.0039999999999"/>
    <n v="1"/>
    <x v="802"/>
    <n v="89450"/>
    <n v="5"/>
    <n v="1"/>
    <x v="0"/>
    <n v="2015"/>
  </r>
  <r>
    <n v="22407"/>
    <s v="Low"/>
    <n v="0.09"/>
    <n v="125.99"/>
    <n v="2.5"/>
    <n v="1427"/>
    <s v="Stacy Gould"/>
    <s v="Regular Air"/>
    <s v="Home Office"/>
    <s v="Technology"/>
    <s v="Telephones and Communication"/>
    <s v="Small Box"/>
    <s v="i2000"/>
    <n v="0.6"/>
    <s v="United States"/>
    <x v="2"/>
    <x v="22"/>
    <x v="379"/>
    <n v="48708"/>
    <d v="2015-02-05T00:00:00"/>
    <d v="2015-02-09T00:00:00"/>
    <n v="1258.7876999999999"/>
    <n v="18"/>
    <x v="803"/>
    <n v="90905"/>
    <n v="4"/>
    <n v="5"/>
    <x v="2"/>
    <n v="2015"/>
  </r>
  <r>
    <n v="19810"/>
    <s v="Not Specified"/>
    <n v="0.05"/>
    <n v="9.7799999999999994"/>
    <n v="1.39"/>
    <n v="1432"/>
    <s v="Kerry Green"/>
    <s v="Regular Air"/>
    <s v="Corporate"/>
    <s v="Office Supplies"/>
    <s v="Envelopes"/>
    <s v="Small Box"/>
    <s v="Staples #10 Laser &amp; Inkjet Envelopes, 4 1/8&quot; x 9 1/2&quot;, 100/Box"/>
    <n v="0.39"/>
    <s v="United States"/>
    <x v="2"/>
    <x v="38"/>
    <x v="375"/>
    <n v="46203"/>
    <d v="2015-03-05T00:00:00"/>
    <d v="2015-03-06T00:00:00"/>
    <n v="74.278499999999994"/>
    <n v="11"/>
    <x v="804"/>
    <n v="86826"/>
    <n v="1"/>
    <n v="5"/>
    <x v="5"/>
    <n v="2015"/>
  </r>
  <r>
    <n v="18762"/>
    <s v="Low"/>
    <n v="7.0000000000000007E-2"/>
    <n v="10.98"/>
    <n v="4.8"/>
    <n v="1432"/>
    <s v="Kerry Green"/>
    <s v="Regular Air"/>
    <s v="Corporate"/>
    <s v="Office Supplies"/>
    <s v="Envelopes"/>
    <s v="Small Box"/>
    <s v="Manila Recycled Extra-Heavyweight Clasp Envelopes, 6&quot; x 9&quot;"/>
    <n v="0.36"/>
    <s v="United States"/>
    <x v="2"/>
    <x v="38"/>
    <x v="375"/>
    <n v="46203"/>
    <d v="2015-06-20T00:00:00"/>
    <d v="2015-06-27T00:00:00"/>
    <n v="52.92"/>
    <n v="16"/>
    <x v="805"/>
    <n v="86827"/>
    <n v="7"/>
    <n v="20"/>
    <x v="1"/>
    <n v="2015"/>
  </r>
  <r>
    <n v="19811"/>
    <s v="Not Specified"/>
    <n v="0.02"/>
    <n v="3.28"/>
    <n v="3.97"/>
    <n v="1433"/>
    <s v="Frances Jackson"/>
    <s v="Express Air"/>
    <s v="Corporate"/>
    <s v="Office Supplies"/>
    <s v="Pens &amp; Art Supplies"/>
    <s v="Wrap Bag"/>
    <s v="Newell 337"/>
    <n v="0.56000000000000005"/>
    <s v="United States"/>
    <x v="2"/>
    <x v="38"/>
    <x v="380"/>
    <n v="47130"/>
    <d v="2015-03-05T00:00:00"/>
    <d v="2015-03-06T00:00:00"/>
    <n v="-66.349999999999994"/>
    <n v="7"/>
    <x v="806"/>
    <n v="86826"/>
    <n v="1"/>
    <n v="5"/>
    <x v="5"/>
    <n v="2015"/>
  </r>
  <r>
    <n v="20124"/>
    <s v="High"/>
    <n v="7.0000000000000007E-2"/>
    <n v="300.98"/>
    <n v="64.73"/>
    <n v="1433"/>
    <s v="Frances Jackson"/>
    <s v="Delivery Truck"/>
    <s v="Corporate"/>
    <s v="Furniture"/>
    <s v="Chairs &amp; Chairmats"/>
    <s v="Jumbo Drum"/>
    <s v="Global Leather and Oak Executive Chair, Black"/>
    <n v="0.56000000000000005"/>
    <s v="United States"/>
    <x v="2"/>
    <x v="38"/>
    <x v="380"/>
    <n v="47130"/>
    <d v="2015-05-19T00:00:00"/>
    <d v="2015-05-21T00:00:00"/>
    <n v="1399.6400000000003"/>
    <n v="14"/>
    <x v="807"/>
    <n v="86828"/>
    <n v="2"/>
    <n v="19"/>
    <x v="3"/>
    <n v="2015"/>
  </r>
  <r>
    <n v="20125"/>
    <s v="High"/>
    <n v="0.01"/>
    <n v="20.98"/>
    <n v="45"/>
    <n v="1433"/>
    <s v="Frances Jackson"/>
    <s v="Delivery Truck"/>
    <s v="Corporate"/>
    <s v="Office Supplies"/>
    <s v="Storage &amp; Organization"/>
    <s v="Jumbo Drum"/>
    <s v="Tennsco Lockers, Sand"/>
    <n v="0.61"/>
    <s v="United States"/>
    <x v="2"/>
    <x v="38"/>
    <x v="380"/>
    <n v="47130"/>
    <d v="2015-05-19T00:00:00"/>
    <d v="2015-05-19T00:00:00"/>
    <n v="232.64200000000028"/>
    <n v="28"/>
    <x v="808"/>
    <n v="86828"/>
    <n v="0"/>
    <n v="19"/>
    <x v="3"/>
    <n v="2015"/>
  </r>
  <r>
    <n v="21955"/>
    <s v="Critical"/>
    <n v="0.01"/>
    <n v="80.98"/>
    <n v="35"/>
    <n v="1438"/>
    <s v="Jean Weiss Diaz"/>
    <s v="Regular Air"/>
    <s v="Corporate"/>
    <s v="Office Supplies"/>
    <s v="Storage &amp; Organization"/>
    <s v="Large Box"/>
    <s v="Carina 42&quot;Hx23 3/4&quot;W Media Storage Unit"/>
    <n v="0.83"/>
    <s v="United States"/>
    <x v="1"/>
    <x v="10"/>
    <x v="381"/>
    <n v="44035"/>
    <d v="2015-01-22T00:00:00"/>
    <d v="2015-01-24T00:00:00"/>
    <n v="-409.37360000000001"/>
    <n v="3"/>
    <x v="809"/>
    <n v="90120"/>
    <n v="2"/>
    <n v="22"/>
    <x v="0"/>
    <n v="2015"/>
  </r>
  <r>
    <n v="23415"/>
    <s v="Critical"/>
    <n v="0.05"/>
    <n v="6.48"/>
    <n v="6.22"/>
    <n v="1439"/>
    <s v="Kyle Kaufman"/>
    <s v="Regular Air"/>
    <s v="Corporate"/>
    <s v="Office Supplies"/>
    <s v="Paper"/>
    <s v="Small Box"/>
    <s v="Xerox 1894"/>
    <n v="0.37"/>
    <s v="United States"/>
    <x v="1"/>
    <x v="10"/>
    <x v="382"/>
    <n v="44117"/>
    <d v="2015-04-28T00:00:00"/>
    <d v="2015-04-29T00:00:00"/>
    <n v="-29.07"/>
    <n v="3"/>
    <x v="653"/>
    <n v="90121"/>
    <n v="1"/>
    <n v="28"/>
    <x v="4"/>
    <n v="2015"/>
  </r>
  <r>
    <n v="22672"/>
    <s v="Not Specified"/>
    <n v="0.04"/>
    <n v="177.98"/>
    <n v="0.99"/>
    <n v="1442"/>
    <s v="Rodney Field"/>
    <s v="Regular Air"/>
    <s v="Corporate"/>
    <s v="Office Supplies"/>
    <s v="Appliances"/>
    <s v="Small Box"/>
    <s v="Kensington 7 Outlet MasterPiece Power Center"/>
    <n v="0.56000000000000005"/>
    <s v="United States"/>
    <x v="2"/>
    <x v="33"/>
    <x v="293"/>
    <n v="65807"/>
    <d v="2015-06-25T00:00:00"/>
    <d v="2015-06-27T00:00:00"/>
    <n v="1909.8854999999996"/>
    <n v="15"/>
    <x v="810"/>
    <n v="89076"/>
    <n v="2"/>
    <n v="25"/>
    <x v="1"/>
    <n v="2015"/>
  </r>
  <r>
    <n v="21945"/>
    <s v="Low"/>
    <n v="0.02"/>
    <n v="15.99"/>
    <n v="13.18"/>
    <n v="1442"/>
    <s v="Rodney Field"/>
    <s v="Express Air"/>
    <s v="Corporate"/>
    <s v="Office Supplies"/>
    <s v="Binders and Binder Accessories"/>
    <s v="Small Box"/>
    <s v="GBC Pre-Punched Binding Paper, Plastic, White, 8-1/2&quot; x 11&quot;"/>
    <n v="0.37"/>
    <s v="United States"/>
    <x v="2"/>
    <x v="33"/>
    <x v="293"/>
    <n v="65807"/>
    <d v="2015-01-30T00:00:00"/>
    <d v="2015-02-03T00:00:00"/>
    <n v="-76.992500000000007"/>
    <n v="7"/>
    <x v="811"/>
    <n v="89077"/>
    <n v="4"/>
    <n v="30"/>
    <x v="0"/>
    <n v="2015"/>
  </r>
  <r>
    <n v="21946"/>
    <s v="Low"/>
    <n v="0.09"/>
    <n v="46.94"/>
    <n v="6.77"/>
    <n v="1442"/>
    <s v="Rodney Field"/>
    <s v="Express Air"/>
    <s v="Corporate"/>
    <s v="Furniture"/>
    <s v="Office Furnishings"/>
    <s v="Small Box"/>
    <s v="Howard Miller 13&quot; Diameter Goldtone Round Wall Clock"/>
    <n v="0.44"/>
    <s v="United States"/>
    <x v="2"/>
    <x v="33"/>
    <x v="293"/>
    <n v="65807"/>
    <d v="2015-01-30T00:00:00"/>
    <d v="2015-01-30T00:00:00"/>
    <n v="297.96959999999996"/>
    <n v="10"/>
    <x v="812"/>
    <n v="89077"/>
    <n v="0"/>
    <n v="30"/>
    <x v="0"/>
    <n v="2015"/>
  </r>
  <r>
    <n v="23793"/>
    <s v="Medium"/>
    <n v="0.1"/>
    <n v="218.08"/>
    <n v="18.059999999999999"/>
    <n v="1450"/>
    <s v="Veronica Peck"/>
    <s v="Express Air"/>
    <s v="Consumer"/>
    <s v="Furniture"/>
    <s v="Chairs &amp; Chairmats"/>
    <s v="Large Box"/>
    <s v="Lifetime Advantage™ Folding Chairs, 4/Carton"/>
    <n v="0.56999999999999995"/>
    <s v="United States"/>
    <x v="0"/>
    <x v="1"/>
    <x v="383"/>
    <n v="96150"/>
    <d v="2015-05-24T00:00:00"/>
    <d v="2015-05-25T00:00:00"/>
    <n v="1318.83"/>
    <n v="12"/>
    <x v="813"/>
    <n v="86735"/>
    <n v="1"/>
    <n v="24"/>
    <x v="3"/>
    <n v="2015"/>
  </r>
  <r>
    <n v="25006"/>
    <s v="High"/>
    <n v="0.05"/>
    <n v="85.99"/>
    <n v="0.99"/>
    <n v="1459"/>
    <s v="Steve Raynor"/>
    <s v="Regular Air"/>
    <s v="Consumer"/>
    <s v="Technology"/>
    <s v="Telephones and Communication"/>
    <s v="Wrap Bag"/>
    <s v="Accessory34"/>
    <n v="0.55000000000000004"/>
    <s v="United States"/>
    <x v="3"/>
    <x v="39"/>
    <x v="384"/>
    <n v="29687"/>
    <d v="2015-04-05T00:00:00"/>
    <d v="2015-04-07T00:00:00"/>
    <n v="36.215999999999994"/>
    <n v="4"/>
    <x v="814"/>
    <n v="86734"/>
    <n v="2"/>
    <n v="5"/>
    <x v="4"/>
    <n v="2015"/>
  </r>
  <r>
    <n v="18105"/>
    <s v="High"/>
    <n v="0.05"/>
    <n v="12.95"/>
    <n v="4.9800000000000004"/>
    <n v="1461"/>
    <s v="Norman Adams"/>
    <s v="Regular Air"/>
    <s v="Consumer"/>
    <s v="Office Supplies"/>
    <s v="Binders and Binder Accessories"/>
    <s v="Small Box"/>
    <s v="GBC Binding covers"/>
    <n v="0.4"/>
    <s v="United States"/>
    <x v="2"/>
    <x v="38"/>
    <x v="377"/>
    <n v="47905"/>
    <d v="2015-06-02T00:00:00"/>
    <d v="2015-06-04T00:00:00"/>
    <n v="134.16825"/>
    <n v="19"/>
    <x v="815"/>
    <n v="86397"/>
    <n v="2"/>
    <n v="2"/>
    <x v="1"/>
    <n v="2015"/>
  </r>
  <r>
    <n v="23735"/>
    <s v="High"/>
    <n v="0"/>
    <n v="65.989999999999995"/>
    <n v="8.99"/>
    <n v="1466"/>
    <s v="Wesley Reid"/>
    <s v="Regular Air"/>
    <s v="Small Business"/>
    <s v="Technology"/>
    <s v="Telephones and Communication"/>
    <s v="Small Box"/>
    <s v="5180"/>
    <n v="0.56000000000000005"/>
    <s v="United States"/>
    <x v="2"/>
    <x v="32"/>
    <x v="94"/>
    <n v="68601"/>
    <d v="2015-06-11T00:00:00"/>
    <d v="2015-06-13T00:00:00"/>
    <n v="253.30319999999998"/>
    <n v="10"/>
    <x v="816"/>
    <n v="91115"/>
    <n v="2"/>
    <n v="11"/>
    <x v="1"/>
    <n v="2015"/>
  </r>
  <r>
    <n v="25917"/>
    <s v="Low"/>
    <n v="0.04"/>
    <n v="130.97999999999999"/>
    <n v="54.74"/>
    <n v="1466"/>
    <s v="Wesley Reid"/>
    <s v="Delivery Truck"/>
    <s v="Small Business"/>
    <s v="Furniture"/>
    <s v="Bookcases"/>
    <s v="Jumbo Box"/>
    <s v="O'Sullivan Elevations Bookcase, Cherry Finish"/>
    <n v="0.69"/>
    <s v="United States"/>
    <x v="2"/>
    <x v="32"/>
    <x v="94"/>
    <n v="68601"/>
    <d v="2015-06-12T00:00:00"/>
    <d v="2015-06-12T00:00:00"/>
    <n v="-723.78399999999999"/>
    <n v="14"/>
    <x v="817"/>
    <n v="91116"/>
    <n v="0"/>
    <n v="12"/>
    <x v="1"/>
    <n v="2015"/>
  </r>
  <r>
    <n v="25915"/>
    <s v="Low"/>
    <n v="0.04"/>
    <n v="105.29"/>
    <n v="10.119999999999999"/>
    <n v="1469"/>
    <s v="Vicki Zhu Daniels"/>
    <s v="Regular Air"/>
    <s v="Small Business"/>
    <s v="Furniture"/>
    <s v="Office Furnishings"/>
    <s v="Large Box"/>
    <s v="Eldon Antistatic Chair Mats for Low to Medium Pile Carpets"/>
    <n v="0.79"/>
    <s v="United States"/>
    <x v="0"/>
    <x v="17"/>
    <x v="385"/>
    <n v="84015"/>
    <d v="2015-06-12T00:00:00"/>
    <d v="2015-06-16T00:00:00"/>
    <n v="589.18799999999999"/>
    <n v="9"/>
    <x v="818"/>
    <n v="91116"/>
    <n v="4"/>
    <n v="12"/>
    <x v="1"/>
    <n v="2015"/>
  </r>
  <r>
    <n v="25916"/>
    <s v="Low"/>
    <n v="7.0000000000000007E-2"/>
    <n v="31.76"/>
    <n v="45.51"/>
    <n v="1469"/>
    <s v="Vicki Zhu Daniels"/>
    <s v="Delivery Truck"/>
    <s v="Small Business"/>
    <s v="Furniture"/>
    <s v="Tables"/>
    <s v="Jumbo Box"/>
    <s v="Hon iLevel™ Computer Training Table"/>
    <n v="0.65"/>
    <s v="United States"/>
    <x v="0"/>
    <x v="17"/>
    <x v="385"/>
    <n v="84015"/>
    <d v="2015-06-12T00:00:00"/>
    <d v="2015-06-14T00:00:00"/>
    <n v="-1314.992"/>
    <n v="18"/>
    <x v="819"/>
    <n v="91116"/>
    <n v="2"/>
    <n v="12"/>
    <x v="1"/>
    <n v="2015"/>
  </r>
  <r>
    <n v="21710"/>
    <s v="High"/>
    <n v="0.03"/>
    <n v="420.98"/>
    <n v="19.989999999999998"/>
    <n v="1471"/>
    <s v="Danielle Daniel"/>
    <s v="Regular Air"/>
    <s v="Home Office"/>
    <s v="Office Supplies"/>
    <s v="Binders and Binder Accessories"/>
    <s v="Small Box"/>
    <s v="GBC DocuBind 200 Manual Binding Machine"/>
    <n v="0.35"/>
    <s v="United States"/>
    <x v="1"/>
    <x v="10"/>
    <x v="386"/>
    <n v="43081"/>
    <d v="2015-03-21T00:00:00"/>
    <d v="2015-03-22T00:00:00"/>
    <n v="3043.0310999999997"/>
    <n v="10"/>
    <x v="820"/>
    <n v="87077"/>
    <n v="1"/>
    <n v="21"/>
    <x v="5"/>
    <n v="2015"/>
  </r>
  <r>
    <n v="23958"/>
    <s v="Not Specified"/>
    <n v="0.02"/>
    <n v="30.98"/>
    <n v="6.5"/>
    <n v="1472"/>
    <s v="Tommy Ellis Ritchie"/>
    <s v="Express Air"/>
    <s v="Home Office"/>
    <s v="Technology"/>
    <s v="Computer Peripherals"/>
    <s v="Small Box"/>
    <s v="Logitech Internet Navigator Keyboard"/>
    <n v="0.79"/>
    <s v="United States"/>
    <x v="1"/>
    <x v="10"/>
    <x v="387"/>
    <n v="44145"/>
    <d v="2015-06-30T00:00:00"/>
    <d v="2015-07-01T00:00:00"/>
    <n v="-44.624000000000002"/>
    <n v="17"/>
    <x v="821"/>
    <n v="87078"/>
    <n v="1"/>
    <n v="30"/>
    <x v="1"/>
    <n v="2015"/>
  </r>
  <r>
    <n v="22313"/>
    <s v="Medium"/>
    <n v="0.05"/>
    <n v="20.27"/>
    <n v="3.99"/>
    <n v="1472"/>
    <s v="Tommy Ellis Ritchie"/>
    <s v="Regular Air"/>
    <s v="Home Office"/>
    <s v="Office Supplies"/>
    <s v="Appliances"/>
    <s v="Small Box"/>
    <s v="Fellowes Mighty 8 Compact Surge Protector"/>
    <n v="0.56999999999999995"/>
    <s v="United States"/>
    <x v="1"/>
    <x v="10"/>
    <x v="387"/>
    <n v="44145"/>
    <d v="2015-05-25T00:00:00"/>
    <d v="2015-05-26T00:00:00"/>
    <n v="309.25400000000002"/>
    <n v="30"/>
    <x v="822"/>
    <n v="87079"/>
    <n v="1"/>
    <n v="25"/>
    <x v="3"/>
    <n v="2015"/>
  </r>
  <r>
    <n v="24937"/>
    <s v="Critical"/>
    <n v="0.04"/>
    <n v="9.7799999999999994"/>
    <n v="1.99"/>
    <n v="1473"/>
    <s v="Paul Puckett"/>
    <s v="Express Air"/>
    <s v="Home Office"/>
    <s v="Technology"/>
    <s v="Computer Peripherals"/>
    <s v="Small Pack"/>
    <s v="Memorex Slim 80 Minute CD-R, 10/Pack"/>
    <n v="0.43"/>
    <s v="United States"/>
    <x v="1"/>
    <x v="10"/>
    <x v="388"/>
    <n v="44691"/>
    <d v="2015-01-21T00:00:00"/>
    <d v="2015-01-22T00:00:00"/>
    <n v="61.292699999999996"/>
    <n v="9"/>
    <x v="823"/>
    <n v="87076"/>
    <n v="1"/>
    <n v="21"/>
    <x v="0"/>
    <n v="2015"/>
  </r>
  <r>
    <n v="7544"/>
    <s v="Not Specified"/>
    <n v="7.0000000000000007E-2"/>
    <n v="8.9499999999999993"/>
    <n v="2.0099999999999998"/>
    <n v="1481"/>
    <s v="Marvin MacDonald"/>
    <s v="Regular Air"/>
    <s v="Corporate"/>
    <s v="Office Supplies"/>
    <s v="Paper"/>
    <s v="Wrap Bag"/>
    <s v="Recycled Desk Saver Line &quot;While You Were Out&quot; Book, 5 1/2&quot; X 4&quot;"/>
    <n v="0.39"/>
    <s v="United States"/>
    <x v="0"/>
    <x v="1"/>
    <x v="154"/>
    <n v="90049"/>
    <d v="2015-03-27T00:00:00"/>
    <d v="2015-03-28T00:00:00"/>
    <n v="91.73"/>
    <n v="36"/>
    <x v="824"/>
    <n v="53953"/>
    <n v="1"/>
    <n v="27"/>
    <x v="5"/>
    <n v="2015"/>
  </r>
  <r>
    <n v="25544"/>
    <s v="Not Specified"/>
    <n v="7.0000000000000007E-2"/>
    <n v="8.9499999999999993"/>
    <n v="2.0099999999999998"/>
    <n v="1482"/>
    <s v="Michael Tanner"/>
    <s v="Regular Air"/>
    <s v="Corporate"/>
    <s v="Office Supplies"/>
    <s v="Paper"/>
    <s v="Wrap Bag"/>
    <s v="Recycled Desk Saver Line &quot;While You Were Out&quot; Book, 5 1/2&quot; X 4&quot;"/>
    <n v="0.39"/>
    <s v="United States"/>
    <x v="2"/>
    <x v="22"/>
    <x v="379"/>
    <n v="48708"/>
    <d v="2015-03-27T00:00:00"/>
    <d v="2015-03-28T00:00:00"/>
    <n v="53.067899999999995"/>
    <n v="9"/>
    <x v="825"/>
    <n v="91362"/>
    <n v="1"/>
    <n v="27"/>
    <x v="5"/>
    <n v="2015"/>
  </r>
  <r>
    <n v="22745"/>
    <s v="Not Specified"/>
    <n v="0.05"/>
    <n v="9.65"/>
    <n v="6.22"/>
    <n v="1482"/>
    <s v="Michael Tanner"/>
    <s v="Regular Air"/>
    <s v="Corporate"/>
    <s v="Furniture"/>
    <s v="Office Furnishings"/>
    <s v="Small Box"/>
    <s v="Eldon Expressions™ Desk Accessory, Wood Pencil Holder, Oak"/>
    <n v="0.55000000000000004"/>
    <s v="United States"/>
    <x v="2"/>
    <x v="22"/>
    <x v="379"/>
    <n v="48708"/>
    <d v="2015-02-28T00:00:00"/>
    <d v="2015-02-28T00:00:00"/>
    <n v="-14.6432"/>
    <n v="15"/>
    <x v="826"/>
    <n v="91363"/>
    <n v="0"/>
    <n v="28"/>
    <x v="2"/>
    <n v="2015"/>
  </r>
  <r>
    <n v="21806"/>
    <s v="High"/>
    <n v="0.06"/>
    <n v="99.99"/>
    <n v="19.989999999999998"/>
    <n v="1484"/>
    <s v="Alison Stewart"/>
    <s v="Regular Air"/>
    <s v="Home Office"/>
    <s v="Technology"/>
    <s v="Computer Peripherals"/>
    <s v="Small Box"/>
    <s v="US Robotics 56K V.92 External Faxmodem"/>
    <n v="0.52"/>
    <s v="United States"/>
    <x v="2"/>
    <x v="12"/>
    <x v="389"/>
    <n v="60016"/>
    <d v="2015-03-11T00:00:00"/>
    <d v="2015-03-14T00:00:00"/>
    <n v="-127.56"/>
    <n v="3"/>
    <x v="827"/>
    <n v="91235"/>
    <n v="3"/>
    <n v="11"/>
    <x v="5"/>
    <n v="2015"/>
  </r>
  <r>
    <n v="21807"/>
    <s v="High"/>
    <n v="0"/>
    <n v="193.17"/>
    <n v="19.989999999999998"/>
    <n v="1484"/>
    <s v="Alison Stewart"/>
    <s v="Regular Air"/>
    <s v="Home Office"/>
    <s v="Office Supplies"/>
    <s v="Storage &amp; Organization"/>
    <s v="Small Box"/>
    <s v="Fellowes Staxonsteel® Drawer Files"/>
    <n v="0.71"/>
    <s v="United States"/>
    <x v="2"/>
    <x v="12"/>
    <x v="389"/>
    <n v="60016"/>
    <d v="2015-03-11T00:00:00"/>
    <d v="2015-03-12T00:00:00"/>
    <n v="282.18"/>
    <n v="5"/>
    <x v="828"/>
    <n v="91235"/>
    <n v="1"/>
    <n v="11"/>
    <x v="5"/>
    <n v="2015"/>
  </r>
  <r>
    <n v="21808"/>
    <s v="High"/>
    <n v="0.08"/>
    <n v="20.99"/>
    <n v="3.3"/>
    <n v="1484"/>
    <s v="Alison Stewart"/>
    <s v="Express Air"/>
    <s v="Home Office"/>
    <s v="Technology"/>
    <s v="Telephones and Communication"/>
    <s v="Small Pack"/>
    <s v="Accessory39"/>
    <n v="0.81"/>
    <s v="United States"/>
    <x v="2"/>
    <x v="12"/>
    <x v="389"/>
    <n v="60016"/>
    <d v="2015-03-11T00:00:00"/>
    <d v="2015-03-11T00:00:00"/>
    <n v="-96.337999999999994"/>
    <n v="11"/>
    <x v="829"/>
    <n v="91235"/>
    <n v="0"/>
    <n v="11"/>
    <x v="5"/>
    <n v="2015"/>
  </r>
  <r>
    <n v="22763"/>
    <s v="Not Specified"/>
    <n v="0.04"/>
    <n v="11.5"/>
    <n v="7.19"/>
    <n v="1485"/>
    <s v="Wayne Sutherland"/>
    <s v="Regular Air"/>
    <s v="Home Office"/>
    <s v="Office Supplies"/>
    <s v="Binders and Binder Accessories"/>
    <s v="Small Box"/>
    <s v="Ibico Covers for Plastic or Wire Binding Elements"/>
    <n v="0.4"/>
    <s v="United States"/>
    <x v="2"/>
    <x v="12"/>
    <x v="390"/>
    <n v="60516"/>
    <d v="2015-02-20T00:00:00"/>
    <d v="2015-02-23T00:00:00"/>
    <n v="-23.357880000000002"/>
    <n v="14"/>
    <x v="830"/>
    <n v="91236"/>
    <n v="3"/>
    <n v="20"/>
    <x v="2"/>
    <n v="2015"/>
  </r>
  <r>
    <n v="22764"/>
    <s v="Not Specified"/>
    <n v="0.02"/>
    <n v="15.7"/>
    <n v="11.25"/>
    <n v="1485"/>
    <s v="Wayne Sutherland"/>
    <s v="Regular Air"/>
    <s v="Home Office"/>
    <s v="Office Supplies"/>
    <s v="Storage &amp; Organization"/>
    <s v="Small Box"/>
    <s v="Hanging Personal Folder File"/>
    <n v="0.6"/>
    <s v="United States"/>
    <x v="2"/>
    <x v="12"/>
    <x v="390"/>
    <n v="60516"/>
    <d v="2015-02-20T00:00:00"/>
    <d v="2015-02-21T00:00:00"/>
    <n v="-18.241599999999998"/>
    <n v="1"/>
    <x v="831"/>
    <n v="91236"/>
    <n v="1"/>
    <n v="20"/>
    <x v="2"/>
    <n v="2015"/>
  </r>
  <r>
    <n v="22765"/>
    <s v="Not Specified"/>
    <n v="0.05"/>
    <n v="225.02"/>
    <n v="28.66"/>
    <n v="1485"/>
    <s v="Wayne Sutherland"/>
    <s v="Delivery Truck"/>
    <s v="Home Office"/>
    <s v="Office Supplies"/>
    <s v="Storage &amp; Organization"/>
    <s v="Jumbo Drum"/>
    <s v="Tennsco Double-Tier Lockers"/>
    <n v="0.72"/>
    <s v="United States"/>
    <x v="2"/>
    <x v="12"/>
    <x v="390"/>
    <n v="60516"/>
    <d v="2015-02-20T00:00:00"/>
    <d v="2015-02-22T00:00:00"/>
    <n v="1428.9104"/>
    <n v="21"/>
    <x v="832"/>
    <n v="91236"/>
    <n v="2"/>
    <n v="20"/>
    <x v="2"/>
    <n v="2015"/>
  </r>
  <r>
    <n v="18460"/>
    <s v="High"/>
    <n v="0.04"/>
    <n v="119.99"/>
    <n v="14"/>
    <n v="1492"/>
    <s v="Don Beard"/>
    <s v="Delivery Truck"/>
    <s v="Corporate"/>
    <s v="Technology"/>
    <s v="Office Machines"/>
    <s v="Jumbo Drum"/>
    <s v="Epson C82 Color Inkjet Printer"/>
    <n v="0.36"/>
    <s v="United States"/>
    <x v="2"/>
    <x v="33"/>
    <x v="391"/>
    <n v="65721"/>
    <d v="2015-06-16T00:00:00"/>
    <d v="2015-06-18T00:00:00"/>
    <n v="509.95830000000001"/>
    <n v="6"/>
    <x v="833"/>
    <n v="88004"/>
    <n v="2"/>
    <n v="16"/>
    <x v="1"/>
    <n v="2015"/>
  </r>
  <r>
    <n v="19472"/>
    <s v="Critical"/>
    <n v="0.06"/>
    <n v="8.3699999999999992"/>
    <n v="10.16"/>
    <n v="1494"/>
    <s v="Kate Lehman"/>
    <s v="Regular Air"/>
    <s v="Corporate"/>
    <s v="Furniture"/>
    <s v="Office Furnishings"/>
    <s v="Large Box"/>
    <s v="Westinghouse Clip-On Gooseneck Lamps"/>
    <n v="0.59"/>
    <s v="United States"/>
    <x v="1"/>
    <x v="30"/>
    <x v="392"/>
    <n v="21222"/>
    <d v="2015-03-11T00:00:00"/>
    <d v="2015-03-13T00:00:00"/>
    <n v="-255.65"/>
    <n v="18"/>
    <x v="834"/>
    <n v="85880"/>
    <n v="2"/>
    <n v="11"/>
    <x v="5"/>
    <n v="2015"/>
  </r>
  <r>
    <n v="19473"/>
    <s v="Critical"/>
    <n v="0.09"/>
    <n v="6.48"/>
    <n v="9.17"/>
    <n v="1494"/>
    <s v="Kate Lehman"/>
    <s v="Express Air"/>
    <s v="Corporate"/>
    <s v="Office Supplies"/>
    <s v="Paper"/>
    <s v="Small Box"/>
    <s v="Xerox 1996"/>
    <n v="0.37"/>
    <s v="United States"/>
    <x v="1"/>
    <x v="30"/>
    <x v="392"/>
    <n v="21222"/>
    <d v="2015-03-11T00:00:00"/>
    <d v="2015-03-13T00:00:00"/>
    <n v="-76.540000000000006"/>
    <n v="6"/>
    <x v="835"/>
    <n v="85880"/>
    <n v="2"/>
    <n v="11"/>
    <x v="5"/>
    <n v="2015"/>
  </r>
  <r>
    <n v="24286"/>
    <s v="Critical"/>
    <n v="0.09"/>
    <n v="6.28"/>
    <n v="5.29"/>
    <n v="1497"/>
    <s v="Gloria Jacobs"/>
    <s v="Regular Air"/>
    <s v="Corporate"/>
    <s v="Furniture"/>
    <s v="Office Furnishings"/>
    <s v="Small Box"/>
    <s v="Eldon® 200 Class™ Desk Accessories, Burgundy"/>
    <n v="0.43"/>
    <s v="United States"/>
    <x v="1"/>
    <x v="4"/>
    <x v="393"/>
    <n v="14901"/>
    <d v="2015-03-11T00:00:00"/>
    <d v="2015-03-12T00:00:00"/>
    <n v="-10.09"/>
    <n v="2"/>
    <x v="836"/>
    <n v="85880"/>
    <n v="1"/>
    <n v="11"/>
    <x v="5"/>
    <n v="2015"/>
  </r>
  <r>
    <n v="24287"/>
    <s v="Critical"/>
    <n v="0.03"/>
    <n v="15.14"/>
    <n v="4.53"/>
    <n v="1497"/>
    <s v="Gloria Jacobs"/>
    <s v="Regular Air"/>
    <s v="Corporate"/>
    <s v="Office Supplies"/>
    <s v="Storage &amp; Organization"/>
    <s v="Small Box"/>
    <s v="Eldon® Gobal File Keepers"/>
    <n v="0.81"/>
    <s v="United States"/>
    <x v="1"/>
    <x v="4"/>
    <x v="393"/>
    <n v="14901"/>
    <d v="2015-03-11T00:00:00"/>
    <d v="2015-03-13T00:00:00"/>
    <n v="-92.87"/>
    <n v="17"/>
    <x v="837"/>
    <n v="85880"/>
    <n v="2"/>
    <n v="11"/>
    <x v="5"/>
    <n v="2015"/>
  </r>
  <r>
    <n v="20016"/>
    <s v="Medium"/>
    <n v="0.05"/>
    <n v="2.16"/>
    <n v="6.05"/>
    <n v="1499"/>
    <s v="Charlotte L Doyle"/>
    <s v="Regular Air"/>
    <s v="Home Office"/>
    <s v="Office Supplies"/>
    <s v="Binders and Binder Accessories"/>
    <s v="Small Box"/>
    <s v="Peel &amp; Stick Add-On Corner Pockets"/>
    <n v="0.37"/>
    <s v="United States"/>
    <x v="3"/>
    <x v="26"/>
    <x v="394"/>
    <n v="33134"/>
    <d v="2015-02-04T00:00:00"/>
    <d v="2015-02-05T00:00:00"/>
    <n v="-298.88600000000002"/>
    <n v="8"/>
    <x v="450"/>
    <n v="90731"/>
    <n v="1"/>
    <n v="4"/>
    <x v="2"/>
    <n v="2015"/>
  </r>
  <r>
    <n v="20017"/>
    <s v="Medium"/>
    <n v="0.03"/>
    <n v="6.48"/>
    <n v="6.6"/>
    <n v="1499"/>
    <s v="Charlotte L Doyle"/>
    <s v="Regular Air"/>
    <s v="Home Office"/>
    <s v="Office Supplies"/>
    <s v="Paper"/>
    <s v="Small Box"/>
    <s v="Xerox 21"/>
    <n v="0.37"/>
    <s v="United States"/>
    <x v="3"/>
    <x v="26"/>
    <x v="394"/>
    <n v="33134"/>
    <d v="2015-02-04T00:00:00"/>
    <d v="2015-02-05T00:00:00"/>
    <n v="-145.852"/>
    <n v="9"/>
    <x v="838"/>
    <n v="90731"/>
    <n v="1"/>
    <n v="4"/>
    <x v="2"/>
    <n v="2015"/>
  </r>
  <r>
    <n v="20018"/>
    <s v="Medium"/>
    <n v="0.08"/>
    <n v="146.05000000000001"/>
    <n v="80.2"/>
    <n v="1499"/>
    <s v="Charlotte L Doyle"/>
    <s v="Delivery Truck"/>
    <s v="Home Office"/>
    <s v="Furniture"/>
    <s v="Tables"/>
    <s v="Jumbo Box"/>
    <s v="BPI Conference Tables"/>
    <n v="0.71"/>
    <s v="United States"/>
    <x v="3"/>
    <x v="26"/>
    <x v="394"/>
    <n v="33134"/>
    <d v="2015-02-04T00:00:00"/>
    <d v="2015-02-05T00:00:00"/>
    <n v="-27.951000000000001"/>
    <n v="11"/>
    <x v="839"/>
    <n v="90731"/>
    <n v="1"/>
    <n v="4"/>
    <x v="2"/>
    <n v="2015"/>
  </r>
  <r>
    <n v="21682"/>
    <s v="Critical"/>
    <n v="0.08"/>
    <n v="3.69"/>
    <n v="0.5"/>
    <n v="1502"/>
    <s v="Renee Huang"/>
    <s v="Regular Air"/>
    <s v="Small Business"/>
    <s v="Office Supplies"/>
    <s v="Labels"/>
    <s v="Small Box"/>
    <s v="Avery 487"/>
    <n v="0.38"/>
    <s v="United States"/>
    <x v="3"/>
    <x v="26"/>
    <x v="395"/>
    <n v="33065"/>
    <d v="2015-05-07T00:00:00"/>
    <d v="2015-05-10T00:00:00"/>
    <n v="-3.6547000000000001"/>
    <n v="38"/>
    <x v="840"/>
    <n v="89193"/>
    <n v="3"/>
    <n v="7"/>
    <x v="3"/>
    <n v="2015"/>
  </r>
  <r>
    <n v="18868"/>
    <s v="Low"/>
    <n v="0.08"/>
    <n v="5.84"/>
    <n v="1"/>
    <n v="1502"/>
    <s v="Renee Huang"/>
    <s v="Express Air"/>
    <s v="Small Business"/>
    <s v="Office Supplies"/>
    <s v="Pens &amp; Art Supplies"/>
    <s v="Wrap Bag"/>
    <s v="Quartet Omega® Colored Chalk, 12/Pack"/>
    <n v="0.38"/>
    <s v="United States"/>
    <x v="3"/>
    <x v="26"/>
    <x v="395"/>
    <n v="33065"/>
    <d v="2015-06-29T00:00:00"/>
    <d v="2015-07-03T00:00:00"/>
    <n v="731.92199999999991"/>
    <n v="11"/>
    <x v="841"/>
    <n v="89194"/>
    <n v="4"/>
    <n v="29"/>
    <x v="1"/>
    <n v="2015"/>
  </r>
  <r>
    <n v="18869"/>
    <s v="Low"/>
    <n v="0"/>
    <n v="205.99"/>
    <n v="8.99"/>
    <n v="1502"/>
    <s v="Renee Huang"/>
    <s v="Regular Air"/>
    <s v="Small Business"/>
    <s v="Technology"/>
    <s v="Telephones and Communication"/>
    <s v="Small Box"/>
    <s v="StarTAC 8000"/>
    <n v="0.6"/>
    <s v="United States"/>
    <x v="3"/>
    <x v="26"/>
    <x v="395"/>
    <n v="33065"/>
    <d v="2015-06-29T00:00:00"/>
    <d v="2015-07-02T00:00:00"/>
    <n v="186.55799999999999"/>
    <n v="13"/>
    <x v="842"/>
    <n v="89194"/>
    <n v="3"/>
    <n v="29"/>
    <x v="1"/>
    <n v="2015"/>
  </r>
  <r>
    <n v="18061"/>
    <s v="Low"/>
    <n v="0"/>
    <n v="85.99"/>
    <n v="0.99"/>
    <n v="1505"/>
    <s v="Kay Schultz"/>
    <s v="Regular Air"/>
    <s v="Small Business"/>
    <s v="Technology"/>
    <s v="Telephones and Communication"/>
    <s v="Wrap Bag"/>
    <s v="Accessory4"/>
    <n v="0.85"/>
    <s v="United States"/>
    <x v="2"/>
    <x v="7"/>
    <x v="396"/>
    <n v="77840"/>
    <d v="2015-06-13T00:00:00"/>
    <d v="2015-06-18T00:00:00"/>
    <n v="-138.03680000000003"/>
    <n v="6"/>
    <x v="843"/>
    <n v="86181"/>
    <n v="5"/>
    <n v="13"/>
    <x v="1"/>
    <n v="2015"/>
  </r>
  <r>
    <n v="23329"/>
    <s v="Critical"/>
    <n v="0.09"/>
    <n v="20.98"/>
    <n v="1.49"/>
    <n v="1511"/>
    <s v="Joseph Dawson"/>
    <s v="Regular Air"/>
    <s v="Corporate"/>
    <s v="Office Supplies"/>
    <s v="Binders and Binder Accessories"/>
    <s v="Small Box"/>
    <s v="Avery Legal 4-Ring Binder"/>
    <n v="0.35"/>
    <s v="United States"/>
    <x v="2"/>
    <x v="38"/>
    <x v="397"/>
    <n v="47302"/>
    <d v="2015-06-22T00:00:00"/>
    <d v="2015-06-24T00:00:00"/>
    <n v="199.1823"/>
    <n v="14"/>
    <x v="844"/>
    <n v="90303"/>
    <n v="2"/>
    <n v="22"/>
    <x v="1"/>
    <n v="2015"/>
  </r>
  <r>
    <n v="23470"/>
    <s v="Critical"/>
    <n v="0.06"/>
    <n v="55.48"/>
    <n v="4.8499999999999996"/>
    <n v="1519"/>
    <s v="Randall Boykin"/>
    <s v="Regular Air"/>
    <s v="Consumer"/>
    <s v="Office Supplies"/>
    <s v="Paper"/>
    <s v="Small Box"/>
    <s v="Xerox 1888"/>
    <n v="0.37"/>
    <s v="United States"/>
    <x v="1"/>
    <x v="14"/>
    <x v="113"/>
    <n v="4210"/>
    <d v="2015-06-14T00:00:00"/>
    <d v="2015-06-14T00:00:00"/>
    <n v="711.05189999999993"/>
    <n v="19"/>
    <x v="845"/>
    <n v="89957"/>
    <n v="0"/>
    <n v="14"/>
    <x v="1"/>
    <n v="2015"/>
  </r>
  <r>
    <n v="23471"/>
    <s v="Critical"/>
    <n v="0.1"/>
    <n v="122.99"/>
    <n v="70.2"/>
    <n v="1522"/>
    <s v="Earl Watts"/>
    <s v="Delivery Truck"/>
    <s v="Consumer"/>
    <s v="Furniture"/>
    <s v="Chairs &amp; Chairmats"/>
    <s v="Jumbo Drum"/>
    <s v="Global High-Back Leather Tilter, Burgundy"/>
    <n v="0.74"/>
    <s v="United States"/>
    <x v="2"/>
    <x v="3"/>
    <x v="398"/>
    <n v="55305"/>
    <d v="2015-06-14T00:00:00"/>
    <d v="2015-06-15T00:00:00"/>
    <n v="-899.67499999999995"/>
    <n v="17"/>
    <x v="846"/>
    <n v="89957"/>
    <n v="1"/>
    <n v="14"/>
    <x v="1"/>
    <n v="2015"/>
  </r>
  <r>
    <n v="19269"/>
    <s v="High"/>
    <n v="0.04"/>
    <n v="11.34"/>
    <n v="5.01"/>
    <n v="1526"/>
    <s v="Larry Hall"/>
    <s v="Regular Air"/>
    <s v="Home Office"/>
    <s v="Office Supplies"/>
    <s v="Paper"/>
    <s v="Small Box"/>
    <s v="Xerox 188"/>
    <n v="0.36"/>
    <s v="United States"/>
    <x v="3"/>
    <x v="43"/>
    <x v="399"/>
    <n v="35211"/>
    <d v="2015-02-10T00:00:00"/>
    <d v="2015-02-11T00:00:00"/>
    <n v="-189.22399999999999"/>
    <n v="10"/>
    <x v="847"/>
    <n v="86812"/>
    <n v="1"/>
    <n v="10"/>
    <x v="2"/>
    <n v="2015"/>
  </r>
  <r>
    <n v="24974"/>
    <s v="Critical"/>
    <n v="0.03"/>
    <n v="30.98"/>
    <n v="8.99"/>
    <n v="1527"/>
    <s v="Neil Parker"/>
    <s v="Express Air"/>
    <s v="Small Business"/>
    <s v="Office Supplies"/>
    <s v="Pens &amp; Art Supplies"/>
    <s v="Small Pack"/>
    <s v="Boston School Pro Electric Pencil Sharpener, 1670"/>
    <n v="0.57999999999999996"/>
    <s v="United States"/>
    <x v="3"/>
    <x v="43"/>
    <x v="400"/>
    <n v="35601"/>
    <d v="2015-01-09T00:00:00"/>
    <d v="2015-01-11T00:00:00"/>
    <n v="0.50999999999999868"/>
    <n v="5"/>
    <x v="848"/>
    <n v="86813"/>
    <n v="2"/>
    <n v="9"/>
    <x v="0"/>
    <n v="2015"/>
  </r>
  <r>
    <n v="22253"/>
    <s v="Low"/>
    <n v="0.03"/>
    <n v="65.989999999999995"/>
    <n v="5.26"/>
    <n v="1527"/>
    <s v="Neil Parker"/>
    <s v="Regular Air"/>
    <s v="Home Office"/>
    <s v="Technology"/>
    <s v="Telephones and Communication"/>
    <s v="Small Box"/>
    <s v="8860"/>
    <n v="0.56000000000000005"/>
    <s v="United States"/>
    <x v="3"/>
    <x v="43"/>
    <x v="400"/>
    <n v="35601"/>
    <d v="2015-03-30T00:00:00"/>
    <d v="2015-04-09T00:00:00"/>
    <n v="-52.248000000000005"/>
    <n v="23"/>
    <x v="849"/>
    <n v="86814"/>
    <n v="10"/>
    <n v="30"/>
    <x v="5"/>
    <n v="2015"/>
  </r>
  <r>
    <n v="21455"/>
    <s v="Low"/>
    <n v="0.09"/>
    <n v="50.98"/>
    <n v="6.5"/>
    <n v="1527"/>
    <s v="Neil Parker"/>
    <s v="Regular Air"/>
    <s v="Home Office"/>
    <s v="Technology"/>
    <s v="Computer Peripherals"/>
    <s v="Small Box"/>
    <s v="Microsoft Natural Multimedia Keyboard"/>
    <n v="0.73"/>
    <s v="United States"/>
    <x v="3"/>
    <x v="43"/>
    <x v="400"/>
    <n v="35601"/>
    <d v="2015-05-21T00:00:00"/>
    <d v="2015-05-28T00:00:00"/>
    <n v="70.175999999999988"/>
    <n v="28"/>
    <x v="850"/>
    <n v="86815"/>
    <n v="7"/>
    <n v="21"/>
    <x v="3"/>
    <n v="2015"/>
  </r>
  <r>
    <n v="24975"/>
    <s v="Critical"/>
    <n v="0.01"/>
    <n v="525.98"/>
    <n v="19.989999999999998"/>
    <n v="1528"/>
    <s v="Brad Stark"/>
    <s v="Regular Air"/>
    <s v="Small Business"/>
    <s v="Office Supplies"/>
    <s v="Binders and Binder Accessories"/>
    <s v="Small Box"/>
    <s v="GBC DocuBind 300 Electric Binding Machine"/>
    <n v="0.37"/>
    <s v="United States"/>
    <x v="3"/>
    <x v="24"/>
    <x v="401"/>
    <n v="27288"/>
    <d v="2015-01-09T00:00:00"/>
    <d v="2015-01-11T00:00:00"/>
    <n v="-161.92400000000001"/>
    <n v="9"/>
    <x v="851"/>
    <n v="86813"/>
    <n v="2"/>
    <n v="9"/>
    <x v="0"/>
    <n v="2015"/>
  </r>
  <r>
    <n v="21199"/>
    <s v="Critical"/>
    <n v="7.0000000000000007E-2"/>
    <n v="4.91"/>
    <n v="0.5"/>
    <n v="1531"/>
    <s v="Jon Ayers"/>
    <s v="Regular Air"/>
    <s v="Consumer"/>
    <s v="Office Supplies"/>
    <s v="Labels"/>
    <s v="Small Box"/>
    <s v="Avery 508"/>
    <n v="0.36"/>
    <s v="United States"/>
    <x v="3"/>
    <x v="26"/>
    <x v="402"/>
    <n v="32137"/>
    <d v="2015-01-17T00:00:00"/>
    <d v="2015-01-18T00:00:00"/>
    <n v="-157.696"/>
    <n v="6"/>
    <x v="852"/>
    <n v="88852"/>
    <n v="1"/>
    <n v="17"/>
    <x v="0"/>
    <n v="2015"/>
  </r>
  <r>
    <n v="21596"/>
    <s v="High"/>
    <n v="0.02"/>
    <n v="4.8899999999999997"/>
    <n v="4.93"/>
    <n v="1533"/>
    <s v="Nicole Reid"/>
    <s v="Regular Air"/>
    <s v="Corporate"/>
    <s v="Technology"/>
    <s v="Computer Peripherals"/>
    <s v="Small Pack"/>
    <s v="Maxell 3.5&quot; DS/HD IBM-Formatted Diskettes, 10/Pack"/>
    <n v="0.66"/>
    <s v="United States"/>
    <x v="2"/>
    <x v="33"/>
    <x v="403"/>
    <n v="63130"/>
    <d v="2015-02-06T00:00:00"/>
    <d v="2015-02-07T00:00:00"/>
    <n v="-56.445999999999998"/>
    <n v="14"/>
    <x v="853"/>
    <n v="91328"/>
    <n v="1"/>
    <n v="6"/>
    <x v="2"/>
    <n v="2015"/>
  </r>
  <r>
    <n v="21597"/>
    <s v="High"/>
    <n v="7.0000000000000007E-2"/>
    <n v="10.06"/>
    <n v="2.06"/>
    <n v="1533"/>
    <s v="Nicole Reid"/>
    <s v="Regular Air"/>
    <s v="Corporate"/>
    <s v="Office Supplies"/>
    <s v="Paper"/>
    <s v="Wrap Bag"/>
    <s v="Riverleaf Stik-Withit® Designer Note Cubes®"/>
    <n v="0.39"/>
    <s v="United States"/>
    <x v="2"/>
    <x v="33"/>
    <x v="403"/>
    <n v="63130"/>
    <d v="2015-02-06T00:00:00"/>
    <d v="2015-02-07T00:00:00"/>
    <n v="33.189"/>
    <n v="5"/>
    <x v="854"/>
    <n v="91328"/>
    <n v="1"/>
    <n v="6"/>
    <x v="2"/>
    <n v="2015"/>
  </r>
  <r>
    <n v="23147"/>
    <s v="Low"/>
    <n v="0"/>
    <n v="599.99"/>
    <n v="24.49"/>
    <n v="1548"/>
    <s v="John Bray"/>
    <s v="Regular Air"/>
    <s v="Corporate"/>
    <s v="Technology"/>
    <s v="Copiers and Fax"/>
    <s v="Large Box"/>
    <s v="Canon Image Class D660 Copier"/>
    <n v="0.44"/>
    <s v="United States"/>
    <x v="2"/>
    <x v="38"/>
    <x v="404"/>
    <n v="47374"/>
    <d v="2015-06-23T00:00:00"/>
    <d v="2015-06-25T00:00:00"/>
    <n v="-367.16500000000002"/>
    <n v="18"/>
    <x v="855"/>
    <n v="88487"/>
    <n v="2"/>
    <n v="23"/>
    <x v="1"/>
    <n v="2015"/>
  </r>
  <r>
    <n v="19627"/>
    <s v="Low"/>
    <n v="7.0000000000000007E-2"/>
    <n v="17.7"/>
    <n v="9.4700000000000006"/>
    <n v="1551"/>
    <s v="Laurence Flowers"/>
    <s v="Regular Air"/>
    <s v="Consumer"/>
    <s v="Office Supplies"/>
    <s v="Storage &amp; Organization"/>
    <s v="Small Box"/>
    <s v="Portfile® Personal File Boxes"/>
    <n v="0.59"/>
    <s v="United States"/>
    <x v="3"/>
    <x v="37"/>
    <x v="405"/>
    <n v="39530"/>
    <d v="2015-06-25T00:00:00"/>
    <d v="2015-07-01T00:00:00"/>
    <n v="-243.54400000000001"/>
    <n v="18"/>
    <x v="856"/>
    <n v="87488"/>
    <n v="6"/>
    <n v="25"/>
    <x v="1"/>
    <n v="2015"/>
  </r>
  <r>
    <n v="20993"/>
    <s v="Critical"/>
    <n v="0.01"/>
    <n v="348.21"/>
    <n v="40.19"/>
    <n v="1552"/>
    <s v="Gary Koch"/>
    <s v="Delivery Truck"/>
    <s v="Small Business"/>
    <s v="Furniture"/>
    <s v="Tables"/>
    <s v="Jumbo Box"/>
    <s v="Bretford CR4500 Series Slim Rectangular Table"/>
    <n v="0.62"/>
    <s v="United States"/>
    <x v="3"/>
    <x v="37"/>
    <x v="406"/>
    <n v="39056"/>
    <d v="2015-01-01T00:00:00"/>
    <d v="2015-01-04T00:00:00"/>
    <n v="-337.09199999999998"/>
    <n v="2"/>
    <x v="857"/>
    <n v="87486"/>
    <n v="3"/>
    <n v="1"/>
    <x v="0"/>
    <n v="2015"/>
  </r>
  <r>
    <n v="24862"/>
    <s v="Not Specified"/>
    <n v="0.03"/>
    <n v="12.28"/>
    <n v="6.35"/>
    <n v="1553"/>
    <s v="Tara Powers Underwood"/>
    <s v="Regular Air"/>
    <s v="Small Business"/>
    <s v="Office Supplies"/>
    <s v="Paper"/>
    <s v="Small Box"/>
    <s v="Staples Premium Bright 1-Part Blank Computer Paper"/>
    <n v="0.38"/>
    <s v="United States"/>
    <x v="3"/>
    <x v="37"/>
    <x v="407"/>
    <n v="38701"/>
    <d v="2015-03-22T00:00:00"/>
    <d v="2015-03-24T00:00:00"/>
    <n v="68.675999999999988"/>
    <n v="7"/>
    <x v="858"/>
    <n v="87484"/>
    <n v="2"/>
    <n v="22"/>
    <x v="5"/>
    <n v="2015"/>
  </r>
  <r>
    <n v="26135"/>
    <s v="High"/>
    <n v="0.04"/>
    <n v="10.98"/>
    <n v="3.99"/>
    <n v="1554"/>
    <s v="Joan Floyd"/>
    <s v="Regular Air"/>
    <s v="Small Business"/>
    <s v="Office Supplies"/>
    <s v="Appliances"/>
    <s v="Small Box"/>
    <s v="Staples Surge Protector 6 outlet"/>
    <n v="0.57999999999999996"/>
    <s v="United States"/>
    <x v="3"/>
    <x v="37"/>
    <x v="408"/>
    <n v="39503"/>
    <d v="2015-05-18T00:00:00"/>
    <d v="2015-05-18T00:00:00"/>
    <n v="481.03199999999998"/>
    <n v="15"/>
    <x v="859"/>
    <n v="87485"/>
    <n v="0"/>
    <n v="18"/>
    <x v="3"/>
    <n v="2015"/>
  </r>
  <r>
    <n v="25409"/>
    <s v="High"/>
    <n v="0.03"/>
    <n v="124.49"/>
    <n v="51.94"/>
    <n v="1554"/>
    <s v="Joan Floyd"/>
    <s v="Delivery Truck"/>
    <s v="Consumer"/>
    <s v="Furniture"/>
    <s v="Tables"/>
    <s v="Jumbo Box"/>
    <s v="Bevis 36 x 72 Conference Tables"/>
    <n v="0.63"/>
    <s v="United States"/>
    <x v="3"/>
    <x v="37"/>
    <x v="408"/>
    <n v="39503"/>
    <d v="2015-02-13T00:00:00"/>
    <d v="2015-02-14T00:00:00"/>
    <n v="-4.0180000000000007"/>
    <n v="7"/>
    <x v="860"/>
    <n v="87487"/>
    <n v="1"/>
    <n v="13"/>
    <x v="2"/>
    <n v="2015"/>
  </r>
  <r>
    <n v="18294"/>
    <s v="Not Specified"/>
    <n v="0.06"/>
    <n v="2.89"/>
    <n v="0.99"/>
    <n v="1556"/>
    <s v="Carol Wood"/>
    <s v="Regular Air"/>
    <s v="Consumer"/>
    <s v="Office Supplies"/>
    <s v="Labels"/>
    <s v="Small Box"/>
    <s v="Avery 482"/>
    <n v="0.38"/>
    <s v="United States"/>
    <x v="3"/>
    <x v="8"/>
    <x v="369"/>
    <n v="22304"/>
    <d v="2015-06-01T00:00:00"/>
    <d v="2015-06-03T00:00:00"/>
    <n v="-2.0097"/>
    <n v="6"/>
    <x v="861"/>
    <n v="87425"/>
    <n v="2"/>
    <n v="1"/>
    <x v="1"/>
    <n v="2015"/>
  </r>
  <r>
    <n v="18295"/>
    <s v="Not Specified"/>
    <n v="0.08"/>
    <n v="22.84"/>
    <n v="11.54"/>
    <n v="1556"/>
    <s v="Carol Wood"/>
    <s v="Regular Air"/>
    <s v="Consumer"/>
    <s v="Office Supplies"/>
    <s v="Paper"/>
    <s v="Small Box"/>
    <s v="Xerox 1964"/>
    <n v="0.39"/>
    <s v="United States"/>
    <x v="3"/>
    <x v="8"/>
    <x v="369"/>
    <n v="22304"/>
    <d v="2015-06-01T00:00:00"/>
    <d v="2015-06-03T00:00:00"/>
    <n v="-477.37200000000007"/>
    <n v="9"/>
    <x v="862"/>
    <n v="87425"/>
    <n v="2"/>
    <n v="1"/>
    <x v="1"/>
    <n v="2015"/>
  </r>
  <r>
    <n v="18511"/>
    <s v="Low"/>
    <n v="0.09"/>
    <n v="60.98"/>
    <n v="49"/>
    <n v="1557"/>
    <s v="James Nicholson"/>
    <s v="Regular Air"/>
    <s v="Consumer"/>
    <s v="Office Supplies"/>
    <s v="Appliances"/>
    <s v="Large Box"/>
    <s v="Euro Pro Shark Stick Mini Vacuum"/>
    <n v="0.59"/>
    <s v="United States"/>
    <x v="3"/>
    <x v="8"/>
    <x v="409"/>
    <n v="22003"/>
    <d v="2015-03-25T00:00:00"/>
    <d v="2015-04-02T00:00:00"/>
    <n v="-954.75800000000004"/>
    <n v="15"/>
    <x v="863"/>
    <n v="87426"/>
    <n v="8"/>
    <n v="25"/>
    <x v="5"/>
    <n v="2015"/>
  </r>
  <r>
    <n v="18512"/>
    <s v="Low"/>
    <n v="0.05"/>
    <n v="29.89"/>
    <n v="1.99"/>
    <n v="1557"/>
    <s v="James Nicholson"/>
    <s v="Regular Air"/>
    <s v="Consumer"/>
    <s v="Technology"/>
    <s v="Computer Peripherals"/>
    <s v="Small Pack"/>
    <s v="Verbatim DVD-RAM, 5.2GB, Rewritable, Type 1, DS"/>
    <n v="0.5"/>
    <s v="United States"/>
    <x v="3"/>
    <x v="8"/>
    <x v="409"/>
    <n v="22003"/>
    <d v="2015-03-25T00:00:00"/>
    <d v="2015-03-27T00:00:00"/>
    <n v="219.4734"/>
    <n v="12"/>
    <x v="864"/>
    <n v="87426"/>
    <n v="2"/>
    <n v="25"/>
    <x v="5"/>
    <n v="2015"/>
  </r>
  <r>
    <n v="26229"/>
    <s v="Critical"/>
    <n v="0.1"/>
    <n v="226.67"/>
    <n v="28.16"/>
    <n v="1559"/>
    <s v="Zachary Maynard"/>
    <s v="Delivery Truck"/>
    <s v="Consumer"/>
    <s v="Furniture"/>
    <s v="Chairs &amp; Chairmats"/>
    <s v="Jumbo Drum"/>
    <s v="Hon GuestStacker Chair"/>
    <n v="0.59"/>
    <s v="United States"/>
    <x v="3"/>
    <x v="8"/>
    <x v="410"/>
    <n v="24060"/>
    <d v="2015-04-15T00:00:00"/>
    <d v="2015-04-17T00:00:00"/>
    <n v="-390.76800000000003"/>
    <n v="5"/>
    <x v="865"/>
    <n v="87424"/>
    <n v="2"/>
    <n v="15"/>
    <x v="4"/>
    <n v="2015"/>
  </r>
  <r>
    <n v="19130"/>
    <s v="High"/>
    <n v="0.02"/>
    <n v="11.34"/>
    <n v="11.25"/>
    <n v="1561"/>
    <s v="Edwin Coley"/>
    <s v="Regular Air"/>
    <s v="Corporate"/>
    <s v="Office Supplies"/>
    <s v="Paper"/>
    <s v="Small Box"/>
    <s v="Staples 1 Part Blank Computer Paper"/>
    <n v="0.36"/>
    <s v="United States"/>
    <x v="2"/>
    <x v="7"/>
    <x v="366"/>
    <n v="76063"/>
    <d v="2015-03-01T00:00:00"/>
    <d v="2015-03-02T00:00:00"/>
    <n v="-155.21"/>
    <n v="9"/>
    <x v="866"/>
    <n v="88093"/>
    <n v="1"/>
    <n v="1"/>
    <x v="5"/>
    <n v="2015"/>
  </r>
  <r>
    <n v="19208"/>
    <s v="Critical"/>
    <n v="0.05"/>
    <n v="12.2"/>
    <n v="6.02"/>
    <n v="1561"/>
    <s v="Edwin Coley"/>
    <s v="Regular Air"/>
    <s v="Corporate"/>
    <s v="Furniture"/>
    <s v="Office Furnishings"/>
    <s v="Small Pack"/>
    <s v="Advantus Panel Wall Certificate Holder - 8.5x11"/>
    <n v="0.43"/>
    <s v="United States"/>
    <x v="2"/>
    <x v="7"/>
    <x v="366"/>
    <n v="76063"/>
    <d v="2015-04-13T00:00:00"/>
    <d v="2015-04-14T00:00:00"/>
    <n v="-6.6420000000000003"/>
    <n v="5"/>
    <x v="867"/>
    <n v="88094"/>
    <n v="1"/>
    <n v="13"/>
    <x v="4"/>
    <n v="2015"/>
  </r>
  <r>
    <n v="20464"/>
    <s v="Medium"/>
    <n v="7.0000000000000007E-2"/>
    <n v="20.95"/>
    <n v="5.99"/>
    <n v="1574"/>
    <s v="Sherry Hurley"/>
    <s v="Regular Air"/>
    <s v="Consumer"/>
    <s v="Technology"/>
    <s v="Computer Peripherals"/>
    <s v="Small Box"/>
    <s v="Fellowes Basic 104-Key Keyboard, Platinum"/>
    <n v="0.65"/>
    <s v="United States"/>
    <x v="3"/>
    <x v="24"/>
    <x v="411"/>
    <n v="28314"/>
    <d v="2015-02-09T00:00:00"/>
    <d v="2015-02-10T00:00:00"/>
    <n v="27.233999999999998"/>
    <n v="19"/>
    <x v="868"/>
    <n v="86966"/>
    <n v="1"/>
    <n v="9"/>
    <x v="2"/>
    <n v="2015"/>
  </r>
  <r>
    <n v="22127"/>
    <s v="Low"/>
    <n v="0.1"/>
    <n v="11.58"/>
    <n v="6.97"/>
    <n v="1580"/>
    <s v="Ronnie Nolan"/>
    <s v="Regular Air"/>
    <s v="Corporate"/>
    <s v="Office Supplies"/>
    <s v="Envelopes"/>
    <s v="Small Box"/>
    <s v="Peel &amp; Seel® Recycled Catalog Envelopes, Brown"/>
    <n v="0.35"/>
    <s v="United States"/>
    <x v="1"/>
    <x v="14"/>
    <x v="412"/>
    <n v="4901"/>
    <d v="2015-02-16T00:00:00"/>
    <d v="2015-02-20T00:00:00"/>
    <n v="-8.3979999999999997"/>
    <n v="1"/>
    <x v="869"/>
    <n v="90934"/>
    <n v="4"/>
    <n v="16"/>
    <x v="2"/>
    <n v="2015"/>
  </r>
  <r>
    <n v="25013"/>
    <s v="Medium"/>
    <n v="0.03"/>
    <n v="19.04"/>
    <n v="6.38"/>
    <n v="1590"/>
    <s v="Lucille Buchanan"/>
    <s v="Express Air"/>
    <s v="Corporate"/>
    <s v="Furniture"/>
    <s v="Office Furnishings"/>
    <s v="Small Box"/>
    <s v="Eldon Expressions™ Desk Accessory, Wood Photo Frame, Mahogany"/>
    <n v="0.56000000000000005"/>
    <s v="United States"/>
    <x v="1"/>
    <x v="10"/>
    <x v="413"/>
    <n v="44094"/>
    <d v="2015-04-04T00:00:00"/>
    <d v="2015-04-04T00:00:00"/>
    <n v="83.793599999999998"/>
    <n v="7"/>
    <x v="870"/>
    <n v="86668"/>
    <n v="0"/>
    <n v="4"/>
    <x v="4"/>
    <n v="2015"/>
  </r>
  <r>
    <n v="25011"/>
    <s v="Medium"/>
    <n v="0.02"/>
    <n v="5.53"/>
    <n v="6.98"/>
    <n v="1593"/>
    <s v="Ronald O'Neill"/>
    <s v="Regular Air"/>
    <s v="Corporate"/>
    <s v="Office Supplies"/>
    <s v="Binders and Binder Accessories"/>
    <s v="Small Box"/>
    <s v="Avery Durable Poly Binders"/>
    <n v="0.39"/>
    <s v="United States"/>
    <x v="2"/>
    <x v="23"/>
    <x v="57"/>
    <n v="74006"/>
    <d v="2015-04-04T00:00:00"/>
    <d v="2015-04-06T00:00:00"/>
    <n v="-77.823719999999994"/>
    <n v="8"/>
    <x v="871"/>
    <n v="86668"/>
    <n v="2"/>
    <n v="4"/>
    <x v="4"/>
    <n v="2015"/>
  </r>
  <r>
    <n v="21059"/>
    <s v="High"/>
    <n v="0.01"/>
    <n v="500.98"/>
    <n v="26"/>
    <n v="1595"/>
    <s v="Chad Henson"/>
    <s v="Delivery Truck"/>
    <s v="Corporate"/>
    <s v="Furniture"/>
    <s v="Chairs &amp; Chairmats"/>
    <s v="Jumbo Drum"/>
    <s v="Global Troy™ Executive Leather Low-Back Tilter"/>
    <n v="0.6"/>
    <s v="United States"/>
    <x v="1"/>
    <x v="36"/>
    <x v="414"/>
    <n v="25705"/>
    <d v="2015-05-11T00:00:00"/>
    <d v="2015-05-12T00:00:00"/>
    <n v="5078.5379999999996"/>
    <n v="14"/>
    <x v="872"/>
    <n v="90796"/>
    <n v="1"/>
    <n v="11"/>
    <x v="3"/>
    <n v="2015"/>
  </r>
  <r>
    <n v="21060"/>
    <s v="High"/>
    <n v="0.08"/>
    <n v="9.77"/>
    <n v="6.02"/>
    <n v="1595"/>
    <s v="Chad Henson"/>
    <s v="Regular Air"/>
    <s v="Corporate"/>
    <s v="Furniture"/>
    <s v="Office Furnishings"/>
    <s v="Medium Box"/>
    <s v="DAX Solid Wood Frames"/>
    <n v="0.48"/>
    <s v="United States"/>
    <x v="1"/>
    <x v="36"/>
    <x v="414"/>
    <n v="25705"/>
    <d v="2015-05-11T00:00:00"/>
    <d v="2015-05-12T00:00:00"/>
    <n v="23.276000000000003"/>
    <n v="9"/>
    <x v="873"/>
    <n v="90796"/>
    <n v="1"/>
    <n v="11"/>
    <x v="3"/>
    <n v="2015"/>
  </r>
  <r>
    <n v="21061"/>
    <s v="High"/>
    <n v="0.09"/>
    <n v="3.28"/>
    <n v="0.98"/>
    <n v="1595"/>
    <s v="Chad Henson"/>
    <s v="Regular Air"/>
    <s v="Corporate"/>
    <s v="Office Supplies"/>
    <s v="Pens &amp; Art Supplies"/>
    <s v="Wrap Bag"/>
    <s v="Newell 329"/>
    <n v="0.59"/>
    <s v="United States"/>
    <x v="1"/>
    <x v="36"/>
    <x v="414"/>
    <n v="25705"/>
    <d v="2015-05-11T00:00:00"/>
    <d v="2015-05-13T00:00:00"/>
    <n v="17.754000000000001"/>
    <n v="42"/>
    <x v="874"/>
    <n v="90796"/>
    <n v="2"/>
    <n v="11"/>
    <x v="3"/>
    <n v="2015"/>
  </r>
  <r>
    <n v="21928"/>
    <s v="Critical"/>
    <n v="0.1"/>
    <n v="9.11"/>
    <n v="2.15"/>
    <n v="1602"/>
    <s v="Frank Hess"/>
    <s v="Regular Air"/>
    <s v="Home Office"/>
    <s v="Office Supplies"/>
    <s v="Paper"/>
    <s v="Wrap Bag"/>
    <s v="Black Print Carbonless Snap-Off® Rapid Letter, 8 1/2&quot; x 7&quot;"/>
    <n v="0.4"/>
    <s v="United States"/>
    <x v="1"/>
    <x v="30"/>
    <x v="415"/>
    <n v="20601"/>
    <d v="2015-04-10T00:00:00"/>
    <d v="2015-04-12T00:00:00"/>
    <n v="-3.9312"/>
    <n v="2"/>
    <x v="379"/>
    <n v="89680"/>
    <n v="2"/>
    <n v="10"/>
    <x v="4"/>
    <n v="2015"/>
  </r>
  <r>
    <n v="23533"/>
    <s v="Critical"/>
    <n v="0.09"/>
    <n v="2.1800000000000002"/>
    <n v="0.78"/>
    <n v="1603"/>
    <s v="Alex Watkins"/>
    <s v="Regular Air"/>
    <s v="Small Business"/>
    <s v="Office Supplies"/>
    <s v="Rubber Bands"/>
    <s v="Wrap Bag"/>
    <s v="Stockwell Push Pins"/>
    <n v="0.52"/>
    <s v="United States"/>
    <x v="1"/>
    <x v="4"/>
    <x v="416"/>
    <n v="11598"/>
    <d v="2015-01-16T00:00:00"/>
    <d v="2015-01-18T00:00:00"/>
    <n v="2.4548000000000001"/>
    <n v="9"/>
    <x v="875"/>
    <n v="89679"/>
    <n v="2"/>
    <n v="16"/>
    <x v="0"/>
    <n v="2015"/>
  </r>
  <r>
    <n v="23534"/>
    <s v="Critical"/>
    <n v="0.05"/>
    <n v="179.29"/>
    <n v="29.21"/>
    <n v="1603"/>
    <s v="Alex Watkins"/>
    <s v="Delivery Truck"/>
    <s v="Small Business"/>
    <s v="Furniture"/>
    <s v="Tables"/>
    <s v="Jumbo Box"/>
    <s v="Bevis Round Conference Table Top, X-Base"/>
    <n v="0.76"/>
    <s v="United States"/>
    <x v="1"/>
    <x v="4"/>
    <x v="416"/>
    <n v="11598"/>
    <d v="2015-01-16T00:00:00"/>
    <d v="2015-01-18T00:00:00"/>
    <n v="-537.27977732000011"/>
    <n v="1"/>
    <x v="876"/>
    <n v="89679"/>
    <n v="2"/>
    <n v="16"/>
    <x v="0"/>
    <n v="2015"/>
  </r>
  <r>
    <n v="18450"/>
    <s v="Medium"/>
    <n v="0.05"/>
    <n v="1.98"/>
    <n v="4.7699999999999996"/>
    <n v="1606"/>
    <s v="Don Rogers"/>
    <s v="Regular Air"/>
    <s v="Home Office"/>
    <s v="Office Supplies"/>
    <s v="Binders and Binder Accessories"/>
    <s v="Small Box"/>
    <s v="Avery Reinforcements for Hole-Punch Pages"/>
    <n v="0.4"/>
    <s v="United States"/>
    <x v="1"/>
    <x v="4"/>
    <x v="417"/>
    <n v="11010"/>
    <d v="2015-01-07T00:00:00"/>
    <d v="2015-01-08T00:00:00"/>
    <n v="-14.359820000000001"/>
    <n v="1"/>
    <x v="877"/>
    <n v="87993"/>
    <n v="1"/>
    <n v="7"/>
    <x v="0"/>
    <n v="2015"/>
  </r>
  <r>
    <n v="18451"/>
    <s v="Medium"/>
    <n v="7.0000000000000007E-2"/>
    <n v="699.99"/>
    <n v="24.49"/>
    <n v="1606"/>
    <s v="Don Rogers"/>
    <s v="Express Air"/>
    <s v="Home Office"/>
    <s v="Technology"/>
    <s v="Copiers and Fax"/>
    <s v="Large Box"/>
    <s v="Canon PC1060 Personal Laser Copier"/>
    <n v="0.41"/>
    <s v="United States"/>
    <x v="1"/>
    <x v="4"/>
    <x v="417"/>
    <n v="11010"/>
    <d v="2015-01-07T00:00:00"/>
    <d v="2015-01-08T00:00:00"/>
    <n v="-2870.2775999999994"/>
    <n v="1"/>
    <x v="878"/>
    <n v="87993"/>
    <n v="1"/>
    <n v="7"/>
    <x v="0"/>
    <n v="2015"/>
  </r>
  <r>
    <n v="18452"/>
    <s v="Medium"/>
    <n v="7.0000000000000007E-2"/>
    <n v="6783.02"/>
    <n v="24.49"/>
    <n v="1606"/>
    <s v="Don Rogers"/>
    <s v="Regular Air"/>
    <s v="Home Office"/>
    <s v="Technology"/>
    <s v="Office Machines"/>
    <s v="Large Box"/>
    <s v="Polycom ViewStation™ ISDN Videoconferencing Unit"/>
    <n v="0.39"/>
    <s v="United States"/>
    <x v="1"/>
    <x v="4"/>
    <x v="417"/>
    <n v="11010"/>
    <d v="2015-01-07T00:00:00"/>
    <d v="2015-01-08T00:00:00"/>
    <n v="77.983599999997679"/>
    <n v="2"/>
    <x v="879"/>
    <n v="87993"/>
    <n v="1"/>
    <n v="7"/>
    <x v="0"/>
    <n v="2015"/>
  </r>
  <r>
    <n v="22921"/>
    <s v="Not Specified"/>
    <n v="0.01"/>
    <n v="15.16"/>
    <n v="15.09"/>
    <n v="1607"/>
    <s v="Kathleen Huang Hall"/>
    <s v="Regular Air"/>
    <s v="Home Office"/>
    <s v="Office Supplies"/>
    <s v="Binders and Binder Accessories"/>
    <s v="Small Box"/>
    <s v="GBC Clear Cover, 8-1/2 x 11, unpunched, 25 covers per pack"/>
    <n v="0.39"/>
    <s v="United States"/>
    <x v="1"/>
    <x v="4"/>
    <x v="418"/>
    <n v="11520"/>
    <d v="2015-04-15T00:00:00"/>
    <d v="2015-04-15T00:00:00"/>
    <n v="-200.85899999999998"/>
    <n v="7"/>
    <x v="880"/>
    <n v="87994"/>
    <n v="0"/>
    <n v="15"/>
    <x v="4"/>
    <n v="2015"/>
  </r>
  <r>
    <n v="24951"/>
    <s v="Low"/>
    <n v="0.1"/>
    <n v="5.68"/>
    <n v="3.6"/>
    <n v="1607"/>
    <s v="Kathleen Huang Hall"/>
    <s v="Express Air"/>
    <s v="Home Office"/>
    <s v="Office Supplies"/>
    <s v="Scissors, Rulers and Trimmers"/>
    <s v="Small Pack"/>
    <s v="Acme® Preferred Stainless Steel Scissors"/>
    <n v="0.56000000000000005"/>
    <s v="United States"/>
    <x v="1"/>
    <x v="4"/>
    <x v="418"/>
    <n v="11520"/>
    <d v="2015-02-06T00:00:00"/>
    <d v="2015-02-10T00:00:00"/>
    <n v="-33.2956"/>
    <n v="21"/>
    <x v="881"/>
    <n v="87995"/>
    <n v="4"/>
    <n v="6"/>
    <x v="2"/>
    <n v="2015"/>
  </r>
  <r>
    <n v="22682"/>
    <s v="High"/>
    <n v="0.03"/>
    <n v="2.16"/>
    <n v="6.05"/>
    <n v="1609"/>
    <s v="Jerry Ennis"/>
    <s v="Regular Air"/>
    <s v="Consumer"/>
    <s v="Office Supplies"/>
    <s v="Binders and Binder Accessories"/>
    <s v="Small Box"/>
    <s v="Peel &amp; Stick Add-On Corner Pockets"/>
    <n v="0.37"/>
    <s v="United States"/>
    <x v="0"/>
    <x v="1"/>
    <x v="419"/>
    <n v="95823"/>
    <d v="2015-05-11T00:00:00"/>
    <d v="2015-05-12T00:00:00"/>
    <n v="-90.585499999999996"/>
    <n v="7"/>
    <x v="882"/>
    <n v="87824"/>
    <n v="1"/>
    <n v="11"/>
    <x v="3"/>
    <n v="2015"/>
  </r>
  <r>
    <n v="22683"/>
    <s v="High"/>
    <n v="0.03"/>
    <n v="9.7100000000000009"/>
    <n v="9.4499999999999993"/>
    <n v="1609"/>
    <s v="Jerry Ennis"/>
    <s v="Regular Air"/>
    <s v="Consumer"/>
    <s v="Office Supplies"/>
    <s v="Storage &amp; Organization"/>
    <s v="Small Box"/>
    <s v="Filing/Storage Totes and Swivel Casters"/>
    <n v="0.6"/>
    <s v="United States"/>
    <x v="0"/>
    <x v="1"/>
    <x v="419"/>
    <n v="95823"/>
    <d v="2015-05-11T00:00:00"/>
    <d v="2015-05-11T00:00:00"/>
    <n v="-36.9"/>
    <n v="2"/>
    <x v="883"/>
    <n v="87824"/>
    <n v="0"/>
    <n v="11"/>
    <x v="3"/>
    <n v="2015"/>
  </r>
  <r>
    <n v="18394"/>
    <s v="Low"/>
    <n v="0.06"/>
    <n v="40.97"/>
    <n v="1.99"/>
    <n v="1614"/>
    <s v="Wayne Lutz"/>
    <s v="Regular Air"/>
    <s v="Consumer"/>
    <s v="Technology"/>
    <s v="Computer Peripherals"/>
    <s v="Small Pack"/>
    <s v="TDK 4.7GB DVD-R Spindle, 15/Pack"/>
    <n v="0.42"/>
    <s v="United States"/>
    <x v="1"/>
    <x v="15"/>
    <x v="420"/>
    <n v="1748"/>
    <d v="2015-04-08T00:00:00"/>
    <d v="2015-04-12T00:00:00"/>
    <n v="341.19809999999995"/>
    <n v="12"/>
    <x v="884"/>
    <n v="87823"/>
    <n v="4"/>
    <n v="8"/>
    <x v="4"/>
    <n v="2015"/>
  </r>
  <r>
    <n v="19501"/>
    <s v="High"/>
    <n v="0.09"/>
    <n v="12.88"/>
    <n v="4.59"/>
    <n v="1618"/>
    <s v="June Roberts"/>
    <s v="Regular Air"/>
    <s v="Consumer"/>
    <s v="Office Supplies"/>
    <s v="Scissors, Rulers and Trimmers"/>
    <s v="Wrap Bag"/>
    <s v="Martin-Yale Premier Letter Opener"/>
    <n v="0.82"/>
    <s v="United States"/>
    <x v="2"/>
    <x v="38"/>
    <x v="421"/>
    <n v="46322"/>
    <d v="2015-04-06T00:00:00"/>
    <d v="2015-04-06T00:00:00"/>
    <n v="-175.13"/>
    <n v="13"/>
    <x v="885"/>
    <n v="90248"/>
    <n v="0"/>
    <n v="6"/>
    <x v="4"/>
    <n v="2015"/>
  </r>
  <r>
    <n v="19502"/>
    <s v="High"/>
    <n v="0.02"/>
    <n v="45.99"/>
    <n v="4.99"/>
    <n v="1620"/>
    <s v="Gerald Petty"/>
    <s v="Express Air"/>
    <s v="Consumer"/>
    <s v="Technology"/>
    <s v="Telephones and Communication"/>
    <s v="Small Box"/>
    <s v="600 Series Non-Flip"/>
    <n v="0.56999999999999995"/>
    <s v="United States"/>
    <x v="1"/>
    <x v="19"/>
    <x v="298"/>
    <n v="17602"/>
    <d v="2015-04-06T00:00:00"/>
    <d v="2015-04-07T00:00:00"/>
    <n v="3.96"/>
    <n v="4"/>
    <x v="886"/>
    <n v="90248"/>
    <n v="1"/>
    <n v="6"/>
    <x v="4"/>
    <n v="2015"/>
  </r>
  <r>
    <n v="23750"/>
    <s v="High"/>
    <n v="0.06"/>
    <n v="15.01"/>
    <n v="8.4"/>
    <n v="1623"/>
    <s v="Patrick Adcock"/>
    <s v="Regular Air"/>
    <s v="Small Business"/>
    <s v="Office Supplies"/>
    <s v="Binders and Binder Accessories"/>
    <s v="Small Box"/>
    <s v="GBC Prepunched Paper, 19-Hole, for Binding Systems, 24-lb"/>
    <n v="0.39"/>
    <s v="United States"/>
    <x v="2"/>
    <x v="38"/>
    <x v="422"/>
    <n v="46375"/>
    <d v="2015-05-24T00:00:00"/>
    <d v="2015-05-26T00:00:00"/>
    <n v="1.6169000000000011"/>
    <n v="22"/>
    <x v="887"/>
    <n v="87611"/>
    <n v="2"/>
    <n v="24"/>
    <x v="3"/>
    <n v="2015"/>
  </r>
  <r>
    <n v="23751"/>
    <s v="High"/>
    <n v="0.09"/>
    <n v="40.479999999999997"/>
    <n v="19.989999999999998"/>
    <n v="1623"/>
    <s v="Patrick Adcock"/>
    <s v="Regular Air"/>
    <s v="Small Business"/>
    <s v="Technology"/>
    <s v="Computer Peripherals"/>
    <s v="Small Box"/>
    <s v="Keytronic Designer 104- Key Black Keyboard"/>
    <n v="0.77"/>
    <s v="United States"/>
    <x v="2"/>
    <x v="38"/>
    <x v="422"/>
    <n v="46375"/>
    <d v="2015-05-24T00:00:00"/>
    <d v="2015-05-26T00:00:00"/>
    <n v="65.394000000000062"/>
    <n v="12"/>
    <x v="888"/>
    <n v="87611"/>
    <n v="2"/>
    <n v="24"/>
    <x v="3"/>
    <n v="2015"/>
  </r>
  <r>
    <n v="23752"/>
    <s v="High"/>
    <n v="0.05"/>
    <n v="12.28"/>
    <n v="6.13"/>
    <n v="1623"/>
    <s v="Patrick Adcock"/>
    <s v="Regular Air"/>
    <s v="Small Business"/>
    <s v="Office Supplies"/>
    <s v="Storage &amp; Organization"/>
    <s v="Small Box"/>
    <s v="Recycled Eldon Regeneration Jumbo File"/>
    <n v="0.56999999999999995"/>
    <s v="United States"/>
    <x v="2"/>
    <x v="38"/>
    <x v="422"/>
    <n v="46375"/>
    <d v="2015-05-24T00:00:00"/>
    <d v="2015-05-25T00:00:00"/>
    <n v="1.3360000000000003"/>
    <n v="1"/>
    <x v="889"/>
    <n v="87611"/>
    <n v="1"/>
    <n v="24"/>
    <x v="3"/>
    <n v="2015"/>
  </r>
  <r>
    <n v="21145"/>
    <s v="Medium"/>
    <n v="0.08"/>
    <n v="213.45"/>
    <n v="14.7"/>
    <n v="1625"/>
    <s v="Molly Browning"/>
    <s v="Delivery Truck"/>
    <s v="Home Office"/>
    <s v="Technology"/>
    <s v="Office Machines"/>
    <s v="Jumbo Drum"/>
    <s v="Panasonic KX-P2130 Dot Matrix Printer"/>
    <n v="0.59"/>
    <s v="United States"/>
    <x v="1"/>
    <x v="4"/>
    <x v="423"/>
    <n v="11542"/>
    <d v="2015-03-27T00:00:00"/>
    <d v="2015-03-29T00:00:00"/>
    <n v="1674.7541999999999"/>
    <n v="12"/>
    <x v="890"/>
    <n v="90600"/>
    <n v="2"/>
    <n v="27"/>
    <x v="5"/>
    <n v="2015"/>
  </r>
  <r>
    <n v="21146"/>
    <s v="Medium"/>
    <n v="0.1"/>
    <n v="55.98"/>
    <n v="13.88"/>
    <n v="1625"/>
    <s v="Molly Browning"/>
    <s v="Regular Air"/>
    <s v="Home Office"/>
    <s v="Office Supplies"/>
    <s v="Paper"/>
    <s v="Small Box"/>
    <s v="Xerox 1882"/>
    <n v="0.36"/>
    <s v="United States"/>
    <x v="1"/>
    <x v="4"/>
    <x v="423"/>
    <n v="11542"/>
    <d v="2015-03-27T00:00:00"/>
    <d v="2015-03-29T00:00:00"/>
    <n v="300.04649999999998"/>
    <n v="8"/>
    <x v="891"/>
    <n v="90600"/>
    <n v="2"/>
    <n v="27"/>
    <x v="5"/>
    <n v="2015"/>
  </r>
  <r>
    <n v="21147"/>
    <s v="Medium"/>
    <n v="0"/>
    <n v="16.059999999999999"/>
    <n v="8.34"/>
    <n v="1625"/>
    <s v="Molly Browning"/>
    <s v="Regular Air"/>
    <s v="Home Office"/>
    <s v="Office Supplies"/>
    <s v="Storage &amp; Organization"/>
    <s v="Small Box"/>
    <s v="Letter/Legal File Tote with Clear Snap-On Lid, Black Granite"/>
    <n v="0.59"/>
    <s v="United States"/>
    <x v="1"/>
    <x v="4"/>
    <x v="423"/>
    <n v="11542"/>
    <d v="2015-03-27T00:00:00"/>
    <d v="2015-03-28T00:00:00"/>
    <n v="-28.09"/>
    <n v="1"/>
    <x v="892"/>
    <n v="90600"/>
    <n v="1"/>
    <n v="27"/>
    <x v="5"/>
    <n v="2015"/>
  </r>
  <r>
    <n v="21270"/>
    <s v="Medium"/>
    <n v="0"/>
    <n v="209.37"/>
    <n v="69"/>
    <n v="1625"/>
    <s v="Molly Browning"/>
    <s v="Regular Air"/>
    <s v="Home Office"/>
    <s v="Furniture"/>
    <s v="Tables"/>
    <s v="Large Box"/>
    <s v="Hon 2111 Invitation™ Series Corner Table"/>
    <n v="0.79"/>
    <s v="United States"/>
    <x v="1"/>
    <x v="4"/>
    <x v="423"/>
    <n v="11542"/>
    <d v="2015-02-16T00:00:00"/>
    <d v="2015-02-18T00:00:00"/>
    <n v="-263.1119290800001"/>
    <n v="11"/>
    <x v="893"/>
    <n v="90601"/>
    <n v="2"/>
    <n v="16"/>
    <x v="2"/>
    <n v="2015"/>
  </r>
  <r>
    <n v="23604"/>
    <s v="High"/>
    <n v="0.06"/>
    <n v="43.57"/>
    <n v="16.36"/>
    <n v="1627"/>
    <s v="Aaron Day"/>
    <s v="Regular Air"/>
    <s v="Corporate"/>
    <s v="Office Supplies"/>
    <s v="Storage &amp; Organization"/>
    <s v="Small Box"/>
    <s v="Trav-L-File Heavy-Duty Shuttle II, Black"/>
    <n v="0.55000000000000004"/>
    <s v="United States"/>
    <x v="3"/>
    <x v="20"/>
    <x v="424"/>
    <n v="37743"/>
    <d v="2015-05-28T00:00:00"/>
    <d v="2015-05-30T00:00:00"/>
    <n v="-38.808"/>
    <n v="17"/>
    <x v="894"/>
    <n v="90602"/>
    <n v="2"/>
    <n v="28"/>
    <x v="3"/>
    <n v="2015"/>
  </r>
  <r>
    <n v="19769"/>
    <s v="High"/>
    <n v="0.08"/>
    <n v="8.09"/>
    <n v="7.96"/>
    <n v="1632"/>
    <s v="Lori Wolfe"/>
    <s v="Express Air"/>
    <s v="Home Office"/>
    <s v="Furniture"/>
    <s v="Office Furnishings"/>
    <s v="Small Box"/>
    <s v="6&quot; Cubicle Wall Clock, Black"/>
    <n v="0.49"/>
    <s v="United States"/>
    <x v="3"/>
    <x v="37"/>
    <x v="425"/>
    <n v="39401"/>
    <d v="2015-01-15T00:00:00"/>
    <d v="2015-01-16T00:00:00"/>
    <n v="15.984"/>
    <n v="6"/>
    <x v="895"/>
    <n v="90530"/>
    <n v="1"/>
    <n v="15"/>
    <x v="0"/>
    <n v="2015"/>
  </r>
  <r>
    <n v="20359"/>
    <s v="High"/>
    <n v="0.02"/>
    <n v="25.99"/>
    <n v="5.37"/>
    <n v="1632"/>
    <s v="Lori Wolfe"/>
    <s v="Regular Air"/>
    <s v="Home Office"/>
    <s v="Office Supplies"/>
    <s v="Pens &amp; Art Supplies"/>
    <s v="Small Box"/>
    <s v="BOSTON® Ranger® #55 Pencil Sharpener, Black"/>
    <n v="0.56000000000000005"/>
    <s v="United States"/>
    <x v="3"/>
    <x v="37"/>
    <x v="425"/>
    <n v="39401"/>
    <d v="2015-04-15T00:00:00"/>
    <d v="2015-04-17T00:00:00"/>
    <n v="-88.158000000000001"/>
    <n v="9"/>
    <x v="896"/>
    <n v="90533"/>
    <n v="2"/>
    <n v="15"/>
    <x v="4"/>
    <n v="2015"/>
  </r>
  <r>
    <n v="24786"/>
    <s v="Not Specified"/>
    <n v="0.03"/>
    <n v="5.98"/>
    <n v="3.85"/>
    <n v="1633"/>
    <s v="Gerald Raynor"/>
    <s v="Regular Air"/>
    <s v="Home Office"/>
    <s v="Technology"/>
    <s v="Computer Peripherals"/>
    <s v="Small Pack"/>
    <s v="Imation 3.5&quot; IBM-Formatted Diskettes, 10/Pack"/>
    <n v="0.68"/>
    <s v="United States"/>
    <x v="3"/>
    <x v="37"/>
    <x v="426"/>
    <n v="38637"/>
    <d v="2015-02-10T00:00:00"/>
    <d v="2015-02-12T00:00:00"/>
    <n v="-76.106800000000007"/>
    <n v="6"/>
    <x v="897"/>
    <n v="90531"/>
    <n v="2"/>
    <n v="10"/>
    <x v="2"/>
    <n v="2015"/>
  </r>
  <r>
    <n v="26340"/>
    <s v="Not Specified"/>
    <n v="0.08"/>
    <n v="100.97"/>
    <n v="14"/>
    <n v="1634"/>
    <s v="Katherine W Epstein"/>
    <s v="Delivery Truck"/>
    <s v="Home Office"/>
    <s v="Technology"/>
    <s v="Office Machines"/>
    <s v="Jumbo Drum"/>
    <s v="Hewlett-Packard Deskjet 3820 Color Inkjet Printer"/>
    <n v="0.37"/>
    <s v="United States"/>
    <x v="3"/>
    <x v="37"/>
    <x v="427"/>
    <n v="39212"/>
    <d v="2015-04-09T00:00:00"/>
    <d v="2015-04-10T00:00:00"/>
    <n v="-73.494119999999938"/>
    <n v="15"/>
    <x v="898"/>
    <n v="90532"/>
    <n v="1"/>
    <n v="9"/>
    <x v="4"/>
    <n v="2015"/>
  </r>
  <r>
    <n v="19144"/>
    <s v="Critical"/>
    <n v="0.08"/>
    <n v="115.99"/>
    <n v="56.14"/>
    <n v="1636"/>
    <s v="Sidney Greenberg"/>
    <s v="Delivery Truck"/>
    <s v="Home Office"/>
    <s v="Technology"/>
    <s v="Office Machines"/>
    <s v="Jumbo Drum"/>
    <s v="Hewlett-Packard Deskjet 5550 Color Inkjet Printer"/>
    <n v="0.4"/>
    <s v="United States"/>
    <x v="0"/>
    <x v="1"/>
    <x v="428"/>
    <n v="93905"/>
    <d v="2015-01-14T00:00:00"/>
    <d v="2015-01-16T00:00:00"/>
    <n v="-272.860884"/>
    <n v="5"/>
    <x v="899"/>
    <n v="89704"/>
    <n v="2"/>
    <n v="14"/>
    <x v="0"/>
    <n v="2015"/>
  </r>
  <r>
    <n v="19145"/>
    <s v="Critical"/>
    <n v="0.08"/>
    <n v="4.28"/>
    <n v="0.94"/>
    <n v="1636"/>
    <s v="Sidney Greenberg"/>
    <s v="Regular Air"/>
    <s v="Home Office"/>
    <s v="Office Supplies"/>
    <s v="Pens &amp; Art Supplies"/>
    <s v="Wrap Bag"/>
    <s v="Newell 336"/>
    <n v="0.56000000000000005"/>
    <s v="United States"/>
    <x v="0"/>
    <x v="1"/>
    <x v="428"/>
    <n v="93905"/>
    <d v="2015-01-14T00:00:00"/>
    <d v="2015-01-17T00:00:00"/>
    <n v="10.5792"/>
    <n v="7"/>
    <x v="900"/>
    <n v="89704"/>
    <n v="3"/>
    <n v="14"/>
    <x v="0"/>
    <n v="2015"/>
  </r>
  <r>
    <n v="20869"/>
    <s v="High"/>
    <n v="0.04"/>
    <n v="136.97999999999999"/>
    <n v="24.49"/>
    <n v="1636"/>
    <s v="Sidney Greenberg"/>
    <s v="Express Air"/>
    <s v="Home Office"/>
    <s v="Furniture"/>
    <s v="Office Furnishings"/>
    <s v="Large Box"/>
    <s v="3M Polarizing Task Lamp with Clamp Arm, Light Gray"/>
    <n v="0.59"/>
    <s v="United States"/>
    <x v="0"/>
    <x v="1"/>
    <x v="428"/>
    <n v="93905"/>
    <d v="2015-01-12T00:00:00"/>
    <d v="2015-01-14T00:00:00"/>
    <n v="1127.5497"/>
    <n v="12"/>
    <x v="901"/>
    <n v="89706"/>
    <n v="2"/>
    <n v="12"/>
    <x v="0"/>
    <n v="2015"/>
  </r>
  <r>
    <n v="26109"/>
    <s v="Critical"/>
    <n v="0.08"/>
    <n v="55.48"/>
    <n v="6.79"/>
    <n v="1639"/>
    <s v="Marvin Rollins"/>
    <s v="Regular Air"/>
    <s v="Home Office"/>
    <s v="Office Supplies"/>
    <s v="Paper"/>
    <s v="Small Box"/>
    <s v="Eaton Premium Continuous-Feed Paper, 25% Cotton, Letter Size, White, 1000 Shts/Box"/>
    <n v="0.37"/>
    <s v="United States"/>
    <x v="1"/>
    <x v="18"/>
    <x v="429"/>
    <n v="6901"/>
    <d v="2015-02-26T00:00:00"/>
    <d v="2015-02-28T00:00:00"/>
    <n v="147.75659999999999"/>
    <n v="4"/>
    <x v="902"/>
    <n v="89705"/>
    <n v="2"/>
    <n v="26"/>
    <x v="2"/>
    <n v="2015"/>
  </r>
  <r>
    <n v="18274"/>
    <s v="Low"/>
    <n v="0.09"/>
    <n v="107.53"/>
    <n v="5.81"/>
    <n v="1644"/>
    <s v="Sam Woodward"/>
    <s v="Regular Air"/>
    <s v="Small Business"/>
    <s v="Furniture"/>
    <s v="Office Furnishings"/>
    <s v="Medium Box"/>
    <s v="Tenex Contemporary Contur Chairmats for Low and Medium Pile Carpet, Computer, 39&quot; x 49&quot;"/>
    <n v="0.65"/>
    <s v="United States"/>
    <x v="2"/>
    <x v="7"/>
    <x v="430"/>
    <n v="77546"/>
    <d v="2015-06-14T00:00:00"/>
    <d v="2015-06-16T00:00:00"/>
    <n v="69.545100000000005"/>
    <n v="1"/>
    <x v="903"/>
    <n v="87342"/>
    <n v="2"/>
    <n v="14"/>
    <x v="1"/>
    <n v="2015"/>
  </r>
  <r>
    <n v="24265"/>
    <s v="Not Specified"/>
    <n v="0.06"/>
    <n v="3.29"/>
    <n v="1.35"/>
    <n v="1646"/>
    <s v="Eugene Brewer Knox"/>
    <s v="Regular Air"/>
    <s v="Small Business"/>
    <s v="Office Supplies"/>
    <s v="Rubber Bands"/>
    <s v="Wrap Bag"/>
    <s v="Acco® Hot Clips™ Clips to Go"/>
    <n v="0.4"/>
    <s v="United States"/>
    <x v="1"/>
    <x v="4"/>
    <x v="431"/>
    <n v="11714"/>
    <d v="2015-03-15T00:00:00"/>
    <d v="2015-03-17T00:00:00"/>
    <n v="8.5299999999999994"/>
    <n v="11"/>
    <x v="707"/>
    <n v="90932"/>
    <n v="2"/>
    <n v="15"/>
    <x v="5"/>
    <n v="2015"/>
  </r>
  <r>
    <n v="21947"/>
    <s v="Critical"/>
    <n v="0.08"/>
    <n v="46.89"/>
    <n v="5.0999999999999996"/>
    <n v="1648"/>
    <s v="Nina Bowles"/>
    <s v="Regular Air"/>
    <s v="Corporate"/>
    <s v="Office Supplies"/>
    <s v="Appliances"/>
    <s v="Medium Box"/>
    <s v="Bionaire Personal Warm Mist Humidifier/Vaporizer"/>
    <n v="0.46"/>
    <s v="United States"/>
    <x v="2"/>
    <x v="12"/>
    <x v="432"/>
    <n v="60098"/>
    <d v="2015-03-25T00:00:00"/>
    <d v="2015-03-27T00:00:00"/>
    <n v="507.63299999999998"/>
    <n v="17"/>
    <x v="904"/>
    <n v="91043"/>
    <n v="2"/>
    <n v="25"/>
    <x v="5"/>
    <n v="2015"/>
  </r>
  <r>
    <n v="21948"/>
    <s v="Critical"/>
    <n v="0.05"/>
    <n v="12.98"/>
    <n v="3.14"/>
    <n v="1648"/>
    <s v="Nina Bowles"/>
    <s v="Regular Air"/>
    <s v="Corporate"/>
    <s v="Office Supplies"/>
    <s v="Scissors, Rulers and Trimmers"/>
    <s v="Small Pack"/>
    <s v="Acme® 8&quot; Straight Scissors"/>
    <n v="0.6"/>
    <s v="United States"/>
    <x v="2"/>
    <x v="12"/>
    <x v="432"/>
    <n v="60098"/>
    <d v="2015-03-25T00:00:00"/>
    <d v="2015-03-25T00:00:00"/>
    <n v="38.229999999999997"/>
    <n v="18"/>
    <x v="905"/>
    <n v="91043"/>
    <n v="0"/>
    <n v="25"/>
    <x v="5"/>
    <n v="2015"/>
  </r>
  <r>
    <n v="20603"/>
    <s v="Critical"/>
    <n v="0.03"/>
    <n v="48.58"/>
    <n v="3.99"/>
    <n v="1649"/>
    <s v="Roy Hardison"/>
    <s v="Express Air"/>
    <s v="Corporate"/>
    <s v="Office Supplies"/>
    <s v="Appliances"/>
    <s v="Small Box"/>
    <s v="Belkin Premiere Surge Master II 8-outlet surge protector"/>
    <n v="0.56000000000000005"/>
    <s v="United States"/>
    <x v="1"/>
    <x v="4"/>
    <x v="416"/>
    <n v="11598"/>
    <d v="2015-02-24T00:00:00"/>
    <d v="2015-02-26T00:00:00"/>
    <n v="100.13279999999999"/>
    <n v="3"/>
    <x v="906"/>
    <n v="91041"/>
    <n v="2"/>
    <n v="24"/>
    <x v="2"/>
    <n v="2015"/>
  </r>
  <r>
    <n v="24016"/>
    <s v="High"/>
    <n v="0.05"/>
    <n v="6.48"/>
    <n v="2.74"/>
    <n v="1650"/>
    <s v="Dan Lamm"/>
    <s v="Regular Air"/>
    <s v="Corporate"/>
    <s v="Technology"/>
    <s v="Computer Peripherals"/>
    <s v="Small Pack"/>
    <s v="Sony MFD2HD Formatted Diskettes, 10/Pack"/>
    <n v="0.71"/>
    <s v="United States"/>
    <x v="3"/>
    <x v="24"/>
    <x v="433"/>
    <n v="27203"/>
    <d v="2015-05-09T00:00:00"/>
    <d v="2015-05-09T00:00:00"/>
    <n v="15.096"/>
    <n v="15"/>
    <x v="907"/>
    <n v="91042"/>
    <n v="0"/>
    <n v="9"/>
    <x v="3"/>
    <n v="2015"/>
  </r>
  <r>
    <n v="24017"/>
    <s v="High"/>
    <n v="0.09"/>
    <n v="12.53"/>
    <n v="0.5"/>
    <n v="1650"/>
    <s v="Dan Lamm"/>
    <s v="Regular Air"/>
    <s v="Corporate"/>
    <s v="Office Supplies"/>
    <s v="Labels"/>
    <s v="Small Box"/>
    <s v="Avery 485"/>
    <n v="0.38"/>
    <s v="United States"/>
    <x v="3"/>
    <x v="24"/>
    <x v="433"/>
    <n v="27203"/>
    <d v="2015-05-09T00:00:00"/>
    <d v="2015-05-10T00:00:00"/>
    <n v="14.912399999999998"/>
    <n v="7"/>
    <x v="908"/>
    <n v="91042"/>
    <n v="1"/>
    <n v="9"/>
    <x v="3"/>
    <n v="2015"/>
  </r>
  <r>
    <n v="24019"/>
    <s v="High"/>
    <n v="0.08"/>
    <n v="65.989999999999995"/>
    <n v="8.99"/>
    <n v="1650"/>
    <s v="Dan Lamm"/>
    <s v="Express Air"/>
    <s v="Corporate"/>
    <s v="Technology"/>
    <s v="Telephones and Communication"/>
    <s v="Small Box"/>
    <s v="i270"/>
    <n v="0.55000000000000004"/>
    <s v="United States"/>
    <x v="3"/>
    <x v="24"/>
    <x v="433"/>
    <n v="27203"/>
    <d v="2015-05-09T00:00:00"/>
    <d v="2015-05-11T00:00:00"/>
    <n v="-135.226"/>
    <n v="8"/>
    <x v="909"/>
    <n v="91042"/>
    <n v="2"/>
    <n v="9"/>
    <x v="3"/>
    <n v="2015"/>
  </r>
  <r>
    <n v="19251"/>
    <s v="Not Specified"/>
    <n v="0"/>
    <n v="101.41"/>
    <n v="35"/>
    <n v="1653"/>
    <s v="Charles Cline"/>
    <s v="Express Air"/>
    <s v="Corporate"/>
    <s v="Office Supplies"/>
    <s v="Storage &amp; Organization"/>
    <s v="Large Box"/>
    <s v="Tennsco Regal Shelving Units"/>
    <n v="0.82"/>
    <s v="United States"/>
    <x v="0"/>
    <x v="1"/>
    <x v="434"/>
    <n v="91360"/>
    <d v="2015-01-24T00:00:00"/>
    <d v="2015-01-25T00:00:00"/>
    <n v="-457.73"/>
    <n v="10"/>
    <x v="910"/>
    <n v="89885"/>
    <n v="1"/>
    <n v="24"/>
    <x v="0"/>
    <n v="2015"/>
  </r>
  <r>
    <n v="19252"/>
    <s v="Not Specified"/>
    <n v="0.1"/>
    <n v="95.99"/>
    <n v="4.9000000000000004"/>
    <n v="1653"/>
    <s v="Charles Cline"/>
    <s v="Regular Air"/>
    <s v="Corporate"/>
    <s v="Technology"/>
    <s v="Telephones and Communication"/>
    <s v="Small Box"/>
    <s v="T60"/>
    <n v="0.56000000000000005"/>
    <s v="United States"/>
    <x v="0"/>
    <x v="1"/>
    <x v="434"/>
    <n v="91360"/>
    <d v="2015-01-24T00:00:00"/>
    <d v="2015-01-25T00:00:00"/>
    <n v="-268.66399999999999"/>
    <n v="2"/>
    <x v="911"/>
    <n v="89885"/>
    <n v="1"/>
    <n v="24"/>
    <x v="0"/>
    <n v="2015"/>
  </r>
  <r>
    <n v="24187"/>
    <s v="High"/>
    <n v="0.1"/>
    <n v="3.6"/>
    <n v="2.2000000000000002"/>
    <n v="1665"/>
    <s v="Elsie Pridgen"/>
    <s v="Regular Air"/>
    <s v="Consumer"/>
    <s v="Office Supplies"/>
    <s v="Paper"/>
    <s v="Wrap Bag"/>
    <s v="Telephone Message Books with Fax/Mobile Section, 4 1/4&quot; x 6&quot;"/>
    <n v="0.39"/>
    <s v="United States"/>
    <x v="0"/>
    <x v="1"/>
    <x v="435"/>
    <n v="92653"/>
    <d v="2015-02-26T00:00:00"/>
    <d v="2015-02-27T00:00:00"/>
    <n v="-8.2799999999999994"/>
    <n v="2"/>
    <x v="912"/>
    <n v="90678"/>
    <n v="1"/>
    <n v="26"/>
    <x v="2"/>
    <n v="2015"/>
  </r>
  <r>
    <n v="21491"/>
    <s v="Low"/>
    <n v="0.03"/>
    <n v="35.409999999999997"/>
    <n v="1.99"/>
    <n v="1670"/>
    <s v="Carolyn Bowling"/>
    <s v="Regular Air"/>
    <s v="Small Business"/>
    <s v="Technology"/>
    <s v="Computer Peripherals"/>
    <s v="Small Pack"/>
    <s v="Imation DVD-RAM discs"/>
    <n v="0.43"/>
    <s v="United States"/>
    <x v="3"/>
    <x v="8"/>
    <x v="410"/>
    <n v="24060"/>
    <d v="2015-04-24T00:00:00"/>
    <d v="2015-04-26T00:00:00"/>
    <n v="1912.4219999999998"/>
    <n v="10"/>
    <x v="913"/>
    <n v="86722"/>
    <n v="2"/>
    <n v="24"/>
    <x v="4"/>
    <n v="2015"/>
  </r>
  <r>
    <n v="21492"/>
    <s v="Low"/>
    <n v="0"/>
    <n v="142.86000000000001"/>
    <n v="19.989999999999998"/>
    <n v="1670"/>
    <s v="Carolyn Bowling"/>
    <s v="Regular Air"/>
    <s v="Small Business"/>
    <s v="Office Supplies"/>
    <s v="Storage &amp; Organization"/>
    <s v="Small Box"/>
    <s v="Letter Size Cart"/>
    <n v="0.56000000000000005"/>
    <s v="United States"/>
    <x v="3"/>
    <x v="8"/>
    <x v="410"/>
    <n v="24060"/>
    <d v="2015-04-24T00:00:00"/>
    <d v="2015-05-03T00:00:00"/>
    <n v="-739.32600000000002"/>
    <n v="11"/>
    <x v="914"/>
    <n v="86722"/>
    <n v="9"/>
    <n v="24"/>
    <x v="4"/>
    <n v="2015"/>
  </r>
  <r>
    <n v="23578"/>
    <s v="Low"/>
    <n v="0.1"/>
    <n v="4.13"/>
    <n v="0.99"/>
    <n v="1671"/>
    <s v="Mitchell Ross"/>
    <s v="Regular Air"/>
    <s v="Small Business"/>
    <s v="Office Supplies"/>
    <s v="Labels"/>
    <s v="Small Box"/>
    <s v="Avery 491"/>
    <n v="0.39"/>
    <s v="United States"/>
    <x v="3"/>
    <x v="8"/>
    <x v="436"/>
    <n v="22015"/>
    <d v="2015-02-09T00:00:00"/>
    <d v="2015-02-13T00:00:00"/>
    <n v="-40.53"/>
    <n v="13"/>
    <x v="915"/>
    <n v="86724"/>
    <n v="4"/>
    <n v="9"/>
    <x v="2"/>
    <n v="2015"/>
  </r>
  <r>
    <n v="22007"/>
    <s v="Critical"/>
    <n v="0.03"/>
    <n v="223.98"/>
    <n v="15.01"/>
    <n v="1671"/>
    <s v="Mitchell Ross"/>
    <s v="Regular Air"/>
    <s v="Small Business"/>
    <s v="Office Supplies"/>
    <s v="Binders and Binder Accessories"/>
    <s v="Small Box"/>
    <s v="GBC DocuBind TL200 Manual Binding Machine"/>
    <n v="0.38"/>
    <s v="United States"/>
    <x v="3"/>
    <x v="8"/>
    <x v="436"/>
    <n v="22015"/>
    <d v="2015-05-12T00:00:00"/>
    <d v="2015-05-13T00:00:00"/>
    <n v="0.69599999999999995"/>
    <n v="21"/>
    <x v="916"/>
    <n v="86725"/>
    <n v="1"/>
    <n v="12"/>
    <x v="3"/>
    <n v="2015"/>
  </r>
  <r>
    <n v="25066"/>
    <s v="Low"/>
    <n v="0.02"/>
    <n v="284.98"/>
    <n v="69.55"/>
    <n v="1672"/>
    <s v="Sidney Scarborough"/>
    <s v="Delivery Truck"/>
    <s v="Small Business"/>
    <s v="Furniture"/>
    <s v="Chairs &amp; Chairmats"/>
    <s v="Jumbo Drum"/>
    <s v="Global Commerce™ Series High-Back Swivel/Tilt Chairs"/>
    <n v="0.6"/>
    <s v="United States"/>
    <x v="3"/>
    <x v="8"/>
    <x v="437"/>
    <n v="22901"/>
    <d v="2015-06-07T00:00:00"/>
    <d v="2015-06-12T00:00:00"/>
    <n v="15.527999999999999"/>
    <n v="3"/>
    <x v="917"/>
    <n v="86723"/>
    <n v="5"/>
    <n v="7"/>
    <x v="1"/>
    <n v="2015"/>
  </r>
  <r>
    <n v="25067"/>
    <s v="Low"/>
    <n v="0.08"/>
    <n v="55.48"/>
    <n v="14.3"/>
    <n v="1672"/>
    <s v="Sidney Scarborough"/>
    <s v="Regular Air"/>
    <s v="Small Business"/>
    <s v="Office Supplies"/>
    <s v="Paper"/>
    <s v="Small Box"/>
    <s v="Xerox 194"/>
    <n v="0.37"/>
    <s v="United States"/>
    <x v="3"/>
    <x v="8"/>
    <x v="437"/>
    <n v="22901"/>
    <d v="2015-06-07T00:00:00"/>
    <d v="2015-06-09T00:00:00"/>
    <n v="-225.56379999999999"/>
    <n v="17"/>
    <x v="918"/>
    <n v="86723"/>
    <n v="2"/>
    <n v="7"/>
    <x v="1"/>
    <n v="2015"/>
  </r>
  <r>
    <n v="18150"/>
    <s v="Medium"/>
    <n v="7.0000000000000007E-2"/>
    <n v="13.73"/>
    <n v="6.85"/>
    <n v="1679"/>
    <s v="Jeanne Nguyen"/>
    <s v="Regular Air"/>
    <s v="Consumer"/>
    <s v="Furniture"/>
    <s v="Office Furnishings"/>
    <s v="Wrap Bag"/>
    <s v="DAX Wood Document Frame."/>
    <n v="0.54"/>
    <s v="United States"/>
    <x v="1"/>
    <x v="10"/>
    <x v="438"/>
    <n v="45324"/>
    <d v="2015-03-20T00:00:00"/>
    <d v="2015-03-21T00:00:00"/>
    <n v="-22.72"/>
    <n v="21"/>
    <x v="919"/>
    <n v="86646"/>
    <n v="1"/>
    <n v="20"/>
    <x v="5"/>
    <n v="2015"/>
  </r>
  <r>
    <n v="23524"/>
    <s v="Low"/>
    <n v="0.09"/>
    <n v="30.98"/>
    <n v="19.510000000000002"/>
    <n v="1680"/>
    <s v="Esther Whitaker"/>
    <s v="Regular Air"/>
    <s v="Consumer"/>
    <s v="Office Supplies"/>
    <s v="Envelopes"/>
    <s v="Small Box"/>
    <s v="Staples Colored Interoffice Envelopes"/>
    <n v="0.36"/>
    <s v="United States"/>
    <x v="1"/>
    <x v="10"/>
    <x v="79"/>
    <n v="45014"/>
    <d v="2015-05-03T00:00:00"/>
    <d v="2015-05-05T00:00:00"/>
    <n v="-163.53"/>
    <n v="18"/>
    <x v="920"/>
    <n v="86645"/>
    <n v="2"/>
    <n v="3"/>
    <x v="3"/>
    <n v="2015"/>
  </r>
  <r>
    <n v="23525"/>
    <s v="Low"/>
    <n v="0.03"/>
    <n v="49.34"/>
    <n v="10.25"/>
    <n v="1680"/>
    <s v="Esther Whitaker"/>
    <s v="Regular Air"/>
    <s v="Consumer"/>
    <s v="Furniture"/>
    <s v="Office Furnishings"/>
    <s v="Large Box"/>
    <s v="Electrix Fluorescent Magnifier Lamps &amp; Weighted Base"/>
    <n v="0.56999999999999995"/>
    <s v="United States"/>
    <x v="1"/>
    <x v="10"/>
    <x v="79"/>
    <n v="45014"/>
    <d v="2015-05-03T00:00:00"/>
    <d v="2015-05-05T00:00:00"/>
    <n v="554.77"/>
    <n v="17"/>
    <x v="921"/>
    <n v="86645"/>
    <n v="2"/>
    <n v="3"/>
    <x v="3"/>
    <n v="2015"/>
  </r>
  <r>
    <n v="1976"/>
    <s v="Not Specified"/>
    <n v="0.04"/>
    <n v="6.28"/>
    <n v="5.41"/>
    <n v="1682"/>
    <s v="Julie Edwards"/>
    <s v="Regular Air"/>
    <s v="Consumer"/>
    <s v="Furniture"/>
    <s v="Office Furnishings"/>
    <s v="Small Box"/>
    <s v="Eldon® 200 Class™ Desk Accessories"/>
    <n v="0.53"/>
    <s v="United States"/>
    <x v="2"/>
    <x v="12"/>
    <x v="25"/>
    <n v="60611"/>
    <d v="2015-02-14T00:00:00"/>
    <d v="2015-02-16T00:00:00"/>
    <n v="-38.380000000000003"/>
    <n v="43"/>
    <x v="922"/>
    <n v="14115"/>
    <n v="2"/>
    <n v="14"/>
    <x v="2"/>
    <n v="2015"/>
  </r>
  <r>
    <n v="5358"/>
    <s v="Not Specified"/>
    <n v="0.08"/>
    <n v="4.9800000000000004"/>
    <n v="4.7"/>
    <n v="1682"/>
    <s v="Julie Edwards"/>
    <s v="Regular Air"/>
    <s v="Consumer"/>
    <s v="Office Supplies"/>
    <s v="Paper"/>
    <s v="Small Box"/>
    <s v="Staples Copy Paper (20Lb. and 84 Bright)"/>
    <n v="0.38"/>
    <s v="United States"/>
    <x v="2"/>
    <x v="12"/>
    <x v="25"/>
    <n v="60611"/>
    <d v="2015-03-14T00:00:00"/>
    <d v="2015-03-15T00:00:00"/>
    <n v="-56.35"/>
    <n v="47"/>
    <x v="923"/>
    <n v="38080"/>
    <n v="1"/>
    <n v="14"/>
    <x v="5"/>
    <n v="2015"/>
  </r>
  <r>
    <n v="19976"/>
    <s v="Not Specified"/>
    <n v="0.04"/>
    <n v="6.28"/>
    <n v="5.41"/>
    <n v="1683"/>
    <s v="Wesley Corbett"/>
    <s v="Regular Air"/>
    <s v="Consumer"/>
    <s v="Furniture"/>
    <s v="Office Furnishings"/>
    <s v="Small Box"/>
    <s v="Eldon® 200 Class™ Desk Accessories"/>
    <n v="0.53"/>
    <s v="United States"/>
    <x v="2"/>
    <x v="7"/>
    <x v="439"/>
    <n v="77301"/>
    <d v="2015-02-14T00:00:00"/>
    <d v="2015-02-16T00:00:00"/>
    <n v="-19.957600000000003"/>
    <n v="11"/>
    <x v="924"/>
    <n v="90612"/>
    <n v="2"/>
    <n v="14"/>
    <x v="2"/>
    <n v="2015"/>
  </r>
  <r>
    <n v="23358"/>
    <s v="Not Specified"/>
    <n v="0.08"/>
    <n v="4.9800000000000004"/>
    <n v="4.7"/>
    <n v="1683"/>
    <s v="Wesley Corbett"/>
    <s v="Regular Air"/>
    <s v="Consumer"/>
    <s v="Office Supplies"/>
    <s v="Paper"/>
    <s v="Small Box"/>
    <s v="Staples Copy Paper (20Lb. and 84 Bright)"/>
    <n v="0.38"/>
    <s v="United States"/>
    <x v="2"/>
    <x v="7"/>
    <x v="439"/>
    <n v="77301"/>
    <d v="2015-03-14T00:00:00"/>
    <d v="2015-03-15T00:00:00"/>
    <n v="-56.35"/>
    <n v="12"/>
    <x v="925"/>
    <n v="90613"/>
    <n v="1"/>
    <n v="14"/>
    <x v="5"/>
    <n v="2015"/>
  </r>
  <r>
    <n v="19751"/>
    <s v="Low"/>
    <n v="0.08"/>
    <n v="2.08"/>
    <n v="5.33"/>
    <n v="1686"/>
    <s v="Lynn O'Donnell"/>
    <s v="Regular Air"/>
    <s v="Corporate"/>
    <s v="Furniture"/>
    <s v="Office Furnishings"/>
    <s v="Small Box"/>
    <s v="Eldon® Wave Desk Accessories"/>
    <n v="0.43"/>
    <s v="United States"/>
    <x v="2"/>
    <x v="12"/>
    <x v="440"/>
    <n v="60123"/>
    <d v="2015-03-03T00:00:00"/>
    <d v="2015-03-10T00:00:00"/>
    <n v="-129.01"/>
    <n v="9"/>
    <x v="926"/>
    <n v="86973"/>
    <n v="7"/>
    <n v="3"/>
    <x v="5"/>
    <n v="2015"/>
  </r>
  <r>
    <n v="25690"/>
    <s v="High"/>
    <n v="0"/>
    <n v="48.91"/>
    <n v="35"/>
    <n v="1689"/>
    <s v="Larry Church"/>
    <s v="Regular Air"/>
    <s v="Corporate"/>
    <s v="Office Supplies"/>
    <s v="Storage &amp; Organization"/>
    <s v="Large Box"/>
    <s v="Tennsco Industrial Shelving"/>
    <n v="0.83"/>
    <s v="United States"/>
    <x v="2"/>
    <x v="38"/>
    <x v="421"/>
    <n v="46322"/>
    <d v="2015-03-24T00:00:00"/>
    <d v="2015-03-25T00:00:00"/>
    <n v="-628.38"/>
    <n v="10"/>
    <x v="927"/>
    <n v="91077"/>
    <n v="1"/>
    <n v="24"/>
    <x v="5"/>
    <n v="2015"/>
  </r>
  <r>
    <n v="22798"/>
    <s v="Low"/>
    <n v="0.05"/>
    <n v="115.99"/>
    <n v="5.26"/>
    <n v="1690"/>
    <s v="Neil Bailey"/>
    <s v="Regular Air"/>
    <s v="Corporate"/>
    <s v="Technology"/>
    <s v="Telephones and Communication"/>
    <s v="Small Box"/>
    <s v="636"/>
    <n v="0.56999999999999995"/>
    <s v="United States"/>
    <x v="1"/>
    <x v="19"/>
    <x v="441"/>
    <n v="17112"/>
    <d v="2015-01-24T00:00:00"/>
    <d v="2015-01-28T00:00:00"/>
    <n v="616.53569999999991"/>
    <n v="9"/>
    <x v="928"/>
    <n v="91076"/>
    <n v="4"/>
    <n v="24"/>
    <x v="0"/>
    <n v="2015"/>
  </r>
  <r>
    <n v="23626"/>
    <s v="Not Specified"/>
    <n v="0.09"/>
    <n v="95.43"/>
    <n v="19.989999999999998"/>
    <n v="1690"/>
    <s v="Neil Bailey"/>
    <s v="Regular Air"/>
    <s v="Corporate"/>
    <s v="Office Supplies"/>
    <s v="Storage &amp; Organization"/>
    <s v="Small Box"/>
    <s v="Fellowes Stor/Drawer® Steel Plus™ Storage Drawers"/>
    <n v="0.79"/>
    <s v="United States"/>
    <x v="1"/>
    <x v="19"/>
    <x v="441"/>
    <n v="17112"/>
    <d v="2015-06-01T00:00:00"/>
    <d v="2015-06-02T00:00:00"/>
    <n v="-143.23500000000001"/>
    <n v="22"/>
    <x v="929"/>
    <n v="91078"/>
    <n v="1"/>
    <n v="1"/>
    <x v="1"/>
    <n v="2015"/>
  </r>
  <r>
    <n v="19481"/>
    <s v="Not Specified"/>
    <n v="0"/>
    <n v="6.84"/>
    <n v="8.3699999999999992"/>
    <n v="1692"/>
    <s v="Rhonda Schroeder"/>
    <s v="Regular Air"/>
    <s v="Consumer"/>
    <s v="Office Supplies"/>
    <s v="Scissors, Rulers and Trimmers"/>
    <s v="Small Pack"/>
    <s v="Acme Design Line 8&quot; Stainless Steel Bent Scissors w/Champagne Handles, 3-1/8&quot; Cut"/>
    <n v="0.57999999999999996"/>
    <s v="United States"/>
    <x v="2"/>
    <x v="13"/>
    <x v="63"/>
    <n v="67114"/>
    <d v="2015-01-23T00:00:00"/>
    <d v="2015-01-24T00:00:00"/>
    <n v="-123.1816"/>
    <n v="5"/>
    <x v="930"/>
    <n v="90189"/>
    <n v="1"/>
    <n v="23"/>
    <x v="0"/>
    <n v="2015"/>
  </r>
  <r>
    <n v="19482"/>
    <s v="Not Specified"/>
    <n v="7.0000000000000007E-2"/>
    <n v="30.98"/>
    <n v="5.76"/>
    <n v="1693"/>
    <s v="Melinda Thornton"/>
    <s v="Regular Air"/>
    <s v="Consumer"/>
    <s v="Office Supplies"/>
    <s v="Paper"/>
    <s v="Small Box"/>
    <s v="IBM Multi-Purpose Copy Paper, 8 1/2 x 11&quot;, Case"/>
    <n v="0.4"/>
    <s v="United States"/>
    <x v="3"/>
    <x v="8"/>
    <x v="442"/>
    <n v="20190"/>
    <d v="2015-01-23T00:00:00"/>
    <d v="2015-01-25T00:00:00"/>
    <n v="-28.798000000000002"/>
    <n v="11"/>
    <x v="931"/>
    <n v="90189"/>
    <n v="2"/>
    <n v="23"/>
    <x v="0"/>
    <n v="2015"/>
  </r>
  <r>
    <n v="21262"/>
    <s v="Low"/>
    <n v="0.01"/>
    <n v="15.67"/>
    <n v="1.39"/>
    <n v="1693"/>
    <s v="Melinda Thornton"/>
    <s v="Express Air"/>
    <s v="Consumer"/>
    <s v="Office Supplies"/>
    <s v="Envelopes"/>
    <s v="Small Box"/>
    <s v="#10 White Business Envelopes,4 1/8 x 9 1/2"/>
    <n v="0.38"/>
    <s v="United States"/>
    <x v="3"/>
    <x v="8"/>
    <x v="442"/>
    <n v="20190"/>
    <d v="2015-05-11T00:00:00"/>
    <d v="2015-05-11T00:00:00"/>
    <n v="-273.98"/>
    <n v="11"/>
    <x v="932"/>
    <n v="90190"/>
    <n v="0"/>
    <n v="11"/>
    <x v="3"/>
    <n v="2015"/>
  </r>
  <r>
    <n v="24941"/>
    <s v="Medium"/>
    <n v="0"/>
    <n v="13.43"/>
    <n v="5.5"/>
    <n v="1697"/>
    <s v="Holly Osborne"/>
    <s v="Regular Air"/>
    <s v="Home Office"/>
    <s v="Office Supplies"/>
    <s v="Storage &amp; Organization"/>
    <s v="Small Box"/>
    <s v="Fellowes Personal Hanging Folder Files, Navy"/>
    <n v="0.56999999999999995"/>
    <s v="United States"/>
    <x v="3"/>
    <x v="40"/>
    <x v="443"/>
    <n v="71901"/>
    <d v="2015-01-16T00:00:00"/>
    <d v="2015-01-17T00:00:00"/>
    <n v="-253.77800000000002"/>
    <n v="9"/>
    <x v="933"/>
    <n v="86338"/>
    <n v="1"/>
    <n v="16"/>
    <x v="0"/>
    <n v="2015"/>
  </r>
  <r>
    <n v="18275"/>
    <s v="Low"/>
    <n v="0.05"/>
    <n v="3.98"/>
    <n v="5.26"/>
    <n v="1699"/>
    <s v="Joseph Hurst"/>
    <s v="Regular Air"/>
    <s v="Small Business"/>
    <s v="Office Supplies"/>
    <s v="Binders and Binder Accessories"/>
    <s v="Small Box"/>
    <s v="Ibico Presentation Index for Binding Systems"/>
    <n v="0.38"/>
    <s v="United States"/>
    <x v="1"/>
    <x v="19"/>
    <x v="444"/>
    <n v="19057"/>
    <d v="2015-03-25T00:00:00"/>
    <d v="2015-03-29T00:00:00"/>
    <n v="-152.52449999999999"/>
    <n v="12"/>
    <x v="934"/>
    <n v="87345"/>
    <n v="4"/>
    <n v="25"/>
    <x v="5"/>
    <n v="2015"/>
  </r>
  <r>
    <n v="18276"/>
    <s v="Low"/>
    <n v="0.01"/>
    <n v="6.48"/>
    <n v="5.4"/>
    <n v="1699"/>
    <s v="Joseph Hurst"/>
    <s v="Regular Air"/>
    <s v="Small Business"/>
    <s v="Office Supplies"/>
    <s v="Paper"/>
    <s v="Small Box"/>
    <s v="Xerox 207"/>
    <n v="0.37"/>
    <s v="United States"/>
    <x v="1"/>
    <x v="19"/>
    <x v="444"/>
    <n v="19057"/>
    <d v="2015-03-25T00:00:00"/>
    <d v="2015-03-25T00:00:00"/>
    <n v="-18.850000000000001"/>
    <n v="2"/>
    <x v="935"/>
    <n v="87345"/>
    <n v="0"/>
    <n v="25"/>
    <x v="5"/>
    <n v="2015"/>
  </r>
  <r>
    <n v="24158"/>
    <s v="Medium"/>
    <n v="0.05"/>
    <n v="14.81"/>
    <n v="13.32"/>
    <n v="1702"/>
    <s v="Sandra Berry"/>
    <s v="Regular Air"/>
    <s v="Home Office"/>
    <s v="Office Supplies"/>
    <s v="Appliances"/>
    <s v="Small Box"/>
    <s v="Holmes Replacement Filter for HEPA Air Cleaner, Large Room"/>
    <n v="0.43"/>
    <s v="United States"/>
    <x v="3"/>
    <x v="37"/>
    <x v="445"/>
    <n v="39301"/>
    <d v="2015-01-17T00:00:00"/>
    <d v="2015-01-20T00:00:00"/>
    <n v="-220.05200000000002"/>
    <n v="3"/>
    <x v="936"/>
    <n v="90473"/>
    <n v="3"/>
    <n v="17"/>
    <x v="0"/>
    <n v="2015"/>
  </r>
  <r>
    <n v="24159"/>
    <s v="Medium"/>
    <n v="0.05"/>
    <n v="4.2"/>
    <n v="2.2599999999999998"/>
    <n v="1702"/>
    <s v="Sandra Berry"/>
    <s v="Express Air"/>
    <s v="Home Office"/>
    <s v="Office Supplies"/>
    <s v="Paper"/>
    <s v="Wrap Bag"/>
    <s v="Important Message Pads, 50 4-1/4 x 5-1/2 Forms per Pad"/>
    <n v="0.36"/>
    <s v="United States"/>
    <x v="3"/>
    <x v="37"/>
    <x v="445"/>
    <n v="39301"/>
    <d v="2015-01-17T00:00:00"/>
    <d v="2015-01-19T00:00:00"/>
    <n v="20.393369999999997"/>
    <n v="3"/>
    <x v="937"/>
    <n v="90473"/>
    <n v="2"/>
    <n v="17"/>
    <x v="0"/>
    <n v="2015"/>
  </r>
  <r>
    <n v="25761"/>
    <s v="Medium"/>
    <n v="0.05"/>
    <n v="5.68"/>
    <n v="1.39"/>
    <n v="1708"/>
    <s v="Lillian Day"/>
    <s v="Regular Air"/>
    <s v="Small Business"/>
    <s v="Office Supplies"/>
    <s v="Envelopes"/>
    <s v="Small Box"/>
    <s v="Staples Standard Envelopes"/>
    <n v="0.38"/>
    <s v="United States"/>
    <x v="1"/>
    <x v="10"/>
    <x v="446"/>
    <n v="44118"/>
    <d v="2015-01-17T00:00:00"/>
    <d v="2015-01-18T00:00:00"/>
    <n v="38.281199999999998"/>
    <n v="10"/>
    <x v="938"/>
    <n v="88781"/>
    <n v="1"/>
    <n v="17"/>
    <x v="0"/>
    <n v="2015"/>
  </r>
  <r>
    <n v="26037"/>
    <s v="Not Specified"/>
    <n v="0.03"/>
    <n v="205.99"/>
    <n v="3"/>
    <n v="1708"/>
    <s v="Lillian Day"/>
    <s v="Regular Air"/>
    <s v="Small Business"/>
    <s v="Technology"/>
    <s v="Telephones and Communication"/>
    <s v="Small Box"/>
    <s v="6185"/>
    <n v="0.57999999999999996"/>
    <s v="United States"/>
    <x v="1"/>
    <x v="10"/>
    <x v="446"/>
    <n v="44118"/>
    <d v="2015-05-20T00:00:00"/>
    <d v="2015-05-21T00:00:00"/>
    <n v="3670.3514999999998"/>
    <n v="29"/>
    <x v="939"/>
    <n v="88784"/>
    <n v="1"/>
    <n v="20"/>
    <x v="3"/>
    <n v="2015"/>
  </r>
  <r>
    <n v="23822"/>
    <s v="Not Specified"/>
    <n v="0.01"/>
    <n v="14.28"/>
    <n v="2.99"/>
    <n v="1709"/>
    <s v="Dennis Bowen"/>
    <s v="Regular Air"/>
    <s v="Consumer"/>
    <s v="Office Supplies"/>
    <s v="Binders and Binder Accessories"/>
    <s v="Small Box"/>
    <s v="Avery Premier Heavy-Duty Binder with Round Locking Rings"/>
    <n v="0.39"/>
    <s v="United States"/>
    <x v="1"/>
    <x v="19"/>
    <x v="447"/>
    <n v="19464"/>
    <d v="2015-01-21T00:00:00"/>
    <d v="2015-01-22T00:00:00"/>
    <n v="21.003500000000003"/>
    <n v="2"/>
    <x v="940"/>
    <n v="88782"/>
    <n v="1"/>
    <n v="21"/>
    <x v="0"/>
    <n v="2015"/>
  </r>
  <r>
    <n v="24577"/>
    <s v="Medium"/>
    <n v="0.04"/>
    <n v="95.43"/>
    <n v="19.989999999999998"/>
    <n v="1709"/>
    <s v="Dennis Bowen"/>
    <s v="Regular Air"/>
    <s v="Small Business"/>
    <s v="Office Supplies"/>
    <s v="Storage &amp; Organization"/>
    <s v="Small Box"/>
    <s v="Fellowes Stor/Drawer® Steel Plus™ Storage Drawers"/>
    <n v="0.79"/>
    <s v="United States"/>
    <x v="1"/>
    <x v="19"/>
    <x v="447"/>
    <n v="19464"/>
    <d v="2015-05-10T00:00:00"/>
    <d v="2015-05-12T00:00:00"/>
    <n v="13.536000000000016"/>
    <n v="33"/>
    <x v="941"/>
    <n v="88783"/>
    <n v="2"/>
    <n v="10"/>
    <x v="3"/>
    <n v="2015"/>
  </r>
  <r>
    <n v="19287"/>
    <s v="Not Specified"/>
    <n v="7.0000000000000007E-2"/>
    <n v="7.59"/>
    <n v="4"/>
    <n v="1711"/>
    <s v="Sharon Long"/>
    <s v="Regular Air"/>
    <s v="Corporate"/>
    <s v="Furniture"/>
    <s v="Office Furnishings"/>
    <s v="Wrap Bag"/>
    <s v="Master Giant Foot® Doorstop, Safety Yellow"/>
    <n v="0.42"/>
    <s v="United States"/>
    <x v="3"/>
    <x v="29"/>
    <x v="448"/>
    <n v="30062"/>
    <d v="2015-03-16T00:00:00"/>
    <d v="2015-03-18T00:00:00"/>
    <n v="-167.048"/>
    <n v="3"/>
    <x v="942"/>
    <n v="87747"/>
    <n v="2"/>
    <n v="16"/>
    <x v="5"/>
    <n v="2015"/>
  </r>
  <r>
    <n v="21655"/>
    <s v="Low"/>
    <n v="0.03"/>
    <n v="11.66"/>
    <n v="7.95"/>
    <n v="1712"/>
    <s v="Regina Langley"/>
    <s v="Regular Air"/>
    <s v="Corporate"/>
    <s v="Office Supplies"/>
    <s v="Pens &amp; Art Supplies"/>
    <s v="Small Pack"/>
    <s v="Hunt BOSTON® Vista® Battery-Operated Pencil Sharpener, Black"/>
    <n v="0.57999999999999996"/>
    <s v="United States"/>
    <x v="3"/>
    <x v="29"/>
    <x v="449"/>
    <n v="30907"/>
    <d v="2015-04-11T00:00:00"/>
    <d v="2015-04-20T00:00:00"/>
    <n v="-31.094000000000001"/>
    <n v="22"/>
    <x v="943"/>
    <n v="87749"/>
    <n v="9"/>
    <n v="11"/>
    <x v="4"/>
    <n v="2015"/>
  </r>
  <r>
    <n v="25078"/>
    <s v="High"/>
    <n v="0.01"/>
    <n v="23.99"/>
    <n v="6.3"/>
    <n v="1713"/>
    <s v="Rosemary Stark"/>
    <s v="Regular Air"/>
    <s v="Corporate"/>
    <s v="Technology"/>
    <s v="Office Machines"/>
    <s v="Medium Box"/>
    <s v="TI 36X Solar Scientific Calculator"/>
    <n v="0.38"/>
    <s v="United States"/>
    <x v="3"/>
    <x v="29"/>
    <x v="450"/>
    <n v="30265"/>
    <d v="2015-05-29T00:00:00"/>
    <d v="2015-05-31T00:00:00"/>
    <n v="-6.202"/>
    <n v="11"/>
    <x v="944"/>
    <n v="87748"/>
    <n v="2"/>
    <n v="29"/>
    <x v="3"/>
    <n v="2015"/>
  </r>
  <r>
    <n v="19884"/>
    <s v="Low"/>
    <n v="0.01"/>
    <n v="300.98"/>
    <n v="64.73"/>
    <n v="1718"/>
    <s v="Kathy Shah"/>
    <s v="Delivery Truck"/>
    <s v="Consumer"/>
    <s v="Furniture"/>
    <s v="Chairs &amp; Chairmats"/>
    <s v="Jumbo Drum"/>
    <s v="Global Leather and Oak Executive Chair, Black"/>
    <n v="0.56000000000000005"/>
    <s v="United States"/>
    <x v="3"/>
    <x v="24"/>
    <x v="451"/>
    <n v="27529"/>
    <d v="2015-03-08T00:00:00"/>
    <d v="2015-03-15T00:00:00"/>
    <n v="-48.873999999999995"/>
    <n v="3"/>
    <x v="945"/>
    <n v="90621"/>
    <n v="7"/>
    <n v="8"/>
    <x v="5"/>
    <n v="2015"/>
  </r>
  <r>
    <n v="20619"/>
    <s v="Medium"/>
    <n v="0.06"/>
    <n v="16.48"/>
    <n v="1.99"/>
    <n v="1719"/>
    <s v="Russell W Melton"/>
    <s v="Regular Air"/>
    <s v="Corporate"/>
    <s v="Technology"/>
    <s v="Computer Peripherals"/>
    <s v="Small Pack"/>
    <s v="Maxell DVD-RAM Discs"/>
    <n v="0.42"/>
    <s v="United States"/>
    <x v="3"/>
    <x v="43"/>
    <x v="452"/>
    <n v="35473"/>
    <d v="2015-01-17T00:00:00"/>
    <d v="2015-01-19T00:00:00"/>
    <n v="-144.59200000000001"/>
    <n v="8"/>
    <x v="946"/>
    <n v="90786"/>
    <n v="2"/>
    <n v="17"/>
    <x v="0"/>
    <n v="2015"/>
  </r>
  <r>
    <n v="22596"/>
    <s v="High"/>
    <n v="0.04"/>
    <n v="12.44"/>
    <n v="6.27"/>
    <n v="1721"/>
    <s v="Jennifer Zimmerman"/>
    <s v="Regular Air"/>
    <s v="Corporate"/>
    <s v="Office Supplies"/>
    <s v="Storage &amp; Organization"/>
    <s v="Medium Box"/>
    <s v="Eldon Simplefile® Box Office®"/>
    <n v="0.56999999999999995"/>
    <s v="United States"/>
    <x v="3"/>
    <x v="40"/>
    <x v="453"/>
    <n v="72401"/>
    <d v="2015-05-16T00:00:00"/>
    <d v="2015-05-17T00:00:00"/>
    <n v="-258.56600000000003"/>
    <n v="37"/>
    <x v="947"/>
    <n v="90787"/>
    <n v="1"/>
    <n v="16"/>
    <x v="3"/>
    <n v="2015"/>
  </r>
  <r>
    <n v="5670"/>
    <s v="Low"/>
    <n v="0.1"/>
    <n v="49.99"/>
    <n v="19.989999999999998"/>
    <n v="1723"/>
    <s v="Constance Flowers"/>
    <s v="Express Air"/>
    <s v="Corporate"/>
    <s v="Technology"/>
    <s v="Computer Peripherals"/>
    <s v="Small Box"/>
    <s v="US Robotics 56K V.92 Internal PCI Faxmodem"/>
    <n v="0.45"/>
    <s v="United States"/>
    <x v="0"/>
    <x v="1"/>
    <x v="454"/>
    <n v="92037"/>
    <d v="2015-01-31T00:00:00"/>
    <d v="2015-02-05T00:00:00"/>
    <n v="13.508000000000003"/>
    <n v="46"/>
    <x v="948"/>
    <n v="40101"/>
    <n v="5"/>
    <n v="31"/>
    <x v="0"/>
    <n v="2015"/>
  </r>
  <r>
    <n v="6212"/>
    <s v="Medium"/>
    <n v="0.05"/>
    <n v="6.68"/>
    <n v="5.66"/>
    <n v="1723"/>
    <s v="Constance Flowers"/>
    <s v="Regular Air"/>
    <s v="Corporate"/>
    <s v="Office Supplies"/>
    <s v="Paper"/>
    <s v="Small Box"/>
    <s v="Xerox 1923"/>
    <n v="0.37"/>
    <s v="United States"/>
    <x v="0"/>
    <x v="1"/>
    <x v="454"/>
    <n v="92037"/>
    <d v="2015-02-07T00:00:00"/>
    <d v="2015-02-09T00:00:00"/>
    <n v="-66.48"/>
    <n v="46"/>
    <x v="949"/>
    <n v="44002"/>
    <n v="2"/>
    <n v="7"/>
    <x v="2"/>
    <n v="2015"/>
  </r>
  <r>
    <n v="6213"/>
    <s v="Medium"/>
    <n v="0.03"/>
    <n v="17.7"/>
    <n v="9.4700000000000006"/>
    <n v="1723"/>
    <s v="Constance Flowers"/>
    <s v="Regular Air"/>
    <s v="Corporate"/>
    <s v="Office Supplies"/>
    <s v="Storage &amp; Organization"/>
    <s v="Small Box"/>
    <s v="Portfile® Personal File Boxes"/>
    <n v="0.59"/>
    <s v="United States"/>
    <x v="0"/>
    <x v="1"/>
    <x v="454"/>
    <n v="92037"/>
    <d v="2015-02-07T00:00:00"/>
    <d v="2015-02-07T00:00:00"/>
    <n v="-52.33"/>
    <n v="14"/>
    <x v="950"/>
    <n v="44002"/>
    <n v="0"/>
    <n v="7"/>
    <x v="2"/>
    <n v="2015"/>
  </r>
  <r>
    <n v="4596"/>
    <s v="High"/>
    <n v="0.04"/>
    <n v="12.44"/>
    <n v="6.27"/>
    <n v="1723"/>
    <s v="Constance Flowers"/>
    <s v="Regular Air"/>
    <s v="Corporate"/>
    <s v="Office Supplies"/>
    <s v="Storage &amp; Organization"/>
    <s v="Medium Box"/>
    <s v="Eldon Simplefile® Box Office®"/>
    <n v="0.56999999999999995"/>
    <s v="United States"/>
    <x v="0"/>
    <x v="1"/>
    <x v="454"/>
    <n v="92037"/>
    <d v="2015-05-16T00:00:00"/>
    <d v="2015-05-17T00:00:00"/>
    <n v="-59.06"/>
    <n v="146"/>
    <x v="951"/>
    <n v="32710"/>
    <n v="1"/>
    <n v="16"/>
    <x v="3"/>
    <n v="2015"/>
  </r>
  <r>
    <n v="18244"/>
    <s v="High"/>
    <n v="0.05"/>
    <n v="35.99"/>
    <n v="1.1000000000000001"/>
    <n v="1725"/>
    <s v="Linda Blake"/>
    <s v="Regular Air"/>
    <s v="Corporate"/>
    <s v="Technology"/>
    <s v="Telephones and Communication"/>
    <s v="Small Box"/>
    <s v="Accessory35"/>
    <n v="0.55000000000000004"/>
    <s v="United States"/>
    <x v="1"/>
    <x v="10"/>
    <x v="455"/>
    <n v="43026"/>
    <d v="2015-05-07T00:00:00"/>
    <d v="2015-05-09T00:00:00"/>
    <n v="149.166"/>
    <n v="9"/>
    <x v="952"/>
    <n v="87193"/>
    <n v="2"/>
    <n v="7"/>
    <x v="3"/>
    <n v="2015"/>
  </r>
  <r>
    <n v="24872"/>
    <s v="Not Specified"/>
    <n v="0.1"/>
    <n v="14.98"/>
    <n v="7.69"/>
    <n v="1727"/>
    <s v="Juanita Ballard"/>
    <s v="Express Air"/>
    <s v="Small Business"/>
    <s v="Office Supplies"/>
    <s v="Storage &amp; Organization"/>
    <s v="Small Box"/>
    <s v="Super Decoflex Portable Personal File"/>
    <n v="0.56999999999999995"/>
    <s v="United States"/>
    <x v="1"/>
    <x v="10"/>
    <x v="456"/>
    <n v="44240"/>
    <d v="2015-01-21T00:00:00"/>
    <d v="2015-01-23T00:00:00"/>
    <n v="-76.900000000000006"/>
    <n v="8"/>
    <x v="953"/>
    <n v="87194"/>
    <n v="2"/>
    <n v="21"/>
    <x v="0"/>
    <n v="2015"/>
  </r>
  <r>
    <n v="26066"/>
    <s v="High"/>
    <n v="0.04"/>
    <n v="55.48"/>
    <n v="6.79"/>
    <n v="1728"/>
    <s v="Carrie Lewis"/>
    <s v="Regular Air"/>
    <s v="Corporate"/>
    <s v="Office Supplies"/>
    <s v="Paper"/>
    <s v="Small Box"/>
    <s v="Eaton Premium Continuous-Feed Paper, 25% Cotton, Letter Size, White, 1000 Shts/Box"/>
    <n v="0.37"/>
    <s v="United States"/>
    <x v="1"/>
    <x v="10"/>
    <x v="457"/>
    <n v="45429"/>
    <d v="2015-02-22T00:00:00"/>
    <d v="2015-02-24T00:00:00"/>
    <n v="376.88490000000002"/>
    <n v="10"/>
    <x v="954"/>
    <n v="87195"/>
    <n v="2"/>
    <n v="22"/>
    <x v="2"/>
    <n v="2015"/>
  </r>
  <r>
    <n v="24545"/>
    <s v="High"/>
    <n v="0.1"/>
    <n v="65.989999999999995"/>
    <n v="3.99"/>
    <n v="1730"/>
    <s v="Kerry Wilkerson"/>
    <s v="Express Air"/>
    <s v="Small Business"/>
    <s v="Technology"/>
    <s v="Telephones and Communication"/>
    <s v="Small Box"/>
    <s v="StarTAC 7760"/>
    <n v="0.59"/>
    <s v="United States"/>
    <x v="0"/>
    <x v="44"/>
    <x v="458"/>
    <n v="83843"/>
    <d v="2015-04-07T00:00:00"/>
    <d v="2015-04-09T00:00:00"/>
    <n v="-88.624800000000008"/>
    <n v="5"/>
    <x v="955"/>
    <n v="90653"/>
    <n v="2"/>
    <n v="7"/>
    <x v="4"/>
    <n v="2015"/>
  </r>
  <r>
    <n v="566"/>
    <s v="Not Specified"/>
    <n v="0.02"/>
    <n v="60.98"/>
    <n v="49"/>
    <n v="1733"/>
    <s v="Nina Horne Kelly"/>
    <s v="Regular Air"/>
    <s v="Small Business"/>
    <s v="Office Supplies"/>
    <s v="Appliances"/>
    <s v="Large Box"/>
    <s v="Euro Pro Shark Stick Mini Vacuum"/>
    <n v="0.59"/>
    <s v="United States"/>
    <x v="1"/>
    <x v="41"/>
    <x v="246"/>
    <n v="20012"/>
    <d v="2015-04-04T00:00:00"/>
    <d v="2015-04-06T00:00:00"/>
    <n v="-662.52"/>
    <n v="34"/>
    <x v="956"/>
    <n v="3841"/>
    <n v="2"/>
    <n v="4"/>
    <x v="4"/>
    <n v="2015"/>
  </r>
  <r>
    <n v="567"/>
    <s v="Not Specified"/>
    <n v="0.02"/>
    <n v="1270.99"/>
    <n v="19.989999999999998"/>
    <n v="1733"/>
    <s v="Nina Horne Kelly"/>
    <s v="Regular Air"/>
    <s v="Small Business"/>
    <s v="Office Supplies"/>
    <s v="Binders and Binder Accessories"/>
    <s v="Small Box"/>
    <s v="Fellowes PB500 Electric Punch Plastic Comb Binding Machine with Manual Bind"/>
    <n v="0.35"/>
    <s v="United States"/>
    <x v="1"/>
    <x v="41"/>
    <x v="246"/>
    <n v="20012"/>
    <d v="2015-04-04T00:00:00"/>
    <d v="2015-04-06T00:00:00"/>
    <n v="9228.2255999999998"/>
    <n v="36"/>
    <x v="957"/>
    <n v="3841"/>
    <n v="2"/>
    <n v="4"/>
    <x v="4"/>
    <n v="2015"/>
  </r>
  <r>
    <n v="8389"/>
    <s v="High"/>
    <n v="0.02"/>
    <n v="30.98"/>
    <n v="17.079999999999998"/>
    <n v="1733"/>
    <s v="Nina Horne Kelly"/>
    <s v="Regular Air"/>
    <s v="Small Business"/>
    <s v="Office Supplies"/>
    <s v="Paper"/>
    <s v="Small Box"/>
    <s v="Xerox 197"/>
    <n v="0.4"/>
    <s v="United States"/>
    <x v="1"/>
    <x v="41"/>
    <x v="246"/>
    <n v="20012"/>
    <d v="2015-06-28T00:00:00"/>
    <d v="2015-06-29T00:00:00"/>
    <n v="-32.28"/>
    <n v="13"/>
    <x v="958"/>
    <n v="59937"/>
    <n v="1"/>
    <n v="28"/>
    <x v="1"/>
    <n v="2015"/>
  </r>
  <r>
    <n v="18566"/>
    <s v="Not Specified"/>
    <n v="0.02"/>
    <n v="60.98"/>
    <n v="49"/>
    <n v="1734"/>
    <s v="Christopher Meadows"/>
    <s v="Regular Air"/>
    <s v="Small Business"/>
    <s v="Office Supplies"/>
    <s v="Appliances"/>
    <s v="Large Box"/>
    <s v="Euro Pro Shark Stick Mini Vacuum"/>
    <n v="0.59"/>
    <s v="United States"/>
    <x v="1"/>
    <x v="4"/>
    <x v="459"/>
    <n v="10528"/>
    <d v="2015-04-04T00:00:00"/>
    <d v="2015-04-06T00:00:00"/>
    <n v="-596.26800000000003"/>
    <n v="9"/>
    <x v="959"/>
    <n v="88443"/>
    <n v="2"/>
    <n v="4"/>
    <x v="4"/>
    <n v="2015"/>
  </r>
  <r>
    <n v="18567"/>
    <s v="Not Specified"/>
    <n v="0.02"/>
    <n v="1270.99"/>
    <n v="19.989999999999998"/>
    <n v="1734"/>
    <s v="Christopher Meadows"/>
    <s v="Regular Air"/>
    <s v="Small Business"/>
    <s v="Office Supplies"/>
    <s v="Binders and Binder Accessories"/>
    <s v="Small Box"/>
    <s v="Fellowes PB500 Electric Punch Plastic Comb Binding Machine with Manual Bind"/>
    <n v="0.35"/>
    <s v="United States"/>
    <x v="1"/>
    <x v="4"/>
    <x v="459"/>
    <n v="10528"/>
    <d v="2015-04-04T00:00:00"/>
    <d v="2015-04-06T00:00:00"/>
    <n v="7889.6876999999995"/>
    <n v="9"/>
    <x v="960"/>
    <n v="88443"/>
    <n v="2"/>
    <n v="4"/>
    <x v="4"/>
    <n v="2015"/>
  </r>
  <r>
    <n v="18568"/>
    <s v="Not Specified"/>
    <n v="0.05"/>
    <n v="205.99"/>
    <n v="8.99"/>
    <n v="1734"/>
    <s v="Christopher Meadows"/>
    <s v="Express Air"/>
    <s v="Small Business"/>
    <s v="Technology"/>
    <s v="Telephones and Communication"/>
    <s v="Small Box"/>
    <s v="StarTAC 8000"/>
    <n v="0.6"/>
    <s v="United States"/>
    <x v="1"/>
    <x v="4"/>
    <x v="459"/>
    <n v="10528"/>
    <d v="2015-04-04T00:00:00"/>
    <d v="2015-04-06T00:00:00"/>
    <n v="1545.8097600000001"/>
    <n v="19"/>
    <x v="961"/>
    <n v="88443"/>
    <n v="2"/>
    <n v="4"/>
    <x v="4"/>
    <n v="2015"/>
  </r>
  <r>
    <n v="26389"/>
    <s v="High"/>
    <n v="0.02"/>
    <n v="30.98"/>
    <n v="17.079999999999998"/>
    <n v="1735"/>
    <s v="Eric West"/>
    <s v="Regular Air"/>
    <s v="Small Business"/>
    <s v="Office Supplies"/>
    <s v="Paper"/>
    <s v="Small Box"/>
    <s v="Xerox 197"/>
    <n v="0.4"/>
    <s v="United States"/>
    <x v="1"/>
    <x v="4"/>
    <x v="460"/>
    <n v="11550"/>
    <d v="2015-06-28T00:00:00"/>
    <d v="2015-06-29T00:00:00"/>
    <n v="-16.14"/>
    <n v="3"/>
    <x v="962"/>
    <n v="88444"/>
    <n v="1"/>
    <n v="28"/>
    <x v="1"/>
    <n v="2015"/>
  </r>
  <r>
    <n v="18012"/>
    <s v="Not Specified"/>
    <n v="0.09"/>
    <n v="30.93"/>
    <n v="3.92"/>
    <n v="1737"/>
    <s v="Danielle Myers"/>
    <s v="Regular Air"/>
    <s v="Corporate"/>
    <s v="Furniture"/>
    <s v="Office Furnishings"/>
    <s v="Small Pack"/>
    <s v="Advantus Employee of the Month Certificate Frame, 11 x 13-1/2"/>
    <n v="0.44"/>
    <s v="United States"/>
    <x v="3"/>
    <x v="24"/>
    <x v="451"/>
    <n v="27529"/>
    <d v="2015-06-03T00:00:00"/>
    <d v="2015-06-05T00:00:00"/>
    <n v="-130.42400000000001"/>
    <n v="16"/>
    <x v="963"/>
    <n v="85866"/>
    <n v="2"/>
    <n v="3"/>
    <x v="1"/>
    <n v="2015"/>
  </r>
  <r>
    <n v="18013"/>
    <s v="Not Specified"/>
    <n v="0.03"/>
    <n v="1.68"/>
    <n v="0.7"/>
    <n v="1737"/>
    <s v="Danielle Myers"/>
    <s v="Express Air"/>
    <s v="Corporate"/>
    <s v="Office Supplies"/>
    <s v="Pens &amp; Art Supplies"/>
    <s v="Wrap Bag"/>
    <s v="Newell 308"/>
    <n v="0.6"/>
    <s v="United States"/>
    <x v="3"/>
    <x v="24"/>
    <x v="451"/>
    <n v="27529"/>
    <d v="2015-06-03T00:00:00"/>
    <d v="2015-06-05T00:00:00"/>
    <n v="-106.42100000000001"/>
    <n v="11"/>
    <x v="964"/>
    <n v="85866"/>
    <n v="2"/>
    <n v="3"/>
    <x v="1"/>
    <n v="2015"/>
  </r>
  <r>
    <n v="18306"/>
    <s v="Medium"/>
    <n v="0.08"/>
    <n v="175.99"/>
    <n v="4.99"/>
    <n v="1738"/>
    <s v="Dean Solomon"/>
    <s v="Regular Air"/>
    <s v="Corporate"/>
    <s v="Technology"/>
    <s v="Telephones and Communication"/>
    <s v="Small Box"/>
    <s v="5165"/>
    <n v="0.59"/>
    <s v="United States"/>
    <x v="3"/>
    <x v="24"/>
    <x v="461"/>
    <n v="28052"/>
    <d v="2015-03-28T00:00:00"/>
    <d v="2015-03-28T00:00:00"/>
    <n v="-16476.838"/>
    <n v="10"/>
    <x v="965"/>
    <n v="85865"/>
    <n v="0"/>
    <n v="28"/>
    <x v="5"/>
    <n v="2015"/>
  </r>
  <r>
    <n v="18804"/>
    <s v="Low"/>
    <n v="0.04"/>
    <n v="35.44"/>
    <n v="19.989999999999998"/>
    <n v="1738"/>
    <s v="Dean Solomon"/>
    <s v="Regular Air"/>
    <s v="Corporate"/>
    <s v="Office Supplies"/>
    <s v="Paper"/>
    <s v="Small Box"/>
    <s v="Xerox 1880"/>
    <n v="0.38"/>
    <s v="United States"/>
    <x v="3"/>
    <x v="24"/>
    <x v="461"/>
    <n v="28052"/>
    <d v="2015-06-14T00:00:00"/>
    <d v="2015-06-21T00:00:00"/>
    <n v="-108.27250000000001"/>
    <n v="11"/>
    <x v="966"/>
    <n v="85868"/>
    <n v="7"/>
    <n v="14"/>
    <x v="1"/>
    <n v="2015"/>
  </r>
  <r>
    <n v="22593"/>
    <s v="High"/>
    <n v="0.09"/>
    <n v="349.45"/>
    <n v="60"/>
    <n v="1739"/>
    <s v="Edna Pierce"/>
    <s v="Delivery Truck"/>
    <s v="Corporate"/>
    <s v="Furniture"/>
    <s v="Tables"/>
    <s v="Jumbo Drum"/>
    <s v="SAFCO PlanMaster Heigh-Adjustable Drafting Table Base, 43w x 30d x 30-37h, Black"/>
    <m/>
    <s v="United States"/>
    <x v="3"/>
    <x v="24"/>
    <x v="462"/>
    <n v="27534"/>
    <d v="2015-05-03T00:00:00"/>
    <d v="2015-05-04T00:00:00"/>
    <n v="-90.74799999999999"/>
    <n v="17"/>
    <x v="967"/>
    <n v="85867"/>
    <n v="1"/>
    <n v="3"/>
    <x v="3"/>
    <n v="2015"/>
  </r>
  <r>
    <n v="20591"/>
    <s v="Medium"/>
    <n v="0"/>
    <n v="55.99"/>
    <n v="2.5"/>
    <n v="1743"/>
    <s v="Paige Jacobs"/>
    <s v="Regular Air"/>
    <s v="Consumer"/>
    <s v="Technology"/>
    <s v="Telephones and Communication"/>
    <s v="Small Pack"/>
    <s v="Accessory28"/>
    <n v="0.83"/>
    <s v="United States"/>
    <x v="2"/>
    <x v="7"/>
    <x v="430"/>
    <n v="77546"/>
    <d v="2015-02-12T00:00:00"/>
    <d v="2015-02-14T00:00:00"/>
    <n v="-121.05807999999999"/>
    <n v="1"/>
    <x v="968"/>
    <n v="91025"/>
    <n v="2"/>
    <n v="12"/>
    <x v="2"/>
    <n v="2015"/>
  </r>
  <r>
    <n v="2571"/>
    <s v="Not Specified"/>
    <n v="0.02"/>
    <n v="4.13"/>
    <n v="6.89"/>
    <n v="1745"/>
    <s v="Herbert Holden"/>
    <s v="Regular Air"/>
    <s v="Home Office"/>
    <s v="Office Supplies"/>
    <s v="Labels"/>
    <s v="Small Box"/>
    <s v="Avery 05222 Permanent Self-Adhesive File Folder Labels for Typewriters, on Rolls, White, 250/Roll"/>
    <n v="0.39"/>
    <s v="United States"/>
    <x v="3"/>
    <x v="29"/>
    <x v="135"/>
    <n v="30305"/>
    <d v="2015-01-09T00:00:00"/>
    <d v="2015-01-10T00:00:00"/>
    <n v="-51.736999999999995"/>
    <n v="9"/>
    <x v="969"/>
    <n v="18561"/>
    <n v="1"/>
    <n v="9"/>
    <x v="0"/>
    <n v="2015"/>
  </r>
  <r>
    <n v="1863"/>
    <s v="Low"/>
    <n v="0.04"/>
    <n v="60.65"/>
    <n v="12.23"/>
    <n v="1745"/>
    <s v="Herbert Holden"/>
    <s v="Regular Air"/>
    <s v="Home Office"/>
    <s v="Furniture"/>
    <s v="Office Furnishings"/>
    <s v="Medium Box"/>
    <s v="Tenex Traditional Chairmats for Medium Pile Carpet, Standard Lip, 36&quot; x 48&quot;"/>
    <n v="0.64"/>
    <s v="United States"/>
    <x v="3"/>
    <x v="29"/>
    <x v="135"/>
    <n v="30305"/>
    <d v="2015-02-14T00:00:00"/>
    <d v="2015-02-16T00:00:00"/>
    <n v="116.50629999999998"/>
    <n v="4"/>
    <x v="970"/>
    <n v="13408"/>
    <n v="2"/>
    <n v="14"/>
    <x v="2"/>
    <n v="2015"/>
  </r>
  <r>
    <n v="1692"/>
    <s v="High"/>
    <n v="0.04"/>
    <n v="124.49"/>
    <n v="51.94"/>
    <n v="1745"/>
    <s v="Herbert Holden"/>
    <s v="Delivery Truck"/>
    <s v="Consumer"/>
    <s v="Furniture"/>
    <s v="Tables"/>
    <s v="Jumbo Box"/>
    <s v="Bevis 36 x 72 Conference Tables"/>
    <n v="0.63"/>
    <s v="United States"/>
    <x v="3"/>
    <x v="29"/>
    <x v="135"/>
    <n v="30305"/>
    <d v="2015-06-12T00:00:00"/>
    <d v="2015-06-14T00:00:00"/>
    <n v="-247.55157000000003"/>
    <n v="4"/>
    <x v="971"/>
    <n v="12224"/>
    <n v="2"/>
    <n v="12"/>
    <x v="1"/>
    <n v="2015"/>
  </r>
  <r>
    <n v="1693"/>
    <s v="High"/>
    <n v="0.1"/>
    <n v="35.99"/>
    <n v="5"/>
    <n v="1745"/>
    <s v="Herbert Holden"/>
    <s v="Regular Air"/>
    <s v="Consumer"/>
    <s v="Technology"/>
    <s v="Telephones and Communication"/>
    <s v="Wrap Bag"/>
    <s v="Accessory17"/>
    <n v="0.82"/>
    <s v="United States"/>
    <x v="3"/>
    <x v="29"/>
    <x v="135"/>
    <n v="30305"/>
    <d v="2015-06-12T00:00:00"/>
    <d v="2015-06-12T00:00:00"/>
    <n v="-277.20924000000002"/>
    <n v="54"/>
    <x v="972"/>
    <n v="12224"/>
    <n v="0"/>
    <n v="12"/>
    <x v="1"/>
    <n v="2015"/>
  </r>
  <r>
    <n v="19692"/>
    <s v="High"/>
    <n v="0.04"/>
    <n v="124.49"/>
    <n v="51.94"/>
    <n v="1748"/>
    <s v="Helen Simpson"/>
    <s v="Delivery Truck"/>
    <s v="Consumer"/>
    <s v="Furniture"/>
    <s v="Tables"/>
    <s v="Jumbo Box"/>
    <s v="Bevis 36 x 72 Conference Tables"/>
    <n v="0.63"/>
    <s v="United States"/>
    <x v="2"/>
    <x v="23"/>
    <x v="463"/>
    <n v="73703"/>
    <d v="2015-06-12T00:00:00"/>
    <d v="2015-06-14T00:00:00"/>
    <n v="-93.06450000000001"/>
    <n v="1"/>
    <x v="973"/>
    <n v="87245"/>
    <n v="2"/>
    <n v="12"/>
    <x v="1"/>
    <n v="2015"/>
  </r>
  <r>
    <n v="20571"/>
    <s v="Not Specified"/>
    <n v="0.02"/>
    <n v="4.13"/>
    <n v="6.89"/>
    <n v="1749"/>
    <s v="Sherri P Stephens"/>
    <s v="Regular Air"/>
    <s v="Home Office"/>
    <s v="Office Supplies"/>
    <s v="Labels"/>
    <s v="Small Box"/>
    <s v="Avery 05222 Permanent Self-Adhesive File Folder Labels for Typewriters, on Rolls, White, 250/Roll"/>
    <n v="0.39"/>
    <s v="United States"/>
    <x v="2"/>
    <x v="23"/>
    <x v="464"/>
    <n v="73505"/>
    <d v="2015-01-09T00:00:00"/>
    <d v="2015-01-10T00:00:00"/>
    <n v="-48.235999999999997"/>
    <n v="2"/>
    <x v="974"/>
    <n v="87243"/>
    <n v="1"/>
    <n v="9"/>
    <x v="0"/>
    <n v="2015"/>
  </r>
  <r>
    <n v="19863"/>
    <s v="Low"/>
    <n v="0.04"/>
    <n v="60.65"/>
    <n v="12.23"/>
    <n v="1749"/>
    <s v="Sherri P Stephens"/>
    <s v="Regular Air"/>
    <s v="Home Office"/>
    <s v="Furniture"/>
    <s v="Office Furnishings"/>
    <s v="Medium Box"/>
    <s v="Tenex Traditional Chairmats for Medium Pile Carpet, Standard Lip, 36&quot; x 48&quot;"/>
    <n v="0.64"/>
    <s v="United States"/>
    <x v="2"/>
    <x v="23"/>
    <x v="464"/>
    <n v="73505"/>
    <d v="2015-02-14T00:00:00"/>
    <d v="2015-02-16T00:00:00"/>
    <n v="44.291099999999993"/>
    <n v="1"/>
    <x v="975"/>
    <n v="87244"/>
    <n v="2"/>
    <n v="14"/>
    <x v="2"/>
    <n v="2015"/>
  </r>
  <r>
    <n v="19477"/>
    <s v="Low"/>
    <n v="0.04"/>
    <n v="8.5"/>
    <n v="1.99"/>
    <n v="1754"/>
    <s v="Nelson Hong"/>
    <s v="Regular Air"/>
    <s v="Consumer"/>
    <s v="Technology"/>
    <s v="Computer Peripherals"/>
    <s v="Small Pack"/>
    <s v="Hewlett-Packard 4.7GB DVD+R Discs"/>
    <n v="0.49"/>
    <s v="United States"/>
    <x v="0"/>
    <x v="1"/>
    <x v="465"/>
    <n v="90503"/>
    <d v="2015-02-27T00:00:00"/>
    <d v="2015-02-28T00:00:00"/>
    <n v="43.275199999999998"/>
    <n v="14"/>
    <x v="976"/>
    <n v="90178"/>
    <n v="1"/>
    <n v="27"/>
    <x v="2"/>
    <n v="2015"/>
  </r>
  <r>
    <n v="19478"/>
    <s v="Low"/>
    <n v="0.1"/>
    <n v="15.99"/>
    <n v="9.4"/>
    <n v="1754"/>
    <s v="Nelson Hong"/>
    <s v="Regular Air"/>
    <s v="Consumer"/>
    <s v="Technology"/>
    <s v="Office Machines"/>
    <s v="Small Box"/>
    <s v="AT&amp;T Black Trimline Phone, Model 210"/>
    <n v="0.49"/>
    <s v="United States"/>
    <x v="0"/>
    <x v="1"/>
    <x v="465"/>
    <n v="90503"/>
    <d v="2015-02-27T00:00:00"/>
    <d v="2015-02-27T00:00:00"/>
    <n v="-36.214620000000004"/>
    <n v="5"/>
    <x v="977"/>
    <n v="90178"/>
    <n v="0"/>
    <n v="27"/>
    <x v="2"/>
    <n v="2015"/>
  </r>
  <r>
    <n v="19479"/>
    <s v="Low"/>
    <n v="0.09"/>
    <n v="95.99"/>
    <n v="8.99"/>
    <n v="1754"/>
    <s v="Nelson Hong"/>
    <s v="Regular Air"/>
    <s v="Consumer"/>
    <s v="Technology"/>
    <s v="Telephones and Communication"/>
    <s v="Small Box"/>
    <s v="600 Series Flip"/>
    <n v="0.56999999999999995"/>
    <s v="United States"/>
    <x v="0"/>
    <x v="1"/>
    <x v="465"/>
    <n v="90503"/>
    <d v="2015-02-27T00:00:00"/>
    <d v="2015-03-03T00:00:00"/>
    <n v="7.032960000000001"/>
    <n v="8"/>
    <x v="978"/>
    <n v="90178"/>
    <n v="4"/>
    <n v="27"/>
    <x v="2"/>
    <n v="2015"/>
  </r>
  <r>
    <n v="25920"/>
    <s v="High"/>
    <n v="0"/>
    <n v="115.99"/>
    <n v="5.92"/>
    <n v="1764"/>
    <s v="Michele Bradshaw"/>
    <s v="Regular Air"/>
    <s v="Consumer"/>
    <s v="Technology"/>
    <s v="Telephones and Communication"/>
    <s v="Small Box"/>
    <s v="8890"/>
    <n v="0.57999999999999996"/>
    <s v="United States"/>
    <x v="3"/>
    <x v="26"/>
    <x v="466"/>
    <n v="34698"/>
    <d v="2015-01-22T00:00:00"/>
    <d v="2015-01-22T00:00:00"/>
    <n v="-16.772000000000002"/>
    <n v="11"/>
    <x v="979"/>
    <n v="89775"/>
    <n v="0"/>
    <n v="22"/>
    <x v="0"/>
    <n v="2015"/>
  </r>
  <r>
    <n v="25608"/>
    <s v="High"/>
    <n v="0.06"/>
    <n v="19.98"/>
    <n v="10.49"/>
    <n v="1764"/>
    <s v="Michele Bradshaw"/>
    <s v="Regular Air"/>
    <s v="Consumer"/>
    <s v="Furniture"/>
    <s v="Office Furnishings"/>
    <s v="Small Box"/>
    <s v="12-1/2 Diameter Round Wall Clock"/>
    <n v="0.49"/>
    <s v="United States"/>
    <x v="3"/>
    <x v="26"/>
    <x v="466"/>
    <n v="34698"/>
    <d v="2015-03-01T00:00:00"/>
    <d v="2015-03-03T00:00:00"/>
    <n v="514.17719999999997"/>
    <n v="5"/>
    <x v="980"/>
    <n v="89776"/>
    <n v="2"/>
    <n v="1"/>
    <x v="5"/>
    <n v="2015"/>
  </r>
  <r>
    <n v="25609"/>
    <s v="High"/>
    <n v="0.08"/>
    <n v="1.76"/>
    <n v="4.8600000000000003"/>
    <n v="1764"/>
    <s v="Michele Bradshaw"/>
    <s v="Regular Air"/>
    <s v="Consumer"/>
    <s v="Furniture"/>
    <s v="Office Furnishings"/>
    <s v="Small Box"/>
    <s v="Regeneration Desk Collection"/>
    <n v="0.41"/>
    <s v="United States"/>
    <x v="3"/>
    <x v="26"/>
    <x v="466"/>
    <n v="34698"/>
    <d v="2015-03-01T00:00:00"/>
    <d v="2015-03-02T00:00:00"/>
    <n v="235.65599999999998"/>
    <n v="23"/>
    <x v="981"/>
    <n v="89776"/>
    <n v="1"/>
    <n v="1"/>
    <x v="5"/>
    <n v="2015"/>
  </r>
  <r>
    <n v="25054"/>
    <s v="Not Specified"/>
    <n v="0"/>
    <n v="5.77"/>
    <n v="4.97"/>
    <n v="1765"/>
    <s v="Ralph Woods Scott"/>
    <s v="Regular Air"/>
    <s v="Consumer"/>
    <s v="Office Supplies"/>
    <s v="Binders and Binder Accessories"/>
    <s v="Small Box"/>
    <s v="Avery Binding System Hidden Tab™ Executive Style Index Sets"/>
    <n v="0.35"/>
    <s v="United States"/>
    <x v="2"/>
    <x v="33"/>
    <x v="467"/>
    <n v="63141"/>
    <d v="2015-05-04T00:00:00"/>
    <d v="2015-05-05T00:00:00"/>
    <n v="3.5581000000000031"/>
    <n v="8"/>
    <x v="982"/>
    <n v="89777"/>
    <n v="1"/>
    <n v="4"/>
    <x v="3"/>
    <n v="2015"/>
  </r>
  <r>
    <n v="20636"/>
    <s v="Critical"/>
    <n v="0.01"/>
    <n v="50.98"/>
    <n v="6.5"/>
    <n v="1767"/>
    <s v="Robert Rollins"/>
    <s v="Regular Air"/>
    <s v="Home Office"/>
    <s v="Technology"/>
    <s v="Computer Peripherals"/>
    <s v="Small Box"/>
    <s v="Microsoft Natural Multimedia Keyboard"/>
    <n v="0.73"/>
    <s v="United States"/>
    <x v="3"/>
    <x v="29"/>
    <x v="450"/>
    <n v="30265"/>
    <d v="2015-03-26T00:00:00"/>
    <d v="2015-03-27T00:00:00"/>
    <n v="5.3396999999999997"/>
    <n v="16"/>
    <x v="983"/>
    <n v="89211"/>
    <n v="1"/>
    <n v="26"/>
    <x v="5"/>
    <n v="2015"/>
  </r>
  <r>
    <n v="24894"/>
    <s v="Medium"/>
    <n v="7.0000000000000007E-2"/>
    <n v="60.98"/>
    <n v="49"/>
    <n v="1771"/>
    <s v="Jeff Spivey"/>
    <s v="Regular Air"/>
    <s v="Home Office"/>
    <s v="Office Supplies"/>
    <s v="Appliances"/>
    <s v="Large Box"/>
    <s v="Euro Pro Shark Stick Mini Vacuum"/>
    <n v="0.59"/>
    <s v="United States"/>
    <x v="2"/>
    <x v="12"/>
    <x v="418"/>
    <n v="61032"/>
    <d v="2015-03-06T00:00:00"/>
    <d v="2015-03-07T00:00:00"/>
    <n v="-807.89"/>
    <n v="7"/>
    <x v="984"/>
    <n v="89106"/>
    <n v="1"/>
    <n v="6"/>
    <x v="5"/>
    <n v="2015"/>
  </r>
  <r>
    <n v="19826"/>
    <s v="Low"/>
    <n v="0.09"/>
    <n v="12.95"/>
    <n v="4.9800000000000004"/>
    <n v="1775"/>
    <s v="Marlene Kirk"/>
    <s v="Regular Air"/>
    <s v="Consumer"/>
    <s v="Office Supplies"/>
    <s v="Binders and Binder Accessories"/>
    <s v="Small Box"/>
    <s v="GBC Binding covers"/>
    <n v="0.4"/>
    <s v="United States"/>
    <x v="2"/>
    <x v="38"/>
    <x v="468"/>
    <n v="46614"/>
    <d v="2015-06-14T00:00:00"/>
    <d v="2015-06-21T00:00:00"/>
    <n v="123.89175"/>
    <n v="21"/>
    <x v="985"/>
    <n v="89944"/>
    <n v="7"/>
    <n v="14"/>
    <x v="1"/>
    <n v="2015"/>
  </r>
  <r>
    <n v="20278"/>
    <s v="Not Specified"/>
    <n v="0.08"/>
    <n v="5.78"/>
    <n v="5.67"/>
    <n v="1776"/>
    <s v="Charlotte Patterson"/>
    <s v="Regular Air"/>
    <s v="Consumer"/>
    <s v="Office Supplies"/>
    <s v="Paper"/>
    <s v="Small Box"/>
    <s v="Xerox 1978"/>
    <n v="0.36"/>
    <s v="United States"/>
    <x v="2"/>
    <x v="38"/>
    <x v="469"/>
    <n v="47802"/>
    <d v="2015-02-04T00:00:00"/>
    <d v="2015-02-05T00:00:00"/>
    <n v="-53.898000000000003"/>
    <n v="19"/>
    <x v="986"/>
    <n v="89941"/>
    <n v="1"/>
    <n v="4"/>
    <x v="2"/>
    <n v="2015"/>
  </r>
  <r>
    <n v="20391"/>
    <s v="Low"/>
    <n v="7.0000000000000007E-2"/>
    <n v="5.43"/>
    <n v="0.95"/>
    <n v="1777"/>
    <s v="Miriam Greenberg"/>
    <s v="Regular Air"/>
    <s v="Consumer"/>
    <s v="Office Supplies"/>
    <s v="Paper"/>
    <s v="Wrap Bag"/>
    <s v="Wirebound Message Book, 4 per Page"/>
    <n v="0.36"/>
    <s v="United States"/>
    <x v="2"/>
    <x v="38"/>
    <x v="470"/>
    <n v="46383"/>
    <d v="2015-04-22T00:00:00"/>
    <d v="2015-04-26T00:00:00"/>
    <n v="26.502899999999997"/>
    <n v="7"/>
    <x v="987"/>
    <n v="89939"/>
    <n v="4"/>
    <n v="22"/>
    <x v="4"/>
    <n v="2015"/>
  </r>
  <r>
    <n v="21163"/>
    <s v="Low"/>
    <n v="0.02"/>
    <n v="10.06"/>
    <n v="2.06"/>
    <n v="1777"/>
    <s v="Miriam Greenberg"/>
    <s v="Regular Air"/>
    <s v="Consumer"/>
    <s v="Office Supplies"/>
    <s v="Paper"/>
    <s v="Wrap Bag"/>
    <s v="Riverleaf Stik-Withit® Designer Note Cubes®"/>
    <n v="0.39"/>
    <s v="United States"/>
    <x v="2"/>
    <x v="38"/>
    <x v="470"/>
    <n v="46383"/>
    <d v="2015-01-03T00:00:00"/>
    <d v="2015-01-08T00:00:00"/>
    <n v="90.624600000000001"/>
    <n v="13"/>
    <x v="988"/>
    <n v="89940"/>
    <n v="5"/>
    <n v="3"/>
    <x v="0"/>
    <n v="2015"/>
  </r>
  <r>
    <n v="20600"/>
    <s v="Not Specified"/>
    <n v="0.03"/>
    <n v="19.989999999999998"/>
    <n v="11.17"/>
    <n v="1777"/>
    <s v="Miriam Greenberg"/>
    <s v="Regular Air"/>
    <s v="Corporate"/>
    <s v="Furniture"/>
    <s v="Office Furnishings"/>
    <s v="Large Box"/>
    <s v="Telescoping Adjustable Floor Lamp"/>
    <n v="0.6"/>
    <s v="United States"/>
    <x v="2"/>
    <x v="38"/>
    <x v="470"/>
    <n v="46383"/>
    <d v="2015-04-02T00:00:00"/>
    <d v="2015-04-03T00:00:00"/>
    <n v="-20.876399999999997"/>
    <n v="12"/>
    <x v="989"/>
    <n v="89942"/>
    <n v="1"/>
    <n v="2"/>
    <x v="4"/>
    <n v="2015"/>
  </r>
  <r>
    <n v="25498"/>
    <s v="High"/>
    <n v="0.06"/>
    <n v="13.99"/>
    <n v="7.51"/>
    <n v="1778"/>
    <s v="Ray Oakley"/>
    <s v="Regular Air"/>
    <s v="Consumer"/>
    <s v="Technology"/>
    <s v="Office Machines"/>
    <s v="Medium Box"/>
    <s v="Sharp EL500L Fraction Calculator"/>
    <n v="0.39"/>
    <s v="United States"/>
    <x v="2"/>
    <x v="38"/>
    <x v="471"/>
    <n v="47906"/>
    <d v="2015-05-10T00:00:00"/>
    <d v="2015-05-12T00:00:00"/>
    <n v="6.4832400000000021"/>
    <n v="21"/>
    <x v="990"/>
    <n v="89943"/>
    <n v="2"/>
    <n v="10"/>
    <x v="3"/>
    <n v="2015"/>
  </r>
  <r>
    <n v="25499"/>
    <s v="High"/>
    <n v="0.06"/>
    <n v="15.04"/>
    <n v="1.97"/>
    <n v="1778"/>
    <s v="Ray Oakley"/>
    <s v="Regular Air"/>
    <s v="Consumer"/>
    <s v="Office Supplies"/>
    <s v="Paper"/>
    <s v="Wrap Bag"/>
    <s v="White GlueTop Scratch Pads"/>
    <n v="0.39"/>
    <s v="United States"/>
    <x v="2"/>
    <x v="38"/>
    <x v="471"/>
    <n v="47906"/>
    <d v="2015-05-10T00:00:00"/>
    <d v="2015-05-10T00:00:00"/>
    <n v="2.3320000000000003"/>
    <n v="3"/>
    <x v="991"/>
    <n v="89943"/>
    <n v="0"/>
    <n v="10"/>
    <x v="3"/>
    <n v="2015"/>
  </r>
  <r>
    <n v="19237"/>
    <s v="High"/>
    <n v="0"/>
    <n v="55.48"/>
    <n v="14.3"/>
    <n v="1781"/>
    <s v="Jackie Capps"/>
    <s v="Regular Air"/>
    <s v="Corporate"/>
    <s v="Office Supplies"/>
    <s v="Paper"/>
    <s v="Small Box"/>
    <s v="Xerox 194"/>
    <n v="0.37"/>
    <s v="United States"/>
    <x v="0"/>
    <x v="1"/>
    <x v="472"/>
    <n v="94070"/>
    <d v="2015-06-12T00:00:00"/>
    <d v="2015-06-14T00:00:00"/>
    <n v="454.44779999999997"/>
    <n v="11"/>
    <x v="992"/>
    <n v="89857"/>
    <n v="2"/>
    <n v="12"/>
    <x v="1"/>
    <n v="2015"/>
  </r>
  <r>
    <n v="19419"/>
    <s v="Low"/>
    <n v="0.03"/>
    <n v="5.08"/>
    <n v="2.0299999999999998"/>
    <n v="1781"/>
    <s v="Jackie Capps"/>
    <s v="Regular Air"/>
    <s v="Home Office"/>
    <s v="Furniture"/>
    <s v="Office Furnishings"/>
    <s v="Wrap Bag"/>
    <s v="Master Caster Door Stop, Brown"/>
    <n v="0.51"/>
    <s v="United States"/>
    <x v="0"/>
    <x v="1"/>
    <x v="472"/>
    <n v="94070"/>
    <d v="2015-01-07T00:00:00"/>
    <d v="2015-01-12T00:00:00"/>
    <n v="15.1524"/>
    <n v="4"/>
    <x v="993"/>
    <n v="89858"/>
    <n v="5"/>
    <n v="7"/>
    <x v="0"/>
    <n v="2015"/>
  </r>
  <r>
    <n v="21283"/>
    <s v="High"/>
    <n v="0.03"/>
    <n v="3.28"/>
    <n v="3.97"/>
    <n v="1782"/>
    <s v="Lawrence Dennis"/>
    <s v="Regular Air"/>
    <s v="Home Office"/>
    <s v="Office Supplies"/>
    <s v="Pens &amp; Art Supplies"/>
    <s v="Wrap Bag"/>
    <s v="Newell 342"/>
    <n v="0.56000000000000005"/>
    <s v="United States"/>
    <x v="0"/>
    <x v="1"/>
    <x v="473"/>
    <n v="92672"/>
    <d v="2015-01-06T00:00:00"/>
    <d v="2015-01-08T00:00:00"/>
    <n v="-90.755600000000001"/>
    <n v="7"/>
    <x v="994"/>
    <n v="89856"/>
    <n v="2"/>
    <n v="6"/>
    <x v="0"/>
    <n v="2015"/>
  </r>
  <r>
    <n v="23966"/>
    <s v="Critical"/>
    <n v="0.04"/>
    <n v="205.99"/>
    <n v="8.99"/>
    <n v="1788"/>
    <s v="Valerie Siegel"/>
    <s v="Regular Air"/>
    <s v="Consumer"/>
    <s v="Technology"/>
    <s v="Telephones and Communication"/>
    <s v="Small Box"/>
    <s v="TimeportP7382"/>
    <n v="0.56000000000000005"/>
    <s v="United States"/>
    <x v="3"/>
    <x v="29"/>
    <x v="432"/>
    <n v="30188"/>
    <d v="2015-01-21T00:00:00"/>
    <d v="2015-01-22T00:00:00"/>
    <n v="960.98400000000004"/>
    <n v="6"/>
    <x v="995"/>
    <n v="88256"/>
    <n v="1"/>
    <n v="21"/>
    <x v="0"/>
    <n v="2015"/>
  </r>
  <r>
    <n v="21284"/>
    <s v="Critical"/>
    <n v="0.04"/>
    <n v="880.98"/>
    <n v="44.55"/>
    <n v="1793"/>
    <s v="Derek Jernigan"/>
    <s v="Delivery Truck"/>
    <s v="Home Office"/>
    <s v="Furniture"/>
    <s v="Bookcases"/>
    <s v="Jumbo Box"/>
    <s v="Riverside Palais Royal Lawyers Bookcase, Royale Cherry Finish"/>
    <n v="0.62"/>
    <s v="United States"/>
    <x v="2"/>
    <x v="12"/>
    <x v="474"/>
    <n v="61401"/>
    <d v="2015-01-06T00:00:00"/>
    <d v="2015-01-07T00:00:00"/>
    <n v="-13706.464"/>
    <n v="8"/>
    <x v="996"/>
    <n v="87853"/>
    <n v="1"/>
    <n v="6"/>
    <x v="0"/>
    <n v="2015"/>
  </r>
  <r>
    <n v="22986"/>
    <s v="Critical"/>
    <n v="0.04"/>
    <n v="3.68"/>
    <n v="1.32"/>
    <n v="1802"/>
    <s v="Jack Morse"/>
    <s v="Regular Air"/>
    <s v="Corporate"/>
    <s v="Office Supplies"/>
    <s v="Scissors, Rulers and Trimmers"/>
    <s v="Wrap Bag"/>
    <s v="*Staples* vLetter Openers, 2/Pack"/>
    <n v="0.83"/>
    <s v="United States"/>
    <x v="3"/>
    <x v="26"/>
    <x v="466"/>
    <n v="34698"/>
    <d v="2015-06-01T00:00:00"/>
    <d v="2015-06-02T00:00:00"/>
    <n v="300.92579999999998"/>
    <n v="11"/>
    <x v="997"/>
    <n v="91543"/>
    <n v="1"/>
    <n v="1"/>
    <x v="1"/>
    <n v="2015"/>
  </r>
  <r>
    <n v="18901"/>
    <s v="Medium"/>
    <n v="0.01"/>
    <n v="8.1199999999999992"/>
    <n v="2.83"/>
    <n v="1808"/>
    <s v="Joyce Knox"/>
    <s v="Express Air"/>
    <s v="Home Office"/>
    <s v="Technology"/>
    <s v="Computer Peripherals"/>
    <s v="Small Pack"/>
    <s v="Imation Neon Mac Format Diskettes, 10/Pack"/>
    <n v="0.77"/>
    <s v="United States"/>
    <x v="1"/>
    <x v="36"/>
    <x v="475"/>
    <n v="26101"/>
    <d v="2015-03-17T00:00:00"/>
    <d v="2015-03-18T00:00:00"/>
    <n v="-40.76"/>
    <n v="10"/>
    <x v="998"/>
    <n v="89251"/>
    <n v="1"/>
    <n v="17"/>
    <x v="5"/>
    <n v="2015"/>
  </r>
  <r>
    <n v="21746"/>
    <s v="Not Specified"/>
    <n v="0.09"/>
    <n v="77.510000000000005"/>
    <n v="4"/>
    <n v="1814"/>
    <s v="Albert Tyson"/>
    <s v="Express Air"/>
    <s v="Home Office"/>
    <s v="Technology"/>
    <s v="Computer Peripherals"/>
    <s v="Small Box"/>
    <s v="Micro Innovations Media Access Pro Keyboard"/>
    <n v="0.76"/>
    <s v="United States"/>
    <x v="3"/>
    <x v="37"/>
    <x v="476"/>
    <n v="38654"/>
    <d v="2015-05-23T00:00:00"/>
    <d v="2015-05-25T00:00:00"/>
    <n v="-986.52399999999989"/>
    <n v="17"/>
    <x v="999"/>
    <n v="90524"/>
    <n v="2"/>
    <n v="23"/>
    <x v="3"/>
    <n v="2015"/>
  </r>
  <r>
    <n v="21747"/>
    <s v="Not Specified"/>
    <n v="0"/>
    <n v="2.88"/>
    <n v="0.7"/>
    <n v="1814"/>
    <s v="Albert Tyson"/>
    <s v="Regular Air"/>
    <s v="Home Office"/>
    <s v="Office Supplies"/>
    <s v="Pens &amp; Art Supplies"/>
    <s v="Wrap Bag"/>
    <s v="Newell 340"/>
    <n v="0.56000000000000005"/>
    <s v="United States"/>
    <x v="3"/>
    <x v="37"/>
    <x v="476"/>
    <n v="38654"/>
    <d v="2015-05-23T00:00:00"/>
    <d v="2015-05-25T00:00:00"/>
    <n v="-141.666"/>
    <n v="13"/>
    <x v="1000"/>
    <n v="90524"/>
    <n v="2"/>
    <n v="23"/>
    <x v="3"/>
    <n v="2015"/>
  </r>
  <r>
    <n v="24463"/>
    <s v="Medium"/>
    <n v="0.06"/>
    <n v="90.97"/>
    <n v="14"/>
    <n v="1815"/>
    <s v="Marvin Yang"/>
    <s v="Delivery Truck"/>
    <s v="Home Office"/>
    <s v="Technology"/>
    <s v="Office Machines"/>
    <s v="Jumbo Drum"/>
    <s v="Lexmark Z54se Color Inkjet Printer"/>
    <n v="0.36"/>
    <s v="United States"/>
    <x v="3"/>
    <x v="37"/>
    <x v="477"/>
    <n v="39208"/>
    <d v="2015-02-11T00:00:00"/>
    <d v="2015-02-12T00:00:00"/>
    <n v="47.334000000000003"/>
    <n v="14"/>
    <x v="1001"/>
    <n v="90525"/>
    <n v="1"/>
    <n v="11"/>
    <x v="2"/>
    <n v="2015"/>
  </r>
  <r>
    <n v="22843"/>
    <s v="Low"/>
    <n v="0.01"/>
    <n v="10.48"/>
    <n v="2.89"/>
    <n v="1816"/>
    <s v="Danielle Schneider"/>
    <s v="Regular Air"/>
    <s v="Consumer"/>
    <s v="Office Supplies"/>
    <s v="Pens &amp; Art Supplies"/>
    <s v="Small Pack"/>
    <s v="Staples Battery-Operated Desktop Pencil Sharpener"/>
    <n v="0.6"/>
    <s v="United States"/>
    <x v="2"/>
    <x v="22"/>
    <x v="20"/>
    <n v="48187"/>
    <d v="2015-02-05T00:00:00"/>
    <d v="2015-02-07T00:00:00"/>
    <n v="60.561599999999999"/>
    <n v="19"/>
    <x v="1002"/>
    <n v="85990"/>
    <n v="2"/>
    <n v="5"/>
    <x v="2"/>
    <n v="2015"/>
  </r>
  <r>
    <n v="24622"/>
    <s v="Not Specified"/>
    <n v="0.06"/>
    <n v="17.98"/>
    <n v="8.51"/>
    <n v="1818"/>
    <s v="Ian Hall"/>
    <s v="Regular Air"/>
    <s v="Consumer"/>
    <s v="Technology"/>
    <s v="Office Machines"/>
    <s v="Medium Box"/>
    <s v="Canon P1-DHIII Palm Printing Calculator"/>
    <n v="0.4"/>
    <s v="United States"/>
    <x v="2"/>
    <x v="22"/>
    <x v="478"/>
    <n v="48126"/>
    <d v="2015-04-15T00:00:00"/>
    <d v="2015-04-17T00:00:00"/>
    <n v="-47.243088"/>
    <n v="3"/>
    <x v="1003"/>
    <n v="85991"/>
    <n v="2"/>
    <n v="15"/>
    <x v="4"/>
    <n v="2015"/>
  </r>
  <r>
    <n v="24623"/>
    <s v="Not Specified"/>
    <n v="0.1"/>
    <n v="9.99"/>
    <n v="4.78"/>
    <n v="1818"/>
    <s v="Ian Hall"/>
    <s v="Express Air"/>
    <s v="Consumer"/>
    <s v="Office Supplies"/>
    <s v="Paper"/>
    <s v="Small Box"/>
    <s v="Xerox 1896"/>
    <n v="0.4"/>
    <s v="United States"/>
    <x v="2"/>
    <x v="22"/>
    <x v="478"/>
    <n v="48126"/>
    <d v="2015-04-15T00:00:00"/>
    <d v="2015-04-18T00:00:00"/>
    <n v="9.1539999999999999"/>
    <n v="12"/>
    <x v="1004"/>
    <n v="85991"/>
    <n v="3"/>
    <n v="15"/>
    <x v="4"/>
    <n v="2015"/>
  </r>
  <r>
    <n v="4843"/>
    <s v="Low"/>
    <n v="0.01"/>
    <n v="10.48"/>
    <n v="2.89"/>
    <n v="1821"/>
    <s v="Vanessa Boyer"/>
    <s v="Regular Air"/>
    <s v="Consumer"/>
    <s v="Office Supplies"/>
    <s v="Pens &amp; Art Supplies"/>
    <s v="Small Pack"/>
    <s v="Staples Battery-Operated Desktop Pencil Sharpener"/>
    <n v="0.6"/>
    <s v="United States"/>
    <x v="1"/>
    <x v="4"/>
    <x v="8"/>
    <n v="10177"/>
    <d v="2015-02-05T00:00:00"/>
    <d v="2015-02-07T00:00:00"/>
    <n v="40.92"/>
    <n v="76"/>
    <x v="1005"/>
    <n v="34435"/>
    <n v="2"/>
    <n v="5"/>
    <x v="2"/>
    <n v="2015"/>
  </r>
  <r>
    <n v="6621"/>
    <s v="Not Specified"/>
    <n v="7.0000000000000007E-2"/>
    <n v="18.649999999999999"/>
    <n v="3.77"/>
    <n v="1821"/>
    <s v="Vanessa Boyer"/>
    <s v="Regular Air"/>
    <s v="Consumer"/>
    <s v="Furniture"/>
    <s v="Office Furnishings"/>
    <s v="Small Pack"/>
    <s v="3M Polarizing Light Filter Sleeves"/>
    <n v="0.39"/>
    <s v="United States"/>
    <x v="1"/>
    <x v="4"/>
    <x v="8"/>
    <n v="10177"/>
    <d v="2015-04-15T00:00:00"/>
    <d v="2015-04-16T00:00:00"/>
    <n v="149.72"/>
    <n v="34"/>
    <x v="1006"/>
    <n v="47108"/>
    <n v="1"/>
    <n v="15"/>
    <x v="4"/>
    <n v="2015"/>
  </r>
  <r>
    <n v="6622"/>
    <s v="Not Specified"/>
    <n v="0.06"/>
    <n v="17.98"/>
    <n v="8.51"/>
    <n v="1821"/>
    <s v="Vanessa Boyer"/>
    <s v="Regular Air"/>
    <s v="Consumer"/>
    <s v="Technology"/>
    <s v="Office Machines"/>
    <s v="Medium Box"/>
    <s v="Canon P1-DHIII Palm Printing Calculator"/>
    <n v="0.4"/>
    <s v="United States"/>
    <x v="1"/>
    <x v="4"/>
    <x v="8"/>
    <n v="10177"/>
    <d v="2015-04-15T00:00:00"/>
    <d v="2015-04-17T00:00:00"/>
    <n v="-52.492319999999999"/>
    <n v="13"/>
    <x v="1007"/>
    <n v="47108"/>
    <n v="2"/>
    <n v="15"/>
    <x v="4"/>
    <n v="2015"/>
  </r>
  <r>
    <n v="6623"/>
    <s v="Not Specified"/>
    <n v="0.1"/>
    <n v="9.99"/>
    <n v="4.78"/>
    <n v="1821"/>
    <s v="Vanessa Boyer"/>
    <s v="Express Air"/>
    <s v="Consumer"/>
    <s v="Office Supplies"/>
    <s v="Paper"/>
    <s v="Small Box"/>
    <s v="Xerox 1896"/>
    <n v="0.4"/>
    <s v="United States"/>
    <x v="1"/>
    <x v="4"/>
    <x v="8"/>
    <n v="10177"/>
    <d v="2015-04-15T00:00:00"/>
    <d v="2015-04-18T00:00:00"/>
    <n v="7.9599999999999991"/>
    <n v="47"/>
    <x v="1008"/>
    <n v="47108"/>
    <n v="3"/>
    <n v="15"/>
    <x v="4"/>
    <n v="2015"/>
  </r>
  <r>
    <n v="6624"/>
    <s v="Not Specified"/>
    <n v="0.08"/>
    <n v="175.99"/>
    <n v="8.99"/>
    <n v="1821"/>
    <s v="Vanessa Boyer"/>
    <s v="Express Air"/>
    <s v="Consumer"/>
    <s v="Technology"/>
    <s v="Telephones and Communication"/>
    <s v="Small Box"/>
    <s v="2180"/>
    <n v="0.56999999999999995"/>
    <s v="United States"/>
    <x v="1"/>
    <x v="4"/>
    <x v="8"/>
    <n v="10177"/>
    <d v="2015-04-15T00:00:00"/>
    <d v="2015-04-16T00:00:00"/>
    <n v="-459.08280000000002"/>
    <n v="16"/>
    <x v="1009"/>
    <n v="47108"/>
    <n v="1"/>
    <n v="15"/>
    <x v="4"/>
    <n v="2015"/>
  </r>
  <r>
    <n v="19596"/>
    <s v="Medium"/>
    <n v="0.1"/>
    <n v="52.99"/>
    <n v="19.989999999999998"/>
    <n v="1826"/>
    <s v="Kate Peck"/>
    <s v="Express Air"/>
    <s v="Corporate"/>
    <s v="Office Supplies"/>
    <s v="Storage &amp; Organization"/>
    <s v="Small Box"/>
    <s v="Gould Plastics 9-Pocket Panel Bin, 18-3/8w x 5-1/4d x 20-1/2h, Black"/>
    <n v="0.81"/>
    <s v="United States"/>
    <x v="2"/>
    <x v="25"/>
    <x v="479"/>
    <n v="52722"/>
    <d v="2015-04-18T00:00:00"/>
    <d v="2015-04-19T00:00:00"/>
    <n v="-517.16999999999996"/>
    <n v="7"/>
    <x v="1010"/>
    <n v="86958"/>
    <n v="1"/>
    <n v="18"/>
    <x v="4"/>
    <n v="2015"/>
  </r>
  <r>
    <n v="18199"/>
    <s v="Medium"/>
    <n v="0"/>
    <n v="9.27"/>
    <n v="4.3899999999999997"/>
    <n v="1826"/>
    <s v="Kate Peck"/>
    <s v="Regular Air"/>
    <s v="Corporate"/>
    <s v="Office Supplies"/>
    <s v="Paper"/>
    <s v="Wrap Bag"/>
    <s v="Wirebound Message Books, Four 2 3/4&quot; x 5&quot; Forms per Page, 600 Sets per Book"/>
    <n v="0.38"/>
    <s v="United States"/>
    <x v="2"/>
    <x v="25"/>
    <x v="479"/>
    <n v="52722"/>
    <d v="2015-05-12T00:00:00"/>
    <d v="2015-05-14T00:00:00"/>
    <n v="-7.61"/>
    <n v="1"/>
    <x v="1011"/>
    <n v="86959"/>
    <n v="2"/>
    <n v="12"/>
    <x v="3"/>
    <n v="2015"/>
  </r>
  <r>
    <n v="20551"/>
    <s v="Not Specified"/>
    <n v="0"/>
    <n v="5.98"/>
    <n v="0.96"/>
    <n v="1827"/>
    <s v="Vincent Hale"/>
    <s v="Regular Air"/>
    <s v="Corporate"/>
    <s v="Office Supplies"/>
    <s v="Pens &amp; Art Supplies"/>
    <s v="Wrap Bag"/>
    <s v="Newell 315"/>
    <n v="0.6"/>
    <s v="United States"/>
    <x v="2"/>
    <x v="25"/>
    <x v="19"/>
    <n v="52601"/>
    <d v="2015-02-19T00:00:00"/>
    <d v="2015-02-20T00:00:00"/>
    <n v="38.039699999999996"/>
    <n v="9"/>
    <x v="1012"/>
    <n v="86956"/>
    <n v="1"/>
    <n v="19"/>
    <x v="2"/>
    <n v="2015"/>
  </r>
  <r>
    <n v="19597"/>
    <s v="Medium"/>
    <n v="7.0000000000000007E-2"/>
    <n v="100.98"/>
    <n v="57.38"/>
    <n v="1827"/>
    <s v="Vincent Hale"/>
    <s v="Delivery Truck"/>
    <s v="Corporate"/>
    <s v="Furniture"/>
    <s v="Bookcases"/>
    <s v="Jumbo Box"/>
    <s v="Bush Westfield Collection Bookcases, Dark Cherry Finish, Fully Assembled"/>
    <n v="0.78"/>
    <s v="United States"/>
    <x v="2"/>
    <x v="25"/>
    <x v="19"/>
    <n v="52601"/>
    <d v="2015-04-18T00:00:00"/>
    <d v="2015-04-21T00:00:00"/>
    <n v="-429.86"/>
    <n v="2"/>
    <x v="1013"/>
    <n v="86958"/>
    <n v="3"/>
    <n v="18"/>
    <x v="4"/>
    <n v="2015"/>
  </r>
  <r>
    <n v="19598"/>
    <s v="Medium"/>
    <n v="0.03"/>
    <n v="85.99"/>
    <n v="0.99"/>
    <n v="1827"/>
    <s v="Vincent Hale"/>
    <s v="Regular Air"/>
    <s v="Corporate"/>
    <s v="Technology"/>
    <s v="Telephones and Communication"/>
    <s v="Wrap Bag"/>
    <s v="Accessory34"/>
    <n v="0.55000000000000004"/>
    <s v="United States"/>
    <x v="2"/>
    <x v="25"/>
    <x v="19"/>
    <n v="52601"/>
    <d v="2015-04-18T00:00:00"/>
    <d v="2015-04-20T00:00:00"/>
    <n v="264.16649999999998"/>
    <n v="5"/>
    <x v="1014"/>
    <n v="86958"/>
    <n v="2"/>
    <n v="18"/>
    <x v="4"/>
    <n v="2015"/>
  </r>
  <r>
    <n v="20553"/>
    <s v="Not Specified"/>
    <n v="0.02"/>
    <n v="5.98"/>
    <n v="5.46"/>
    <n v="1828"/>
    <s v="Stacey Lucas"/>
    <s v="Regular Air"/>
    <s v="Corporate"/>
    <s v="Office Supplies"/>
    <s v="Paper"/>
    <s v="Small Box"/>
    <s v="Xerox 1983"/>
    <n v="0.36"/>
    <s v="United States"/>
    <x v="2"/>
    <x v="25"/>
    <x v="480"/>
    <n v="50613"/>
    <d v="2015-02-19T00:00:00"/>
    <d v="2015-02-20T00:00:00"/>
    <n v="-47.12"/>
    <n v="7"/>
    <x v="1015"/>
    <n v="86956"/>
    <n v="1"/>
    <n v="19"/>
    <x v="2"/>
    <n v="2015"/>
  </r>
  <r>
    <n v="21383"/>
    <s v="Low"/>
    <n v="0.05"/>
    <n v="7.1"/>
    <n v="6.05"/>
    <n v="1828"/>
    <s v="Stacey Lucas"/>
    <s v="Regular Air"/>
    <s v="Corporate"/>
    <s v="Office Supplies"/>
    <s v="Binders and Binder Accessories"/>
    <s v="Small Box"/>
    <s v="Wilson Jones Hanging View Binder, White, 1&quot;"/>
    <n v="0.39"/>
    <s v="United States"/>
    <x v="2"/>
    <x v="25"/>
    <x v="480"/>
    <n v="50613"/>
    <d v="2015-01-06T00:00:00"/>
    <d v="2015-01-06T00:00:00"/>
    <n v="-101.24600000000001"/>
    <n v="14"/>
    <x v="1016"/>
    <n v="86960"/>
    <n v="0"/>
    <n v="6"/>
    <x v="0"/>
    <n v="2015"/>
  </r>
  <r>
    <n v="21384"/>
    <s v="Low"/>
    <n v="0.04"/>
    <n v="20.95"/>
    <n v="4"/>
    <n v="1828"/>
    <s v="Stacey Lucas"/>
    <s v="Regular Air"/>
    <s v="Corporate"/>
    <s v="Technology"/>
    <s v="Computer Peripherals"/>
    <s v="Small Box"/>
    <s v="Fellowes Basic 104-Key Keyboard, Platinum"/>
    <n v="0.6"/>
    <s v="United States"/>
    <x v="2"/>
    <x v="25"/>
    <x v="480"/>
    <n v="50613"/>
    <d v="2015-01-06T00:00:00"/>
    <d v="2015-01-11T00:00:00"/>
    <n v="-1.88"/>
    <n v="7"/>
    <x v="1017"/>
    <n v="86960"/>
    <n v="5"/>
    <n v="6"/>
    <x v="0"/>
    <n v="2015"/>
  </r>
  <r>
    <n v="23430"/>
    <s v="Critical"/>
    <n v="0.01"/>
    <n v="10.64"/>
    <n v="5.16"/>
    <n v="1829"/>
    <s v="Suzanne Cochran"/>
    <s v="Express Air"/>
    <s v="Corporate"/>
    <s v="Furniture"/>
    <s v="Office Furnishings"/>
    <s v="Small Box"/>
    <s v="Eldon Expressions Punched Metal &amp; Wood Desk Accessories, Pewter &amp; Cherry"/>
    <n v="0.56999999999999995"/>
    <s v="United States"/>
    <x v="2"/>
    <x v="25"/>
    <x v="481"/>
    <n v="52402"/>
    <d v="2015-03-25T00:00:00"/>
    <d v="2015-03-27T00:00:00"/>
    <n v="-11.69"/>
    <n v="5"/>
    <x v="1018"/>
    <n v="86957"/>
    <n v="2"/>
    <n v="25"/>
    <x v="5"/>
    <n v="2015"/>
  </r>
  <r>
    <n v="21385"/>
    <s v="Low"/>
    <n v="0.05"/>
    <n v="39.06"/>
    <n v="10.55"/>
    <n v="1829"/>
    <s v="Suzanne Cochran"/>
    <s v="Regular Air"/>
    <s v="Corporate"/>
    <s v="Office Supplies"/>
    <s v="Binders and Binder Accessories"/>
    <s v="Small Box"/>
    <s v="Ibico Recycled Linen-Style Covers"/>
    <n v="0.37"/>
    <s v="United States"/>
    <x v="2"/>
    <x v="25"/>
    <x v="481"/>
    <n v="52402"/>
    <d v="2015-01-06T00:00:00"/>
    <d v="2015-01-13T00:00:00"/>
    <n v="250.98059999999998"/>
    <n v="9"/>
    <x v="1019"/>
    <n v="86960"/>
    <n v="7"/>
    <n v="6"/>
    <x v="0"/>
    <n v="2015"/>
  </r>
  <r>
    <n v="21386"/>
    <s v="Low"/>
    <n v="0.04"/>
    <n v="3.52"/>
    <n v="6.83"/>
    <n v="1829"/>
    <s v="Suzanne Cochran"/>
    <s v="Regular Air"/>
    <s v="Corporate"/>
    <s v="Office Supplies"/>
    <s v="Binders and Binder Accessories"/>
    <s v="Small Box"/>
    <s v="Self-Adhesive Ring Binder Labels"/>
    <n v="0.38"/>
    <s v="United States"/>
    <x v="2"/>
    <x v="25"/>
    <x v="481"/>
    <n v="52402"/>
    <d v="2015-01-06T00:00:00"/>
    <d v="2015-01-15T00:00:00"/>
    <n v="-57.753"/>
    <n v="4"/>
    <x v="1020"/>
    <n v="86960"/>
    <n v="9"/>
    <n v="6"/>
    <x v="0"/>
    <n v="2015"/>
  </r>
  <r>
    <n v="21387"/>
    <s v="Low"/>
    <n v="0.02"/>
    <n v="15.51"/>
    <n v="17.78"/>
    <n v="1829"/>
    <s v="Suzanne Cochran"/>
    <s v="Regular Air"/>
    <s v="Corporate"/>
    <s v="Office Supplies"/>
    <s v="Storage &amp; Organization"/>
    <s v="Small Box"/>
    <s v="Tenex File Box, Personal Filing Tote with Lid, Black"/>
    <n v="0.59"/>
    <s v="United States"/>
    <x v="2"/>
    <x v="25"/>
    <x v="481"/>
    <n v="52402"/>
    <d v="2015-01-06T00:00:00"/>
    <d v="2015-01-13T00:00:00"/>
    <n v="-47.97"/>
    <n v="1"/>
    <x v="1021"/>
    <n v="86960"/>
    <n v="7"/>
    <n v="6"/>
    <x v="0"/>
    <n v="2015"/>
  </r>
  <r>
    <n v="23589"/>
    <s v="High"/>
    <n v="0.01"/>
    <n v="155.99"/>
    <n v="8.99"/>
    <n v="1836"/>
    <s v="Dwight Albright Huffman"/>
    <s v="Express Air"/>
    <s v="Corporate"/>
    <s v="Technology"/>
    <s v="Telephones and Communication"/>
    <s v="Small Box"/>
    <s v="CF 688"/>
    <n v="0.57999999999999996"/>
    <s v="United States"/>
    <x v="0"/>
    <x v="1"/>
    <x v="49"/>
    <n v="94110"/>
    <d v="2015-04-19T00:00:00"/>
    <d v="2015-04-20T00:00:00"/>
    <n v="-219.07908"/>
    <n v="5"/>
    <x v="1022"/>
    <n v="86600"/>
    <n v="1"/>
    <n v="19"/>
    <x v="4"/>
    <n v="2015"/>
  </r>
  <r>
    <n v="23590"/>
    <s v="High"/>
    <n v="0.01"/>
    <n v="5.98"/>
    <n v="5.46"/>
    <n v="1837"/>
    <s v="Herbert Williamson"/>
    <s v="Regular Air"/>
    <s v="Corporate"/>
    <s v="Office Supplies"/>
    <s v="Paper"/>
    <s v="Small Box"/>
    <s v="Xerox 1983"/>
    <n v="0.36"/>
    <s v="United States"/>
    <x v="0"/>
    <x v="1"/>
    <x v="1"/>
    <n v="91776"/>
    <d v="2015-04-19T00:00:00"/>
    <d v="2015-04-21T00:00:00"/>
    <n v="-18.878399999999999"/>
    <n v="4"/>
    <x v="1023"/>
    <n v="86600"/>
    <n v="2"/>
    <n v="19"/>
    <x v="4"/>
    <n v="2015"/>
  </r>
  <r>
    <n v="18141"/>
    <s v="Not Specified"/>
    <n v="7.0000000000000007E-2"/>
    <n v="40.98"/>
    <n v="2.99"/>
    <n v="1840"/>
    <s v="Clifford Webb"/>
    <s v="Regular Air"/>
    <s v="Home Office"/>
    <s v="Office Supplies"/>
    <s v="Binders and Binder Accessories"/>
    <s v="Small Box"/>
    <s v="Avery Trapezoid Ring Binder, 3&quot; Capacity, Black, 1040 sheets"/>
    <n v="0.36"/>
    <s v="United States"/>
    <x v="1"/>
    <x v="15"/>
    <x v="482"/>
    <n v="1469"/>
    <d v="2015-03-30T00:00:00"/>
    <d v="2015-04-01T00:00:00"/>
    <n v="369.20519999999999"/>
    <n v="13"/>
    <x v="1024"/>
    <n v="86599"/>
    <n v="2"/>
    <n v="30"/>
    <x v="5"/>
    <n v="2015"/>
  </r>
  <r>
    <n v="19139"/>
    <s v="High"/>
    <n v="0.09"/>
    <n v="35.99"/>
    <n v="1.1000000000000001"/>
    <n v="1849"/>
    <s v="Michelle Steele"/>
    <s v="Regular Air"/>
    <s v="Consumer"/>
    <s v="Technology"/>
    <s v="Telephones and Communication"/>
    <s v="Small Box"/>
    <s v="Accessory35"/>
    <n v="0.55000000000000004"/>
    <s v="United States"/>
    <x v="3"/>
    <x v="43"/>
    <x v="483"/>
    <n v="36330"/>
    <d v="2015-04-01T00:00:00"/>
    <d v="2015-04-03T00:00:00"/>
    <n v="19.350000000000001"/>
    <n v="8"/>
    <x v="1025"/>
    <n v="89697"/>
    <n v="2"/>
    <n v="1"/>
    <x v="4"/>
    <n v="2015"/>
  </r>
  <r>
    <n v="19140"/>
    <s v="High"/>
    <n v="0.01"/>
    <n v="125.99"/>
    <n v="2.5"/>
    <n v="1849"/>
    <s v="Michelle Steele"/>
    <s v="Regular Air"/>
    <s v="Consumer"/>
    <s v="Technology"/>
    <s v="Telephones and Communication"/>
    <s v="Small Box"/>
    <s v="i2000"/>
    <n v="0.6"/>
    <s v="United States"/>
    <x v="3"/>
    <x v="43"/>
    <x v="483"/>
    <n v="36330"/>
    <d v="2015-04-01T00:00:00"/>
    <d v="2015-04-02T00:00:00"/>
    <n v="-967.83399999999995"/>
    <n v="2"/>
    <x v="1026"/>
    <n v="89697"/>
    <n v="1"/>
    <n v="1"/>
    <x v="4"/>
    <n v="2015"/>
  </r>
  <r>
    <n v="19141"/>
    <s v="Not Specified"/>
    <n v="0.06"/>
    <n v="6.48"/>
    <n v="5.14"/>
    <n v="1852"/>
    <s v="Joy Kaplan McNeill"/>
    <s v="Express Air"/>
    <s v="Home Office"/>
    <s v="Office Supplies"/>
    <s v="Paper"/>
    <s v="Small Box"/>
    <s v="Xerox 23"/>
    <n v="0.37"/>
    <s v="United States"/>
    <x v="0"/>
    <x v="1"/>
    <x v="484"/>
    <n v="92008"/>
    <d v="2015-03-19T00:00:00"/>
    <d v="2015-03-21T00:00:00"/>
    <n v="-28.45"/>
    <n v="10"/>
    <x v="1027"/>
    <n v="86847"/>
    <n v="2"/>
    <n v="19"/>
    <x v="5"/>
    <n v="2015"/>
  </r>
  <r>
    <n v="19142"/>
    <s v="Not Specified"/>
    <n v="0.02"/>
    <n v="30.73"/>
    <n v="4"/>
    <n v="1854"/>
    <s v="Erika Morgan"/>
    <s v="Regular Air"/>
    <s v="Home Office"/>
    <s v="Technology"/>
    <s v="Computer Peripherals"/>
    <s v="Small Box"/>
    <s v="Fellowes 17-key keypad for PS/2 interface"/>
    <n v="0.75"/>
    <s v="United States"/>
    <x v="1"/>
    <x v="18"/>
    <x v="161"/>
    <n v="6478"/>
    <d v="2015-03-19T00:00:00"/>
    <d v="2015-03-22T00:00:00"/>
    <n v="72.78"/>
    <n v="16"/>
    <x v="1028"/>
    <n v="86847"/>
    <n v="3"/>
    <n v="19"/>
    <x v="5"/>
    <n v="2015"/>
  </r>
  <r>
    <n v="20036"/>
    <s v="Critical"/>
    <n v="0.09"/>
    <n v="5.98"/>
    <n v="1.49"/>
    <n v="1860"/>
    <s v="Gina B Hess"/>
    <s v="Regular Air"/>
    <s v="Home Office"/>
    <s v="Office Supplies"/>
    <s v="Binders and Binder Accessories"/>
    <s v="Small Box"/>
    <s v="Avery Hanging File Binders"/>
    <n v="0.39"/>
    <s v="United States"/>
    <x v="1"/>
    <x v="15"/>
    <x v="485"/>
    <n v="1570"/>
    <d v="2015-06-15T00:00:00"/>
    <d v="2015-06-17T00:00:00"/>
    <n v="13.2294"/>
    <n v="5"/>
    <x v="1029"/>
    <n v="86846"/>
    <n v="2"/>
    <n v="15"/>
    <x v="1"/>
    <n v="2015"/>
  </r>
  <r>
    <n v="18879"/>
    <s v="Not Specified"/>
    <n v="0.08"/>
    <n v="8.09"/>
    <n v="7.96"/>
    <n v="1869"/>
    <s v="Roberta Daniel"/>
    <s v="Regular Air"/>
    <s v="Consumer"/>
    <s v="Furniture"/>
    <s v="Office Furnishings"/>
    <s v="Small Box"/>
    <s v="6&quot; Cubicle Wall Clock, Black"/>
    <n v="0.49"/>
    <s v="United States"/>
    <x v="0"/>
    <x v="27"/>
    <x v="486"/>
    <n v="88310"/>
    <d v="2015-05-03T00:00:00"/>
    <d v="2015-05-04T00:00:00"/>
    <n v="-88.82"/>
    <n v="10"/>
    <x v="1030"/>
    <n v="89209"/>
    <n v="1"/>
    <n v="3"/>
    <x v="3"/>
    <n v="2015"/>
  </r>
  <r>
    <n v="19415"/>
    <s v="Medium"/>
    <n v="0.03"/>
    <n v="90.48"/>
    <n v="19.989999999999998"/>
    <n v="1873"/>
    <s v="Lisa Kim"/>
    <s v="Regular Air"/>
    <s v="Corporate"/>
    <s v="Office Supplies"/>
    <s v="Envelopes"/>
    <s v="Small Box"/>
    <s v="Tyvek® Side-Opening Peel &amp; Seel® Expanding Envelopes"/>
    <n v="0.4"/>
    <s v="United States"/>
    <x v="3"/>
    <x v="26"/>
    <x v="487"/>
    <n v="33403"/>
    <d v="2015-01-17T00:00:00"/>
    <d v="2015-01-19T00:00:00"/>
    <n v="15.353999999999999"/>
    <n v="1"/>
    <x v="1031"/>
    <n v="90099"/>
    <n v="2"/>
    <n v="17"/>
    <x v="0"/>
    <n v="2015"/>
  </r>
  <r>
    <n v="19416"/>
    <s v="Medium"/>
    <n v="0.06"/>
    <n v="22.84"/>
    <n v="8.18"/>
    <n v="1873"/>
    <s v="Lisa Kim"/>
    <s v="Regular Air"/>
    <s v="Corporate"/>
    <s v="Office Supplies"/>
    <s v="Paper"/>
    <s v="Small Box"/>
    <s v="Xerox 1991"/>
    <n v="0.39"/>
    <s v="United States"/>
    <x v="3"/>
    <x v="26"/>
    <x v="487"/>
    <n v="33403"/>
    <d v="2015-01-17T00:00:00"/>
    <d v="2015-01-17T00:00:00"/>
    <n v="-357.92399999999998"/>
    <n v="7"/>
    <x v="1032"/>
    <n v="90099"/>
    <n v="0"/>
    <n v="17"/>
    <x v="0"/>
    <n v="2015"/>
  </r>
  <r>
    <n v="20844"/>
    <s v="Critical"/>
    <n v="0.09"/>
    <n v="95.99"/>
    <n v="4.9000000000000004"/>
    <n v="1875"/>
    <s v="Martin Kirk"/>
    <s v="Regular Air"/>
    <s v="Consumer"/>
    <s v="Technology"/>
    <s v="Telephones and Communication"/>
    <s v="Small Box"/>
    <s v="T60"/>
    <n v="0.56000000000000005"/>
    <s v="United States"/>
    <x v="3"/>
    <x v="8"/>
    <x v="488"/>
    <n v="23320"/>
    <d v="2015-01-29T00:00:00"/>
    <d v="2015-01-31T00:00:00"/>
    <n v="34.302"/>
    <n v="4"/>
    <x v="1033"/>
    <n v="90899"/>
    <n v="2"/>
    <n v="29"/>
    <x v="0"/>
    <n v="2015"/>
  </r>
  <r>
    <n v="18284"/>
    <s v="Not Specified"/>
    <n v="0.09"/>
    <n v="5.78"/>
    <n v="5.67"/>
    <n v="1882"/>
    <s v="Anita Kent"/>
    <s v="Regular Air"/>
    <s v="Home Office"/>
    <s v="Office Supplies"/>
    <s v="Paper"/>
    <s v="Small Box"/>
    <s v="Xerox 1978"/>
    <n v="0.36"/>
    <s v="United States"/>
    <x v="1"/>
    <x v="2"/>
    <x v="489"/>
    <n v="7036"/>
    <d v="2015-03-01T00:00:00"/>
    <d v="2015-03-03T00:00:00"/>
    <n v="-7.96"/>
    <n v="1"/>
    <x v="1034"/>
    <n v="87378"/>
    <n v="2"/>
    <n v="1"/>
    <x v="5"/>
    <n v="2015"/>
  </r>
  <r>
    <n v="18283"/>
    <s v="Not Specified"/>
    <n v="0.05"/>
    <n v="535.64"/>
    <n v="14.7"/>
    <n v="1885"/>
    <s v="Jacob Hirsch"/>
    <s v="Delivery Truck"/>
    <s v="Home Office"/>
    <s v="Technology"/>
    <s v="Office Machines"/>
    <s v="Jumbo Drum"/>
    <s v="Epson LQ-870 Dot Matrix Printer"/>
    <n v="0.59"/>
    <s v="United States"/>
    <x v="1"/>
    <x v="31"/>
    <x v="490"/>
    <n v="2806"/>
    <d v="2015-03-01T00:00:00"/>
    <d v="2015-03-03T00:00:00"/>
    <n v="4407.4399999999996"/>
    <n v="15"/>
    <x v="1035"/>
    <n v="87378"/>
    <n v="2"/>
    <n v="1"/>
    <x v="5"/>
    <n v="2015"/>
  </r>
  <r>
    <n v="19918"/>
    <s v="Low"/>
    <n v="0.09"/>
    <n v="78.8"/>
    <n v="35"/>
    <n v="1889"/>
    <s v="Oscar Bowers"/>
    <s v="Regular Air"/>
    <s v="Home Office"/>
    <s v="Office Supplies"/>
    <s v="Storage &amp; Organization"/>
    <s v="Large Box"/>
    <s v="Space Solutions™ Industrial Galvanized Steel Shelving."/>
    <n v="0.83"/>
    <s v="United States"/>
    <x v="1"/>
    <x v="10"/>
    <x v="457"/>
    <n v="45429"/>
    <d v="2015-04-17T00:00:00"/>
    <d v="2015-04-21T00:00:00"/>
    <n v="-1025.0172"/>
    <n v="14"/>
    <x v="1036"/>
    <n v="90631"/>
    <n v="4"/>
    <n v="17"/>
    <x v="4"/>
    <n v="2015"/>
  </r>
  <r>
    <n v="23886"/>
    <s v="Not Specified"/>
    <n v="0.03"/>
    <n v="320.64"/>
    <n v="29.2"/>
    <n v="1891"/>
    <s v="Gretchen Levine"/>
    <s v="Delivery Truck"/>
    <s v="Home Office"/>
    <s v="Furniture"/>
    <s v="Tables"/>
    <s v="Jumbo Box"/>
    <s v="Chromcraft 48&quot; x 96&quot; Racetrack Double Pedestal Table"/>
    <n v="0.66"/>
    <s v="United States"/>
    <x v="1"/>
    <x v="10"/>
    <x v="491"/>
    <n v="45801"/>
    <d v="2015-04-05T00:00:00"/>
    <d v="2015-04-07T00:00:00"/>
    <n v="429.75435600000003"/>
    <n v="7"/>
    <x v="1037"/>
    <n v="90630"/>
    <n v="2"/>
    <n v="5"/>
    <x v="4"/>
    <n v="2015"/>
  </r>
  <r>
    <n v="22858"/>
    <s v="Low"/>
    <n v="0.03"/>
    <n v="180.98"/>
    <n v="26.2"/>
    <n v="1893"/>
    <s v="Melanie Burgess"/>
    <s v="Delivery Truck"/>
    <s v="Consumer"/>
    <s v="Furniture"/>
    <s v="Chairs &amp; Chairmats"/>
    <s v="Jumbo Drum"/>
    <s v="Global Ergonomic Managers Chair"/>
    <n v="0.59"/>
    <s v="United States"/>
    <x v="2"/>
    <x v="33"/>
    <x v="492"/>
    <n v="63119"/>
    <d v="2015-04-26T00:00:00"/>
    <d v="2015-04-30T00:00:00"/>
    <n v="588.54"/>
    <n v="5"/>
    <x v="1038"/>
    <n v="91262"/>
    <n v="4"/>
    <n v="26"/>
    <x v="4"/>
    <n v="2015"/>
  </r>
  <r>
    <n v="23260"/>
    <s v="Critical"/>
    <n v="0"/>
    <n v="300.98"/>
    <n v="164.73"/>
    <n v="1894"/>
    <s v="Maureen Herbert Hood"/>
    <s v="Delivery Truck"/>
    <s v="Home Office"/>
    <s v="Furniture"/>
    <s v="Chairs &amp; Chairmats"/>
    <s v="Jumbo Drum"/>
    <s v="Global Leather and Oak Executive Chair, Black"/>
    <n v="0.56000000000000005"/>
    <s v="United States"/>
    <x v="2"/>
    <x v="45"/>
    <x v="493"/>
    <n v="54915"/>
    <d v="2015-02-24T00:00:00"/>
    <d v="2015-02-25T00:00:00"/>
    <n v="2653.2914999999998"/>
    <n v="12"/>
    <x v="1039"/>
    <n v="91261"/>
    <n v="1"/>
    <n v="24"/>
    <x v="2"/>
    <n v="2015"/>
  </r>
  <r>
    <n v="23261"/>
    <s v="Critical"/>
    <n v="0.09"/>
    <n v="2.94"/>
    <n v="0.96"/>
    <n v="1894"/>
    <s v="Maureen Herbert Hood"/>
    <s v="Regular Air"/>
    <s v="Home Office"/>
    <s v="Office Supplies"/>
    <s v="Pens &amp; Art Supplies"/>
    <s v="Wrap Bag"/>
    <s v="Newell 343"/>
    <n v="0.57999999999999996"/>
    <s v="United States"/>
    <x v="2"/>
    <x v="45"/>
    <x v="493"/>
    <n v="54915"/>
    <d v="2015-02-24T00:00:00"/>
    <d v="2015-02-26T00:00:00"/>
    <n v="-1.84"/>
    <n v="1"/>
    <x v="1040"/>
    <n v="91261"/>
    <n v="2"/>
    <n v="24"/>
    <x v="2"/>
    <n v="2015"/>
  </r>
  <r>
    <n v="23237"/>
    <s v="High"/>
    <n v="0.01"/>
    <n v="26.17"/>
    <n v="1.39"/>
    <n v="1894"/>
    <s v="Maureen Herbert Hood"/>
    <s v="Regular Air"/>
    <s v="Consumer"/>
    <s v="Office Supplies"/>
    <s v="Envelopes"/>
    <s v="Small Box"/>
    <s v="Quality Park Security Envelopes"/>
    <n v="0.38"/>
    <s v="United States"/>
    <x v="2"/>
    <x v="45"/>
    <x v="493"/>
    <n v="54915"/>
    <d v="2015-03-18T00:00:00"/>
    <d v="2015-03-19T00:00:00"/>
    <n v="237.04259999999999"/>
    <n v="13"/>
    <x v="1041"/>
    <n v="91263"/>
    <n v="1"/>
    <n v="18"/>
    <x v="5"/>
    <n v="2015"/>
  </r>
  <r>
    <n v="19048"/>
    <s v="Low"/>
    <n v="7.0000000000000007E-2"/>
    <n v="172.99"/>
    <n v="19.989999999999998"/>
    <n v="1906"/>
    <s v="Penny Tuttle"/>
    <s v="Regular Air"/>
    <s v="Corporate"/>
    <s v="Office Supplies"/>
    <s v="Binders and Binder Accessories"/>
    <s v="Small Box"/>
    <s v="Ibico EB-19 Dual Function Manual Binding System"/>
    <n v="0.39"/>
    <s v="United States"/>
    <x v="1"/>
    <x v="10"/>
    <x v="491"/>
    <n v="45801"/>
    <d v="2015-05-17T00:00:00"/>
    <d v="2015-05-17T00:00:00"/>
    <n v="2502.6851999999999"/>
    <n v="22"/>
    <x v="1042"/>
    <n v="86500"/>
    <n v="0"/>
    <n v="17"/>
    <x v="3"/>
    <n v="2015"/>
  </r>
  <r>
    <n v="19049"/>
    <s v="Low"/>
    <n v="0.09"/>
    <n v="7.64"/>
    <n v="1.39"/>
    <n v="1907"/>
    <s v="Amy Hall"/>
    <s v="Regular Air"/>
    <s v="Corporate"/>
    <s v="Office Supplies"/>
    <s v="Envelopes"/>
    <s v="Small Box"/>
    <s v="#10- 4 1/8&quot; x 9 1/2&quot; Security-Tint Envelopes"/>
    <n v="0.36"/>
    <s v="United States"/>
    <x v="1"/>
    <x v="10"/>
    <x v="494"/>
    <n v="44052"/>
    <d v="2015-05-17T00:00:00"/>
    <d v="2015-05-26T00:00:00"/>
    <n v="0.68800000000000017"/>
    <n v="1"/>
    <x v="1043"/>
    <n v="86500"/>
    <n v="9"/>
    <n v="17"/>
    <x v="3"/>
    <n v="2015"/>
  </r>
  <r>
    <n v="23812"/>
    <s v="Not Specified"/>
    <n v="0.02"/>
    <n v="29.17"/>
    <n v="6.27"/>
    <n v="1910"/>
    <s v="Sean Stephenson"/>
    <s v="Regular Air"/>
    <s v="Home Office"/>
    <s v="Office Supplies"/>
    <s v="Binders and Binder Accessories"/>
    <s v="Small Box"/>
    <s v="Binding Machine Supplies"/>
    <n v="0.37"/>
    <s v="United States"/>
    <x v="3"/>
    <x v="29"/>
    <x v="495"/>
    <n v="30269"/>
    <d v="2015-01-01T00:00:00"/>
    <d v="2015-01-02T00:00:00"/>
    <n v="36.905999999999999"/>
    <n v="2"/>
    <x v="1044"/>
    <n v="91371"/>
    <n v="1"/>
    <n v="1"/>
    <x v="0"/>
    <n v="2015"/>
  </r>
  <r>
    <n v="18962"/>
    <s v="Critical"/>
    <n v="0.03"/>
    <n v="11.99"/>
    <n v="5.99"/>
    <n v="1916"/>
    <s v="Marcia Feldman"/>
    <s v="Regular Air"/>
    <s v="Home Office"/>
    <s v="Technology"/>
    <s v="Office Machines"/>
    <s v="Medium Box"/>
    <s v="TI 30X Scientific Calculator"/>
    <n v="0.36"/>
    <s v="United States"/>
    <x v="3"/>
    <x v="40"/>
    <x v="496"/>
    <n v="72209"/>
    <d v="2015-02-27T00:00:00"/>
    <d v="2015-02-28T00:00:00"/>
    <n v="-216.02980000000002"/>
    <n v="7"/>
    <x v="1045"/>
    <n v="85893"/>
    <n v="1"/>
    <n v="27"/>
    <x v="2"/>
    <n v="2015"/>
  </r>
  <r>
    <n v="18016"/>
    <s v="High"/>
    <n v="0.01"/>
    <n v="125.99"/>
    <n v="8.99"/>
    <n v="1916"/>
    <s v="Marcia Feldman"/>
    <s v="Regular Air"/>
    <s v="Home Office"/>
    <s v="Technology"/>
    <s v="Telephones and Communication"/>
    <s v="Small Box"/>
    <s v="SC7868i"/>
    <n v="0.55000000000000004"/>
    <s v="United States"/>
    <x v="3"/>
    <x v="40"/>
    <x v="496"/>
    <n v="72209"/>
    <d v="2015-04-16T00:00:00"/>
    <d v="2015-04-18T00:00:00"/>
    <n v="-45.471999999999994"/>
    <n v="9"/>
    <x v="1046"/>
    <n v="85895"/>
    <n v="2"/>
    <n v="16"/>
    <x v="4"/>
    <n v="2015"/>
  </r>
  <r>
    <n v="21000"/>
    <s v="Medium"/>
    <n v="0.08"/>
    <n v="18.7"/>
    <n v="8.99"/>
    <n v="1917"/>
    <s v="Tracy Buckley"/>
    <s v="Regular Air"/>
    <s v="Home Office"/>
    <s v="Furniture"/>
    <s v="Office Furnishings"/>
    <s v="Small Pack"/>
    <s v="Executive Impressions 13-1/2&quot; Indoor/Outdoor Wall Clock"/>
    <n v="0.47"/>
    <s v="United States"/>
    <x v="3"/>
    <x v="40"/>
    <x v="497"/>
    <n v="72113"/>
    <d v="2015-03-27T00:00:00"/>
    <d v="2015-03-28T00:00:00"/>
    <n v="16.136400000000002"/>
    <n v="7"/>
    <x v="1047"/>
    <n v="85894"/>
    <n v="1"/>
    <n v="27"/>
    <x v="5"/>
    <n v="2015"/>
  </r>
  <r>
    <n v="19967"/>
    <s v="High"/>
    <n v="0.08"/>
    <n v="22.23"/>
    <n v="3.63"/>
    <n v="1917"/>
    <s v="Tracy Buckley"/>
    <s v="Regular Air"/>
    <s v="Home Office"/>
    <s v="Furniture"/>
    <s v="Office Furnishings"/>
    <s v="Small Pack"/>
    <s v="Executive Impressions 14&quot; Contract Wall Clock"/>
    <n v="0.52"/>
    <s v="United States"/>
    <x v="3"/>
    <x v="40"/>
    <x v="497"/>
    <n v="72113"/>
    <d v="2015-03-01T00:00:00"/>
    <d v="2015-03-03T00:00:00"/>
    <n v="-29.61"/>
    <n v="10"/>
    <x v="1048"/>
    <n v="85897"/>
    <n v="2"/>
    <n v="1"/>
    <x v="5"/>
    <n v="2015"/>
  </r>
  <r>
    <n v="22246"/>
    <s v="Low"/>
    <n v="0.1"/>
    <n v="10.44"/>
    <n v="5.75"/>
    <n v="1918"/>
    <s v="Hannah Tyson"/>
    <s v="Express Air"/>
    <s v="Home Office"/>
    <s v="Office Supplies"/>
    <s v="Binders and Binder Accessories"/>
    <s v="Small Box"/>
    <s v="Avery® 3 1/2&quot; Diskette Storage Pages, 10/Pack"/>
    <n v="0.39"/>
    <s v="United States"/>
    <x v="3"/>
    <x v="40"/>
    <x v="498"/>
    <n v="72450"/>
    <d v="2015-04-04T00:00:00"/>
    <d v="2015-04-11T00:00:00"/>
    <n v="125.72399999999999"/>
    <n v="17"/>
    <x v="622"/>
    <n v="85898"/>
    <n v="7"/>
    <n v="4"/>
    <x v="4"/>
    <n v="2015"/>
  </r>
  <r>
    <n v="24971"/>
    <s v="High"/>
    <n v="0"/>
    <n v="195.99"/>
    <n v="8.99"/>
    <n v="1919"/>
    <s v="Nathan Jenkins"/>
    <s v="Regular Air"/>
    <s v="Home Office"/>
    <s v="Technology"/>
    <s v="Telephones and Communication"/>
    <s v="Small Box"/>
    <s v="T28 WORLD"/>
    <n v="0.6"/>
    <s v="United States"/>
    <x v="3"/>
    <x v="40"/>
    <x v="499"/>
    <n v="71603"/>
    <d v="2015-02-24T00:00:00"/>
    <d v="2015-02-25T00:00:00"/>
    <n v="114.88199999999999"/>
    <n v="5"/>
    <x v="1049"/>
    <n v="85896"/>
    <n v="1"/>
    <n v="24"/>
    <x v="2"/>
    <n v="2015"/>
  </r>
  <r>
    <n v="21563"/>
    <s v="High"/>
    <n v="0.02"/>
    <n v="259.70999999999998"/>
    <n v="66.67"/>
    <n v="1927"/>
    <s v="Earl Alston"/>
    <s v="Delivery Truck"/>
    <s v="Home Office"/>
    <s v="Furniture"/>
    <s v="Tables"/>
    <s v="Jumbo Box"/>
    <s v="Bevis Round Bullnose 29&quot; High Table Top"/>
    <n v="0.65"/>
    <s v="United States"/>
    <x v="3"/>
    <x v="39"/>
    <x v="407"/>
    <n v="29611"/>
    <d v="2015-02-06T00:00:00"/>
    <d v="2015-02-06T00:00:00"/>
    <n v="-14.448"/>
    <n v="8"/>
    <x v="1050"/>
    <n v="88579"/>
    <n v="0"/>
    <n v="6"/>
    <x v="2"/>
    <n v="2015"/>
  </r>
  <r>
    <n v="22686"/>
    <s v="Not Specified"/>
    <n v="0.1"/>
    <n v="1889.99"/>
    <n v="19.989999999999998"/>
    <n v="1928"/>
    <s v="Gregory R Snow"/>
    <s v="Regular Air"/>
    <s v="Home Office"/>
    <s v="Office Supplies"/>
    <s v="Binders and Binder Accessories"/>
    <s v="Small Box"/>
    <s v="Ibico EPK-21 Electric Binding System"/>
    <n v="0.36"/>
    <s v="United States"/>
    <x v="3"/>
    <x v="39"/>
    <x v="500"/>
    <n v="29651"/>
    <d v="2015-01-21T00:00:00"/>
    <d v="2015-01-21T00:00:00"/>
    <n v="-42.545999999999999"/>
    <n v="1"/>
    <x v="1051"/>
    <n v="88580"/>
    <n v="0"/>
    <n v="21"/>
    <x v="0"/>
    <n v="2015"/>
  </r>
  <r>
    <n v="18159"/>
    <s v="Low"/>
    <n v="0.06"/>
    <n v="3.58"/>
    <n v="1.63"/>
    <n v="1933"/>
    <s v="William Crawford"/>
    <s v="Regular Air"/>
    <s v="Corporate"/>
    <s v="Office Supplies"/>
    <s v="Rubber Bands"/>
    <s v="Wrap Bag"/>
    <s v="OIC Colored Binder Clips, Assorted Sizes"/>
    <n v="0.36"/>
    <s v="United States"/>
    <x v="2"/>
    <x v="7"/>
    <x v="501"/>
    <n v="75043"/>
    <d v="2015-04-19T00:00:00"/>
    <d v="2015-04-23T00:00:00"/>
    <n v="14"/>
    <n v="10"/>
    <x v="1052"/>
    <n v="86687"/>
    <n v="4"/>
    <n v="19"/>
    <x v="4"/>
    <n v="2015"/>
  </r>
  <r>
    <n v="19697"/>
    <s v="Low"/>
    <n v="0.04"/>
    <n v="180.98"/>
    <n v="30"/>
    <n v="1934"/>
    <s v="Scott Moore"/>
    <s v="Delivery Truck"/>
    <s v="Home Office"/>
    <s v="Furniture"/>
    <s v="Chairs &amp; Chairmats"/>
    <s v="Jumbo Drum"/>
    <s v="Office Star - Ergonomic Mid Back Chair with 2-Way Adjustable Arms"/>
    <n v="0.69"/>
    <s v="United States"/>
    <x v="2"/>
    <x v="7"/>
    <x v="212"/>
    <n v="78626"/>
    <d v="2015-05-30T00:00:00"/>
    <d v="2015-05-30T00:00:00"/>
    <n v="52.988000000000056"/>
    <n v="3"/>
    <x v="1053"/>
    <n v="86688"/>
    <n v="0"/>
    <n v="30"/>
    <x v="3"/>
    <n v="2015"/>
  </r>
  <r>
    <n v="19780"/>
    <s v="Critical"/>
    <n v="0.01"/>
    <n v="42.98"/>
    <n v="4.62"/>
    <n v="1935"/>
    <s v="Diana Coble Hubbard"/>
    <s v="Express Air"/>
    <s v="Corporate"/>
    <s v="Office Supplies"/>
    <s v="Appliances"/>
    <s v="Small Box"/>
    <s v="Belkin F9M820V08 8 Outlet Surge"/>
    <n v="0.56000000000000005"/>
    <s v="United States"/>
    <x v="2"/>
    <x v="7"/>
    <x v="502"/>
    <n v="75051"/>
    <d v="2015-04-08T00:00:00"/>
    <d v="2015-04-10T00:00:00"/>
    <n v="285.47370000000001"/>
    <n v="9"/>
    <x v="1054"/>
    <n v="86686"/>
    <n v="2"/>
    <n v="8"/>
    <x v="4"/>
    <n v="2015"/>
  </r>
  <r>
    <n v="19698"/>
    <s v="Low"/>
    <n v="0.06"/>
    <n v="3.25"/>
    <n v="49"/>
    <n v="1935"/>
    <s v="Diana Coble Hubbard"/>
    <s v="Regular Air"/>
    <s v="Home Office"/>
    <s v="Office Supplies"/>
    <s v="Appliances"/>
    <s v="Large Box"/>
    <s v="Bravo II™ Megaboss® 12-Amp Hard Body Upright, Replacement Belts, 2 Belts per Pack"/>
    <n v="0.56000000000000005"/>
    <s v="United States"/>
    <x v="2"/>
    <x v="7"/>
    <x v="502"/>
    <n v="75051"/>
    <d v="2015-05-30T00:00:00"/>
    <d v="2015-06-05T00:00:00"/>
    <n v="10.50800000000001"/>
    <n v="2"/>
    <x v="1055"/>
    <n v="86688"/>
    <n v="6"/>
    <n v="30"/>
    <x v="3"/>
    <n v="2015"/>
  </r>
  <r>
    <n v="19699"/>
    <s v="Low"/>
    <n v="0.01"/>
    <n v="110.98"/>
    <n v="13.99"/>
    <n v="1935"/>
    <s v="Diana Coble Hubbard"/>
    <s v="Regular Air"/>
    <s v="Home Office"/>
    <s v="Furniture"/>
    <s v="Office Furnishings"/>
    <s v="Medium Box"/>
    <s v="Rubbermaid ClusterMat Chairmats, Mat Size- 66&quot; x 60&quot;, Lip 20&quot; x 11&quot; -90 Degree Angle"/>
    <n v="0.69"/>
    <s v="United States"/>
    <x v="2"/>
    <x v="7"/>
    <x v="502"/>
    <n v="75051"/>
    <d v="2015-05-30T00:00:00"/>
    <d v="2015-06-04T00:00:00"/>
    <n v="1448.7309"/>
    <n v="19"/>
    <x v="1056"/>
    <n v="86688"/>
    <n v="5"/>
    <n v="30"/>
    <x v="3"/>
    <n v="2015"/>
  </r>
  <r>
    <n v="19700"/>
    <s v="Low"/>
    <n v="0.05"/>
    <n v="3.95"/>
    <n v="2"/>
    <n v="1935"/>
    <s v="Diana Coble Hubbard"/>
    <s v="Express Air"/>
    <s v="Home Office"/>
    <s v="Office Supplies"/>
    <s v="Rubber Bands"/>
    <s v="Wrap Bag"/>
    <s v="Advantus Map Pennant Flags and Round Head Tacks"/>
    <n v="0.53"/>
    <s v="United States"/>
    <x v="2"/>
    <x v="7"/>
    <x v="502"/>
    <n v="75051"/>
    <d v="2015-05-30T00:00:00"/>
    <d v="2015-06-07T00:00:00"/>
    <n v="1.0040000000000004"/>
    <n v="23"/>
    <x v="1057"/>
    <n v="86688"/>
    <n v="8"/>
    <n v="30"/>
    <x v="3"/>
    <n v="2015"/>
  </r>
  <r>
    <n v="23551"/>
    <s v="Medium"/>
    <n v="0.1"/>
    <n v="152.47999999999999"/>
    <n v="4"/>
    <n v="1938"/>
    <s v="Franklin Spencer"/>
    <s v="Express Air"/>
    <s v="Corporate"/>
    <s v="Technology"/>
    <s v="Computer Peripherals"/>
    <s v="Small Box"/>
    <s v="Adesso Programmable 142-Key Keyboard"/>
    <n v="0.79"/>
    <s v="United States"/>
    <x v="2"/>
    <x v="13"/>
    <x v="503"/>
    <n v="66801"/>
    <d v="2015-03-22T00:00:00"/>
    <d v="2015-03-23T00:00:00"/>
    <n v="-521.09"/>
    <n v="4"/>
    <x v="1058"/>
    <n v="88870"/>
    <n v="1"/>
    <n v="22"/>
    <x v="5"/>
    <n v="2015"/>
  </r>
  <r>
    <n v="23550"/>
    <s v="Medium"/>
    <n v="0.08"/>
    <n v="6.84"/>
    <n v="8.3699999999999992"/>
    <n v="1940"/>
    <s v="Eileen McDonald"/>
    <s v="Regular Air"/>
    <s v="Corporate"/>
    <s v="Office Supplies"/>
    <s v="Scissors, Rulers and Trimmers"/>
    <s v="Small Pack"/>
    <s v="Acme Design Line 8&quot; Stainless Steel Bent Scissors w/Champagne Handles, 3-1/8&quot; Cut"/>
    <n v="0.57999999999999996"/>
    <s v="United States"/>
    <x v="0"/>
    <x v="17"/>
    <x v="504"/>
    <n v="84020"/>
    <d v="2015-03-22T00:00:00"/>
    <d v="2015-03-24T00:00:00"/>
    <n v="-29.49"/>
    <n v="1"/>
    <x v="1059"/>
    <n v="88870"/>
    <n v="2"/>
    <n v="22"/>
    <x v="5"/>
    <n v="2015"/>
  </r>
  <r>
    <n v="25531"/>
    <s v="Low"/>
    <n v="0"/>
    <n v="78.650000000000006"/>
    <n v="13.99"/>
    <n v="1940"/>
    <s v="Eileen McDonald"/>
    <s v="Regular Air"/>
    <s v="Corporate"/>
    <s v="Office Supplies"/>
    <s v="Appliances"/>
    <s v="Medium Box"/>
    <s v="Honeywell Quietcare HEPA Air Cleaner"/>
    <n v="0.52"/>
    <s v="United States"/>
    <x v="0"/>
    <x v="17"/>
    <x v="504"/>
    <n v="84020"/>
    <d v="2015-04-19T00:00:00"/>
    <d v="2015-04-26T00:00:00"/>
    <n v="386.00669999999991"/>
    <n v="7"/>
    <x v="1060"/>
    <n v="88871"/>
    <n v="7"/>
    <n v="19"/>
    <x v="4"/>
    <n v="2015"/>
  </r>
  <r>
    <n v="25532"/>
    <s v="Low"/>
    <n v="0.08"/>
    <n v="122.99"/>
    <n v="70.2"/>
    <n v="1940"/>
    <s v="Eileen McDonald"/>
    <s v="Delivery Truck"/>
    <s v="Corporate"/>
    <s v="Furniture"/>
    <s v="Chairs &amp; Chairmats"/>
    <s v="Jumbo Drum"/>
    <s v="Global High-Back Leather Tilter, Burgundy"/>
    <n v="0.74"/>
    <s v="United States"/>
    <x v="0"/>
    <x v="17"/>
    <x v="504"/>
    <n v="84020"/>
    <d v="2015-04-19T00:00:00"/>
    <d v="2015-04-24T00:00:00"/>
    <n v="-1867.97"/>
    <n v="10"/>
    <x v="1061"/>
    <n v="88871"/>
    <n v="5"/>
    <n v="19"/>
    <x v="4"/>
    <n v="2015"/>
  </r>
  <r>
    <n v="20371"/>
    <s v="Medium"/>
    <n v="0.08"/>
    <n v="90.98"/>
    <n v="56.2"/>
    <n v="1946"/>
    <s v="Teresa Wallace"/>
    <s v="Regular Air"/>
    <s v="Consumer"/>
    <s v="Furniture"/>
    <s v="Office Furnishings"/>
    <s v="Medium Box"/>
    <s v="Eldon ClusterMat Chair Mat with Cordless Antistatic Protection"/>
    <n v="0.74"/>
    <s v="United States"/>
    <x v="1"/>
    <x v="19"/>
    <x v="505"/>
    <n v="15228"/>
    <d v="2015-01-26T00:00:00"/>
    <d v="2015-01-28T00:00:00"/>
    <n v="-1920.9336000000001"/>
    <n v="12"/>
    <x v="1062"/>
    <n v="86331"/>
    <n v="2"/>
    <n v="26"/>
    <x v="0"/>
    <n v="2015"/>
  </r>
  <r>
    <n v="20372"/>
    <s v="Medium"/>
    <n v="7.0000000000000007E-2"/>
    <n v="5.98"/>
    <n v="5.35"/>
    <n v="1946"/>
    <s v="Teresa Wallace"/>
    <s v="Regular Air"/>
    <s v="Consumer"/>
    <s v="Office Supplies"/>
    <s v="Paper"/>
    <s v="Small Box"/>
    <s v="Xerox 1947"/>
    <n v="0.4"/>
    <s v="United States"/>
    <x v="1"/>
    <x v="19"/>
    <x v="505"/>
    <n v="15228"/>
    <d v="2015-01-26T00:00:00"/>
    <d v="2015-01-28T00:00:00"/>
    <n v="-37.175200000000004"/>
    <n v="3"/>
    <x v="1063"/>
    <n v="86331"/>
    <n v="2"/>
    <n v="26"/>
    <x v="0"/>
    <n v="2015"/>
  </r>
  <r>
    <n v="21762"/>
    <s v="Low"/>
    <n v="0.05"/>
    <n v="424.21"/>
    <n v="110.2"/>
    <n v="1949"/>
    <s v="Dana Waller"/>
    <s v="Delivery Truck"/>
    <s v="Small Business"/>
    <s v="Furniture"/>
    <s v="Tables"/>
    <s v="Jumbo Box"/>
    <s v="Bush Advantage Collection® Racetrack Conference Table"/>
    <n v="0.67"/>
    <s v="United States"/>
    <x v="0"/>
    <x v="5"/>
    <x v="506"/>
    <n v="59715"/>
    <d v="2015-02-01T00:00:00"/>
    <d v="2015-02-05T00:00:00"/>
    <n v="-213.40280000000001"/>
    <n v="12"/>
    <x v="1064"/>
    <n v="90415"/>
    <n v="4"/>
    <n v="1"/>
    <x v="2"/>
    <n v="2015"/>
  </r>
  <r>
    <n v="24793"/>
    <s v="Not Specified"/>
    <n v="0.01"/>
    <n v="6.68"/>
    <n v="4.91"/>
    <n v="1950"/>
    <s v="Leslie Shannon"/>
    <s v="Regular Air"/>
    <s v="Small Business"/>
    <s v="Office Supplies"/>
    <s v="Paper"/>
    <s v="Small Box"/>
    <s v="Xerox 1986"/>
    <n v="0.37"/>
    <s v="United States"/>
    <x v="0"/>
    <x v="5"/>
    <x v="507"/>
    <n v="59750"/>
    <d v="2015-01-06T00:00:00"/>
    <d v="2015-01-08T00:00:00"/>
    <n v="-15.48"/>
    <n v="7"/>
    <x v="1065"/>
    <n v="90414"/>
    <n v="2"/>
    <n v="6"/>
    <x v="0"/>
    <n v="2015"/>
  </r>
  <r>
    <n v="23378"/>
    <s v="High"/>
    <n v="0.09"/>
    <n v="40.98"/>
    <n v="6.5"/>
    <n v="1956"/>
    <s v="Justin Frank"/>
    <s v="Regular Air"/>
    <s v="Consumer"/>
    <s v="Technology"/>
    <s v="Computer Peripherals"/>
    <s v="Small Box"/>
    <s v="Targus USB Numeric Keypad"/>
    <n v="0.74"/>
    <s v="United States"/>
    <x v="0"/>
    <x v="21"/>
    <x v="64"/>
    <n v="80027"/>
    <d v="2015-06-19T00:00:00"/>
    <d v="2015-06-21T00:00:00"/>
    <n v="-50.244999999999997"/>
    <n v="19"/>
    <x v="1066"/>
    <n v="89820"/>
    <n v="2"/>
    <n v="19"/>
    <x v="1"/>
    <n v="2015"/>
  </r>
  <r>
    <n v="21638"/>
    <s v="High"/>
    <n v="0.09"/>
    <n v="77.510000000000005"/>
    <n v="4"/>
    <n v="1957"/>
    <s v="Ted Crowder"/>
    <s v="Regular Air"/>
    <s v="Consumer"/>
    <s v="Technology"/>
    <s v="Computer Peripherals"/>
    <s v="Small Box"/>
    <s v="Micro Innovations Media Access Pro Keyboard"/>
    <n v="0.76"/>
    <s v="United States"/>
    <x v="2"/>
    <x v="33"/>
    <x v="403"/>
    <n v="63130"/>
    <d v="2015-04-07T00:00:00"/>
    <d v="2015-04-09T00:00:00"/>
    <n v="-387.1044"/>
    <n v="1"/>
    <x v="1067"/>
    <n v="89818"/>
    <n v="2"/>
    <n v="7"/>
    <x v="4"/>
    <n v="2015"/>
  </r>
  <r>
    <n v="24640"/>
    <s v="Low"/>
    <n v="0.09"/>
    <n v="30.98"/>
    <n v="6.5"/>
    <n v="1958"/>
    <s v="Vickie Martinez"/>
    <s v="Express Air"/>
    <s v="Consumer"/>
    <s v="Technology"/>
    <s v="Computer Peripherals"/>
    <s v="Small Box"/>
    <s v="Belkin ErgoBoard™ Keyboard"/>
    <n v="0.64"/>
    <s v="United States"/>
    <x v="0"/>
    <x v="6"/>
    <x v="219"/>
    <n v="97068"/>
    <d v="2015-06-18T00:00:00"/>
    <d v="2015-06-22T00:00:00"/>
    <n v="-55.97"/>
    <n v="7"/>
    <x v="1068"/>
    <n v="89819"/>
    <n v="4"/>
    <n v="18"/>
    <x v="1"/>
    <n v="2015"/>
  </r>
  <r>
    <n v="3956"/>
    <s v="Critical"/>
    <n v="0"/>
    <n v="20.28"/>
    <n v="14.39"/>
    <n v="1959"/>
    <s v="Bonnie Matthews Rowland"/>
    <s v="Regular Air"/>
    <s v="Corporate"/>
    <s v="Furniture"/>
    <s v="Office Furnishings"/>
    <s v="Small Box"/>
    <s v="Career Cubicle Clock, 8 1/4&quot;, Black"/>
    <n v="0.47"/>
    <s v="United States"/>
    <x v="3"/>
    <x v="26"/>
    <x v="95"/>
    <n v="33916"/>
    <d v="2015-01-22T00:00:00"/>
    <d v="2015-01-22T00:00:00"/>
    <n v="-66.247299999999996"/>
    <n v="9"/>
    <x v="1069"/>
    <n v="28225"/>
    <n v="0"/>
    <n v="22"/>
    <x v="0"/>
    <n v="2015"/>
  </r>
  <r>
    <n v="3684"/>
    <s v="Low"/>
    <n v="0.02"/>
    <n v="9.99"/>
    <n v="11.59"/>
    <n v="1959"/>
    <s v="Bonnie Matthews Rowland"/>
    <s v="Regular Air"/>
    <s v="Home Office"/>
    <s v="Office Supplies"/>
    <s v="Paper"/>
    <s v="Small Box"/>
    <s v="Hammermill Color Copier Paper (28Lb. and 96 Bright)"/>
    <n v="0.4"/>
    <s v="United States"/>
    <x v="3"/>
    <x v="26"/>
    <x v="95"/>
    <n v="33916"/>
    <d v="2015-04-18T00:00:00"/>
    <d v="2015-04-27T00:00:00"/>
    <n v="-171.15770000000001"/>
    <n v="43"/>
    <x v="1070"/>
    <n v="26342"/>
    <n v="9"/>
    <n v="18"/>
    <x v="4"/>
    <n v="2015"/>
  </r>
  <r>
    <n v="3685"/>
    <s v="Low"/>
    <n v="0.02"/>
    <n v="48.04"/>
    <n v="5.79"/>
    <n v="1959"/>
    <s v="Bonnie Matthews Rowland"/>
    <s v="Regular Air"/>
    <s v="Home Office"/>
    <s v="Office Supplies"/>
    <s v="Paper"/>
    <s v="Small Box"/>
    <s v="Xerox 1937"/>
    <n v="0.37"/>
    <s v="United States"/>
    <x v="3"/>
    <x v="26"/>
    <x v="95"/>
    <n v="33916"/>
    <d v="2015-04-18T00:00:00"/>
    <d v="2015-04-23T00:00:00"/>
    <n v="624.23900000000003"/>
    <n v="74"/>
    <x v="1071"/>
    <n v="26342"/>
    <n v="5"/>
    <n v="18"/>
    <x v="4"/>
    <n v="2015"/>
  </r>
  <r>
    <n v="3686"/>
    <s v="Low"/>
    <n v="0.04"/>
    <n v="6.68"/>
    <n v="4.91"/>
    <n v="1959"/>
    <s v="Bonnie Matthews Rowland"/>
    <s v="Regular Air"/>
    <s v="Home Office"/>
    <s v="Office Supplies"/>
    <s v="Paper"/>
    <s v="Small Box"/>
    <s v="Xerox 1986"/>
    <n v="0.37"/>
    <s v="United States"/>
    <x v="3"/>
    <x v="26"/>
    <x v="95"/>
    <n v="33916"/>
    <d v="2015-04-18T00:00:00"/>
    <d v="2015-04-25T00:00:00"/>
    <n v="-14.3241"/>
    <n v="5"/>
    <x v="1072"/>
    <n v="26342"/>
    <n v="7"/>
    <n v="18"/>
    <x v="4"/>
    <n v="2015"/>
  </r>
  <r>
    <n v="21685"/>
    <s v="Low"/>
    <n v="0.02"/>
    <n v="48.04"/>
    <n v="5.79"/>
    <n v="1962"/>
    <s v="Sean Burton"/>
    <s v="Regular Air"/>
    <s v="Home Office"/>
    <s v="Office Supplies"/>
    <s v="Paper"/>
    <s v="Small Box"/>
    <s v="Xerox 1937"/>
    <n v="0.37"/>
    <s v="United States"/>
    <x v="2"/>
    <x v="22"/>
    <x v="508"/>
    <n v="48601"/>
    <d v="2015-04-18T00:00:00"/>
    <d v="2015-04-23T00:00:00"/>
    <n v="604.01909999999998"/>
    <n v="18"/>
    <x v="1073"/>
    <n v="88857"/>
    <n v="5"/>
    <n v="18"/>
    <x v="4"/>
    <n v="2015"/>
  </r>
  <r>
    <n v="21686"/>
    <s v="Low"/>
    <n v="0.04"/>
    <n v="6.68"/>
    <n v="4.91"/>
    <n v="1962"/>
    <s v="Sean Burton"/>
    <s v="Regular Air"/>
    <s v="Home Office"/>
    <s v="Office Supplies"/>
    <s v="Paper"/>
    <s v="Small Box"/>
    <s v="Xerox 1986"/>
    <n v="0.37"/>
    <s v="United States"/>
    <x v="2"/>
    <x v="22"/>
    <x v="508"/>
    <n v="48601"/>
    <d v="2015-04-18T00:00:00"/>
    <d v="2015-04-25T00:00:00"/>
    <n v="-11.631599999999999"/>
    <n v="1"/>
    <x v="1074"/>
    <n v="88857"/>
    <n v="7"/>
    <n v="18"/>
    <x v="4"/>
    <n v="2015"/>
  </r>
  <r>
    <n v="22488"/>
    <s v="Medium"/>
    <n v="0.01"/>
    <n v="78.650000000000006"/>
    <n v="13.99"/>
    <n v="1967"/>
    <s v="Carolyn Hoffman"/>
    <s v="Express Air"/>
    <s v="Small Business"/>
    <s v="Office Supplies"/>
    <s v="Appliances"/>
    <s v="Medium Box"/>
    <s v="Honeywell Quietcare HEPA Air Cleaner"/>
    <n v="0.52"/>
    <s v="United States"/>
    <x v="2"/>
    <x v="25"/>
    <x v="406"/>
    <n v="52732"/>
    <d v="2015-03-18T00:00:00"/>
    <d v="2015-03-19T00:00:00"/>
    <n v="442.36589999999995"/>
    <n v="8"/>
    <x v="1075"/>
    <n v="89456"/>
    <n v="1"/>
    <n v="18"/>
    <x v="5"/>
    <n v="2015"/>
  </r>
  <r>
    <n v="26220"/>
    <s v="Medium"/>
    <n v="0.02"/>
    <n v="11.58"/>
    <n v="5.72"/>
    <n v="1971"/>
    <s v="Marsha Roy"/>
    <s v="Regular Air"/>
    <s v="Corporate"/>
    <s v="Office Supplies"/>
    <s v="Envelopes"/>
    <s v="Small Box"/>
    <s v="Peel &amp; Seel® Recycled Catalog Envelopes, Brown"/>
    <n v="0.35"/>
    <s v="United States"/>
    <x v="3"/>
    <x v="37"/>
    <x v="509"/>
    <n v="38801"/>
    <d v="2015-01-18T00:00:00"/>
    <d v="2015-01-19T00:00:00"/>
    <n v="-259.75599999999997"/>
    <n v="3"/>
    <x v="234"/>
    <n v="91550"/>
    <n v="1"/>
    <n v="18"/>
    <x v="0"/>
    <n v="2015"/>
  </r>
  <r>
    <n v="26223"/>
    <s v="Medium"/>
    <n v="0.05"/>
    <n v="350.99"/>
    <n v="39"/>
    <n v="1972"/>
    <s v="Priscilla Brandon"/>
    <s v="Delivery Truck"/>
    <s v="Corporate"/>
    <s v="Furniture"/>
    <s v="Chairs &amp; Chairmats"/>
    <s v="Jumbo Drum"/>
    <s v="Global Leather Executive Chair"/>
    <n v="0.55000000000000004"/>
    <s v="United States"/>
    <x v="1"/>
    <x v="19"/>
    <x v="510"/>
    <n v="19090"/>
    <d v="2015-01-18T00:00:00"/>
    <d v="2015-01-20T00:00:00"/>
    <n v="1469.7275999999999"/>
    <n v="6"/>
    <x v="1076"/>
    <n v="91550"/>
    <n v="2"/>
    <n v="18"/>
    <x v="0"/>
    <n v="2015"/>
  </r>
  <r>
    <n v="26224"/>
    <s v="Medium"/>
    <n v="0.04"/>
    <n v="15.99"/>
    <n v="9.4"/>
    <n v="1972"/>
    <s v="Priscilla Brandon"/>
    <s v="Express Air"/>
    <s v="Corporate"/>
    <s v="Technology"/>
    <s v="Office Machines"/>
    <s v="Small Box"/>
    <s v="AT&amp;T Black Trimline Phone, Model 210"/>
    <n v="0.49"/>
    <s v="United States"/>
    <x v="1"/>
    <x v="19"/>
    <x v="510"/>
    <n v="19090"/>
    <d v="2015-01-18T00:00:00"/>
    <d v="2015-01-20T00:00:00"/>
    <n v="-83.553060000000002"/>
    <n v="5"/>
    <x v="1077"/>
    <n v="91550"/>
    <n v="2"/>
    <n v="18"/>
    <x v="0"/>
    <n v="2015"/>
  </r>
  <r>
    <n v="18795"/>
    <s v="Medium"/>
    <n v="0.09"/>
    <n v="20.48"/>
    <n v="6.32"/>
    <n v="1974"/>
    <s v="Robert Brantley"/>
    <s v="Regular Air"/>
    <s v="Consumer"/>
    <s v="Office Supplies"/>
    <s v="Appliances"/>
    <s v="Small Box"/>
    <s v="Kensington 6 Outlet Guardian Standard Surge Protector"/>
    <n v="0.57999999999999996"/>
    <s v="United States"/>
    <x v="2"/>
    <x v="22"/>
    <x v="511"/>
    <n v="48127"/>
    <d v="2015-05-20T00:00:00"/>
    <d v="2015-05-21T00:00:00"/>
    <n v="-16.89"/>
    <n v="5"/>
    <x v="1078"/>
    <n v="89040"/>
    <n v="1"/>
    <n v="20"/>
    <x v="3"/>
    <n v="2015"/>
  </r>
  <r>
    <n v="18796"/>
    <s v="Medium"/>
    <n v="0.06"/>
    <n v="15.67"/>
    <n v="1.39"/>
    <n v="1974"/>
    <s v="Robert Brantley"/>
    <s v="Regular Air"/>
    <s v="Consumer"/>
    <s v="Office Supplies"/>
    <s v="Envelopes"/>
    <s v="Small Box"/>
    <s v="#10 White Business Envelopes,4 1/8 x 9 1/2"/>
    <n v="0.38"/>
    <s v="United States"/>
    <x v="2"/>
    <x v="22"/>
    <x v="511"/>
    <n v="48127"/>
    <d v="2015-05-20T00:00:00"/>
    <d v="2015-05-21T00:00:00"/>
    <n v="25.51"/>
    <n v="3"/>
    <x v="1079"/>
    <n v="89040"/>
    <n v="1"/>
    <n v="20"/>
    <x v="3"/>
    <n v="2015"/>
  </r>
  <r>
    <n v="25731"/>
    <s v="Critical"/>
    <n v="0.05"/>
    <n v="70.98"/>
    <n v="46.74"/>
    <n v="1976"/>
    <s v="Sherri F Vogel"/>
    <s v="Delivery Truck"/>
    <s v="Consumer"/>
    <s v="Furniture"/>
    <s v="Bookcases"/>
    <s v="Jumbo Box"/>
    <s v="Hon Metal Bookcases, Putty"/>
    <n v="0.56000000000000005"/>
    <s v="United States"/>
    <x v="2"/>
    <x v="22"/>
    <x v="512"/>
    <n v="48823"/>
    <d v="2015-01-10T00:00:00"/>
    <d v="2015-01-11T00:00:00"/>
    <n v="-850.65239999999994"/>
    <n v="8"/>
    <x v="1080"/>
    <n v="89039"/>
    <n v="1"/>
    <n v="10"/>
    <x v="0"/>
    <n v="2015"/>
  </r>
  <r>
    <n v="25732"/>
    <s v="Critical"/>
    <n v="0.05"/>
    <n v="11.55"/>
    <n v="2.36"/>
    <n v="1976"/>
    <s v="Sherri F Vogel"/>
    <s v="Regular Air"/>
    <s v="Consumer"/>
    <s v="Office Supplies"/>
    <s v="Pens &amp; Art Supplies"/>
    <s v="Wrap Bag"/>
    <s v="Newell 309"/>
    <n v="0.55000000000000004"/>
    <s v="United States"/>
    <x v="2"/>
    <x v="22"/>
    <x v="512"/>
    <n v="48823"/>
    <d v="2015-01-10T00:00:00"/>
    <d v="2015-01-12T00:00:00"/>
    <n v="98.525099999999981"/>
    <n v="12"/>
    <x v="1081"/>
    <n v="89039"/>
    <n v="2"/>
    <n v="10"/>
    <x v="0"/>
    <n v="2015"/>
  </r>
  <r>
    <n v="24887"/>
    <s v="Critical"/>
    <n v="0.06"/>
    <n v="40.99"/>
    <n v="17.48"/>
    <n v="1976"/>
    <s v="Sherri F Vogel"/>
    <s v="Regular Air"/>
    <s v="Consumer"/>
    <s v="Office Supplies"/>
    <s v="Paper"/>
    <s v="Small Box"/>
    <s v="Xerox 1893"/>
    <n v="0.36"/>
    <s v="United States"/>
    <x v="2"/>
    <x v="22"/>
    <x v="512"/>
    <n v="48823"/>
    <d v="2015-03-23T00:00:00"/>
    <d v="2015-03-25T00:00:00"/>
    <n v="214.23"/>
    <n v="14"/>
    <x v="1082"/>
    <n v="89041"/>
    <n v="2"/>
    <n v="23"/>
    <x v="5"/>
    <n v="2015"/>
  </r>
  <r>
    <n v="21692"/>
    <s v="Not Specified"/>
    <n v="0.05"/>
    <n v="20.99"/>
    <n v="3.3"/>
    <n v="1979"/>
    <s v="Marianne Weiner Ennis"/>
    <s v="Regular Air"/>
    <s v="Corporate"/>
    <s v="Technology"/>
    <s v="Telephones and Communication"/>
    <s v="Small Pack"/>
    <s v="Accessory39"/>
    <n v="0.81"/>
    <s v="United States"/>
    <x v="0"/>
    <x v="21"/>
    <x v="513"/>
    <n v="80122"/>
    <d v="2015-05-05T00:00:00"/>
    <d v="2015-05-06T00:00:00"/>
    <n v="21.883400000000023"/>
    <n v="4"/>
    <x v="1083"/>
    <n v="87757"/>
    <n v="1"/>
    <n v="5"/>
    <x v="3"/>
    <n v="2015"/>
  </r>
  <r>
    <n v="24935"/>
    <s v="Not Specified"/>
    <n v="0.1"/>
    <n v="7.37"/>
    <n v="5.53"/>
    <n v="1984"/>
    <s v="Lynne Wilcox"/>
    <s v="Regular Air"/>
    <s v="Consumer"/>
    <s v="Technology"/>
    <s v="Computer Peripherals"/>
    <s v="Small Pack"/>
    <s v="Imation 3.5&quot; Unformatted DS/HD Diskettes, 10/Box"/>
    <n v="0.69"/>
    <s v="United States"/>
    <x v="3"/>
    <x v="39"/>
    <x v="226"/>
    <n v="29915"/>
    <d v="2015-05-16T00:00:00"/>
    <d v="2015-05-16T00:00:00"/>
    <n v="290.202"/>
    <n v="38"/>
    <x v="1084"/>
    <n v="91258"/>
    <n v="0"/>
    <n v="16"/>
    <x v="3"/>
    <n v="2015"/>
  </r>
  <r>
    <n v="20568"/>
    <s v="Not Specified"/>
    <n v="0.01"/>
    <n v="15.31"/>
    <n v="8.7799999999999994"/>
    <n v="1986"/>
    <s v="Lynda Rosenthal"/>
    <s v="Regular Air"/>
    <s v="Home Office"/>
    <s v="Office Supplies"/>
    <s v="Storage &amp; Organization"/>
    <s v="Small Box"/>
    <s v="Eldon Jumbo ProFile™ Portable File Boxes Graphite/Black"/>
    <n v="0.56999999999999995"/>
    <s v="United States"/>
    <x v="2"/>
    <x v="7"/>
    <x v="514"/>
    <n v="79701"/>
    <d v="2015-05-06T00:00:00"/>
    <d v="2015-05-07T00:00:00"/>
    <n v="12.146000000000008"/>
    <n v="23"/>
    <x v="1085"/>
    <n v="90888"/>
    <n v="1"/>
    <n v="6"/>
    <x v="3"/>
    <n v="2015"/>
  </r>
  <r>
    <n v="20569"/>
    <s v="Not Specified"/>
    <n v="0.05"/>
    <n v="7.99"/>
    <n v="5.03"/>
    <n v="1986"/>
    <s v="Lynda Rosenthal"/>
    <s v="Express Air"/>
    <s v="Home Office"/>
    <s v="Technology"/>
    <s v="Telephones and Communication"/>
    <s v="Medium Box"/>
    <s v="Bell Sonecor JB700 Caller ID"/>
    <n v="0.6"/>
    <s v="United States"/>
    <x v="2"/>
    <x v="7"/>
    <x v="514"/>
    <n v="79701"/>
    <d v="2015-05-06T00:00:00"/>
    <d v="2015-05-08T00:00:00"/>
    <n v="5.6870000000000083"/>
    <n v="4"/>
    <x v="1086"/>
    <n v="90888"/>
    <n v="2"/>
    <n v="6"/>
    <x v="3"/>
    <n v="2015"/>
  </r>
  <r>
    <n v="19336"/>
    <s v="High"/>
    <n v="0.05"/>
    <n v="20.98"/>
    <n v="21.2"/>
    <n v="1988"/>
    <s v="Anna Burgess"/>
    <s v="Regular Air"/>
    <s v="Home Office"/>
    <s v="Furniture"/>
    <s v="Office Furnishings"/>
    <s v="Medium Box"/>
    <s v="36X48 HARDFLOOR CHAIRMAT"/>
    <n v="0.78"/>
    <s v="United States"/>
    <x v="0"/>
    <x v="17"/>
    <x v="504"/>
    <n v="84020"/>
    <d v="2015-01-03T00:00:00"/>
    <d v="2015-01-04T00:00:00"/>
    <n v="-181.102"/>
    <n v="3"/>
    <x v="1087"/>
    <n v="89999"/>
    <n v="1"/>
    <n v="3"/>
    <x v="0"/>
    <n v="2015"/>
  </r>
  <r>
    <n v="22600"/>
    <s v="Not Specified"/>
    <n v="0.04"/>
    <n v="355.98"/>
    <n v="58.92"/>
    <n v="1989"/>
    <s v="David Weaver"/>
    <s v="Delivery Truck"/>
    <s v="Home Office"/>
    <s v="Furniture"/>
    <s v="Chairs &amp; Chairmats"/>
    <s v="Jumbo Drum"/>
    <s v="Hon 4700 Series Mobuis™ Mid-Back Task Chairs with Adjustable Arms"/>
    <n v="0.64"/>
    <s v="United States"/>
    <x v="0"/>
    <x v="17"/>
    <x v="515"/>
    <n v="84117"/>
    <d v="2015-01-21T00:00:00"/>
    <d v="2015-01-22T00:00:00"/>
    <n v="882.93000000000006"/>
    <n v="8"/>
    <x v="1088"/>
    <n v="90000"/>
    <n v="1"/>
    <n v="21"/>
    <x v="0"/>
    <n v="2015"/>
  </r>
  <r>
    <n v="22601"/>
    <s v="Not Specified"/>
    <n v="0.09"/>
    <n v="19.98"/>
    <n v="8.68"/>
    <n v="1989"/>
    <s v="David Weaver"/>
    <s v="Regular Air"/>
    <s v="Home Office"/>
    <s v="Office Supplies"/>
    <s v="Paper"/>
    <s v="Small Box"/>
    <s v="Southworth 25% Cotton Premium Laser Paper and Envelopes"/>
    <n v="0.37"/>
    <s v="United States"/>
    <x v="0"/>
    <x v="17"/>
    <x v="515"/>
    <n v="84117"/>
    <d v="2015-01-21T00:00:00"/>
    <d v="2015-01-22T00:00:00"/>
    <n v="6.6803999999999988"/>
    <n v="5"/>
    <x v="1089"/>
    <n v="90000"/>
    <n v="1"/>
    <n v="21"/>
    <x v="0"/>
    <n v="2015"/>
  </r>
  <r>
    <n v="20554"/>
    <s v="High"/>
    <n v="0.01"/>
    <n v="30.98"/>
    <n v="6.5"/>
    <n v="1989"/>
    <s v="David Weaver"/>
    <s v="Regular Air"/>
    <s v="Corporate"/>
    <s v="Technology"/>
    <s v="Computer Peripherals"/>
    <s v="Small Box"/>
    <s v="Belkin ErgoBoard™ Keyboard"/>
    <n v="0.64"/>
    <s v="United States"/>
    <x v="0"/>
    <x v="17"/>
    <x v="515"/>
    <n v="84117"/>
    <d v="2015-05-15T00:00:00"/>
    <d v="2015-05-16T00:00:00"/>
    <n v="46.29"/>
    <n v="11"/>
    <x v="1090"/>
    <n v="90001"/>
    <n v="1"/>
    <n v="15"/>
    <x v="3"/>
    <n v="2015"/>
  </r>
  <r>
    <n v="20555"/>
    <s v="High"/>
    <n v="0.01"/>
    <n v="40.99"/>
    <n v="19.989999999999998"/>
    <n v="1989"/>
    <s v="David Weaver"/>
    <s v="Regular Air"/>
    <s v="Corporate"/>
    <s v="Office Supplies"/>
    <s v="Paper"/>
    <s v="Small Box"/>
    <s v="White Dual Perf Computer Printout Paper, 2700 Sheets, 1 Part, Heavyweight, 20 lbs., 14 7/8 x 11"/>
    <n v="0.36"/>
    <s v="United States"/>
    <x v="0"/>
    <x v="17"/>
    <x v="515"/>
    <n v="84117"/>
    <d v="2015-05-15T00:00:00"/>
    <d v="2015-05-18T00:00:00"/>
    <n v="177.79"/>
    <n v="11"/>
    <x v="1091"/>
    <n v="90001"/>
    <n v="3"/>
    <n v="15"/>
    <x v="3"/>
    <n v="2015"/>
  </r>
  <r>
    <n v="21723"/>
    <s v="Medium"/>
    <n v="0.1"/>
    <n v="1.6"/>
    <n v="1.29"/>
    <n v="1989"/>
    <s v="David Weaver"/>
    <s v="Regular Air"/>
    <s v="Home Office"/>
    <s v="Office Supplies"/>
    <s v="Pens &amp; Art Supplies"/>
    <s v="Wrap Bag"/>
    <s v="Sanford Pocket Accent® Highlighters"/>
    <n v="0.42"/>
    <s v="United States"/>
    <x v="0"/>
    <x v="17"/>
    <x v="515"/>
    <n v="84117"/>
    <d v="2015-04-30T00:00:00"/>
    <d v="2015-04-30T00:00:00"/>
    <n v="-14.990400000000001"/>
    <n v="11"/>
    <x v="1092"/>
    <n v="90003"/>
    <n v="0"/>
    <n v="30"/>
    <x v="4"/>
    <n v="2015"/>
  </r>
  <r>
    <n v="25417"/>
    <s v="Medium"/>
    <n v="0"/>
    <n v="47.9"/>
    <n v="5.86"/>
    <n v="1991"/>
    <s v="Paula Hubbard"/>
    <s v="Regular Air"/>
    <s v="Home Office"/>
    <s v="Office Supplies"/>
    <s v="Paper"/>
    <s v="Small Box"/>
    <s v="Xerox 1938"/>
    <n v="0.37"/>
    <s v="United States"/>
    <x v="0"/>
    <x v="17"/>
    <x v="516"/>
    <n v="84118"/>
    <d v="2015-02-22T00:00:00"/>
    <d v="2015-02-24T00:00:00"/>
    <n v="638.38109999999995"/>
    <n v="18"/>
    <x v="1093"/>
    <n v="90002"/>
    <n v="2"/>
    <n v="22"/>
    <x v="2"/>
    <n v="2015"/>
  </r>
  <r>
    <n v="19797"/>
    <s v="Not Specified"/>
    <n v="0.1"/>
    <n v="125.99"/>
    <n v="8.99"/>
    <n v="1997"/>
    <s v="Harriet Bowman"/>
    <s v="Regular Air"/>
    <s v="Consumer"/>
    <s v="Technology"/>
    <s v="Telephones and Communication"/>
    <s v="Small Box"/>
    <s v="5170i"/>
    <n v="0.56999999999999995"/>
    <s v="United States"/>
    <x v="3"/>
    <x v="39"/>
    <x v="226"/>
    <n v="29915"/>
    <d v="2015-01-25T00:00:00"/>
    <d v="2015-01-28T00:00:00"/>
    <n v="17.652000000000001"/>
    <n v="4"/>
    <x v="1094"/>
    <n v="90333"/>
    <n v="3"/>
    <n v="25"/>
    <x v="0"/>
    <n v="2015"/>
  </r>
  <r>
    <n v="19581"/>
    <s v="Medium"/>
    <n v="0.01"/>
    <n v="16.48"/>
    <n v="1.99"/>
    <n v="1997"/>
    <s v="Harriet Bowman"/>
    <s v="Regular Air"/>
    <s v="Consumer"/>
    <s v="Technology"/>
    <s v="Computer Peripherals"/>
    <s v="Small Pack"/>
    <s v="Maxell DVD-RAM Discs"/>
    <n v="0.42"/>
    <s v="United States"/>
    <x v="3"/>
    <x v="39"/>
    <x v="226"/>
    <n v="29915"/>
    <d v="2015-05-07T00:00:00"/>
    <d v="2015-05-08T00:00:00"/>
    <n v="739.67399999999998"/>
    <n v="7"/>
    <x v="1095"/>
    <n v="90334"/>
    <n v="1"/>
    <n v="7"/>
    <x v="3"/>
    <n v="2015"/>
  </r>
  <r>
    <n v="21003"/>
    <s v="Low"/>
    <n v="0"/>
    <n v="24.92"/>
    <n v="12.98"/>
    <n v="1997"/>
    <s v="Harriet Bowman"/>
    <s v="Regular Air"/>
    <s v="Consumer"/>
    <s v="Office Supplies"/>
    <s v="Binders and Binder Accessories"/>
    <s v="Small Box"/>
    <s v="GBC Standard Therm-A-Bind Covers"/>
    <n v="0.39"/>
    <s v="United States"/>
    <x v="3"/>
    <x v="39"/>
    <x v="226"/>
    <n v="29915"/>
    <d v="2015-06-02T00:00:00"/>
    <d v="2015-06-02T00:00:00"/>
    <n v="-23.155999999999999"/>
    <n v="1"/>
    <x v="1096"/>
    <n v="90335"/>
    <n v="0"/>
    <n v="2"/>
    <x v="1"/>
    <n v="2015"/>
  </r>
  <r>
    <n v="20392"/>
    <s v="Not Specified"/>
    <n v="0.06"/>
    <n v="4.42"/>
    <n v="4.99"/>
    <n v="1998"/>
    <s v="Judy Frazier"/>
    <s v="Regular Air"/>
    <s v="Corporate"/>
    <s v="Office Supplies"/>
    <s v="Envelopes"/>
    <s v="Small Box"/>
    <s v="Grip Seal Envelopes"/>
    <n v="0.38"/>
    <s v="United States"/>
    <x v="1"/>
    <x v="4"/>
    <x v="517"/>
    <n v="11758"/>
    <d v="2015-06-03T00:00:00"/>
    <d v="2015-06-05T00:00:00"/>
    <n v="-10.435"/>
    <n v="3"/>
    <x v="1097"/>
    <n v="90568"/>
    <n v="2"/>
    <n v="3"/>
    <x v="1"/>
    <n v="2015"/>
  </r>
  <r>
    <n v="24075"/>
    <s v="Medium"/>
    <n v="0.06"/>
    <n v="4.24"/>
    <n v="5.41"/>
    <n v="2004"/>
    <s v="James Dickinson Ball"/>
    <s v="Regular Air"/>
    <s v="Home Office"/>
    <s v="Office Supplies"/>
    <s v="Binders and Binder Accessories"/>
    <s v="Small Box"/>
    <s v="Storex DuraTech Recycled Plastic Frosted Binders"/>
    <n v="0.35"/>
    <s v="United States"/>
    <x v="0"/>
    <x v="5"/>
    <x v="506"/>
    <n v="59715"/>
    <d v="2015-04-17T00:00:00"/>
    <d v="2015-04-19T00:00:00"/>
    <n v="-78.916679999999999"/>
    <n v="10"/>
    <x v="1098"/>
    <n v="91277"/>
    <n v="2"/>
    <n v="17"/>
    <x v="4"/>
    <n v="2015"/>
  </r>
  <r>
    <n v="24076"/>
    <s v="Medium"/>
    <n v="0.04"/>
    <n v="6783.02"/>
    <n v="24.49"/>
    <n v="2004"/>
    <s v="James Dickinson Ball"/>
    <s v="Regular Air"/>
    <s v="Home Office"/>
    <s v="Technology"/>
    <s v="Office Machines"/>
    <s v="Large Box"/>
    <s v="Polycom ViewStation™ ISDN Videoconferencing Unit"/>
    <n v="0.39"/>
    <s v="United States"/>
    <x v="0"/>
    <x v="5"/>
    <x v="506"/>
    <n v="59715"/>
    <d v="2015-04-17T00:00:00"/>
    <d v="2015-04-19T00:00:00"/>
    <n v="-13562.637407999999"/>
    <n v="1"/>
    <x v="1099"/>
    <n v="91277"/>
    <n v="2"/>
    <n v="17"/>
    <x v="4"/>
    <n v="2015"/>
  </r>
  <r>
    <n v="25251"/>
    <s v="Not Specified"/>
    <n v="0.03"/>
    <n v="5.78"/>
    <n v="5.37"/>
    <n v="2006"/>
    <s v="Cynthia Khan"/>
    <s v="Regular Air"/>
    <s v="Home Office"/>
    <s v="Office Supplies"/>
    <s v="Paper"/>
    <s v="Small Box"/>
    <s v="Xerox 1950"/>
    <n v="0.36"/>
    <s v="United States"/>
    <x v="0"/>
    <x v="21"/>
    <x v="518"/>
    <n v="81301"/>
    <d v="2015-03-05T00:00:00"/>
    <d v="2015-03-06T00:00:00"/>
    <n v="-63.35"/>
    <n v="15"/>
    <x v="1100"/>
    <n v="88798"/>
    <n v="1"/>
    <n v="5"/>
    <x v="5"/>
    <n v="2015"/>
  </r>
  <r>
    <n v="20006"/>
    <s v="Medium"/>
    <n v="0.1"/>
    <n v="10.48"/>
    <n v="2.89"/>
    <n v="2016"/>
    <s v="Wayne Bean"/>
    <s v="Regular Air"/>
    <s v="Corporate"/>
    <s v="Office Supplies"/>
    <s v="Pens &amp; Art Supplies"/>
    <s v="Small Pack"/>
    <s v="Staples Battery-Operated Desktop Pencil Sharpener"/>
    <n v="0.6"/>
    <s v="United States"/>
    <x v="2"/>
    <x v="22"/>
    <x v="172"/>
    <n v="48195"/>
    <d v="2015-06-18T00:00:00"/>
    <d v="2015-06-19T00:00:00"/>
    <n v="-8.9039999999999999"/>
    <n v="4"/>
    <x v="1101"/>
    <n v="86874"/>
    <n v="1"/>
    <n v="18"/>
    <x v="1"/>
    <n v="2015"/>
  </r>
  <r>
    <n v="18989"/>
    <s v="High"/>
    <n v="7.0000000000000007E-2"/>
    <n v="39.479999999999997"/>
    <n v="1.99"/>
    <n v="2014"/>
    <s v="Cathy Simon"/>
    <s v="Regular Air"/>
    <s v="Home Office"/>
    <s v="Technology"/>
    <s v="Computer Peripherals"/>
    <s v="Small Pack"/>
    <s v="80 Minute CD-R Spindle, 100/Pack - Staples"/>
    <n v="0.54"/>
    <s v="United States"/>
    <x v="2"/>
    <x v="25"/>
    <x v="519"/>
    <n v="51503"/>
    <d v="2015-03-22T00:00:00"/>
    <d v="2015-03-24T00:00:00"/>
    <n v="88.72"/>
    <n v="4"/>
    <x v="1102"/>
    <n v="88367"/>
    <n v="2"/>
    <n v="22"/>
    <x v="5"/>
    <n v="2015"/>
  </r>
  <r>
    <n v="18990"/>
    <s v="High"/>
    <n v="0"/>
    <n v="4.91"/>
    <n v="0.5"/>
    <n v="2014"/>
    <s v="Cathy Simon"/>
    <s v="Regular Air"/>
    <s v="Home Office"/>
    <s v="Office Supplies"/>
    <s v="Labels"/>
    <s v="Small Box"/>
    <s v="Avery 493"/>
    <n v="0.36"/>
    <s v="United States"/>
    <x v="2"/>
    <x v="25"/>
    <x v="519"/>
    <n v="51503"/>
    <d v="2015-03-22T00:00:00"/>
    <d v="2015-03-24T00:00:00"/>
    <n v="7.2518999999999991"/>
    <n v="2"/>
    <x v="1103"/>
    <n v="88367"/>
    <n v="2"/>
    <n v="22"/>
    <x v="5"/>
    <n v="2015"/>
  </r>
  <r>
    <n v="21573"/>
    <s v="Critical"/>
    <n v="0.06"/>
    <n v="6.48"/>
    <n v="7.49"/>
    <n v="2014"/>
    <s v="Cathy Simon"/>
    <s v="Regular Air"/>
    <s v="Home Office"/>
    <s v="Office Supplies"/>
    <s v="Paper"/>
    <s v="Small Box"/>
    <s v="Xerox 220"/>
    <n v="0.37"/>
    <s v="United States"/>
    <x v="2"/>
    <x v="25"/>
    <x v="519"/>
    <n v="51503"/>
    <d v="2015-04-04T00:00:00"/>
    <d v="2015-04-04T00:00:00"/>
    <n v="-191.49"/>
    <n v="12"/>
    <x v="1104"/>
    <n v="88368"/>
    <n v="0"/>
    <n v="4"/>
    <x v="4"/>
    <n v="2015"/>
  </r>
  <r>
    <n v="25557"/>
    <s v="Critical"/>
    <n v="0.02"/>
    <n v="120.98"/>
    <n v="58.64"/>
    <n v="2020"/>
    <s v="Erika Jordan"/>
    <s v="Delivery Truck"/>
    <s v="Home Office"/>
    <s v="Furniture"/>
    <s v="Bookcases"/>
    <s v="Jumbo Box"/>
    <s v="O'Sullivan Living Dimensions 2-Shelf Bookcases"/>
    <n v="0.75"/>
    <s v="United States"/>
    <x v="1"/>
    <x v="19"/>
    <x v="520"/>
    <n v="15239"/>
    <d v="2015-02-13T00:00:00"/>
    <d v="2015-02-15T00:00:00"/>
    <n v="-1330.5"/>
    <n v="11"/>
    <x v="1105"/>
    <n v="86933"/>
    <n v="2"/>
    <n v="13"/>
    <x v="2"/>
    <n v="2015"/>
  </r>
  <r>
    <n v="22145"/>
    <s v="Critical"/>
    <n v="0.04"/>
    <n v="120.97"/>
    <n v="7.11"/>
    <n v="2030"/>
    <s v="Lindsay O'Connell"/>
    <s v="Regular Air"/>
    <s v="Corporate"/>
    <s v="Technology"/>
    <s v="Office Machines"/>
    <s v="Medium Box"/>
    <s v="Canon BP1200DH 12-Digit Bubble Jet Printing Calculator"/>
    <n v="0.36"/>
    <s v="United States"/>
    <x v="2"/>
    <x v="7"/>
    <x v="407"/>
    <n v="75401"/>
    <d v="2015-03-17T00:00:00"/>
    <d v="2015-03-17T00:00:00"/>
    <n v="1320.5495999999998"/>
    <n v="16"/>
    <x v="1106"/>
    <n v="91059"/>
    <n v="0"/>
    <n v="17"/>
    <x v="5"/>
    <n v="2015"/>
  </r>
  <r>
    <n v="22146"/>
    <s v="Critical"/>
    <n v="0"/>
    <n v="195.99"/>
    <n v="4.2"/>
    <n v="2030"/>
    <s v="Lindsay O'Connell"/>
    <s v="Regular Air"/>
    <s v="Corporate"/>
    <s v="Technology"/>
    <s v="Telephones and Communication"/>
    <s v="Small Box"/>
    <s v="688"/>
    <n v="0.6"/>
    <s v="United States"/>
    <x v="2"/>
    <x v="7"/>
    <x v="407"/>
    <n v="75401"/>
    <d v="2015-03-17T00:00:00"/>
    <d v="2015-03-19T00:00:00"/>
    <n v="1585.5030000000002"/>
    <n v="16"/>
    <x v="1107"/>
    <n v="91059"/>
    <n v="2"/>
    <n v="17"/>
    <x v="5"/>
    <n v="2015"/>
  </r>
  <r>
    <n v="20654"/>
    <s v="Medium"/>
    <n v="0.03"/>
    <n v="55.98"/>
    <n v="4.8600000000000003"/>
    <n v="2030"/>
    <s v="Lindsay O'Connell"/>
    <s v="Regular Air"/>
    <s v="Corporate"/>
    <s v="Office Supplies"/>
    <s v="Paper"/>
    <s v="Small Box"/>
    <s v="Xerox 1908"/>
    <n v="0.36"/>
    <s v="United States"/>
    <x v="2"/>
    <x v="7"/>
    <x v="407"/>
    <n v="75401"/>
    <d v="2015-03-18T00:00:00"/>
    <d v="2015-03-20T00:00:00"/>
    <n v="526.04219999999998"/>
    <n v="13"/>
    <x v="1108"/>
    <n v="91060"/>
    <n v="2"/>
    <n v="18"/>
    <x v="5"/>
    <n v="2015"/>
  </r>
  <r>
    <n v="25918"/>
    <s v="Critical"/>
    <n v="0.1"/>
    <n v="1.89"/>
    <n v="0.76"/>
    <n v="2035"/>
    <s v="Jon Ward"/>
    <s v="Regular Air"/>
    <s v="Consumer"/>
    <s v="Office Supplies"/>
    <s v="Rubber Bands"/>
    <s v="Wrap Bag"/>
    <s v="Revere Boxed Rubber Bands by Revere"/>
    <n v="0.83"/>
    <s v="United States"/>
    <x v="3"/>
    <x v="26"/>
    <x v="487"/>
    <n v="33403"/>
    <d v="2015-05-18T00:00:00"/>
    <d v="2015-05-20T00:00:00"/>
    <n v="-40.432000000000002"/>
    <n v="20"/>
    <x v="1109"/>
    <n v="87117"/>
    <n v="2"/>
    <n v="18"/>
    <x v="3"/>
    <n v="2015"/>
  </r>
  <r>
    <n v="19733"/>
    <s v="Not Specified"/>
    <n v="0"/>
    <n v="73.98"/>
    <n v="14.52"/>
    <n v="2037"/>
    <s v="Lynda Herman"/>
    <s v="Regular Air"/>
    <s v="Small Business"/>
    <s v="Technology"/>
    <s v="Computer Peripherals"/>
    <s v="Small Box"/>
    <s v="Keytronic French Keyboard"/>
    <n v="0.65"/>
    <s v="United States"/>
    <x v="0"/>
    <x v="5"/>
    <x v="506"/>
    <n v="59715"/>
    <d v="2015-03-12T00:00:00"/>
    <d v="2015-03-14T00:00:00"/>
    <n v="-88.61"/>
    <n v="4"/>
    <x v="1110"/>
    <n v="89333"/>
    <n v="2"/>
    <n v="12"/>
    <x v="5"/>
    <n v="2015"/>
  </r>
  <r>
    <n v="22018"/>
    <s v="High"/>
    <n v="0.06"/>
    <n v="40.99"/>
    <n v="17.48"/>
    <n v="2038"/>
    <s v="Peter Adams"/>
    <s v="Regular Air"/>
    <s v="Small Business"/>
    <s v="Office Supplies"/>
    <s v="Paper"/>
    <s v="Small Box"/>
    <s v="Xerox 1893"/>
    <n v="0.36"/>
    <s v="United States"/>
    <x v="1"/>
    <x v="4"/>
    <x v="521"/>
    <n v="10550"/>
    <d v="2015-04-21T00:00:00"/>
    <d v="2015-04-21T00:00:00"/>
    <n v="109.16"/>
    <n v="7"/>
    <x v="1111"/>
    <n v="89334"/>
    <n v="0"/>
    <n v="21"/>
    <x v="4"/>
    <n v="2015"/>
  </r>
  <r>
    <n v="24731"/>
    <s v="Low"/>
    <n v="0.09"/>
    <n v="20.99"/>
    <n v="2.5"/>
    <n v="2044"/>
    <s v="Jay Simon"/>
    <s v="Regular Air"/>
    <s v="Corporate"/>
    <s v="Technology"/>
    <s v="Telephones and Communication"/>
    <s v="Wrap Bag"/>
    <s v="Accessory37"/>
    <n v="0.81"/>
    <s v="United States"/>
    <x v="3"/>
    <x v="40"/>
    <x v="522"/>
    <n v="72756"/>
    <d v="2015-06-24T00:00:00"/>
    <d v="2015-07-01T00:00:00"/>
    <n v="-136.12200000000001"/>
    <n v="6"/>
    <x v="1112"/>
    <n v="88692"/>
    <n v="7"/>
    <n v="24"/>
    <x v="1"/>
    <n v="2015"/>
  </r>
  <r>
    <n v="22970"/>
    <s v="Critical"/>
    <n v="0.04"/>
    <n v="4.28"/>
    <n v="5.68"/>
    <n v="2046"/>
    <s v="Eileen Schwartz"/>
    <s v="Regular Air"/>
    <s v="Corporate"/>
    <s v="Office Supplies"/>
    <s v="Paper"/>
    <s v="Small Box"/>
    <s v="Xerox 199"/>
    <n v="0.4"/>
    <s v="United States"/>
    <x v="2"/>
    <x v="13"/>
    <x v="523"/>
    <n v="67901"/>
    <d v="2015-06-12T00:00:00"/>
    <d v="2015-06-14T00:00:00"/>
    <n v="-27.375"/>
    <n v="7"/>
    <x v="1113"/>
    <n v="88219"/>
    <n v="2"/>
    <n v="12"/>
    <x v="1"/>
    <n v="2015"/>
  </r>
  <r>
    <n v="22971"/>
    <s v="Critical"/>
    <n v="0.06"/>
    <n v="376.13"/>
    <n v="85.63"/>
    <n v="2046"/>
    <s v="Eileen Schwartz"/>
    <s v="Delivery Truck"/>
    <s v="Corporate"/>
    <s v="Furniture"/>
    <s v="Tables"/>
    <s v="Jumbo Box"/>
    <s v="Bretford Rectangular Conference Table Tops"/>
    <n v="0.74"/>
    <s v="United States"/>
    <x v="2"/>
    <x v="13"/>
    <x v="523"/>
    <n v="67901"/>
    <d v="2015-06-12T00:00:00"/>
    <d v="2015-06-14T00:00:00"/>
    <n v="-435.75749999999999"/>
    <n v="13"/>
    <x v="1114"/>
    <n v="88219"/>
    <n v="2"/>
    <n v="12"/>
    <x v="1"/>
    <n v="2015"/>
  </r>
  <r>
    <n v="22972"/>
    <s v="Critical"/>
    <n v="0.06"/>
    <n v="424.21"/>
    <n v="110.2"/>
    <n v="2046"/>
    <s v="Eileen Schwartz"/>
    <s v="Delivery Truck"/>
    <s v="Corporate"/>
    <s v="Furniture"/>
    <s v="Tables"/>
    <s v="Jumbo Box"/>
    <s v="Bush Advantage Collection® Racetrack Conference Table"/>
    <n v="0.67"/>
    <s v="United States"/>
    <x v="2"/>
    <x v="13"/>
    <x v="523"/>
    <n v="67901"/>
    <d v="2015-06-12T00:00:00"/>
    <d v="2015-06-13T00:00:00"/>
    <n v="682.53"/>
    <n v="17"/>
    <x v="1115"/>
    <n v="88219"/>
    <n v="1"/>
    <n v="12"/>
    <x v="1"/>
    <n v="2015"/>
  </r>
  <r>
    <n v="22973"/>
    <s v="Critical"/>
    <n v="0.06"/>
    <n v="195.99"/>
    <n v="8.99"/>
    <n v="2046"/>
    <s v="Eileen Schwartz"/>
    <s v="Regular Air"/>
    <s v="Corporate"/>
    <s v="Technology"/>
    <s v="Telephones and Communication"/>
    <s v="Small Box"/>
    <s v="T28 WORLD"/>
    <n v="0.6"/>
    <s v="United States"/>
    <x v="2"/>
    <x v="13"/>
    <x v="523"/>
    <n v="67901"/>
    <d v="2015-06-12T00:00:00"/>
    <d v="2015-06-14T00:00:00"/>
    <n v="-277.22200000000004"/>
    <n v="4"/>
    <x v="1116"/>
    <n v="88219"/>
    <n v="2"/>
    <n v="12"/>
    <x v="1"/>
    <n v="2015"/>
  </r>
  <r>
    <n v="18497"/>
    <s v="High"/>
    <n v="0.03"/>
    <n v="15.28"/>
    <n v="1.99"/>
    <n v="2049"/>
    <s v="Kenneth Pollock"/>
    <s v="Regular Air"/>
    <s v="Corporate"/>
    <s v="Technology"/>
    <s v="Computer Peripherals"/>
    <s v="Small Pack"/>
    <s v="Memorex 4.7GB DVD+R, 3/Pack"/>
    <n v="0.42"/>
    <s v="United States"/>
    <x v="3"/>
    <x v="8"/>
    <x v="524"/>
    <n v="22801"/>
    <d v="2015-06-21T00:00:00"/>
    <d v="2015-06-23T00:00:00"/>
    <n v="-266.68600000000004"/>
    <n v="19"/>
    <x v="1117"/>
    <n v="88220"/>
    <n v="2"/>
    <n v="21"/>
    <x v="1"/>
    <n v="2015"/>
  </r>
  <r>
    <n v="18498"/>
    <s v="High"/>
    <n v="0.09"/>
    <n v="1.76"/>
    <n v="0.7"/>
    <n v="2049"/>
    <s v="Kenneth Pollock"/>
    <s v="Regular Air"/>
    <s v="Corporate"/>
    <s v="Office Supplies"/>
    <s v="Pens &amp; Art Supplies"/>
    <s v="Wrap Bag"/>
    <s v="Newell 326"/>
    <n v="0.56000000000000005"/>
    <s v="United States"/>
    <x v="3"/>
    <x v="8"/>
    <x v="524"/>
    <n v="22801"/>
    <d v="2015-06-21T00:00:00"/>
    <d v="2015-06-24T00:00:00"/>
    <n v="-12.277999999999999"/>
    <n v="13"/>
    <x v="1118"/>
    <n v="88220"/>
    <n v="3"/>
    <n v="21"/>
    <x v="1"/>
    <n v="2015"/>
  </r>
  <r>
    <n v="18251"/>
    <s v="Not Specified"/>
    <n v="7.0000000000000007E-2"/>
    <n v="31.78"/>
    <n v="1.99"/>
    <n v="2052"/>
    <s v="Francis Kendall"/>
    <s v="Regular Air"/>
    <s v="Home Office"/>
    <s v="Technology"/>
    <s v="Computer Peripherals"/>
    <s v="Small Pack"/>
    <s v="Memorex 4.7GB DVD-RAM, 3/Pack"/>
    <n v="0.42"/>
    <s v="United States"/>
    <x v="0"/>
    <x v="27"/>
    <x v="525"/>
    <n v="87105"/>
    <d v="2015-02-19T00:00:00"/>
    <d v="2015-02-21T00:00:00"/>
    <n v="265.11180000000002"/>
    <n v="13"/>
    <x v="1119"/>
    <n v="87234"/>
    <n v="2"/>
    <n v="19"/>
    <x v="2"/>
    <n v="2015"/>
  </r>
  <r>
    <n v="18252"/>
    <s v="Not Specified"/>
    <n v="0"/>
    <n v="5.98"/>
    <n v="2.5"/>
    <n v="2052"/>
    <s v="Francis Kendall"/>
    <s v="Regular Air"/>
    <s v="Home Office"/>
    <s v="Office Supplies"/>
    <s v="Envelopes"/>
    <s v="Small Box"/>
    <s v="Wausau Papers Astrobrights® Colored Envelopes"/>
    <n v="0.36"/>
    <s v="United States"/>
    <x v="0"/>
    <x v="27"/>
    <x v="525"/>
    <n v="87105"/>
    <d v="2015-02-19T00:00:00"/>
    <d v="2015-02-20T00:00:00"/>
    <n v="9.5608000000000004"/>
    <n v="5"/>
    <x v="1120"/>
    <n v="87234"/>
    <n v="1"/>
    <n v="19"/>
    <x v="2"/>
    <n v="2015"/>
  </r>
  <r>
    <n v="18253"/>
    <s v="Not Specified"/>
    <n v="0.1"/>
    <n v="35.99"/>
    <n v="1.1000000000000001"/>
    <n v="2052"/>
    <s v="Francis Kendall"/>
    <s v="Express Air"/>
    <s v="Home Office"/>
    <s v="Technology"/>
    <s v="Telephones and Communication"/>
    <s v="Small Box"/>
    <s v="Accessory35"/>
    <n v="0.55000000000000004"/>
    <s v="United States"/>
    <x v="0"/>
    <x v="27"/>
    <x v="525"/>
    <n v="87105"/>
    <d v="2015-02-19T00:00:00"/>
    <d v="2015-02-20T00:00:00"/>
    <n v="390.09839999999997"/>
    <n v="19"/>
    <x v="1121"/>
    <n v="87234"/>
    <n v="1"/>
    <n v="19"/>
    <x v="2"/>
    <n v="2015"/>
  </r>
  <r>
    <n v="20481"/>
    <s v="Medium"/>
    <n v="7.0000000000000007E-2"/>
    <n v="5.98"/>
    <n v="5.46"/>
    <n v="2058"/>
    <s v="Louise Webster Sharma"/>
    <s v="Regular Air"/>
    <s v="Corporate"/>
    <s v="Office Supplies"/>
    <s v="Paper"/>
    <s v="Small Box"/>
    <s v="Xerox 1983"/>
    <n v="0.36"/>
    <s v="United States"/>
    <x v="3"/>
    <x v="24"/>
    <x v="526"/>
    <n v="28601"/>
    <d v="2015-02-13T00:00:00"/>
    <d v="2015-02-15T00:00:00"/>
    <n v="46.65"/>
    <n v="5"/>
    <x v="1122"/>
    <n v="88040"/>
    <n v="2"/>
    <n v="13"/>
    <x v="2"/>
    <n v="2015"/>
  </r>
  <r>
    <n v="23499"/>
    <s v="Not Specified"/>
    <n v="0.09"/>
    <n v="28.48"/>
    <n v="1.99"/>
    <n v="2059"/>
    <s v="Nathan Newton"/>
    <s v="Regular Air"/>
    <s v="Corporate"/>
    <s v="Technology"/>
    <s v="Computer Peripherals"/>
    <s v="Small Pack"/>
    <s v="Memorex 4.7GB DVD+RW, 3/Pack"/>
    <n v="0.4"/>
    <s v="United States"/>
    <x v="3"/>
    <x v="24"/>
    <x v="527"/>
    <n v="27260"/>
    <d v="2015-01-17T00:00:00"/>
    <d v="2015-01-18T00:00:00"/>
    <n v="-1250.7460000000001"/>
    <n v="13"/>
    <x v="1123"/>
    <n v="88039"/>
    <n v="1"/>
    <n v="17"/>
    <x v="0"/>
    <n v="2015"/>
  </r>
  <r>
    <n v="21632"/>
    <s v="Critical"/>
    <n v="0.1"/>
    <n v="9.85"/>
    <n v="4.82"/>
    <n v="2059"/>
    <s v="Nathan Newton"/>
    <s v="Regular Air"/>
    <s v="Corporate"/>
    <s v="Office Supplies"/>
    <s v="Pens &amp; Art Supplies"/>
    <s v="Wrap Bag"/>
    <s v="Lumber Crayons"/>
    <n v="0.47"/>
    <s v="United States"/>
    <x v="3"/>
    <x v="24"/>
    <x v="527"/>
    <n v="27260"/>
    <d v="2015-03-27T00:00:00"/>
    <d v="2015-03-28T00:00:00"/>
    <n v="374.904"/>
    <n v="12"/>
    <x v="1124"/>
    <n v="88041"/>
    <n v="1"/>
    <n v="27"/>
    <x v="5"/>
    <n v="2015"/>
  </r>
  <r>
    <n v="21633"/>
    <s v="Critical"/>
    <n v="0.04"/>
    <n v="125.99"/>
    <n v="7.69"/>
    <n v="2059"/>
    <s v="Nathan Newton"/>
    <s v="Regular Air"/>
    <s v="Corporate"/>
    <s v="Technology"/>
    <s v="Telephones and Communication"/>
    <s v="Small Box"/>
    <s v="Timeport L7089"/>
    <n v="0.57999999999999996"/>
    <s v="United States"/>
    <x v="3"/>
    <x v="24"/>
    <x v="527"/>
    <n v="27260"/>
    <d v="2015-03-27T00:00:00"/>
    <d v="2015-03-28T00:00:00"/>
    <n v="-528.83600000000001"/>
    <n v="9"/>
    <x v="1125"/>
    <n v="88041"/>
    <n v="1"/>
    <n v="27"/>
    <x v="5"/>
    <n v="2015"/>
  </r>
  <r>
    <n v="20841"/>
    <s v="Medium"/>
    <n v="0.02"/>
    <n v="240.98"/>
    <n v="60.2"/>
    <n v="2061"/>
    <s v="Marianne Carey"/>
    <s v="Delivery Truck"/>
    <s v="Corporate"/>
    <s v="Furniture"/>
    <s v="Bookcases"/>
    <s v="Jumbo Box"/>
    <s v="Atlantic Metals Mobile 2-Shelf Bookcases, Custom Colors"/>
    <n v="0.56000000000000005"/>
    <s v="United States"/>
    <x v="2"/>
    <x v="32"/>
    <x v="528"/>
    <n v="69101"/>
    <d v="2015-01-29T00:00:00"/>
    <d v="2015-01-31T00:00:00"/>
    <n v="-272.71320000000003"/>
    <n v="1"/>
    <x v="1126"/>
    <n v="87146"/>
    <n v="2"/>
    <n v="29"/>
    <x v="0"/>
    <n v="2015"/>
  </r>
  <r>
    <n v="20840"/>
    <s v="Medium"/>
    <n v="0.02"/>
    <n v="420.98"/>
    <n v="19.989999999999998"/>
    <n v="2062"/>
    <s v="Alfred Singh"/>
    <s v="Regular Air"/>
    <s v="Corporate"/>
    <s v="Office Supplies"/>
    <s v="Binders and Binder Accessories"/>
    <s v="Small Box"/>
    <s v="GBC DocuBind 200 Manual Binding Machine"/>
    <n v="0.35"/>
    <s v="United States"/>
    <x v="3"/>
    <x v="8"/>
    <x v="529"/>
    <n v="23111"/>
    <d v="2015-01-29T00:00:00"/>
    <d v="2015-02-01T00:00:00"/>
    <n v="-162.69399999999999"/>
    <n v="10"/>
    <x v="1127"/>
    <n v="87146"/>
    <n v="3"/>
    <n v="29"/>
    <x v="0"/>
    <n v="2015"/>
  </r>
  <r>
    <n v="22511"/>
    <s v="Low"/>
    <n v="0.04"/>
    <n v="291.73"/>
    <n v="48.8"/>
    <n v="2062"/>
    <s v="Alfred Singh"/>
    <s v="Delivery Truck"/>
    <s v="Corporate"/>
    <s v="Furniture"/>
    <s v="Chairs &amp; Chairmats"/>
    <s v="Jumbo Drum"/>
    <s v="Hon 4070 Series Pagoda™ Armless Upholstered Stacking Chairs"/>
    <n v="0.56000000000000005"/>
    <s v="United States"/>
    <x v="3"/>
    <x v="8"/>
    <x v="529"/>
    <n v="23111"/>
    <d v="2015-06-26T00:00:00"/>
    <d v="2015-06-30T00:00:00"/>
    <n v="-115.90389999999999"/>
    <n v="22"/>
    <x v="1128"/>
    <n v="87148"/>
    <n v="4"/>
    <n v="26"/>
    <x v="1"/>
    <n v="2015"/>
  </r>
  <r>
    <n v="25759"/>
    <s v="Low"/>
    <n v="0.06"/>
    <n v="300.97000000000003"/>
    <n v="7.18"/>
    <n v="2063"/>
    <s v="Todd D Norris"/>
    <s v="Regular Air"/>
    <s v="Corporate"/>
    <s v="Technology"/>
    <s v="Computer Peripherals"/>
    <s v="Small Box"/>
    <s v="Gyration Ultra Professional Cordless Optical Suite"/>
    <n v="0.48"/>
    <s v="United States"/>
    <x v="3"/>
    <x v="8"/>
    <x v="530"/>
    <n v="23602"/>
    <d v="2015-05-08T00:00:00"/>
    <d v="2015-05-08T00:00:00"/>
    <n v="-729.98799999999994"/>
    <n v="1"/>
    <x v="1129"/>
    <n v="87147"/>
    <n v="0"/>
    <n v="8"/>
    <x v="3"/>
    <n v="2015"/>
  </r>
  <r>
    <n v="25228"/>
    <s v="Medium"/>
    <n v="0.09"/>
    <n v="20.89"/>
    <n v="11.52"/>
    <n v="2066"/>
    <s v="Claudia Webb"/>
    <s v="Regular Air"/>
    <s v="Home Office"/>
    <s v="Office Supplies"/>
    <s v="Storage &amp; Organization"/>
    <s v="Small Box"/>
    <s v="Iris® 3-Drawer Stacking Bin, Black"/>
    <n v="0.83"/>
    <s v="United States"/>
    <x v="3"/>
    <x v="24"/>
    <x v="531"/>
    <n v="28079"/>
    <d v="2015-03-26T00:00:00"/>
    <d v="2015-03-27T00:00:00"/>
    <n v="-133.54599999999999"/>
    <n v="7"/>
    <x v="1130"/>
    <n v="85833"/>
    <n v="1"/>
    <n v="26"/>
    <x v="5"/>
    <n v="2015"/>
  </r>
  <r>
    <n v="24748"/>
    <s v="Critical"/>
    <n v="0.09"/>
    <n v="20.99"/>
    <n v="4.8099999999999996"/>
    <n v="2066"/>
    <s v="Claudia Webb"/>
    <s v="Express Air"/>
    <s v="Home Office"/>
    <s v="Technology"/>
    <s v="Telephones and Communication"/>
    <s v="Medium Box"/>
    <s v="1726 Digital Answering Machine"/>
    <n v="0.57999999999999996"/>
    <s v="United States"/>
    <x v="3"/>
    <x v="24"/>
    <x v="531"/>
    <n v="28079"/>
    <d v="2015-03-31T00:00:00"/>
    <d v="2015-04-01T00:00:00"/>
    <n v="272.69399999999996"/>
    <n v="2"/>
    <x v="1131"/>
    <n v="85834"/>
    <n v="1"/>
    <n v="31"/>
    <x v="5"/>
    <n v="2015"/>
  </r>
  <r>
    <n v="25381"/>
    <s v="Low"/>
    <n v="0.1"/>
    <n v="4.24"/>
    <n v="5.41"/>
    <n v="2066"/>
    <s v="Claudia Webb"/>
    <s v="Regular Air"/>
    <s v="Corporate"/>
    <s v="Office Supplies"/>
    <s v="Binders and Binder Accessories"/>
    <s v="Small Box"/>
    <s v="Storex DuraTech Recycled Plastic Frosted Binders"/>
    <n v="0.35"/>
    <s v="United States"/>
    <x v="3"/>
    <x v="24"/>
    <x v="531"/>
    <n v="28079"/>
    <d v="2015-04-19T00:00:00"/>
    <d v="2015-04-23T00:00:00"/>
    <n v="-61.6"/>
    <n v="8"/>
    <x v="1132"/>
    <n v="85835"/>
    <n v="4"/>
    <n v="19"/>
    <x v="4"/>
    <n v="2015"/>
  </r>
  <r>
    <n v="21901"/>
    <s v="Medium"/>
    <n v="0.1"/>
    <n v="40.98"/>
    <n v="6.5"/>
    <n v="2069"/>
    <s v="Elsie Boykin"/>
    <s v="Regular Air"/>
    <s v="Consumer"/>
    <s v="Technology"/>
    <s v="Computer Peripherals"/>
    <s v="Small Box"/>
    <s v="Targus USB Numeric Keypad"/>
    <n v="0.74"/>
    <s v="United States"/>
    <x v="3"/>
    <x v="35"/>
    <x v="532"/>
    <n v="41075"/>
    <d v="2015-01-12T00:00:00"/>
    <d v="2015-01-14T00:00:00"/>
    <n v="66.852000000000004"/>
    <n v="3"/>
    <x v="1133"/>
    <n v="88554"/>
    <n v="2"/>
    <n v="12"/>
    <x v="0"/>
    <n v="2015"/>
  </r>
  <r>
    <n v="19567"/>
    <s v="Low"/>
    <n v="7.0000000000000007E-2"/>
    <n v="35.99"/>
    <n v="5.99"/>
    <n v="2070"/>
    <s v="Kelly Collins"/>
    <s v="Regular Air"/>
    <s v="Corporate"/>
    <s v="Technology"/>
    <s v="Telephones and Communication"/>
    <s v="Wrap Bag"/>
    <s v="Accessory41"/>
    <n v="0.38"/>
    <s v="United States"/>
    <x v="2"/>
    <x v="22"/>
    <x v="533"/>
    <n v="48021"/>
    <d v="2015-05-16T00:00:00"/>
    <d v="2015-05-20T00:00:00"/>
    <n v="17.839800000000011"/>
    <n v="5"/>
    <x v="1134"/>
    <n v="88558"/>
    <n v="4"/>
    <n v="16"/>
    <x v="3"/>
    <n v="2015"/>
  </r>
  <r>
    <n v="20498"/>
    <s v="Not Specified"/>
    <n v="0.03"/>
    <n v="60.98"/>
    <n v="1.99"/>
    <n v="2071"/>
    <s v="Victor Cherry"/>
    <s v="Regular Air"/>
    <s v="Corporate"/>
    <s v="Technology"/>
    <s v="Computer Peripherals"/>
    <s v="Small Pack"/>
    <s v="Imation 5.2GB DVD-RAM"/>
    <n v="0.5"/>
    <s v="United States"/>
    <x v="2"/>
    <x v="22"/>
    <x v="534"/>
    <n v="48336"/>
    <d v="2015-02-01T00:00:00"/>
    <d v="2015-02-01T00:00:00"/>
    <n v="976.2672"/>
    <n v="23"/>
    <x v="1135"/>
    <n v="88555"/>
    <n v="0"/>
    <n v="1"/>
    <x v="2"/>
    <n v="2015"/>
  </r>
  <r>
    <n v="20499"/>
    <s v="Not Specified"/>
    <n v="0.04"/>
    <n v="3.08"/>
    <n v="0.99"/>
    <n v="2071"/>
    <s v="Victor Cherry"/>
    <s v="Regular Air"/>
    <s v="Corporate"/>
    <s v="Office Supplies"/>
    <s v="Labels"/>
    <s v="Small Box"/>
    <s v="Avery 481"/>
    <n v="0.37"/>
    <s v="United States"/>
    <x v="2"/>
    <x v="22"/>
    <x v="534"/>
    <n v="48336"/>
    <d v="2015-02-01T00:00:00"/>
    <d v="2015-02-02T00:00:00"/>
    <n v="23.204699999999999"/>
    <n v="11"/>
    <x v="1136"/>
    <n v="88555"/>
    <n v="1"/>
    <n v="1"/>
    <x v="2"/>
    <n v="2015"/>
  </r>
  <r>
    <n v="19568"/>
    <s v="Low"/>
    <n v="0.08"/>
    <n v="65.989999999999995"/>
    <n v="5.92"/>
    <n v="2071"/>
    <s v="Victor Cherry"/>
    <s v="Express Air"/>
    <s v="Corporate"/>
    <s v="Technology"/>
    <s v="Telephones and Communication"/>
    <s v="Small Box"/>
    <s v="i500plus"/>
    <n v="0.57999999999999996"/>
    <s v="United States"/>
    <x v="2"/>
    <x v="22"/>
    <x v="534"/>
    <n v="48336"/>
    <d v="2015-05-16T00:00:00"/>
    <d v="2015-05-23T00:00:00"/>
    <n v="183.84300000000002"/>
    <n v="20"/>
    <x v="1137"/>
    <n v="88558"/>
    <n v="7"/>
    <n v="16"/>
    <x v="3"/>
    <n v="2015"/>
  </r>
  <r>
    <n v="20500"/>
    <s v="Not Specified"/>
    <n v="0"/>
    <n v="10.31"/>
    <n v="1.79"/>
    <n v="2072"/>
    <s v="Malcolm S Lanier"/>
    <s v="Regular Air"/>
    <s v="Corporate"/>
    <s v="Office Supplies"/>
    <s v="Paper"/>
    <s v="Wrap Bag"/>
    <s v="Speediset Carbonless Redi-Letter® 7&quot; x 8 1/2&quot;"/>
    <n v="0.38"/>
    <s v="United States"/>
    <x v="2"/>
    <x v="22"/>
    <x v="535"/>
    <n v="48505"/>
    <d v="2015-02-01T00:00:00"/>
    <d v="2015-02-03T00:00:00"/>
    <n v="167.46299999999997"/>
    <n v="23"/>
    <x v="1138"/>
    <n v="88555"/>
    <n v="2"/>
    <n v="1"/>
    <x v="2"/>
    <n v="2015"/>
  </r>
  <r>
    <n v="20824"/>
    <s v="High"/>
    <n v="0.09"/>
    <n v="260.98"/>
    <n v="41.91"/>
    <n v="2072"/>
    <s v="Malcolm S Lanier"/>
    <s v="Delivery Truck"/>
    <s v="Corporate"/>
    <s v="Furniture"/>
    <s v="Bookcases"/>
    <s v="Jumbo Box"/>
    <s v="Atlantic Metals Mobile 3-Shelf Bookcases, Custom Colors"/>
    <n v="0.59"/>
    <s v="United States"/>
    <x v="2"/>
    <x v="22"/>
    <x v="535"/>
    <n v="48505"/>
    <d v="2015-02-11T00:00:00"/>
    <d v="2015-02-13T00:00:00"/>
    <n v="1307.2692"/>
    <n v="14"/>
    <x v="1139"/>
    <n v="88556"/>
    <n v="2"/>
    <n v="11"/>
    <x v="2"/>
    <n v="2015"/>
  </r>
  <r>
    <n v="20825"/>
    <s v="High"/>
    <n v="0.01"/>
    <n v="10.52"/>
    <n v="7.94"/>
    <n v="2072"/>
    <s v="Malcolm S Lanier"/>
    <s v="Regular Air"/>
    <s v="Corporate"/>
    <s v="Furniture"/>
    <s v="Office Furnishings"/>
    <s v="Small Pack"/>
    <s v="Ultra Door Pull Handle"/>
    <n v="0.52"/>
    <s v="United States"/>
    <x v="2"/>
    <x v="22"/>
    <x v="535"/>
    <n v="48505"/>
    <d v="2015-02-11T00:00:00"/>
    <d v="2015-02-13T00:00:00"/>
    <n v="-15.818400000000002"/>
    <n v="11"/>
    <x v="1140"/>
    <n v="88556"/>
    <n v="2"/>
    <n v="11"/>
    <x v="2"/>
    <n v="2015"/>
  </r>
  <r>
    <n v="20826"/>
    <s v="High"/>
    <n v="0.02"/>
    <n v="5.98"/>
    <n v="7.5"/>
    <n v="2072"/>
    <s v="Malcolm S Lanier"/>
    <s v="Express Air"/>
    <s v="Corporate"/>
    <s v="Office Supplies"/>
    <s v="Paper"/>
    <s v="Small Box"/>
    <s v="Xerox 1920"/>
    <n v="0.4"/>
    <s v="United States"/>
    <x v="2"/>
    <x v="22"/>
    <x v="535"/>
    <n v="48505"/>
    <d v="2015-02-11T00:00:00"/>
    <d v="2015-02-13T00:00:00"/>
    <n v="-55.832400000000007"/>
    <n v="14"/>
    <x v="1141"/>
    <n v="88556"/>
    <n v="2"/>
    <n v="11"/>
    <x v="2"/>
    <n v="2015"/>
  </r>
  <r>
    <n v="24677"/>
    <s v="Not Specified"/>
    <n v="0.05"/>
    <n v="291.73"/>
    <n v="48.8"/>
    <n v="2073"/>
    <s v="Evan Kelley"/>
    <s v="Delivery Truck"/>
    <s v="Consumer"/>
    <s v="Furniture"/>
    <s v="Chairs &amp; Chairmats"/>
    <s v="Jumbo Drum"/>
    <s v="Hon 4070 Series Pagoda™ Armless Upholstered Stacking Chairs"/>
    <n v="0.56000000000000005"/>
    <s v="United States"/>
    <x v="2"/>
    <x v="22"/>
    <x v="536"/>
    <n v="48135"/>
    <d v="2015-04-07T00:00:00"/>
    <d v="2015-04-09T00:00:00"/>
    <n v="550.38080000000002"/>
    <n v="6"/>
    <x v="1142"/>
    <n v="88557"/>
    <n v="2"/>
    <n v="7"/>
    <x v="4"/>
    <n v="2015"/>
  </r>
  <r>
    <n v="24094"/>
    <s v="Low"/>
    <n v="0.09"/>
    <n v="1.48"/>
    <n v="0.7"/>
    <n v="2081"/>
    <s v="Matthew Conway"/>
    <s v="Regular Air"/>
    <s v="Corporate"/>
    <s v="Office Supplies"/>
    <s v="Rubber Bands"/>
    <s v="Wrap Bag"/>
    <s v="Binder Clips by OIC"/>
    <n v="0.37"/>
    <s v="United States"/>
    <x v="1"/>
    <x v="4"/>
    <x v="537"/>
    <n v="14853"/>
    <d v="2015-01-03T00:00:00"/>
    <d v="2015-01-05T00:00:00"/>
    <n v="1.68"/>
    <n v="6"/>
    <x v="1143"/>
    <n v="86092"/>
    <n v="2"/>
    <n v="3"/>
    <x v="0"/>
    <n v="2015"/>
  </r>
  <r>
    <n v="21697"/>
    <s v="Low"/>
    <n v="0.06"/>
    <n v="38.06"/>
    <n v="4.5"/>
    <n v="2089"/>
    <s v="Annie Odom"/>
    <s v="Regular Air"/>
    <s v="Corporate"/>
    <s v="Office Supplies"/>
    <s v="Appliances"/>
    <s v="Small Box"/>
    <s v="Fellowes Superior 10 Outlet Split Surge Protector"/>
    <n v="0.56000000000000005"/>
    <s v="United States"/>
    <x v="1"/>
    <x v="4"/>
    <x v="538"/>
    <n v="10956"/>
    <d v="2015-06-30T00:00:00"/>
    <d v="2015-07-06T00:00:00"/>
    <n v="450.45959999999997"/>
    <n v="17"/>
    <x v="1144"/>
    <n v="88348"/>
    <n v="6"/>
    <n v="30"/>
    <x v="1"/>
    <n v="2015"/>
  </r>
  <r>
    <n v="21698"/>
    <s v="Low"/>
    <n v="0.08"/>
    <n v="599.99"/>
    <n v="24.49"/>
    <n v="2089"/>
    <s v="Annie Odom"/>
    <s v="Regular Air"/>
    <s v="Corporate"/>
    <s v="Technology"/>
    <s v="Copiers and Fax"/>
    <s v="Large Box"/>
    <s v="Hewlett Packard LaserJet 3310 Copier"/>
    <n v="0.37"/>
    <s v="United States"/>
    <x v="1"/>
    <x v="4"/>
    <x v="538"/>
    <n v="10956"/>
    <d v="2015-06-30T00:00:00"/>
    <d v="2015-07-08T00:00:00"/>
    <n v="8798.1830999999984"/>
    <n v="22"/>
    <x v="1145"/>
    <n v="88348"/>
    <n v="8"/>
    <n v="30"/>
    <x v="1"/>
    <n v="2015"/>
  </r>
  <r>
    <n v="21699"/>
    <s v="Low"/>
    <n v="0.1"/>
    <n v="3.98"/>
    <n v="2.97"/>
    <n v="2089"/>
    <s v="Annie Odom"/>
    <s v="Express Air"/>
    <s v="Corporate"/>
    <s v="Office Supplies"/>
    <s v="Paper"/>
    <s v="Wrap Bag"/>
    <s v="Unpadded Memo Slips"/>
    <n v="0.35"/>
    <s v="United States"/>
    <x v="1"/>
    <x v="4"/>
    <x v="538"/>
    <n v="10956"/>
    <d v="2015-06-30T00:00:00"/>
    <d v="2015-07-04T00:00:00"/>
    <n v="-5.3849999999999998"/>
    <n v="5"/>
    <x v="1146"/>
    <n v="88348"/>
    <n v="4"/>
    <n v="30"/>
    <x v="1"/>
    <n v="2015"/>
  </r>
  <r>
    <n v="18696"/>
    <s v="Medium"/>
    <n v="0.08"/>
    <n v="400.98"/>
    <n v="42.52"/>
    <n v="2094"/>
    <s v="Vernon Hirsch Singleton"/>
    <s v="Delivery Truck"/>
    <s v="Corporate"/>
    <s v="Furniture"/>
    <s v="Tables"/>
    <s v="Jumbo Box"/>
    <s v="Bretford CR8500 Series Meeting Room Furniture"/>
    <n v="0.71"/>
    <s v="United States"/>
    <x v="0"/>
    <x v="1"/>
    <x v="539"/>
    <n v="95928"/>
    <d v="2015-02-05T00:00:00"/>
    <d v="2015-02-06T00:00:00"/>
    <n v="3031.9724000000001"/>
    <n v="20"/>
    <x v="1147"/>
    <n v="86629"/>
    <n v="1"/>
    <n v="5"/>
    <x v="2"/>
    <n v="2015"/>
  </r>
  <r>
    <n v="18417"/>
    <s v="Medium"/>
    <n v="0.1"/>
    <n v="300.97000000000003"/>
    <n v="7.18"/>
    <n v="2097"/>
    <s v="Patsy Shea"/>
    <s v="Regular Air"/>
    <s v="Home Office"/>
    <s v="Technology"/>
    <s v="Computer Peripherals"/>
    <s v="Small Box"/>
    <s v="Gyration Ultra Professional Cordless Optical Suite"/>
    <n v="0.48"/>
    <s v="United States"/>
    <x v="3"/>
    <x v="39"/>
    <x v="226"/>
    <n v="29915"/>
    <d v="2015-04-18T00:00:00"/>
    <d v="2015-04-19T00:00:00"/>
    <n v="138.018"/>
    <n v="4"/>
    <x v="1148"/>
    <n v="87889"/>
    <n v="1"/>
    <n v="18"/>
    <x v="4"/>
    <n v="2015"/>
  </r>
  <r>
    <n v="18418"/>
    <s v="Medium"/>
    <n v="0.06"/>
    <n v="39.89"/>
    <n v="3.04"/>
    <n v="2098"/>
    <s v="Tracy Dyer"/>
    <s v="Regular Air"/>
    <s v="Home Office"/>
    <s v="Furniture"/>
    <s v="Office Furnishings"/>
    <s v="Wrap Bag"/>
    <s v="Ultra Commercial Grade Dual Valve Door Closer"/>
    <n v="0.53"/>
    <s v="United States"/>
    <x v="3"/>
    <x v="39"/>
    <x v="540"/>
    <n v="29464"/>
    <d v="2015-04-18T00:00:00"/>
    <d v="2015-04-20T00:00:00"/>
    <n v="38.874000000000002"/>
    <n v="10"/>
    <x v="1149"/>
    <n v="87889"/>
    <n v="2"/>
    <n v="18"/>
    <x v="4"/>
    <n v="2015"/>
  </r>
  <r>
    <n v="22234"/>
    <s v="Not Specified"/>
    <n v="7.0000000000000007E-2"/>
    <n v="14.56"/>
    <n v="3.5"/>
    <n v="2099"/>
    <s v="Nathan Fox"/>
    <s v="Regular Air"/>
    <s v="Home Office"/>
    <s v="Office Supplies"/>
    <s v="Appliances"/>
    <s v="Small Box"/>
    <s v="Acco 6 Outlet Guardian Premium Surge Suppressor"/>
    <n v="0.57999999999999996"/>
    <s v="United States"/>
    <x v="3"/>
    <x v="39"/>
    <x v="541"/>
    <n v="29577"/>
    <d v="2015-01-08T00:00:00"/>
    <d v="2015-01-09T00:00:00"/>
    <n v="-45.528000000000006"/>
    <n v="6"/>
    <x v="1150"/>
    <n v="87888"/>
    <n v="1"/>
    <n v="8"/>
    <x v="0"/>
    <n v="2015"/>
  </r>
  <r>
    <n v="5501"/>
    <s v="Medium"/>
    <n v="0.05"/>
    <n v="399.98"/>
    <n v="12.06"/>
    <n v="2107"/>
    <s v="Leigh Burnette Hurley"/>
    <s v="Delivery Truck"/>
    <s v="Corporate"/>
    <s v="Technology"/>
    <s v="Office Machines"/>
    <s v="Jumbo Box"/>
    <s v="Okidata ML320 Series Turbo Dot Matrix Printers"/>
    <n v="0.56000000000000005"/>
    <s v="United States"/>
    <x v="2"/>
    <x v="12"/>
    <x v="25"/>
    <n v="60601"/>
    <d v="2015-06-06T00:00:00"/>
    <d v="2015-06-06T00:00:00"/>
    <n v="567.59"/>
    <n v="24"/>
    <x v="1151"/>
    <n v="39015"/>
    <n v="0"/>
    <n v="6"/>
    <x v="1"/>
    <n v="2015"/>
  </r>
  <r>
    <n v="5502"/>
    <s v="Medium"/>
    <n v="7.0000000000000007E-2"/>
    <n v="6.48"/>
    <n v="5.74"/>
    <n v="2107"/>
    <s v="Leigh Burnette Hurley"/>
    <s v="Regular Air"/>
    <s v="Corporate"/>
    <s v="Office Supplies"/>
    <s v="Paper"/>
    <s v="Small Box"/>
    <s v="Xerox 1994"/>
    <n v="0.37"/>
    <s v="United States"/>
    <x v="2"/>
    <x v="12"/>
    <x v="25"/>
    <n v="60601"/>
    <d v="2015-06-06T00:00:00"/>
    <d v="2015-06-06T00:00:00"/>
    <n v="-28.45"/>
    <n v="20"/>
    <x v="1152"/>
    <n v="39015"/>
    <n v="0"/>
    <n v="6"/>
    <x v="1"/>
    <n v="2015"/>
  </r>
  <r>
    <n v="23502"/>
    <s v="Medium"/>
    <n v="7.0000000000000007E-2"/>
    <n v="6.48"/>
    <n v="5.74"/>
    <n v="2108"/>
    <s v="Alfred Barber"/>
    <s v="Regular Air"/>
    <s v="Corporate"/>
    <s v="Office Supplies"/>
    <s v="Paper"/>
    <s v="Small Box"/>
    <s v="Xerox 1994"/>
    <n v="0.37"/>
    <s v="United States"/>
    <x v="2"/>
    <x v="33"/>
    <x v="542"/>
    <n v="63129"/>
    <d v="2015-06-06T00:00:00"/>
    <d v="2015-06-06T00:00:00"/>
    <n v="-14.225"/>
    <n v="5"/>
    <x v="1153"/>
    <n v="87862"/>
    <n v="0"/>
    <n v="6"/>
    <x v="1"/>
    <n v="2015"/>
  </r>
  <r>
    <n v="18540"/>
    <s v="Critical"/>
    <n v="0.08"/>
    <n v="6.68"/>
    <n v="1.5"/>
    <n v="2114"/>
    <s v="Paige Mason"/>
    <s v="Regular Air"/>
    <s v="Corporate"/>
    <s v="Office Supplies"/>
    <s v="Pens &amp; Art Supplies"/>
    <s v="Wrap Bag"/>
    <s v="Sanford Liquid Accent Highlighters"/>
    <n v="0.48"/>
    <s v="United States"/>
    <x v="3"/>
    <x v="8"/>
    <x v="123"/>
    <n v="23518"/>
    <d v="2015-03-26T00:00:00"/>
    <d v="2015-03-28T00:00:00"/>
    <n v="-601.80400000000009"/>
    <n v="10"/>
    <x v="1154"/>
    <n v="88403"/>
    <n v="2"/>
    <n v="26"/>
    <x v="5"/>
    <n v="2015"/>
  </r>
  <r>
    <n v="18562"/>
    <s v="Critical"/>
    <n v="0.08"/>
    <n v="2.89"/>
    <n v="0.49"/>
    <n v="2114"/>
    <s v="Paige Mason"/>
    <s v="Regular Air"/>
    <s v="Corporate"/>
    <s v="Office Supplies"/>
    <s v="Labels"/>
    <s v="Small Box"/>
    <s v="*Staples* Packaging Labels"/>
    <n v="0.38"/>
    <s v="United States"/>
    <x v="3"/>
    <x v="8"/>
    <x v="123"/>
    <n v="23518"/>
    <d v="2015-04-23T00:00:00"/>
    <d v="2015-04-23T00:00:00"/>
    <n v="38.406000000000006"/>
    <n v="1"/>
    <x v="1155"/>
    <n v="88404"/>
    <n v="0"/>
    <n v="23"/>
    <x v="4"/>
    <n v="2015"/>
  </r>
  <r>
    <n v="21066"/>
    <s v="Critical"/>
    <n v="7.0000000000000007E-2"/>
    <n v="226.67"/>
    <n v="28.16"/>
    <n v="2114"/>
    <s v="Paige Mason"/>
    <s v="Delivery Truck"/>
    <s v="Corporate"/>
    <s v="Furniture"/>
    <s v="Chairs &amp; Chairmats"/>
    <s v="Jumbo Drum"/>
    <s v="Hon GuestStacker Chair"/>
    <n v="0.59"/>
    <s v="United States"/>
    <x v="3"/>
    <x v="8"/>
    <x v="123"/>
    <n v="23518"/>
    <d v="2015-02-26T00:00:00"/>
    <d v="2015-02-27T00:00:00"/>
    <n v="53.114399999999996"/>
    <n v="1"/>
    <x v="1156"/>
    <n v="88405"/>
    <n v="1"/>
    <n v="26"/>
    <x v="2"/>
    <n v="2015"/>
  </r>
  <r>
    <n v="21067"/>
    <s v="Critical"/>
    <n v="0.08"/>
    <n v="20.98"/>
    <n v="53.03"/>
    <n v="2114"/>
    <s v="Paige Mason"/>
    <s v="Delivery Truck"/>
    <s v="Corporate"/>
    <s v="Office Supplies"/>
    <s v="Storage &amp; Organization"/>
    <s v="Jumbo Drum"/>
    <s v="Tennsco Lockers, Gray"/>
    <n v="0.78"/>
    <s v="United States"/>
    <x v="3"/>
    <x v="8"/>
    <x v="123"/>
    <n v="23518"/>
    <d v="2015-02-26T00:00:00"/>
    <d v="2015-02-28T00:00:00"/>
    <n v="8.7420000000000009"/>
    <n v="20"/>
    <x v="1157"/>
    <n v="88405"/>
    <n v="2"/>
    <n v="26"/>
    <x v="2"/>
    <n v="2015"/>
  </r>
  <r>
    <n v="21153"/>
    <s v="Medium"/>
    <n v="0.02"/>
    <n v="95.95"/>
    <n v="74.349999999999994"/>
    <n v="2115"/>
    <s v="Jeffrey Lloyd"/>
    <s v="Delivery Truck"/>
    <s v="Corporate"/>
    <s v="Furniture"/>
    <s v="Chairs &amp; Chairmats"/>
    <s v="Jumbo Drum"/>
    <s v="Bevis Steel Folding Chairs"/>
    <n v="0.56999999999999995"/>
    <s v="United States"/>
    <x v="3"/>
    <x v="8"/>
    <x v="543"/>
    <n v="22124"/>
    <d v="2015-04-29T00:00:00"/>
    <d v="2015-05-01T00:00:00"/>
    <n v="636.52199999999993"/>
    <n v="14"/>
    <x v="1158"/>
    <n v="88406"/>
    <n v="2"/>
    <n v="29"/>
    <x v="4"/>
    <n v="2015"/>
  </r>
  <r>
    <n v="20249"/>
    <s v="High"/>
    <n v="0.03"/>
    <n v="320.98"/>
    <n v="24.49"/>
    <n v="2117"/>
    <s v="Jack Hatcher"/>
    <s v="Regular Air"/>
    <s v="Home Office"/>
    <s v="Furniture"/>
    <s v="Chairs &amp; Chairmats"/>
    <s v="Large Box"/>
    <s v="Hon Pagoda™ Stacking Chairs"/>
    <n v="0.55000000000000004"/>
    <s v="United States"/>
    <x v="2"/>
    <x v="7"/>
    <x v="407"/>
    <n v="75401"/>
    <d v="2015-04-20T00:00:00"/>
    <d v="2015-04-22T00:00:00"/>
    <n v="4554.4346999999998"/>
    <n v="20"/>
    <x v="1159"/>
    <n v="90891"/>
    <n v="2"/>
    <n v="20"/>
    <x v="4"/>
    <n v="2015"/>
  </r>
  <r>
    <n v="20250"/>
    <s v="High"/>
    <n v="0.06"/>
    <n v="125.99"/>
    <n v="8.8000000000000007"/>
    <n v="2117"/>
    <s v="Jack Hatcher"/>
    <s v="Regular Air"/>
    <s v="Home Office"/>
    <s v="Technology"/>
    <s v="Telephones and Communication"/>
    <s v="Small Box"/>
    <s v="StarTAC 6500"/>
    <n v="0.59"/>
    <s v="United States"/>
    <x v="2"/>
    <x v="7"/>
    <x v="407"/>
    <n v="75401"/>
    <d v="2015-04-20T00:00:00"/>
    <d v="2015-04-21T00:00:00"/>
    <n v="618.19308000000001"/>
    <n v="18"/>
    <x v="1160"/>
    <n v="90891"/>
    <n v="1"/>
    <n v="20"/>
    <x v="4"/>
    <n v="2015"/>
  </r>
  <r>
    <n v="22231"/>
    <s v="Critical"/>
    <n v="0.06"/>
    <n v="80.97"/>
    <n v="33.6"/>
    <n v="2122"/>
    <s v="Carolyn Fisher"/>
    <s v="Delivery Truck"/>
    <s v="Consumer"/>
    <s v="Technology"/>
    <s v="Office Machines"/>
    <s v="Jumbo Drum"/>
    <s v="Lexmark Z25 Color Inkjet Printer"/>
    <n v="0.37"/>
    <s v="United States"/>
    <x v="3"/>
    <x v="40"/>
    <x v="544"/>
    <n v="72116"/>
    <d v="2015-02-01T00:00:00"/>
    <d v="2015-02-03T00:00:00"/>
    <n v="-15.1844"/>
    <n v="10"/>
    <x v="1161"/>
    <n v="89664"/>
    <n v="2"/>
    <n v="1"/>
    <x v="2"/>
    <n v="2015"/>
  </r>
  <r>
    <n v="24674"/>
    <s v="High"/>
    <n v="0.04"/>
    <n v="45.19"/>
    <n v="1.99"/>
    <n v="2124"/>
    <s v="Paige Powers"/>
    <s v="Regular Air"/>
    <s v="Consumer"/>
    <s v="Technology"/>
    <s v="Computer Peripherals"/>
    <s v="Small Pack"/>
    <s v="Verbatim DVD-RAM, 9.4GB, Rewritable, Type 1, DS, DataLife Plus"/>
    <n v="0.55000000000000004"/>
    <s v="United States"/>
    <x v="3"/>
    <x v="40"/>
    <x v="545"/>
    <n v="72301"/>
    <d v="2015-01-01T00:00:00"/>
    <d v="2015-01-02T00:00:00"/>
    <n v="-61.194000000000003"/>
    <n v="13"/>
    <x v="1162"/>
    <n v="89665"/>
    <n v="1"/>
    <n v="1"/>
    <x v="0"/>
    <n v="2015"/>
  </r>
  <r>
    <n v="23852"/>
    <s v="High"/>
    <n v="0.03"/>
    <n v="124.49"/>
    <n v="51.94"/>
    <n v="2124"/>
    <s v="Paige Powers"/>
    <s v="Delivery Truck"/>
    <s v="Corporate"/>
    <s v="Furniture"/>
    <s v="Tables"/>
    <s v="Jumbo Box"/>
    <s v="Bevis 36 x 72 Conference Tables"/>
    <n v="0.63"/>
    <s v="United States"/>
    <x v="3"/>
    <x v="40"/>
    <x v="545"/>
    <n v="72301"/>
    <d v="2015-03-26T00:00:00"/>
    <d v="2015-03-27T00:00:00"/>
    <n v="18.173999999999999"/>
    <n v="21"/>
    <x v="1163"/>
    <n v="89666"/>
    <n v="1"/>
    <n v="26"/>
    <x v="5"/>
    <n v="2015"/>
  </r>
  <r>
    <n v="24091"/>
    <s v="Critical"/>
    <n v="0.1"/>
    <n v="5.98"/>
    <n v="5.14"/>
    <n v="2127"/>
    <s v="Joyce Kern"/>
    <s v="Regular Air"/>
    <s v="Home Office"/>
    <s v="Office Supplies"/>
    <s v="Paper"/>
    <s v="Small Box"/>
    <s v="Xerox 1974"/>
    <n v="0.36"/>
    <s v="United States"/>
    <x v="2"/>
    <x v="22"/>
    <x v="546"/>
    <n v="48310"/>
    <d v="2015-03-18T00:00:00"/>
    <d v="2015-03-20T00:00:00"/>
    <n v="-49.53"/>
    <n v="6"/>
    <x v="1164"/>
    <n v="88418"/>
    <n v="2"/>
    <n v="18"/>
    <x v="5"/>
    <n v="2015"/>
  </r>
  <r>
    <n v="21902"/>
    <s v="High"/>
    <n v="0.09"/>
    <n v="150.97999999999999"/>
    <n v="66.27"/>
    <n v="2131"/>
    <s v="Mary Hewitt"/>
    <s v="Delivery Truck"/>
    <s v="Home Office"/>
    <s v="Furniture"/>
    <s v="Bookcases"/>
    <s v="Jumbo Box"/>
    <s v="Bush Mission Pointe Library"/>
    <n v="0.65"/>
    <s v="United States"/>
    <x v="2"/>
    <x v="33"/>
    <x v="547"/>
    <n v="64118"/>
    <d v="2015-01-03T00:00:00"/>
    <d v="2015-01-04T00:00:00"/>
    <n v="-407.85"/>
    <n v="2"/>
    <x v="1165"/>
    <n v="90079"/>
    <n v="1"/>
    <n v="3"/>
    <x v="0"/>
    <n v="2015"/>
  </r>
  <r>
    <n v="21964"/>
    <s v="Low"/>
    <n v="0.05"/>
    <n v="30.42"/>
    <n v="8.65"/>
    <n v="2132"/>
    <s v="Philip Hawkins"/>
    <s v="Express Air"/>
    <s v="Home Office"/>
    <s v="Technology"/>
    <s v="Computer Peripherals"/>
    <s v="Small Box"/>
    <s v="Fellowes Internet Keyboard, Platinum"/>
    <n v="0.74"/>
    <s v="United States"/>
    <x v="2"/>
    <x v="33"/>
    <x v="548"/>
    <n v="63042"/>
    <d v="2015-01-10T00:00:00"/>
    <d v="2015-01-14T00:00:00"/>
    <n v="-191.25760000000002"/>
    <n v="11"/>
    <x v="1166"/>
    <n v="90078"/>
    <n v="4"/>
    <n v="10"/>
    <x v="0"/>
    <n v="2015"/>
  </r>
  <r>
    <n v="24348"/>
    <s v="High"/>
    <n v="0.01"/>
    <n v="28.99"/>
    <n v="8.59"/>
    <n v="2135"/>
    <s v="Melvin Kendall"/>
    <s v="Regular Air"/>
    <s v="Home Office"/>
    <s v="Technology"/>
    <s v="Telephones and Communication"/>
    <s v="Medium Box"/>
    <s v="SouthWestern Bell FA970 Digital Answering Machine with Time/Day Stamp"/>
    <n v="0.56000000000000005"/>
    <s v="United States"/>
    <x v="0"/>
    <x v="27"/>
    <x v="549"/>
    <n v="88101"/>
    <d v="2015-02-06T00:00:00"/>
    <d v="2015-02-07T00:00:00"/>
    <n v="196.52328"/>
    <n v="21"/>
    <x v="1167"/>
    <n v="91583"/>
    <n v="1"/>
    <n v="6"/>
    <x v="2"/>
    <n v="2015"/>
  </r>
  <r>
    <n v="20138"/>
    <s v="Not Specified"/>
    <n v="0"/>
    <n v="6.98"/>
    <n v="1.6"/>
    <n v="2137"/>
    <s v="Crystal Crabtree"/>
    <s v="Regular Air"/>
    <s v="Corporate"/>
    <s v="Office Supplies"/>
    <s v="Paper"/>
    <s v="Wrap Bag"/>
    <s v="Adams Phone Message Book, Professional, 400 Message Capacity, 5 3/6” x 11”"/>
    <n v="0.38"/>
    <s v="United States"/>
    <x v="3"/>
    <x v="26"/>
    <x v="550"/>
    <n v="33407"/>
    <d v="2015-01-31T00:00:00"/>
    <d v="2015-02-02T00:00:00"/>
    <n v="-343.86799999999999"/>
    <n v="9"/>
    <x v="1168"/>
    <n v="86002"/>
    <n v="2"/>
    <n v="31"/>
    <x v="0"/>
    <n v="2015"/>
  </r>
  <r>
    <n v="20712"/>
    <s v="Critical"/>
    <n v="0.05"/>
    <n v="2550.14"/>
    <n v="29.7"/>
    <n v="2139"/>
    <s v="Jon Kendall"/>
    <s v="Delivery Truck"/>
    <s v="Corporate"/>
    <s v="Technology"/>
    <s v="Office Machines"/>
    <s v="Jumbo Drum"/>
    <s v="Epson DFX-8500 Dot Matrix Printer"/>
    <n v="0.56999999999999995"/>
    <s v="United States"/>
    <x v="2"/>
    <x v="45"/>
    <x v="98"/>
    <n v="53094"/>
    <d v="2015-04-16T00:00:00"/>
    <d v="2015-04-17T00:00:00"/>
    <n v="-3971.0627999999997"/>
    <n v="2"/>
    <x v="1169"/>
    <n v="86003"/>
    <n v="1"/>
    <n v="16"/>
    <x v="4"/>
    <n v="2015"/>
  </r>
  <r>
    <n v="18409"/>
    <s v="High"/>
    <n v="0.01"/>
    <n v="5.44"/>
    <n v="7.46"/>
    <n v="2141"/>
    <s v="Molly Webster"/>
    <s v="Regular Air"/>
    <s v="Home Office"/>
    <s v="Office Supplies"/>
    <s v="Binders and Binder Accessories"/>
    <s v="Small Box"/>
    <s v="Wilson Jones Custom Binder Spines &amp; Labels"/>
    <n v="0.36"/>
    <s v="United States"/>
    <x v="0"/>
    <x v="21"/>
    <x v="518"/>
    <n v="81301"/>
    <d v="2015-02-18T00:00:00"/>
    <d v="2015-02-19T00:00:00"/>
    <n v="-18.478199999999998"/>
    <n v="3"/>
    <x v="1170"/>
    <n v="87570"/>
    <n v="1"/>
    <n v="18"/>
    <x v="2"/>
    <n v="2015"/>
  </r>
  <r>
    <n v="18410"/>
    <s v="High"/>
    <n v="0.02"/>
    <n v="549.99"/>
    <n v="49"/>
    <n v="2141"/>
    <s v="Molly Webster"/>
    <s v="Delivery Truck"/>
    <s v="Home Office"/>
    <s v="Technology"/>
    <s v="Copiers and Fax"/>
    <s v="Jumbo Drum"/>
    <s v="Sharp 1540cs Digital Laser Copier"/>
    <n v="0.35"/>
    <s v="United States"/>
    <x v="0"/>
    <x v="21"/>
    <x v="518"/>
    <n v="81301"/>
    <d v="2015-02-18T00:00:00"/>
    <d v="2015-02-20T00:00:00"/>
    <n v="-381.84119999999996"/>
    <n v="18"/>
    <x v="1171"/>
    <n v="87570"/>
    <n v="2"/>
    <n v="18"/>
    <x v="2"/>
    <n v="2015"/>
  </r>
  <r>
    <n v="18411"/>
    <s v="High"/>
    <n v="0.03"/>
    <n v="22.01"/>
    <n v="5.53"/>
    <n v="2141"/>
    <s v="Molly Webster"/>
    <s v="Express Air"/>
    <s v="Home Office"/>
    <s v="Office Supplies"/>
    <s v="Pens &amp; Art Supplies"/>
    <s v="Small Pack"/>
    <s v="Boston 16801 Nautilus™ Battery Pencil Sharpener"/>
    <n v="0.59"/>
    <s v="United States"/>
    <x v="0"/>
    <x v="21"/>
    <x v="518"/>
    <n v="81301"/>
    <d v="2015-02-18T00:00:00"/>
    <d v="2015-02-19T00:00:00"/>
    <n v="12.5504"/>
    <n v="7"/>
    <x v="1172"/>
    <n v="87570"/>
    <n v="1"/>
    <n v="18"/>
    <x v="2"/>
    <n v="2015"/>
  </r>
  <r>
    <n v="18412"/>
    <s v="High"/>
    <n v="0.09"/>
    <n v="34.76"/>
    <n v="8.2200000000000006"/>
    <n v="2141"/>
    <s v="Molly Webster"/>
    <s v="Regular Air"/>
    <s v="Home Office"/>
    <s v="Office Supplies"/>
    <s v="Storage &amp; Organization"/>
    <s v="Small Box"/>
    <s v="Multi-Use Personal File Cart and Caster Set, Three Stacking Bins"/>
    <n v="0.56999999999999995"/>
    <s v="United States"/>
    <x v="0"/>
    <x v="21"/>
    <x v="518"/>
    <n v="81301"/>
    <d v="2015-02-18T00:00:00"/>
    <d v="2015-02-20T00:00:00"/>
    <n v="45.3324"/>
    <n v="7"/>
    <x v="1173"/>
    <n v="87570"/>
    <n v="2"/>
    <n v="18"/>
    <x v="2"/>
    <n v="2015"/>
  </r>
  <r>
    <n v="23249"/>
    <s v="High"/>
    <n v="0.08"/>
    <n v="17.149999999999999"/>
    <n v="4.96"/>
    <n v="2143"/>
    <s v="Lester Sawyer"/>
    <s v="Regular Air"/>
    <s v="Home Office"/>
    <s v="Office Supplies"/>
    <s v="Storage &amp; Organization"/>
    <s v="Small Box"/>
    <s v="Advantus Rolling Storage Box"/>
    <n v="0.57999999999999996"/>
    <s v="United States"/>
    <x v="3"/>
    <x v="8"/>
    <x v="551"/>
    <n v="20151"/>
    <d v="2015-06-13T00:00:00"/>
    <d v="2015-06-16T00:00:00"/>
    <n v="33.659999999999997"/>
    <n v="12"/>
    <x v="1174"/>
    <n v="87569"/>
    <n v="3"/>
    <n v="13"/>
    <x v="1"/>
    <n v="2015"/>
  </r>
  <r>
    <n v="24264"/>
    <s v="Medium"/>
    <n v="0"/>
    <n v="20.28"/>
    <n v="14.39"/>
    <n v="2145"/>
    <s v="Kerry Hardy"/>
    <s v="Regular Air"/>
    <s v="Corporate"/>
    <s v="Furniture"/>
    <s v="Office Furnishings"/>
    <s v="Small Box"/>
    <s v="Career Cubicle Clock, 8 1/4&quot;, Black"/>
    <n v="0.47"/>
    <s v="United States"/>
    <x v="3"/>
    <x v="26"/>
    <x v="552"/>
    <n v="33311"/>
    <d v="2015-02-10T00:00:00"/>
    <d v="2015-02-12T00:00:00"/>
    <n v="15.677999999999999"/>
    <n v="11"/>
    <x v="1175"/>
    <n v="87072"/>
    <n v="2"/>
    <n v="10"/>
    <x v="2"/>
    <n v="2015"/>
  </r>
  <r>
    <n v="23795"/>
    <s v="Low"/>
    <n v="0.05"/>
    <n v="20.34"/>
    <n v="35"/>
    <n v="2146"/>
    <s v="Courtney Boyd"/>
    <s v="Regular Air"/>
    <s v="Corporate"/>
    <s v="Office Supplies"/>
    <s v="Storage &amp; Organization"/>
    <s v="Large Box"/>
    <s v="Tennsco Commercial Shelving"/>
    <n v="0.84"/>
    <s v="United States"/>
    <x v="3"/>
    <x v="8"/>
    <x v="551"/>
    <n v="20151"/>
    <d v="2015-01-06T00:00:00"/>
    <d v="2015-01-10T00:00:00"/>
    <n v="52.775999999999996"/>
    <n v="2"/>
    <x v="1176"/>
    <n v="87071"/>
    <n v="4"/>
    <n v="6"/>
    <x v="0"/>
    <n v="2015"/>
  </r>
  <r>
    <n v="22555"/>
    <s v="Not Specified"/>
    <n v="0.08"/>
    <n v="243.98"/>
    <n v="43.32"/>
    <n v="2151"/>
    <s v="Melinda Rogers"/>
    <s v="Delivery Truck"/>
    <s v="Corporate"/>
    <s v="Furniture"/>
    <s v="Chairs &amp; Chairmats"/>
    <s v="Jumbo Drum"/>
    <s v="Hon Deluxe Fabric Upholstered Stacking Chairs, Rounded Back"/>
    <n v="0.55000000000000004"/>
    <s v="United States"/>
    <x v="2"/>
    <x v="25"/>
    <x v="553"/>
    <n v="52001"/>
    <d v="2015-01-05T00:00:00"/>
    <d v="2015-01-06T00:00:00"/>
    <n v="-162.8244"/>
    <n v="1"/>
    <x v="1177"/>
    <n v="90404"/>
    <n v="1"/>
    <n v="5"/>
    <x v="0"/>
    <n v="2015"/>
  </r>
  <r>
    <n v="24791"/>
    <s v="High"/>
    <n v="0.08"/>
    <n v="5.74"/>
    <n v="5.01"/>
    <n v="2151"/>
    <s v="Melinda Rogers"/>
    <s v="Regular Air"/>
    <s v="Corporate"/>
    <s v="Office Supplies"/>
    <s v="Binders and Binder Accessories"/>
    <s v="Small Box"/>
    <s v="Binder Posts"/>
    <n v="0.39"/>
    <s v="United States"/>
    <x v="2"/>
    <x v="25"/>
    <x v="553"/>
    <n v="52001"/>
    <d v="2015-02-09T00:00:00"/>
    <d v="2015-02-11T00:00:00"/>
    <n v="-6.9308200000000006"/>
    <n v="1"/>
    <x v="1178"/>
    <n v="90405"/>
    <n v="2"/>
    <n v="9"/>
    <x v="2"/>
    <n v="2015"/>
  </r>
  <r>
    <n v="21834"/>
    <s v="Low"/>
    <n v="0.05"/>
    <n v="55.5"/>
    <n v="52.2"/>
    <n v="2157"/>
    <s v="Tom Hoyle Honeycutt"/>
    <s v="Regular Air"/>
    <s v="Home Office"/>
    <s v="Furniture"/>
    <s v="Office Furnishings"/>
    <s v="Medium Box"/>
    <s v="Eldon Cleatmat® Chair Mats for Medium Pile Carpets"/>
    <n v="0.72"/>
    <s v="United States"/>
    <x v="2"/>
    <x v="22"/>
    <x v="554"/>
    <n v="48093"/>
    <d v="2015-03-16T00:00:00"/>
    <d v="2015-03-16T00:00:00"/>
    <n v="-118.54"/>
    <n v="4"/>
    <x v="1179"/>
    <n v="90385"/>
    <n v="0"/>
    <n v="16"/>
    <x v="5"/>
    <n v="2015"/>
  </r>
  <r>
    <n v="21835"/>
    <s v="Low"/>
    <n v="0.05"/>
    <n v="442.14"/>
    <n v="14.7"/>
    <n v="2157"/>
    <s v="Tom Hoyle Honeycutt"/>
    <s v="Delivery Truck"/>
    <s v="Home Office"/>
    <s v="Technology"/>
    <s v="Office Machines"/>
    <s v="Jumbo Drum"/>
    <s v="Okidata ML390 Turbo Dot Matrix Printers"/>
    <n v="0.56000000000000005"/>
    <s v="United States"/>
    <x v="2"/>
    <x v="22"/>
    <x v="554"/>
    <n v="48093"/>
    <d v="2015-03-16T00:00:00"/>
    <d v="2015-03-25T00:00:00"/>
    <n v="2963.48"/>
    <n v="14"/>
    <x v="1180"/>
    <n v="90385"/>
    <n v="9"/>
    <n v="16"/>
    <x v="5"/>
    <n v="2015"/>
  </r>
  <r>
    <n v="21975"/>
    <s v="High"/>
    <n v="7.0000000000000007E-2"/>
    <n v="30.93"/>
    <n v="3.92"/>
    <n v="2157"/>
    <s v="Tom Hoyle Honeycutt"/>
    <s v="Regular Air"/>
    <s v="Home Office"/>
    <s v="Furniture"/>
    <s v="Office Furnishings"/>
    <s v="Small Pack"/>
    <s v="Advantus Employee of the Month Certificate Frame, 11 x 13-1/2"/>
    <n v="0.44"/>
    <s v="United States"/>
    <x v="2"/>
    <x v="22"/>
    <x v="554"/>
    <n v="48093"/>
    <d v="2015-05-03T00:00:00"/>
    <d v="2015-05-04T00:00:00"/>
    <n v="398.30249999999995"/>
    <n v="19"/>
    <x v="1181"/>
    <n v="90386"/>
    <n v="1"/>
    <n v="3"/>
    <x v="3"/>
    <n v="2015"/>
  </r>
  <r>
    <n v="21976"/>
    <s v="High"/>
    <n v="0.05"/>
    <n v="297.48"/>
    <n v="18.059999999999999"/>
    <n v="2157"/>
    <s v="Tom Hoyle Honeycutt"/>
    <s v="Delivery Truck"/>
    <s v="Home Office"/>
    <s v="Technology"/>
    <s v="Office Machines"/>
    <s v="Jumbo Drum"/>
    <s v="Panasonic KX-P3200 Dot Matrix Printer"/>
    <n v="0.6"/>
    <s v="United States"/>
    <x v="2"/>
    <x v="22"/>
    <x v="554"/>
    <n v="48093"/>
    <d v="2015-05-03T00:00:00"/>
    <d v="2015-05-04T00:00:00"/>
    <n v="709.85200000000009"/>
    <n v="14"/>
    <x v="1182"/>
    <n v="90386"/>
    <n v="1"/>
    <n v="3"/>
    <x v="3"/>
    <n v="2015"/>
  </r>
  <r>
    <n v="21977"/>
    <s v="High"/>
    <n v="7.0000000000000007E-2"/>
    <n v="296.18"/>
    <n v="54.12"/>
    <n v="2157"/>
    <s v="Tom Hoyle Honeycutt"/>
    <s v="Delivery Truck"/>
    <s v="Home Office"/>
    <s v="Furniture"/>
    <s v="Tables"/>
    <s v="Jumbo Box"/>
    <s v="Hon 94000 Series Round Tables"/>
    <n v="0.76"/>
    <s v="United States"/>
    <x v="2"/>
    <x v="22"/>
    <x v="554"/>
    <n v="48093"/>
    <d v="2015-05-03T00:00:00"/>
    <d v="2015-05-05T00:00:00"/>
    <n v="80.809200000000089"/>
    <n v="6"/>
    <x v="1183"/>
    <n v="90386"/>
    <n v="2"/>
    <n v="3"/>
    <x v="3"/>
    <n v="2015"/>
  </r>
  <r>
    <n v="23775"/>
    <s v="Medium"/>
    <n v="0.08"/>
    <n v="30.98"/>
    <n v="8.74"/>
    <n v="2159"/>
    <s v="Wesley Field"/>
    <s v="Regular Air"/>
    <s v="Corporate"/>
    <s v="Office Supplies"/>
    <s v="Paper"/>
    <s v="Small Box"/>
    <s v="Xerox 1979"/>
    <n v="0.4"/>
    <s v="United States"/>
    <x v="2"/>
    <x v="22"/>
    <x v="555"/>
    <n v="48185"/>
    <d v="2015-05-20T00:00:00"/>
    <d v="2015-05-21T00:00:00"/>
    <n v="371.27200000000005"/>
    <n v="25"/>
    <x v="1184"/>
    <n v="90387"/>
    <n v="1"/>
    <n v="20"/>
    <x v="3"/>
    <n v="2015"/>
  </r>
  <r>
    <n v="23773"/>
    <s v="Medium"/>
    <n v="0.09"/>
    <n v="159.31"/>
    <n v="60"/>
    <n v="2162"/>
    <s v="Brenda Jain"/>
    <s v="Delivery Truck"/>
    <s v="Corporate"/>
    <s v="Furniture"/>
    <s v="Tables"/>
    <s v="Jumbo Drum"/>
    <s v="Hon Non-Folding Utility Tables"/>
    <n v="0.55000000000000004"/>
    <s v="United States"/>
    <x v="1"/>
    <x v="19"/>
    <x v="556"/>
    <n v="16146"/>
    <d v="2015-05-20T00:00:00"/>
    <d v="2015-05-22T00:00:00"/>
    <n v="77.000895400000104"/>
    <n v="41"/>
    <x v="1185"/>
    <n v="90387"/>
    <n v="2"/>
    <n v="20"/>
    <x v="3"/>
    <n v="2015"/>
  </r>
  <r>
    <n v="23774"/>
    <s v="Medium"/>
    <n v="0.06"/>
    <n v="55.99"/>
    <n v="5"/>
    <n v="2162"/>
    <s v="Brenda Jain"/>
    <s v="Regular Air"/>
    <s v="Corporate"/>
    <s v="Technology"/>
    <s v="Telephones and Communication"/>
    <s v="Small Pack"/>
    <s v="Accessory36"/>
    <n v="0.83"/>
    <s v="United States"/>
    <x v="1"/>
    <x v="19"/>
    <x v="556"/>
    <n v="16146"/>
    <d v="2015-05-20T00:00:00"/>
    <d v="2015-05-22T00:00:00"/>
    <n v="27.968600000000009"/>
    <n v="33"/>
    <x v="1186"/>
    <n v="90387"/>
    <n v="2"/>
    <n v="20"/>
    <x v="3"/>
    <n v="2015"/>
  </r>
  <r>
    <n v="22450"/>
    <s v="Not Specified"/>
    <n v="0.01"/>
    <n v="5.38"/>
    <n v="7.57"/>
    <n v="2164"/>
    <s v="Harry Sellers"/>
    <s v="Regular Air"/>
    <s v="Small Business"/>
    <s v="Office Supplies"/>
    <s v="Binders and Binder Accessories"/>
    <s v="Small Box"/>
    <s v="Acco PRESSTEX® Data Binder with Storage Hooks, Dark Blue, 9 1/2&quot; X 11&quot;"/>
    <n v="0.36"/>
    <s v="United States"/>
    <x v="0"/>
    <x v="1"/>
    <x v="557"/>
    <n v="91104"/>
    <d v="2015-01-09T00:00:00"/>
    <d v="2015-01-10T00:00:00"/>
    <n v="-66.779579999999996"/>
    <n v="3"/>
    <x v="1187"/>
    <n v="88794"/>
    <n v="1"/>
    <n v="9"/>
    <x v="0"/>
    <n v="2015"/>
  </r>
  <r>
    <n v="22451"/>
    <s v="Not Specified"/>
    <n v="0.05"/>
    <n v="3.28"/>
    <n v="3.97"/>
    <n v="2164"/>
    <s v="Harry Sellers"/>
    <s v="Regular Air"/>
    <s v="Small Business"/>
    <s v="Office Supplies"/>
    <s v="Pens &amp; Art Supplies"/>
    <s v="Wrap Bag"/>
    <s v="Newell 337"/>
    <n v="0.56000000000000005"/>
    <s v="United States"/>
    <x v="0"/>
    <x v="1"/>
    <x v="557"/>
    <n v="91104"/>
    <d v="2015-01-09T00:00:00"/>
    <d v="2015-01-09T00:00:00"/>
    <n v="-144.9188"/>
    <n v="11"/>
    <x v="1188"/>
    <n v="88794"/>
    <n v="0"/>
    <n v="9"/>
    <x v="0"/>
    <n v="2015"/>
  </r>
  <r>
    <n v="22449"/>
    <s v="Not Specified"/>
    <n v="0.09"/>
    <n v="2.78"/>
    <n v="0.97"/>
    <n v="2165"/>
    <s v="Melanie Knight"/>
    <s v="Regular Air"/>
    <s v="Small Business"/>
    <s v="Office Supplies"/>
    <s v="Pens &amp; Art Supplies"/>
    <s v="Wrap Bag"/>
    <s v="Newell 339"/>
    <n v="0.59"/>
    <s v="United States"/>
    <x v="1"/>
    <x v="14"/>
    <x v="255"/>
    <n v="4330"/>
    <d v="2015-01-09T00:00:00"/>
    <d v="2015-01-11T00:00:00"/>
    <n v="-5.0716000000000001"/>
    <n v="6"/>
    <x v="1189"/>
    <n v="88794"/>
    <n v="2"/>
    <n v="9"/>
    <x v="0"/>
    <n v="2015"/>
  </r>
  <r>
    <n v="20980"/>
    <s v="Medium"/>
    <n v="0.08"/>
    <n v="2.94"/>
    <n v="0.96"/>
    <n v="2178"/>
    <s v="Judy Hall"/>
    <s v="Regular Air"/>
    <s v="Small Business"/>
    <s v="Office Supplies"/>
    <s v="Pens &amp; Art Supplies"/>
    <s v="Wrap Bag"/>
    <s v="Newell 343"/>
    <n v="0.57999999999999996"/>
    <s v="United States"/>
    <x v="1"/>
    <x v="15"/>
    <x v="558"/>
    <n v="1610"/>
    <d v="2015-01-27T00:00:00"/>
    <d v="2015-01-29T00:00:00"/>
    <n v="-1.18"/>
    <n v="9"/>
    <x v="1190"/>
    <n v="89465"/>
    <n v="2"/>
    <n v="27"/>
    <x v="0"/>
    <n v="2015"/>
  </r>
  <r>
    <n v="26331"/>
    <s v="Not Specified"/>
    <n v="0"/>
    <n v="1.48"/>
    <n v="0.7"/>
    <n v="2183"/>
    <s v="Sheryl Reese"/>
    <s v="Regular Air"/>
    <s v="Home Office"/>
    <s v="Office Supplies"/>
    <s v="Rubber Bands"/>
    <s v="Wrap Bag"/>
    <s v="Binder Clips by OIC"/>
    <n v="0.37"/>
    <s v="United States"/>
    <x v="3"/>
    <x v="35"/>
    <x v="559"/>
    <n v="42301"/>
    <d v="2015-06-15T00:00:00"/>
    <d v="2015-06-17T00:00:00"/>
    <n v="-203.09799999999998"/>
    <n v="12"/>
    <x v="1191"/>
    <n v="91571"/>
    <n v="2"/>
    <n v="15"/>
    <x v="1"/>
    <n v="2015"/>
  </r>
  <r>
    <n v="19008"/>
    <s v="High"/>
    <n v="0.09"/>
    <n v="16.98"/>
    <n v="12.39"/>
    <n v="2187"/>
    <s v="Joanne Spivey"/>
    <s v="Regular Air"/>
    <s v="Corporate"/>
    <s v="Office Supplies"/>
    <s v="Envelopes"/>
    <s v="Small Box"/>
    <s v="Brown Kraft Recycled Envelopes"/>
    <n v="0.35"/>
    <s v="United States"/>
    <x v="2"/>
    <x v="33"/>
    <x v="560"/>
    <n v="64055"/>
    <d v="2015-05-08T00:00:00"/>
    <d v="2015-05-10T00:00:00"/>
    <n v="-48.57"/>
    <n v="5"/>
    <x v="1192"/>
    <n v="89440"/>
    <n v="2"/>
    <n v="8"/>
    <x v="3"/>
    <n v="2015"/>
  </r>
  <r>
    <n v="1008"/>
    <s v="High"/>
    <n v="0.09"/>
    <n v="16.98"/>
    <n v="12.39"/>
    <n v="2189"/>
    <s v="Frank Cross"/>
    <s v="Regular Air"/>
    <s v="Corporate"/>
    <s v="Office Supplies"/>
    <s v="Envelopes"/>
    <s v="Small Box"/>
    <s v="Brown Kraft Recycled Envelopes"/>
    <n v="0.35"/>
    <s v="United States"/>
    <x v="1"/>
    <x v="4"/>
    <x v="8"/>
    <n v="10177"/>
    <d v="2015-05-08T00:00:00"/>
    <d v="2015-05-10T00:00:00"/>
    <n v="-48.57"/>
    <n v="22"/>
    <x v="1193"/>
    <n v="7364"/>
    <n v="2"/>
    <n v="8"/>
    <x v="3"/>
    <n v="2015"/>
  </r>
  <r>
    <n v="5870"/>
    <s v="Critical"/>
    <n v="0.05"/>
    <n v="16.98"/>
    <n v="7.78"/>
    <n v="2190"/>
    <s v="Marvin Patrick"/>
    <s v="Regular Air"/>
    <s v="Home Office"/>
    <s v="Office Supplies"/>
    <s v="Pens &amp; Art Supplies"/>
    <s v="Small Pack"/>
    <s v="Stanley Bostitch Contemporary Electric Pencil Sharpeners"/>
    <n v="0.56999999999999995"/>
    <s v="United States"/>
    <x v="2"/>
    <x v="22"/>
    <x v="56"/>
    <n v="48227"/>
    <d v="2015-02-14T00:00:00"/>
    <d v="2015-02-16T00:00:00"/>
    <n v="-47.28"/>
    <n v="45"/>
    <x v="1194"/>
    <n v="41636"/>
    <n v="2"/>
    <n v="14"/>
    <x v="2"/>
    <n v="2015"/>
  </r>
  <r>
    <n v="5871"/>
    <s v="Critical"/>
    <n v="0.03"/>
    <n v="115.99"/>
    <n v="4.2300000000000004"/>
    <n v="2190"/>
    <s v="Marvin Patrick"/>
    <s v="Regular Air"/>
    <s v="Home Office"/>
    <s v="Technology"/>
    <s v="Telephones and Communication"/>
    <s v="Small Box"/>
    <s v="282"/>
    <n v="0.56000000000000005"/>
    <s v="United States"/>
    <x v="2"/>
    <x v="22"/>
    <x v="56"/>
    <n v="48227"/>
    <d v="2015-02-14T00:00:00"/>
    <d v="2015-02-16T00:00:00"/>
    <n v="722.24099999999999"/>
    <n v="49"/>
    <x v="1195"/>
    <n v="41636"/>
    <n v="2"/>
    <n v="14"/>
    <x v="2"/>
    <n v="2015"/>
  </r>
  <r>
    <n v="23870"/>
    <s v="Critical"/>
    <n v="0.05"/>
    <n v="16.98"/>
    <n v="7.78"/>
    <n v="2193"/>
    <s v="Donald Melton"/>
    <s v="Regular Air"/>
    <s v="Home Office"/>
    <s v="Office Supplies"/>
    <s v="Pens &amp; Art Supplies"/>
    <s v="Small Pack"/>
    <s v="Stanley Bostitch Contemporary Electric Pencil Sharpeners"/>
    <n v="0.56999999999999995"/>
    <s v="United States"/>
    <x v="3"/>
    <x v="24"/>
    <x v="561"/>
    <n v="28560"/>
    <d v="2015-02-14T00:00:00"/>
    <d v="2015-02-16T00:00:00"/>
    <n v="-161"/>
    <n v="11"/>
    <x v="1196"/>
    <n v="90685"/>
    <n v="2"/>
    <n v="14"/>
    <x v="2"/>
    <n v="2015"/>
  </r>
  <r>
    <n v="23871"/>
    <s v="Critical"/>
    <n v="0.03"/>
    <n v="115.99"/>
    <n v="4.2300000000000004"/>
    <n v="2193"/>
    <s v="Donald Melton"/>
    <s v="Regular Air"/>
    <s v="Home Office"/>
    <s v="Technology"/>
    <s v="Telephones and Communication"/>
    <s v="Small Box"/>
    <s v="282"/>
    <n v="0.56000000000000005"/>
    <s v="United States"/>
    <x v="3"/>
    <x v="24"/>
    <x v="561"/>
    <n v="28560"/>
    <d v="2015-02-14T00:00:00"/>
    <d v="2015-02-16T00:00:00"/>
    <n v="848.3646"/>
    <n v="12"/>
    <x v="1197"/>
    <n v="90685"/>
    <n v="2"/>
    <n v="14"/>
    <x v="2"/>
    <n v="2015"/>
  </r>
  <r>
    <n v="19112"/>
    <s v="Medium"/>
    <n v="0.03"/>
    <n v="27.48"/>
    <n v="4"/>
    <n v="2196"/>
    <s v="Gene Heath Cross"/>
    <s v="Regular Air"/>
    <s v="Small Business"/>
    <s v="Technology"/>
    <s v="Computer Peripherals"/>
    <s v="Small Box"/>
    <s v="Belkin MediaBoard 104- Keyboard"/>
    <n v="0.75"/>
    <s v="United States"/>
    <x v="1"/>
    <x v="4"/>
    <x v="562"/>
    <n v="14701"/>
    <d v="2015-04-07T00:00:00"/>
    <d v="2015-04-08T00:00:00"/>
    <n v="-88.840800000000002"/>
    <n v="11"/>
    <x v="1198"/>
    <n v="89175"/>
    <n v="1"/>
    <n v="7"/>
    <x v="4"/>
    <n v="2015"/>
  </r>
  <r>
    <n v="19113"/>
    <s v="Medium"/>
    <n v="0.1"/>
    <n v="179.99"/>
    <n v="19.989999999999998"/>
    <n v="2196"/>
    <s v="Gene Heath Cross"/>
    <s v="Regular Air"/>
    <s v="Small Business"/>
    <s v="Technology"/>
    <s v="Computer Peripherals"/>
    <s v="Small Box"/>
    <s v="Motorola SB4200 Cable Modem"/>
    <n v="0.48"/>
    <s v="United States"/>
    <x v="1"/>
    <x v="4"/>
    <x v="562"/>
    <n v="14701"/>
    <d v="2015-04-07T00:00:00"/>
    <d v="2015-04-08T00:00:00"/>
    <n v="1208.9903999999999"/>
    <n v="14"/>
    <x v="1199"/>
    <n v="89175"/>
    <n v="1"/>
    <n v="7"/>
    <x v="4"/>
    <n v="2015"/>
  </r>
  <r>
    <n v="19114"/>
    <s v="Medium"/>
    <n v="0.1"/>
    <n v="140.85"/>
    <n v="19.989999999999998"/>
    <n v="2196"/>
    <s v="Gene Heath Cross"/>
    <s v="Regular Air"/>
    <s v="Small Business"/>
    <s v="Office Supplies"/>
    <s v="Storage &amp; Organization"/>
    <s v="Small Box"/>
    <s v="Fellowes Strictly Business® Drawer File, Letter/Legal Size"/>
    <n v="0.73"/>
    <s v="United States"/>
    <x v="1"/>
    <x v="4"/>
    <x v="562"/>
    <n v="14701"/>
    <d v="2015-04-07T00:00:00"/>
    <d v="2015-04-09T00:00:00"/>
    <n v="9.9911999999999992"/>
    <n v="19"/>
    <x v="1200"/>
    <n v="89175"/>
    <n v="2"/>
    <n v="7"/>
    <x v="4"/>
    <n v="2015"/>
  </r>
  <r>
    <n v="23300"/>
    <s v="Critical"/>
    <n v="0.08"/>
    <n v="100.97"/>
    <n v="7.18"/>
    <n v="2197"/>
    <s v="Karen O'Donnell"/>
    <s v="Regular Air"/>
    <s v="Small Business"/>
    <s v="Technology"/>
    <s v="Computer Peripherals"/>
    <s v="Small Box"/>
    <s v="Gyration Ultra Cordless Optical Suite"/>
    <n v="0.46"/>
    <s v="United States"/>
    <x v="1"/>
    <x v="4"/>
    <x v="444"/>
    <n v="11756"/>
    <d v="2015-06-26T00:00:00"/>
    <d v="2015-06-27T00:00:00"/>
    <n v="126.22500000000001"/>
    <n v="7"/>
    <x v="1201"/>
    <n v="89176"/>
    <n v="1"/>
    <n v="26"/>
    <x v="1"/>
    <n v="2015"/>
  </r>
  <r>
    <n v="23301"/>
    <s v="Critical"/>
    <n v="0"/>
    <n v="13.4"/>
    <n v="4.95"/>
    <n v="2197"/>
    <s v="Karen O'Donnell"/>
    <s v="Regular Air"/>
    <s v="Small Business"/>
    <s v="Furniture"/>
    <s v="Office Furnishings"/>
    <s v="Small Pack"/>
    <s v="Electrix 20W Halogen Replacement Bulb for Zoom-In Desk Lamp"/>
    <n v="0.37"/>
    <s v="United States"/>
    <x v="1"/>
    <x v="4"/>
    <x v="444"/>
    <n v="11756"/>
    <d v="2015-06-26T00:00:00"/>
    <d v="2015-06-27T00:00:00"/>
    <n v="187.7628"/>
    <n v="19"/>
    <x v="1202"/>
    <n v="89176"/>
    <n v="1"/>
    <n v="26"/>
    <x v="1"/>
    <n v="2015"/>
  </r>
  <r>
    <n v="26083"/>
    <s v="Not Specified"/>
    <n v="0.03"/>
    <n v="25.98"/>
    <n v="4.08"/>
    <n v="2198"/>
    <s v="Lester Woodward Maynard"/>
    <s v="Regular Air"/>
    <s v="Small Business"/>
    <s v="Office Supplies"/>
    <s v="Pens &amp; Art Supplies"/>
    <s v="Small Pack"/>
    <s v="Boston 1799 Powerhouse™ Electric Pencil Sharpener"/>
    <n v="0.56999999999999995"/>
    <s v="United States"/>
    <x v="1"/>
    <x v="4"/>
    <x v="563"/>
    <n v="11757"/>
    <d v="2015-05-22T00:00:00"/>
    <d v="2015-05-25T00:00:00"/>
    <n v="295.90649999999999"/>
    <n v="16"/>
    <x v="1203"/>
    <n v="89174"/>
    <n v="3"/>
    <n v="22"/>
    <x v="3"/>
    <n v="2015"/>
  </r>
  <r>
    <n v="26084"/>
    <s v="Not Specified"/>
    <n v="0.1"/>
    <n v="20.98"/>
    <n v="53.03"/>
    <n v="2198"/>
    <s v="Lester Woodward Maynard"/>
    <s v="Delivery Truck"/>
    <s v="Small Business"/>
    <s v="Office Supplies"/>
    <s v="Storage &amp; Organization"/>
    <s v="Jumbo Drum"/>
    <s v="Tennsco Lockers, Gray"/>
    <n v="0.78"/>
    <s v="United States"/>
    <x v="1"/>
    <x v="4"/>
    <x v="563"/>
    <n v="11757"/>
    <d v="2015-05-22T00:00:00"/>
    <d v="2015-05-22T00:00:00"/>
    <n v="-2111.36"/>
    <n v="16"/>
    <x v="1204"/>
    <n v="89174"/>
    <n v="0"/>
    <n v="22"/>
    <x v="3"/>
    <n v="2015"/>
  </r>
  <r>
    <n v="20234"/>
    <s v="Critical"/>
    <n v="0.17"/>
    <n v="14.89"/>
    <n v="13.56"/>
    <n v="2201"/>
    <s v="David Hoyle"/>
    <s v="Regular Air"/>
    <s v="Small Business"/>
    <s v="Furniture"/>
    <s v="Office Furnishings"/>
    <s v="Large Box"/>
    <s v="Tensor Computer Mounted Lamp"/>
    <n v="0.57999999999999996"/>
    <s v="United States"/>
    <x v="2"/>
    <x v="3"/>
    <x v="107"/>
    <n v="55420"/>
    <d v="2015-03-25T00:00:00"/>
    <d v="2015-03-27T00:00:00"/>
    <n v="-9.1300000000000008"/>
    <n v="1"/>
    <x v="1205"/>
    <n v="86054"/>
    <n v="2"/>
    <n v="25"/>
    <x v="5"/>
    <n v="2015"/>
  </r>
  <r>
    <n v="22259"/>
    <s v="Low"/>
    <n v="0.09"/>
    <n v="160.97999999999999"/>
    <n v="30"/>
    <n v="2202"/>
    <s v="Laurie Howe"/>
    <s v="Delivery Truck"/>
    <s v="Home Office"/>
    <s v="Furniture"/>
    <s v="Chairs &amp; Chairmats"/>
    <s v="Jumbo Drum"/>
    <s v="Office Star - Mid Back Dual function Ergonomic High Back Chair with 2-Way Adjustable Arms"/>
    <n v="0.62"/>
    <s v="United States"/>
    <x v="2"/>
    <x v="3"/>
    <x v="564"/>
    <n v="55429"/>
    <d v="2015-01-31T00:00:00"/>
    <d v="2015-01-31T00:00:00"/>
    <n v="357.428"/>
    <n v="11"/>
    <x v="1206"/>
    <n v="86050"/>
    <n v="0"/>
    <n v="31"/>
    <x v="0"/>
    <n v="2015"/>
  </r>
  <r>
    <n v="22260"/>
    <s v="Low"/>
    <n v="0.09"/>
    <n v="6.3"/>
    <n v="0.5"/>
    <n v="2202"/>
    <s v="Laurie Howe"/>
    <s v="Regular Air"/>
    <s v="Home Office"/>
    <s v="Office Supplies"/>
    <s v="Labels"/>
    <s v="Small Box"/>
    <s v="Avery 51"/>
    <n v="0.39"/>
    <s v="United States"/>
    <x v="2"/>
    <x v="3"/>
    <x v="564"/>
    <n v="55429"/>
    <d v="2015-01-31T00:00:00"/>
    <d v="2015-01-31T00:00:00"/>
    <n v="40.351199999999992"/>
    <n v="10"/>
    <x v="1207"/>
    <n v="86050"/>
    <n v="0"/>
    <n v="31"/>
    <x v="0"/>
    <n v="2015"/>
  </r>
  <r>
    <n v="22261"/>
    <s v="Low"/>
    <n v="0"/>
    <n v="4.9800000000000004"/>
    <n v="0.8"/>
    <n v="2202"/>
    <s v="Laurie Howe"/>
    <s v="Regular Air"/>
    <s v="Home Office"/>
    <s v="Office Supplies"/>
    <s v="Paper"/>
    <s v="Wrap Bag"/>
    <s v="Rediform S.O.S. Phone Message Books"/>
    <n v="0.36"/>
    <s v="United States"/>
    <x v="2"/>
    <x v="3"/>
    <x v="564"/>
    <n v="55429"/>
    <d v="2015-01-31T00:00:00"/>
    <d v="2015-02-07T00:00:00"/>
    <n v="27.634499999999996"/>
    <n v="8"/>
    <x v="1208"/>
    <n v="86050"/>
    <n v="7"/>
    <n v="31"/>
    <x v="0"/>
    <n v="2015"/>
  </r>
  <r>
    <n v="23919"/>
    <s v="Low"/>
    <n v="0.08"/>
    <n v="145.44999999999999"/>
    <n v="17.850000000000001"/>
    <n v="2203"/>
    <s v="Eddie Walker"/>
    <s v="Delivery Truck"/>
    <s v="Home Office"/>
    <s v="Technology"/>
    <s v="Office Machines"/>
    <s v="Jumbo Drum"/>
    <s v="Panasonic KX-P1150 Dot Matrix Printer"/>
    <n v="0.56000000000000005"/>
    <s v="United States"/>
    <x v="2"/>
    <x v="3"/>
    <x v="565"/>
    <n v="55445"/>
    <d v="2015-02-04T00:00:00"/>
    <d v="2015-02-04T00:00:00"/>
    <n v="751.58"/>
    <n v="8"/>
    <x v="1209"/>
    <n v="86051"/>
    <n v="0"/>
    <n v="4"/>
    <x v="2"/>
    <n v="2015"/>
  </r>
  <r>
    <n v="22595"/>
    <s v="Critical"/>
    <n v="0.03"/>
    <n v="399.98"/>
    <n v="12.06"/>
    <n v="2203"/>
    <s v="Eddie Walker"/>
    <s v="Delivery Truck"/>
    <s v="Home Office"/>
    <s v="Technology"/>
    <s v="Office Machines"/>
    <s v="Jumbo Box"/>
    <s v="Okidata ML320 Series Turbo Dot Matrix Printers"/>
    <n v="0.56000000000000005"/>
    <s v="United States"/>
    <x v="2"/>
    <x v="3"/>
    <x v="565"/>
    <n v="55445"/>
    <d v="2015-01-04T00:00:00"/>
    <d v="2015-01-06T00:00:00"/>
    <n v="-663.51419999999996"/>
    <n v="2"/>
    <x v="1210"/>
    <n v="86052"/>
    <n v="2"/>
    <n v="4"/>
    <x v="0"/>
    <n v="2015"/>
  </r>
  <r>
    <n v="23920"/>
    <s v="Low"/>
    <n v="7.0000000000000007E-2"/>
    <n v="33.94"/>
    <n v="19.190000000000001"/>
    <n v="2204"/>
    <s v="Oscar Ford"/>
    <s v="Delivery Truck"/>
    <s v="Home Office"/>
    <s v="Furniture"/>
    <s v="Chairs &amp; Chairmats"/>
    <s v="Jumbo Drum"/>
    <s v="Metal Folding Chairs, Beige, 4/Carton"/>
    <n v="0.57999999999999996"/>
    <s v="United States"/>
    <x v="2"/>
    <x v="3"/>
    <x v="566"/>
    <n v="55337"/>
    <d v="2015-02-04T00:00:00"/>
    <d v="2015-02-08T00:00:00"/>
    <n v="-157.56"/>
    <n v="5"/>
    <x v="1211"/>
    <n v="86051"/>
    <n v="4"/>
    <n v="4"/>
    <x v="2"/>
    <n v="2015"/>
  </r>
  <r>
    <n v="24434"/>
    <s v="Critical"/>
    <n v="0.04"/>
    <n v="296.18"/>
    <n v="154.12"/>
    <n v="2204"/>
    <s v="Oscar Ford"/>
    <s v="Delivery Truck"/>
    <s v="Consumer"/>
    <s v="Furniture"/>
    <s v="Tables"/>
    <s v="Jumbo Box"/>
    <s v="Hon 94000 Series Round Tables"/>
    <n v="0.76"/>
    <s v="United States"/>
    <x v="2"/>
    <x v="3"/>
    <x v="566"/>
    <n v="55337"/>
    <d v="2015-02-10T00:00:00"/>
    <d v="2015-02-11T00:00:00"/>
    <n v="-87.998040000000003"/>
    <n v="20"/>
    <x v="1212"/>
    <n v="86053"/>
    <n v="1"/>
    <n v="10"/>
    <x v="2"/>
    <n v="2015"/>
  </r>
  <r>
    <n v="18164"/>
    <s v="High"/>
    <n v="0.03"/>
    <n v="28.48"/>
    <n v="1.99"/>
    <n v="2206"/>
    <s v="Bobby Powell"/>
    <s v="Regular Air"/>
    <s v="Consumer"/>
    <s v="Technology"/>
    <s v="Computer Peripherals"/>
    <s v="Small Pack"/>
    <s v="Memorex 4.7GB DVD+RW, 3/Pack"/>
    <n v="0.4"/>
    <s v="United States"/>
    <x v="2"/>
    <x v="25"/>
    <x v="567"/>
    <n v="50501"/>
    <d v="2015-01-05T00:00:00"/>
    <d v="2015-01-06T00:00:00"/>
    <n v="-35.290399999999998"/>
    <n v="2"/>
    <x v="1213"/>
    <n v="86258"/>
    <n v="1"/>
    <n v="5"/>
    <x v="0"/>
    <n v="2015"/>
  </r>
  <r>
    <n v="18165"/>
    <s v="High"/>
    <n v="0.01"/>
    <n v="205.99"/>
    <n v="5.99"/>
    <n v="2206"/>
    <s v="Bobby Powell"/>
    <s v="Regular Air"/>
    <s v="Consumer"/>
    <s v="Technology"/>
    <s v="Telephones and Communication"/>
    <s v="Small Box"/>
    <s v="3285"/>
    <n v="0.59"/>
    <s v="United States"/>
    <x v="2"/>
    <x v="25"/>
    <x v="567"/>
    <n v="50501"/>
    <d v="2015-01-05T00:00:00"/>
    <d v="2015-01-07T00:00:00"/>
    <n v="-74.883600000000001"/>
    <n v="3"/>
    <x v="1214"/>
    <n v="86258"/>
    <n v="2"/>
    <n v="5"/>
    <x v="0"/>
    <n v="2015"/>
  </r>
  <r>
    <n v="23317"/>
    <s v="Low"/>
    <n v="0.06"/>
    <n v="6.98"/>
    <n v="1.6"/>
    <n v="2209"/>
    <s v="Sharon Thomas"/>
    <s v="Regular Air"/>
    <s v="Home Office"/>
    <s v="Office Supplies"/>
    <s v="Paper"/>
    <s v="Wrap Bag"/>
    <s v="Adams Phone Message Book, Professional, 400 Message Capacity, 5 3/6” x 11”"/>
    <n v="0.38"/>
    <s v="United States"/>
    <x v="3"/>
    <x v="29"/>
    <x v="568"/>
    <n v="30337"/>
    <d v="2015-01-22T00:00:00"/>
    <d v="2015-01-29T00:00:00"/>
    <n v="-98.056000000000012"/>
    <n v="12"/>
    <x v="1215"/>
    <n v="88030"/>
    <n v="7"/>
    <n v="22"/>
    <x v="0"/>
    <n v="2015"/>
  </r>
  <r>
    <n v="19914"/>
    <s v="Not Specified"/>
    <n v="0.08"/>
    <n v="95.99"/>
    <n v="35"/>
    <n v="2211"/>
    <s v="Anita Hahn"/>
    <s v="Express Air"/>
    <s v="Home Office"/>
    <s v="Office Supplies"/>
    <s v="Storage &amp; Organization"/>
    <s v="Large Box"/>
    <s v="Safco Industrial Wire Shelving"/>
    <m/>
    <s v="United States"/>
    <x v="1"/>
    <x v="30"/>
    <x v="569"/>
    <n v="20715"/>
    <d v="2015-01-01T00:00:00"/>
    <d v="2015-01-03T00:00:00"/>
    <n v="-425.20840000000004"/>
    <n v="2"/>
    <x v="1216"/>
    <n v="88028"/>
    <n v="2"/>
    <n v="1"/>
    <x v="0"/>
    <n v="2015"/>
  </r>
  <r>
    <n v="24756"/>
    <s v="High"/>
    <n v="0.09"/>
    <n v="199.99"/>
    <n v="24.49"/>
    <n v="2212"/>
    <s v="Stacy Chang"/>
    <s v="Express Air"/>
    <s v="Home Office"/>
    <s v="Technology"/>
    <s v="Copiers and Fax"/>
    <s v="Large Box"/>
    <s v="Canon PC-428 Personal Copier"/>
    <n v="0.46"/>
    <s v="United States"/>
    <x v="1"/>
    <x v="30"/>
    <x v="570"/>
    <n v="21228"/>
    <d v="2015-04-19T00:00:00"/>
    <d v="2015-04-21T00:00:00"/>
    <n v="631.33000000000004"/>
    <n v="5"/>
    <x v="1217"/>
    <n v="88029"/>
    <n v="2"/>
    <n v="19"/>
    <x v="4"/>
    <n v="2015"/>
  </r>
  <r>
    <n v="23512"/>
    <s v="Low"/>
    <n v="7.0000000000000007E-2"/>
    <n v="3.28"/>
    <n v="3.97"/>
    <n v="2215"/>
    <s v="Christopher High"/>
    <s v="Regular Air"/>
    <s v="Corporate"/>
    <s v="Office Supplies"/>
    <s v="Pens &amp; Art Supplies"/>
    <s v="Wrap Bag"/>
    <s v="Newell 337"/>
    <n v="0.56000000000000005"/>
    <s v="United States"/>
    <x v="1"/>
    <x v="10"/>
    <x v="571"/>
    <n v="44646"/>
    <d v="2015-06-23T00:00:00"/>
    <d v="2015-06-23T00:00:00"/>
    <n v="-22.175999999999998"/>
    <n v="4"/>
    <x v="1218"/>
    <n v="90314"/>
    <n v="0"/>
    <n v="23"/>
    <x v="1"/>
    <n v="2015"/>
  </r>
  <r>
    <n v="23513"/>
    <s v="Low"/>
    <n v="0.02"/>
    <n v="256.99"/>
    <n v="11.25"/>
    <n v="2216"/>
    <s v="Clara Kaplan"/>
    <s v="Regular Air"/>
    <s v="Corporate"/>
    <s v="Technology"/>
    <s v="Computer Peripherals"/>
    <s v="Small Box"/>
    <s v="Hayes Optima 56K V.90 Internal Voice Modem"/>
    <n v="0.51"/>
    <s v="United States"/>
    <x v="1"/>
    <x v="10"/>
    <x v="572"/>
    <n v="44256"/>
    <d v="2015-06-23T00:00:00"/>
    <d v="2015-06-30T00:00:00"/>
    <n v="-214.10399999999998"/>
    <n v="3"/>
    <x v="1219"/>
    <n v="90314"/>
    <n v="7"/>
    <n v="23"/>
    <x v="1"/>
    <n v="2015"/>
  </r>
  <r>
    <n v="23514"/>
    <s v="Low"/>
    <n v="0.01"/>
    <n v="6.48"/>
    <n v="5.14"/>
    <n v="2216"/>
    <s v="Clara Kaplan"/>
    <s v="Regular Air"/>
    <s v="Corporate"/>
    <s v="Office Supplies"/>
    <s v="Paper"/>
    <s v="Small Box"/>
    <s v="Xerox 23"/>
    <n v="0.37"/>
    <s v="United States"/>
    <x v="1"/>
    <x v="10"/>
    <x v="572"/>
    <n v="44256"/>
    <d v="2015-06-23T00:00:00"/>
    <d v="2015-06-25T00:00:00"/>
    <n v="-26.936"/>
    <n v="10"/>
    <x v="1220"/>
    <n v="90314"/>
    <n v="2"/>
    <n v="23"/>
    <x v="1"/>
    <n v="2015"/>
  </r>
  <r>
    <n v="22712"/>
    <s v="Low"/>
    <n v="0.09"/>
    <n v="14.2"/>
    <n v="5.3"/>
    <n v="2220"/>
    <s v="Jennifer Stanton"/>
    <s v="Regular Air"/>
    <s v="Consumer"/>
    <s v="Furniture"/>
    <s v="Office Furnishings"/>
    <s v="Wrap Bag"/>
    <s v="Coloredge Poster Frame"/>
    <n v="0.46"/>
    <s v="United States"/>
    <x v="3"/>
    <x v="26"/>
    <x v="573"/>
    <n v="34787"/>
    <d v="2015-02-28T00:00:00"/>
    <d v="2015-03-01T00:00:00"/>
    <n v="-324.73"/>
    <n v="4"/>
    <x v="1221"/>
    <n v="91036"/>
    <n v="1"/>
    <n v="28"/>
    <x v="2"/>
    <n v="2015"/>
  </r>
  <r>
    <n v="24113"/>
    <s v="Critical"/>
    <n v="0"/>
    <n v="100.89"/>
    <n v="42"/>
    <n v="2225"/>
    <s v="Sean McKenna"/>
    <s v="Delivery Truck"/>
    <s v="Small Business"/>
    <s v="Furniture"/>
    <s v="Chairs &amp; Chairmats"/>
    <s v="Jumbo Drum"/>
    <s v="Office Star Flex Back Scooter Chair with Aluminum Finish Frame"/>
    <n v="0.61"/>
    <s v="United States"/>
    <x v="0"/>
    <x v="27"/>
    <x v="574"/>
    <n v="88240"/>
    <d v="2015-02-21T00:00:00"/>
    <d v="2015-02-22T00:00:00"/>
    <n v="1500.12"/>
    <n v="15"/>
    <x v="1222"/>
    <n v="89970"/>
    <n v="1"/>
    <n v="21"/>
    <x v="2"/>
    <n v="2015"/>
  </r>
  <r>
    <n v="18820"/>
    <s v="Low"/>
    <n v="0.01"/>
    <n v="13.43"/>
    <n v="5.5"/>
    <n v="2240"/>
    <s v="Maurice Kelly"/>
    <s v="Express Air"/>
    <s v="Corporate"/>
    <s v="Office Supplies"/>
    <s v="Storage &amp; Organization"/>
    <s v="Small Box"/>
    <s v="Fellowes Personal Hanging Folder Files, Navy"/>
    <n v="0.56999999999999995"/>
    <s v="United States"/>
    <x v="3"/>
    <x v="26"/>
    <x v="575"/>
    <n v="33801"/>
    <d v="2015-04-06T00:00:00"/>
    <d v="2015-04-13T00:00:00"/>
    <n v="-313.02180000000004"/>
    <n v="7"/>
    <x v="1223"/>
    <n v="89102"/>
    <n v="7"/>
    <n v="6"/>
    <x v="4"/>
    <n v="2015"/>
  </r>
  <r>
    <n v="24121"/>
    <s v="Low"/>
    <n v="0"/>
    <n v="2.08"/>
    <n v="5.33"/>
    <n v="2250"/>
    <s v="Alvin Hoover"/>
    <s v="Regular Air"/>
    <s v="Home Office"/>
    <s v="Furniture"/>
    <s v="Office Furnishings"/>
    <s v="Small Box"/>
    <s v="Eldon® Wave Desk Accessories"/>
    <n v="0.43"/>
    <s v="United States"/>
    <x v="1"/>
    <x v="19"/>
    <x v="576"/>
    <n v="16801"/>
    <d v="2015-04-13T00:00:00"/>
    <d v="2015-04-20T00:00:00"/>
    <n v="-192.5532"/>
    <n v="22"/>
    <x v="1224"/>
    <n v="86699"/>
    <n v="7"/>
    <n v="13"/>
    <x v="4"/>
    <n v="2015"/>
  </r>
  <r>
    <n v="25440"/>
    <s v="Low"/>
    <n v="0.1"/>
    <n v="6.3"/>
    <n v="0.5"/>
    <n v="2254"/>
    <s v="Jeff Meadows"/>
    <s v="Regular Air"/>
    <s v="Corporate"/>
    <s v="Office Supplies"/>
    <s v="Labels"/>
    <s v="Small Box"/>
    <s v="Avery 48"/>
    <n v="0.39"/>
    <s v="United States"/>
    <x v="3"/>
    <x v="35"/>
    <x v="577"/>
    <n v="42003"/>
    <d v="2015-01-27T00:00:00"/>
    <d v="2015-02-01T00:00:00"/>
    <n v="-464.28200000000004"/>
    <n v="12"/>
    <x v="1225"/>
    <n v="89278"/>
    <n v="5"/>
    <n v="27"/>
    <x v="0"/>
    <n v="2015"/>
  </r>
  <r>
    <n v="20639"/>
    <s v="High"/>
    <n v="0.1"/>
    <n v="48.91"/>
    <n v="5.97"/>
    <n v="2254"/>
    <s v="Jeff Meadows"/>
    <s v="Regular Air"/>
    <s v="Corporate"/>
    <s v="Office Supplies"/>
    <s v="Paper"/>
    <s v="Small Box"/>
    <s v="Xerox 1917"/>
    <n v="0.38"/>
    <s v="United States"/>
    <x v="3"/>
    <x v="35"/>
    <x v="577"/>
    <n v="42003"/>
    <d v="2015-04-28T00:00:00"/>
    <d v="2015-04-30T00:00:00"/>
    <n v="156.74339999999998"/>
    <n v="14"/>
    <x v="1226"/>
    <n v="89279"/>
    <n v="2"/>
    <n v="28"/>
    <x v="4"/>
    <n v="2015"/>
  </r>
  <r>
    <n v="20640"/>
    <s v="High"/>
    <n v="0.08"/>
    <n v="5.98"/>
    <n v="5.46"/>
    <n v="2254"/>
    <s v="Jeff Meadows"/>
    <s v="Regular Air"/>
    <s v="Corporate"/>
    <s v="Office Supplies"/>
    <s v="Paper"/>
    <s v="Small Box"/>
    <s v="Xerox 1983"/>
    <n v="0.36"/>
    <s v="United States"/>
    <x v="3"/>
    <x v="35"/>
    <x v="577"/>
    <n v="42003"/>
    <d v="2015-04-28T00:00:00"/>
    <d v="2015-04-28T00:00:00"/>
    <n v="110.11799999999999"/>
    <n v="13"/>
    <x v="1227"/>
    <n v="89279"/>
    <n v="0"/>
    <n v="28"/>
    <x v="4"/>
    <n v="2015"/>
  </r>
  <r>
    <n v="19054"/>
    <s v="Critical"/>
    <n v="7.0000000000000007E-2"/>
    <n v="60.97"/>
    <n v="4.5"/>
    <n v="2256"/>
    <s v="Lloyd Levin"/>
    <s v="Express Air"/>
    <s v="Corporate"/>
    <s v="Office Supplies"/>
    <s v="Appliances"/>
    <s v="Small Box"/>
    <s v="Tripp Lite Isotel 6 Outlet Surge Protector with Fax/Modem Protection"/>
    <n v="0.56000000000000005"/>
    <s v="United States"/>
    <x v="3"/>
    <x v="24"/>
    <x v="561"/>
    <n v="28560"/>
    <d v="2015-01-02T00:00:00"/>
    <d v="2015-01-04T00:00:00"/>
    <n v="-42.588000000000001"/>
    <n v="6"/>
    <x v="1228"/>
    <n v="87963"/>
    <n v="2"/>
    <n v="2"/>
    <x v="0"/>
    <n v="2015"/>
  </r>
  <r>
    <n v="18652"/>
    <s v="Medium"/>
    <n v="7.0000000000000007E-2"/>
    <n v="70.98"/>
    <n v="30"/>
    <n v="2256"/>
    <s v="Lloyd Levin"/>
    <s v="Delivery Truck"/>
    <s v="Corporate"/>
    <s v="Furniture"/>
    <s v="Chairs &amp; Chairmats"/>
    <s v="Jumbo Drum"/>
    <s v="Novimex Turbo Task Chair"/>
    <n v="0.73"/>
    <s v="United States"/>
    <x v="3"/>
    <x v="24"/>
    <x v="561"/>
    <n v="28560"/>
    <d v="2015-03-24T00:00:00"/>
    <d v="2015-03-26T00:00:00"/>
    <n v="-222.95"/>
    <n v="20"/>
    <x v="1229"/>
    <n v="87964"/>
    <n v="2"/>
    <n v="24"/>
    <x v="5"/>
    <n v="2015"/>
  </r>
  <r>
    <n v="21937"/>
    <s v="High"/>
    <n v="0.06"/>
    <n v="6.68"/>
    <n v="6.93"/>
    <n v="2257"/>
    <s v="Bernard Thompson"/>
    <s v="Regular Air"/>
    <s v="Corporate"/>
    <s v="Office Supplies"/>
    <s v="Paper"/>
    <s v="Small Box"/>
    <s v="HP Office Paper (20Lb. and 87 Bright)"/>
    <n v="0.37"/>
    <s v="United States"/>
    <x v="3"/>
    <x v="24"/>
    <x v="578"/>
    <n v="27604"/>
    <d v="2015-06-12T00:00:00"/>
    <d v="2015-06-13T00:00:00"/>
    <n v="7.6244999999999994"/>
    <n v="14"/>
    <x v="1230"/>
    <n v="87965"/>
    <n v="1"/>
    <n v="12"/>
    <x v="1"/>
    <n v="2015"/>
  </r>
  <r>
    <n v="26361"/>
    <s v="Low"/>
    <n v="0.01"/>
    <n v="7.64"/>
    <n v="1.39"/>
    <n v="2258"/>
    <s v="Nicole Pope"/>
    <s v="Express Air"/>
    <s v="Corporate"/>
    <s v="Office Supplies"/>
    <s v="Envelopes"/>
    <s v="Small Box"/>
    <s v="#10- 4 1/8&quot; x 9 1/2&quot; Security-Tint Envelopes"/>
    <n v="0.36"/>
    <s v="United States"/>
    <x v="3"/>
    <x v="24"/>
    <x v="579"/>
    <n v="27801"/>
    <d v="2015-03-09T00:00:00"/>
    <d v="2015-03-13T00:00:00"/>
    <n v="-1676.6119999999999"/>
    <n v="9"/>
    <x v="1231"/>
    <n v="87962"/>
    <n v="4"/>
    <n v="9"/>
    <x v="5"/>
    <n v="2015"/>
  </r>
  <r>
    <n v="26362"/>
    <s v="Low"/>
    <n v="7.0000000000000007E-2"/>
    <n v="400.97"/>
    <n v="48.26"/>
    <n v="2258"/>
    <s v="Nicole Pope"/>
    <s v="Delivery Truck"/>
    <s v="Corporate"/>
    <s v="Technology"/>
    <s v="Office Machines"/>
    <s v="Jumbo Box"/>
    <s v="Hewlett-Packard Deskjet 1220Cse Color Inkjet Printer"/>
    <n v="0.36"/>
    <s v="United States"/>
    <x v="3"/>
    <x v="24"/>
    <x v="579"/>
    <n v="27801"/>
    <d v="2015-03-09T00:00:00"/>
    <d v="2015-03-13T00:00:00"/>
    <n v="45.127799999999993"/>
    <n v="8"/>
    <x v="1232"/>
    <n v="87962"/>
    <n v="4"/>
    <n v="9"/>
    <x v="5"/>
    <n v="2015"/>
  </r>
  <r>
    <n v="20187"/>
    <s v="Critical"/>
    <n v="0.02"/>
    <n v="4.9800000000000004"/>
    <n v="0.49"/>
    <n v="2260"/>
    <s v="Geoffrey H Wong"/>
    <s v="Regular Air"/>
    <s v="Corporate"/>
    <s v="Office Supplies"/>
    <s v="Labels"/>
    <s v="Small Box"/>
    <s v="Avery White Multi-Purpose Labels"/>
    <n v="0.39"/>
    <s v="United States"/>
    <x v="3"/>
    <x v="29"/>
    <x v="580"/>
    <n v="30161"/>
    <d v="2015-02-15T00:00:00"/>
    <d v="2015-02-16T00:00:00"/>
    <n v="-52.863999999999997"/>
    <n v="17"/>
    <x v="1233"/>
    <n v="89601"/>
    <n v="1"/>
    <n v="15"/>
    <x v="2"/>
    <n v="2015"/>
  </r>
  <r>
    <n v="20188"/>
    <s v="Critical"/>
    <n v="0.01"/>
    <n v="20.99"/>
    <n v="0.99"/>
    <n v="2260"/>
    <s v="Geoffrey H Wong"/>
    <s v="Regular Air"/>
    <s v="Corporate"/>
    <s v="Technology"/>
    <s v="Telephones and Communication"/>
    <s v="Small Pack"/>
    <s v="Accessory15"/>
    <n v="0.83"/>
    <s v="United States"/>
    <x v="3"/>
    <x v="29"/>
    <x v="580"/>
    <n v="30161"/>
    <d v="2015-02-15T00:00:00"/>
    <d v="2015-02-16T00:00:00"/>
    <n v="45.378"/>
    <n v="9"/>
    <x v="1234"/>
    <n v="89601"/>
    <n v="1"/>
    <n v="15"/>
    <x v="2"/>
    <n v="2015"/>
  </r>
  <r>
    <n v="19569"/>
    <s v="High"/>
    <n v="0.08"/>
    <n v="4.9800000000000004"/>
    <n v="0.49"/>
    <n v="2260"/>
    <s v="Geoffrey H Wong"/>
    <s v="Regular Air"/>
    <s v="Corporate"/>
    <s v="Office Supplies"/>
    <s v="Labels"/>
    <s v="Small Box"/>
    <s v="Avery White Multi-Purpose Labels"/>
    <n v="0.39"/>
    <s v="United States"/>
    <x v="3"/>
    <x v="29"/>
    <x v="580"/>
    <n v="30161"/>
    <d v="2015-04-21T00:00:00"/>
    <d v="2015-04-22T00:00:00"/>
    <n v="4949.9160000000002"/>
    <n v="1"/>
    <x v="1235"/>
    <n v="89602"/>
    <n v="1"/>
    <n v="21"/>
    <x v="4"/>
    <n v="2015"/>
  </r>
  <r>
    <n v="19570"/>
    <s v="High"/>
    <n v="0.09"/>
    <n v="119.99"/>
    <n v="14"/>
    <n v="2260"/>
    <s v="Geoffrey H Wong"/>
    <s v="Delivery Truck"/>
    <s v="Corporate"/>
    <s v="Technology"/>
    <s v="Office Machines"/>
    <s v="Jumbo Drum"/>
    <s v="Epson C82 Color Inkjet Printer"/>
    <n v="0.36"/>
    <s v="United States"/>
    <x v="3"/>
    <x v="29"/>
    <x v="580"/>
    <n v="30161"/>
    <d v="2015-04-21T00:00:00"/>
    <d v="2015-04-23T00:00:00"/>
    <n v="1055.6039999999998"/>
    <n v="4"/>
    <x v="1236"/>
    <n v="89602"/>
    <n v="2"/>
    <n v="21"/>
    <x v="4"/>
    <n v="2015"/>
  </r>
  <r>
    <n v="18142"/>
    <s v="Not Specified"/>
    <n v="0.09"/>
    <n v="207.48"/>
    <n v="0.99"/>
    <n v="2264"/>
    <s v="Helen Dickerson"/>
    <s v="Regular Air"/>
    <s v="Corporate"/>
    <s v="Office Supplies"/>
    <s v="Appliances"/>
    <s v="Small Box"/>
    <s v="Kensington 7 Outlet MasterPiece Power Center with Fax/Phone Line Protection"/>
    <n v="0.55000000000000004"/>
    <s v="United States"/>
    <x v="2"/>
    <x v="33"/>
    <x v="581"/>
    <n v="64804"/>
    <d v="2015-01-26T00:00:00"/>
    <d v="2015-01-29T00:00:00"/>
    <n v="359.83"/>
    <n v="3"/>
    <x v="1237"/>
    <n v="86611"/>
    <n v="3"/>
    <n v="26"/>
    <x v="0"/>
    <n v="2015"/>
  </r>
  <r>
    <n v="19171"/>
    <s v="Critical"/>
    <n v="0.1"/>
    <n v="7.45"/>
    <n v="6.28"/>
    <n v="2265"/>
    <s v="James Davenport"/>
    <s v="Regular Air"/>
    <s v="Corporate"/>
    <s v="Office Supplies"/>
    <s v="Binders and Binder Accessories"/>
    <s v="Small Box"/>
    <s v="Acco Four Pocket Poly Ring Binder with Label Holder, Smoke, 1&quot;"/>
    <n v="0.4"/>
    <s v="United States"/>
    <x v="2"/>
    <x v="33"/>
    <x v="582"/>
    <n v="64130"/>
    <d v="2015-01-29T00:00:00"/>
    <d v="2015-02-01T00:00:00"/>
    <n v="-69.873999999999995"/>
    <n v="8"/>
    <x v="1238"/>
    <n v="86612"/>
    <n v="3"/>
    <n v="29"/>
    <x v="0"/>
    <n v="2015"/>
  </r>
  <r>
    <n v="19172"/>
    <s v="Critical"/>
    <n v="0.01"/>
    <n v="6.48"/>
    <n v="7.86"/>
    <n v="2265"/>
    <s v="James Davenport"/>
    <s v="Regular Air"/>
    <s v="Corporate"/>
    <s v="Office Supplies"/>
    <s v="Paper"/>
    <s v="Small Box"/>
    <s v="Xerox 213"/>
    <n v="0.37"/>
    <s v="United States"/>
    <x v="2"/>
    <x v="33"/>
    <x v="582"/>
    <n v="64130"/>
    <d v="2015-01-29T00:00:00"/>
    <d v="2015-01-31T00:00:00"/>
    <n v="-135.74"/>
    <n v="10"/>
    <x v="1239"/>
    <n v="86612"/>
    <n v="2"/>
    <n v="29"/>
    <x v="0"/>
    <n v="2015"/>
  </r>
  <r>
    <n v="25996"/>
    <s v="Critical"/>
    <n v="0.02"/>
    <n v="11.33"/>
    <n v="6.12"/>
    <n v="2266"/>
    <s v="Brandon Beach"/>
    <s v="Regular Air"/>
    <s v="Corporate"/>
    <s v="Office Supplies"/>
    <s v="Appliances"/>
    <s v="Medium Box"/>
    <s v="Holmes Replacement Filter for HEPA Air Cleaner, Medium Room"/>
    <n v="0.42"/>
    <s v="United States"/>
    <x v="2"/>
    <x v="33"/>
    <x v="583"/>
    <n v="63122"/>
    <d v="2015-05-26T00:00:00"/>
    <d v="2015-05-28T00:00:00"/>
    <n v="-14.52"/>
    <n v="3"/>
    <x v="1240"/>
    <n v="86610"/>
    <n v="2"/>
    <n v="26"/>
    <x v="3"/>
    <n v="2015"/>
  </r>
  <r>
    <n v="25997"/>
    <s v="Critical"/>
    <n v="0.01"/>
    <n v="15.67"/>
    <n v="1.39"/>
    <n v="2266"/>
    <s v="Brandon Beach"/>
    <s v="Regular Air"/>
    <s v="Corporate"/>
    <s v="Office Supplies"/>
    <s v="Envelopes"/>
    <s v="Small Box"/>
    <s v="#10 White Business Envelopes,4 1/8 x 9 1/2"/>
    <n v="0.38"/>
    <s v="United States"/>
    <x v="2"/>
    <x v="33"/>
    <x v="583"/>
    <n v="63122"/>
    <d v="2015-05-26T00:00:00"/>
    <d v="2015-05-27T00:00:00"/>
    <n v="171.26489999999998"/>
    <n v="16"/>
    <x v="1241"/>
    <n v="86610"/>
    <n v="1"/>
    <n v="26"/>
    <x v="3"/>
    <n v="2015"/>
  </r>
  <r>
    <n v="19072"/>
    <s v="Low"/>
    <n v="0.08"/>
    <n v="259.70999999999998"/>
    <n v="66.67"/>
    <n v="2268"/>
    <s v="Carlos Adkins"/>
    <s v="Delivery Truck"/>
    <s v="Small Business"/>
    <s v="Furniture"/>
    <s v="Tables"/>
    <s v="Jumbo Box"/>
    <s v="Bevis Round Bullnose 29&quot; High Table Top"/>
    <n v="0.61"/>
    <s v="United States"/>
    <x v="3"/>
    <x v="26"/>
    <x v="584"/>
    <n v="34639"/>
    <d v="2015-06-03T00:00:00"/>
    <d v="2015-06-07T00:00:00"/>
    <n v="138.22199999999998"/>
    <n v="17"/>
    <x v="1242"/>
    <n v="89571"/>
    <n v="4"/>
    <n v="3"/>
    <x v="1"/>
    <n v="2015"/>
  </r>
  <r>
    <n v="23963"/>
    <s v="Low"/>
    <n v="0.01"/>
    <n v="20.48"/>
    <n v="6.32"/>
    <n v="2270"/>
    <s v="Kristine Holden"/>
    <s v="Regular Air"/>
    <s v="Small Business"/>
    <s v="Office Supplies"/>
    <s v="Appliances"/>
    <s v="Small Box"/>
    <s v="Kensington 6 Outlet Guardian Standard Surge Protector"/>
    <n v="0.57999999999999996"/>
    <s v="United States"/>
    <x v="3"/>
    <x v="39"/>
    <x v="585"/>
    <n v="29662"/>
    <d v="2015-02-06T00:00:00"/>
    <d v="2015-02-08T00:00:00"/>
    <n v="711.24479999999994"/>
    <n v="18"/>
    <x v="1243"/>
    <n v="89572"/>
    <n v="2"/>
    <n v="6"/>
    <x v="2"/>
    <n v="2015"/>
  </r>
  <r>
    <n v="23964"/>
    <s v="Low"/>
    <n v="0.09"/>
    <n v="1.86"/>
    <n v="2.58"/>
    <n v="2270"/>
    <s v="Kristine Holden"/>
    <s v="Regular Air"/>
    <s v="Small Business"/>
    <s v="Office Supplies"/>
    <s v="Rubber Bands"/>
    <s v="Wrap Bag"/>
    <s v="Super Bands, 12/Pack"/>
    <n v="0.82"/>
    <s v="United States"/>
    <x v="3"/>
    <x v="39"/>
    <x v="585"/>
    <n v="29662"/>
    <d v="2015-02-06T00:00:00"/>
    <d v="2015-02-11T00:00:00"/>
    <n v="-1084.8469632000001"/>
    <n v="12"/>
    <x v="1244"/>
    <n v="89572"/>
    <n v="5"/>
    <n v="6"/>
    <x v="2"/>
    <n v="2015"/>
  </r>
  <r>
    <n v="23965"/>
    <s v="Low"/>
    <n v="0.08"/>
    <n v="205.99"/>
    <n v="2.5"/>
    <n v="2270"/>
    <s v="Kristine Holden"/>
    <s v="Regular Air"/>
    <s v="Small Business"/>
    <s v="Technology"/>
    <s v="Telephones and Communication"/>
    <s v="Small Box"/>
    <s v="V70"/>
    <n v="0.59"/>
    <s v="United States"/>
    <x v="3"/>
    <x v="39"/>
    <x v="585"/>
    <n v="29662"/>
    <d v="2015-02-06T00:00:00"/>
    <d v="2015-02-11T00:00:00"/>
    <n v="-156.77199999999999"/>
    <n v="17"/>
    <x v="1245"/>
    <n v="89572"/>
    <n v="5"/>
    <n v="6"/>
    <x v="2"/>
    <n v="2015"/>
  </r>
  <r>
    <n v="19438"/>
    <s v="High"/>
    <n v="0.08"/>
    <n v="15.73"/>
    <n v="7.42"/>
    <n v="2272"/>
    <s v="Brett Ingram"/>
    <s v="Express Air"/>
    <s v="Corporate"/>
    <s v="Office Supplies"/>
    <s v="Scissors, Rulers and Trimmers"/>
    <s v="Small Pack"/>
    <s v="Acme Galleria® Hot Forged Steel Scissors with Colored Handles"/>
    <n v="0.56000000000000005"/>
    <s v="United States"/>
    <x v="2"/>
    <x v="7"/>
    <x v="586"/>
    <n v="76543"/>
    <d v="2015-03-16T00:00:00"/>
    <d v="2015-03-18T00:00:00"/>
    <n v="-37.6"/>
    <n v="5"/>
    <x v="1246"/>
    <n v="90110"/>
    <n v="2"/>
    <n v="16"/>
    <x v="5"/>
    <n v="2015"/>
  </r>
  <r>
    <n v="23416"/>
    <s v="Low"/>
    <n v="0.04"/>
    <n v="120.98"/>
    <n v="3.99"/>
    <n v="2273"/>
    <s v="Debra Block"/>
    <s v="Regular Air"/>
    <s v="Corporate"/>
    <s v="Office Supplies"/>
    <s v="Appliances"/>
    <s v="Small Box"/>
    <s v="Belkin 325VA UPS Surge Protector, 6'"/>
    <n v="0.6"/>
    <s v="United States"/>
    <x v="2"/>
    <x v="7"/>
    <x v="587"/>
    <n v="78550"/>
    <d v="2015-05-05T00:00:00"/>
    <d v="2015-05-05T00:00:00"/>
    <n v="1389.5771999999999"/>
    <n v="17"/>
    <x v="1247"/>
    <n v="90109"/>
    <n v="0"/>
    <n v="5"/>
    <x v="3"/>
    <n v="2015"/>
  </r>
  <r>
    <n v="23417"/>
    <s v="Low"/>
    <n v="0.02"/>
    <n v="55.99"/>
    <n v="5"/>
    <n v="2273"/>
    <s v="Debra Block"/>
    <s v="Regular Air"/>
    <s v="Corporate"/>
    <s v="Technology"/>
    <s v="Telephones and Communication"/>
    <s v="Small Pack"/>
    <s v="Accessory36"/>
    <n v="0.83"/>
    <s v="United States"/>
    <x v="2"/>
    <x v="7"/>
    <x v="587"/>
    <n v="78550"/>
    <d v="2015-05-05T00:00:00"/>
    <d v="2015-05-05T00:00:00"/>
    <n v="-222.816"/>
    <n v="4"/>
    <x v="1248"/>
    <n v="90109"/>
    <n v="0"/>
    <n v="5"/>
    <x v="3"/>
    <n v="2015"/>
  </r>
  <r>
    <n v="23418"/>
    <s v="Low"/>
    <n v="0.05"/>
    <n v="23.99"/>
    <n v="15.68"/>
    <n v="2274"/>
    <s v="Marlene Harrison"/>
    <s v="Delivery Truck"/>
    <s v="Corporate"/>
    <s v="Furniture"/>
    <s v="Office Furnishings"/>
    <s v="Jumbo Drum"/>
    <s v="Westinghouse Floor Lamp with Metal Mesh Shade, Black"/>
    <n v="0.62"/>
    <s v="United States"/>
    <x v="2"/>
    <x v="7"/>
    <x v="588"/>
    <n v="77036"/>
    <d v="2015-05-05T00:00:00"/>
    <d v="2015-05-09T00:00:00"/>
    <n v="-133.71"/>
    <n v="12"/>
    <x v="1249"/>
    <n v="90109"/>
    <n v="4"/>
    <n v="5"/>
    <x v="3"/>
    <n v="2015"/>
  </r>
  <r>
    <n v="24552"/>
    <s v="Not Specified"/>
    <n v="0.01"/>
    <n v="195.99"/>
    <n v="8.99"/>
    <n v="2276"/>
    <s v="Dennis Block Richardson"/>
    <s v="Regular Air"/>
    <s v="Consumer"/>
    <s v="Technology"/>
    <s v="Telephones and Communication"/>
    <s v="Small Box"/>
    <s v="T28 WORLD"/>
    <n v="0.6"/>
    <s v="United States"/>
    <x v="1"/>
    <x v="4"/>
    <x v="589"/>
    <n v="14304"/>
    <d v="2015-06-30T00:00:00"/>
    <d v="2015-06-30T00:00:00"/>
    <n v="2653.7813999999998"/>
    <n v="22"/>
    <x v="1250"/>
    <n v="91502"/>
    <n v="0"/>
    <n v="30"/>
    <x v="1"/>
    <n v="2015"/>
  </r>
  <r>
    <n v="23572"/>
    <s v="Low"/>
    <n v="0.04"/>
    <n v="4.4800000000000004"/>
    <n v="2.5"/>
    <n v="2279"/>
    <s v="Lucille McGee"/>
    <s v="Express Air"/>
    <s v="Home Office"/>
    <s v="Office Supplies"/>
    <s v="Envelopes"/>
    <s v="Small Box"/>
    <s v="Ampad #10 Peel &amp; Seel® Holiday Envelopes"/>
    <n v="0.37"/>
    <s v="United States"/>
    <x v="1"/>
    <x v="19"/>
    <x v="590"/>
    <n v="15601"/>
    <d v="2015-06-22T00:00:00"/>
    <d v="2015-06-26T00:00:00"/>
    <n v="10.32"/>
    <n v="7"/>
    <x v="1251"/>
    <n v="85949"/>
    <n v="4"/>
    <n v="22"/>
    <x v="1"/>
    <n v="2015"/>
  </r>
  <r>
    <n v="19615"/>
    <s v="Not Specified"/>
    <n v="0.08"/>
    <n v="205.99"/>
    <n v="2.5"/>
    <n v="2281"/>
    <s v="Monica Harvey"/>
    <s v="Regular Air"/>
    <s v="Home Office"/>
    <s v="Technology"/>
    <s v="Telephones and Communication"/>
    <s v="Small Box"/>
    <s v="V70"/>
    <n v="0.59"/>
    <s v="United States"/>
    <x v="2"/>
    <x v="45"/>
    <x v="591"/>
    <n v="54703"/>
    <d v="2015-01-27T00:00:00"/>
    <d v="2015-01-28T00:00:00"/>
    <n v="997.38144000000011"/>
    <n v="10"/>
    <x v="1252"/>
    <n v="85948"/>
    <n v="1"/>
    <n v="27"/>
    <x v="0"/>
    <n v="2015"/>
  </r>
  <r>
    <n v="21260"/>
    <s v="Medium"/>
    <n v="0.04"/>
    <n v="5.98"/>
    <n v="5.79"/>
    <n v="2282"/>
    <s v="Jimmy Waters"/>
    <s v="Regular Air"/>
    <s v="Home Office"/>
    <s v="Office Supplies"/>
    <s v="Paper"/>
    <s v="Small Box"/>
    <s v="Xerox 1903"/>
    <n v="0.36"/>
    <s v="United States"/>
    <x v="2"/>
    <x v="45"/>
    <x v="592"/>
    <n v="53713"/>
    <d v="2015-02-05T00:00:00"/>
    <d v="2015-02-07T00:00:00"/>
    <n v="-36.030800000000006"/>
    <n v="14"/>
    <x v="1253"/>
    <n v="85950"/>
    <n v="2"/>
    <n v="5"/>
    <x v="2"/>
    <n v="2015"/>
  </r>
  <r>
    <n v="26148"/>
    <s v="Medium"/>
    <n v="0.01"/>
    <n v="11.7"/>
    <n v="6.96"/>
    <n v="2283"/>
    <s v="Nancy Holden"/>
    <s v="Regular Air"/>
    <s v="Home Office"/>
    <s v="Office Supplies"/>
    <s v="Appliances"/>
    <s v="Medium Box"/>
    <s v="Harmony HEPA Quiet Air Purifiers"/>
    <n v="0.5"/>
    <s v="United States"/>
    <x v="2"/>
    <x v="45"/>
    <x v="593"/>
    <n v="53132"/>
    <d v="2015-01-24T00:00:00"/>
    <d v="2015-01-26T00:00:00"/>
    <n v="-28.954000000000001"/>
    <n v="6"/>
    <x v="1254"/>
    <n v="85947"/>
    <n v="2"/>
    <n v="24"/>
    <x v="0"/>
    <n v="2015"/>
  </r>
  <r>
    <n v="19460"/>
    <s v="Medium"/>
    <n v="0.02"/>
    <n v="17.7"/>
    <n v="9.4700000000000006"/>
    <n v="2285"/>
    <s v="Arnold Floyd Blair"/>
    <s v="Express Air"/>
    <s v="Corporate"/>
    <s v="Office Supplies"/>
    <s v="Storage &amp; Organization"/>
    <s v="Small Box"/>
    <s v="Portfile® Personal File Boxes"/>
    <n v="0.59"/>
    <s v="United States"/>
    <x v="3"/>
    <x v="39"/>
    <x v="594"/>
    <n v="29730"/>
    <d v="2015-03-13T00:00:00"/>
    <d v="2015-03-15T00:00:00"/>
    <n v="-85.021999999999991"/>
    <n v="21"/>
    <x v="1255"/>
    <n v="90148"/>
    <n v="2"/>
    <n v="13"/>
    <x v="5"/>
    <n v="2015"/>
  </r>
  <r>
    <n v="21529"/>
    <s v="Medium"/>
    <n v="0"/>
    <n v="4.91"/>
    <n v="0.5"/>
    <n v="2286"/>
    <s v="Larry Langston"/>
    <s v="Regular Air"/>
    <s v="Corporate"/>
    <s v="Office Supplies"/>
    <s v="Labels"/>
    <s v="Small Box"/>
    <s v="Avery 493"/>
    <n v="0.36"/>
    <s v="United States"/>
    <x v="3"/>
    <x v="39"/>
    <x v="595"/>
    <n v="29301"/>
    <d v="2015-02-04T00:00:00"/>
    <d v="2015-02-06T00:00:00"/>
    <n v="99.198000000000008"/>
    <n v="12"/>
    <x v="1256"/>
    <n v="90145"/>
    <n v="2"/>
    <n v="4"/>
    <x v="2"/>
    <n v="2015"/>
  </r>
  <r>
    <n v="21530"/>
    <s v="Medium"/>
    <n v="0.01"/>
    <n v="7.28"/>
    <n v="11.15"/>
    <n v="2286"/>
    <s v="Larry Langston"/>
    <s v="Regular Air"/>
    <s v="Corporate"/>
    <s v="Office Supplies"/>
    <s v="Paper"/>
    <s v="Small Box"/>
    <s v="Array® Parchment Paper, Assorted Colors"/>
    <n v="0.37"/>
    <s v="United States"/>
    <x v="3"/>
    <x v="39"/>
    <x v="595"/>
    <n v="29301"/>
    <d v="2015-02-04T00:00:00"/>
    <d v="2015-02-05T00:00:00"/>
    <n v="136.03139999999999"/>
    <n v="6"/>
    <x v="1257"/>
    <n v="90145"/>
    <n v="1"/>
    <n v="4"/>
    <x v="2"/>
    <n v="2015"/>
  </r>
  <r>
    <n v="21531"/>
    <s v="Medium"/>
    <n v="0.1"/>
    <n v="6.68"/>
    <n v="6.93"/>
    <n v="2286"/>
    <s v="Larry Langston"/>
    <s v="Regular Air"/>
    <s v="Corporate"/>
    <s v="Office Supplies"/>
    <s v="Paper"/>
    <s v="Small Box"/>
    <s v="HP Office Paper (20Lb. and 87 Bright)"/>
    <n v="0.37"/>
    <s v="United States"/>
    <x v="3"/>
    <x v="39"/>
    <x v="595"/>
    <n v="29301"/>
    <d v="2015-02-04T00:00:00"/>
    <d v="2015-02-07T00:00:00"/>
    <n v="-100.072"/>
    <n v="3"/>
    <x v="1258"/>
    <n v="90145"/>
    <n v="3"/>
    <n v="4"/>
    <x v="2"/>
    <n v="2015"/>
  </r>
  <r>
    <n v="25183"/>
    <s v="Not Specified"/>
    <n v="0.01"/>
    <n v="18.97"/>
    <n v="9.0299999999999994"/>
    <n v="2287"/>
    <s v="Samuel Newman"/>
    <s v="Regular Air"/>
    <s v="Corporate"/>
    <s v="Office Supplies"/>
    <s v="Paper"/>
    <s v="Small Box"/>
    <s v="Computer Printout Paper with Letter-Trim Perforations"/>
    <n v="0.37"/>
    <s v="United States"/>
    <x v="3"/>
    <x v="39"/>
    <x v="596"/>
    <n v="29483"/>
    <d v="2015-03-25T00:00:00"/>
    <d v="2015-03-25T00:00:00"/>
    <n v="-12.026699999999998"/>
    <n v="8"/>
    <x v="1259"/>
    <n v="90146"/>
    <n v="0"/>
    <n v="25"/>
    <x v="5"/>
    <n v="2015"/>
  </r>
  <r>
    <n v="25184"/>
    <s v="Not Specified"/>
    <n v="0.03"/>
    <n v="12.28"/>
    <n v="4.8600000000000003"/>
    <n v="2287"/>
    <s v="Samuel Newman"/>
    <s v="Regular Air"/>
    <s v="Corporate"/>
    <s v="Office Supplies"/>
    <s v="Paper"/>
    <s v="Small Box"/>
    <s v="Xerox 1933"/>
    <n v="0.38"/>
    <s v="United States"/>
    <x v="3"/>
    <x v="39"/>
    <x v="596"/>
    <n v="29483"/>
    <d v="2015-03-25T00:00:00"/>
    <d v="2015-03-26T00:00:00"/>
    <n v="122.508"/>
    <n v="6"/>
    <x v="1260"/>
    <n v="90146"/>
    <n v="1"/>
    <n v="25"/>
    <x v="5"/>
    <n v="2015"/>
  </r>
  <r>
    <n v="25185"/>
    <s v="Not Specified"/>
    <n v="0.05"/>
    <n v="34.99"/>
    <n v="7.73"/>
    <n v="2287"/>
    <s v="Samuel Newman"/>
    <s v="Express Air"/>
    <s v="Corporate"/>
    <s v="Office Supplies"/>
    <s v="Pens &amp; Art Supplies"/>
    <s v="Small Box"/>
    <s v="Hunt Boston® Vacuum Mount KS Pencil Sharpener"/>
    <n v="0.59"/>
    <s v="United States"/>
    <x v="3"/>
    <x v="39"/>
    <x v="596"/>
    <n v="29483"/>
    <d v="2015-03-25T00:00:00"/>
    <d v="2015-03-27T00:00:00"/>
    <n v="-12.026699999999998"/>
    <n v="12"/>
    <x v="1261"/>
    <n v="90146"/>
    <n v="2"/>
    <n v="25"/>
    <x v="5"/>
    <n v="2015"/>
  </r>
  <r>
    <n v="24396"/>
    <s v="Low"/>
    <n v="0.1"/>
    <n v="54.1"/>
    <n v="19.989999999999998"/>
    <n v="2287"/>
    <s v="Samuel Newman"/>
    <s v="Regular Air"/>
    <s v="Corporate"/>
    <s v="Office Supplies"/>
    <s v="Storage &amp; Organization"/>
    <s v="Small Box"/>
    <s v="Desktop 3-Pocket Hot File®"/>
    <n v="0.59"/>
    <s v="United States"/>
    <x v="3"/>
    <x v="39"/>
    <x v="596"/>
    <n v="29483"/>
    <d v="2015-02-19T00:00:00"/>
    <d v="2015-02-24T00:00:00"/>
    <n v="34.067999999999998"/>
    <n v="9"/>
    <x v="1262"/>
    <n v="90147"/>
    <n v="5"/>
    <n v="19"/>
    <x v="2"/>
    <n v="2015"/>
  </r>
  <r>
    <n v="19243"/>
    <s v="Critical"/>
    <n v="0.01"/>
    <n v="7.59"/>
    <n v="4"/>
    <n v="2289"/>
    <s v="Ryan Herman"/>
    <s v="Regular Air"/>
    <s v="Home Office"/>
    <s v="Furniture"/>
    <s v="Office Furnishings"/>
    <s v="Wrap Bag"/>
    <s v="Master Giant Foot® Doorstop, Safety Yellow"/>
    <n v="0.42"/>
    <s v="United States"/>
    <x v="2"/>
    <x v="3"/>
    <x v="566"/>
    <n v="55337"/>
    <d v="2015-05-04T00:00:00"/>
    <d v="2015-05-04T00:00:00"/>
    <n v="2.9700000000000006"/>
    <n v="17"/>
    <x v="1263"/>
    <n v="88165"/>
    <n v="0"/>
    <n v="4"/>
    <x v="3"/>
    <n v="2015"/>
  </r>
  <r>
    <n v="21334"/>
    <s v="Not Specified"/>
    <n v="0"/>
    <n v="42.98"/>
    <n v="4.62"/>
    <n v="2290"/>
    <s v="Glen Robertson"/>
    <s v="Regular Air"/>
    <s v="Home Office"/>
    <s v="Office Supplies"/>
    <s v="Appliances"/>
    <s v="Small Box"/>
    <s v="Belkin F9M820V08 8 Outlet Surge"/>
    <n v="0.56000000000000005"/>
    <s v="United States"/>
    <x v="2"/>
    <x v="3"/>
    <x v="597"/>
    <n v="55433"/>
    <d v="2015-01-06T00:00:00"/>
    <d v="2015-01-08T00:00:00"/>
    <n v="385.30289999999997"/>
    <n v="12"/>
    <x v="1264"/>
    <n v="88163"/>
    <n v="2"/>
    <n v="6"/>
    <x v="0"/>
    <n v="2015"/>
  </r>
  <r>
    <n v="21335"/>
    <s v="Not Specified"/>
    <n v="0.03"/>
    <n v="21.78"/>
    <n v="5.94"/>
    <n v="2290"/>
    <s v="Glen Robertson"/>
    <s v="Regular Air"/>
    <s v="Home Office"/>
    <s v="Office Supplies"/>
    <s v="Appliances"/>
    <s v="Medium Box"/>
    <s v="Holmes HEPA Air Purifier"/>
    <n v="0.5"/>
    <s v="United States"/>
    <x v="2"/>
    <x v="3"/>
    <x v="597"/>
    <n v="55433"/>
    <d v="2015-01-06T00:00:00"/>
    <d v="2015-01-08T00:00:00"/>
    <n v="187.2"/>
    <n v="13"/>
    <x v="1265"/>
    <n v="88163"/>
    <n v="2"/>
    <n v="6"/>
    <x v="0"/>
    <n v="2015"/>
  </r>
  <r>
    <n v="19723"/>
    <s v="Medium"/>
    <n v="7.0000000000000007E-2"/>
    <n v="80.98"/>
    <n v="7.18"/>
    <n v="2290"/>
    <s v="Glen Robertson"/>
    <s v="Regular Air"/>
    <s v="Corporate"/>
    <s v="Technology"/>
    <s v="Computer Peripherals"/>
    <s v="Small Box"/>
    <s v="Logitech Cordless Navigator Duo"/>
    <n v="0.48"/>
    <s v="United States"/>
    <x v="2"/>
    <x v="3"/>
    <x v="597"/>
    <n v="55433"/>
    <d v="2015-02-04T00:00:00"/>
    <d v="2015-02-06T00:00:00"/>
    <n v="779.47230000000002"/>
    <n v="15"/>
    <x v="1266"/>
    <n v="88164"/>
    <n v="2"/>
    <n v="4"/>
    <x v="2"/>
    <n v="2015"/>
  </r>
  <r>
    <n v="24673"/>
    <s v="Critical"/>
    <n v="7.0000000000000007E-2"/>
    <n v="270.98"/>
    <n v="50"/>
    <n v="2302"/>
    <s v="Beth Dolan"/>
    <s v="Delivery Truck"/>
    <s v="Corporate"/>
    <s v="Furniture"/>
    <s v="Chairs &amp; Chairmats"/>
    <s v="Jumbo Drum"/>
    <s v="Global Enterprise Series Seating High-Back Swivel/Tilt Chairs"/>
    <n v="0.77"/>
    <s v="United States"/>
    <x v="3"/>
    <x v="26"/>
    <x v="598"/>
    <n v="32404"/>
    <d v="2015-02-11T00:00:00"/>
    <d v="2015-02-13T00:00:00"/>
    <n v="27.725999999999999"/>
    <n v="9"/>
    <x v="1267"/>
    <n v="87695"/>
    <n v="2"/>
    <n v="11"/>
    <x v="2"/>
    <n v="2015"/>
  </r>
  <r>
    <n v="23344"/>
    <s v="High"/>
    <n v="0.1"/>
    <n v="12.53"/>
    <n v="0.49"/>
    <n v="2302"/>
    <s v="Beth Dolan"/>
    <s v="Regular Air"/>
    <s v="Corporate"/>
    <s v="Office Supplies"/>
    <s v="Labels"/>
    <s v="Small Box"/>
    <s v="Round Specialty Laser Printer Labels"/>
    <n v="0.38"/>
    <s v="United States"/>
    <x v="3"/>
    <x v="26"/>
    <x v="598"/>
    <n v="32404"/>
    <d v="2015-01-03T00:00:00"/>
    <d v="2015-01-04T00:00:00"/>
    <n v="244.464"/>
    <n v="8"/>
    <x v="1268"/>
    <n v="87696"/>
    <n v="1"/>
    <n v="3"/>
    <x v="0"/>
    <n v="2015"/>
  </r>
  <r>
    <n v="23345"/>
    <s v="High"/>
    <n v="0.1"/>
    <n v="146.34"/>
    <n v="43.75"/>
    <n v="2302"/>
    <s v="Beth Dolan"/>
    <s v="Delivery Truck"/>
    <s v="Corporate"/>
    <s v="Furniture"/>
    <s v="Tables"/>
    <s v="Jumbo Box"/>
    <s v="Bevis Round Conference Table Top &amp; Single Column Base"/>
    <n v="0.64"/>
    <s v="United States"/>
    <x v="3"/>
    <x v="26"/>
    <x v="598"/>
    <n v="32404"/>
    <d v="2015-01-03T00:00:00"/>
    <d v="2015-01-04T00:00:00"/>
    <n v="-473.57799999999997"/>
    <n v="2"/>
    <x v="1269"/>
    <n v="87696"/>
    <n v="1"/>
    <n v="3"/>
    <x v="0"/>
    <n v="2015"/>
  </r>
  <r>
    <n v="6673"/>
    <s v="Critical"/>
    <n v="7.0000000000000007E-2"/>
    <n v="270.98"/>
    <n v="50"/>
    <n v="2303"/>
    <s v="Joe Baldwin"/>
    <s v="Delivery Truck"/>
    <s v="Corporate"/>
    <s v="Furniture"/>
    <s v="Chairs &amp; Chairmats"/>
    <s v="Jumbo Drum"/>
    <s v="Global Enterprise Series Seating High-Back Swivel/Tilt Chairs"/>
    <n v="0.77"/>
    <s v="United States"/>
    <x v="1"/>
    <x v="4"/>
    <x v="8"/>
    <n v="10011"/>
    <d v="2015-02-11T00:00:00"/>
    <d v="2015-02-13T00:00:00"/>
    <n v="-96.05"/>
    <n v="36"/>
    <x v="1270"/>
    <n v="47493"/>
    <n v="2"/>
    <n v="11"/>
    <x v="2"/>
    <n v="2015"/>
  </r>
  <r>
    <n v="5345"/>
    <s v="High"/>
    <n v="0.1"/>
    <n v="146.34"/>
    <n v="43.75"/>
    <n v="2303"/>
    <s v="Joe Baldwin"/>
    <s v="Delivery Truck"/>
    <s v="Corporate"/>
    <s v="Furniture"/>
    <s v="Tables"/>
    <s v="Jumbo Box"/>
    <s v="Bevis Round Conference Table Top &amp; Single Column Base"/>
    <n v="0.64"/>
    <s v="United States"/>
    <x v="1"/>
    <x v="4"/>
    <x v="8"/>
    <n v="10011"/>
    <d v="2015-01-03T00:00:00"/>
    <d v="2015-01-04T00:00:00"/>
    <n v="-270.85000000000002"/>
    <n v="6"/>
    <x v="1271"/>
    <n v="37987"/>
    <n v="1"/>
    <n v="3"/>
    <x v="0"/>
    <n v="2015"/>
  </r>
  <r>
    <n v="19934"/>
    <s v="High"/>
    <n v="0"/>
    <n v="90.48"/>
    <n v="19.989999999999998"/>
    <n v="2305"/>
    <s v="Pat Kinney"/>
    <s v="Regular Air"/>
    <s v="Small Business"/>
    <s v="Office Supplies"/>
    <s v="Envelopes"/>
    <s v="Small Box"/>
    <s v="Tyvek® Side-Opening Peel &amp; Seel® Expanding Envelopes"/>
    <n v="0.4"/>
    <s v="United States"/>
    <x v="2"/>
    <x v="46"/>
    <x v="98"/>
    <n v="57201"/>
    <d v="2015-06-21T00:00:00"/>
    <d v="2015-06-24T00:00:00"/>
    <n v="800.25509999999986"/>
    <n v="12"/>
    <x v="1272"/>
    <n v="89869"/>
    <n v="3"/>
    <n v="21"/>
    <x v="1"/>
    <n v="2015"/>
  </r>
  <r>
    <n v="23313"/>
    <s v="Low"/>
    <n v="0.08"/>
    <n v="9.48"/>
    <n v="7.29"/>
    <n v="2308"/>
    <s v="Laurence Cummings"/>
    <s v="Regular Air"/>
    <s v="Small Business"/>
    <s v="Furniture"/>
    <s v="Office Furnishings"/>
    <s v="Small Pack"/>
    <s v="DAX Two-Tone Rosewood/Black Document Frame, Desktop, 5 x 7"/>
    <n v="0.45"/>
    <s v="United States"/>
    <x v="3"/>
    <x v="26"/>
    <x v="599"/>
    <n v="33971"/>
    <d v="2015-03-24T00:00:00"/>
    <d v="2015-03-26T00:00:00"/>
    <n v="-50.4"/>
    <n v="2"/>
    <x v="1273"/>
    <n v="90557"/>
    <n v="2"/>
    <n v="24"/>
    <x v="5"/>
    <n v="2015"/>
  </r>
  <r>
    <n v="23314"/>
    <s v="Low"/>
    <n v="0.03"/>
    <n v="193.17"/>
    <n v="19.989999999999998"/>
    <n v="2308"/>
    <s v="Laurence Cummings"/>
    <s v="Regular Air"/>
    <s v="Small Business"/>
    <s v="Office Supplies"/>
    <s v="Storage &amp; Organization"/>
    <s v="Small Box"/>
    <s v="Fellowes Staxonsteel® Drawer Files"/>
    <n v="0.71"/>
    <s v="United States"/>
    <x v="3"/>
    <x v="26"/>
    <x v="599"/>
    <n v="33971"/>
    <d v="2015-03-24T00:00:00"/>
    <d v="2015-03-28T00:00:00"/>
    <n v="-348.75400000000002"/>
    <n v="8"/>
    <x v="1274"/>
    <n v="90557"/>
    <n v="4"/>
    <n v="24"/>
    <x v="5"/>
    <n v="2015"/>
  </r>
  <r>
    <n v="26048"/>
    <s v="High"/>
    <n v="0.08"/>
    <n v="68.81"/>
    <n v="60"/>
    <n v="2323"/>
    <s v="Emma Buckley"/>
    <s v="Delivery Truck"/>
    <s v="Small Business"/>
    <s v="Office Supplies"/>
    <s v="Appliances"/>
    <s v="Jumbo Drum"/>
    <s v="Holmes Replacement Filter for HEPA Air Cleaner, Very Large Room, HEPA Filter"/>
    <n v="0.41"/>
    <s v="United States"/>
    <x v="0"/>
    <x v="1"/>
    <x v="600"/>
    <n v="92236"/>
    <d v="2015-03-16T00:00:00"/>
    <d v="2015-03-17T00:00:00"/>
    <n v="-550.42999999999995"/>
    <n v="5"/>
    <x v="1275"/>
    <n v="88721"/>
    <n v="1"/>
    <n v="16"/>
    <x v="5"/>
    <n v="2015"/>
  </r>
  <r>
    <n v="26049"/>
    <s v="High"/>
    <n v="0.04"/>
    <n v="21.38"/>
    <n v="8.99"/>
    <n v="2323"/>
    <s v="Emma Buckley"/>
    <s v="Regular Air"/>
    <s v="Small Business"/>
    <s v="Office Supplies"/>
    <s v="Pens &amp; Art Supplies"/>
    <s v="Small Pack"/>
    <s v="Boston 1730 StandUp Electric Pencil Sharpener"/>
    <n v="0.59"/>
    <s v="United States"/>
    <x v="0"/>
    <x v="1"/>
    <x v="600"/>
    <n v="92236"/>
    <d v="2015-03-16T00:00:00"/>
    <d v="2015-03-18T00:00:00"/>
    <n v="-52.12"/>
    <n v="4"/>
    <x v="1276"/>
    <n v="88721"/>
    <n v="2"/>
    <n v="16"/>
    <x v="5"/>
    <n v="2015"/>
  </r>
  <r>
    <n v="23053"/>
    <s v="Not Specified"/>
    <n v="0.06"/>
    <n v="4.9800000000000004"/>
    <n v="4.62"/>
    <n v="2323"/>
    <s v="Emma Buckley"/>
    <s v="Express Air"/>
    <s v="Small Business"/>
    <s v="Technology"/>
    <s v="Computer Peripherals"/>
    <s v="Small Pack"/>
    <s v="Imation 3.5&quot;, DISKETTE 44766 HGHLD3.52HD/FM, 10/Pack"/>
    <n v="0.64"/>
    <s v="United States"/>
    <x v="0"/>
    <x v="1"/>
    <x v="600"/>
    <n v="92236"/>
    <d v="2015-06-19T00:00:00"/>
    <d v="2015-06-19T00:00:00"/>
    <n v="-27.004999999999999"/>
    <n v="7"/>
    <x v="1277"/>
    <n v="88722"/>
    <n v="0"/>
    <n v="19"/>
    <x v="1"/>
    <n v="2015"/>
  </r>
  <r>
    <n v="25456"/>
    <s v="Medium"/>
    <n v="0.06"/>
    <n v="28.53"/>
    <n v="1.49"/>
    <n v="2330"/>
    <s v="Kara Foster"/>
    <s v="Regular Air"/>
    <s v="Home Office"/>
    <s v="Office Supplies"/>
    <s v="Binders and Binder Accessories"/>
    <s v="Small Box"/>
    <s v="Lock-Up Easel 'Spel-Binder'"/>
    <n v="0.38"/>
    <s v="United States"/>
    <x v="2"/>
    <x v="25"/>
    <x v="601"/>
    <n v="52302"/>
    <d v="2015-03-24T00:00:00"/>
    <d v="2015-03-27T00:00:00"/>
    <n v="74.638500000000008"/>
    <n v="5"/>
    <x v="1278"/>
    <n v="90964"/>
    <n v="3"/>
    <n v="24"/>
    <x v="5"/>
    <n v="2015"/>
  </r>
  <r>
    <n v="19441"/>
    <s v="High"/>
    <n v="0.06"/>
    <n v="180.98"/>
    <n v="26.2"/>
    <n v="2333"/>
    <s v="Megan Woods"/>
    <s v="Delivery Truck"/>
    <s v="Small Business"/>
    <s v="Furniture"/>
    <s v="Chairs &amp; Chairmats"/>
    <s v="Jumbo Drum"/>
    <s v="Global Ergonomic Managers Chair"/>
    <n v="0.59"/>
    <s v="United States"/>
    <x v="2"/>
    <x v="45"/>
    <x v="602"/>
    <n v="54302"/>
    <d v="2015-06-23T00:00:00"/>
    <d v="2015-06-24T00:00:00"/>
    <n v="-122.235"/>
    <n v="1"/>
    <x v="1279"/>
    <n v="89611"/>
    <n v="1"/>
    <n v="23"/>
    <x v="1"/>
    <n v="2015"/>
  </r>
  <r>
    <n v="23721"/>
    <s v="Low"/>
    <n v="0.06"/>
    <n v="60.65"/>
    <n v="12.23"/>
    <n v="2334"/>
    <s v="Stephanie Hawkins"/>
    <s v="Regular Air"/>
    <s v="Consumer"/>
    <s v="Furniture"/>
    <s v="Office Furnishings"/>
    <s v="Medium Box"/>
    <s v="Tenex Traditional Chairmats for Medium Pile Carpet, Standard Lip, 36&quot; x 48&quot;"/>
    <n v="0.64"/>
    <s v="United States"/>
    <x v="2"/>
    <x v="45"/>
    <x v="603"/>
    <n v="53220"/>
    <d v="2015-04-06T00:00:00"/>
    <d v="2015-04-08T00:00:00"/>
    <n v="427.00649999999996"/>
    <n v="10"/>
    <x v="1280"/>
    <n v="89608"/>
    <n v="2"/>
    <n v="6"/>
    <x v="4"/>
    <n v="2015"/>
  </r>
  <r>
    <n v="23693"/>
    <s v="Not Specified"/>
    <n v="0.05"/>
    <n v="14.81"/>
    <n v="13.32"/>
    <n v="2334"/>
    <s v="Stephanie Hawkins"/>
    <s v="Regular Air"/>
    <s v="Small Business"/>
    <s v="Office Supplies"/>
    <s v="Appliances"/>
    <s v="Small Box"/>
    <s v="Holmes Replacement Filter for HEPA Air Cleaner, Large Room"/>
    <n v="0.43"/>
    <s v="United States"/>
    <x v="2"/>
    <x v="45"/>
    <x v="603"/>
    <n v="53220"/>
    <d v="2015-04-09T00:00:00"/>
    <d v="2015-04-11T00:00:00"/>
    <n v="-190.49"/>
    <n v="8"/>
    <x v="1281"/>
    <n v="89609"/>
    <n v="2"/>
    <n v="9"/>
    <x v="4"/>
    <n v="2015"/>
  </r>
  <r>
    <n v="23694"/>
    <s v="Not Specified"/>
    <n v="0.08"/>
    <n v="2.78"/>
    <n v="1.25"/>
    <n v="2334"/>
    <s v="Stephanie Hawkins"/>
    <s v="Regular Air"/>
    <s v="Small Business"/>
    <s v="Office Supplies"/>
    <s v="Pens &amp; Art Supplies"/>
    <s v="Wrap Bag"/>
    <s v="Newell 318"/>
    <n v="0.59"/>
    <s v="United States"/>
    <x v="2"/>
    <x v="45"/>
    <x v="603"/>
    <n v="53220"/>
    <d v="2015-04-09T00:00:00"/>
    <d v="2015-04-10T00:00:00"/>
    <n v="-8.77"/>
    <n v="7"/>
    <x v="1282"/>
    <n v="89609"/>
    <n v="1"/>
    <n v="9"/>
    <x v="4"/>
    <n v="2015"/>
  </r>
  <r>
    <n v="24952"/>
    <s v="Low"/>
    <n v="0.06"/>
    <n v="3.74"/>
    <n v="0.94"/>
    <n v="2334"/>
    <s v="Stephanie Hawkins"/>
    <s v="Regular Air"/>
    <s v="Home Office"/>
    <s v="Office Supplies"/>
    <s v="Rubber Bands"/>
    <s v="Wrap Bag"/>
    <s v="Rubber Band Ball"/>
    <n v="0.83"/>
    <s v="United States"/>
    <x v="2"/>
    <x v="45"/>
    <x v="603"/>
    <n v="53220"/>
    <d v="2015-06-02T00:00:00"/>
    <d v="2015-06-09T00:00:00"/>
    <n v="-7.6849999999999996"/>
    <n v="12"/>
    <x v="1283"/>
    <n v="89610"/>
    <n v="7"/>
    <n v="2"/>
    <x v="1"/>
    <n v="2015"/>
  </r>
  <r>
    <n v="25241"/>
    <s v="Critical"/>
    <n v="0.06"/>
    <n v="2.08"/>
    <n v="5.33"/>
    <n v="2338"/>
    <s v="Lynn Hines"/>
    <s v="Regular Air"/>
    <s v="Home Office"/>
    <s v="Furniture"/>
    <s v="Office Furnishings"/>
    <s v="Small Box"/>
    <s v="Eldon® Wave Desk Accessories"/>
    <n v="0.43"/>
    <s v="United States"/>
    <x v="1"/>
    <x v="30"/>
    <x v="568"/>
    <n v="20740"/>
    <d v="2015-01-13T00:00:00"/>
    <d v="2015-01-13T00:00:00"/>
    <n v="-82.559200000000004"/>
    <n v="4"/>
    <x v="1284"/>
    <n v="91480"/>
    <n v="0"/>
    <n v="13"/>
    <x v="0"/>
    <n v="2015"/>
  </r>
  <r>
    <n v="26137"/>
    <s v="High"/>
    <n v="0.1"/>
    <n v="6.75"/>
    <n v="2.99"/>
    <n v="2338"/>
    <s v="Lynn Hines"/>
    <s v="Regular Air"/>
    <s v="Home Office"/>
    <s v="Office Supplies"/>
    <s v="Binders and Binder Accessories"/>
    <s v="Small Box"/>
    <s v="Wilson Jones DublLock® D-Ring Binders"/>
    <n v="0.35"/>
    <s v="United States"/>
    <x v="1"/>
    <x v="30"/>
    <x v="568"/>
    <n v="20740"/>
    <d v="2015-03-29T00:00:00"/>
    <d v="2015-03-29T00:00:00"/>
    <n v="18.147500000000001"/>
    <n v="15"/>
    <x v="1285"/>
    <n v="91481"/>
    <n v="0"/>
    <n v="29"/>
    <x v="5"/>
    <n v="2015"/>
  </r>
  <r>
    <n v="22526"/>
    <s v="Medium"/>
    <n v="0.05"/>
    <n v="11.58"/>
    <n v="6.97"/>
    <n v="2339"/>
    <s v="Gordon Boswell"/>
    <s v="Regular Air"/>
    <s v="Home Office"/>
    <s v="Office Supplies"/>
    <s v="Envelopes"/>
    <s v="Small Box"/>
    <s v="Peel &amp; Seel® Recycled Catalog Envelopes, Brown"/>
    <n v="0.35"/>
    <s v="United States"/>
    <x v="2"/>
    <x v="7"/>
    <x v="604"/>
    <n v="77015"/>
    <d v="2015-05-25T00:00:00"/>
    <d v="2015-05-28T00:00:00"/>
    <n v="2.8060000000000027"/>
    <n v="6"/>
    <x v="1286"/>
    <n v="91482"/>
    <n v="3"/>
    <n v="25"/>
    <x v="3"/>
    <n v="2015"/>
  </r>
  <r>
    <n v="19052"/>
    <s v="Medium"/>
    <n v="7.0000000000000007E-2"/>
    <n v="200.98"/>
    <n v="23.76"/>
    <n v="2345"/>
    <s v="Colleen Marsh"/>
    <s v="Delivery Truck"/>
    <s v="Corporate"/>
    <s v="Furniture"/>
    <s v="Chairs &amp; Chairmats"/>
    <s v="Jumbo Drum"/>
    <s v="Global Leather Highback Executive Chair with Pneumatic Height Adjustment, Black"/>
    <n v="0.57999999999999996"/>
    <s v="United States"/>
    <x v="3"/>
    <x v="35"/>
    <x v="577"/>
    <n v="42003"/>
    <d v="2015-03-14T00:00:00"/>
    <d v="2015-03-15T00:00:00"/>
    <n v="-132.42600000000002"/>
    <n v="9"/>
    <x v="1287"/>
    <n v="89504"/>
    <n v="1"/>
    <n v="14"/>
    <x v="5"/>
    <n v="2015"/>
  </r>
  <r>
    <n v="19053"/>
    <s v="Medium"/>
    <n v="0.02"/>
    <n v="179.29"/>
    <n v="29.21"/>
    <n v="2345"/>
    <s v="Colleen Marsh"/>
    <s v="Delivery Truck"/>
    <s v="Corporate"/>
    <s v="Furniture"/>
    <s v="Tables"/>
    <s v="Jumbo Box"/>
    <s v="Bevis Round Conference Table Top, X-Base"/>
    <n v="0.76"/>
    <s v="United States"/>
    <x v="3"/>
    <x v="35"/>
    <x v="577"/>
    <n v="42003"/>
    <d v="2015-03-14T00:00:00"/>
    <d v="2015-03-14T00:00:00"/>
    <n v="-411.23599999999999"/>
    <n v="2"/>
    <x v="1288"/>
    <n v="89504"/>
    <n v="0"/>
    <n v="14"/>
    <x v="5"/>
    <n v="2015"/>
  </r>
  <r>
    <n v="20776"/>
    <s v="Low"/>
    <n v="0.03"/>
    <n v="297.64"/>
    <n v="14.7"/>
    <n v="2346"/>
    <s v="Sylvia Kumar"/>
    <s v="Delivery Truck"/>
    <s v="Corporate"/>
    <s v="Technology"/>
    <s v="Office Machines"/>
    <s v="Jumbo Drum"/>
    <s v="Panasonic KX-P3200 Dot Matrix Printer"/>
    <n v="0.56999999999999995"/>
    <s v="United States"/>
    <x v="3"/>
    <x v="35"/>
    <x v="605"/>
    <n v="40258"/>
    <d v="2015-01-10T00:00:00"/>
    <d v="2015-01-15T00:00:00"/>
    <n v="-48.971999999999994"/>
    <n v="12"/>
    <x v="1289"/>
    <n v="89503"/>
    <n v="5"/>
    <n v="10"/>
    <x v="0"/>
    <n v="2015"/>
  </r>
  <r>
    <n v="21627"/>
    <s v="High"/>
    <n v="0.1"/>
    <n v="218.75"/>
    <n v="69.64"/>
    <n v="2346"/>
    <s v="Sylvia Kumar"/>
    <s v="Delivery Truck"/>
    <s v="Corporate"/>
    <s v="Furniture"/>
    <s v="Tables"/>
    <s v="Jumbo Box"/>
    <s v="BoxOffice By Design Rectangular and Half-Moon Meeting Room Tables"/>
    <n v="0.77"/>
    <s v="United States"/>
    <x v="3"/>
    <x v="35"/>
    <x v="605"/>
    <n v="40258"/>
    <d v="2015-05-20T00:00:00"/>
    <d v="2015-05-21T00:00:00"/>
    <n v="62.297999999999995"/>
    <n v="17"/>
    <x v="1290"/>
    <n v="89505"/>
    <n v="1"/>
    <n v="20"/>
    <x v="3"/>
    <n v="2015"/>
  </r>
  <r>
    <n v="18675"/>
    <s v="Critical"/>
    <n v="0.08"/>
    <n v="6.48"/>
    <n v="7.49"/>
    <n v="2351"/>
    <s v="Faye Silver"/>
    <s v="Regular Air"/>
    <s v="Corporate"/>
    <s v="Office Supplies"/>
    <s v="Paper"/>
    <s v="Small Box"/>
    <s v="Xerox 220"/>
    <n v="0.37"/>
    <s v="United States"/>
    <x v="1"/>
    <x v="30"/>
    <x v="606"/>
    <n v="21114"/>
    <d v="2015-03-30T00:00:00"/>
    <d v="2015-04-02T00:00:00"/>
    <n v="-119.32"/>
    <n v="13"/>
    <x v="1291"/>
    <n v="86163"/>
    <n v="3"/>
    <n v="30"/>
    <x v="5"/>
    <n v="2015"/>
  </r>
  <r>
    <n v="20904"/>
    <s v="Critical"/>
    <n v="0.06"/>
    <n v="59.76"/>
    <n v="9.7100000000000009"/>
    <n v="2352"/>
    <s v="Kerry Beach"/>
    <s v="Regular Air"/>
    <s v="Consumer"/>
    <s v="Office Supplies"/>
    <s v="Storage &amp; Organization"/>
    <s v="Small Box"/>
    <s v="Advantus 10-Drawer Portable Organizer, Chrome Metal Frame, Smoke Drawers"/>
    <n v="0.56999999999999995"/>
    <s v="United States"/>
    <x v="1"/>
    <x v="30"/>
    <x v="607"/>
    <n v="21501"/>
    <d v="2015-06-20T00:00:00"/>
    <d v="2015-06-23T00:00:00"/>
    <n v="756.67470000000003"/>
    <n v="18"/>
    <x v="1292"/>
    <n v="86165"/>
    <n v="3"/>
    <n v="20"/>
    <x v="1"/>
    <n v="2015"/>
  </r>
  <r>
    <n v="20905"/>
    <s v="Critical"/>
    <n v="7.0000000000000007E-2"/>
    <n v="195.99"/>
    <n v="4.2"/>
    <n v="2352"/>
    <s v="Kerry Beach"/>
    <s v="Regular Air"/>
    <s v="Consumer"/>
    <s v="Technology"/>
    <s v="Telephones and Communication"/>
    <s v="Small Box"/>
    <s v="T65"/>
    <n v="0.56000000000000005"/>
    <s v="United States"/>
    <x v="1"/>
    <x v="30"/>
    <x v="607"/>
    <n v="21501"/>
    <d v="2015-06-20T00:00:00"/>
    <d v="2015-06-23T00:00:00"/>
    <n v="-222.34299999999999"/>
    <n v="4"/>
    <x v="1293"/>
    <n v="86165"/>
    <n v="3"/>
    <n v="20"/>
    <x v="1"/>
    <n v="2015"/>
  </r>
  <r>
    <n v="19270"/>
    <s v="Not Specified"/>
    <n v="0.09"/>
    <n v="71.37"/>
    <n v="69"/>
    <n v="2352"/>
    <s v="Kerry Beach"/>
    <s v="Regular Air"/>
    <s v="Home Office"/>
    <s v="Furniture"/>
    <s v="Tables"/>
    <s v="Large Box"/>
    <s v="Lesro Sheffield Collection Coffee Table, End Table, Center Table, Corner Table"/>
    <n v="0.68"/>
    <s v="United States"/>
    <x v="1"/>
    <x v="30"/>
    <x v="607"/>
    <n v="21501"/>
    <d v="2015-06-23T00:00:00"/>
    <d v="2015-06-24T00:00:00"/>
    <n v="-1537.1356000000003"/>
    <n v="19"/>
    <x v="1294"/>
    <n v="86166"/>
    <n v="1"/>
    <n v="23"/>
    <x v="1"/>
    <n v="2015"/>
  </r>
  <r>
    <n v="25338"/>
    <s v="Critical"/>
    <n v="0.04"/>
    <n v="5.98"/>
    <n v="0.96"/>
    <n v="2353"/>
    <s v="Patrick Lowry"/>
    <s v="Regular Air"/>
    <s v="Corporate"/>
    <s v="Office Supplies"/>
    <s v="Pens &amp; Art Supplies"/>
    <s v="Wrap Bag"/>
    <s v="Newell 315"/>
    <n v="0.6"/>
    <s v="United States"/>
    <x v="1"/>
    <x v="30"/>
    <x v="608"/>
    <n v="21040"/>
    <d v="2015-04-29T00:00:00"/>
    <d v="2015-04-30T00:00:00"/>
    <n v="52.697600000000001"/>
    <n v="22"/>
    <x v="1295"/>
    <n v="86164"/>
    <n v="1"/>
    <n v="29"/>
    <x v="4"/>
    <n v="2015"/>
  </r>
  <r>
    <n v="25339"/>
    <s v="Critical"/>
    <n v="0.01"/>
    <n v="20.99"/>
    <n v="0.99"/>
    <n v="2353"/>
    <s v="Patrick Lowry"/>
    <s v="Regular Air"/>
    <s v="Corporate"/>
    <s v="Technology"/>
    <s v="Telephones and Communication"/>
    <s v="Wrap Bag"/>
    <s v="Accessory25"/>
    <n v="0.56999999999999995"/>
    <s v="United States"/>
    <x v="1"/>
    <x v="30"/>
    <x v="608"/>
    <n v="21040"/>
    <d v="2015-04-29T00:00:00"/>
    <d v="2015-04-30T00:00:00"/>
    <n v="-78.194159999999982"/>
    <n v="2"/>
    <x v="1296"/>
    <n v="86164"/>
    <n v="1"/>
    <n v="29"/>
    <x v="4"/>
    <n v="2015"/>
  </r>
  <r>
    <n v="22649"/>
    <s v="Not Specified"/>
    <n v="0.1"/>
    <n v="78.69"/>
    <n v="19.989999999999998"/>
    <n v="2355"/>
    <s v="Clyde Burnett"/>
    <s v="Regular Air"/>
    <s v="Consumer"/>
    <s v="Furniture"/>
    <s v="Office Furnishings"/>
    <s v="Small Box"/>
    <s v="Howard Miller 12-3/4 Diameter Accuwave DS ™ Wall Clock"/>
    <n v="0.43"/>
    <s v="United States"/>
    <x v="0"/>
    <x v="1"/>
    <x v="600"/>
    <n v="92236"/>
    <d v="2015-02-15T00:00:00"/>
    <d v="2015-02-16T00:00:00"/>
    <n v="465.43949999999995"/>
    <n v="9"/>
    <x v="1297"/>
    <n v="91304"/>
    <n v="1"/>
    <n v="15"/>
    <x v="2"/>
    <n v="2015"/>
  </r>
  <r>
    <n v="21511"/>
    <s v="Medium"/>
    <n v="0.06"/>
    <n v="146.34"/>
    <n v="43.75"/>
    <n v="2355"/>
    <s v="Clyde Burnett"/>
    <s v="Delivery Truck"/>
    <s v="Consumer"/>
    <s v="Furniture"/>
    <s v="Tables"/>
    <s v="Jumbo Box"/>
    <s v="Bevis Round Conference Table Top &amp; Single Column Base"/>
    <n v="0.65"/>
    <s v="United States"/>
    <x v="0"/>
    <x v="1"/>
    <x v="600"/>
    <n v="92236"/>
    <d v="2015-06-16T00:00:00"/>
    <d v="2015-06-18T00:00:00"/>
    <n v="-89.27"/>
    <n v="12"/>
    <x v="1298"/>
    <n v="91306"/>
    <n v="2"/>
    <n v="16"/>
    <x v="1"/>
    <n v="2015"/>
  </r>
  <r>
    <n v="24526"/>
    <s v="Medium"/>
    <n v="0"/>
    <n v="29.34"/>
    <n v="7.87"/>
    <n v="2356"/>
    <s v="Emma Bloom"/>
    <s v="Regular Air"/>
    <s v="Consumer"/>
    <s v="Furniture"/>
    <s v="Office Furnishings"/>
    <s v="Small Box"/>
    <s v="Seth Thomas 14&quot; Putty-Colored Wall Clock"/>
    <n v="0.54"/>
    <s v="United States"/>
    <x v="0"/>
    <x v="47"/>
    <x v="609"/>
    <n v="82901"/>
    <d v="2015-03-15T00:00:00"/>
    <d v="2015-03-17T00:00:00"/>
    <n v="385.37"/>
    <n v="22"/>
    <x v="1299"/>
    <n v="91305"/>
    <n v="2"/>
    <n v="15"/>
    <x v="5"/>
    <n v="2015"/>
  </r>
  <r>
    <n v="20798"/>
    <s v="Low"/>
    <n v="0.1"/>
    <n v="205.99"/>
    <n v="8.99"/>
    <n v="2358"/>
    <s v="Danielle Baird"/>
    <s v="Regular Air"/>
    <s v="Corporate"/>
    <s v="Technology"/>
    <s v="Telephones and Communication"/>
    <s v="Small Box"/>
    <s v="TimeportP7382"/>
    <n v="0.56000000000000005"/>
    <s v="United States"/>
    <x v="3"/>
    <x v="26"/>
    <x v="552"/>
    <n v="33311"/>
    <d v="2015-03-04T00:00:00"/>
    <d v="2015-03-08T00:00:00"/>
    <n v="147"/>
    <n v="2"/>
    <x v="1300"/>
    <n v="88267"/>
    <n v="4"/>
    <n v="4"/>
    <x v="5"/>
    <n v="2015"/>
  </r>
  <r>
    <n v="18892"/>
    <s v="Critical"/>
    <n v="0.05"/>
    <n v="2.08"/>
    <n v="2.56"/>
    <n v="2358"/>
    <s v="Danielle Baird"/>
    <s v="Regular Air"/>
    <s v="Home Office"/>
    <s v="Office Supplies"/>
    <s v="Scissors, Rulers and Trimmers"/>
    <s v="Small Pack"/>
    <s v="Kleencut® Forged Office Shears by Acme United Corporation"/>
    <n v="0.55000000000000004"/>
    <s v="United States"/>
    <x v="3"/>
    <x v="26"/>
    <x v="552"/>
    <n v="33311"/>
    <d v="2015-02-14T00:00:00"/>
    <d v="2015-02-16T00:00:00"/>
    <n v="-1045.0160000000001"/>
    <n v="19"/>
    <x v="1301"/>
    <n v="88268"/>
    <n v="2"/>
    <n v="14"/>
    <x v="2"/>
    <n v="2015"/>
  </r>
  <r>
    <n v="21772"/>
    <s v="Critical"/>
    <n v="0"/>
    <n v="7.28"/>
    <n v="1.77"/>
    <n v="2359"/>
    <s v="Annie Horne"/>
    <s v="Regular Air"/>
    <s v="Home Office"/>
    <s v="Office Supplies"/>
    <s v="Paper"/>
    <s v="Wrap Bag"/>
    <s v="Post-it® “Important Message” Note Pad, Neon Colors, 50 Sheets/Pad"/>
    <n v="0.37"/>
    <s v="United States"/>
    <x v="3"/>
    <x v="26"/>
    <x v="610"/>
    <n v="33917"/>
    <d v="2015-02-05T00:00:00"/>
    <d v="2015-02-05T00:00:00"/>
    <n v="167.16000000000003"/>
    <n v="7"/>
    <x v="1302"/>
    <n v="88265"/>
    <n v="0"/>
    <n v="5"/>
    <x v="2"/>
    <n v="2015"/>
  </r>
  <r>
    <n v="24890"/>
    <s v="High"/>
    <n v="0.06"/>
    <n v="8.33"/>
    <n v="1.99"/>
    <n v="2361"/>
    <s v="Vincent Daniel"/>
    <s v="Regular Air"/>
    <s v="Corporate"/>
    <s v="Technology"/>
    <s v="Computer Peripherals"/>
    <s v="Small Pack"/>
    <s v="80 Minute Slim Jewel Case CD-R , 10/Pack - Staples"/>
    <n v="0.52"/>
    <s v="United States"/>
    <x v="3"/>
    <x v="26"/>
    <x v="611"/>
    <n v="32259"/>
    <d v="2015-02-25T00:00:00"/>
    <d v="2015-02-26T00:00:00"/>
    <n v="-344.82000000000005"/>
    <n v="1"/>
    <x v="1303"/>
    <n v="88266"/>
    <n v="1"/>
    <n v="25"/>
    <x v="2"/>
    <n v="2015"/>
  </r>
  <r>
    <n v="19369"/>
    <s v="High"/>
    <n v="0"/>
    <n v="5.77"/>
    <n v="5.92"/>
    <n v="2363"/>
    <s v="Jacob Murray"/>
    <s v="Regular Air"/>
    <s v="Home Office"/>
    <s v="Furniture"/>
    <s v="Office Furnishings"/>
    <s v="Medium Box"/>
    <s v="DAX Cubicle Frames - 8x10"/>
    <n v="0.55000000000000004"/>
    <s v="United States"/>
    <x v="1"/>
    <x v="10"/>
    <x v="572"/>
    <n v="44256"/>
    <d v="2015-04-11T00:00:00"/>
    <d v="2015-04-13T00:00:00"/>
    <n v="-61.5276"/>
    <n v="11"/>
    <x v="1304"/>
    <n v="90040"/>
    <n v="2"/>
    <n v="11"/>
    <x v="4"/>
    <n v="2015"/>
  </r>
  <r>
    <n v="21582"/>
    <s v="Low"/>
    <n v="7.0000000000000007E-2"/>
    <n v="5.98"/>
    <n v="5.79"/>
    <n v="2369"/>
    <s v="Mike G Hartman"/>
    <s v="Regular Air"/>
    <s v="Consumer"/>
    <s v="Office Supplies"/>
    <s v="Paper"/>
    <s v="Small Box"/>
    <s v="Xerox 1903"/>
    <n v="0.36"/>
    <s v="United States"/>
    <x v="3"/>
    <x v="26"/>
    <x v="612"/>
    <n v="33024"/>
    <d v="2015-01-13T00:00:00"/>
    <d v="2015-01-15T00:00:00"/>
    <n v="-41.972700000000003"/>
    <n v="13"/>
    <x v="1305"/>
    <n v="90408"/>
    <n v="2"/>
    <n v="13"/>
    <x v="0"/>
    <n v="2015"/>
  </r>
  <r>
    <n v="21988"/>
    <s v="Medium"/>
    <n v="0.01"/>
    <n v="1.76"/>
    <n v="0.7"/>
    <n v="2372"/>
    <s v="Marvin Parrott"/>
    <s v="Regular Air"/>
    <s v="Corporate"/>
    <s v="Office Supplies"/>
    <s v="Pens &amp; Art Supplies"/>
    <s v="Wrap Bag"/>
    <s v="Newell 310"/>
    <n v="0.56000000000000005"/>
    <s v="United States"/>
    <x v="2"/>
    <x v="3"/>
    <x v="613"/>
    <n v="55803"/>
    <d v="2015-03-15T00:00:00"/>
    <d v="2015-03-16T00:00:00"/>
    <n v="-1.56"/>
    <n v="4"/>
    <x v="1306"/>
    <n v="90714"/>
    <n v="1"/>
    <n v="15"/>
    <x v="5"/>
    <n v="2015"/>
  </r>
  <r>
    <n v="22827"/>
    <s v="High"/>
    <n v="0.05"/>
    <n v="3.28"/>
    <n v="3.97"/>
    <n v="2376"/>
    <s v="Debra Batchelor"/>
    <s v="Regular Air"/>
    <s v="Corporate"/>
    <s v="Office Supplies"/>
    <s v="Pens &amp; Art Supplies"/>
    <s v="Wrap Bag"/>
    <s v="Newell 342"/>
    <n v="0.56000000000000005"/>
    <s v="United States"/>
    <x v="0"/>
    <x v="44"/>
    <x v="458"/>
    <n v="83843"/>
    <d v="2015-03-05T00:00:00"/>
    <d v="2015-03-06T00:00:00"/>
    <n v="-100.24"/>
    <n v="18"/>
    <x v="1307"/>
    <n v="91321"/>
    <n v="1"/>
    <n v="5"/>
    <x v="5"/>
    <n v="2015"/>
  </r>
  <r>
    <n v="22828"/>
    <s v="High"/>
    <n v="0.03"/>
    <n v="6.98"/>
    <n v="9.69"/>
    <n v="2376"/>
    <s v="Debra Batchelor"/>
    <s v="Regular Air"/>
    <s v="Corporate"/>
    <s v="Office Supplies"/>
    <s v="Storage &amp; Organization"/>
    <s v="Small Box"/>
    <s v="Eldon Shelf Savers™ Cubes and Bins"/>
    <n v="0.83"/>
    <s v="United States"/>
    <x v="0"/>
    <x v="44"/>
    <x v="458"/>
    <n v="83843"/>
    <d v="2015-03-05T00:00:00"/>
    <d v="2015-03-07T00:00:00"/>
    <n v="-262.62"/>
    <n v="15"/>
    <x v="1308"/>
    <n v="91321"/>
    <n v="2"/>
    <n v="5"/>
    <x v="5"/>
    <n v="2015"/>
  </r>
  <r>
    <n v="18151"/>
    <s v="Low"/>
    <n v="0.06"/>
    <n v="122.99"/>
    <n v="19.989999999999998"/>
    <n v="2379"/>
    <s v="Mildred Briggs"/>
    <s v="Regular Air"/>
    <s v="Small Business"/>
    <s v="Office Supplies"/>
    <s v="Binders and Binder Accessories"/>
    <s v="Small Box"/>
    <s v="GBC Therma-A-Bind 250T Electric Binding System"/>
    <n v="0.37"/>
    <s v="United States"/>
    <x v="2"/>
    <x v="22"/>
    <x v="536"/>
    <n v="48135"/>
    <d v="2015-05-05T00:00:00"/>
    <d v="2015-05-07T00:00:00"/>
    <n v="1019.7095999999999"/>
    <n v="12"/>
    <x v="1309"/>
    <n v="86655"/>
    <n v="2"/>
    <n v="5"/>
    <x v="3"/>
    <n v="2015"/>
  </r>
  <r>
    <n v="19898"/>
    <s v="Not Specified"/>
    <n v="7.0000000000000007E-2"/>
    <n v="3.38"/>
    <n v="0.85"/>
    <n v="2380"/>
    <s v="Lisa Branch"/>
    <s v="Regular Air"/>
    <s v="Small Business"/>
    <s v="Office Supplies"/>
    <s v="Pens &amp; Art Supplies"/>
    <s v="Wrap Bag"/>
    <s v="Avery Hi-Liter® Fluorescent Desk Style Markers"/>
    <n v="0.48"/>
    <s v="United States"/>
    <x v="2"/>
    <x v="22"/>
    <x v="614"/>
    <n v="49505"/>
    <d v="2015-04-26T00:00:00"/>
    <d v="2015-04-28T00:00:00"/>
    <n v="19.04"/>
    <n v="9"/>
    <x v="1310"/>
    <n v="86654"/>
    <n v="2"/>
    <n v="26"/>
    <x v="4"/>
    <n v="2015"/>
  </r>
  <r>
    <n v="18152"/>
    <s v="Low"/>
    <n v="0.08"/>
    <n v="68.81"/>
    <n v="60"/>
    <n v="2380"/>
    <s v="Lisa Branch"/>
    <s v="Delivery Truck"/>
    <s v="Small Business"/>
    <s v="Office Supplies"/>
    <s v="Appliances"/>
    <s v="Jumbo Drum"/>
    <s v="Holmes Replacement Filter for HEPA Air Cleaner, Very Large Room, HEPA Filter"/>
    <n v="0.41"/>
    <s v="United States"/>
    <x v="2"/>
    <x v="22"/>
    <x v="614"/>
    <n v="49505"/>
    <d v="2015-05-05T00:00:00"/>
    <d v="2015-05-07T00:00:00"/>
    <n v="-1069.72"/>
    <n v="17"/>
    <x v="1311"/>
    <n v="86655"/>
    <n v="2"/>
    <n v="5"/>
    <x v="3"/>
    <n v="2015"/>
  </r>
  <r>
    <n v="1898"/>
    <s v="Not Specified"/>
    <n v="7.0000000000000007E-2"/>
    <n v="3.38"/>
    <n v="0.85"/>
    <n v="2382"/>
    <s v="Geoffrey Saunders"/>
    <s v="Regular Air"/>
    <s v="Small Business"/>
    <s v="Office Supplies"/>
    <s v="Pens &amp; Art Supplies"/>
    <s v="Wrap Bag"/>
    <s v="Avery Hi-Liter® Fluorescent Desk Style Markers"/>
    <n v="0.48"/>
    <s v="United States"/>
    <x v="1"/>
    <x v="4"/>
    <x v="8"/>
    <n v="10024"/>
    <d v="2015-04-26T00:00:00"/>
    <d v="2015-04-28T00:00:00"/>
    <n v="19.04"/>
    <n v="34"/>
    <x v="201"/>
    <n v="13606"/>
    <n v="2"/>
    <n v="26"/>
    <x v="4"/>
    <n v="2015"/>
  </r>
  <r>
    <n v="151"/>
    <s v="Low"/>
    <n v="0.06"/>
    <n v="122.99"/>
    <n v="19.989999999999998"/>
    <n v="2382"/>
    <s v="Geoffrey Saunders"/>
    <s v="Regular Air"/>
    <s v="Small Business"/>
    <s v="Office Supplies"/>
    <s v="Binders and Binder Accessories"/>
    <s v="Small Box"/>
    <s v="GBC Therma-A-Bind 250T Electric Binding System"/>
    <n v="0.37"/>
    <s v="United States"/>
    <x v="1"/>
    <x v="4"/>
    <x v="8"/>
    <n v="10024"/>
    <d v="2015-05-05T00:00:00"/>
    <d v="2015-05-07T00:00:00"/>
    <n v="1408.1865"/>
    <n v="48"/>
    <x v="1312"/>
    <n v="962"/>
    <n v="2"/>
    <n v="5"/>
    <x v="3"/>
    <n v="2015"/>
  </r>
  <r>
    <n v="152"/>
    <s v="Low"/>
    <n v="0.08"/>
    <n v="68.81"/>
    <n v="60"/>
    <n v="2382"/>
    <s v="Geoffrey Saunders"/>
    <s v="Delivery Truck"/>
    <s v="Small Business"/>
    <s v="Office Supplies"/>
    <s v="Appliances"/>
    <s v="Jumbo Drum"/>
    <s v="Holmes Replacement Filter for HEPA Air Cleaner, Very Large Room, HEPA Filter"/>
    <n v="0.41"/>
    <s v="United States"/>
    <x v="1"/>
    <x v="4"/>
    <x v="8"/>
    <n v="10024"/>
    <d v="2015-05-05T00:00:00"/>
    <d v="2015-05-07T00:00:00"/>
    <n v="-1069.72"/>
    <n v="68"/>
    <x v="1313"/>
    <n v="962"/>
    <n v="2"/>
    <n v="5"/>
    <x v="3"/>
    <n v="2015"/>
  </r>
  <r>
    <n v="21171"/>
    <s v="Critical"/>
    <n v="0.1"/>
    <n v="130.97999999999999"/>
    <n v="30"/>
    <n v="2385"/>
    <s v="Janice Frye"/>
    <s v="Delivery Truck"/>
    <s v="Small Business"/>
    <s v="Furniture"/>
    <s v="Chairs &amp; Chairmats"/>
    <s v="Jumbo Drum"/>
    <s v="Office Star - Contemporary Task Swivel chair with 2-way adjustable arms, Plum"/>
    <n v="0.78"/>
    <s v="United States"/>
    <x v="0"/>
    <x v="27"/>
    <x v="615"/>
    <n v="88001"/>
    <d v="2015-05-22T00:00:00"/>
    <d v="2015-05-24T00:00:00"/>
    <n v="2000.11"/>
    <n v="18"/>
    <x v="1314"/>
    <n v="89184"/>
    <n v="2"/>
    <n v="22"/>
    <x v="3"/>
    <n v="2015"/>
  </r>
  <r>
    <n v="23557"/>
    <s v="Not Specified"/>
    <n v="0.06"/>
    <n v="4.7699999999999996"/>
    <n v="2.39"/>
    <n v="2391"/>
    <s v="Jacob McNeill"/>
    <s v="Regular Air"/>
    <s v="Corporate"/>
    <s v="Technology"/>
    <s v="Computer Peripherals"/>
    <s v="Small Pack"/>
    <s v="Imation Primaris 3.5&quot; 2HD Unformatted Diskettes, 10/Pack"/>
    <n v="0.72"/>
    <s v="United States"/>
    <x v="1"/>
    <x v="4"/>
    <x v="616"/>
    <n v="11572"/>
    <d v="2015-05-25T00:00:00"/>
    <d v="2015-05-26T00:00:00"/>
    <n v="-45.64"/>
    <n v="9"/>
    <x v="1315"/>
    <n v="91122"/>
    <n v="1"/>
    <n v="25"/>
    <x v="3"/>
    <n v="2015"/>
  </r>
  <r>
    <n v="23558"/>
    <s v="Not Specified"/>
    <n v="0.1"/>
    <n v="27.18"/>
    <n v="8.23"/>
    <n v="2391"/>
    <s v="Jacob McNeill"/>
    <s v="Regular Air"/>
    <s v="Corporate"/>
    <s v="Office Supplies"/>
    <s v="Envelopes"/>
    <s v="Small Box"/>
    <s v="Tyvek ® Top-Opening Peel &amp; Seel Envelopes, Plain White"/>
    <n v="0.38"/>
    <s v="United States"/>
    <x v="1"/>
    <x v="4"/>
    <x v="616"/>
    <n v="11572"/>
    <d v="2015-05-25T00:00:00"/>
    <d v="2015-05-27T00:00:00"/>
    <n v="204.49"/>
    <n v="12"/>
    <x v="1316"/>
    <n v="91122"/>
    <n v="2"/>
    <n v="25"/>
    <x v="3"/>
    <n v="2015"/>
  </r>
  <r>
    <n v="21462"/>
    <s v="Not Specified"/>
    <n v="0"/>
    <n v="999.99"/>
    <n v="13.99"/>
    <n v="2391"/>
    <s v="Jacob McNeill"/>
    <s v="Regular Air"/>
    <s v="Corporate"/>
    <s v="Technology"/>
    <s v="Office Machines"/>
    <s v="Medium Box"/>
    <s v="Polycom Soundstation EX Audio-Conferencing Telephone, Black"/>
    <n v="0.36"/>
    <s v="United States"/>
    <x v="1"/>
    <x v="4"/>
    <x v="616"/>
    <n v="11572"/>
    <d v="2015-06-04T00:00:00"/>
    <d v="2015-06-06T00:00:00"/>
    <n v="-1455.9971999999998"/>
    <n v="1"/>
    <x v="1317"/>
    <n v="91123"/>
    <n v="2"/>
    <n v="4"/>
    <x v="1"/>
    <n v="2015"/>
  </r>
  <r>
    <n v="21463"/>
    <s v="Not Specified"/>
    <n v="0.05"/>
    <n v="6.48"/>
    <n v="5.14"/>
    <n v="2391"/>
    <s v="Jacob McNeill"/>
    <s v="Express Air"/>
    <s v="Corporate"/>
    <s v="Office Supplies"/>
    <s v="Paper"/>
    <s v="Small Box"/>
    <s v="Xerox 23"/>
    <n v="0.37"/>
    <s v="United States"/>
    <x v="1"/>
    <x v="4"/>
    <x v="616"/>
    <n v="11572"/>
    <d v="2015-06-04T00:00:00"/>
    <d v="2015-06-05T00:00:00"/>
    <n v="-22.56"/>
    <n v="13"/>
    <x v="1318"/>
    <n v="91123"/>
    <n v="1"/>
    <n v="4"/>
    <x v="1"/>
    <n v="2015"/>
  </r>
  <r>
    <n v="18277"/>
    <s v="Medium"/>
    <n v="0.02"/>
    <n v="6.48"/>
    <n v="7.91"/>
    <n v="2393"/>
    <s v="Debbie Dillon"/>
    <s v="Regular Air"/>
    <s v="Corporate"/>
    <s v="Office Supplies"/>
    <s v="Paper"/>
    <s v="Small Box"/>
    <s v="Xerox 216"/>
    <n v="0.37"/>
    <s v="United States"/>
    <x v="3"/>
    <x v="29"/>
    <x v="151"/>
    <n v="30076"/>
    <d v="2015-05-29T00:00:00"/>
    <d v="2015-05-31T00:00:00"/>
    <n v="-1191.5260000000001"/>
    <n v="2"/>
    <x v="1319"/>
    <n v="86950"/>
    <n v="2"/>
    <n v="29"/>
    <x v="3"/>
    <n v="2015"/>
  </r>
  <r>
    <n v="18197"/>
    <s v="High"/>
    <n v="0.06"/>
    <n v="105.29"/>
    <n v="10.119999999999999"/>
    <n v="2393"/>
    <s v="Debbie Dillon"/>
    <s v="Regular Air"/>
    <s v="Corporate"/>
    <s v="Furniture"/>
    <s v="Office Furnishings"/>
    <s v="Large Box"/>
    <s v="Eldon Antistatic Chair Mats for Low to Medium Pile Carpets"/>
    <n v="0.79"/>
    <s v="United States"/>
    <x v="3"/>
    <x v="29"/>
    <x v="151"/>
    <n v="30076"/>
    <d v="2015-01-04T00:00:00"/>
    <d v="2015-01-06T00:00:00"/>
    <n v="-45.01"/>
    <n v="12"/>
    <x v="1320"/>
    <n v="86951"/>
    <n v="2"/>
    <n v="4"/>
    <x v="0"/>
    <n v="2015"/>
  </r>
  <r>
    <n v="20197"/>
    <s v="Critical"/>
    <n v="0.01"/>
    <n v="11.7"/>
    <n v="5.63"/>
    <n v="2394"/>
    <s v="Tina Monroe"/>
    <s v="Regular Air"/>
    <s v="Corporate"/>
    <s v="Office Supplies"/>
    <s v="Binders and Binder Accessories"/>
    <s v="Small Box"/>
    <s v="Fellowes Binding Cases"/>
    <n v="0.4"/>
    <s v="United States"/>
    <x v="3"/>
    <x v="29"/>
    <x v="617"/>
    <n v="30328"/>
    <d v="2015-05-01T00:00:00"/>
    <d v="2015-05-03T00:00:00"/>
    <n v="39.209999999999994"/>
    <n v="16"/>
    <x v="1321"/>
    <n v="86949"/>
    <n v="2"/>
    <n v="1"/>
    <x v="3"/>
    <n v="2015"/>
  </r>
  <r>
    <n v="20198"/>
    <s v="Critical"/>
    <n v="0.03"/>
    <n v="4.55"/>
    <n v="1.49"/>
    <n v="2394"/>
    <s v="Tina Monroe"/>
    <s v="Regular Air"/>
    <s v="Corporate"/>
    <s v="Office Supplies"/>
    <s v="Binders and Binder Accessories"/>
    <s v="Small Box"/>
    <s v="Presstex Flexible Ring Binders"/>
    <n v="0.35"/>
    <s v="United States"/>
    <x v="3"/>
    <x v="29"/>
    <x v="617"/>
    <n v="30328"/>
    <d v="2015-05-01T00:00:00"/>
    <d v="2015-05-01T00:00:00"/>
    <n v="100.38000000000001"/>
    <n v="9"/>
    <x v="1322"/>
    <n v="86949"/>
    <n v="0"/>
    <n v="1"/>
    <x v="3"/>
    <n v="2015"/>
  </r>
  <r>
    <n v="24954"/>
    <s v="Not Specified"/>
    <n v="0.04"/>
    <n v="60.97"/>
    <n v="4.5"/>
    <n v="2395"/>
    <s v="Beverly Roberts"/>
    <s v="Regular Air"/>
    <s v="Corporate"/>
    <s v="Office Supplies"/>
    <s v="Appliances"/>
    <s v="Small Box"/>
    <s v="Tripp Lite Isotel 6 Outlet Surge Protector with Fax/Modem Protection"/>
    <n v="0.56000000000000005"/>
    <s v="United States"/>
    <x v="3"/>
    <x v="29"/>
    <x v="618"/>
    <n v="31401"/>
    <d v="2015-03-23T00:00:00"/>
    <d v="2015-03-24T00:00:00"/>
    <n v="79.423200000000008"/>
    <n v="15"/>
    <x v="1323"/>
    <n v="86952"/>
    <n v="1"/>
    <n v="23"/>
    <x v="5"/>
    <n v="2015"/>
  </r>
  <r>
    <n v="22369"/>
    <s v="Not Specified"/>
    <n v="0.03"/>
    <n v="7.64"/>
    <n v="5.83"/>
    <n v="2398"/>
    <s v="Julian F Wolfe"/>
    <s v="Regular Air"/>
    <s v="Corporate"/>
    <s v="Office Supplies"/>
    <s v="Paper"/>
    <s v="Wrap Bag"/>
    <s v="Rediform Wirebound &quot;Phone Memo&quot; Message Book, 11 x 5-3/4"/>
    <n v="0.36"/>
    <s v="United States"/>
    <x v="2"/>
    <x v="12"/>
    <x v="619"/>
    <n v="60103"/>
    <d v="2015-02-24T00:00:00"/>
    <d v="2015-02-26T00:00:00"/>
    <n v="-15.090400000000001"/>
    <n v="12"/>
    <x v="1324"/>
    <n v="86373"/>
    <n v="2"/>
    <n v="24"/>
    <x v="2"/>
    <n v="2015"/>
  </r>
  <r>
    <n v="19001"/>
    <s v="Medium"/>
    <n v="0"/>
    <n v="65.989999999999995"/>
    <n v="3.99"/>
    <n v="2417"/>
    <s v="Ken H Frazier"/>
    <s v="Regular Air"/>
    <s v="Consumer"/>
    <s v="Technology"/>
    <s v="Telephones and Communication"/>
    <s v="Small Box"/>
    <s v="StarTAC 7760"/>
    <n v="0.59"/>
    <s v="United States"/>
    <x v="3"/>
    <x v="8"/>
    <x v="543"/>
    <n v="22124"/>
    <d v="2015-03-14T00:00:00"/>
    <d v="2015-03-15T00:00:00"/>
    <n v="-60.563999999999993"/>
    <n v="13"/>
    <x v="1325"/>
    <n v="86754"/>
    <n v="1"/>
    <n v="14"/>
    <x v="5"/>
    <n v="2015"/>
  </r>
  <r>
    <n v="20325"/>
    <s v="Critical"/>
    <n v="0.03"/>
    <n v="2.1"/>
    <n v="0.7"/>
    <n v="2418"/>
    <s v="Kyle Fink"/>
    <s v="Regular Air"/>
    <s v="Consumer"/>
    <s v="Office Supplies"/>
    <s v="Pens &amp; Art Supplies"/>
    <s v="Wrap Bag"/>
    <s v="Sanford EarthWrite® Recycled Pencils, Medium Soft, #2"/>
    <n v="0.56999999999999995"/>
    <s v="United States"/>
    <x v="3"/>
    <x v="8"/>
    <x v="620"/>
    <n v="23805"/>
    <d v="2015-01-06T00:00:00"/>
    <d v="2015-01-07T00:00:00"/>
    <n v="-1473.9059999999999"/>
    <n v="4"/>
    <x v="1326"/>
    <n v="86750"/>
    <n v="1"/>
    <n v="6"/>
    <x v="0"/>
    <n v="2015"/>
  </r>
  <r>
    <n v="21724"/>
    <s v="High"/>
    <n v="0.1"/>
    <n v="599.99"/>
    <n v="24.49"/>
    <n v="2418"/>
    <s v="Kyle Fink"/>
    <s v="Regular Air"/>
    <s v="Consumer"/>
    <s v="Technology"/>
    <s v="Copiers and Fax"/>
    <s v="Large Box"/>
    <s v="Canon PC1080F Personal Copier"/>
    <n v="0.5"/>
    <s v="United States"/>
    <x v="3"/>
    <x v="8"/>
    <x v="620"/>
    <n v="23805"/>
    <d v="2015-01-10T00:00:00"/>
    <d v="2015-01-11T00:00:00"/>
    <n v="-343.12599999999998"/>
    <n v="11"/>
    <x v="1327"/>
    <n v="86753"/>
    <n v="1"/>
    <n v="10"/>
    <x v="0"/>
    <n v="2015"/>
  </r>
  <r>
    <n v="21725"/>
    <s v="High"/>
    <n v="0.06"/>
    <n v="2.78"/>
    <n v="1.25"/>
    <n v="2418"/>
    <s v="Kyle Fink"/>
    <s v="Regular Air"/>
    <s v="Consumer"/>
    <s v="Office Supplies"/>
    <s v="Pens &amp; Art Supplies"/>
    <s v="Wrap Bag"/>
    <s v="Newell 318"/>
    <n v="0.59"/>
    <s v="United States"/>
    <x v="3"/>
    <x v="8"/>
    <x v="620"/>
    <n v="23805"/>
    <d v="2015-01-10T00:00:00"/>
    <d v="2015-01-12T00:00:00"/>
    <n v="66.359999999999985"/>
    <n v="10"/>
    <x v="1328"/>
    <n v="86753"/>
    <n v="2"/>
    <n v="10"/>
    <x v="0"/>
    <n v="2015"/>
  </r>
  <r>
    <n v="22376"/>
    <s v="Not Specified"/>
    <n v="7.0000000000000007E-2"/>
    <n v="225.04"/>
    <n v="11.79"/>
    <n v="2419"/>
    <s v="Sandra Faulkner"/>
    <s v="Regular Air"/>
    <s v="Consumer"/>
    <s v="Office Supplies"/>
    <s v="Appliances"/>
    <s v="Medium Box"/>
    <s v="Holmes Harmony HEPA Air Purifier for 17 x 20 Room"/>
    <n v="0.42"/>
    <s v="United States"/>
    <x v="3"/>
    <x v="8"/>
    <x v="368"/>
    <n v="23701"/>
    <d v="2015-03-26T00:00:00"/>
    <d v="2015-03-26T00:00:00"/>
    <n v="-162.91800000000001"/>
    <n v="5"/>
    <x v="1329"/>
    <n v="86751"/>
    <n v="0"/>
    <n v="26"/>
    <x v="5"/>
    <n v="2015"/>
  </r>
  <r>
    <n v="22377"/>
    <s v="Not Specified"/>
    <n v="0.03"/>
    <n v="7.84"/>
    <n v="4.71"/>
    <n v="2419"/>
    <s v="Sandra Faulkner"/>
    <s v="Regular Air"/>
    <s v="Consumer"/>
    <s v="Office Supplies"/>
    <s v="Binders and Binder Accessories"/>
    <s v="Small Box"/>
    <s v="XtraLife® ClearVue™ Slant-D® Ring Binders by Cardinal"/>
    <n v="0.35"/>
    <s v="United States"/>
    <x v="3"/>
    <x v="8"/>
    <x v="368"/>
    <n v="23701"/>
    <d v="2015-03-26T00:00:00"/>
    <d v="2015-03-29T00:00:00"/>
    <n v="859.7177999999999"/>
    <n v="7"/>
    <x v="1330"/>
    <n v="86751"/>
    <n v="3"/>
    <n v="26"/>
    <x v="5"/>
    <n v="2015"/>
  </r>
  <r>
    <n v="25271"/>
    <s v="High"/>
    <n v="0.04"/>
    <n v="9.11"/>
    <n v="2.15"/>
    <n v="2420"/>
    <s v="Wesley Cho"/>
    <s v="Regular Air"/>
    <s v="Consumer"/>
    <s v="Office Supplies"/>
    <s v="Paper"/>
    <s v="Wrap Bag"/>
    <s v="Black Print Carbonless Snap-Off® Rapid Letter, 8 1/2&quot; x 7&quot;"/>
    <n v="0.4"/>
    <s v="United States"/>
    <x v="3"/>
    <x v="8"/>
    <x v="404"/>
    <n v="23223"/>
    <d v="2015-05-06T00:00:00"/>
    <d v="2015-05-06T00:00:00"/>
    <n v="-23.072000000000003"/>
    <n v="11"/>
    <x v="1331"/>
    <n v="86752"/>
    <n v="0"/>
    <n v="6"/>
    <x v="3"/>
    <n v="2015"/>
  </r>
  <r>
    <n v="18802"/>
    <s v="Not Specified"/>
    <n v="0.05"/>
    <n v="150.97999999999999"/>
    <n v="43.71"/>
    <n v="2422"/>
    <s v="Arlene Wiggins Dalton"/>
    <s v="Delivery Truck"/>
    <s v="Home Office"/>
    <s v="Furniture"/>
    <s v="Chairs &amp; Chairmats"/>
    <s v="Jumbo Drum"/>
    <s v="Global Airflow Leather Mesh Back Chair, Black"/>
    <n v="0.55000000000000004"/>
    <s v="United States"/>
    <x v="2"/>
    <x v="7"/>
    <x v="621"/>
    <n v="77340"/>
    <d v="2015-05-24T00:00:00"/>
    <d v="2015-05-25T00:00:00"/>
    <n v="650.29999999999995"/>
    <n v="12"/>
    <x v="1332"/>
    <n v="89053"/>
    <n v="1"/>
    <n v="24"/>
    <x v="3"/>
    <n v="2015"/>
  </r>
  <r>
    <n v="19817"/>
    <s v="Medium"/>
    <n v="0.09"/>
    <n v="3.89"/>
    <n v="7.01"/>
    <n v="2422"/>
    <s v="Arlene Wiggins Dalton"/>
    <s v="Express Air"/>
    <s v="Home Office"/>
    <s v="Office Supplies"/>
    <s v="Binders and Binder Accessories"/>
    <s v="Small Box"/>
    <s v="Avery Binder Labels"/>
    <n v="0.37"/>
    <s v="United States"/>
    <x v="2"/>
    <x v="7"/>
    <x v="621"/>
    <n v="77340"/>
    <d v="2015-01-22T00:00:00"/>
    <d v="2015-01-24T00:00:00"/>
    <n v="-154.30700000000002"/>
    <n v="10"/>
    <x v="1333"/>
    <n v="89055"/>
    <n v="2"/>
    <n v="22"/>
    <x v="0"/>
    <n v="2015"/>
  </r>
  <r>
    <n v="25126"/>
    <s v="Low"/>
    <n v="0.04"/>
    <n v="100.98"/>
    <n v="7.18"/>
    <n v="2423"/>
    <s v="Nicholas Wallace"/>
    <s v="Regular Air"/>
    <s v="Home Office"/>
    <s v="Technology"/>
    <s v="Computer Peripherals"/>
    <s v="Small Box"/>
    <s v="Logitech Cordless Elite Duo"/>
    <n v="0.4"/>
    <s v="United States"/>
    <x v="2"/>
    <x v="7"/>
    <x v="622"/>
    <n v="76053"/>
    <d v="2015-01-21T00:00:00"/>
    <d v="2015-01-26T00:00:00"/>
    <n v="269.94"/>
    <n v="4"/>
    <x v="1334"/>
    <n v="89054"/>
    <n v="5"/>
    <n v="21"/>
    <x v="0"/>
    <n v="2015"/>
  </r>
  <r>
    <n v="21761"/>
    <s v="High"/>
    <n v="0.08"/>
    <n v="30.93"/>
    <n v="3.92"/>
    <n v="2426"/>
    <s v="Dorothy Holt"/>
    <s v="Regular Air"/>
    <s v="Small Business"/>
    <s v="Furniture"/>
    <s v="Office Furnishings"/>
    <s v="Small Pack"/>
    <s v="Advantus Employee of the Month Certificate Frame, 11 x 13-1/2"/>
    <n v="0.44"/>
    <s v="United States"/>
    <x v="2"/>
    <x v="7"/>
    <x v="623"/>
    <n v="75061"/>
    <d v="2015-03-15T00:00:00"/>
    <d v="2015-03-16T00:00:00"/>
    <n v="63.059099999999994"/>
    <n v="3"/>
    <x v="1335"/>
    <n v="90859"/>
    <n v="1"/>
    <n v="15"/>
    <x v="5"/>
    <n v="2015"/>
  </r>
  <r>
    <n v="20496"/>
    <s v="Low"/>
    <n v="0.08"/>
    <n v="4.4800000000000004"/>
    <n v="49"/>
    <n v="2426"/>
    <s v="Dorothy Holt"/>
    <s v="Regular Air"/>
    <s v="Small Business"/>
    <s v="Office Supplies"/>
    <s v="Appliances"/>
    <s v="Large Box"/>
    <s v="Hoover Portapower™ Portable Vacuum"/>
    <n v="0.6"/>
    <s v="United States"/>
    <x v="2"/>
    <x v="7"/>
    <x v="623"/>
    <n v="75061"/>
    <d v="2015-05-02T00:00:00"/>
    <d v="2015-05-02T00:00:00"/>
    <n v="139.58009999999999"/>
    <n v="37"/>
    <x v="1336"/>
    <n v="90861"/>
    <n v="0"/>
    <n v="2"/>
    <x v="3"/>
    <n v="2015"/>
  </r>
  <r>
    <n v="20497"/>
    <s v="Low"/>
    <n v="0"/>
    <n v="17.670000000000002"/>
    <n v="8.99"/>
    <n v="2426"/>
    <s v="Dorothy Holt"/>
    <s v="Regular Air"/>
    <s v="Small Business"/>
    <s v="Furniture"/>
    <s v="Office Furnishings"/>
    <s v="Small Pack"/>
    <s v="Executive Impressions 12&quot; Wall Clock"/>
    <n v="0.47"/>
    <s v="United States"/>
    <x v="2"/>
    <x v="7"/>
    <x v="623"/>
    <n v="75061"/>
    <d v="2015-05-02T00:00:00"/>
    <d v="2015-05-09T00:00:00"/>
    <n v="109.67000000000002"/>
    <n v="9"/>
    <x v="1337"/>
    <n v="90861"/>
    <n v="7"/>
    <n v="2"/>
    <x v="3"/>
    <n v="2015"/>
  </r>
  <r>
    <n v="23729"/>
    <s v="High"/>
    <n v="0.03"/>
    <n v="40.99"/>
    <n v="19.989999999999998"/>
    <n v="2427"/>
    <s v="John Merritt"/>
    <s v="Regular Air"/>
    <s v="Corporate"/>
    <s v="Office Supplies"/>
    <s v="Paper"/>
    <s v="Small Box"/>
    <s v="White Dual Perf Computer Printout Paper, 2700 Sheets, 1 Part, Heavyweight, 20 lbs., 14 7/8 x 11"/>
    <n v="0.36"/>
    <s v="United States"/>
    <x v="2"/>
    <x v="7"/>
    <x v="624"/>
    <n v="76248"/>
    <d v="2015-02-17T00:00:00"/>
    <d v="2015-02-18T00:00:00"/>
    <n v="395.30799999999999"/>
    <n v="21"/>
    <x v="1338"/>
    <n v="90860"/>
    <n v="1"/>
    <n v="17"/>
    <x v="2"/>
    <n v="2015"/>
  </r>
  <r>
    <n v="22562"/>
    <s v="Not Specified"/>
    <n v="0.1"/>
    <n v="14.28"/>
    <n v="2.99"/>
    <n v="2430"/>
    <s v="Kimberly Reilly"/>
    <s v="Regular Air"/>
    <s v="Home Office"/>
    <s v="Office Supplies"/>
    <s v="Binders and Binder Accessories"/>
    <s v="Small Box"/>
    <s v="Avery Premier Heavy-Duty Binder with Round Locking Rings"/>
    <n v="0.39"/>
    <s v="United States"/>
    <x v="2"/>
    <x v="7"/>
    <x v="625"/>
    <n v="76541"/>
    <d v="2015-03-24T00:00:00"/>
    <d v="2015-03-25T00:00:00"/>
    <n v="104.9145"/>
    <n v="11"/>
    <x v="1339"/>
    <n v="91108"/>
    <n v="1"/>
    <n v="24"/>
    <x v="5"/>
    <n v="2015"/>
  </r>
  <r>
    <n v="22105"/>
    <s v="Not Specified"/>
    <n v="0.04"/>
    <n v="7.08"/>
    <n v="2.35"/>
    <n v="2430"/>
    <s v="Kimberly Reilly"/>
    <s v="Regular Air"/>
    <s v="Home Office"/>
    <s v="Office Supplies"/>
    <s v="Pens &amp; Art Supplies"/>
    <s v="Wrap Bag"/>
    <s v="SANFORD Major Accent™ Highlighters"/>
    <n v="0.47"/>
    <s v="United States"/>
    <x v="2"/>
    <x v="7"/>
    <x v="625"/>
    <n v="76541"/>
    <d v="2015-04-10T00:00:00"/>
    <d v="2015-04-11T00:00:00"/>
    <n v="24.59"/>
    <n v="7"/>
    <x v="1340"/>
    <n v="91109"/>
    <n v="1"/>
    <n v="10"/>
    <x v="4"/>
    <n v="2015"/>
  </r>
  <r>
    <n v="20731"/>
    <s v="Low"/>
    <n v="0.03"/>
    <n v="140.99"/>
    <n v="4.2"/>
    <n v="2430"/>
    <s v="Kimberly Reilly"/>
    <s v="Regular Air"/>
    <s v="Home Office"/>
    <s v="Technology"/>
    <s v="Telephones and Communication"/>
    <s v="Small Box"/>
    <s v="7160"/>
    <n v="0.59"/>
    <s v="United States"/>
    <x v="2"/>
    <x v="7"/>
    <x v="625"/>
    <n v="76541"/>
    <d v="2015-03-29T00:00:00"/>
    <d v="2015-04-06T00:00:00"/>
    <n v="-458.74400000000003"/>
    <n v="2"/>
    <x v="1341"/>
    <n v="91110"/>
    <n v="8"/>
    <n v="29"/>
    <x v="5"/>
    <n v="2015"/>
  </r>
  <r>
    <n v="3490"/>
    <s v="Not Specified"/>
    <n v="0.05"/>
    <n v="8.85"/>
    <n v="5.6"/>
    <n v="2431"/>
    <s v="Troy Cassidy"/>
    <s v="Regular Air"/>
    <s v="Consumer"/>
    <s v="Office Supplies"/>
    <s v="Binders and Binder Accessories"/>
    <s v="Small Box"/>
    <s v="GBC Standard Plastic Binding Systems Combs"/>
    <n v="0.36"/>
    <s v="United States"/>
    <x v="0"/>
    <x v="1"/>
    <x v="154"/>
    <n v="90004"/>
    <d v="2015-06-10T00:00:00"/>
    <d v="2015-06-11T00:00:00"/>
    <n v="-9.1769999999999996"/>
    <n v="21"/>
    <x v="1342"/>
    <n v="24869"/>
    <n v="1"/>
    <n v="10"/>
    <x v="1"/>
    <n v="2015"/>
  </r>
  <r>
    <n v="819"/>
    <s v="High"/>
    <n v="7.0000000000000007E-2"/>
    <n v="155.06"/>
    <n v="7.07"/>
    <n v="2431"/>
    <s v="Troy Cassidy"/>
    <s v="Regular Air"/>
    <s v="Consumer"/>
    <s v="Office Supplies"/>
    <s v="Storage &amp; Organization"/>
    <s v="Small Box"/>
    <s v="Dual Level, Single-Width Filing Carts"/>
    <n v="0.59"/>
    <s v="United States"/>
    <x v="0"/>
    <x v="1"/>
    <x v="154"/>
    <n v="90004"/>
    <d v="2015-05-19T00:00:00"/>
    <d v="2015-05-19T00:00:00"/>
    <n v="-121.75"/>
    <n v="14"/>
    <x v="1343"/>
    <n v="5920"/>
    <n v="0"/>
    <n v="19"/>
    <x v="3"/>
    <n v="2015"/>
  </r>
  <r>
    <n v="18819"/>
    <s v="High"/>
    <n v="7.0000000000000007E-2"/>
    <n v="155.06"/>
    <n v="7.07"/>
    <n v="2432"/>
    <s v="Lindsay Tate"/>
    <s v="Regular Air"/>
    <s v="Consumer"/>
    <s v="Office Supplies"/>
    <s v="Storage &amp; Organization"/>
    <s v="Small Box"/>
    <s v="Dual Level, Single-Width Filing Carts"/>
    <n v="0.59"/>
    <s v="United States"/>
    <x v="2"/>
    <x v="23"/>
    <x v="626"/>
    <n v="73110"/>
    <d v="2015-05-19T00:00:00"/>
    <d v="2015-05-19T00:00:00"/>
    <n v="24.350000000000023"/>
    <n v="3"/>
    <x v="1344"/>
    <n v="89096"/>
    <n v="0"/>
    <n v="19"/>
    <x v="3"/>
    <n v="2015"/>
  </r>
  <r>
    <n v="20286"/>
    <s v="Not Specified"/>
    <n v="0.09"/>
    <n v="5.4"/>
    <n v="7.78"/>
    <n v="2432"/>
    <s v="Lindsay Tate"/>
    <s v="Express Air"/>
    <s v="Consumer"/>
    <s v="Office Supplies"/>
    <s v="Binders and Binder Accessories"/>
    <s v="Small Box"/>
    <s v="3M Organizer Strips"/>
    <n v="0.37"/>
    <s v="United States"/>
    <x v="2"/>
    <x v="23"/>
    <x v="626"/>
    <n v="73110"/>
    <d v="2015-06-06T00:00:00"/>
    <d v="2015-06-08T00:00:00"/>
    <n v="-34.764499999999998"/>
    <n v="6"/>
    <x v="1345"/>
    <n v="89097"/>
    <n v="2"/>
    <n v="6"/>
    <x v="1"/>
    <n v="2015"/>
  </r>
  <r>
    <n v="21490"/>
    <s v="Not Specified"/>
    <n v="0.05"/>
    <n v="8.85"/>
    <n v="5.6"/>
    <n v="2433"/>
    <s v="Debra P May"/>
    <s v="Regular Air"/>
    <s v="Consumer"/>
    <s v="Office Supplies"/>
    <s v="Binders and Binder Accessories"/>
    <s v="Small Box"/>
    <s v="GBC Standard Plastic Binding Systems Combs"/>
    <n v="0.36"/>
    <s v="United States"/>
    <x v="2"/>
    <x v="23"/>
    <x v="627"/>
    <n v="73160"/>
    <d v="2015-06-10T00:00:00"/>
    <d v="2015-06-11T00:00:00"/>
    <n v="-7.3415999999999997"/>
    <n v="5"/>
    <x v="1346"/>
    <n v="89095"/>
    <n v="1"/>
    <n v="10"/>
    <x v="1"/>
    <n v="2015"/>
  </r>
  <r>
    <n v="19566"/>
    <s v="Low"/>
    <n v="0.09"/>
    <n v="90.97"/>
    <n v="14"/>
    <n v="2437"/>
    <s v="Judith Shepherd"/>
    <s v="Delivery Truck"/>
    <s v="Home Office"/>
    <s v="Technology"/>
    <s v="Office Machines"/>
    <s v="Jumbo Drum"/>
    <s v="Lexmark Z54se Color Inkjet Printer"/>
    <n v="0.36"/>
    <s v="United States"/>
    <x v="2"/>
    <x v="45"/>
    <x v="628"/>
    <n v="53150"/>
    <d v="2015-03-01T00:00:00"/>
    <d v="2015-03-03T00:00:00"/>
    <n v="35.290000000000049"/>
    <n v="3"/>
    <x v="1347"/>
    <n v="90301"/>
    <n v="2"/>
    <n v="1"/>
    <x v="5"/>
    <n v="2015"/>
  </r>
  <r>
    <n v="20157"/>
    <s v="Medium"/>
    <n v="0.02"/>
    <n v="63.94"/>
    <n v="14.48"/>
    <n v="2441"/>
    <s v="Kenneth Capps"/>
    <s v="Regular Air"/>
    <s v="Consumer"/>
    <s v="Furniture"/>
    <s v="Office Furnishings"/>
    <s v="Small Box"/>
    <s v="Howard Miller 16&quot; Diameter Gallery Wall Clock"/>
    <n v="0.46"/>
    <s v="United States"/>
    <x v="3"/>
    <x v="26"/>
    <x v="629"/>
    <n v="32935"/>
    <d v="2015-04-04T00:00:00"/>
    <d v="2015-04-04T00:00:00"/>
    <n v="-100.17"/>
    <n v="11"/>
    <x v="1348"/>
    <n v="89300"/>
    <n v="0"/>
    <n v="4"/>
    <x v="4"/>
    <n v="2015"/>
  </r>
  <r>
    <n v="20158"/>
    <s v="Medium"/>
    <n v="0.01"/>
    <n v="5.0199999999999996"/>
    <n v="5.14"/>
    <n v="2442"/>
    <s v="Natalie Aldridge"/>
    <s v="Regular Air"/>
    <s v="Consumer"/>
    <s v="Technology"/>
    <s v="Computer Peripherals"/>
    <s v="Small Pack"/>
    <s v="Imation 3.5, DISKETTE 44766 HGHLD3.52HD/FM, 10/Pack"/>
    <n v="0.79"/>
    <s v="United States"/>
    <x v="3"/>
    <x v="26"/>
    <x v="630"/>
    <n v="32953"/>
    <d v="2015-04-04T00:00:00"/>
    <d v="2015-04-06T00:00:00"/>
    <n v="-3.9479999999999995"/>
    <n v="5"/>
    <x v="1349"/>
    <n v="89300"/>
    <n v="2"/>
    <n v="4"/>
    <x v="4"/>
    <n v="2015"/>
  </r>
  <r>
    <n v="21084"/>
    <s v="High"/>
    <n v="0.05"/>
    <n v="58.1"/>
    <n v="1.49"/>
    <n v="2443"/>
    <s v="Danny Richmond"/>
    <s v="Regular Air"/>
    <s v="Corporate"/>
    <s v="Office Supplies"/>
    <s v="Binders and Binder Accessories"/>
    <s v="Small Box"/>
    <s v="Avery Arch Ring Binders"/>
    <n v="0.38"/>
    <s v="United States"/>
    <x v="3"/>
    <x v="26"/>
    <x v="95"/>
    <n v="33142"/>
    <d v="2015-01-18T00:00:00"/>
    <d v="2015-01-18T00:00:00"/>
    <n v="1633.9859999999999"/>
    <n v="13"/>
    <x v="1350"/>
    <n v="89299"/>
    <n v="0"/>
    <n v="18"/>
    <x v="0"/>
    <n v="2015"/>
  </r>
  <r>
    <n v="25304"/>
    <s v="Not Specified"/>
    <n v="0.06"/>
    <n v="2.2799999999999998"/>
    <n v="5.2"/>
    <n v="2443"/>
    <s v="Danny Richmond"/>
    <s v="Regular Air"/>
    <s v="Corporate"/>
    <s v="Office Supplies"/>
    <s v="Pens &amp; Art Supplies"/>
    <s v="Wrap Bag"/>
    <s v="Binney &amp; Smith inkTank™ Erasable Pocket Highlighter, Chisel Tip, Yellow"/>
    <n v="0.41"/>
    <s v="United States"/>
    <x v="3"/>
    <x v="26"/>
    <x v="95"/>
    <n v="33142"/>
    <d v="2015-06-01T00:00:00"/>
    <d v="2015-06-03T00:00:00"/>
    <n v="-2002.6314000000002"/>
    <n v="13"/>
    <x v="1351"/>
    <n v="89301"/>
    <n v="2"/>
    <n v="1"/>
    <x v="1"/>
    <n v="2015"/>
  </r>
  <r>
    <n v="25742"/>
    <s v="High"/>
    <n v="0.09"/>
    <n v="6.48"/>
    <n v="7.03"/>
    <n v="2448"/>
    <s v="Melanie Morrow"/>
    <s v="Regular Air"/>
    <s v="Consumer"/>
    <s v="Office Supplies"/>
    <s v="Paper"/>
    <s v="Small Box"/>
    <s v="Xerox 214"/>
    <n v="0.37"/>
    <s v="United States"/>
    <x v="2"/>
    <x v="3"/>
    <x v="631"/>
    <n v="55410"/>
    <d v="2015-06-29T00:00:00"/>
    <d v="2015-07-01T00:00:00"/>
    <n v="-126.208"/>
    <n v="16"/>
    <x v="1352"/>
    <n v="87790"/>
    <n v="2"/>
    <n v="29"/>
    <x v="1"/>
    <n v="2015"/>
  </r>
  <r>
    <n v="20687"/>
    <s v="Not Specified"/>
    <n v="0.08"/>
    <n v="4.13"/>
    <n v="1.17"/>
    <n v="2450"/>
    <s v="Tonya Miller"/>
    <s v="Regular Air"/>
    <s v="Home Office"/>
    <s v="Office Supplies"/>
    <s v="Pens &amp; Art Supplies"/>
    <s v="Wrap Bag"/>
    <s v="Newell 31"/>
    <n v="0.56999999999999995"/>
    <s v="United States"/>
    <x v="2"/>
    <x v="45"/>
    <x v="632"/>
    <n v="53545"/>
    <d v="2015-05-23T00:00:00"/>
    <d v="2015-05-25T00:00:00"/>
    <n v="-5.54"/>
    <n v="1"/>
    <x v="1353"/>
    <n v="90322"/>
    <n v="2"/>
    <n v="23"/>
    <x v="3"/>
    <n v="2015"/>
  </r>
  <r>
    <n v="21198"/>
    <s v="Medium"/>
    <n v="0.06"/>
    <n v="3499.99"/>
    <n v="24.49"/>
    <n v="2454"/>
    <s v="Donna Braun"/>
    <s v="Express Air"/>
    <s v="Corporate"/>
    <s v="Technology"/>
    <s v="Copiers and Fax"/>
    <s v="Large Box"/>
    <s v="Canon imageCLASS 2200 Advanced Copier"/>
    <n v="0.37"/>
    <s v="United States"/>
    <x v="3"/>
    <x v="43"/>
    <x v="633"/>
    <n v="35244"/>
    <d v="2015-03-01T00:00:00"/>
    <d v="2015-03-04T00:00:00"/>
    <n v="-68.432000000000002"/>
    <n v="1"/>
    <x v="1354"/>
    <n v="89219"/>
    <n v="3"/>
    <n v="1"/>
    <x v="5"/>
    <n v="2015"/>
  </r>
  <r>
    <n v="25536"/>
    <s v="High"/>
    <n v="7.0000000000000007E-2"/>
    <n v="179.99"/>
    <n v="19.989999999999998"/>
    <n v="2456"/>
    <s v="Joan Beach"/>
    <s v="Regular Air"/>
    <s v="Home Office"/>
    <s v="Technology"/>
    <s v="Computer Peripherals"/>
    <s v="Small Box"/>
    <s v="Motorola SB4200 Cable Modem"/>
    <n v="0.48"/>
    <s v="United States"/>
    <x v="3"/>
    <x v="43"/>
    <x v="634"/>
    <n v="36608"/>
    <d v="2015-01-22T00:00:00"/>
    <d v="2015-01-23T00:00:00"/>
    <n v="733.2822000000001"/>
    <n v="7"/>
    <x v="1355"/>
    <n v="89218"/>
    <n v="1"/>
    <n v="22"/>
    <x v="0"/>
    <n v="2015"/>
  </r>
  <r>
    <n v="25537"/>
    <s v="High"/>
    <n v="0.02"/>
    <n v="92.23"/>
    <n v="39.61"/>
    <n v="2456"/>
    <s v="Joan Beach"/>
    <s v="Express Air"/>
    <s v="Home Office"/>
    <s v="Furniture"/>
    <s v="Office Furnishings"/>
    <s v="Medium Box"/>
    <s v="Deflect-o RollaMat Studded, Beveled Mat for Medium Pile Carpeting"/>
    <n v="0.67"/>
    <s v="United States"/>
    <x v="3"/>
    <x v="43"/>
    <x v="634"/>
    <n v="36608"/>
    <d v="2015-01-22T00:00:00"/>
    <d v="2015-01-23T00:00:00"/>
    <n v="-905.99039999999991"/>
    <n v="11"/>
    <x v="1356"/>
    <n v="89218"/>
    <n v="1"/>
    <n v="22"/>
    <x v="0"/>
    <n v="2015"/>
  </r>
  <r>
    <n v="25535"/>
    <s v="High"/>
    <n v="0.02"/>
    <n v="15.22"/>
    <n v="9.73"/>
    <n v="2457"/>
    <s v="Yvonne Collier"/>
    <s v="Regular Air"/>
    <s v="Home Office"/>
    <s v="Office Supplies"/>
    <s v="Binders and Binder Accessories"/>
    <s v="Small Box"/>
    <s v="GBC Twin Loop™ Wire Binding Elements, 9/16&quot; Spine, Black"/>
    <n v="0.36"/>
    <s v="United States"/>
    <x v="2"/>
    <x v="3"/>
    <x v="635"/>
    <n v="55014"/>
    <d v="2015-01-22T00:00:00"/>
    <d v="2015-01-22T00:00:00"/>
    <n v="-21.63242"/>
    <n v="9"/>
    <x v="1357"/>
    <n v="89218"/>
    <n v="0"/>
    <n v="22"/>
    <x v="0"/>
    <n v="2015"/>
  </r>
  <r>
    <n v="22321"/>
    <s v="High"/>
    <n v="0.03"/>
    <n v="6.48"/>
    <n v="8.73"/>
    <n v="2458"/>
    <s v="Troy Casey"/>
    <s v="Regular Air"/>
    <s v="Home Office"/>
    <s v="Office Supplies"/>
    <s v="Paper"/>
    <s v="Small Box"/>
    <s v="Xerox 227"/>
    <n v="0.37"/>
    <s v="United States"/>
    <x v="2"/>
    <x v="3"/>
    <x v="631"/>
    <n v="55410"/>
    <d v="2015-01-03T00:00:00"/>
    <d v="2015-01-05T00:00:00"/>
    <n v="-35.04"/>
    <n v="2"/>
    <x v="1358"/>
    <n v="91285"/>
    <n v="2"/>
    <n v="3"/>
    <x v="0"/>
    <n v="2015"/>
  </r>
  <r>
    <n v="21190"/>
    <s v="Medium"/>
    <n v="0.05"/>
    <n v="12.88"/>
    <n v="4.59"/>
    <n v="2458"/>
    <s v="Troy Casey"/>
    <s v="Regular Air"/>
    <s v="Home Office"/>
    <s v="Office Supplies"/>
    <s v="Scissors, Rulers and Trimmers"/>
    <s v="Wrap Bag"/>
    <s v="Martin-Yale Premier Letter Opener"/>
    <n v="0.82"/>
    <s v="United States"/>
    <x v="2"/>
    <x v="3"/>
    <x v="631"/>
    <n v="55410"/>
    <d v="2015-05-23T00:00:00"/>
    <d v="2015-05-25T00:00:00"/>
    <n v="5.980000000000004"/>
    <n v="3"/>
    <x v="1359"/>
    <n v="91286"/>
    <n v="2"/>
    <n v="23"/>
    <x v="3"/>
    <n v="2015"/>
  </r>
  <r>
    <n v="4321"/>
    <s v="High"/>
    <n v="0.03"/>
    <n v="6.48"/>
    <n v="8.73"/>
    <n v="2460"/>
    <s v="Lucille Gibbons"/>
    <s v="Regular Air"/>
    <s v="Home Office"/>
    <s v="Office Supplies"/>
    <s v="Paper"/>
    <s v="Small Box"/>
    <s v="Xerox 227"/>
    <n v="0.37"/>
    <s v="United States"/>
    <x v="1"/>
    <x v="4"/>
    <x v="8"/>
    <n v="10035"/>
    <d v="2015-01-03T00:00:00"/>
    <d v="2015-01-05T00:00:00"/>
    <n v="-35.04"/>
    <n v="8"/>
    <x v="1360"/>
    <n v="30785"/>
    <n v="2"/>
    <n v="3"/>
    <x v="0"/>
    <n v="2015"/>
  </r>
  <r>
    <n v="4322"/>
    <s v="High"/>
    <n v="7.0000000000000007E-2"/>
    <n v="9.93"/>
    <n v="1.0900000000000001"/>
    <n v="2460"/>
    <s v="Lucille Gibbons"/>
    <s v="Regular Air"/>
    <s v="Home Office"/>
    <s v="Office Supplies"/>
    <s v="Pens &amp; Art Supplies"/>
    <s v="Wrap Bag"/>
    <s v="Peel-Off® China Markers"/>
    <n v="0.43"/>
    <s v="United States"/>
    <x v="1"/>
    <x v="4"/>
    <x v="8"/>
    <n v="10035"/>
    <d v="2015-01-03T00:00:00"/>
    <d v="2015-01-06T00:00:00"/>
    <n v="149.53"/>
    <n v="46"/>
    <x v="1361"/>
    <n v="30785"/>
    <n v="3"/>
    <n v="3"/>
    <x v="0"/>
    <n v="2015"/>
  </r>
  <r>
    <n v="25859"/>
    <s v="High"/>
    <n v="0.09"/>
    <n v="1.74"/>
    <n v="4.08"/>
    <n v="2464"/>
    <s v="Joe George"/>
    <s v="Express Air"/>
    <s v="Consumer"/>
    <s v="Furniture"/>
    <s v="Office Furnishings"/>
    <s v="Small Pack"/>
    <s v="Eldon Regeneration Recycled Desk Accessories, Smoke"/>
    <n v="0.53"/>
    <s v="United States"/>
    <x v="3"/>
    <x v="11"/>
    <x v="636"/>
    <n v="71111"/>
    <d v="2015-05-11T00:00:00"/>
    <d v="2015-05-13T00:00:00"/>
    <n v="608.26199999999994"/>
    <n v="4"/>
    <x v="1362"/>
    <n v="88713"/>
    <n v="2"/>
    <n v="11"/>
    <x v="3"/>
    <n v="2015"/>
  </r>
  <r>
    <n v="25860"/>
    <s v="High"/>
    <n v="0.08"/>
    <n v="227.55"/>
    <n v="32.479999999999997"/>
    <n v="2464"/>
    <s v="Joe George"/>
    <s v="Delivery Truck"/>
    <s v="Consumer"/>
    <s v="Furniture"/>
    <s v="Tables"/>
    <s v="Jumbo Box"/>
    <s v="Hon Rectangular Conference Tables"/>
    <n v="0.68"/>
    <s v="United States"/>
    <x v="3"/>
    <x v="11"/>
    <x v="636"/>
    <n v="71111"/>
    <d v="2015-05-11T00:00:00"/>
    <d v="2015-05-11T00:00:00"/>
    <n v="-570.16960000000006"/>
    <n v="16"/>
    <x v="1363"/>
    <n v="88713"/>
    <n v="0"/>
    <n v="11"/>
    <x v="3"/>
    <n v="2015"/>
  </r>
  <r>
    <n v="25807"/>
    <s v="Not Specified"/>
    <n v="0.05"/>
    <n v="6.28"/>
    <n v="5.36"/>
    <n v="2464"/>
    <s v="Joe George"/>
    <s v="Regular Air"/>
    <s v="Consumer"/>
    <s v="Office Supplies"/>
    <s v="Binders and Binder Accessories"/>
    <s v="Small Box"/>
    <s v="GBC Standard Plastic Binding Systems' Combs"/>
    <n v="0.4"/>
    <s v="United States"/>
    <x v="3"/>
    <x v="11"/>
    <x v="636"/>
    <n v="71111"/>
    <d v="2015-01-20T00:00:00"/>
    <d v="2015-01-23T00:00:00"/>
    <n v="1.278"/>
    <n v="6"/>
    <x v="1364"/>
    <n v="88714"/>
    <n v="3"/>
    <n v="20"/>
    <x v="0"/>
    <n v="2015"/>
  </r>
  <r>
    <n v="25808"/>
    <s v="Not Specified"/>
    <n v="0.04"/>
    <n v="3.08"/>
    <n v="0.99"/>
    <n v="2464"/>
    <s v="Joe George"/>
    <s v="Regular Air"/>
    <s v="Consumer"/>
    <s v="Office Supplies"/>
    <s v="Labels"/>
    <s v="Small Box"/>
    <s v="Avery 481"/>
    <n v="0.37"/>
    <s v="United States"/>
    <x v="3"/>
    <x v="11"/>
    <x v="636"/>
    <n v="71111"/>
    <d v="2015-01-20T00:00:00"/>
    <d v="2015-01-21T00:00:00"/>
    <n v="424.28999999999996"/>
    <n v="14"/>
    <x v="1365"/>
    <n v="88714"/>
    <n v="1"/>
    <n v="20"/>
    <x v="0"/>
    <n v="2015"/>
  </r>
  <r>
    <n v="22580"/>
    <s v="Medium"/>
    <n v="0.04"/>
    <n v="2.08"/>
    <n v="1.49"/>
    <n v="2466"/>
    <s v="Gilbert Godfrey"/>
    <s v="Regular Air"/>
    <s v="Corporate"/>
    <s v="Office Supplies"/>
    <s v="Binders and Binder Accessories"/>
    <s v="Small Box"/>
    <s v="Economy Binders"/>
    <n v="0.36"/>
    <s v="United States"/>
    <x v="2"/>
    <x v="22"/>
    <x v="637"/>
    <n v="49783"/>
    <d v="2015-02-27T00:00:00"/>
    <d v="2015-02-28T00:00:00"/>
    <n v="-3.71956"/>
    <n v="7"/>
    <x v="1366"/>
    <n v="88136"/>
    <n v="1"/>
    <n v="27"/>
    <x v="2"/>
    <n v="2015"/>
  </r>
  <r>
    <n v="22582"/>
    <s v="Medium"/>
    <n v="0.02"/>
    <n v="53.98"/>
    <n v="5.5"/>
    <n v="2466"/>
    <s v="Gilbert Godfrey"/>
    <s v="Express Air"/>
    <s v="Corporate"/>
    <s v="Technology"/>
    <s v="Computer Peripherals"/>
    <s v="Small Box"/>
    <s v="Nu-Form 106-Key Ergonomic Keyboard w/ Touchpad"/>
    <n v="0.62"/>
    <s v="United States"/>
    <x v="2"/>
    <x v="22"/>
    <x v="637"/>
    <n v="49783"/>
    <d v="2015-02-27T00:00:00"/>
    <d v="2015-02-28T00:00:00"/>
    <n v="101.97200000000001"/>
    <n v="8"/>
    <x v="1367"/>
    <n v="88136"/>
    <n v="1"/>
    <n v="27"/>
    <x v="2"/>
    <n v="2015"/>
  </r>
  <r>
    <n v="22583"/>
    <s v="Medium"/>
    <n v="0.05"/>
    <n v="4.9800000000000004"/>
    <n v="5.0199999999999996"/>
    <n v="2466"/>
    <s v="Gilbert Godfrey"/>
    <s v="Regular Air"/>
    <s v="Corporate"/>
    <s v="Office Supplies"/>
    <s v="Paper"/>
    <s v="Small Box"/>
    <s v="Xerox 1989"/>
    <n v="0.38"/>
    <s v="United States"/>
    <x v="2"/>
    <x v="22"/>
    <x v="637"/>
    <n v="49783"/>
    <d v="2015-02-27T00:00:00"/>
    <d v="2015-02-27T00:00:00"/>
    <n v="-16.634799999999998"/>
    <n v="7"/>
    <x v="1368"/>
    <n v="88136"/>
    <n v="0"/>
    <n v="27"/>
    <x v="2"/>
    <n v="2015"/>
  </r>
  <r>
    <n v="19766"/>
    <s v="Critical"/>
    <n v="0.09"/>
    <n v="58.1"/>
    <n v="1.49"/>
    <n v="2468"/>
    <s v="Rhonda Stein"/>
    <s v="Express Air"/>
    <s v="Home Office"/>
    <s v="Office Supplies"/>
    <s v="Binders and Binder Accessories"/>
    <s v="Small Box"/>
    <s v="Avery Arch Ring Binders"/>
    <n v="0.38"/>
    <s v="United States"/>
    <x v="3"/>
    <x v="24"/>
    <x v="638"/>
    <n v="28144"/>
    <d v="2015-04-27T00:00:00"/>
    <d v="2015-04-29T00:00:00"/>
    <n v="765.75"/>
    <n v="3"/>
    <x v="1211"/>
    <n v="88135"/>
    <n v="2"/>
    <n v="27"/>
    <x v="4"/>
    <n v="2015"/>
  </r>
  <r>
    <n v="18684"/>
    <s v="Critical"/>
    <n v="0.04"/>
    <n v="65.989999999999995"/>
    <n v="8.99"/>
    <n v="2468"/>
    <s v="Rhonda Stein"/>
    <s v="Regular Air"/>
    <s v="Corporate"/>
    <s v="Technology"/>
    <s v="Telephones and Communication"/>
    <s v="Small Box"/>
    <s v="i270"/>
    <n v="0.55000000000000004"/>
    <s v="United States"/>
    <x v="3"/>
    <x v="24"/>
    <x v="638"/>
    <n v="28144"/>
    <d v="2015-03-13T00:00:00"/>
    <d v="2015-03-14T00:00:00"/>
    <n v="-335.041"/>
    <n v="13"/>
    <x v="1369"/>
    <n v="88137"/>
    <n v="1"/>
    <n v="13"/>
    <x v="5"/>
    <n v="2015"/>
  </r>
  <r>
    <n v="26057"/>
    <s v="Low"/>
    <n v="0.1"/>
    <n v="4.91"/>
    <n v="0.5"/>
    <n v="2472"/>
    <s v="Ricky Sanders"/>
    <s v="Express Air"/>
    <s v="Home Office"/>
    <s v="Office Supplies"/>
    <s v="Labels"/>
    <s v="Small Box"/>
    <s v="Avery 493"/>
    <n v="0.36"/>
    <s v="United States"/>
    <x v="2"/>
    <x v="12"/>
    <x v="639"/>
    <n v="60432"/>
    <d v="2015-02-21T00:00:00"/>
    <d v="2015-02-21T00:00:00"/>
    <n v="35.279699999999998"/>
    <n v="10"/>
    <x v="1370"/>
    <n v="86514"/>
    <n v="0"/>
    <n v="21"/>
    <x v="2"/>
    <n v="2015"/>
  </r>
  <r>
    <n v="24584"/>
    <s v="Critical"/>
    <n v="7.0000000000000007E-2"/>
    <n v="5.18"/>
    <n v="5.74"/>
    <n v="2481"/>
    <s v="Kelly Sawyer"/>
    <s v="Express Air"/>
    <s v="Corporate"/>
    <s v="Office Supplies"/>
    <s v="Binders and Binder Accessories"/>
    <s v="Small Box"/>
    <s v="Wilson Jones Impact Binders"/>
    <n v="0.36"/>
    <s v="United States"/>
    <x v="3"/>
    <x v="11"/>
    <x v="377"/>
    <n v="70506"/>
    <d v="2015-04-06T00:00:00"/>
    <d v="2015-04-08T00:00:00"/>
    <n v="-188.03399999999999"/>
    <n v="14"/>
    <x v="1371"/>
    <n v="91000"/>
    <n v="2"/>
    <n v="6"/>
    <x v="4"/>
    <n v="2015"/>
  </r>
  <r>
    <n v="24568"/>
    <s v="Medium"/>
    <n v="0.05"/>
    <n v="6.48"/>
    <n v="7.91"/>
    <n v="2484"/>
    <s v="Rhonda Bryant"/>
    <s v="Regular Air"/>
    <s v="Corporate"/>
    <s v="Office Supplies"/>
    <s v="Paper"/>
    <s v="Small Box"/>
    <s v="Xerox 216"/>
    <n v="0.37"/>
    <s v="United States"/>
    <x v="3"/>
    <x v="26"/>
    <x v="640"/>
    <n v="33881"/>
    <d v="2015-03-13T00:00:00"/>
    <d v="2015-03-14T00:00:00"/>
    <n v="322.12199999999996"/>
    <n v="16"/>
    <x v="1372"/>
    <n v="88998"/>
    <n v="1"/>
    <n v="13"/>
    <x v="5"/>
    <n v="2015"/>
  </r>
  <r>
    <n v="24569"/>
    <s v="Medium"/>
    <n v="0.03"/>
    <n v="111.03"/>
    <n v="8.64"/>
    <n v="2484"/>
    <s v="Rhonda Bryant"/>
    <s v="Regular Air"/>
    <s v="Corporate"/>
    <s v="Office Supplies"/>
    <s v="Storage &amp; Organization"/>
    <s v="Small Box"/>
    <s v="Fellowes Recycled Storage Drawers"/>
    <n v="0.78"/>
    <s v="United States"/>
    <x v="3"/>
    <x v="26"/>
    <x v="640"/>
    <n v="33881"/>
    <d v="2015-03-13T00:00:00"/>
    <d v="2015-03-14T00:00:00"/>
    <n v="366.53999999999996"/>
    <n v="8"/>
    <x v="1373"/>
    <n v="88998"/>
    <n v="1"/>
    <n v="13"/>
    <x v="5"/>
    <n v="2015"/>
  </r>
  <r>
    <n v="22028"/>
    <s v="High"/>
    <n v="0.02"/>
    <n v="71.37"/>
    <n v="69"/>
    <n v="2486"/>
    <s v="Jack Horn"/>
    <s v="Regular Air"/>
    <s v="Small Business"/>
    <s v="Furniture"/>
    <s v="Tables"/>
    <s v="Large Box"/>
    <s v="Lesro Sheffield Collection Coffee Table, End Table, Center Table, Corner Table"/>
    <n v="0.68"/>
    <s v="United States"/>
    <x v="3"/>
    <x v="29"/>
    <x v="641"/>
    <n v="30458"/>
    <d v="2015-02-06T00:00:00"/>
    <d v="2015-02-07T00:00:00"/>
    <n v="-439.90800000000002"/>
    <n v="4"/>
    <x v="1374"/>
    <n v="91414"/>
    <n v="1"/>
    <n v="6"/>
    <x v="2"/>
    <n v="2015"/>
  </r>
  <r>
    <n v="22029"/>
    <s v="High"/>
    <n v="0.03"/>
    <n v="205.99"/>
    <n v="8.99"/>
    <n v="2486"/>
    <s v="Jack Horn"/>
    <s v="Express Air"/>
    <s v="Small Business"/>
    <s v="Technology"/>
    <s v="Telephones and Communication"/>
    <s v="Small Box"/>
    <s v="StarTAC 8000"/>
    <n v="0.6"/>
    <s v="United States"/>
    <x v="3"/>
    <x v="29"/>
    <x v="641"/>
    <n v="30458"/>
    <d v="2015-02-06T00:00:00"/>
    <d v="2015-02-08T00:00:00"/>
    <n v="1087.7159999999999"/>
    <n v="1"/>
    <x v="1375"/>
    <n v="91414"/>
    <n v="2"/>
    <n v="6"/>
    <x v="2"/>
    <n v="2015"/>
  </r>
  <r>
    <n v="23495"/>
    <s v="Low"/>
    <n v="0"/>
    <n v="180.98"/>
    <n v="30"/>
    <n v="2486"/>
    <s v="Jack Horn"/>
    <s v="Delivery Truck"/>
    <s v="Small Business"/>
    <s v="Furniture"/>
    <s v="Chairs &amp; Chairmats"/>
    <s v="Jumbo Drum"/>
    <s v="Office Star - Ergonomic Mid Back Chair with 2-Way Adjustable Arms"/>
    <n v="0.69"/>
    <s v="United States"/>
    <x v="3"/>
    <x v="29"/>
    <x v="641"/>
    <n v="30458"/>
    <d v="2015-02-03T00:00:00"/>
    <d v="2015-02-05T00:00:00"/>
    <n v="9.2040000000000006"/>
    <n v="11"/>
    <x v="1376"/>
    <n v="91416"/>
    <n v="2"/>
    <n v="3"/>
    <x v="2"/>
    <n v="2015"/>
  </r>
  <r>
    <n v="23983"/>
    <s v="Not Specified"/>
    <n v="0.04"/>
    <n v="3.08"/>
    <n v="0.99"/>
    <n v="2487"/>
    <s v="Michelle Bryant Phillips"/>
    <s v="Regular Air"/>
    <s v="Small Business"/>
    <s v="Office Supplies"/>
    <s v="Labels"/>
    <s v="Small Box"/>
    <s v="Avery 481"/>
    <n v="0.37"/>
    <s v="United States"/>
    <x v="3"/>
    <x v="29"/>
    <x v="642"/>
    <n v="30084"/>
    <d v="2015-06-20T00:00:00"/>
    <d v="2015-06-21T00:00:00"/>
    <n v="257.08319999999998"/>
    <n v="14"/>
    <x v="1377"/>
    <n v="91415"/>
    <n v="1"/>
    <n v="20"/>
    <x v="1"/>
    <n v="2015"/>
  </r>
  <r>
    <n v="23984"/>
    <s v="Not Specified"/>
    <n v="0.1"/>
    <n v="2.78"/>
    <n v="1.25"/>
    <n v="2487"/>
    <s v="Michelle Bryant Phillips"/>
    <s v="Regular Air"/>
    <s v="Small Business"/>
    <s v="Office Supplies"/>
    <s v="Pens &amp; Art Supplies"/>
    <s v="Wrap Bag"/>
    <s v="Newell 318"/>
    <n v="0.59"/>
    <s v="United States"/>
    <x v="3"/>
    <x v="29"/>
    <x v="642"/>
    <n v="30084"/>
    <d v="2015-06-20T00:00:00"/>
    <d v="2015-06-21T00:00:00"/>
    <n v="0.7854000000000001"/>
    <n v="18"/>
    <x v="1378"/>
    <n v="91415"/>
    <n v="1"/>
    <n v="20"/>
    <x v="1"/>
    <n v="2015"/>
  </r>
  <r>
    <n v="24476"/>
    <s v="Not Specified"/>
    <n v="0.02"/>
    <n v="136.97999999999999"/>
    <n v="24.49"/>
    <n v="2487"/>
    <s v="Michelle Bryant Phillips"/>
    <s v="Express Air"/>
    <s v="Small Business"/>
    <s v="Furniture"/>
    <s v="Office Furnishings"/>
    <s v="Large Box"/>
    <s v="3M Polarizing Task Lamp with Clamp Arm, Light Gray"/>
    <n v="0.59"/>
    <s v="United States"/>
    <x v="3"/>
    <x v="29"/>
    <x v="642"/>
    <n v="30084"/>
    <d v="2015-06-02T00:00:00"/>
    <d v="2015-06-03T00:00:00"/>
    <n v="88.56"/>
    <n v="8"/>
    <x v="1379"/>
    <n v="91417"/>
    <n v="1"/>
    <n v="2"/>
    <x v="1"/>
    <n v="2015"/>
  </r>
  <r>
    <n v="20065"/>
    <s v="High"/>
    <n v="0.08"/>
    <n v="4.91"/>
    <n v="0.5"/>
    <n v="2488"/>
    <s v="Gordon Walker"/>
    <s v="Regular Air"/>
    <s v="Consumer"/>
    <s v="Office Supplies"/>
    <s v="Labels"/>
    <s v="Small Box"/>
    <s v="Avery 493"/>
    <n v="0.36"/>
    <s v="United States"/>
    <x v="3"/>
    <x v="40"/>
    <x v="643"/>
    <n v="72023"/>
    <d v="2015-04-09T00:00:00"/>
    <d v="2015-04-09T00:00:00"/>
    <n v="12.726000000000001"/>
    <n v="9"/>
    <x v="1380"/>
    <n v="86887"/>
    <n v="0"/>
    <n v="9"/>
    <x v="4"/>
    <n v="2015"/>
  </r>
  <r>
    <n v="20066"/>
    <s v="High"/>
    <n v="0.02"/>
    <n v="28.15"/>
    <n v="6.17"/>
    <n v="2488"/>
    <s v="Gordon Walker"/>
    <s v="Regular Air"/>
    <s v="Consumer"/>
    <s v="Office Supplies"/>
    <s v="Pens &amp; Art Supplies"/>
    <s v="Small Pack"/>
    <s v="Boston Model 1800 Electric Pencil Sharpener, Gray"/>
    <n v="0.55000000000000004"/>
    <s v="United States"/>
    <x v="3"/>
    <x v="40"/>
    <x v="643"/>
    <n v="72023"/>
    <d v="2015-04-09T00:00:00"/>
    <d v="2015-04-10T00:00:00"/>
    <n v="160.8066"/>
    <n v="11"/>
    <x v="1381"/>
    <n v="86887"/>
    <n v="1"/>
    <n v="9"/>
    <x v="4"/>
    <n v="2015"/>
  </r>
  <r>
    <n v="20602"/>
    <s v="High"/>
    <n v="0.01"/>
    <n v="2036.48"/>
    <n v="14.7"/>
    <n v="2489"/>
    <s v="Craig Liu"/>
    <s v="Delivery Truck"/>
    <s v="Consumer"/>
    <s v="Technology"/>
    <s v="Office Machines"/>
    <s v="Jumbo Drum"/>
    <s v="Lexmark 4227 Plus Dot Matrix Printer"/>
    <n v="0.55000000000000004"/>
    <s v="United States"/>
    <x v="0"/>
    <x v="1"/>
    <x v="163"/>
    <n v="94521"/>
    <d v="2015-02-11T00:00:00"/>
    <d v="2015-02-13T00:00:00"/>
    <n v="-1596.7457999999999"/>
    <n v="2"/>
    <x v="1382"/>
    <n v="86883"/>
    <n v="2"/>
    <n v="11"/>
    <x v="2"/>
    <n v="2015"/>
  </r>
  <r>
    <n v="21212"/>
    <s v="Medium"/>
    <n v="0.04"/>
    <n v="419.19"/>
    <n v="19.989999999999998"/>
    <n v="2489"/>
    <s v="Craig Liu"/>
    <s v="Regular Air"/>
    <s v="Home Office"/>
    <s v="Office Supplies"/>
    <s v="Storage &amp; Organization"/>
    <s v="Small Box"/>
    <s v="Smead Adjustable Mobile File Trolley with Lockable Top"/>
    <n v="0.57999999999999996"/>
    <s v="United States"/>
    <x v="0"/>
    <x v="1"/>
    <x v="163"/>
    <n v="94521"/>
    <d v="2015-04-26T00:00:00"/>
    <d v="2015-04-27T00:00:00"/>
    <n v="1388.3558999999998"/>
    <n v="5"/>
    <x v="1383"/>
    <n v="86885"/>
    <n v="1"/>
    <n v="26"/>
    <x v="4"/>
    <n v="2015"/>
  </r>
  <r>
    <n v="21338"/>
    <s v="Not Specified"/>
    <n v="7.0000000000000007E-2"/>
    <n v="65.989999999999995"/>
    <n v="8.8000000000000007"/>
    <n v="2489"/>
    <s v="Craig Liu"/>
    <s v="Regular Air"/>
    <s v="Home Office"/>
    <s v="Technology"/>
    <s v="Telephones and Communication"/>
    <s v="Small Box"/>
    <s v="6120"/>
    <n v="0.57999999999999996"/>
    <s v="United States"/>
    <x v="0"/>
    <x v="1"/>
    <x v="163"/>
    <n v="94521"/>
    <d v="2015-01-12T00:00:00"/>
    <d v="2015-01-12T00:00:00"/>
    <n v="109.83600000000001"/>
    <n v="9"/>
    <x v="1384"/>
    <n v="86886"/>
    <n v="0"/>
    <n v="12"/>
    <x v="0"/>
    <n v="2015"/>
  </r>
  <r>
    <n v="24856"/>
    <s v="Critical"/>
    <n v="0.09"/>
    <n v="348.21"/>
    <n v="40.19"/>
    <n v="2490"/>
    <s v="Pauline Finch"/>
    <s v="Delivery Truck"/>
    <s v="Home Office"/>
    <s v="Furniture"/>
    <s v="Tables"/>
    <s v="Jumbo Box"/>
    <s v="Bretford CR4500 Series Slim Rectangular Table"/>
    <n v="0.62"/>
    <s v="United States"/>
    <x v="0"/>
    <x v="1"/>
    <x v="644"/>
    <n v="92627"/>
    <d v="2015-02-14T00:00:00"/>
    <d v="2015-02-16T00:00:00"/>
    <n v="-93.849999999999909"/>
    <n v="2"/>
    <x v="1385"/>
    <n v="86884"/>
    <n v="2"/>
    <n v="14"/>
    <x v="2"/>
    <n v="2015"/>
  </r>
  <r>
    <n v="21339"/>
    <s v="Not Specified"/>
    <n v="0"/>
    <n v="10.01"/>
    <n v="1.99"/>
    <n v="2490"/>
    <s v="Pauline Finch"/>
    <s v="Express Air"/>
    <s v="Home Office"/>
    <s v="Technology"/>
    <s v="Computer Peripherals"/>
    <s v="Small Pack"/>
    <s v="TDK 4.7GB DVD-R"/>
    <n v="0.41"/>
    <s v="United States"/>
    <x v="0"/>
    <x v="1"/>
    <x v="644"/>
    <n v="92627"/>
    <d v="2015-01-12T00:00:00"/>
    <d v="2015-01-14T00:00:00"/>
    <n v="82.703399999999988"/>
    <n v="11"/>
    <x v="1386"/>
    <n v="86886"/>
    <n v="2"/>
    <n v="12"/>
    <x v="0"/>
    <n v="2015"/>
  </r>
  <r>
    <n v="6856"/>
    <s v="Critical"/>
    <n v="0.09"/>
    <n v="348.21"/>
    <n v="40.19"/>
    <n v="2491"/>
    <s v="Sean N Boyer"/>
    <s v="Delivery Truck"/>
    <s v="Home Office"/>
    <s v="Furniture"/>
    <s v="Tables"/>
    <s v="Jumbo Box"/>
    <s v="Bretford CR4500 Series Slim Rectangular Table"/>
    <n v="0.62"/>
    <s v="United States"/>
    <x v="0"/>
    <x v="1"/>
    <x v="154"/>
    <n v="90045"/>
    <d v="2015-02-14T00:00:00"/>
    <d v="2015-02-16T00:00:00"/>
    <n v="-93.849999999999909"/>
    <n v="8"/>
    <x v="1387"/>
    <n v="48836"/>
    <n v="2"/>
    <n v="14"/>
    <x v="2"/>
    <n v="2015"/>
  </r>
  <r>
    <n v="1617"/>
    <s v="Low"/>
    <n v="0.06"/>
    <n v="4.28"/>
    <n v="0.94"/>
    <n v="2491"/>
    <s v="Sean N Boyer"/>
    <s v="Regular Air"/>
    <s v="Consumer"/>
    <s v="Office Supplies"/>
    <s v="Pens &amp; Art Supplies"/>
    <s v="Wrap Bag"/>
    <s v="Newell 336"/>
    <n v="0.56000000000000005"/>
    <s v="United States"/>
    <x v="0"/>
    <x v="1"/>
    <x v="154"/>
    <n v="90045"/>
    <d v="2015-04-26T00:00:00"/>
    <d v="2015-04-28T00:00:00"/>
    <n v="0.36999999999999922"/>
    <n v="9"/>
    <x v="1388"/>
    <n v="11712"/>
    <n v="2"/>
    <n v="26"/>
    <x v="4"/>
    <n v="2015"/>
  </r>
  <r>
    <n v="3212"/>
    <s v="Medium"/>
    <n v="0.04"/>
    <n v="419.19"/>
    <n v="19.989999999999998"/>
    <n v="2491"/>
    <s v="Sean N Boyer"/>
    <s v="Regular Air"/>
    <s v="Home Office"/>
    <s v="Office Supplies"/>
    <s v="Storage &amp; Organization"/>
    <s v="Small Box"/>
    <s v="Smead Adjustable Mobile File Trolley with Lockable Top"/>
    <n v="0.57999999999999996"/>
    <s v="United States"/>
    <x v="0"/>
    <x v="1"/>
    <x v="154"/>
    <n v="90045"/>
    <d v="2015-04-26T00:00:00"/>
    <d v="2015-04-27T00:00:00"/>
    <n v="1947.67"/>
    <n v="20"/>
    <x v="1389"/>
    <n v="23042"/>
    <n v="1"/>
    <n v="26"/>
    <x v="4"/>
    <n v="2015"/>
  </r>
  <r>
    <n v="3338"/>
    <s v="Not Specified"/>
    <n v="7.0000000000000007E-2"/>
    <n v="65.989999999999995"/>
    <n v="8.8000000000000007"/>
    <n v="2491"/>
    <s v="Sean N Boyer"/>
    <s v="Regular Air"/>
    <s v="Home Office"/>
    <s v="Technology"/>
    <s v="Telephones and Communication"/>
    <s v="Small Box"/>
    <s v="6120"/>
    <n v="0.57999999999999996"/>
    <s v="United States"/>
    <x v="0"/>
    <x v="1"/>
    <x v="154"/>
    <n v="90045"/>
    <d v="2015-01-12T00:00:00"/>
    <d v="2015-01-12T00:00:00"/>
    <n v="109.83600000000001"/>
    <n v="37"/>
    <x v="1390"/>
    <n v="23877"/>
    <n v="0"/>
    <n v="12"/>
    <x v="0"/>
    <n v="2015"/>
  </r>
  <r>
    <n v="3339"/>
    <s v="Not Specified"/>
    <n v="0"/>
    <n v="10.01"/>
    <n v="1.99"/>
    <n v="2491"/>
    <s v="Sean N Boyer"/>
    <s v="Express Air"/>
    <s v="Home Office"/>
    <s v="Technology"/>
    <s v="Computer Peripherals"/>
    <s v="Small Pack"/>
    <s v="TDK 4.7GB DVD-R"/>
    <n v="0.41"/>
    <s v="United States"/>
    <x v="0"/>
    <x v="1"/>
    <x v="154"/>
    <n v="90045"/>
    <d v="2015-01-12T00:00:00"/>
    <d v="2015-01-14T00:00:00"/>
    <n v="128.03"/>
    <n v="42"/>
    <x v="1391"/>
    <n v="23877"/>
    <n v="2"/>
    <n v="12"/>
    <x v="0"/>
    <n v="2015"/>
  </r>
  <r>
    <n v="2065"/>
    <s v="High"/>
    <n v="0.08"/>
    <n v="4.91"/>
    <n v="0.5"/>
    <n v="2491"/>
    <s v="Sean N Boyer"/>
    <s v="Regular Air"/>
    <s v="Consumer"/>
    <s v="Office Supplies"/>
    <s v="Labels"/>
    <s v="Small Box"/>
    <s v="Avery 493"/>
    <n v="0.36"/>
    <s v="United States"/>
    <x v="0"/>
    <x v="1"/>
    <x v="154"/>
    <n v="90045"/>
    <d v="2015-04-09T00:00:00"/>
    <d v="2015-04-09T00:00:00"/>
    <n v="31.751999999999999"/>
    <n v="36"/>
    <x v="1392"/>
    <n v="14785"/>
    <n v="0"/>
    <n v="9"/>
    <x v="4"/>
    <n v="2015"/>
  </r>
  <r>
    <n v="2066"/>
    <s v="High"/>
    <n v="0.02"/>
    <n v="28.15"/>
    <n v="6.17"/>
    <n v="2491"/>
    <s v="Sean N Boyer"/>
    <s v="Regular Air"/>
    <s v="Consumer"/>
    <s v="Office Supplies"/>
    <s v="Pens &amp; Art Supplies"/>
    <s v="Small Pack"/>
    <s v="Boston Model 1800 Electric Pencil Sharpener, Gray"/>
    <n v="0.55000000000000004"/>
    <s v="United States"/>
    <x v="0"/>
    <x v="1"/>
    <x v="154"/>
    <n v="90045"/>
    <d v="2015-04-09T00:00:00"/>
    <d v="2015-04-10T00:00:00"/>
    <n v="117.208"/>
    <n v="45"/>
    <x v="1393"/>
    <n v="14785"/>
    <n v="1"/>
    <n v="9"/>
    <x v="4"/>
    <n v="2015"/>
  </r>
  <r>
    <n v="19617"/>
    <s v="Low"/>
    <n v="0.06"/>
    <n v="4.28"/>
    <n v="0.94"/>
    <n v="2495"/>
    <s v="Maria Block"/>
    <s v="Regular Air"/>
    <s v="Consumer"/>
    <s v="Office Supplies"/>
    <s v="Pens &amp; Art Supplies"/>
    <s v="Wrap Bag"/>
    <s v="Newell 336"/>
    <n v="0.56000000000000005"/>
    <s v="United States"/>
    <x v="0"/>
    <x v="47"/>
    <x v="609"/>
    <n v="82901"/>
    <d v="2015-04-26T00:00:00"/>
    <d v="2015-04-28T00:00:00"/>
    <n v="0.36999999999999922"/>
    <n v="2"/>
    <x v="1394"/>
    <n v="86885"/>
    <n v="2"/>
    <n v="26"/>
    <x v="4"/>
    <n v="2015"/>
  </r>
  <r>
    <n v="2296"/>
    <s v="Not Specified"/>
    <n v="0.09"/>
    <n v="355.98"/>
    <n v="58.92"/>
    <n v="2498"/>
    <s v="Arlene Long"/>
    <s v="Delivery Truck"/>
    <s v="Corporate"/>
    <s v="Furniture"/>
    <s v="Chairs &amp; Chairmats"/>
    <s v="Jumbo Drum"/>
    <s v="Hon 4700 Series Mobuis™ Mid-Back Task Chairs with Adjustable Arms"/>
    <n v="0.64"/>
    <s v="United States"/>
    <x v="0"/>
    <x v="1"/>
    <x v="454"/>
    <n v="92024"/>
    <d v="2015-02-18T00:00:00"/>
    <d v="2015-02-20T00:00:00"/>
    <n v="1240.25"/>
    <n v="30"/>
    <x v="1395"/>
    <n v="16547"/>
    <n v="2"/>
    <n v="18"/>
    <x v="2"/>
    <n v="2015"/>
  </r>
  <r>
    <n v="2297"/>
    <s v="Not Specified"/>
    <n v="0.04"/>
    <n v="218.75"/>
    <n v="69.64"/>
    <n v="2498"/>
    <s v="Arlene Long"/>
    <s v="Delivery Truck"/>
    <s v="Corporate"/>
    <s v="Furniture"/>
    <s v="Tables"/>
    <s v="Jumbo Box"/>
    <s v="BoxOffice By Design Rectangular and Half-Moon Meeting Room Tables"/>
    <n v="0.77"/>
    <s v="United States"/>
    <x v="0"/>
    <x v="1"/>
    <x v="454"/>
    <n v="92024"/>
    <d v="2015-02-18T00:00:00"/>
    <d v="2015-02-18T00:00:00"/>
    <n v="-533.23200000000008"/>
    <n v="8"/>
    <x v="1396"/>
    <n v="16547"/>
    <n v="0"/>
    <n v="18"/>
    <x v="2"/>
    <n v="2015"/>
  </r>
  <r>
    <n v="7628"/>
    <s v="Medium"/>
    <n v="0.09"/>
    <n v="6.28"/>
    <n v="5.41"/>
    <n v="2498"/>
    <s v="Arlene Long"/>
    <s v="Regular Air"/>
    <s v="Small Business"/>
    <s v="Furniture"/>
    <s v="Office Furnishings"/>
    <s v="Small Box"/>
    <s v="Eldon® 200 Class™ Desk Accessories"/>
    <n v="0.53"/>
    <s v="United States"/>
    <x v="0"/>
    <x v="1"/>
    <x v="454"/>
    <n v="92024"/>
    <d v="2015-02-02T00:00:00"/>
    <d v="2015-02-04T00:00:00"/>
    <n v="-61.59"/>
    <n v="56"/>
    <x v="1397"/>
    <n v="54567"/>
    <n v="2"/>
    <n v="2"/>
    <x v="2"/>
    <n v="2015"/>
  </r>
  <r>
    <n v="2768"/>
    <s v="Not Specified"/>
    <n v="0.08"/>
    <n v="1.68"/>
    <n v="1.57"/>
    <n v="2498"/>
    <s v="Arlene Long"/>
    <s v="Regular Air"/>
    <s v="Small Business"/>
    <s v="Office Supplies"/>
    <s v="Pens &amp; Art Supplies"/>
    <s v="Wrap Bag"/>
    <s v="Newell 323"/>
    <n v="0.59"/>
    <s v="United States"/>
    <x v="0"/>
    <x v="1"/>
    <x v="454"/>
    <n v="92024"/>
    <d v="2015-02-05T00:00:00"/>
    <d v="2015-02-06T00:00:00"/>
    <n v="-46.25"/>
    <n v="88"/>
    <x v="1398"/>
    <n v="20007"/>
    <n v="1"/>
    <n v="5"/>
    <x v="2"/>
    <n v="2015"/>
  </r>
  <r>
    <n v="20296"/>
    <s v="Not Specified"/>
    <n v="0.09"/>
    <n v="355.98"/>
    <n v="58.92"/>
    <n v="2499"/>
    <s v="Geoffrey Koch"/>
    <s v="Delivery Truck"/>
    <s v="Corporate"/>
    <s v="Furniture"/>
    <s v="Chairs &amp; Chairmats"/>
    <s v="Jumbo Drum"/>
    <s v="Hon 4700 Series Mobuis™ Mid-Back Task Chairs with Adjustable Arms"/>
    <n v="0.64"/>
    <s v="United States"/>
    <x v="2"/>
    <x v="12"/>
    <x v="645"/>
    <n v="60901"/>
    <d v="2015-02-18T00:00:00"/>
    <d v="2015-02-20T00:00:00"/>
    <n v="1240.25"/>
    <n v="8"/>
    <x v="1399"/>
    <n v="88319"/>
    <n v="2"/>
    <n v="18"/>
    <x v="2"/>
    <n v="2015"/>
  </r>
  <r>
    <n v="25628"/>
    <s v="Medium"/>
    <n v="0.09"/>
    <n v="6.28"/>
    <n v="5.41"/>
    <n v="2500"/>
    <s v="Kevin Smith"/>
    <s v="Regular Air"/>
    <s v="Small Business"/>
    <s v="Furniture"/>
    <s v="Office Furnishings"/>
    <s v="Small Box"/>
    <s v="Eldon® 200 Class™ Desk Accessories"/>
    <n v="0.53"/>
    <s v="United States"/>
    <x v="2"/>
    <x v="12"/>
    <x v="646"/>
    <n v="60102"/>
    <d v="2015-02-02T00:00:00"/>
    <d v="2015-02-04T00:00:00"/>
    <n v="-32.026800000000001"/>
    <n v="14"/>
    <x v="1400"/>
    <n v="88320"/>
    <n v="2"/>
    <n v="2"/>
    <x v="2"/>
    <n v="2015"/>
  </r>
  <r>
    <n v="24899"/>
    <s v="High"/>
    <n v="0.1"/>
    <n v="24.92"/>
    <n v="12.98"/>
    <n v="2502"/>
    <s v="Toni Owens Poe"/>
    <s v="Regular Air"/>
    <s v="Home Office"/>
    <s v="Office Supplies"/>
    <s v="Binders and Binder Accessories"/>
    <s v="Small Box"/>
    <s v="GBC Standard Therm-A-Bind Covers"/>
    <n v="0.39"/>
    <s v="United States"/>
    <x v="2"/>
    <x v="38"/>
    <x v="647"/>
    <n v="46321"/>
    <d v="2015-03-19T00:00:00"/>
    <d v="2015-03-19T00:00:00"/>
    <n v="-45.816000000000003"/>
    <n v="3"/>
    <x v="1401"/>
    <n v="91310"/>
    <n v="0"/>
    <n v="19"/>
    <x v="5"/>
    <n v="2015"/>
  </r>
  <r>
    <n v="24901"/>
    <s v="High"/>
    <n v="0"/>
    <n v="12.28"/>
    <n v="6.35"/>
    <n v="2502"/>
    <s v="Toni Owens Poe"/>
    <s v="Express Air"/>
    <s v="Home Office"/>
    <s v="Office Supplies"/>
    <s v="Paper"/>
    <s v="Small Box"/>
    <s v="Staples Premium Bright 1-Part Blank Computer Paper"/>
    <n v="0.38"/>
    <s v="United States"/>
    <x v="2"/>
    <x v="38"/>
    <x v="647"/>
    <n v="46321"/>
    <d v="2015-03-19T00:00:00"/>
    <d v="2015-03-20T00:00:00"/>
    <n v="30.63"/>
    <n v="7"/>
    <x v="1402"/>
    <n v="91310"/>
    <n v="1"/>
    <n v="19"/>
    <x v="5"/>
    <n v="2015"/>
  </r>
  <r>
    <n v="18219"/>
    <s v="Medium"/>
    <n v="0.02"/>
    <n v="6.48"/>
    <n v="8.74"/>
    <n v="2506"/>
    <s v="Alfred Harmon"/>
    <s v="Regular Air"/>
    <s v="Home Office"/>
    <s v="Office Supplies"/>
    <s v="Paper"/>
    <s v="Small Box"/>
    <s v="Xerox 1984"/>
    <n v="0.36"/>
    <s v="United States"/>
    <x v="1"/>
    <x v="18"/>
    <x v="648"/>
    <n v="6408"/>
    <d v="2015-06-05T00:00:00"/>
    <d v="2015-06-07T00:00:00"/>
    <n v="-6.835"/>
    <n v="1"/>
    <x v="1403"/>
    <n v="87033"/>
    <n v="2"/>
    <n v="5"/>
    <x v="1"/>
    <n v="2015"/>
  </r>
  <r>
    <n v="18217"/>
    <s v="Medium"/>
    <n v="0.06"/>
    <n v="699.99"/>
    <n v="24.49"/>
    <n v="2507"/>
    <s v="Jeanette Davies"/>
    <s v="Express Air"/>
    <s v="Home Office"/>
    <s v="Technology"/>
    <s v="Copiers and Fax"/>
    <s v="Large Box"/>
    <s v="Canon PC1060 Personal Laser Copier"/>
    <n v="0.41"/>
    <s v="United States"/>
    <x v="1"/>
    <x v="14"/>
    <x v="96"/>
    <n v="4401"/>
    <d v="2015-06-05T00:00:00"/>
    <d v="2015-06-07T00:00:00"/>
    <n v="7024.2068999999992"/>
    <n v="15"/>
    <x v="1404"/>
    <n v="87033"/>
    <n v="2"/>
    <n v="5"/>
    <x v="1"/>
    <n v="2015"/>
  </r>
  <r>
    <n v="23265"/>
    <s v="Low"/>
    <n v="0.02"/>
    <n v="5.81"/>
    <n v="8.49"/>
    <n v="2508"/>
    <s v="Pauline Brooks"/>
    <s v="Regular Air"/>
    <s v="Home Office"/>
    <s v="Office Supplies"/>
    <s v="Binders and Binder Accessories"/>
    <s v="Small Box"/>
    <s v="Fellowes Black Plastic Comb Bindings"/>
    <n v="0.39"/>
    <s v="United States"/>
    <x v="1"/>
    <x v="14"/>
    <x v="91"/>
    <n v="4073"/>
    <d v="2015-01-08T00:00:00"/>
    <d v="2015-01-12T00:00:00"/>
    <n v="-137.494"/>
    <n v="7"/>
    <x v="1405"/>
    <n v="87031"/>
    <n v="4"/>
    <n v="8"/>
    <x v="0"/>
    <n v="2015"/>
  </r>
  <r>
    <n v="21918"/>
    <s v="Medium"/>
    <n v="0.05"/>
    <n v="30.98"/>
    <n v="9.18"/>
    <n v="2509"/>
    <s v="Sidney Larson"/>
    <s v="Regular Air"/>
    <s v="Home Office"/>
    <s v="Office Supplies"/>
    <s v="Paper"/>
    <s v="Small Box"/>
    <s v="Xerox 1951"/>
    <n v="0.4"/>
    <s v="United States"/>
    <x v="1"/>
    <x v="14"/>
    <x v="139"/>
    <n v="4106"/>
    <d v="2015-05-05T00:00:00"/>
    <d v="2015-05-05T00:00:00"/>
    <n v="308.67"/>
    <n v="15"/>
    <x v="1406"/>
    <n v="87029"/>
    <n v="0"/>
    <n v="5"/>
    <x v="3"/>
    <n v="2015"/>
  </r>
  <r>
    <n v="21102"/>
    <s v="Not Specified"/>
    <n v="0.04"/>
    <n v="6.48"/>
    <n v="9.5399999999999991"/>
    <n v="2512"/>
    <s v="Frances Holt"/>
    <s v="Regular Air"/>
    <s v="Home Office"/>
    <s v="Office Supplies"/>
    <s v="Paper"/>
    <s v="Small Box"/>
    <s v="Xerox 1905"/>
    <n v="0.37"/>
    <s v="United States"/>
    <x v="1"/>
    <x v="15"/>
    <x v="649"/>
    <n v="2138"/>
    <d v="2015-06-15T00:00:00"/>
    <d v="2015-06-17T00:00:00"/>
    <n v="-223.94400000000002"/>
    <n v="19"/>
    <x v="1407"/>
    <n v="87030"/>
    <n v="2"/>
    <n v="15"/>
    <x v="1"/>
    <n v="2015"/>
  </r>
  <r>
    <n v="18220"/>
    <s v="Medium"/>
    <n v="0.02"/>
    <n v="17.149999999999999"/>
    <n v="4.96"/>
    <n v="2516"/>
    <s v="Leo E Underwood"/>
    <s v="Regular Air"/>
    <s v="Home Office"/>
    <s v="Office Supplies"/>
    <s v="Storage &amp; Organization"/>
    <s v="Small Box"/>
    <s v="Advantus Rolling Storage Box"/>
    <n v="0.57999999999999996"/>
    <s v="United States"/>
    <x v="1"/>
    <x v="2"/>
    <x v="378"/>
    <n v="7631"/>
    <d v="2015-06-05T00:00:00"/>
    <d v="2015-06-07T00:00:00"/>
    <n v="36.494999999999997"/>
    <n v="11"/>
    <x v="1408"/>
    <n v="87033"/>
    <n v="2"/>
    <n v="5"/>
    <x v="1"/>
    <n v="2015"/>
  </r>
  <r>
    <n v="18221"/>
    <s v="Medium"/>
    <n v="7.0000000000000007E-2"/>
    <n v="30.98"/>
    <n v="8.74"/>
    <n v="2520"/>
    <s v="Sandy Mueller"/>
    <s v="Regular Air"/>
    <s v="Home Office"/>
    <s v="Office Supplies"/>
    <s v="Paper"/>
    <s v="Small Box"/>
    <s v="Xerox 1979"/>
    <n v="0.4"/>
    <s v="United States"/>
    <x v="1"/>
    <x v="31"/>
    <x v="650"/>
    <n v="2908"/>
    <d v="2015-06-05T00:00:00"/>
    <d v="2015-06-06T00:00:00"/>
    <n v="255.76919999999998"/>
    <n v="12"/>
    <x v="1409"/>
    <n v="87033"/>
    <n v="1"/>
    <n v="5"/>
    <x v="1"/>
    <n v="2015"/>
  </r>
  <r>
    <n v="25463"/>
    <s v="Medium"/>
    <n v="0"/>
    <n v="175.99"/>
    <n v="4.99"/>
    <n v="2521"/>
    <s v="Shawn Meyer"/>
    <s v="Regular Air"/>
    <s v="Home Office"/>
    <s v="Technology"/>
    <s v="Telephones and Communication"/>
    <s v="Small Box"/>
    <s v="5165"/>
    <n v="0.59"/>
    <s v="United States"/>
    <x v="2"/>
    <x v="7"/>
    <x v="651"/>
    <n v="75109"/>
    <d v="2015-02-18T00:00:00"/>
    <d v="2015-02-21T00:00:00"/>
    <n v="1656.6554999999998"/>
    <n v="15"/>
    <x v="1410"/>
    <n v="87032"/>
    <n v="3"/>
    <n v="18"/>
    <x v="2"/>
    <n v="2015"/>
  </r>
  <r>
    <n v="18218"/>
    <s v="Medium"/>
    <n v="0.04"/>
    <n v="1360.14"/>
    <n v="14.7"/>
    <n v="2522"/>
    <s v="Harriet Wooten"/>
    <s v="Delivery Truck"/>
    <s v="Home Office"/>
    <s v="Technology"/>
    <s v="Office Machines"/>
    <s v="Jumbo Drum"/>
    <s v="Okidata ML395C Color Dot Matrix Printer"/>
    <n v="0.59"/>
    <s v="United States"/>
    <x v="1"/>
    <x v="9"/>
    <x v="19"/>
    <n v="5401"/>
    <d v="2015-06-05T00:00:00"/>
    <d v="2015-06-08T00:00:00"/>
    <n v="2639.0099999999998"/>
    <n v="6"/>
    <x v="1411"/>
    <n v="87033"/>
    <n v="3"/>
    <n v="5"/>
    <x v="1"/>
    <n v="2015"/>
  </r>
  <r>
    <n v="18866"/>
    <s v="Critical"/>
    <n v="0.01"/>
    <n v="2.16"/>
    <n v="6.05"/>
    <n v="2526"/>
    <s v="Derek Sweeney"/>
    <s v="Regular Air"/>
    <s v="Corporate"/>
    <s v="Office Supplies"/>
    <s v="Binders and Binder Accessories"/>
    <s v="Small Box"/>
    <s v="Peel &amp; Stick Add-On Corner Pockets"/>
    <n v="0.37"/>
    <s v="United States"/>
    <x v="3"/>
    <x v="11"/>
    <x v="377"/>
    <n v="70506"/>
    <d v="2015-05-23T00:00:00"/>
    <d v="2015-05-25T00:00:00"/>
    <n v="395.76"/>
    <n v="24"/>
    <x v="1412"/>
    <n v="87208"/>
    <n v="2"/>
    <n v="23"/>
    <x v="3"/>
    <n v="2015"/>
  </r>
  <r>
    <n v="18867"/>
    <s v="Critical"/>
    <n v="7.0000000000000007E-2"/>
    <n v="21.38"/>
    <n v="8.99"/>
    <n v="2527"/>
    <s v="Gretchen Orr"/>
    <s v="Regular Air"/>
    <s v="Corporate"/>
    <s v="Office Supplies"/>
    <s v="Pens &amp; Art Supplies"/>
    <s v="Small Pack"/>
    <s v="Boston 1730 StandUp Electric Pencil Sharpener"/>
    <n v="0.59"/>
    <s v="United States"/>
    <x v="3"/>
    <x v="11"/>
    <x v="652"/>
    <n v="70601"/>
    <d v="2015-05-23T00:00:00"/>
    <d v="2015-05-25T00:00:00"/>
    <n v="-39.396000000000001"/>
    <n v="3"/>
    <x v="1413"/>
    <n v="87208"/>
    <n v="2"/>
    <n v="23"/>
    <x v="3"/>
    <n v="2015"/>
  </r>
  <r>
    <n v="20254"/>
    <s v="High"/>
    <n v="0.04"/>
    <n v="40.98"/>
    <n v="6.5"/>
    <n v="2530"/>
    <s v="Janet Zhang"/>
    <s v="Regular Air"/>
    <s v="Small Business"/>
    <s v="Technology"/>
    <s v="Computer Peripherals"/>
    <s v="Small Box"/>
    <s v="Targus USB Numeric Keypad"/>
    <n v="0.74"/>
    <s v="United States"/>
    <x v="0"/>
    <x v="1"/>
    <x v="653"/>
    <n v="92307"/>
    <d v="2015-03-29T00:00:00"/>
    <d v="2015-03-30T00:00:00"/>
    <n v="-89.5"/>
    <n v="7"/>
    <x v="1414"/>
    <n v="87451"/>
    <n v="1"/>
    <n v="29"/>
    <x v="5"/>
    <n v="2015"/>
  </r>
  <r>
    <n v="23782"/>
    <s v="Medium"/>
    <n v="0.08"/>
    <n v="4"/>
    <n v="1.3"/>
    <n v="2531"/>
    <s v="Rick Houston"/>
    <s v="Regular Air"/>
    <s v="Small Business"/>
    <s v="Office Supplies"/>
    <s v="Paper"/>
    <s v="Wrap Bag"/>
    <s v="EcoTones® Memo Sheets"/>
    <n v="0.37"/>
    <s v="United States"/>
    <x v="0"/>
    <x v="1"/>
    <x v="654"/>
    <n v="93422"/>
    <d v="2015-05-02T00:00:00"/>
    <d v="2015-05-04T00:00:00"/>
    <n v="28.4"/>
    <n v="14"/>
    <x v="1415"/>
    <n v="87452"/>
    <n v="2"/>
    <n v="2"/>
    <x v="3"/>
    <n v="2015"/>
  </r>
  <r>
    <n v="20255"/>
    <s v="High"/>
    <n v="0.05"/>
    <n v="35.99"/>
    <n v="3.3"/>
    <n v="2534"/>
    <s v="Mitchell Goldberg"/>
    <s v="Regular Air"/>
    <s v="Small Business"/>
    <s v="Technology"/>
    <s v="Telephones and Communication"/>
    <s v="Small Pack"/>
    <s v="Accessory9"/>
    <n v="0.39"/>
    <s v="United States"/>
    <x v="1"/>
    <x v="14"/>
    <x v="96"/>
    <n v="4401"/>
    <d v="2015-03-29T00:00:00"/>
    <d v="2015-03-31T00:00:00"/>
    <n v="103.27229999999999"/>
    <n v="5"/>
    <x v="1416"/>
    <n v="87451"/>
    <n v="2"/>
    <n v="29"/>
    <x v="5"/>
    <n v="2015"/>
  </r>
  <r>
    <n v="22839"/>
    <s v="Not Specified"/>
    <n v="0.08"/>
    <n v="12.53"/>
    <n v="0.5"/>
    <n v="2539"/>
    <s v="Max Hubbard"/>
    <s v="Regular Air"/>
    <s v="Home Office"/>
    <s v="Office Supplies"/>
    <s v="Labels"/>
    <s v="Small Box"/>
    <s v="Avery 485"/>
    <n v="0.38"/>
    <s v="United States"/>
    <x v="3"/>
    <x v="26"/>
    <x v="655"/>
    <n v="32789"/>
    <d v="2015-04-07T00:00:00"/>
    <d v="2015-04-08T00:00:00"/>
    <n v="215.71799999999999"/>
    <n v="5"/>
    <x v="1417"/>
    <n v="91017"/>
    <n v="1"/>
    <n v="7"/>
    <x v="4"/>
    <n v="2015"/>
  </r>
  <r>
    <n v="22840"/>
    <s v="Not Specified"/>
    <n v="0.02"/>
    <n v="178.47"/>
    <n v="19.989999999999998"/>
    <n v="2540"/>
    <s v="Helen Ferguson"/>
    <s v="Regular Air"/>
    <s v="Home Office"/>
    <s v="Office Supplies"/>
    <s v="Storage &amp; Organization"/>
    <s v="Small Box"/>
    <s v="Hot File® 7-Pocket, Floor Stand"/>
    <n v="0.55000000000000004"/>
    <s v="United States"/>
    <x v="3"/>
    <x v="26"/>
    <x v="656"/>
    <n v="32708"/>
    <d v="2015-04-07T00:00:00"/>
    <d v="2015-04-08T00:00:00"/>
    <n v="106.98479999999999"/>
    <n v="1"/>
    <x v="1418"/>
    <n v="91017"/>
    <n v="1"/>
    <n v="7"/>
    <x v="4"/>
    <n v="2015"/>
  </r>
  <r>
    <n v="19031"/>
    <s v="Medium"/>
    <n v="0.05"/>
    <n v="15.68"/>
    <n v="3.73"/>
    <n v="2543"/>
    <s v="Josephine Dalton"/>
    <s v="Regular Air"/>
    <s v="Small Business"/>
    <s v="Furniture"/>
    <s v="Office Furnishings"/>
    <s v="Small Pack"/>
    <s v="Artistic Insta-Plaque"/>
    <n v="0.46"/>
    <s v="United States"/>
    <x v="3"/>
    <x v="8"/>
    <x v="404"/>
    <n v="23223"/>
    <d v="2015-06-11T00:00:00"/>
    <d v="2015-06-12T00:00:00"/>
    <n v="3.54"/>
    <n v="17"/>
    <x v="1419"/>
    <n v="87917"/>
    <n v="1"/>
    <n v="11"/>
    <x v="1"/>
    <n v="2015"/>
  </r>
  <r>
    <n v="19032"/>
    <s v="Medium"/>
    <n v="0.02"/>
    <n v="195.99"/>
    <n v="4.2"/>
    <n v="2543"/>
    <s v="Josephine Dalton"/>
    <s v="Regular Air"/>
    <s v="Small Business"/>
    <s v="Technology"/>
    <s v="Telephones and Communication"/>
    <s v="Small Box"/>
    <s v="T65"/>
    <n v="0.56000000000000005"/>
    <s v="United States"/>
    <x v="3"/>
    <x v="8"/>
    <x v="404"/>
    <n v="23223"/>
    <d v="2015-06-11T00:00:00"/>
    <d v="2015-06-12T00:00:00"/>
    <n v="40.283999999999999"/>
    <n v="19"/>
    <x v="1420"/>
    <n v="87917"/>
    <n v="1"/>
    <n v="11"/>
    <x v="1"/>
    <n v="2015"/>
  </r>
  <r>
    <n v="19902"/>
    <s v="Medium"/>
    <n v="0.01"/>
    <n v="99.99"/>
    <n v="19.989999999999998"/>
    <n v="2545"/>
    <s v="Rick Ellis"/>
    <s v="Express Air"/>
    <s v="Home Office"/>
    <s v="Technology"/>
    <s v="Office Machines"/>
    <s v="Small Box"/>
    <s v="AT&amp;T 2230 Dual Handset Phone With Caller ID/Call Waiting"/>
    <n v="0.52"/>
    <s v="United States"/>
    <x v="3"/>
    <x v="8"/>
    <x v="293"/>
    <n v="22153"/>
    <d v="2015-03-10T00:00:00"/>
    <d v="2015-03-12T00:00:00"/>
    <n v="90.024000000000001"/>
    <n v="2"/>
    <x v="1421"/>
    <n v="87915"/>
    <n v="2"/>
    <n v="10"/>
    <x v="5"/>
    <n v="2015"/>
  </r>
  <r>
    <n v="25460"/>
    <s v="Low"/>
    <n v="7.0000000000000007E-2"/>
    <n v="6.48"/>
    <n v="9.5399999999999991"/>
    <n v="2547"/>
    <s v="Edna Freeman"/>
    <s v="Regular Air"/>
    <s v="Small Business"/>
    <s v="Office Supplies"/>
    <s v="Paper"/>
    <s v="Small Box"/>
    <s v="Xerox 1905"/>
    <n v="0.37"/>
    <s v="United States"/>
    <x v="3"/>
    <x v="8"/>
    <x v="657"/>
    <n v="23464"/>
    <d v="2015-04-19T00:00:00"/>
    <d v="2015-04-19T00:00:00"/>
    <n v="2.2320000000000002"/>
    <n v="1"/>
    <x v="1422"/>
    <n v="87916"/>
    <n v="0"/>
    <n v="19"/>
    <x v="4"/>
    <n v="2015"/>
  </r>
  <r>
    <n v="6525"/>
    <s v="Low"/>
    <n v="0"/>
    <n v="35.99"/>
    <n v="0.99"/>
    <n v="2548"/>
    <s v="Wayne Bass"/>
    <s v="Regular Air"/>
    <s v="Small Business"/>
    <s v="Technology"/>
    <s v="Telephones and Communication"/>
    <s v="Small Pack"/>
    <s v="Accessory31"/>
    <n v="0.35"/>
    <s v="United States"/>
    <x v="0"/>
    <x v="1"/>
    <x v="154"/>
    <n v="90068"/>
    <d v="2015-04-04T00:00:00"/>
    <d v="2015-04-11T00:00:00"/>
    <n v="840.05099999999993"/>
    <n v="46"/>
    <x v="1423"/>
    <n v="46436"/>
    <n v="7"/>
    <n v="4"/>
    <x v="4"/>
    <n v="2015"/>
  </r>
  <r>
    <n v="5777"/>
    <s v="Low"/>
    <n v="0.05"/>
    <n v="30.98"/>
    <n v="9.18"/>
    <n v="2548"/>
    <s v="Wayne Bass"/>
    <s v="Express Air"/>
    <s v="Small Business"/>
    <s v="Office Supplies"/>
    <s v="Paper"/>
    <s v="Small Box"/>
    <s v="Xerox 1951"/>
    <n v="0.4"/>
    <s v="United States"/>
    <x v="0"/>
    <x v="1"/>
    <x v="154"/>
    <n v="90068"/>
    <d v="2015-04-21T00:00:00"/>
    <d v="2015-04-21T00:00:00"/>
    <n v="61.47"/>
    <n v="12"/>
    <x v="1424"/>
    <n v="40997"/>
    <n v="0"/>
    <n v="21"/>
    <x v="4"/>
    <n v="2015"/>
  </r>
  <r>
    <n v="5778"/>
    <s v="Low"/>
    <n v="0.05"/>
    <n v="22.99"/>
    <n v="8.99"/>
    <n v="2548"/>
    <s v="Wayne Bass"/>
    <s v="Regular Air"/>
    <s v="Small Business"/>
    <s v="Office Supplies"/>
    <s v="Pens &amp; Art Supplies"/>
    <s v="Small Pack"/>
    <s v="Boston KS Multi-Size Manual Pencil Sharpener"/>
    <n v="0.56999999999999995"/>
    <s v="United States"/>
    <x v="0"/>
    <x v="1"/>
    <x v="154"/>
    <n v="90068"/>
    <d v="2015-04-21T00:00:00"/>
    <d v="2015-04-28T00:00:00"/>
    <n v="18.27"/>
    <n v="37"/>
    <x v="1425"/>
    <n v="40997"/>
    <n v="7"/>
    <n v="21"/>
    <x v="4"/>
    <n v="2015"/>
  </r>
  <r>
    <n v="5780"/>
    <s v="Low"/>
    <n v="0.04"/>
    <n v="212.6"/>
    <n v="110.2"/>
    <n v="2548"/>
    <s v="Wayne Bass"/>
    <s v="Delivery Truck"/>
    <s v="Small Business"/>
    <s v="Furniture"/>
    <s v="Tables"/>
    <s v="Jumbo Box"/>
    <s v="Bush Advantage Collection® Round Conference Table"/>
    <n v="0.73"/>
    <s v="United States"/>
    <x v="0"/>
    <x v="1"/>
    <x v="154"/>
    <n v="90068"/>
    <d v="2015-04-21T00:00:00"/>
    <d v="2015-04-25T00:00:00"/>
    <n v="-513.79042000000004"/>
    <n v="33"/>
    <x v="1426"/>
    <n v="40997"/>
    <n v="4"/>
    <n v="21"/>
    <x v="4"/>
    <n v="2015"/>
  </r>
  <r>
    <n v="4204"/>
    <s v="Not Specified"/>
    <n v="0.09"/>
    <n v="5.98"/>
    <n v="1.67"/>
    <n v="2548"/>
    <s v="Wayne Bass"/>
    <s v="Regular Air"/>
    <s v="Small Business"/>
    <s v="Office Supplies"/>
    <s v="Pens &amp; Art Supplies"/>
    <s v="Wrap Bag"/>
    <s v="Dixon Ticonderoga® Erasable Colored Pencil Set, 12-Color"/>
    <n v="0.51"/>
    <s v="United States"/>
    <x v="0"/>
    <x v="1"/>
    <x v="154"/>
    <n v="90068"/>
    <d v="2015-06-04T00:00:00"/>
    <d v="2015-06-07T00:00:00"/>
    <n v="23.87"/>
    <n v="81"/>
    <x v="1427"/>
    <n v="29889"/>
    <n v="3"/>
    <n v="4"/>
    <x v="1"/>
    <n v="2015"/>
  </r>
  <r>
    <n v="23777"/>
    <s v="Low"/>
    <n v="0.05"/>
    <n v="30.98"/>
    <n v="9.18"/>
    <n v="2549"/>
    <s v="Martha Bowers"/>
    <s v="Express Air"/>
    <s v="Small Business"/>
    <s v="Office Supplies"/>
    <s v="Paper"/>
    <s v="Small Box"/>
    <s v="Xerox 1951"/>
    <n v="0.4"/>
    <s v="United States"/>
    <x v="1"/>
    <x v="10"/>
    <x v="658"/>
    <n v="43213"/>
    <d v="2015-04-21T00:00:00"/>
    <d v="2015-04-21T00:00:00"/>
    <n v="61.47"/>
    <n v="3"/>
    <x v="1428"/>
    <n v="88657"/>
    <n v="0"/>
    <n v="21"/>
    <x v="4"/>
    <n v="2015"/>
  </r>
  <r>
    <n v="23778"/>
    <s v="Low"/>
    <n v="0.05"/>
    <n v="22.99"/>
    <n v="8.99"/>
    <n v="2549"/>
    <s v="Martha Bowers"/>
    <s v="Regular Air"/>
    <s v="Small Business"/>
    <s v="Office Supplies"/>
    <s v="Pens &amp; Art Supplies"/>
    <s v="Small Pack"/>
    <s v="Boston KS Multi-Size Manual Pencil Sharpener"/>
    <n v="0.56999999999999995"/>
    <s v="United States"/>
    <x v="1"/>
    <x v="10"/>
    <x v="658"/>
    <n v="43213"/>
    <d v="2015-04-21T00:00:00"/>
    <d v="2015-04-28T00:00:00"/>
    <n v="18.27"/>
    <n v="9"/>
    <x v="1429"/>
    <n v="88657"/>
    <n v="7"/>
    <n v="21"/>
    <x v="4"/>
    <n v="2015"/>
  </r>
  <r>
    <n v="23780"/>
    <s v="Low"/>
    <n v="0.04"/>
    <n v="212.6"/>
    <n v="110.2"/>
    <n v="2549"/>
    <s v="Martha Bowers"/>
    <s v="Delivery Truck"/>
    <s v="Small Business"/>
    <s v="Furniture"/>
    <s v="Tables"/>
    <s v="Jumbo Box"/>
    <s v="Bush Advantage Collection® Round Conference Table"/>
    <n v="0.73"/>
    <s v="United States"/>
    <x v="1"/>
    <x v="10"/>
    <x v="658"/>
    <n v="43213"/>
    <d v="2015-04-21T00:00:00"/>
    <d v="2015-04-25T00:00:00"/>
    <n v="-513.79042000000004"/>
    <n v="8"/>
    <x v="1430"/>
    <n v="88657"/>
    <n v="4"/>
    <n v="21"/>
    <x v="4"/>
    <n v="2015"/>
  </r>
  <r>
    <n v="22204"/>
    <s v="Not Specified"/>
    <n v="0.09"/>
    <n v="5.98"/>
    <n v="1.67"/>
    <n v="2549"/>
    <s v="Martha Bowers"/>
    <s v="Regular Air"/>
    <s v="Small Business"/>
    <s v="Office Supplies"/>
    <s v="Pens &amp; Art Supplies"/>
    <s v="Wrap Bag"/>
    <s v="Dixon Ticonderoga® Erasable Colored Pencil Set, 12-Color"/>
    <n v="0.51"/>
    <s v="United States"/>
    <x v="1"/>
    <x v="10"/>
    <x v="658"/>
    <n v="43213"/>
    <d v="2015-06-04T00:00:00"/>
    <d v="2015-06-07T00:00:00"/>
    <n v="35.805"/>
    <n v="20"/>
    <x v="1431"/>
    <n v="88658"/>
    <n v="3"/>
    <n v="4"/>
    <x v="1"/>
    <n v="2015"/>
  </r>
  <r>
    <n v="24525"/>
    <s v="Low"/>
    <n v="0"/>
    <n v="35.99"/>
    <n v="0.99"/>
    <n v="2551"/>
    <s v="Joan Bowers"/>
    <s v="Regular Air"/>
    <s v="Small Business"/>
    <s v="Technology"/>
    <s v="Telephones and Communication"/>
    <s v="Small Pack"/>
    <s v="Accessory31"/>
    <n v="0.35"/>
    <s v="United States"/>
    <x v="1"/>
    <x v="19"/>
    <x v="659"/>
    <n v="17403"/>
    <d v="2015-04-04T00:00:00"/>
    <d v="2015-04-11T00:00:00"/>
    <n v="265.96049999999997"/>
    <n v="12"/>
    <x v="1432"/>
    <n v="88656"/>
    <n v="7"/>
    <n v="4"/>
    <x v="4"/>
    <n v="2015"/>
  </r>
  <r>
    <n v="18130"/>
    <s v="Medium"/>
    <n v="0.03"/>
    <n v="12.53"/>
    <n v="7.17"/>
    <n v="2553"/>
    <s v="Virginia McNeill"/>
    <s v="Regular Air"/>
    <s v="Home Office"/>
    <s v="Office Supplies"/>
    <s v="Binders and Binder Accessories"/>
    <s v="Small Box"/>
    <s v="GBC ProClick Spines for 32-Hole Punch"/>
    <n v="0.38"/>
    <s v="United States"/>
    <x v="2"/>
    <x v="45"/>
    <x v="660"/>
    <n v="53142"/>
    <d v="2015-02-12T00:00:00"/>
    <d v="2015-02-13T00:00:00"/>
    <n v="-20.320500000000003"/>
    <n v="1"/>
    <x v="1191"/>
    <n v="86528"/>
    <n v="1"/>
    <n v="12"/>
    <x v="2"/>
    <n v="2015"/>
  </r>
  <r>
    <n v="23666"/>
    <s v="Low"/>
    <n v="0.1"/>
    <n v="2.6"/>
    <n v="2.4"/>
    <n v="2555"/>
    <s v="Karl Knowles"/>
    <s v="Regular Air"/>
    <s v="Home Office"/>
    <s v="Office Supplies"/>
    <s v="Pens &amp; Art Supplies"/>
    <s v="Wrap Bag"/>
    <s v="12 Colored Short Pencils"/>
    <n v="0.57999999999999996"/>
    <s v="United States"/>
    <x v="2"/>
    <x v="45"/>
    <x v="320"/>
    <n v="53711"/>
    <d v="2015-01-09T00:00:00"/>
    <d v="2015-01-14T00:00:00"/>
    <n v="-88.039999999999992"/>
    <n v="12"/>
    <x v="1433"/>
    <n v="86527"/>
    <n v="5"/>
    <n v="9"/>
    <x v="0"/>
    <n v="2015"/>
  </r>
  <r>
    <n v="23583"/>
    <s v="Critical"/>
    <n v="0"/>
    <n v="12.97"/>
    <n v="1.49"/>
    <n v="2555"/>
    <s v="Karl Knowles"/>
    <s v="Regular Air"/>
    <s v="Home Office"/>
    <s v="Office Supplies"/>
    <s v="Binders and Binder Accessories"/>
    <s v="Small Box"/>
    <s v="Mead 1st Gear 2&quot; Zipper Binder, Asst. Colors"/>
    <n v="0.35"/>
    <s v="United States"/>
    <x v="2"/>
    <x v="45"/>
    <x v="320"/>
    <n v="53711"/>
    <d v="2015-02-02T00:00:00"/>
    <d v="2015-02-03T00:00:00"/>
    <n v="180.23489999999998"/>
    <n v="19"/>
    <x v="1434"/>
    <n v="86529"/>
    <n v="1"/>
    <n v="2"/>
    <x v="2"/>
    <n v="2015"/>
  </r>
  <r>
    <n v="23584"/>
    <s v="Critical"/>
    <n v="0.06"/>
    <n v="4.91"/>
    <n v="0.5"/>
    <n v="2555"/>
    <s v="Karl Knowles"/>
    <s v="Regular Air"/>
    <s v="Home Office"/>
    <s v="Office Supplies"/>
    <s v="Labels"/>
    <s v="Small Box"/>
    <s v="Avery 508"/>
    <n v="0.36"/>
    <s v="United States"/>
    <x v="2"/>
    <x v="45"/>
    <x v="320"/>
    <n v="53711"/>
    <d v="2015-02-02T00:00:00"/>
    <d v="2015-02-02T00:00:00"/>
    <n v="29.525099999999998"/>
    <n v="9"/>
    <x v="1435"/>
    <n v="86529"/>
    <n v="0"/>
    <n v="2"/>
    <x v="2"/>
    <n v="2015"/>
  </r>
  <r>
    <n v="19840"/>
    <s v="Not Specified"/>
    <n v="0.03"/>
    <n v="160.97999999999999"/>
    <n v="30"/>
    <n v="2561"/>
    <s v="Laurie Moon"/>
    <s v="Delivery Truck"/>
    <s v="Consumer"/>
    <s v="Furniture"/>
    <s v="Chairs &amp; Chairmats"/>
    <s v="Jumbo Drum"/>
    <s v="Office Star - Mid Back Dual function Ergonomic High Back Chair with 2-Way Adjustable Arms"/>
    <n v="0.62"/>
    <s v="United States"/>
    <x v="1"/>
    <x v="4"/>
    <x v="661"/>
    <n v="10562"/>
    <d v="2015-03-22T00:00:00"/>
    <d v="2015-03-25T00:00:00"/>
    <n v="1261.4718"/>
    <n v="11"/>
    <x v="1436"/>
    <n v="86465"/>
    <n v="3"/>
    <n v="22"/>
    <x v="5"/>
    <n v="2015"/>
  </r>
  <r>
    <n v="23161"/>
    <s v="Not Specified"/>
    <n v="7.0000000000000007E-2"/>
    <n v="3.98"/>
    <n v="5.26"/>
    <n v="2561"/>
    <s v="Laurie Moon"/>
    <s v="Regular Air"/>
    <s v="Consumer"/>
    <s v="Office Supplies"/>
    <s v="Binders and Binder Accessories"/>
    <s v="Small Box"/>
    <s v="Ibico Presentation Index for Binding Systems"/>
    <n v="0.38"/>
    <s v="United States"/>
    <x v="1"/>
    <x v="4"/>
    <x v="661"/>
    <n v="10562"/>
    <d v="2015-04-08T00:00:00"/>
    <d v="2015-04-10T00:00:00"/>
    <n v="-59.963760000000001"/>
    <n v="7"/>
    <x v="1437"/>
    <n v="86466"/>
    <n v="2"/>
    <n v="8"/>
    <x v="4"/>
    <n v="2015"/>
  </r>
  <r>
    <n v="23162"/>
    <s v="Not Specified"/>
    <n v="7.0000000000000007E-2"/>
    <n v="12.22"/>
    <n v="2.85"/>
    <n v="2561"/>
    <s v="Laurie Moon"/>
    <s v="Regular Air"/>
    <s v="Consumer"/>
    <s v="Furniture"/>
    <s v="Office Furnishings"/>
    <s v="Small Pack"/>
    <s v="Aluminum Document Frame"/>
    <n v="0.55000000000000004"/>
    <s v="United States"/>
    <x v="1"/>
    <x v="4"/>
    <x v="661"/>
    <n v="10562"/>
    <d v="2015-04-08T00:00:00"/>
    <d v="2015-04-08T00:00:00"/>
    <n v="89.4148"/>
    <n v="12"/>
    <x v="1438"/>
    <n v="86466"/>
    <n v="0"/>
    <n v="8"/>
    <x v="4"/>
    <n v="2015"/>
  </r>
  <r>
    <n v="22374"/>
    <s v="Not Specified"/>
    <n v="0.08"/>
    <n v="4.55"/>
    <n v="1.49"/>
    <n v="2563"/>
    <s v="Karen Warren"/>
    <s v="Regular Air"/>
    <s v="Home Office"/>
    <s v="Office Supplies"/>
    <s v="Binders and Binder Accessories"/>
    <s v="Small Box"/>
    <s v="Presstex Flexible Ring Binders"/>
    <n v="0.35"/>
    <s v="United States"/>
    <x v="2"/>
    <x v="3"/>
    <x v="662"/>
    <n v="55432"/>
    <d v="2015-04-08T00:00:00"/>
    <d v="2015-04-09T00:00:00"/>
    <n v="27.0273"/>
    <n v="9"/>
    <x v="1439"/>
    <n v="91447"/>
    <n v="1"/>
    <n v="8"/>
    <x v="4"/>
    <n v="2015"/>
  </r>
  <r>
    <n v="25095"/>
    <s v="Critical"/>
    <n v="0"/>
    <n v="4.37"/>
    <n v="5.15"/>
    <n v="2570"/>
    <s v="Yvonne Stephens"/>
    <s v="Regular Air"/>
    <s v="Consumer"/>
    <s v="Office Supplies"/>
    <s v="Appliances"/>
    <s v="Small Box"/>
    <s v="Eureka Sanitaire ® Multi-Pro Heavy-Duty Upright, Disposable Bags"/>
    <n v="0.59"/>
    <s v="United States"/>
    <x v="0"/>
    <x v="1"/>
    <x v="663"/>
    <n v="95616"/>
    <d v="2015-04-25T00:00:00"/>
    <d v="2015-04-27T00:00:00"/>
    <n v="-150.2604"/>
    <n v="19"/>
    <x v="1440"/>
    <n v="90327"/>
    <n v="2"/>
    <n v="25"/>
    <x v="4"/>
    <n v="2015"/>
  </r>
  <r>
    <n v="25096"/>
    <s v="Critical"/>
    <n v="0.01"/>
    <n v="500.98"/>
    <n v="56"/>
    <n v="2570"/>
    <s v="Yvonne Stephens"/>
    <s v="Delivery Truck"/>
    <s v="Consumer"/>
    <s v="Furniture"/>
    <s v="Chairs &amp; Chairmats"/>
    <s v="Jumbo Drum"/>
    <s v="Global Troy™ Executive Leather Low-Back Tilter"/>
    <n v="0.6"/>
    <s v="United States"/>
    <x v="0"/>
    <x v="1"/>
    <x v="663"/>
    <n v="95616"/>
    <d v="2015-04-25T00:00:00"/>
    <d v="2015-04-26T00:00:00"/>
    <n v="4899.1288000000004"/>
    <n v="14"/>
    <x v="1441"/>
    <n v="90327"/>
    <n v="1"/>
    <n v="25"/>
    <x v="4"/>
    <n v="2015"/>
  </r>
  <r>
    <n v="25097"/>
    <s v="Critical"/>
    <n v="0.02"/>
    <n v="12.58"/>
    <n v="5.16"/>
    <n v="2570"/>
    <s v="Yvonne Stephens"/>
    <s v="Regular Air"/>
    <s v="Consumer"/>
    <s v="Furniture"/>
    <s v="Office Furnishings"/>
    <s v="Small Box"/>
    <s v="DAX Copper Panel Document Frame, 5 x 7 Size"/>
    <n v="0.43"/>
    <s v="United States"/>
    <x v="0"/>
    <x v="1"/>
    <x v="663"/>
    <n v="95616"/>
    <d v="2015-04-25T00:00:00"/>
    <d v="2015-04-25T00:00:00"/>
    <n v="44.712000000000003"/>
    <n v="18"/>
    <x v="1442"/>
    <n v="90327"/>
    <n v="0"/>
    <n v="25"/>
    <x v="4"/>
    <n v="2015"/>
  </r>
  <r>
    <n v="25098"/>
    <s v="Critical"/>
    <n v="0.1"/>
    <n v="7.7"/>
    <n v="3.68"/>
    <n v="2570"/>
    <s v="Yvonne Stephens"/>
    <s v="Regular Air"/>
    <s v="Consumer"/>
    <s v="Furniture"/>
    <s v="Office Furnishings"/>
    <s v="Wrap Bag"/>
    <s v="Deflect-O® Glasstique™ Clear Desk Accessories"/>
    <n v="0.52"/>
    <s v="United States"/>
    <x v="0"/>
    <x v="1"/>
    <x v="663"/>
    <n v="95616"/>
    <d v="2015-04-25T00:00:00"/>
    <d v="2015-04-26T00:00:00"/>
    <n v="-22.626000000000001"/>
    <n v="7"/>
    <x v="1443"/>
    <n v="90327"/>
    <n v="1"/>
    <n v="25"/>
    <x v="4"/>
    <n v="2015"/>
  </r>
  <r>
    <n v="7096"/>
    <s v="Critical"/>
    <n v="0.01"/>
    <n v="500.98"/>
    <n v="56"/>
    <n v="2571"/>
    <s v="Rosemary O'Brien"/>
    <s v="Delivery Truck"/>
    <s v="Consumer"/>
    <s v="Furniture"/>
    <s v="Chairs &amp; Chairmats"/>
    <s v="Jumbo Drum"/>
    <s v="Global Troy™ Executive Leather Low-Back Tilter"/>
    <n v="0.6"/>
    <s v="United States"/>
    <x v="1"/>
    <x v="4"/>
    <x v="8"/>
    <n v="10165"/>
    <d v="2015-04-25T00:00:00"/>
    <d v="2015-04-26T00:00:00"/>
    <n v="4260.1120000000001"/>
    <n v="56"/>
    <x v="1444"/>
    <n v="50656"/>
    <n v="1"/>
    <n v="25"/>
    <x v="4"/>
    <n v="2015"/>
  </r>
  <r>
    <n v="7098"/>
    <s v="Critical"/>
    <n v="0.1"/>
    <n v="7.7"/>
    <n v="3.68"/>
    <n v="2571"/>
    <s v="Rosemary O'Brien"/>
    <s v="Regular Air"/>
    <s v="Consumer"/>
    <s v="Furniture"/>
    <s v="Office Furnishings"/>
    <s v="Wrap Bag"/>
    <s v="Deflect-O® Glasstique™ Clear Desk Accessories"/>
    <n v="0.52"/>
    <s v="United States"/>
    <x v="1"/>
    <x v="4"/>
    <x v="8"/>
    <n v="10165"/>
    <d v="2015-04-25T00:00:00"/>
    <d v="2015-04-26T00:00:00"/>
    <n v="-25.14"/>
    <n v="27"/>
    <x v="1445"/>
    <n v="50656"/>
    <n v="1"/>
    <n v="25"/>
    <x v="4"/>
    <n v="2015"/>
  </r>
  <r>
    <n v="20938"/>
    <s v="Low"/>
    <n v="0.04"/>
    <n v="8.6"/>
    <n v="6.19"/>
    <n v="2578"/>
    <s v="Kent Gill"/>
    <s v="Regular Air"/>
    <s v="Home Office"/>
    <s v="Office Supplies"/>
    <s v="Binders and Binder Accessories"/>
    <s v="Small Box"/>
    <s v="Avery Printable Repositionable Plastic Tabs"/>
    <n v="0.38"/>
    <s v="United States"/>
    <x v="3"/>
    <x v="43"/>
    <x v="664"/>
    <n v="36801"/>
    <d v="2015-05-02T00:00:00"/>
    <d v="2015-05-04T00:00:00"/>
    <n v="309.71159999999998"/>
    <n v="5"/>
    <x v="1446"/>
    <n v="88298"/>
    <n v="2"/>
    <n v="2"/>
    <x v="3"/>
    <n v="2015"/>
  </r>
  <r>
    <n v="20939"/>
    <s v="Low"/>
    <n v="0.01"/>
    <n v="3.58"/>
    <n v="1.63"/>
    <n v="2578"/>
    <s v="Kent Gill"/>
    <s v="Regular Air"/>
    <s v="Home Office"/>
    <s v="Office Supplies"/>
    <s v="Rubber Bands"/>
    <s v="Wrap Bag"/>
    <s v="OIC Colored Binder Clips, Assorted Sizes"/>
    <n v="0.36"/>
    <s v="United States"/>
    <x v="3"/>
    <x v="43"/>
    <x v="664"/>
    <n v="36801"/>
    <d v="2015-05-02T00:00:00"/>
    <d v="2015-05-06T00:00:00"/>
    <n v="-128.85599999999999"/>
    <n v="26"/>
    <x v="1447"/>
    <n v="88298"/>
    <n v="4"/>
    <n v="2"/>
    <x v="3"/>
    <n v="2015"/>
  </r>
  <r>
    <n v="20940"/>
    <s v="Low"/>
    <n v="0.08"/>
    <n v="105.49"/>
    <n v="41.64"/>
    <n v="2578"/>
    <s v="Kent Gill"/>
    <s v="Delivery Truck"/>
    <s v="Home Office"/>
    <s v="Furniture"/>
    <s v="Tables"/>
    <s v="Jumbo Box"/>
    <s v="Balt Solid Wood Rectangular Table"/>
    <n v="0.75"/>
    <s v="United States"/>
    <x v="3"/>
    <x v="43"/>
    <x v="664"/>
    <n v="36801"/>
    <d v="2015-05-02T00:00:00"/>
    <d v="2015-05-09T00:00:00"/>
    <n v="-36.945999999999998"/>
    <n v="34"/>
    <x v="1448"/>
    <n v="88298"/>
    <n v="7"/>
    <n v="2"/>
    <x v="3"/>
    <n v="2015"/>
  </r>
  <r>
    <n v="23705"/>
    <s v="High"/>
    <n v="0.09"/>
    <n v="212.6"/>
    <n v="52.2"/>
    <n v="2579"/>
    <s v="Marshall Sutherland"/>
    <s v="Delivery Truck"/>
    <s v="Home Office"/>
    <s v="Furniture"/>
    <s v="Tables"/>
    <s v="Jumbo Box"/>
    <s v="Bush Advantage Collection® Round Conference Table"/>
    <n v="0.64"/>
    <s v="United States"/>
    <x v="3"/>
    <x v="43"/>
    <x v="665"/>
    <n v="36869"/>
    <d v="2015-01-03T00:00:00"/>
    <d v="2015-01-04T00:00:00"/>
    <n v="-274.49799999999999"/>
    <n v="1"/>
    <x v="1449"/>
    <n v="88296"/>
    <n v="1"/>
    <n v="3"/>
    <x v="0"/>
    <n v="2015"/>
  </r>
  <r>
    <n v="22508"/>
    <s v="Medium"/>
    <n v="7.0000000000000007E-2"/>
    <n v="1.76"/>
    <n v="4.8600000000000003"/>
    <n v="2579"/>
    <s v="Marshall Sutherland"/>
    <s v="Regular Air"/>
    <s v="Home Office"/>
    <s v="Furniture"/>
    <s v="Office Furnishings"/>
    <s v="Small Box"/>
    <s v="Regeneration Desk Collection"/>
    <n v="0.41"/>
    <s v="United States"/>
    <x v="3"/>
    <x v="43"/>
    <x v="665"/>
    <n v="36869"/>
    <d v="2015-01-17T00:00:00"/>
    <d v="2015-01-17T00:00:00"/>
    <n v="0.58800000000001096"/>
    <n v="15"/>
    <x v="1450"/>
    <n v="88297"/>
    <n v="0"/>
    <n v="17"/>
    <x v="0"/>
    <n v="2015"/>
  </r>
  <r>
    <n v="19123"/>
    <s v="Medium"/>
    <n v="0.04"/>
    <n v="510.14"/>
    <n v="14.7"/>
    <n v="2583"/>
    <s v="Wendy Pridgen Pearce"/>
    <s v="Delivery Truck"/>
    <s v="Home Office"/>
    <s v="Technology"/>
    <s v="Office Machines"/>
    <s v="Jumbo Drum"/>
    <s v="Okidata ML520 Series Dot Matrix Printers"/>
    <n v="0.56000000000000005"/>
    <s v="United States"/>
    <x v="2"/>
    <x v="22"/>
    <x v="666"/>
    <n v="49423"/>
    <d v="2015-06-07T00:00:00"/>
    <d v="2015-06-09T00:00:00"/>
    <n v="-251.40390000000002"/>
    <n v="3"/>
    <x v="1451"/>
    <n v="89657"/>
    <n v="2"/>
    <n v="7"/>
    <x v="1"/>
    <n v="2015"/>
  </r>
  <r>
    <n v="19124"/>
    <s v="Medium"/>
    <n v="0"/>
    <n v="4.76"/>
    <n v="3.01"/>
    <n v="2583"/>
    <s v="Wendy Pridgen Pearce"/>
    <s v="Regular Air"/>
    <s v="Home Office"/>
    <s v="Office Supplies"/>
    <s v="Paper"/>
    <s v="Wrap Bag"/>
    <s v="TOPS Voice Message Log Book, Flash Format"/>
    <n v="0.36"/>
    <s v="United States"/>
    <x v="2"/>
    <x v="22"/>
    <x v="666"/>
    <n v="49423"/>
    <d v="2015-06-07T00:00:00"/>
    <d v="2015-06-09T00:00:00"/>
    <n v="-2.3450000000000002"/>
    <n v="23"/>
    <x v="1452"/>
    <n v="89657"/>
    <n v="2"/>
    <n v="7"/>
    <x v="1"/>
    <n v="2015"/>
  </r>
  <r>
    <n v="19134"/>
    <s v="Critical"/>
    <n v="0.04"/>
    <n v="6.3"/>
    <n v="0.5"/>
    <n v="2584"/>
    <s v="Seth Matthews"/>
    <s v="Regular Air"/>
    <s v="Home Office"/>
    <s v="Office Supplies"/>
    <s v="Labels"/>
    <s v="Small Box"/>
    <s v="Avery 48"/>
    <n v="0.39"/>
    <s v="United States"/>
    <x v="2"/>
    <x v="22"/>
    <x v="667"/>
    <n v="48141"/>
    <d v="2015-06-09T00:00:00"/>
    <d v="2015-06-11T00:00:00"/>
    <n v="67.606200000000001"/>
    <n v="15"/>
    <x v="1453"/>
    <n v="89658"/>
    <n v="2"/>
    <n v="9"/>
    <x v="1"/>
    <n v="2015"/>
  </r>
  <r>
    <n v="20976"/>
    <s v="Medium"/>
    <n v="0.01"/>
    <n v="6.48"/>
    <n v="6.57"/>
    <n v="2587"/>
    <s v="Eugene H Walsh"/>
    <s v="Express Air"/>
    <s v="Home Office"/>
    <s v="Office Supplies"/>
    <s v="Paper"/>
    <s v="Small Box"/>
    <s v="Xerox 20"/>
    <n v="0.37"/>
    <s v="United States"/>
    <x v="2"/>
    <x v="45"/>
    <x v="668"/>
    <n v="54220"/>
    <d v="2015-02-28T00:00:00"/>
    <d v="2015-02-28T00:00:00"/>
    <n v="-46.5244"/>
    <n v="18"/>
    <x v="1454"/>
    <n v="91166"/>
    <n v="0"/>
    <n v="28"/>
    <x v="2"/>
    <n v="2015"/>
  </r>
  <r>
    <n v="20810"/>
    <s v="Not Specified"/>
    <n v="0.02"/>
    <n v="22.72"/>
    <n v="8.99"/>
    <n v="2587"/>
    <s v="Eugene H Walsh"/>
    <s v="Regular Air"/>
    <s v="Home Office"/>
    <s v="Furniture"/>
    <s v="Office Furnishings"/>
    <s v="Small Pack"/>
    <s v="Executive Impressions 14&quot; Two-Color Numerals Wall Clock"/>
    <n v="0.44"/>
    <s v="United States"/>
    <x v="2"/>
    <x v="45"/>
    <x v="668"/>
    <n v="54220"/>
    <d v="2015-06-26T00:00:00"/>
    <d v="2015-06-26T00:00:00"/>
    <n v="200.01719999999997"/>
    <n v="12"/>
    <x v="1455"/>
    <n v="91167"/>
    <n v="0"/>
    <n v="26"/>
    <x v="1"/>
    <n v="2015"/>
  </r>
  <r>
    <n v="22275"/>
    <s v="Low"/>
    <n v="0.02"/>
    <n v="419.19"/>
    <n v="19.989999999999998"/>
    <n v="2593"/>
    <s v="Anne Schultz"/>
    <s v="Regular Air"/>
    <s v="Corporate"/>
    <s v="Office Supplies"/>
    <s v="Storage &amp; Organization"/>
    <s v="Small Box"/>
    <s v="Smead Adjustable Mobile File Trolley with Lockable Top"/>
    <n v="0.57999999999999996"/>
    <s v="United States"/>
    <x v="3"/>
    <x v="29"/>
    <x v="669"/>
    <n v="30605"/>
    <d v="2015-04-17T00:00:00"/>
    <d v="2015-04-17T00:00:00"/>
    <n v="-39.606000000000002"/>
    <n v="10"/>
    <x v="1456"/>
    <n v="87772"/>
    <n v="0"/>
    <n v="17"/>
    <x v="4"/>
    <n v="2015"/>
  </r>
  <r>
    <n v="23765"/>
    <s v="Low"/>
    <n v="0.01"/>
    <n v="85.99"/>
    <n v="0.99"/>
    <n v="2593"/>
    <s v="Anne Schultz"/>
    <s v="Regular Air"/>
    <s v="Corporate"/>
    <s v="Technology"/>
    <s v="Telephones and Communication"/>
    <s v="Wrap Bag"/>
    <s v="Accessory4"/>
    <n v="0.85"/>
    <s v="United States"/>
    <x v="3"/>
    <x v="29"/>
    <x v="669"/>
    <n v="30605"/>
    <d v="2015-03-12T00:00:00"/>
    <d v="2015-03-17T00:00:00"/>
    <n v="311.72999999999996"/>
    <n v="2"/>
    <x v="1457"/>
    <n v="87773"/>
    <n v="5"/>
    <n v="12"/>
    <x v="5"/>
    <n v="2015"/>
  </r>
  <r>
    <n v="19859"/>
    <s v="Low"/>
    <n v="0.05"/>
    <n v="5.74"/>
    <n v="5.3"/>
    <n v="2601"/>
    <s v="Malcolm French"/>
    <s v="Regular Air"/>
    <s v="Corporate"/>
    <s v="Office Supplies"/>
    <s v="Scissors, Rulers and Trimmers"/>
    <s v="Small Pack"/>
    <s v="Acme Kleencut® Forged Steel Scissors"/>
    <n v="0.55000000000000004"/>
    <s v="United States"/>
    <x v="1"/>
    <x v="16"/>
    <x v="670"/>
    <n v="3054"/>
    <d v="2015-03-21T00:00:00"/>
    <d v="2015-03-26T00:00:00"/>
    <n v="-50.75"/>
    <n v="7"/>
    <x v="1458"/>
    <n v="87382"/>
    <n v="5"/>
    <n v="21"/>
    <x v="5"/>
    <n v="2015"/>
  </r>
  <r>
    <n v="20849"/>
    <s v="Critical"/>
    <n v="7.0000000000000007E-2"/>
    <n v="200.99"/>
    <n v="4.2"/>
    <n v="2603"/>
    <s v="Penny Leach"/>
    <s v="Regular Air"/>
    <s v="Corporate"/>
    <s v="Technology"/>
    <s v="Telephones and Communication"/>
    <s v="Small Box"/>
    <s v="2160i"/>
    <n v="0.59"/>
    <s v="United States"/>
    <x v="1"/>
    <x v="2"/>
    <x v="671"/>
    <n v="7601"/>
    <d v="2015-04-05T00:00:00"/>
    <d v="2015-04-06T00:00:00"/>
    <n v="2225.0761200000002"/>
    <n v="22"/>
    <x v="1459"/>
    <n v="87383"/>
    <n v="1"/>
    <n v="5"/>
    <x v="4"/>
    <n v="2015"/>
  </r>
  <r>
    <n v="20850"/>
    <s v="Critical"/>
    <n v="0.01"/>
    <n v="297.48"/>
    <n v="18.059999999999999"/>
    <n v="2604"/>
    <s v="Gina Curry"/>
    <s v="Delivery Truck"/>
    <s v="Corporate"/>
    <s v="Technology"/>
    <s v="Office Machines"/>
    <s v="Jumbo Drum"/>
    <s v="Panasonic KX-P3200 Dot Matrix Printer"/>
    <n v="0.6"/>
    <s v="United States"/>
    <x v="1"/>
    <x v="2"/>
    <x v="672"/>
    <n v="8830"/>
    <d v="2015-04-05T00:00:00"/>
    <d v="2015-04-06T00:00:00"/>
    <n v="-338.18083200000001"/>
    <n v="3"/>
    <x v="1460"/>
    <n v="87383"/>
    <n v="1"/>
    <n v="5"/>
    <x v="4"/>
    <n v="2015"/>
  </r>
  <r>
    <n v="18046"/>
    <s v="High"/>
    <n v="0.09"/>
    <n v="5.4"/>
    <n v="7.78"/>
    <n v="2610"/>
    <s v="Tommy Lutz"/>
    <s v="Regular Air"/>
    <s v="Corporate"/>
    <s v="Office Supplies"/>
    <s v="Binders and Binder Accessories"/>
    <s v="Small Box"/>
    <s v="3M Organizer Strips"/>
    <n v="0.37"/>
    <s v="United States"/>
    <x v="0"/>
    <x v="1"/>
    <x v="663"/>
    <n v="95616"/>
    <d v="2015-05-16T00:00:00"/>
    <d v="2015-05-17T00:00:00"/>
    <n v="-136.25200000000001"/>
    <n v="9"/>
    <x v="1461"/>
    <n v="86118"/>
    <n v="1"/>
    <n v="16"/>
    <x v="3"/>
    <n v="2015"/>
  </r>
  <r>
    <n v="19971"/>
    <s v="Low"/>
    <n v="0.02"/>
    <n v="50.98"/>
    <n v="13.66"/>
    <n v="2613"/>
    <s v="Anthony Stanley"/>
    <s v="Express Air"/>
    <s v="Corporate"/>
    <s v="Office Supplies"/>
    <s v="Appliances"/>
    <s v="Small Box"/>
    <s v="Eureka The Boss® Cordless Rechargeable Stick Vac"/>
    <n v="0.57999999999999996"/>
    <s v="United States"/>
    <x v="1"/>
    <x v="2"/>
    <x v="673"/>
    <n v="8863"/>
    <d v="2015-01-24T00:00:00"/>
    <d v="2015-01-24T00:00:00"/>
    <n v="-25.76"/>
    <n v="1"/>
    <x v="1462"/>
    <n v="86119"/>
    <n v="0"/>
    <n v="24"/>
    <x v="0"/>
    <n v="2015"/>
  </r>
  <r>
    <n v="25962"/>
    <s v="Critical"/>
    <n v="0"/>
    <n v="2.6"/>
    <n v="2.4"/>
    <n v="2616"/>
    <s v="Laurence Hull"/>
    <s v="Regular Air"/>
    <s v="Corporate"/>
    <s v="Office Supplies"/>
    <s v="Pens &amp; Art Supplies"/>
    <s v="Wrap Bag"/>
    <s v="12 Colored Short Pencils"/>
    <n v="0.57999999999999996"/>
    <s v="United States"/>
    <x v="2"/>
    <x v="22"/>
    <x v="674"/>
    <n v="49002"/>
    <d v="2015-03-11T00:00:00"/>
    <d v="2015-03-13T00:00:00"/>
    <n v="-45.21"/>
    <n v="16"/>
    <x v="1283"/>
    <n v="91495"/>
    <n v="2"/>
    <n v="11"/>
    <x v="5"/>
    <n v="2015"/>
  </r>
  <r>
    <n v="25478"/>
    <s v="Not Specified"/>
    <n v="0.1"/>
    <n v="3.25"/>
    <n v="49"/>
    <n v="2617"/>
    <s v="Gerald Crabtree"/>
    <s v="Regular Air"/>
    <s v="Corporate"/>
    <s v="Office Supplies"/>
    <s v="Appliances"/>
    <s v="Large Box"/>
    <s v="Bravo II™ Megaboss® 12-Amp Hard Body Upright, Replacement Belts, 2 Belts per Pack"/>
    <n v="0.56000000000000005"/>
    <s v="United States"/>
    <x v="2"/>
    <x v="46"/>
    <x v="675"/>
    <n v="57401"/>
    <d v="2015-06-27T00:00:00"/>
    <d v="2015-06-28T00:00:00"/>
    <n v="-286.245"/>
    <n v="6"/>
    <x v="1463"/>
    <n v="91496"/>
    <n v="1"/>
    <n v="27"/>
    <x v="1"/>
    <n v="2015"/>
  </r>
  <r>
    <n v="6585"/>
    <s v="Medium"/>
    <n v="0.1"/>
    <n v="7.64"/>
    <n v="1.39"/>
    <n v="2618"/>
    <s v="Amy Hamrick Melvin"/>
    <s v="Regular Air"/>
    <s v="Corporate"/>
    <s v="Office Supplies"/>
    <s v="Envelopes"/>
    <s v="Small Box"/>
    <s v="Security-Tint Envelopes"/>
    <n v="0.36"/>
    <s v="United States"/>
    <x v="1"/>
    <x v="4"/>
    <x v="8"/>
    <n v="10004"/>
    <d v="2015-01-17T00:00:00"/>
    <d v="2015-01-19T00:00:00"/>
    <n v="16.12"/>
    <n v="18"/>
    <x v="1464"/>
    <n v="46884"/>
    <n v="2"/>
    <n v="17"/>
    <x v="0"/>
    <n v="2015"/>
  </r>
  <r>
    <n v="6586"/>
    <s v="Medium"/>
    <n v="0"/>
    <n v="125.99"/>
    <n v="2.5"/>
    <n v="2618"/>
    <s v="Amy Hamrick Melvin"/>
    <s v="Regular Air"/>
    <s v="Corporate"/>
    <s v="Technology"/>
    <s v="Telephones and Communication"/>
    <s v="Small Box"/>
    <s v="6162"/>
    <n v="0.59"/>
    <s v="United States"/>
    <x v="1"/>
    <x v="4"/>
    <x v="8"/>
    <n v="10004"/>
    <d v="2015-01-17T00:00:00"/>
    <d v="2015-01-19T00:00:00"/>
    <n v="-815.90079999999989"/>
    <n v="3"/>
    <x v="1465"/>
    <n v="46884"/>
    <n v="2"/>
    <n v="17"/>
    <x v="0"/>
    <n v="2015"/>
  </r>
  <r>
    <n v="6587"/>
    <s v="Medium"/>
    <n v="0.1"/>
    <n v="11.55"/>
    <n v="2.36"/>
    <n v="2618"/>
    <s v="Amy Hamrick Melvin"/>
    <s v="Regular Air"/>
    <s v="Corporate"/>
    <s v="Office Supplies"/>
    <s v="Pens &amp; Art Supplies"/>
    <s v="Wrap Bag"/>
    <s v="Newell 309"/>
    <n v="0.55000000000000004"/>
    <s v="United States"/>
    <x v="1"/>
    <x v="4"/>
    <x v="8"/>
    <n v="10004"/>
    <d v="2015-01-17T00:00:00"/>
    <d v="2015-01-18T00:00:00"/>
    <n v="15.808000000000003"/>
    <n v="25"/>
    <x v="1466"/>
    <n v="46884"/>
    <n v="1"/>
    <n v="17"/>
    <x v="0"/>
    <n v="2015"/>
  </r>
  <r>
    <n v="4788"/>
    <s v="High"/>
    <n v="0.05"/>
    <n v="4.84"/>
    <n v="0.71"/>
    <n v="2618"/>
    <s v="Amy Hamrick Melvin"/>
    <s v="Express Air"/>
    <s v="Corporate"/>
    <s v="Office Supplies"/>
    <s v="Pens &amp; Art Supplies"/>
    <s v="Wrap Bag"/>
    <s v="*Staples* Highlighting Markers"/>
    <n v="0.52"/>
    <s v="United States"/>
    <x v="1"/>
    <x v="4"/>
    <x v="8"/>
    <n v="10004"/>
    <d v="2015-03-23T00:00:00"/>
    <d v="2015-03-23T00:00:00"/>
    <n v="29.17"/>
    <n v="20"/>
    <x v="1467"/>
    <n v="34017"/>
    <n v="0"/>
    <n v="23"/>
    <x v="5"/>
    <n v="2015"/>
  </r>
  <r>
    <n v="4789"/>
    <s v="High"/>
    <n v="0.01"/>
    <n v="14.98"/>
    <n v="7.69"/>
    <n v="2618"/>
    <s v="Amy Hamrick Melvin"/>
    <s v="Regular Air"/>
    <s v="Corporate"/>
    <s v="Office Supplies"/>
    <s v="Storage &amp; Organization"/>
    <s v="Small Box"/>
    <s v="Super Decoflex Portable Personal File"/>
    <n v="0.56999999999999995"/>
    <s v="United States"/>
    <x v="1"/>
    <x v="4"/>
    <x v="8"/>
    <n v="10004"/>
    <d v="2015-03-23T00:00:00"/>
    <d v="2015-03-25T00:00:00"/>
    <n v="-48.97"/>
    <n v="28"/>
    <x v="1468"/>
    <n v="34017"/>
    <n v="2"/>
    <n v="23"/>
    <x v="5"/>
    <n v="2015"/>
  </r>
  <r>
    <n v="7452"/>
    <s v="Critical"/>
    <n v="0.1"/>
    <n v="20.27"/>
    <n v="3.99"/>
    <n v="2618"/>
    <s v="Amy Hamrick Melvin"/>
    <s v="Regular Air"/>
    <s v="Corporate"/>
    <s v="Office Supplies"/>
    <s v="Appliances"/>
    <s v="Small Box"/>
    <s v="Fellowes Mighty 8 Compact Surge Protector"/>
    <n v="0.56999999999999995"/>
    <s v="United States"/>
    <x v="1"/>
    <x v="4"/>
    <x v="8"/>
    <n v="10004"/>
    <d v="2015-03-23T00:00:00"/>
    <d v="2015-03-24T00:00:00"/>
    <n v="84.05"/>
    <n v="53"/>
    <x v="1469"/>
    <n v="53153"/>
    <n v="1"/>
    <n v="23"/>
    <x v="5"/>
    <n v="2015"/>
  </r>
  <r>
    <n v="22788"/>
    <s v="High"/>
    <n v="0.05"/>
    <n v="4.84"/>
    <n v="0.71"/>
    <n v="2619"/>
    <s v="Brandon E Shepherd"/>
    <s v="Express Air"/>
    <s v="Corporate"/>
    <s v="Office Supplies"/>
    <s v="Pens &amp; Art Supplies"/>
    <s v="Wrap Bag"/>
    <s v="*Staples* Highlighting Markers"/>
    <n v="0.52"/>
    <s v="United States"/>
    <x v="2"/>
    <x v="46"/>
    <x v="676"/>
    <n v="57103"/>
    <d v="2015-03-23T00:00:00"/>
    <d v="2015-03-23T00:00:00"/>
    <n v="17.836500000000001"/>
    <n v="5"/>
    <x v="1470"/>
    <n v="88014"/>
    <n v="0"/>
    <n v="23"/>
    <x v="5"/>
    <n v="2015"/>
  </r>
  <r>
    <n v="18461"/>
    <s v="Not Specified"/>
    <n v="0.1"/>
    <n v="30.98"/>
    <n v="8.99"/>
    <n v="2619"/>
    <s v="Brandon E Shepherd"/>
    <s v="Regular Air"/>
    <s v="Corporate"/>
    <s v="Office Supplies"/>
    <s v="Pens &amp; Art Supplies"/>
    <s v="Small Pack"/>
    <s v="Boston School Pro Electric Pencil Sharpener, 1670"/>
    <n v="0.57999999999999996"/>
    <s v="United States"/>
    <x v="2"/>
    <x v="46"/>
    <x v="676"/>
    <n v="57103"/>
    <d v="2015-02-09T00:00:00"/>
    <d v="2015-02-11T00:00:00"/>
    <n v="-20.222799999999999"/>
    <n v="4"/>
    <x v="1471"/>
    <n v="88015"/>
    <n v="2"/>
    <n v="9"/>
    <x v="2"/>
    <n v="2015"/>
  </r>
  <r>
    <n v="25452"/>
    <s v="Critical"/>
    <n v="0.1"/>
    <n v="20.27"/>
    <n v="3.99"/>
    <n v="2620"/>
    <s v="Phyllis Little"/>
    <s v="Regular Air"/>
    <s v="Corporate"/>
    <s v="Office Supplies"/>
    <s v="Appliances"/>
    <s v="Small Box"/>
    <s v="Fellowes Mighty 8 Compact Surge Protector"/>
    <n v="0.56999999999999995"/>
    <s v="United States"/>
    <x v="3"/>
    <x v="20"/>
    <x v="677"/>
    <n v="38134"/>
    <d v="2015-03-23T00:00:00"/>
    <d v="2015-03-24T00:00:00"/>
    <n v="381.61799999999994"/>
    <n v="13"/>
    <x v="1472"/>
    <n v="88017"/>
    <n v="1"/>
    <n v="23"/>
    <x v="5"/>
    <n v="2015"/>
  </r>
  <r>
    <n v="26296"/>
    <s v="High"/>
    <n v="0.03"/>
    <n v="40.97"/>
    <n v="8.99"/>
    <n v="2621"/>
    <s v="Robyn Hayes"/>
    <s v="Express Air"/>
    <s v="Corporate"/>
    <s v="Office Supplies"/>
    <s v="Pens &amp; Art Supplies"/>
    <s v="Small Pack"/>
    <s v="Sanford 52201 APSCO Electric Pencil Sharpener"/>
    <n v="0.59"/>
    <s v="United States"/>
    <x v="3"/>
    <x v="20"/>
    <x v="678"/>
    <n v="37027"/>
    <d v="2015-03-19T00:00:00"/>
    <d v="2015-03-20T00:00:00"/>
    <n v="-177.05799999999999"/>
    <n v="5"/>
    <x v="1473"/>
    <n v="88016"/>
    <n v="1"/>
    <n v="19"/>
    <x v="5"/>
    <n v="2015"/>
  </r>
  <r>
    <n v="26032"/>
    <s v="High"/>
    <n v="0.1"/>
    <n v="41.94"/>
    <n v="2.99"/>
    <n v="2626"/>
    <s v="Lillian Fischer"/>
    <s v="Regular Air"/>
    <s v="Consumer"/>
    <s v="Office Supplies"/>
    <s v="Binders and Binder Accessories"/>
    <s v="Small Box"/>
    <s v="Avery Trapezoid Extra Heavy Duty 4&quot; Binders"/>
    <n v="0.35"/>
    <s v="United States"/>
    <x v="0"/>
    <x v="1"/>
    <x v="370"/>
    <n v="94025"/>
    <d v="2015-02-07T00:00:00"/>
    <d v="2015-02-08T00:00:00"/>
    <n v="164.08199999999999"/>
    <n v="6"/>
    <x v="1474"/>
    <n v="90927"/>
    <n v="1"/>
    <n v="7"/>
    <x v="2"/>
    <n v="2015"/>
  </r>
  <r>
    <n v="18623"/>
    <s v="Medium"/>
    <n v="0.02"/>
    <n v="30.53"/>
    <n v="19.989999999999998"/>
    <n v="2628"/>
    <s v="Danielle P Rao"/>
    <s v="Express Air"/>
    <s v="Corporate"/>
    <s v="Office Supplies"/>
    <s v="Labels"/>
    <s v="Small Box"/>
    <s v="Avery 4027 File Folder Labels for Dot Matrix Printers, 5000 Labels per Box, White"/>
    <n v="0.39"/>
    <s v="United States"/>
    <x v="2"/>
    <x v="23"/>
    <x v="627"/>
    <n v="73160"/>
    <d v="2015-01-17T00:00:00"/>
    <d v="2015-01-19T00:00:00"/>
    <n v="-54.63"/>
    <n v="14"/>
    <x v="1475"/>
    <n v="85916"/>
    <n v="2"/>
    <n v="17"/>
    <x v="0"/>
    <n v="2015"/>
  </r>
  <r>
    <n v="21981"/>
    <s v="Critical"/>
    <n v="0.01"/>
    <n v="194.3"/>
    <n v="11.54"/>
    <n v="2630"/>
    <s v="Betsy Puckett"/>
    <s v="Regular Air"/>
    <s v="Small Business"/>
    <s v="Furniture"/>
    <s v="Office Furnishings"/>
    <s v="Large Box"/>
    <s v="Electrix Halogen Magnifier Lamp"/>
    <n v="0.59"/>
    <s v="United States"/>
    <x v="2"/>
    <x v="23"/>
    <x v="679"/>
    <n v="73071"/>
    <d v="2015-01-05T00:00:00"/>
    <d v="2015-01-07T00:00:00"/>
    <n v="690.17939999999999"/>
    <n v="5"/>
    <x v="1476"/>
    <n v="85914"/>
    <n v="2"/>
    <n v="5"/>
    <x v="0"/>
    <n v="2015"/>
  </r>
  <r>
    <n v="21982"/>
    <s v="Critical"/>
    <n v="0.02"/>
    <n v="209.84"/>
    <n v="21.21"/>
    <n v="2630"/>
    <s v="Betsy Puckett"/>
    <s v="Regular Air"/>
    <s v="Small Business"/>
    <s v="Furniture"/>
    <s v="Office Furnishings"/>
    <s v="Large Box"/>
    <s v="Luxo Professional Fluorescent Magnifier Lamp with Clamp-Mount Base"/>
    <n v="0.59"/>
    <s v="United States"/>
    <x v="2"/>
    <x v="23"/>
    <x v="679"/>
    <n v="73071"/>
    <d v="2015-01-05T00:00:00"/>
    <d v="2015-01-06T00:00:00"/>
    <n v="1507.6430999999998"/>
    <n v="10"/>
    <x v="1477"/>
    <n v="85914"/>
    <n v="1"/>
    <n v="5"/>
    <x v="0"/>
    <n v="2015"/>
  </r>
  <r>
    <n v="21983"/>
    <s v="Critical"/>
    <n v="0"/>
    <n v="145.44999999999999"/>
    <n v="17.850000000000001"/>
    <n v="2630"/>
    <s v="Betsy Puckett"/>
    <s v="Delivery Truck"/>
    <s v="Small Business"/>
    <s v="Technology"/>
    <s v="Office Machines"/>
    <s v="Jumbo Drum"/>
    <s v="Panasonic KX-P1150 Dot Matrix Printer"/>
    <n v="0.56000000000000005"/>
    <s v="United States"/>
    <x v="2"/>
    <x v="23"/>
    <x v="679"/>
    <n v="73071"/>
    <d v="2015-01-05T00:00:00"/>
    <d v="2015-01-07T00:00:00"/>
    <n v="801.74680000000012"/>
    <n v="8"/>
    <x v="1478"/>
    <n v="85914"/>
    <n v="2"/>
    <n v="5"/>
    <x v="0"/>
    <n v="2015"/>
  </r>
  <r>
    <n v="22540"/>
    <s v="High"/>
    <n v="7.0000000000000007E-2"/>
    <n v="65.989999999999995"/>
    <n v="5.99"/>
    <n v="2630"/>
    <s v="Betsy Puckett"/>
    <s v="Regular Air"/>
    <s v="Small Business"/>
    <s v="Technology"/>
    <s v="Telephones and Communication"/>
    <s v="Small Box"/>
    <s v="i1000"/>
    <n v="0.57999999999999996"/>
    <s v="United States"/>
    <x v="2"/>
    <x v="23"/>
    <x v="679"/>
    <n v="73071"/>
    <d v="2015-01-07T00:00:00"/>
    <d v="2015-01-08T00:00:00"/>
    <n v="-139.18256"/>
    <n v="3"/>
    <x v="1479"/>
    <n v="85915"/>
    <n v="1"/>
    <n v="7"/>
    <x v="0"/>
    <n v="2015"/>
  </r>
  <r>
    <n v="25594"/>
    <s v="Low"/>
    <n v="0.05"/>
    <n v="100.97"/>
    <n v="7.18"/>
    <n v="2638"/>
    <s v="Alicia Wood Shah"/>
    <s v="Express Air"/>
    <s v="Consumer"/>
    <s v="Technology"/>
    <s v="Computer Peripherals"/>
    <s v="Small Box"/>
    <s v="Gyration Ultra Cordless Optical Suite"/>
    <n v="0.46"/>
    <s v="United States"/>
    <x v="0"/>
    <x v="44"/>
    <x v="680"/>
    <n v="83704"/>
    <d v="2015-06-08T00:00:00"/>
    <d v="2015-06-08T00:00:00"/>
    <n v="881.46809999999994"/>
    <n v="13"/>
    <x v="1480"/>
    <n v="90951"/>
    <n v="0"/>
    <n v="8"/>
    <x v="1"/>
    <n v="2015"/>
  </r>
  <r>
    <n v="21041"/>
    <s v="Not Specified"/>
    <n v="0.05"/>
    <n v="4.9800000000000004"/>
    <n v="0.49"/>
    <n v="2639"/>
    <s v="Marianne Connor"/>
    <s v="Regular Air"/>
    <s v="Consumer"/>
    <s v="Office Supplies"/>
    <s v="Labels"/>
    <s v="Small Box"/>
    <s v="Avery White Multi-Purpose Labels"/>
    <n v="0.39"/>
    <s v="United States"/>
    <x v="0"/>
    <x v="27"/>
    <x v="151"/>
    <n v="88201"/>
    <d v="2015-03-19T00:00:00"/>
    <d v="2015-03-19T00:00:00"/>
    <n v="3.84"/>
    <n v="3"/>
    <x v="1481"/>
    <n v="90952"/>
    <n v="0"/>
    <n v="19"/>
    <x v="5"/>
    <n v="2015"/>
  </r>
  <r>
    <n v="22438"/>
    <s v="Low"/>
    <n v="0.1"/>
    <n v="10.98"/>
    <n v="3.99"/>
    <n v="2647"/>
    <s v="Teresa Bishop"/>
    <s v="Regular Air"/>
    <s v="Corporate"/>
    <s v="Office Supplies"/>
    <s v="Appliances"/>
    <s v="Small Box"/>
    <s v="Staples Surge Protector 6 outlet"/>
    <n v="0.57999999999999996"/>
    <s v="United States"/>
    <x v="0"/>
    <x v="1"/>
    <x v="681"/>
    <n v="93309"/>
    <d v="2015-03-17T00:00:00"/>
    <d v="2015-03-24T00:00:00"/>
    <n v="-21.03"/>
    <n v="5"/>
    <x v="1482"/>
    <n v="91386"/>
    <n v="7"/>
    <n v="17"/>
    <x v="5"/>
    <n v="2015"/>
  </r>
  <r>
    <n v="22439"/>
    <s v="Low"/>
    <n v="0.01"/>
    <n v="39.979999999999997"/>
    <n v="9.1999999999999993"/>
    <n v="2647"/>
    <s v="Teresa Bishop"/>
    <s v="Regular Air"/>
    <s v="Corporate"/>
    <s v="Furniture"/>
    <s v="Office Furnishings"/>
    <s v="Wrap Bag"/>
    <s v="Eldon Radial Chair Mat for Low to Medium Pile Carpets"/>
    <n v="0.65"/>
    <s v="United States"/>
    <x v="0"/>
    <x v="1"/>
    <x v="681"/>
    <n v="93309"/>
    <d v="2015-03-17T00:00:00"/>
    <d v="2015-03-19T00:00:00"/>
    <n v="117.52079999999998"/>
    <n v="4"/>
    <x v="1483"/>
    <n v="91386"/>
    <n v="2"/>
    <n v="17"/>
    <x v="5"/>
    <n v="2015"/>
  </r>
  <r>
    <n v="18720"/>
    <s v="High"/>
    <n v="0.01"/>
    <n v="39.979999999999997"/>
    <n v="4"/>
    <n v="2649"/>
    <s v="Leo J Olson"/>
    <s v="Regular Air"/>
    <s v="Corporate"/>
    <s v="Technology"/>
    <s v="Computer Peripherals"/>
    <s v="Small Box"/>
    <s v="Microsoft Natural Keyboard Elite"/>
    <n v="0.7"/>
    <s v="United States"/>
    <x v="1"/>
    <x v="30"/>
    <x v="608"/>
    <n v="21040"/>
    <d v="2015-06-11T00:00:00"/>
    <d v="2015-06-12T00:00:00"/>
    <n v="-30.808"/>
    <n v="5"/>
    <x v="1484"/>
    <n v="88814"/>
    <n v="1"/>
    <n v="11"/>
    <x v="1"/>
    <n v="2015"/>
  </r>
  <r>
    <n v="22904"/>
    <s v="Critical"/>
    <n v="0.05"/>
    <n v="35.99"/>
    <n v="5.99"/>
    <n v="2650"/>
    <s v="Joanne Chu"/>
    <s v="Regular Air"/>
    <s v="Corporate"/>
    <s v="Technology"/>
    <s v="Telephones and Communication"/>
    <s v="Wrap Bag"/>
    <s v="Accessory41"/>
    <n v="0.38"/>
    <s v="United States"/>
    <x v="1"/>
    <x v="19"/>
    <x v="682"/>
    <n v="15234"/>
    <d v="2015-05-04T00:00:00"/>
    <d v="2015-05-05T00:00:00"/>
    <n v="524.31719999999996"/>
    <n v="26"/>
    <x v="1485"/>
    <n v="88815"/>
    <n v="1"/>
    <n v="4"/>
    <x v="3"/>
    <n v="2015"/>
  </r>
  <r>
    <n v="18949"/>
    <s v="Medium"/>
    <n v="0.06"/>
    <n v="47.9"/>
    <n v="5.86"/>
    <n v="2652"/>
    <s v="Brenda Ross"/>
    <s v="Regular Air"/>
    <s v="Consumer"/>
    <s v="Office Supplies"/>
    <s v="Paper"/>
    <s v="Small Box"/>
    <s v="Xerox 1938"/>
    <n v="0.37"/>
    <s v="United States"/>
    <x v="0"/>
    <x v="1"/>
    <x v="681"/>
    <n v="93309"/>
    <d v="2015-05-25T00:00:00"/>
    <d v="2015-05-27T00:00:00"/>
    <n v="21.78"/>
    <n v="2"/>
    <x v="1486"/>
    <n v="89361"/>
    <n v="2"/>
    <n v="25"/>
    <x v="3"/>
    <n v="2015"/>
  </r>
  <r>
    <n v="25662"/>
    <s v="Not Specified"/>
    <n v="0.05"/>
    <n v="4.9800000000000004"/>
    <n v="4.62"/>
    <n v="2653"/>
    <s v="Leo Kane"/>
    <s v="Regular Air"/>
    <s v="Consumer"/>
    <s v="Technology"/>
    <s v="Computer Peripherals"/>
    <s v="Small Pack"/>
    <s v="Imation 3.5&quot;, DISKETTE 44766 HGHLD3.52HD/FM, 10/Pack"/>
    <n v="0.64"/>
    <s v="United States"/>
    <x v="2"/>
    <x v="13"/>
    <x v="683"/>
    <n v="67037"/>
    <d v="2015-02-22T00:00:00"/>
    <d v="2015-02-23T00:00:00"/>
    <n v="-98.35"/>
    <n v="7"/>
    <x v="1487"/>
    <n v="89360"/>
    <n v="1"/>
    <n v="22"/>
    <x v="2"/>
    <n v="2015"/>
  </r>
  <r>
    <n v="25663"/>
    <s v="Not Specified"/>
    <n v="0.02"/>
    <n v="34.229999999999997"/>
    <n v="5.0199999999999996"/>
    <n v="2653"/>
    <s v="Leo Kane"/>
    <s v="Regular Air"/>
    <s v="Consumer"/>
    <s v="Furniture"/>
    <s v="Office Furnishings"/>
    <s v="Small Box"/>
    <s v="Hand-Finished Solid Wood Document Frame"/>
    <n v="0.55000000000000004"/>
    <s v="United States"/>
    <x v="2"/>
    <x v="13"/>
    <x v="683"/>
    <n v="67037"/>
    <d v="2015-02-22T00:00:00"/>
    <d v="2015-02-24T00:00:00"/>
    <n v="270.79049999999995"/>
    <n v="11"/>
    <x v="1488"/>
    <n v="89360"/>
    <n v="2"/>
    <n v="22"/>
    <x v="2"/>
    <n v="2015"/>
  </r>
  <r>
    <n v="19131"/>
    <s v="Medium"/>
    <n v="0.09"/>
    <n v="89.99"/>
    <n v="42"/>
    <n v="2655"/>
    <s v="Benjamin Lam"/>
    <s v="Delivery Truck"/>
    <s v="Consumer"/>
    <s v="Furniture"/>
    <s v="Chairs &amp; Chairmats"/>
    <s v="Jumbo Drum"/>
    <s v="Global Leather Task Chair, Black"/>
    <n v="0.66"/>
    <s v="United States"/>
    <x v="3"/>
    <x v="29"/>
    <x v="135"/>
    <n v="30318"/>
    <d v="2015-04-18T00:00:00"/>
    <d v="2015-04-18T00:00:00"/>
    <n v="223.416"/>
    <n v="6"/>
    <x v="1489"/>
    <n v="86063"/>
    <n v="0"/>
    <n v="18"/>
    <x v="4"/>
    <n v="2015"/>
  </r>
  <r>
    <n v="22938"/>
    <s v="Critical"/>
    <n v="7.0000000000000007E-2"/>
    <n v="2.94"/>
    <n v="0.81"/>
    <n v="2655"/>
    <s v="Benjamin Lam"/>
    <s v="Regular Air"/>
    <s v="Corporate"/>
    <s v="Office Supplies"/>
    <s v="Pens &amp; Art Supplies"/>
    <s v="Wrap Bag"/>
    <s v="Prang Colored Pencils"/>
    <n v="0.4"/>
    <s v="United States"/>
    <x v="3"/>
    <x v="29"/>
    <x v="135"/>
    <n v="30318"/>
    <d v="2015-04-08T00:00:00"/>
    <d v="2015-04-09T00:00:00"/>
    <n v="-93.927400000000006"/>
    <n v="10"/>
    <x v="1490"/>
    <n v="86064"/>
    <n v="1"/>
    <n v="8"/>
    <x v="4"/>
    <n v="2015"/>
  </r>
  <r>
    <n v="19525"/>
    <s v="Critical"/>
    <n v="0.01"/>
    <n v="138.13999999999999"/>
    <n v="35"/>
    <n v="2660"/>
    <s v="Jeffrey Page"/>
    <s v="Regular Air"/>
    <s v="Small Business"/>
    <s v="Office Supplies"/>
    <s v="Storage &amp; Organization"/>
    <s v="Large Box"/>
    <s v="SAFCO Commercial Wire Shelving, Black"/>
    <m/>
    <s v="United States"/>
    <x v="1"/>
    <x v="14"/>
    <x v="269"/>
    <n v="4038"/>
    <d v="2015-02-24T00:00:00"/>
    <d v="2015-02-26T00:00:00"/>
    <n v="-321.51"/>
    <n v="4"/>
    <x v="1491"/>
    <n v="86486"/>
    <n v="2"/>
    <n v="24"/>
    <x v="2"/>
    <n v="2015"/>
  </r>
  <r>
    <n v="18400"/>
    <s v="High"/>
    <n v="0.04"/>
    <n v="90.24"/>
    <n v="0.99"/>
    <n v="2667"/>
    <s v="Pat Baker"/>
    <s v="Regular Air"/>
    <s v="Home Office"/>
    <s v="Office Supplies"/>
    <s v="Appliances"/>
    <s v="Small Box"/>
    <s v="Kensington 6 Outlet MasterPiece® HOMEOFFICE Power Control Center"/>
    <n v="0.56000000000000005"/>
    <s v="United States"/>
    <x v="1"/>
    <x v="10"/>
    <x v="10"/>
    <n v="44107"/>
    <d v="2015-04-02T00:00:00"/>
    <d v="2015-04-04T00:00:00"/>
    <n v="246.2748"/>
    <n v="4"/>
    <x v="1492"/>
    <n v="87831"/>
    <n v="2"/>
    <n v="2"/>
    <x v="4"/>
    <n v="2015"/>
  </r>
  <r>
    <n v="18401"/>
    <s v="High"/>
    <n v="0.09"/>
    <n v="47.9"/>
    <n v="5.86"/>
    <n v="2667"/>
    <s v="Pat Baker"/>
    <s v="Express Air"/>
    <s v="Home Office"/>
    <s v="Office Supplies"/>
    <s v="Paper"/>
    <s v="Small Box"/>
    <s v="Xerox 1938"/>
    <n v="0.37"/>
    <s v="United States"/>
    <x v="1"/>
    <x v="10"/>
    <x v="10"/>
    <n v="44107"/>
    <d v="2015-04-02T00:00:00"/>
    <d v="2015-04-04T00:00:00"/>
    <n v="93.950399999999988"/>
    <n v="3"/>
    <x v="1493"/>
    <n v="87831"/>
    <n v="2"/>
    <n v="2"/>
    <x v="4"/>
    <n v="2015"/>
  </r>
  <r>
    <n v="19294"/>
    <s v="High"/>
    <n v="0.04"/>
    <n v="10.4"/>
    <n v="5.4"/>
    <n v="2668"/>
    <s v="Carlos Hanson"/>
    <s v="Regular Air"/>
    <s v="Corporate"/>
    <s v="Furniture"/>
    <s v="Office Furnishings"/>
    <s v="Small Pack"/>
    <s v="Executive Impressions 8-1/2&quot; Career Panel/Partition Cubicle Clock"/>
    <n v="0.51"/>
    <s v="United States"/>
    <x v="2"/>
    <x v="46"/>
    <x v="684"/>
    <n v="57701"/>
    <d v="2015-03-28T00:00:00"/>
    <d v="2015-03-29T00:00:00"/>
    <n v="29.98"/>
    <n v="12"/>
    <x v="1494"/>
    <n v="87830"/>
    <n v="1"/>
    <n v="28"/>
    <x v="5"/>
    <n v="2015"/>
  </r>
  <r>
    <n v="19295"/>
    <s v="High"/>
    <n v="0.08"/>
    <n v="4.28"/>
    <n v="4.79"/>
    <n v="2668"/>
    <s v="Carlos Hanson"/>
    <s v="Regular Air"/>
    <s v="Corporate"/>
    <s v="Office Supplies"/>
    <s v="Paper"/>
    <s v="Small Box"/>
    <s v="Xerox 1962"/>
    <n v="0.4"/>
    <s v="United States"/>
    <x v="2"/>
    <x v="46"/>
    <x v="684"/>
    <n v="57701"/>
    <d v="2015-03-28T00:00:00"/>
    <d v="2015-03-30T00:00:00"/>
    <n v="-121.2"/>
    <n v="12"/>
    <x v="1495"/>
    <n v="87830"/>
    <n v="2"/>
    <n v="28"/>
    <x v="5"/>
    <n v="2015"/>
  </r>
  <r>
    <n v="18870"/>
    <s v="Not Specified"/>
    <n v="0.06"/>
    <n v="3.93"/>
    <n v="0.99"/>
    <n v="2668"/>
    <s v="Carlos Hanson"/>
    <s v="Regular Air"/>
    <s v="Home Office"/>
    <s v="Office Supplies"/>
    <s v="Rubber Bands"/>
    <s v="Wrap Bag"/>
    <s v="Staples Vinyl Coated Paper Clips"/>
    <n v="0.39"/>
    <s v="United States"/>
    <x v="2"/>
    <x v="46"/>
    <x v="684"/>
    <n v="57701"/>
    <d v="2015-04-21T00:00:00"/>
    <d v="2015-04-23T00:00:00"/>
    <n v="10.782400000000001"/>
    <n v="6"/>
    <x v="1496"/>
    <n v="87832"/>
    <n v="2"/>
    <n v="21"/>
    <x v="4"/>
    <n v="2015"/>
  </r>
  <r>
    <n v="5338"/>
    <s v="High"/>
    <n v="0.05"/>
    <n v="165.2"/>
    <n v="19.989999999999998"/>
    <n v="2670"/>
    <s v="Yvonne Mann"/>
    <s v="Regular Air"/>
    <s v="Home Office"/>
    <s v="Office Supplies"/>
    <s v="Storage &amp; Organization"/>
    <s v="Small Box"/>
    <s v="Economy Rollaway Files"/>
    <n v="0.59"/>
    <s v="United States"/>
    <x v="0"/>
    <x v="1"/>
    <x v="154"/>
    <n v="90049"/>
    <d v="2015-05-29T00:00:00"/>
    <d v="2015-05-29T00:00:00"/>
    <n v="2008.71"/>
    <n v="167"/>
    <x v="1497"/>
    <n v="37924"/>
    <n v="0"/>
    <n v="29"/>
    <x v="3"/>
    <n v="2015"/>
  </r>
  <r>
    <n v="5339"/>
    <s v="High"/>
    <n v="0.09"/>
    <n v="17.989999999999998"/>
    <n v="8.65"/>
    <n v="2670"/>
    <s v="Yvonne Mann"/>
    <s v="Regular Air"/>
    <s v="Home Office"/>
    <s v="Office Supplies"/>
    <s v="Pens &amp; Art Supplies"/>
    <s v="Small Box"/>
    <s v="Model L Table or Wall-Mount Pencil Sharpener"/>
    <n v="0.56999999999999995"/>
    <s v="United States"/>
    <x v="0"/>
    <x v="1"/>
    <x v="154"/>
    <n v="90049"/>
    <d v="2015-05-29T00:00:00"/>
    <d v="2015-05-29T00:00:00"/>
    <n v="-80.53"/>
    <n v="71"/>
    <x v="1498"/>
    <n v="37924"/>
    <n v="0"/>
    <n v="29"/>
    <x v="3"/>
    <n v="2015"/>
  </r>
  <r>
    <n v="23338"/>
    <s v="High"/>
    <n v="0.05"/>
    <n v="165.2"/>
    <n v="19.989999999999998"/>
    <n v="2671"/>
    <s v="Lloyd Fuller"/>
    <s v="Regular Air"/>
    <s v="Home Office"/>
    <s v="Office Supplies"/>
    <s v="Storage &amp; Organization"/>
    <s v="Small Box"/>
    <s v="Economy Rollaway Files"/>
    <n v="0.59"/>
    <s v="United States"/>
    <x v="3"/>
    <x v="20"/>
    <x v="678"/>
    <n v="37027"/>
    <d v="2015-05-29T00:00:00"/>
    <d v="2015-05-29T00:00:00"/>
    <n v="-48.957999999999998"/>
    <n v="42"/>
    <x v="1499"/>
    <n v="90551"/>
    <n v="0"/>
    <n v="29"/>
    <x v="3"/>
    <n v="2015"/>
  </r>
  <r>
    <n v="18147"/>
    <s v="Critical"/>
    <n v="0.03"/>
    <n v="41.32"/>
    <n v="58.66"/>
    <n v="2677"/>
    <s v="Geoffrey Rivera"/>
    <s v="Express Air"/>
    <s v="Small Business"/>
    <s v="Furniture"/>
    <s v="Office Furnishings"/>
    <s v="Medium Box"/>
    <s v="Deflect-o EconoMat Studded, No Bevel Mat for Low Pile Carpeting"/>
    <n v="0.76"/>
    <s v="United States"/>
    <x v="3"/>
    <x v="8"/>
    <x v="685"/>
    <n v="22601"/>
    <d v="2015-06-16T00:00:00"/>
    <d v="2015-06-17T00:00:00"/>
    <n v="-32.816000000000003"/>
    <n v="10"/>
    <x v="1500"/>
    <n v="86633"/>
    <n v="1"/>
    <n v="16"/>
    <x v="1"/>
    <n v="2015"/>
  </r>
  <r>
    <n v="18148"/>
    <s v="Critical"/>
    <n v="0"/>
    <n v="6.88"/>
    <n v="2"/>
    <n v="2677"/>
    <s v="Geoffrey Rivera"/>
    <s v="Regular Air"/>
    <s v="Small Business"/>
    <s v="Office Supplies"/>
    <s v="Paper"/>
    <s v="Wrap Bag"/>
    <s v="Adams Phone Message Book, 200 Message Capacity, 8 1/16” x 11”"/>
    <n v="0.39"/>
    <s v="United States"/>
    <x v="3"/>
    <x v="8"/>
    <x v="685"/>
    <n v="22601"/>
    <d v="2015-06-16T00:00:00"/>
    <d v="2015-06-16T00:00:00"/>
    <n v="-15.61"/>
    <n v="5"/>
    <x v="1501"/>
    <n v="86633"/>
    <n v="0"/>
    <n v="16"/>
    <x v="1"/>
    <n v="2015"/>
  </r>
  <r>
    <n v="22848"/>
    <s v="Low"/>
    <n v="0.09"/>
    <n v="8.74"/>
    <n v="1.39"/>
    <n v="2684"/>
    <s v="Edna Michael"/>
    <s v="Express Air"/>
    <s v="Small Business"/>
    <s v="Office Supplies"/>
    <s v="Envelopes"/>
    <s v="Small Box"/>
    <s v="#10- 4 1/8&quot; x 9 1/2&quot; Recycled Envelopes"/>
    <n v="0.38"/>
    <s v="United States"/>
    <x v="3"/>
    <x v="26"/>
    <x v="686"/>
    <n v="33952"/>
    <d v="2015-02-15T00:00:00"/>
    <d v="2015-02-20T00:00:00"/>
    <n v="23.616"/>
    <n v="1"/>
    <x v="1502"/>
    <n v="89146"/>
    <n v="5"/>
    <n v="15"/>
    <x v="2"/>
    <n v="2015"/>
  </r>
  <r>
    <n v="22849"/>
    <s v="Low"/>
    <n v="0.09"/>
    <n v="18.97"/>
    <n v="9.0299999999999994"/>
    <n v="2684"/>
    <s v="Edna Michael"/>
    <s v="Regular Air"/>
    <s v="Small Business"/>
    <s v="Office Supplies"/>
    <s v="Paper"/>
    <s v="Small Box"/>
    <s v="Computer Printout Paper with Letter-Trim Perforations"/>
    <n v="0.37"/>
    <s v="United States"/>
    <x v="3"/>
    <x v="26"/>
    <x v="686"/>
    <n v="33952"/>
    <d v="2015-02-15T00:00:00"/>
    <d v="2015-02-20T00:00:00"/>
    <n v="-1748.0119999999999"/>
    <n v="1"/>
    <x v="1503"/>
    <n v="89146"/>
    <n v="5"/>
    <n v="15"/>
    <x v="2"/>
    <n v="2015"/>
  </r>
  <r>
    <n v="25649"/>
    <s v="Low"/>
    <n v="7.0000000000000007E-2"/>
    <n v="4.97"/>
    <n v="5.71"/>
    <n v="2684"/>
    <s v="Edna Michael"/>
    <s v="Regular Air"/>
    <s v="Small Business"/>
    <s v="Furniture"/>
    <s v="Office Furnishings"/>
    <s v="Medium Box"/>
    <s v="DAX Value U-Channel Document Frames, Easel Back"/>
    <n v="0.54"/>
    <s v="United States"/>
    <x v="3"/>
    <x v="26"/>
    <x v="686"/>
    <n v="33952"/>
    <d v="2015-04-10T00:00:00"/>
    <d v="2015-04-15T00:00:00"/>
    <n v="-180.15200000000002"/>
    <n v="5"/>
    <x v="1504"/>
    <n v="89148"/>
    <n v="5"/>
    <n v="10"/>
    <x v="4"/>
    <n v="2015"/>
  </r>
  <r>
    <n v="25650"/>
    <s v="Low"/>
    <n v="0.09"/>
    <n v="2.62"/>
    <n v="0.8"/>
    <n v="2684"/>
    <s v="Edna Michael"/>
    <s v="Regular Air"/>
    <s v="Small Business"/>
    <s v="Office Supplies"/>
    <s v="Rubber Bands"/>
    <s v="Wrap Bag"/>
    <s v="Staples Metal Binder Clips"/>
    <n v="0.39"/>
    <s v="United States"/>
    <x v="3"/>
    <x v="26"/>
    <x v="686"/>
    <n v="33952"/>
    <d v="2015-04-10T00:00:00"/>
    <d v="2015-04-12T00:00:00"/>
    <n v="8.3879999999999999"/>
    <n v="12"/>
    <x v="1505"/>
    <n v="89148"/>
    <n v="2"/>
    <n v="10"/>
    <x v="4"/>
    <n v="2015"/>
  </r>
  <r>
    <n v="25651"/>
    <s v="Low"/>
    <n v="0.03"/>
    <n v="65.989999999999995"/>
    <n v="8.8000000000000007"/>
    <n v="2684"/>
    <s v="Edna Michael"/>
    <s v="Regular Air"/>
    <s v="Small Business"/>
    <s v="Technology"/>
    <s v="Telephones and Communication"/>
    <s v="Small Box"/>
    <s v="6120"/>
    <n v="0.57999999999999996"/>
    <s v="United States"/>
    <x v="3"/>
    <x v="26"/>
    <x v="686"/>
    <n v="33952"/>
    <d v="2015-04-10T00:00:00"/>
    <d v="2015-04-10T00:00:00"/>
    <n v="9.939899999999998"/>
    <n v="21"/>
    <x v="1506"/>
    <n v="89148"/>
    <n v="0"/>
    <n v="10"/>
    <x v="4"/>
    <n v="2015"/>
  </r>
  <r>
    <n v="21114"/>
    <s v="High"/>
    <n v="0"/>
    <n v="7.38"/>
    <n v="11.51"/>
    <n v="2685"/>
    <s v="Kathryn Wolfe"/>
    <s v="Regular Air"/>
    <s v="Small Business"/>
    <s v="Office Supplies"/>
    <s v="Binders and Binder Accessories"/>
    <s v="Small Box"/>
    <s v="GBC Plastic Binding Combs"/>
    <n v="0.36"/>
    <s v="United States"/>
    <x v="1"/>
    <x v="4"/>
    <x v="687"/>
    <n v="11803"/>
    <d v="2015-04-04T00:00:00"/>
    <d v="2015-04-05T00:00:00"/>
    <n v="-66.170999999999992"/>
    <n v="2"/>
    <x v="1507"/>
    <n v="89147"/>
    <n v="1"/>
    <n v="4"/>
    <x v="4"/>
    <n v="2015"/>
  </r>
  <r>
    <n v="23299"/>
    <s v="Critical"/>
    <n v="0.09"/>
    <n v="3.75"/>
    <n v="0.5"/>
    <n v="2689"/>
    <s v="Marlene Gray"/>
    <s v="Regular Air"/>
    <s v="Home Office"/>
    <s v="Office Supplies"/>
    <s v="Labels"/>
    <s v="Small Box"/>
    <s v="Avery 496"/>
    <n v="0.37"/>
    <s v="United States"/>
    <x v="1"/>
    <x v="2"/>
    <x v="688"/>
    <n v="7011"/>
    <d v="2015-05-04T00:00:00"/>
    <d v="2015-05-06T00:00:00"/>
    <n v="51.218699999999998"/>
    <n v="21"/>
    <x v="1508"/>
    <n v="90624"/>
    <n v="2"/>
    <n v="4"/>
    <x v="3"/>
    <n v="2015"/>
  </r>
  <r>
    <n v="23298"/>
    <s v="Critical"/>
    <n v="0.01"/>
    <n v="30.98"/>
    <n v="9.18"/>
    <n v="2693"/>
    <s v="Lloyd Cannon"/>
    <s v="Regular Air"/>
    <s v="Home Office"/>
    <s v="Office Supplies"/>
    <s v="Paper"/>
    <s v="Small Box"/>
    <s v="Xerox 1951"/>
    <n v="0.4"/>
    <s v="United States"/>
    <x v="1"/>
    <x v="9"/>
    <x v="268"/>
    <n v="5201"/>
    <d v="2015-05-04T00:00:00"/>
    <d v="2015-05-04T00:00:00"/>
    <n v="380.46800000000002"/>
    <n v="20"/>
    <x v="1509"/>
    <n v="90624"/>
    <n v="0"/>
    <n v="4"/>
    <x v="3"/>
    <n v="2015"/>
  </r>
  <r>
    <n v="18354"/>
    <s v="Critical"/>
    <n v="0.05"/>
    <n v="107.53"/>
    <n v="5.81"/>
    <n v="2696"/>
    <s v="Sally Dunn"/>
    <s v="Regular Air"/>
    <s v="Home Office"/>
    <s v="Furniture"/>
    <s v="Office Furnishings"/>
    <s v="Medium Box"/>
    <s v="Tenex Contemporary Contur Chairmats for Low and Medium Pile Carpet, Computer, 39&quot; x 49&quot;"/>
    <n v="0.65"/>
    <s v="United States"/>
    <x v="3"/>
    <x v="43"/>
    <x v="689"/>
    <n v="35401"/>
    <d v="2015-03-05T00:00:00"/>
    <d v="2015-03-06T00:00:00"/>
    <n v="-89.418000000000006"/>
    <n v="6"/>
    <x v="1510"/>
    <n v="87676"/>
    <n v="1"/>
    <n v="5"/>
    <x v="5"/>
    <n v="2015"/>
  </r>
  <r>
    <n v="19506"/>
    <s v="Critical"/>
    <n v="0.04"/>
    <n v="1.74"/>
    <n v="4.08"/>
    <n v="2697"/>
    <s v="Ricky W Clements"/>
    <s v="Regular Air"/>
    <s v="Corporate"/>
    <s v="Furniture"/>
    <s v="Office Furnishings"/>
    <s v="Small Pack"/>
    <s v="Eldon Regeneration Recycled Desk Accessories, Smoke"/>
    <n v="0.53"/>
    <s v="United States"/>
    <x v="3"/>
    <x v="43"/>
    <x v="690"/>
    <n v="35216"/>
    <d v="2015-02-23T00:00:00"/>
    <d v="2015-02-25T00:00:00"/>
    <n v="9.2519999999999989"/>
    <n v="16"/>
    <x v="1310"/>
    <n v="87678"/>
    <n v="2"/>
    <n v="23"/>
    <x v="2"/>
    <n v="2015"/>
  </r>
  <r>
    <n v="19507"/>
    <s v="Critical"/>
    <n v="0.01"/>
    <n v="119.99"/>
    <n v="56.14"/>
    <n v="2697"/>
    <s v="Ricky W Clements"/>
    <s v="Delivery Truck"/>
    <s v="Corporate"/>
    <s v="Technology"/>
    <s v="Office Machines"/>
    <s v="Jumbo Box"/>
    <s v="Hewlett-Packard 2600DN Business Color Inkjet Printer"/>
    <n v="0.39"/>
    <s v="United States"/>
    <x v="3"/>
    <x v="43"/>
    <x v="690"/>
    <n v="35216"/>
    <d v="2015-02-23T00:00:00"/>
    <d v="2015-02-24T00:00:00"/>
    <n v="-1197.0419999999999"/>
    <n v="21"/>
    <x v="1511"/>
    <n v="87678"/>
    <n v="1"/>
    <n v="23"/>
    <x v="2"/>
    <n v="2015"/>
  </r>
  <r>
    <n v="21580"/>
    <s v="Critical"/>
    <n v="0.06"/>
    <n v="4.9800000000000004"/>
    <n v="4.95"/>
    <n v="2699"/>
    <s v="Marcia Greenberg"/>
    <s v="Regular Air"/>
    <s v="Corporate"/>
    <s v="Office Supplies"/>
    <s v="Binders and Binder Accessories"/>
    <s v="Small Box"/>
    <s v="Cardinal Holdit Business Card Pockets"/>
    <n v="0.37"/>
    <s v="United States"/>
    <x v="0"/>
    <x v="28"/>
    <x v="691"/>
    <n v="86442"/>
    <d v="2015-05-22T00:00:00"/>
    <d v="2015-05-24T00:00:00"/>
    <n v="-103.224"/>
    <n v="16"/>
    <x v="1512"/>
    <n v="87677"/>
    <n v="2"/>
    <n v="22"/>
    <x v="3"/>
    <n v="2015"/>
  </r>
  <r>
    <n v="20983"/>
    <s v="Not Specified"/>
    <n v="0.04"/>
    <n v="70.98"/>
    <n v="26.74"/>
    <n v="2699"/>
    <s v="Marcia Greenberg"/>
    <s v="Delivery Truck"/>
    <s v="Corporate"/>
    <s v="Furniture"/>
    <s v="Bookcases"/>
    <s v="Jumbo Box"/>
    <s v="Hon Metal Bookcases, Black"/>
    <n v="0.6"/>
    <s v="United States"/>
    <x v="0"/>
    <x v="28"/>
    <x v="691"/>
    <n v="86442"/>
    <d v="2015-04-08T00:00:00"/>
    <d v="2015-04-10T00:00:00"/>
    <n v="-84.628799999999998"/>
    <n v="19"/>
    <x v="1513"/>
    <n v="87679"/>
    <n v="2"/>
    <n v="8"/>
    <x v="4"/>
    <n v="2015"/>
  </r>
  <r>
    <n v="24151"/>
    <s v="Critical"/>
    <n v="0.06"/>
    <n v="3.6"/>
    <n v="2.2000000000000002"/>
    <n v="2704"/>
    <s v="Juan Gold"/>
    <s v="Regular Air"/>
    <s v="Consumer"/>
    <s v="Office Supplies"/>
    <s v="Paper"/>
    <s v="Wrap Bag"/>
    <s v="Telephone Message Books with Fax/Mobile Section, 4 1/4&quot; x 6&quot;"/>
    <n v="0.39"/>
    <s v="United States"/>
    <x v="3"/>
    <x v="26"/>
    <x v="692"/>
    <n v="32503"/>
    <d v="2015-04-30T00:00:00"/>
    <d v="2015-05-02T00:00:00"/>
    <n v="2755.6422000000002"/>
    <n v="4"/>
    <x v="1514"/>
    <n v="91407"/>
    <n v="2"/>
    <n v="30"/>
    <x v="4"/>
    <n v="2015"/>
  </r>
  <r>
    <n v="21979"/>
    <s v="Low"/>
    <n v="0.03"/>
    <n v="13.48"/>
    <n v="4.51"/>
    <n v="2704"/>
    <s v="Juan Gold"/>
    <s v="Express Air"/>
    <s v="Consumer"/>
    <s v="Office Supplies"/>
    <s v="Storage &amp; Organization"/>
    <s v="Small Box"/>
    <s v="Tenex Personal Project File with Scoop Front Design, Black"/>
    <n v="0.59"/>
    <s v="United States"/>
    <x v="3"/>
    <x v="26"/>
    <x v="692"/>
    <n v="32503"/>
    <d v="2015-04-30T00:00:00"/>
    <d v="2015-05-04T00:00:00"/>
    <n v="-256.01800000000003"/>
    <n v="4"/>
    <x v="1515"/>
    <n v="91408"/>
    <n v="4"/>
    <n v="30"/>
    <x v="4"/>
    <n v="2015"/>
  </r>
  <r>
    <n v="18898"/>
    <s v="Medium"/>
    <n v="7.0000000000000007E-2"/>
    <n v="60.97"/>
    <n v="4.5"/>
    <n v="2709"/>
    <s v="Stanley Steele"/>
    <s v="Regular Air"/>
    <s v="Consumer"/>
    <s v="Office Supplies"/>
    <s v="Appliances"/>
    <s v="Small Box"/>
    <s v="Tripp Lite Isotel 6 Outlet Surge Protector with Fax/Modem Protection"/>
    <n v="0.56000000000000005"/>
    <s v="United States"/>
    <x v="1"/>
    <x v="30"/>
    <x v="693"/>
    <n v="21042"/>
    <d v="2015-05-28T00:00:00"/>
    <d v="2015-05-30T00:00:00"/>
    <n v="-41.77"/>
    <n v="1"/>
    <x v="1516"/>
    <n v="89240"/>
    <n v="2"/>
    <n v="28"/>
    <x v="3"/>
    <n v="2015"/>
  </r>
  <r>
    <n v="18899"/>
    <s v="Medium"/>
    <n v="0"/>
    <n v="90.98"/>
    <n v="56.2"/>
    <n v="2709"/>
    <s v="Stanley Steele"/>
    <s v="Regular Air"/>
    <s v="Consumer"/>
    <s v="Furniture"/>
    <s v="Office Furnishings"/>
    <s v="Medium Box"/>
    <s v="Eldon ClusterMat Chair Mat with Cordless Antistatic Protection"/>
    <n v="0.74"/>
    <s v="United States"/>
    <x v="1"/>
    <x v="30"/>
    <x v="693"/>
    <n v="21042"/>
    <d v="2015-05-28T00:00:00"/>
    <d v="2015-05-30T00:00:00"/>
    <n v="-1014.11"/>
    <n v="15"/>
    <x v="1517"/>
    <n v="89240"/>
    <n v="2"/>
    <n v="28"/>
    <x v="3"/>
    <n v="2015"/>
  </r>
  <r>
    <n v="18855"/>
    <s v="Critical"/>
    <n v="7.0000000000000007E-2"/>
    <n v="2.88"/>
    <n v="0.5"/>
    <n v="2713"/>
    <s v="Lynda Banks"/>
    <s v="Regular Air"/>
    <s v="Corporate"/>
    <s v="Office Supplies"/>
    <s v="Labels"/>
    <s v="Small Box"/>
    <s v="Avery 492"/>
    <n v="0.39"/>
    <s v="United States"/>
    <x v="2"/>
    <x v="22"/>
    <x v="694"/>
    <n v="49001"/>
    <d v="2015-06-21T00:00:00"/>
    <d v="2015-06-24T00:00:00"/>
    <n v="17.429400000000001"/>
    <n v="9"/>
    <x v="1518"/>
    <n v="88701"/>
    <n v="3"/>
    <n v="21"/>
    <x v="1"/>
    <n v="2015"/>
  </r>
  <r>
    <n v="18856"/>
    <s v="Critical"/>
    <n v="0.03"/>
    <n v="348.21"/>
    <n v="40.19"/>
    <n v="2713"/>
    <s v="Lynda Banks"/>
    <s v="Delivery Truck"/>
    <s v="Corporate"/>
    <s v="Furniture"/>
    <s v="Tables"/>
    <s v="Jumbo Box"/>
    <s v="Bretford CR4500 Series Slim Rectangular Table"/>
    <n v="0.62"/>
    <s v="United States"/>
    <x v="2"/>
    <x v="22"/>
    <x v="694"/>
    <n v="49001"/>
    <d v="2015-06-21T00:00:00"/>
    <d v="2015-06-22T00:00:00"/>
    <n v="-178.86960000000002"/>
    <n v="2"/>
    <x v="1519"/>
    <n v="88701"/>
    <n v="1"/>
    <n v="21"/>
    <x v="1"/>
    <n v="2015"/>
  </r>
  <r>
    <n v="21690"/>
    <s v="Low"/>
    <n v="0.01"/>
    <n v="29.89"/>
    <n v="1.99"/>
    <n v="2715"/>
    <s v="Becky Farmer"/>
    <s v="Regular Air"/>
    <s v="Corporate"/>
    <s v="Technology"/>
    <s v="Computer Peripherals"/>
    <s v="Small Pack"/>
    <s v="Verbatim DVD-RAM, 5.2GB, Rewritable, Type 1, DS"/>
    <n v="0.5"/>
    <s v="United States"/>
    <x v="2"/>
    <x v="22"/>
    <x v="695"/>
    <n v="48911"/>
    <d v="2015-01-12T00:00:00"/>
    <d v="2015-01-16T00:00:00"/>
    <n v="-74.64"/>
    <n v="1"/>
    <x v="1520"/>
    <n v="88702"/>
    <n v="4"/>
    <n v="12"/>
    <x v="0"/>
    <n v="2015"/>
  </r>
  <r>
    <n v="21863"/>
    <s v="Critical"/>
    <n v="0.1"/>
    <n v="6.74"/>
    <n v="1.72"/>
    <n v="2718"/>
    <s v="Caroline Stone"/>
    <s v="Regular Air"/>
    <s v="Consumer"/>
    <s v="Office Supplies"/>
    <s v="Paper"/>
    <s v="Wrap Bag"/>
    <s v="Memo Book, 100 Message Capacity, 5 3/8” x 11”"/>
    <n v="0.35"/>
    <s v="United States"/>
    <x v="2"/>
    <x v="12"/>
    <x v="695"/>
    <n v="60438"/>
    <d v="2015-03-01T00:00:00"/>
    <d v="2015-03-03T00:00:00"/>
    <n v="65.41"/>
    <n v="15"/>
    <x v="1521"/>
    <n v="89394"/>
    <n v="2"/>
    <n v="1"/>
    <x v="5"/>
    <n v="2015"/>
  </r>
  <r>
    <n v="21399"/>
    <s v="Critical"/>
    <n v="0"/>
    <n v="40.479999999999997"/>
    <n v="19.989999999999998"/>
    <n v="2720"/>
    <s v="Donna Block"/>
    <s v="Regular Air"/>
    <s v="Small Business"/>
    <s v="Technology"/>
    <s v="Computer Peripherals"/>
    <s v="Small Box"/>
    <s v="Keytronic Designer 104- Key Black Keyboard"/>
    <n v="0.77"/>
    <s v="United States"/>
    <x v="3"/>
    <x v="29"/>
    <x v="696"/>
    <n v="30721"/>
    <d v="2015-06-16T00:00:00"/>
    <d v="2015-06-17T00:00:00"/>
    <n v="-25.634"/>
    <n v="6"/>
    <x v="1522"/>
    <n v="88766"/>
    <n v="1"/>
    <n v="16"/>
    <x v="1"/>
    <n v="2015"/>
  </r>
  <r>
    <n v="19907"/>
    <s v="Critical"/>
    <n v="0.06"/>
    <n v="4.9800000000000004"/>
    <n v="7.44"/>
    <n v="2724"/>
    <s v="Erika Clapp"/>
    <s v="Regular Air"/>
    <s v="Home Office"/>
    <s v="Office Supplies"/>
    <s v="Paper"/>
    <s v="Small Box"/>
    <s v="Xerox 1922"/>
    <n v="0.36"/>
    <s v="United States"/>
    <x v="3"/>
    <x v="20"/>
    <x v="697"/>
    <n v="37421"/>
    <d v="2015-05-01T00:00:00"/>
    <d v="2015-05-02T00:00:00"/>
    <n v="-37.561999999999998"/>
    <n v="10"/>
    <x v="1523"/>
    <n v="88959"/>
    <n v="1"/>
    <n v="1"/>
    <x v="3"/>
    <n v="2015"/>
  </r>
  <r>
    <n v="19908"/>
    <s v="Critical"/>
    <n v="0.01"/>
    <n v="6.48"/>
    <n v="7.37"/>
    <n v="2724"/>
    <s v="Erika Clapp"/>
    <s v="Regular Air"/>
    <s v="Home Office"/>
    <s v="Office Supplies"/>
    <s v="Paper"/>
    <s v="Small Box"/>
    <s v="Xerox 210"/>
    <n v="0.37"/>
    <s v="United States"/>
    <x v="3"/>
    <x v="20"/>
    <x v="697"/>
    <n v="37421"/>
    <d v="2015-05-01T00:00:00"/>
    <d v="2015-05-03T00:00:00"/>
    <n v="-449.69399999999996"/>
    <n v="18"/>
    <x v="1524"/>
    <n v="88959"/>
    <n v="2"/>
    <n v="1"/>
    <x v="3"/>
    <n v="2015"/>
  </r>
  <r>
    <n v="22612"/>
    <s v="Not Specified"/>
    <n v="0.05"/>
    <n v="28.15"/>
    <n v="6.17"/>
    <n v="2725"/>
    <s v="Katharine Hudson"/>
    <s v="Regular Air"/>
    <s v="Home Office"/>
    <s v="Office Supplies"/>
    <s v="Pens &amp; Art Supplies"/>
    <s v="Small Pack"/>
    <s v="Boston Model 1800 Electric Pencil Sharpener, Gray"/>
    <n v="0.55000000000000004"/>
    <s v="United States"/>
    <x v="3"/>
    <x v="20"/>
    <x v="698"/>
    <n v="37042"/>
    <d v="2015-01-17T00:00:00"/>
    <d v="2015-01-18T00:00:00"/>
    <n v="-66.248000000000005"/>
    <n v="10"/>
    <x v="1525"/>
    <n v="88958"/>
    <n v="1"/>
    <n v="17"/>
    <x v="0"/>
    <n v="2015"/>
  </r>
  <r>
    <n v="21422"/>
    <s v="Low"/>
    <n v="0.08"/>
    <n v="230.98"/>
    <n v="23.78"/>
    <n v="2729"/>
    <s v="Penny O Caldwell"/>
    <s v="Delivery Truck"/>
    <s v="Consumer"/>
    <s v="Furniture"/>
    <s v="Tables"/>
    <s v="Jumbo Box"/>
    <s v="Bush® Cubix Conference Tables, Fully Assembled"/>
    <n v="0.6"/>
    <s v="United States"/>
    <x v="0"/>
    <x v="0"/>
    <x v="130"/>
    <n v="98226"/>
    <d v="2015-03-06T00:00:00"/>
    <d v="2015-03-10T00:00:00"/>
    <n v="501.69"/>
    <n v="4"/>
    <x v="1526"/>
    <n v="88114"/>
    <n v="4"/>
    <n v="6"/>
    <x v="5"/>
    <n v="2015"/>
  </r>
  <r>
    <n v="19819"/>
    <s v="Not Specified"/>
    <n v="0.05"/>
    <n v="100.98"/>
    <n v="7.18"/>
    <n v="2737"/>
    <s v="Rachel Bates"/>
    <s v="Regular Air"/>
    <s v="Small Business"/>
    <s v="Technology"/>
    <s v="Computer Peripherals"/>
    <s v="Small Box"/>
    <s v="Logitech Cordless Elite Duo"/>
    <n v="0.4"/>
    <s v="United States"/>
    <x v="1"/>
    <x v="9"/>
    <x v="174"/>
    <n v="5701"/>
    <d v="2015-04-22T00:00:00"/>
    <d v="2015-04-24T00:00:00"/>
    <n v="566.6072999999999"/>
    <n v="8"/>
    <x v="1527"/>
    <n v="89018"/>
    <n v="2"/>
    <n v="22"/>
    <x v="4"/>
    <n v="2015"/>
  </r>
  <r>
    <n v="18790"/>
    <s v="Medium"/>
    <n v="0.03"/>
    <n v="15.31"/>
    <n v="8.7799999999999994"/>
    <n v="2737"/>
    <s v="Rachel Bates"/>
    <s v="Regular Air"/>
    <s v="Small Business"/>
    <s v="Office Supplies"/>
    <s v="Storage &amp; Organization"/>
    <s v="Small Box"/>
    <s v="Eldon Jumbo ProFile™ Portable File Boxes Graphite/Black"/>
    <n v="0.56999999999999995"/>
    <s v="United States"/>
    <x v="1"/>
    <x v="9"/>
    <x v="174"/>
    <n v="5701"/>
    <d v="2015-06-01T00:00:00"/>
    <d v="2015-06-02T00:00:00"/>
    <n v="-57.56"/>
    <n v="12"/>
    <x v="1528"/>
    <n v="89019"/>
    <n v="1"/>
    <n v="1"/>
    <x v="1"/>
    <n v="2015"/>
  </r>
  <r>
    <n v="24278"/>
    <s v="Critical"/>
    <n v="0.02"/>
    <n v="33.979999999999997"/>
    <n v="1.99"/>
    <n v="2738"/>
    <s v="Sherri Kramer"/>
    <s v="Regular Air"/>
    <s v="Small Business"/>
    <s v="Technology"/>
    <s v="Computer Peripherals"/>
    <s v="Small Pack"/>
    <s v="Imation Neon 80 Minute CD-R Spindle, 50/Pack"/>
    <n v="0.45"/>
    <s v="United States"/>
    <x v="1"/>
    <x v="9"/>
    <x v="186"/>
    <n v="5403"/>
    <d v="2015-04-13T00:00:00"/>
    <d v="2015-04-15T00:00:00"/>
    <n v="164.06129999999999"/>
    <n v="7"/>
    <x v="1529"/>
    <n v="89017"/>
    <n v="2"/>
    <n v="13"/>
    <x v="4"/>
    <n v="2015"/>
  </r>
  <r>
    <n v="19987"/>
    <s v="Low"/>
    <n v="0.01"/>
    <n v="35.99"/>
    <n v="5.99"/>
    <n v="2741"/>
    <s v="Megan York"/>
    <s v="Regular Air"/>
    <s v="Small Business"/>
    <s v="Technology"/>
    <s v="Telephones and Communication"/>
    <s v="Wrap Bag"/>
    <s v="Accessory41"/>
    <n v="0.38"/>
    <s v="United States"/>
    <x v="0"/>
    <x v="44"/>
    <x v="699"/>
    <n v="83605"/>
    <d v="2015-03-12T00:00:00"/>
    <d v="2015-03-19T00:00:00"/>
    <n v="218.23319999999995"/>
    <n v="10"/>
    <x v="1530"/>
    <n v="89481"/>
    <n v="7"/>
    <n v="12"/>
    <x v="5"/>
    <n v="2015"/>
  </r>
  <r>
    <n v="21323"/>
    <s v="Medium"/>
    <n v="0.01"/>
    <n v="220.98"/>
    <n v="64.66"/>
    <n v="2745"/>
    <s v="Arnold Gay"/>
    <s v="Delivery Truck"/>
    <s v="Corporate"/>
    <s v="Furniture"/>
    <s v="Bookcases"/>
    <s v="Jumbo Box"/>
    <s v="Bush Cubix Collection Bookcases, Fully Assembled"/>
    <n v="0.62"/>
    <s v="United States"/>
    <x v="0"/>
    <x v="28"/>
    <x v="700"/>
    <n v="85224"/>
    <d v="2015-03-18T00:00:00"/>
    <d v="2015-03-19T00:00:00"/>
    <n v="1049.03"/>
    <n v="11"/>
    <x v="1531"/>
    <n v="86184"/>
    <n v="1"/>
    <n v="18"/>
    <x v="5"/>
    <n v="2015"/>
  </r>
  <r>
    <n v="4949"/>
    <s v="Medium"/>
    <n v="0.08"/>
    <n v="9.98"/>
    <n v="12.52"/>
    <n v="2747"/>
    <s v="Brian Grady"/>
    <s v="Regular Air"/>
    <s v="Corporate"/>
    <s v="Furniture"/>
    <s v="Office Furnishings"/>
    <s v="Small Box"/>
    <s v="Eldon® Expressions™ Wood and Plastic Desk Accessories, Oak"/>
    <n v="0.56999999999999995"/>
    <s v="United States"/>
    <x v="1"/>
    <x v="4"/>
    <x v="8"/>
    <n v="10115"/>
    <d v="2015-02-05T00:00:00"/>
    <d v="2015-02-07T00:00:00"/>
    <n v="-102.93"/>
    <n v="15"/>
    <x v="1532"/>
    <n v="35200"/>
    <n v="2"/>
    <n v="5"/>
    <x v="2"/>
    <n v="2015"/>
  </r>
  <r>
    <n v="3323"/>
    <s v="Medium"/>
    <n v="0.01"/>
    <n v="220.98"/>
    <n v="64.66"/>
    <n v="2747"/>
    <s v="Brian Grady"/>
    <s v="Delivery Truck"/>
    <s v="Corporate"/>
    <s v="Furniture"/>
    <s v="Bookcases"/>
    <s v="Jumbo Box"/>
    <s v="Bush Cubix Collection Bookcases, Fully Assembled"/>
    <n v="0.62"/>
    <s v="United States"/>
    <x v="1"/>
    <x v="4"/>
    <x v="8"/>
    <n v="10115"/>
    <d v="2015-03-18T00:00:00"/>
    <d v="2015-03-19T00:00:00"/>
    <n v="1049.03"/>
    <n v="44"/>
    <x v="1533"/>
    <n v="23751"/>
    <n v="1"/>
    <n v="18"/>
    <x v="5"/>
    <n v="2015"/>
  </r>
  <r>
    <n v="23271"/>
    <s v="Critical"/>
    <n v="0.02"/>
    <n v="161.55000000000001"/>
    <n v="19.989999999999998"/>
    <n v="2750"/>
    <s v="Allen Nash"/>
    <s v="Regular Air"/>
    <s v="Small Business"/>
    <s v="Office Supplies"/>
    <s v="Storage &amp; Organization"/>
    <s v="Small Box"/>
    <s v="Fellowes Super Stor/Drawer® Files"/>
    <n v="0.66"/>
    <s v="United States"/>
    <x v="3"/>
    <x v="8"/>
    <x v="701"/>
    <n v="22980"/>
    <d v="2015-03-08T00:00:00"/>
    <d v="2015-03-08T00:00:00"/>
    <n v="664.51800000000003"/>
    <n v="4"/>
    <x v="1534"/>
    <n v="91424"/>
    <n v="0"/>
    <n v="8"/>
    <x v="5"/>
    <n v="2015"/>
  </r>
  <r>
    <n v="21630"/>
    <s v="Medium"/>
    <n v="0.08"/>
    <n v="22.01"/>
    <n v="5.53"/>
    <n v="2760"/>
    <s v="Evan Adkins"/>
    <s v="Regular Air"/>
    <s v="Corporate"/>
    <s v="Office Supplies"/>
    <s v="Pens &amp; Art Supplies"/>
    <s v="Small Pack"/>
    <s v="Boston 16801 Nautilus™ Battery Pencil Sharpener"/>
    <n v="0.59"/>
    <s v="United States"/>
    <x v="1"/>
    <x v="18"/>
    <x v="702"/>
    <n v="6708"/>
    <d v="2015-04-22T00:00:00"/>
    <d v="2015-04-24T00:00:00"/>
    <n v="105.7"/>
    <n v="11"/>
    <x v="1535"/>
    <n v="90724"/>
    <n v="2"/>
    <n v="22"/>
    <x v="4"/>
    <n v="2015"/>
  </r>
  <r>
    <n v="21629"/>
    <s v="Medium"/>
    <n v="0.02"/>
    <n v="29.74"/>
    <n v="6.64"/>
    <n v="2764"/>
    <s v="Arnold Johnson"/>
    <s v="Regular Air"/>
    <s v="Corporate"/>
    <s v="Office Supplies"/>
    <s v="Storage &amp; Organization"/>
    <s v="Small Box"/>
    <s v="Acco Perma® 2700 Stacking Storage Drawers"/>
    <n v="0.7"/>
    <s v="United States"/>
    <x v="1"/>
    <x v="2"/>
    <x v="671"/>
    <n v="7601"/>
    <d v="2015-04-22T00:00:00"/>
    <d v="2015-04-22T00:00:00"/>
    <n v="-21.06"/>
    <n v="4"/>
    <x v="1536"/>
    <n v="90724"/>
    <n v="0"/>
    <n v="22"/>
    <x v="4"/>
    <n v="2015"/>
  </r>
  <r>
    <n v="26156"/>
    <s v="Low"/>
    <n v="0.03"/>
    <n v="5.85"/>
    <n v="2.27"/>
    <n v="2765"/>
    <s v="Tracy Schultz"/>
    <s v="Regular Air"/>
    <s v="Corporate"/>
    <s v="Office Supplies"/>
    <s v="Pens &amp; Art Supplies"/>
    <s v="Wrap Bag"/>
    <s v="Dixon My First Ticonderoga Pencil, #2"/>
    <n v="0.56000000000000005"/>
    <s v="United States"/>
    <x v="1"/>
    <x v="2"/>
    <x v="703"/>
    <n v="8021"/>
    <d v="2015-05-28T00:00:00"/>
    <d v="2015-05-30T00:00:00"/>
    <n v="-5.08"/>
    <n v="7"/>
    <x v="1537"/>
    <n v="90725"/>
    <n v="2"/>
    <n v="28"/>
    <x v="3"/>
    <n v="2015"/>
  </r>
  <r>
    <n v="23342"/>
    <s v="Critical"/>
    <n v="0.02"/>
    <n v="11.55"/>
    <n v="2.36"/>
    <n v="2770"/>
    <s v="Joel Burnette"/>
    <s v="Regular Air"/>
    <s v="Corporate"/>
    <s v="Office Supplies"/>
    <s v="Pens &amp; Art Supplies"/>
    <s v="Wrap Bag"/>
    <s v="Newell 309"/>
    <n v="0.55000000000000004"/>
    <s v="United States"/>
    <x v="3"/>
    <x v="29"/>
    <x v="704"/>
    <n v="30338"/>
    <d v="2015-03-08T00:00:00"/>
    <d v="2015-03-10T00:00:00"/>
    <n v="1289.3819999999998"/>
    <n v="14"/>
    <x v="1538"/>
    <n v="88975"/>
    <n v="2"/>
    <n v="8"/>
    <x v="5"/>
    <n v="2015"/>
  </r>
  <r>
    <n v="26157"/>
    <s v="High"/>
    <n v="7.0000000000000007E-2"/>
    <n v="177.98"/>
    <n v="0.99"/>
    <n v="2771"/>
    <s v="Kevin Wolfe"/>
    <s v="Regular Air"/>
    <s v="Corporate"/>
    <s v="Office Supplies"/>
    <s v="Appliances"/>
    <s v="Small Box"/>
    <s v="Kensington 7 Outlet MasterPiece Power Center"/>
    <n v="0.56000000000000005"/>
    <s v="United States"/>
    <x v="3"/>
    <x v="29"/>
    <x v="705"/>
    <n v="30344"/>
    <d v="2015-06-13T00:00:00"/>
    <d v="2015-06-13T00:00:00"/>
    <n v="-191.548"/>
    <n v="3"/>
    <x v="1539"/>
    <n v="88974"/>
    <n v="0"/>
    <n v="13"/>
    <x v="1"/>
    <n v="2015"/>
  </r>
  <r>
    <n v="24523"/>
    <s v="Not Specified"/>
    <n v="0.1"/>
    <n v="5.18"/>
    <n v="5.74"/>
    <n v="2773"/>
    <s v="Christina Zhu"/>
    <s v="Regular Air"/>
    <s v="Corporate"/>
    <s v="Office Supplies"/>
    <s v="Binders and Binder Accessories"/>
    <s v="Small Box"/>
    <s v="Wilson Jones Impact Binders"/>
    <n v="0.36"/>
    <s v="United States"/>
    <x v="0"/>
    <x v="1"/>
    <x v="281"/>
    <n v="94568"/>
    <d v="2015-03-26T00:00:00"/>
    <d v="2015-03-28T00:00:00"/>
    <n v="-29.003"/>
    <n v="2"/>
    <x v="1540"/>
    <n v="91584"/>
    <n v="2"/>
    <n v="26"/>
    <x v="5"/>
    <n v="2015"/>
  </r>
  <r>
    <n v="20956"/>
    <s v="Low"/>
    <n v="7.0000000000000007E-2"/>
    <n v="574.74"/>
    <n v="24.49"/>
    <n v="2775"/>
    <s v="Theodore Rubin"/>
    <s v="Regular Air"/>
    <s v="Consumer"/>
    <s v="Technology"/>
    <s v="Office Machines"/>
    <s v="Large Box"/>
    <s v="Polycom ViaVideo™ Desktop Video Communications Unit"/>
    <n v="0.37"/>
    <s v="United States"/>
    <x v="2"/>
    <x v="12"/>
    <x v="706"/>
    <n v="60131"/>
    <d v="2015-01-30T00:00:00"/>
    <d v="2015-02-04T00:00:00"/>
    <n v="2860.9331999999995"/>
    <n v="8"/>
    <x v="1541"/>
    <n v="91229"/>
    <n v="5"/>
    <n v="30"/>
    <x v="0"/>
    <n v="2015"/>
  </r>
  <r>
    <n v="24122"/>
    <s v="Critical"/>
    <n v="0.03"/>
    <n v="350.98"/>
    <n v="30"/>
    <n v="2776"/>
    <s v="April Henson"/>
    <s v="Delivery Truck"/>
    <s v="Consumer"/>
    <s v="Furniture"/>
    <s v="Chairs &amp; Chairmats"/>
    <s v="Jumbo Drum"/>
    <s v="Office Star - Professional Matrix Back Chair with 2-to-1 Synchro Tilt and Mesh Fabric Seat"/>
    <n v="0.61"/>
    <s v="United States"/>
    <x v="1"/>
    <x v="30"/>
    <x v="707"/>
    <n v="20877"/>
    <d v="2015-01-12T00:00:00"/>
    <d v="2015-01-15T00:00:00"/>
    <n v="2692.4420999999998"/>
    <n v="11"/>
    <x v="1542"/>
    <n v="91228"/>
    <n v="3"/>
    <n v="12"/>
    <x v="0"/>
    <n v="2015"/>
  </r>
  <r>
    <n v="24123"/>
    <s v="Critical"/>
    <n v="0.04"/>
    <n v="1.68"/>
    <n v="1"/>
    <n v="2776"/>
    <s v="April Henson"/>
    <s v="Regular Air"/>
    <s v="Consumer"/>
    <s v="Office Supplies"/>
    <s v="Pens &amp; Art Supplies"/>
    <s v="Wrap Bag"/>
    <s v="Prang Dustless Chalk Sticks"/>
    <n v="0.35"/>
    <s v="United States"/>
    <x v="1"/>
    <x v="30"/>
    <x v="707"/>
    <n v="20877"/>
    <d v="2015-01-12T00:00:00"/>
    <d v="2015-01-14T00:00:00"/>
    <n v="2.0672000000000001"/>
    <n v="8"/>
    <x v="1543"/>
    <n v="91228"/>
    <n v="2"/>
    <n v="12"/>
    <x v="0"/>
    <n v="2015"/>
  </r>
  <r>
    <n v="20097"/>
    <s v="High"/>
    <n v="0.05"/>
    <n v="205.99"/>
    <n v="8.99"/>
    <n v="2778"/>
    <s v="Alison Jones"/>
    <s v="Express Air"/>
    <s v="Consumer"/>
    <s v="Technology"/>
    <s v="Telephones and Communication"/>
    <s v="Small Box"/>
    <s v="Talkabout T8097"/>
    <n v="0.57999999999999996"/>
    <s v="United States"/>
    <x v="3"/>
    <x v="24"/>
    <x v="249"/>
    <n v="28403"/>
    <d v="2015-02-11T00:00:00"/>
    <d v="2015-02-12T00:00:00"/>
    <n v="111.05249999999999"/>
    <n v="12"/>
    <x v="1544"/>
    <n v="87160"/>
    <n v="1"/>
    <n v="11"/>
    <x v="2"/>
    <n v="2015"/>
  </r>
  <r>
    <n v="20098"/>
    <s v="High"/>
    <n v="0.08"/>
    <n v="205.99"/>
    <n v="8.99"/>
    <n v="2778"/>
    <s v="Alison Jones"/>
    <s v="Regular Air"/>
    <s v="Consumer"/>
    <s v="Technology"/>
    <s v="Telephones and Communication"/>
    <s v="Small Box"/>
    <s v="TimeportP7382"/>
    <n v="0.56000000000000005"/>
    <s v="United States"/>
    <x v="3"/>
    <x v="24"/>
    <x v="249"/>
    <n v="28403"/>
    <d v="2015-02-11T00:00:00"/>
    <d v="2015-02-12T00:00:00"/>
    <n v="-1963.752"/>
    <n v="5"/>
    <x v="1545"/>
    <n v="87160"/>
    <n v="1"/>
    <n v="11"/>
    <x v="2"/>
    <n v="2015"/>
  </r>
  <r>
    <n v="21707"/>
    <s v="Critical"/>
    <n v="0.01"/>
    <n v="35.99"/>
    <n v="5.99"/>
    <n v="2779"/>
    <s v="Jacob Burgess"/>
    <s v="Regular Air"/>
    <s v="Corporate"/>
    <s v="Technology"/>
    <s v="Telephones and Communication"/>
    <s v="Wrap Bag"/>
    <s v="Accessory41"/>
    <n v="0.38"/>
    <s v="United States"/>
    <x v="3"/>
    <x v="24"/>
    <x v="708"/>
    <n v="27893"/>
    <d v="2015-06-11T00:00:00"/>
    <d v="2015-06-12T00:00:00"/>
    <n v="-60.704000000000001"/>
    <n v="11"/>
    <x v="1546"/>
    <n v="87161"/>
    <n v="1"/>
    <n v="11"/>
    <x v="1"/>
    <n v="2015"/>
  </r>
  <r>
    <n v="22095"/>
    <s v="Low"/>
    <n v="0.09"/>
    <n v="2.16"/>
    <n v="6.05"/>
    <n v="2781"/>
    <s v="Kelly Byers"/>
    <s v="Regular Air"/>
    <s v="Consumer"/>
    <s v="Office Supplies"/>
    <s v="Binders and Binder Accessories"/>
    <s v="Small Box"/>
    <s v="Peel &amp; Stick Add-On Corner Pockets"/>
    <n v="0.37"/>
    <s v="United States"/>
    <x v="0"/>
    <x v="6"/>
    <x v="709"/>
    <n v="97071"/>
    <d v="2015-01-31T00:00:00"/>
    <d v="2015-02-04T00:00:00"/>
    <n v="-37.789000000000001"/>
    <n v="2"/>
    <x v="1547"/>
    <n v="87162"/>
    <n v="4"/>
    <n v="31"/>
    <x v="0"/>
    <n v="2015"/>
  </r>
  <r>
    <n v="22096"/>
    <s v="Low"/>
    <n v="0.03"/>
    <n v="808.49"/>
    <n v="55.3"/>
    <n v="2781"/>
    <s v="Kelly Byers"/>
    <s v="Delivery Truck"/>
    <s v="Consumer"/>
    <s v="Technology"/>
    <s v="Office Machines"/>
    <s v="Jumbo Drum"/>
    <s v="Hewlett-Packard Business Color Inkjet 3000 [N, DTN] Series Printers"/>
    <n v="0.4"/>
    <s v="United States"/>
    <x v="0"/>
    <x v="6"/>
    <x v="709"/>
    <n v="97071"/>
    <d v="2015-01-31T00:00:00"/>
    <d v="2015-02-07T00:00:00"/>
    <n v="7576.11"/>
    <n v="11"/>
    <x v="1548"/>
    <n v="87162"/>
    <n v="7"/>
    <n v="31"/>
    <x v="0"/>
    <n v="2015"/>
  </r>
  <r>
    <n v="22097"/>
    <s v="Low"/>
    <n v="0"/>
    <n v="6.48"/>
    <n v="8.19"/>
    <n v="2781"/>
    <s v="Kelly Byers"/>
    <s v="Regular Air"/>
    <s v="Consumer"/>
    <s v="Office Supplies"/>
    <s v="Paper"/>
    <s v="Small Box"/>
    <s v="Xerox 217"/>
    <n v="0.37"/>
    <s v="United States"/>
    <x v="0"/>
    <x v="6"/>
    <x v="709"/>
    <n v="97071"/>
    <d v="2015-01-31T00:00:00"/>
    <d v="2015-02-07T00:00:00"/>
    <n v="-43.26"/>
    <n v="3"/>
    <x v="1549"/>
    <n v="87162"/>
    <n v="7"/>
    <n v="31"/>
    <x v="0"/>
    <n v="2015"/>
  </r>
  <r>
    <n v="21587"/>
    <s v="Not Specified"/>
    <n v="0.01"/>
    <n v="47.98"/>
    <n v="3.61"/>
    <n v="2787"/>
    <s v="Rodney Kearney"/>
    <s v="Express Air"/>
    <s v="Consumer"/>
    <s v="Technology"/>
    <s v="Computer Peripherals"/>
    <s v="Small Pack"/>
    <s v="DS/HD IBM Formatted Diskettes, 200/Pack - Staples"/>
    <n v="0.71"/>
    <s v="United States"/>
    <x v="3"/>
    <x v="11"/>
    <x v="710"/>
    <n v="70003"/>
    <d v="2015-03-12T00:00:00"/>
    <d v="2015-03-13T00:00:00"/>
    <n v="-44.436"/>
    <n v="8"/>
    <x v="1550"/>
    <n v="91316"/>
    <n v="1"/>
    <n v="12"/>
    <x v="5"/>
    <n v="2015"/>
  </r>
  <r>
    <n v="19860"/>
    <s v="Critical"/>
    <n v="0.09"/>
    <n v="2.88"/>
    <n v="0.7"/>
    <n v="2791"/>
    <s v="Dawn Larson"/>
    <s v="Regular Air"/>
    <s v="Corporate"/>
    <s v="Office Supplies"/>
    <s v="Pens &amp; Art Supplies"/>
    <s v="Wrap Bag"/>
    <s v="Newell 346"/>
    <n v="0.56000000000000005"/>
    <s v="United States"/>
    <x v="2"/>
    <x v="22"/>
    <x v="711"/>
    <n v="48071"/>
    <d v="2015-01-15T00:00:00"/>
    <d v="2015-01-15T00:00:00"/>
    <n v="4.8499999999999996"/>
    <n v="7"/>
    <x v="1551"/>
    <n v="88758"/>
    <n v="0"/>
    <n v="15"/>
    <x v="0"/>
    <n v="2015"/>
  </r>
  <r>
    <n v="18361"/>
    <s v="Medium"/>
    <n v="0.06"/>
    <n v="2.61"/>
    <n v="0.5"/>
    <n v="2794"/>
    <s v="Connie Bunn"/>
    <s v="Regular Air"/>
    <s v="Corporate"/>
    <s v="Office Supplies"/>
    <s v="Labels"/>
    <s v="Small Box"/>
    <s v="Avery 479"/>
    <n v="0.39"/>
    <s v="United States"/>
    <x v="2"/>
    <x v="25"/>
    <x v="712"/>
    <n v="50158"/>
    <d v="2015-03-20T00:00:00"/>
    <d v="2015-03-22T00:00:00"/>
    <n v="3.5948999999999995"/>
    <n v="2"/>
    <x v="1552"/>
    <n v="87554"/>
    <n v="2"/>
    <n v="20"/>
    <x v="5"/>
    <n v="2015"/>
  </r>
  <r>
    <n v="18895"/>
    <s v="High"/>
    <n v="7.0000000000000007E-2"/>
    <n v="4.76"/>
    <n v="0.88"/>
    <n v="2794"/>
    <s v="Connie Bunn"/>
    <s v="Regular Air"/>
    <s v="Corporate"/>
    <s v="Office Supplies"/>
    <s v="Paper"/>
    <s v="Wrap Bag"/>
    <s v="Wirebound Voice Message Log Book"/>
    <n v="0.39"/>
    <s v="United States"/>
    <x v="2"/>
    <x v="25"/>
    <x v="712"/>
    <n v="50158"/>
    <d v="2015-06-07T00:00:00"/>
    <d v="2015-06-07T00:00:00"/>
    <n v="15.8148"/>
    <n v="5"/>
    <x v="1553"/>
    <n v="87555"/>
    <n v="0"/>
    <n v="7"/>
    <x v="1"/>
    <n v="2015"/>
  </r>
  <r>
    <n v="19486"/>
    <s v="Low"/>
    <n v="0.04"/>
    <n v="3.57"/>
    <n v="4.17"/>
    <n v="2795"/>
    <s v="Harry Burns"/>
    <s v="Regular Air"/>
    <s v="Corporate"/>
    <s v="Office Supplies"/>
    <s v="Pens &amp; Art Supplies"/>
    <s v="Small Pack"/>
    <s v="Barrel Sharpener"/>
    <n v="0.59"/>
    <s v="United States"/>
    <x v="2"/>
    <x v="25"/>
    <x v="713"/>
    <n v="50401"/>
    <d v="2015-01-26T00:00:00"/>
    <d v="2015-01-28T00:00:00"/>
    <n v="-69.91"/>
    <n v="8"/>
    <x v="1554"/>
    <n v="87556"/>
    <n v="2"/>
    <n v="26"/>
    <x v="0"/>
    <n v="2015"/>
  </r>
  <r>
    <n v="19487"/>
    <s v="Low"/>
    <n v="0.05"/>
    <n v="200.99"/>
    <n v="4.2"/>
    <n v="2795"/>
    <s v="Harry Burns"/>
    <s v="Regular Air"/>
    <s v="Corporate"/>
    <s v="Technology"/>
    <s v="Telephones and Communication"/>
    <s v="Small Box"/>
    <s v="2160i"/>
    <n v="0.59"/>
    <s v="United States"/>
    <x v="2"/>
    <x v="25"/>
    <x v="713"/>
    <n v="50401"/>
    <d v="2015-01-26T00:00:00"/>
    <d v="2015-01-30T00:00:00"/>
    <n v="1630.5251999999998"/>
    <n v="14"/>
    <x v="1555"/>
    <n v="87556"/>
    <n v="4"/>
    <n v="26"/>
    <x v="0"/>
    <n v="2015"/>
  </r>
  <r>
    <n v="19488"/>
    <s v="Low"/>
    <n v="7.0000000000000007E-2"/>
    <n v="195.99"/>
    <n v="8.99"/>
    <n v="2795"/>
    <s v="Harry Burns"/>
    <s v="Regular Air"/>
    <s v="Corporate"/>
    <s v="Technology"/>
    <s v="Telephones and Communication"/>
    <s v="Small Box"/>
    <s v="A1228"/>
    <n v="0.57999999999999996"/>
    <s v="United States"/>
    <x v="2"/>
    <x v="25"/>
    <x v="713"/>
    <n v="50401"/>
    <d v="2015-01-26T00:00:00"/>
    <d v="2015-01-26T00:00:00"/>
    <n v="-457.16"/>
    <n v="2"/>
    <x v="1556"/>
    <n v="87556"/>
    <n v="0"/>
    <n v="26"/>
    <x v="0"/>
    <n v="2015"/>
  </r>
  <r>
    <n v="23351"/>
    <s v="Medium"/>
    <n v="0.02"/>
    <n v="30.44"/>
    <n v="1.49"/>
    <n v="2796"/>
    <s v="Cindy McLeod"/>
    <s v="Regular Air"/>
    <s v="Corporate"/>
    <s v="Office Supplies"/>
    <s v="Binders and Binder Accessories"/>
    <s v="Small Box"/>
    <s v="Premier Elliptical Ring Binder, Black"/>
    <n v="0.37"/>
    <s v="United States"/>
    <x v="2"/>
    <x v="25"/>
    <x v="714"/>
    <n v="51106"/>
    <d v="2015-01-21T00:00:00"/>
    <d v="2015-01-23T00:00:00"/>
    <n v="266.76089999999999"/>
    <n v="12"/>
    <x v="1557"/>
    <n v="87553"/>
    <n v="2"/>
    <n v="21"/>
    <x v="0"/>
    <n v="2015"/>
  </r>
  <r>
    <n v="22787"/>
    <s v="Medium"/>
    <n v="0"/>
    <n v="5.0199999999999996"/>
    <n v="5.14"/>
    <n v="2797"/>
    <s v="Cameron Kendall"/>
    <s v="Regular Air"/>
    <s v="Consumer"/>
    <s v="Technology"/>
    <s v="Computer Peripherals"/>
    <s v="Small Pack"/>
    <s v="Imation 3.5, DISKETTE 44766 HGHLD3.52HD/FM, 10/Pack"/>
    <n v="0.79"/>
    <s v="United States"/>
    <x v="1"/>
    <x v="19"/>
    <x v="715"/>
    <n v="15122"/>
    <d v="2015-01-10T00:00:00"/>
    <d v="2015-01-11T00:00:00"/>
    <n v="-159.30279999999999"/>
    <n v="8"/>
    <x v="1558"/>
    <n v="87552"/>
    <n v="1"/>
    <n v="10"/>
    <x v="0"/>
    <n v="2015"/>
  </r>
  <r>
    <n v="23350"/>
    <s v="Medium"/>
    <n v="0.02"/>
    <n v="4.91"/>
    <n v="0.5"/>
    <n v="2797"/>
    <s v="Cameron Kendall"/>
    <s v="Regular Air"/>
    <s v="Corporate"/>
    <s v="Office Supplies"/>
    <s v="Labels"/>
    <s v="Small Box"/>
    <s v="Avery 508"/>
    <n v="0.36"/>
    <s v="United States"/>
    <x v="1"/>
    <x v="19"/>
    <x v="715"/>
    <n v="15122"/>
    <d v="2015-01-21T00:00:00"/>
    <d v="2015-01-22T00:00:00"/>
    <n v="29.883900000000001"/>
    <n v="9"/>
    <x v="1559"/>
    <n v="87553"/>
    <n v="1"/>
    <n v="21"/>
    <x v="0"/>
    <n v="2015"/>
  </r>
  <r>
    <n v="20618"/>
    <s v="Low"/>
    <n v="0"/>
    <n v="17.52"/>
    <n v="8.17"/>
    <n v="2801"/>
    <s v="Jimmy Wang"/>
    <s v="Regular Air"/>
    <s v="Home Office"/>
    <s v="Office Supplies"/>
    <s v="Appliances"/>
    <s v="Medium Box"/>
    <s v="Bionaire 99.97% HEPA Air Cleaner"/>
    <n v="0.5"/>
    <s v="United States"/>
    <x v="0"/>
    <x v="28"/>
    <x v="700"/>
    <n v="85224"/>
    <d v="2015-06-28T00:00:00"/>
    <d v="2015-07-03T00:00:00"/>
    <n v="52.763999999999996"/>
    <n v="15"/>
    <x v="1560"/>
    <n v="91049"/>
    <n v="5"/>
    <n v="28"/>
    <x v="1"/>
    <n v="2015"/>
  </r>
  <r>
    <n v="18070"/>
    <s v="Medium"/>
    <n v="7.0000000000000007E-2"/>
    <n v="500.98"/>
    <n v="28.14"/>
    <n v="2803"/>
    <s v="Catherine Dorsey Burnett"/>
    <s v="Delivery Truck"/>
    <s v="Small Business"/>
    <s v="Technology"/>
    <s v="Office Machines"/>
    <s v="Jumbo Drum"/>
    <s v="Hewlett-Packard cp1700 [D, PS] Series Color Inkjet Printers"/>
    <n v="0.38"/>
    <s v="United States"/>
    <x v="0"/>
    <x v="1"/>
    <x v="716"/>
    <n v="90022"/>
    <d v="2015-02-05T00:00:00"/>
    <d v="2015-02-06T00:00:00"/>
    <n v="2699.9838"/>
    <n v="10"/>
    <x v="1561"/>
    <n v="86227"/>
    <n v="1"/>
    <n v="5"/>
    <x v="2"/>
    <n v="2015"/>
  </r>
  <r>
    <n v="18071"/>
    <s v="Medium"/>
    <n v="0.1"/>
    <n v="178.47"/>
    <n v="19.989999999999998"/>
    <n v="2803"/>
    <s v="Catherine Dorsey Burnett"/>
    <s v="Regular Air"/>
    <s v="Small Business"/>
    <s v="Office Supplies"/>
    <s v="Storage &amp; Organization"/>
    <s v="Small Box"/>
    <s v="Hot File® 7-Pocket, Floor Stand"/>
    <n v="0.55000000000000004"/>
    <s v="United States"/>
    <x v="0"/>
    <x v="1"/>
    <x v="716"/>
    <n v="90022"/>
    <d v="2015-02-05T00:00:00"/>
    <d v="2015-02-07T00:00:00"/>
    <n v="-170.98"/>
    <n v="1"/>
    <x v="1562"/>
    <n v="86227"/>
    <n v="2"/>
    <n v="5"/>
    <x v="2"/>
    <n v="2015"/>
  </r>
  <r>
    <n v="24604"/>
    <s v="Medium"/>
    <n v="7.0000000000000007E-2"/>
    <n v="30.56"/>
    <n v="2.99"/>
    <n v="2813"/>
    <s v="Marjorie Burnette"/>
    <s v="Regular Air"/>
    <s v="Corporate"/>
    <s v="Office Supplies"/>
    <s v="Binders and Binder Accessories"/>
    <s v="Small Box"/>
    <s v="Surelock™ Post Binders"/>
    <n v="0.35"/>
    <s v="United States"/>
    <x v="3"/>
    <x v="20"/>
    <x v="717"/>
    <n v="37311"/>
    <d v="2015-02-07T00:00:00"/>
    <d v="2015-02-07T00:00:00"/>
    <n v="-95.618600000000015"/>
    <n v="12"/>
    <x v="1563"/>
    <n v="88819"/>
    <n v="0"/>
    <n v="7"/>
    <x v="2"/>
    <n v="2015"/>
  </r>
  <r>
    <n v="24044"/>
    <s v="High"/>
    <n v="0.05"/>
    <n v="4.71"/>
    <n v="0.7"/>
    <n v="2817"/>
    <s v="Paul W French"/>
    <s v="Express Air"/>
    <s v="Corporate"/>
    <s v="Office Supplies"/>
    <s v="Rubber Bands"/>
    <s v="Wrap Bag"/>
    <s v="Plymouth Boxed Rubber Bands by Plymouth"/>
    <n v="0.8"/>
    <s v="United States"/>
    <x v="1"/>
    <x v="10"/>
    <x v="82"/>
    <n v="43055"/>
    <d v="2015-06-01T00:00:00"/>
    <d v="2015-06-02T00:00:00"/>
    <n v="-2.3760000000000003"/>
    <n v="2"/>
    <x v="1564"/>
    <n v="89743"/>
    <n v="1"/>
    <n v="1"/>
    <x v="1"/>
    <n v="2015"/>
  </r>
  <r>
    <n v="24045"/>
    <s v="High"/>
    <n v="0.04"/>
    <n v="55.99"/>
    <n v="1.25"/>
    <n v="2817"/>
    <s v="Paul W French"/>
    <s v="Express Air"/>
    <s v="Corporate"/>
    <s v="Technology"/>
    <s v="Telephones and Communication"/>
    <s v="Small Pack"/>
    <s v="Accessory32"/>
    <n v="0.35"/>
    <s v="United States"/>
    <x v="1"/>
    <x v="10"/>
    <x v="82"/>
    <n v="43055"/>
    <d v="2015-06-01T00:00:00"/>
    <d v="2015-06-02T00:00:00"/>
    <n v="-18.3216"/>
    <n v="3"/>
    <x v="1565"/>
    <n v="89743"/>
    <n v="1"/>
    <n v="1"/>
    <x v="1"/>
    <n v="2015"/>
  </r>
  <r>
    <n v="24373"/>
    <s v="Low"/>
    <n v="0.08"/>
    <n v="6.48"/>
    <n v="2.74"/>
    <n v="2820"/>
    <s v="Laurence Simon"/>
    <s v="Regular Air"/>
    <s v="Home Office"/>
    <s v="Technology"/>
    <s v="Computer Peripherals"/>
    <s v="Small Pack"/>
    <s v="Sony MFD2HD Formatted Diskettes, 10/Pack"/>
    <n v="0.71"/>
    <s v="United States"/>
    <x v="2"/>
    <x v="33"/>
    <x v="718"/>
    <n v="63129"/>
    <d v="2015-05-10T00:00:00"/>
    <d v="2015-05-12T00:00:00"/>
    <n v="-82.64"/>
    <n v="18"/>
    <x v="1566"/>
    <n v="87899"/>
    <n v="2"/>
    <n v="10"/>
    <x v="3"/>
    <n v="2015"/>
  </r>
  <r>
    <n v="24746"/>
    <s v="Not Specified"/>
    <n v="0.1"/>
    <n v="22.01"/>
    <n v="5.53"/>
    <n v="2820"/>
    <s v="Laurence Simon"/>
    <s v="Regular Air"/>
    <s v="Home Office"/>
    <s v="Office Supplies"/>
    <s v="Pens &amp; Art Supplies"/>
    <s v="Small Pack"/>
    <s v="Boston 16801 Nautilus™ Battery Pencil Sharpener"/>
    <n v="0.59"/>
    <s v="United States"/>
    <x v="2"/>
    <x v="33"/>
    <x v="718"/>
    <n v="63129"/>
    <d v="2015-01-14T00:00:00"/>
    <d v="2015-01-15T00:00:00"/>
    <n v="31.59"/>
    <n v="14"/>
    <x v="1567"/>
    <n v="87900"/>
    <n v="1"/>
    <n v="14"/>
    <x v="0"/>
    <n v="2015"/>
  </r>
  <r>
    <n v="23803"/>
    <s v="Low"/>
    <n v="0.02"/>
    <n v="21.98"/>
    <n v="2.87"/>
    <n v="2823"/>
    <s v="Max Hurley"/>
    <s v="Regular Air"/>
    <s v="Corporate"/>
    <s v="Office Supplies"/>
    <s v="Pens &amp; Art Supplies"/>
    <s v="Small Pack"/>
    <s v="Panasonic KP-310 Heavy-Duty Electric Pencil Sharpener"/>
    <n v="0.55000000000000004"/>
    <s v="United States"/>
    <x v="0"/>
    <x v="34"/>
    <x v="719"/>
    <n v="89031"/>
    <d v="2015-04-30T00:00:00"/>
    <d v="2015-05-02T00:00:00"/>
    <n v="165.6345"/>
    <n v="11"/>
    <x v="1568"/>
    <n v="87240"/>
    <n v="2"/>
    <n v="30"/>
    <x v="4"/>
    <n v="2015"/>
  </r>
  <r>
    <n v="22660"/>
    <s v="Low"/>
    <n v="0.02"/>
    <n v="27.48"/>
    <n v="4"/>
    <n v="2825"/>
    <s v="Carole Rosen"/>
    <s v="Regular Air"/>
    <s v="Consumer"/>
    <s v="Technology"/>
    <s v="Computer Peripherals"/>
    <s v="Small Box"/>
    <s v="Belkin MediaBoard 104- Keyboard"/>
    <n v="0.75"/>
    <s v="United States"/>
    <x v="0"/>
    <x v="44"/>
    <x v="680"/>
    <n v="83701"/>
    <d v="2015-05-20T00:00:00"/>
    <d v="2015-05-27T00:00:00"/>
    <n v="19.308000000000021"/>
    <n v="3"/>
    <x v="1569"/>
    <n v="89497"/>
    <n v="7"/>
    <n v="20"/>
    <x v="3"/>
    <n v="2015"/>
  </r>
  <r>
    <n v="22661"/>
    <s v="Low"/>
    <n v="0.08"/>
    <n v="10.06"/>
    <n v="2.06"/>
    <n v="2825"/>
    <s v="Carole Rosen"/>
    <s v="Regular Air"/>
    <s v="Consumer"/>
    <s v="Office Supplies"/>
    <s v="Paper"/>
    <s v="Wrap Bag"/>
    <s v="Riverleaf Stik-Withit® Designer Note Cubes®"/>
    <n v="0.39"/>
    <s v="United States"/>
    <x v="0"/>
    <x v="44"/>
    <x v="680"/>
    <n v="83701"/>
    <d v="2015-05-20T00:00:00"/>
    <d v="2015-05-24T00:00:00"/>
    <n v="0.32999999999999691"/>
    <n v="4"/>
    <x v="1570"/>
    <n v="89497"/>
    <n v="4"/>
    <n v="20"/>
    <x v="3"/>
    <n v="2015"/>
  </r>
  <r>
    <n v="24607"/>
    <s v="High"/>
    <n v="0.05"/>
    <n v="11.29"/>
    <n v="5.03"/>
    <n v="2828"/>
    <s v="Monica Howard"/>
    <s v="Regular Air"/>
    <s v="Corporate"/>
    <s v="Office Supplies"/>
    <s v="Storage &amp; Organization"/>
    <s v="Small Box"/>
    <s v="X-Rack™ File for Hanging Folders"/>
    <n v="0.59"/>
    <s v="United States"/>
    <x v="0"/>
    <x v="1"/>
    <x v="720"/>
    <n v="92243"/>
    <d v="2015-02-19T00:00:00"/>
    <d v="2015-02-21T00:00:00"/>
    <n v="-35.26"/>
    <n v="8"/>
    <x v="1571"/>
    <n v="87720"/>
    <n v="2"/>
    <n v="19"/>
    <x v="2"/>
    <n v="2015"/>
  </r>
  <r>
    <n v="23431"/>
    <s v="Medium"/>
    <n v="7.0000000000000007E-2"/>
    <n v="39.479999999999997"/>
    <n v="1.99"/>
    <n v="2828"/>
    <s v="Monica Howard"/>
    <s v="Regular Air"/>
    <s v="Corporate"/>
    <s v="Technology"/>
    <s v="Computer Peripherals"/>
    <s v="Small Pack"/>
    <s v="80 Minute CD-R Spindle, 100/Pack - Staples"/>
    <n v="0.54"/>
    <s v="United States"/>
    <x v="0"/>
    <x v="1"/>
    <x v="720"/>
    <n v="92243"/>
    <d v="2015-06-01T00:00:00"/>
    <d v="2015-06-02T00:00:00"/>
    <n v="322.25069999999994"/>
    <n v="12"/>
    <x v="1572"/>
    <n v="87721"/>
    <n v="1"/>
    <n v="1"/>
    <x v="1"/>
    <n v="2015"/>
  </r>
  <r>
    <n v="20594"/>
    <s v="Not Specified"/>
    <n v="0.03"/>
    <n v="140.97999999999999"/>
    <n v="36.090000000000003"/>
    <n v="2833"/>
    <s v="Tim Connolly"/>
    <s v="Delivery Truck"/>
    <s v="Small Business"/>
    <s v="Furniture"/>
    <s v="Bookcases"/>
    <s v="Jumbo Box"/>
    <s v="Sauder Forest Hills Library, Woodland Oak Finish"/>
    <n v="0.77"/>
    <s v="United States"/>
    <x v="2"/>
    <x v="3"/>
    <x v="721"/>
    <n v="55076"/>
    <d v="2015-03-25T00:00:00"/>
    <d v="2015-03-27T00:00:00"/>
    <n v="-221.5"/>
    <n v="4"/>
    <x v="1573"/>
    <n v="91030"/>
    <n v="2"/>
    <n v="25"/>
    <x v="5"/>
    <n v="2015"/>
  </r>
  <r>
    <n v="20595"/>
    <s v="Not Specified"/>
    <n v="0.08"/>
    <n v="65.989999999999995"/>
    <n v="8.99"/>
    <n v="2833"/>
    <s v="Tim Connolly"/>
    <s v="Regular Air"/>
    <s v="Small Business"/>
    <s v="Technology"/>
    <s v="Telephones and Communication"/>
    <s v="Small Box"/>
    <s v="Talkabout T8367"/>
    <n v="0.56000000000000005"/>
    <s v="United States"/>
    <x v="2"/>
    <x v="3"/>
    <x v="721"/>
    <n v="55076"/>
    <d v="2015-03-25T00:00:00"/>
    <d v="2015-03-26T00:00:00"/>
    <n v="206.352"/>
    <n v="15"/>
    <x v="1574"/>
    <n v="91030"/>
    <n v="1"/>
    <n v="25"/>
    <x v="5"/>
    <n v="2015"/>
  </r>
  <r>
    <n v="19191"/>
    <s v="High"/>
    <n v="7.0000000000000007E-2"/>
    <n v="51.98"/>
    <n v="10.17"/>
    <n v="2837"/>
    <s v="Leslie Hawley"/>
    <s v="Regular Air"/>
    <s v="Home Office"/>
    <s v="Technology"/>
    <s v="Office Machines"/>
    <s v="Medium Box"/>
    <s v="Canon MP25DIII Desktop Whisper-Quiet Printing Calculator"/>
    <n v="0.37"/>
    <s v="United States"/>
    <x v="2"/>
    <x v="23"/>
    <x v="722"/>
    <n v="74133"/>
    <d v="2015-03-08T00:00:00"/>
    <d v="2015-03-10T00:00:00"/>
    <n v="439.78529999999995"/>
    <n v="13"/>
    <x v="1575"/>
    <n v="89801"/>
    <n v="2"/>
    <n v="8"/>
    <x v="5"/>
    <n v="2015"/>
  </r>
  <r>
    <n v="19192"/>
    <s v="High"/>
    <n v="0.1"/>
    <n v="80.97"/>
    <n v="33.6"/>
    <n v="2837"/>
    <s v="Leslie Hawley"/>
    <s v="Delivery Truck"/>
    <s v="Home Office"/>
    <s v="Technology"/>
    <s v="Office Machines"/>
    <s v="Jumbo Drum"/>
    <s v="Lexmark Z25 Color Inkjet Printer"/>
    <n v="0.37"/>
    <s v="United States"/>
    <x v="2"/>
    <x v="23"/>
    <x v="722"/>
    <n v="74133"/>
    <d v="2015-03-08T00:00:00"/>
    <d v="2015-03-11T00:00:00"/>
    <n v="-149.4573"/>
    <n v="3"/>
    <x v="1576"/>
    <n v="89801"/>
    <n v="3"/>
    <n v="8"/>
    <x v="5"/>
    <n v="2015"/>
  </r>
  <r>
    <n v="18416"/>
    <s v="High"/>
    <n v="0"/>
    <n v="21.98"/>
    <n v="2.87"/>
    <n v="2840"/>
    <s v="Bob Berg"/>
    <s v="Regular Air"/>
    <s v="Corporate"/>
    <s v="Office Supplies"/>
    <s v="Pens &amp; Art Supplies"/>
    <s v="Small Pack"/>
    <s v="Panasonic KP-310 Heavy-Duty Electric Pencil Sharpener"/>
    <n v="0.55000000000000004"/>
    <s v="United States"/>
    <x v="3"/>
    <x v="26"/>
    <x v="723"/>
    <n v="33161"/>
    <d v="2015-03-19T00:00:00"/>
    <d v="2015-03-20T00:00:00"/>
    <n v="21.095999999999997"/>
    <n v="16"/>
    <x v="1577"/>
    <n v="87884"/>
    <n v="1"/>
    <n v="19"/>
    <x v="5"/>
    <n v="2015"/>
  </r>
  <r>
    <n v="18419"/>
    <s v="Medium"/>
    <n v="0.05"/>
    <n v="15.68"/>
    <n v="3.73"/>
    <n v="2840"/>
    <s v="Bob Berg"/>
    <s v="Regular Air"/>
    <s v="Corporate"/>
    <s v="Furniture"/>
    <s v="Office Furnishings"/>
    <s v="Small Pack"/>
    <s v="Artistic Insta-Plaque"/>
    <n v="0.46"/>
    <s v="United States"/>
    <x v="3"/>
    <x v="26"/>
    <x v="723"/>
    <n v="33161"/>
    <d v="2015-06-11T00:00:00"/>
    <d v="2015-06-13T00:00:00"/>
    <n v="1166.6280000000002"/>
    <n v="17"/>
    <x v="1578"/>
    <n v="87885"/>
    <n v="2"/>
    <n v="11"/>
    <x v="1"/>
    <n v="2015"/>
  </r>
  <r>
    <n v="18420"/>
    <s v="Medium"/>
    <n v="0"/>
    <n v="14.98"/>
    <n v="8.99"/>
    <n v="2840"/>
    <s v="Bob Berg"/>
    <s v="Regular Air"/>
    <s v="Corporate"/>
    <s v="Furniture"/>
    <s v="Office Furnishings"/>
    <s v="Small Pack"/>
    <s v="GE 4 Foot Flourescent Tube, 40 Watt"/>
    <n v="0.39"/>
    <s v="United States"/>
    <x v="3"/>
    <x v="26"/>
    <x v="723"/>
    <n v="33161"/>
    <d v="2015-06-11T00:00:00"/>
    <d v="2015-06-12T00:00:00"/>
    <n v="-40.604199999999999"/>
    <n v="18"/>
    <x v="1579"/>
    <n v="87885"/>
    <n v="1"/>
    <n v="11"/>
    <x v="1"/>
    <n v="2015"/>
  </r>
  <r>
    <n v="18421"/>
    <s v="Medium"/>
    <n v="0.02"/>
    <n v="38.76"/>
    <n v="13.26"/>
    <n v="2840"/>
    <s v="Bob Berg"/>
    <s v="Regular Air"/>
    <s v="Corporate"/>
    <s v="Office Supplies"/>
    <s v="Paper"/>
    <s v="Small Box"/>
    <s v="Xerox 1892"/>
    <n v="0.36"/>
    <s v="United States"/>
    <x v="3"/>
    <x v="26"/>
    <x v="723"/>
    <n v="33161"/>
    <d v="2015-06-11T00:00:00"/>
    <d v="2015-06-12T00:00:00"/>
    <n v="-294.084"/>
    <n v="1"/>
    <x v="1580"/>
    <n v="87885"/>
    <n v="1"/>
    <n v="11"/>
    <x v="1"/>
    <n v="2015"/>
  </r>
  <r>
    <n v="21855"/>
    <s v="Not Specified"/>
    <n v="0.04"/>
    <n v="90.48"/>
    <n v="19.989999999999998"/>
    <n v="2847"/>
    <s v="Vanessa Day"/>
    <s v="Regular Air"/>
    <s v="Corporate"/>
    <s v="Office Supplies"/>
    <s v="Envelopes"/>
    <s v="Small Box"/>
    <s v="Tyvek® Side-Opening Peel &amp; Seel® Expanding Envelopes"/>
    <n v="0.4"/>
    <s v="United States"/>
    <x v="3"/>
    <x v="20"/>
    <x v="724"/>
    <n v="38017"/>
    <d v="2015-04-09T00:00:00"/>
    <d v="2015-04-11T00:00:00"/>
    <n v="55.555199999999999"/>
    <n v="3"/>
    <x v="1581"/>
    <n v="85928"/>
    <n v="2"/>
    <n v="9"/>
    <x v="4"/>
    <n v="2015"/>
  </r>
  <r>
    <n v="21856"/>
    <s v="Not Specified"/>
    <n v="0.02"/>
    <n v="9.77"/>
    <n v="6.02"/>
    <n v="2847"/>
    <s v="Vanessa Day"/>
    <s v="Regular Air"/>
    <s v="Corporate"/>
    <s v="Furniture"/>
    <s v="Office Furnishings"/>
    <s v="Medium Box"/>
    <s v="DAX Solid Wood Frames"/>
    <n v="0.48"/>
    <s v="United States"/>
    <x v="3"/>
    <x v="20"/>
    <x v="724"/>
    <n v="38017"/>
    <d v="2015-04-09T00:00:00"/>
    <d v="2015-04-10T00:00:00"/>
    <n v="-535.33199999999999"/>
    <n v="9"/>
    <x v="1582"/>
    <n v="85928"/>
    <n v="1"/>
    <n v="9"/>
    <x v="4"/>
    <n v="2015"/>
  </r>
  <r>
    <n v="21857"/>
    <s v="Not Specified"/>
    <n v="0.09"/>
    <n v="34.99"/>
    <n v="7.73"/>
    <n v="2847"/>
    <s v="Vanessa Day"/>
    <s v="Regular Air"/>
    <s v="Corporate"/>
    <s v="Office Supplies"/>
    <s v="Pens &amp; Art Supplies"/>
    <s v="Small Box"/>
    <s v="Hunt Boston® Vacuum Mount KS Pencil Sharpener"/>
    <n v="0.59"/>
    <s v="United States"/>
    <x v="3"/>
    <x v="20"/>
    <x v="724"/>
    <n v="38017"/>
    <d v="2015-04-09T00:00:00"/>
    <d v="2015-04-11T00:00:00"/>
    <n v="-208.72039999999998"/>
    <n v="1"/>
    <x v="1583"/>
    <n v="85928"/>
    <n v="2"/>
    <n v="9"/>
    <x v="4"/>
    <n v="2015"/>
  </r>
  <r>
    <n v="24455"/>
    <s v="Medium"/>
    <n v="0"/>
    <n v="49.99"/>
    <n v="19.989999999999998"/>
    <n v="2848"/>
    <s v="Eileen Dalton"/>
    <s v="Regular Air"/>
    <s v="Corporate"/>
    <s v="Technology"/>
    <s v="Computer Peripherals"/>
    <s v="Small Box"/>
    <s v="Zoom V.92 USB External Faxmodem"/>
    <n v="0.41"/>
    <s v="United States"/>
    <x v="3"/>
    <x v="20"/>
    <x v="725"/>
    <n v="38401"/>
    <d v="2015-06-06T00:00:00"/>
    <d v="2015-06-08T00:00:00"/>
    <n v="38.885999999999996"/>
    <n v="16"/>
    <x v="1584"/>
    <n v="85929"/>
    <n v="2"/>
    <n v="6"/>
    <x v="1"/>
    <n v="2015"/>
  </r>
  <r>
    <n v="23622"/>
    <s v="Low"/>
    <n v="0.05"/>
    <n v="115.99"/>
    <n v="8.99"/>
    <n v="2851"/>
    <s v="Annie Sherrill"/>
    <s v="Regular Air"/>
    <s v="Consumer"/>
    <s v="Technology"/>
    <s v="Telephones and Communication"/>
    <s v="Small Box"/>
    <s v="5185"/>
    <n v="0.57999999999999996"/>
    <s v="United States"/>
    <x v="2"/>
    <x v="7"/>
    <x v="726"/>
    <n v="79762"/>
    <d v="2015-04-09T00:00:00"/>
    <d v="2015-04-13T00:00:00"/>
    <n v="719.35259999999994"/>
    <n v="11"/>
    <x v="1585"/>
    <n v="86454"/>
    <n v="4"/>
    <n v="9"/>
    <x v="4"/>
    <n v="2015"/>
  </r>
  <r>
    <n v="23042"/>
    <s v="Medium"/>
    <n v="0.08"/>
    <n v="7.84"/>
    <n v="4.71"/>
    <n v="2855"/>
    <s v="Vicki Womble"/>
    <s v="Regular Air"/>
    <s v="Corporate"/>
    <s v="Office Supplies"/>
    <s v="Binders and Binder Accessories"/>
    <s v="Small Box"/>
    <s v="XtraLife® ClearVue™ Slant-D® Ring Binders by Cardinal"/>
    <n v="0.35"/>
    <s v="United States"/>
    <x v="0"/>
    <x v="0"/>
    <x v="727"/>
    <n v="98198"/>
    <d v="2015-01-21T00:00:00"/>
    <d v="2015-01-22T00:00:00"/>
    <n v="-12.876779999999998"/>
    <n v="10"/>
    <x v="1586"/>
    <n v="87316"/>
    <n v="1"/>
    <n v="21"/>
    <x v="0"/>
    <n v="2015"/>
  </r>
  <r>
    <n v="23043"/>
    <s v="Medium"/>
    <n v="0.03"/>
    <n v="105.34"/>
    <n v="24.49"/>
    <n v="2855"/>
    <s v="Vicki Womble"/>
    <s v="Regular Air"/>
    <s v="Corporate"/>
    <s v="Furniture"/>
    <s v="Office Furnishings"/>
    <s v="Large Box"/>
    <s v="Deflect-o DuraMat Antistatic Studded Beveled Mat for Medium Pile Carpeting"/>
    <n v="0.61"/>
    <s v="United States"/>
    <x v="0"/>
    <x v="0"/>
    <x v="727"/>
    <n v="98198"/>
    <d v="2015-01-21T00:00:00"/>
    <d v="2015-01-22T00:00:00"/>
    <n v="618.13080000000002"/>
    <n v="10"/>
    <x v="1587"/>
    <n v="87316"/>
    <n v="1"/>
    <n v="21"/>
    <x v="0"/>
    <n v="2015"/>
  </r>
  <r>
    <n v="23213"/>
    <s v="Low"/>
    <n v="0.09"/>
    <n v="6783.02"/>
    <n v="24.49"/>
    <n v="2855"/>
    <s v="Vicki Womble"/>
    <s v="Regular Air"/>
    <s v="Consumer"/>
    <s v="Technology"/>
    <s v="Office Machines"/>
    <s v="Large Box"/>
    <s v="Polycom ViewStation™ ISDN Videoconferencing Unit"/>
    <n v="0.39"/>
    <s v="United States"/>
    <x v="0"/>
    <x v="0"/>
    <x v="727"/>
    <n v="98198"/>
    <d v="2015-03-10T00:00:00"/>
    <d v="2015-03-14T00:00:00"/>
    <n v="-14140.7016"/>
    <n v="1"/>
    <x v="1588"/>
    <n v="87317"/>
    <n v="4"/>
    <n v="10"/>
    <x v="5"/>
    <n v="2015"/>
  </r>
  <r>
    <n v="18516"/>
    <s v="Medium"/>
    <n v="0.06"/>
    <n v="2.94"/>
    <n v="0.96"/>
    <n v="2858"/>
    <s v="Jerry Webster"/>
    <s v="Regular Air"/>
    <s v="Corporate"/>
    <s v="Office Supplies"/>
    <s v="Pens &amp; Art Supplies"/>
    <s v="Wrap Bag"/>
    <s v="Newell 343"/>
    <n v="0.57999999999999996"/>
    <s v="United States"/>
    <x v="3"/>
    <x v="26"/>
    <x v="611"/>
    <n v="32259"/>
    <d v="2015-05-17T00:00:00"/>
    <d v="2015-05-18T00:00:00"/>
    <n v="-8.8759999999999994"/>
    <n v="3"/>
    <x v="1589"/>
    <n v="88279"/>
    <n v="1"/>
    <n v="17"/>
    <x v="3"/>
    <n v="2015"/>
  </r>
  <r>
    <n v="18506"/>
    <s v="Low"/>
    <n v="0.04"/>
    <n v="67.28"/>
    <n v="19.989999999999998"/>
    <n v="2858"/>
    <s v="Jerry Webster"/>
    <s v="Regular Air"/>
    <s v="Corporate"/>
    <s v="Office Supplies"/>
    <s v="Binders and Binder Accessories"/>
    <s v="Small Box"/>
    <s v="Catalog Binders with Expanding Posts"/>
    <n v="0.4"/>
    <s v="United States"/>
    <x v="3"/>
    <x v="26"/>
    <x v="611"/>
    <n v="32259"/>
    <d v="2015-05-23T00:00:00"/>
    <d v="2015-05-28T00:00:00"/>
    <n v="14.754"/>
    <n v="30"/>
    <x v="1590"/>
    <n v="88282"/>
    <n v="5"/>
    <n v="23"/>
    <x v="3"/>
    <n v="2015"/>
  </r>
  <r>
    <n v="18507"/>
    <s v="Low"/>
    <n v="0.1"/>
    <n v="130.97999999999999"/>
    <n v="54.74"/>
    <n v="2858"/>
    <s v="Jerry Webster"/>
    <s v="Delivery Truck"/>
    <s v="Corporate"/>
    <s v="Furniture"/>
    <s v="Bookcases"/>
    <s v="Jumbo Box"/>
    <s v="O'Sullivan Elevations Bookcase, Cherry Finish"/>
    <n v="0.69"/>
    <s v="United States"/>
    <x v="3"/>
    <x v="26"/>
    <x v="611"/>
    <n v="32259"/>
    <d v="2015-05-23T00:00:00"/>
    <d v="2015-05-23T00:00:00"/>
    <n v="669.61199999999997"/>
    <n v="42"/>
    <x v="1591"/>
    <n v="88282"/>
    <n v="0"/>
    <n v="23"/>
    <x v="3"/>
    <n v="2015"/>
  </r>
  <r>
    <n v="18508"/>
    <s v="Low"/>
    <n v="0.04"/>
    <n v="2.78"/>
    <n v="1.25"/>
    <n v="2858"/>
    <s v="Jerry Webster"/>
    <s v="Regular Air"/>
    <s v="Corporate"/>
    <s v="Office Supplies"/>
    <s v="Pens &amp; Art Supplies"/>
    <s v="Wrap Bag"/>
    <s v="Newell 318"/>
    <n v="0.59"/>
    <s v="United States"/>
    <x v="3"/>
    <x v="26"/>
    <x v="611"/>
    <n v="32259"/>
    <d v="2015-05-23T00:00:00"/>
    <d v="2015-05-23T00:00:00"/>
    <n v="213"/>
    <n v="28"/>
    <x v="1592"/>
    <n v="88282"/>
    <n v="0"/>
    <n v="23"/>
    <x v="3"/>
    <n v="2015"/>
  </r>
  <r>
    <n v="20270"/>
    <s v="Not Specified"/>
    <n v="0.03"/>
    <n v="142.86000000000001"/>
    <n v="19.989999999999998"/>
    <n v="2859"/>
    <s v="Brad H Blake"/>
    <s v="Regular Air"/>
    <s v="Corporate"/>
    <s v="Office Supplies"/>
    <s v="Storage &amp; Organization"/>
    <s v="Small Box"/>
    <s v="Letter Size Cart"/>
    <n v="0.56000000000000005"/>
    <s v="United States"/>
    <x v="3"/>
    <x v="26"/>
    <x v="51"/>
    <n v="32601"/>
    <d v="2015-04-01T00:00:00"/>
    <d v="2015-04-03T00:00:00"/>
    <n v="-8.3881000000000014"/>
    <n v="23"/>
    <x v="1593"/>
    <n v="88281"/>
    <n v="2"/>
    <n v="1"/>
    <x v="4"/>
    <n v="2015"/>
  </r>
  <r>
    <n v="23238"/>
    <s v="Medium"/>
    <n v="0.05"/>
    <n v="20.99"/>
    <n v="4.8099999999999996"/>
    <n v="2861"/>
    <s v="Dwight Robinson"/>
    <s v="Regular Air"/>
    <s v="Corporate"/>
    <s v="Technology"/>
    <s v="Telephones and Communication"/>
    <s v="Medium Box"/>
    <s v="1726 Digital Answering Machine"/>
    <n v="0.57999999999999996"/>
    <s v="United States"/>
    <x v="2"/>
    <x v="13"/>
    <x v="728"/>
    <n v="67601"/>
    <d v="2015-02-28T00:00:00"/>
    <d v="2015-02-28T00:00:00"/>
    <n v="4.9017600000000003"/>
    <n v="11"/>
    <x v="1594"/>
    <n v="88280"/>
    <n v="0"/>
    <n v="28"/>
    <x v="2"/>
    <n v="2015"/>
  </r>
  <r>
    <n v="25932"/>
    <s v="High"/>
    <n v="0"/>
    <n v="12.22"/>
    <n v="2.85"/>
    <n v="2862"/>
    <s v="Carrie High"/>
    <s v="Regular Air"/>
    <s v="Corporate"/>
    <s v="Furniture"/>
    <s v="Office Furnishings"/>
    <s v="Small Pack"/>
    <s v="Aluminum Document Frame"/>
    <n v="0.55000000000000004"/>
    <s v="United States"/>
    <x v="2"/>
    <x v="32"/>
    <x v="729"/>
    <n v="68128"/>
    <d v="2015-04-11T00:00:00"/>
    <d v="2015-04-12T00:00:00"/>
    <n v="76.389899999999983"/>
    <n v="9"/>
    <x v="1595"/>
    <n v="88278"/>
    <n v="1"/>
    <n v="11"/>
    <x v="4"/>
    <n v="2015"/>
  </r>
  <r>
    <n v="23136"/>
    <s v="Critical"/>
    <n v="0.01"/>
    <n v="13.79"/>
    <n v="8.7799999999999994"/>
    <n v="2865"/>
    <s v="Roberta Mitchell"/>
    <s v="Regular Air"/>
    <s v="Corporate"/>
    <s v="Furniture"/>
    <s v="Office Furnishings"/>
    <s v="Small Box"/>
    <s v="9-3/4 Diameter Round Wall Clock"/>
    <n v="0.43"/>
    <s v="United States"/>
    <x v="2"/>
    <x v="7"/>
    <x v="730"/>
    <n v="75460"/>
    <d v="2015-02-23T00:00:00"/>
    <d v="2015-02-25T00:00:00"/>
    <n v="-36.770000000000003"/>
    <n v="4"/>
    <x v="1596"/>
    <n v="90871"/>
    <n v="2"/>
    <n v="23"/>
    <x v="2"/>
    <n v="2015"/>
  </r>
  <r>
    <n v="23137"/>
    <s v="Critical"/>
    <n v="0.04"/>
    <n v="33.29"/>
    <n v="8.74"/>
    <n v="2865"/>
    <s v="Roberta Mitchell"/>
    <s v="Regular Air"/>
    <s v="Corporate"/>
    <s v="Office Supplies"/>
    <s v="Storage &amp; Organization"/>
    <s v="Small Box"/>
    <s v="Fellowes Bases and Tops For Staxonsteel®/High-Stak® Systems"/>
    <n v="0.61"/>
    <s v="United States"/>
    <x v="2"/>
    <x v="7"/>
    <x v="730"/>
    <n v="75460"/>
    <d v="2015-02-23T00:00:00"/>
    <d v="2015-02-24T00:00:00"/>
    <n v="87.03"/>
    <n v="8"/>
    <x v="1597"/>
    <n v="90871"/>
    <n v="1"/>
    <n v="23"/>
    <x v="2"/>
    <n v="2015"/>
  </r>
  <r>
    <n v="1529"/>
    <s v="High"/>
    <n v="0.01"/>
    <n v="125.99"/>
    <n v="8.99"/>
    <n v="2867"/>
    <s v="Dana Teague"/>
    <s v="Regular Air"/>
    <s v="Corporate"/>
    <s v="Technology"/>
    <s v="Telephones and Communication"/>
    <s v="Small Box"/>
    <s v="M70"/>
    <n v="0.59"/>
    <s v="United States"/>
    <x v="1"/>
    <x v="41"/>
    <x v="246"/>
    <n v="20016"/>
    <d v="2015-04-17T00:00:00"/>
    <d v="2015-04-18T00:00:00"/>
    <n v="-582.64799999999991"/>
    <n v="2"/>
    <x v="1598"/>
    <n v="11013"/>
    <n v="1"/>
    <n v="17"/>
    <x v="4"/>
    <n v="2015"/>
  </r>
  <r>
    <n v="18998"/>
    <s v="High"/>
    <n v="0.03"/>
    <n v="896.99"/>
    <n v="19.989999999999998"/>
    <n v="2868"/>
    <s v="Eugene Clayton"/>
    <s v="Regular Air"/>
    <s v="Corporate"/>
    <s v="Office Supplies"/>
    <s v="Binders and Binder Accessories"/>
    <s v="Small Box"/>
    <s v="GBC DocuBind TL300 Electric Binding System"/>
    <n v="0.38"/>
    <s v="United States"/>
    <x v="0"/>
    <x v="0"/>
    <x v="731"/>
    <n v="98026"/>
    <d v="2015-01-08T00:00:00"/>
    <d v="2015-01-10T00:00:00"/>
    <n v="3602.1311999999994"/>
    <n v="6"/>
    <x v="1599"/>
    <n v="85826"/>
    <n v="2"/>
    <n v="8"/>
    <x v="0"/>
    <n v="2015"/>
  </r>
  <r>
    <n v="19529"/>
    <s v="High"/>
    <n v="0.01"/>
    <n v="125.99"/>
    <n v="8.99"/>
    <n v="2868"/>
    <s v="Eugene Clayton"/>
    <s v="Regular Air"/>
    <s v="Corporate"/>
    <s v="Technology"/>
    <s v="Telephones and Communication"/>
    <s v="Small Box"/>
    <s v="M70"/>
    <n v="0.59"/>
    <s v="United States"/>
    <x v="0"/>
    <x v="0"/>
    <x v="731"/>
    <n v="98026"/>
    <d v="2015-04-17T00:00:00"/>
    <d v="2015-04-18T00:00:00"/>
    <n v="-582.64799999999991"/>
    <n v="1"/>
    <x v="1600"/>
    <n v="85827"/>
    <n v="1"/>
    <n v="17"/>
    <x v="4"/>
    <n v="2015"/>
  </r>
  <r>
    <n v="19293"/>
    <s v="Not Specified"/>
    <n v="0.08"/>
    <n v="15.99"/>
    <n v="13.18"/>
    <n v="2868"/>
    <s v="Eugene Clayton"/>
    <s v="Express Air"/>
    <s v="Corporate"/>
    <s v="Office Supplies"/>
    <s v="Binders and Binder Accessories"/>
    <s v="Small Box"/>
    <s v="GBC Pre-Punched Binding Paper, Plastic, White, 8-1/2&quot; x 11&quot;"/>
    <n v="0.37"/>
    <s v="United States"/>
    <x v="0"/>
    <x v="0"/>
    <x v="731"/>
    <n v="98026"/>
    <d v="2015-05-25T00:00:00"/>
    <d v="2015-05-27T00:00:00"/>
    <n v="-66.584999999999994"/>
    <n v="4"/>
    <x v="1601"/>
    <n v="85828"/>
    <n v="2"/>
    <n v="25"/>
    <x v="3"/>
    <n v="2015"/>
  </r>
  <r>
    <n v="25724"/>
    <s v="Medium"/>
    <n v="7.0000000000000007E-2"/>
    <n v="2.89"/>
    <n v="0.5"/>
    <n v="2873"/>
    <s v="Benjamin Gunter"/>
    <s v="Regular Air"/>
    <s v="Small Business"/>
    <s v="Office Supplies"/>
    <s v="Labels"/>
    <s v="Small Box"/>
    <s v="Avery 498"/>
    <n v="0.38"/>
    <s v="United States"/>
    <x v="3"/>
    <x v="26"/>
    <x v="732"/>
    <n v="33012"/>
    <d v="2015-01-22T00:00:00"/>
    <d v="2015-01-24T00:00:00"/>
    <n v="441.59399999999999"/>
    <n v="12"/>
    <x v="1602"/>
    <n v="89872"/>
    <n v="2"/>
    <n v="22"/>
    <x v="0"/>
    <n v="2015"/>
  </r>
  <r>
    <n v="25725"/>
    <s v="Medium"/>
    <n v="0"/>
    <n v="217.85"/>
    <n v="29.1"/>
    <n v="2873"/>
    <s v="Benjamin Gunter"/>
    <s v="Delivery Truck"/>
    <s v="Small Business"/>
    <s v="Furniture"/>
    <s v="Tables"/>
    <s v="Jumbo Box"/>
    <s v="Chromcraft Bull-Nose Wood Round Conference Table Top, Wood Base"/>
    <n v="0.68"/>
    <s v="United States"/>
    <x v="3"/>
    <x v="26"/>
    <x v="732"/>
    <n v="33012"/>
    <d v="2015-01-22T00:00:00"/>
    <d v="2015-01-23T00:00:00"/>
    <n v="394.17"/>
    <n v="10"/>
    <x v="1603"/>
    <n v="89872"/>
    <n v="1"/>
    <n v="22"/>
    <x v="0"/>
    <n v="2015"/>
  </r>
  <r>
    <n v="21768"/>
    <s v="Low"/>
    <n v="0.05"/>
    <n v="4.84"/>
    <n v="0.71"/>
    <n v="2874"/>
    <s v="Marian Willis"/>
    <s v="Regular Air"/>
    <s v="Home Office"/>
    <s v="Office Supplies"/>
    <s v="Pens &amp; Art Supplies"/>
    <s v="Wrap Bag"/>
    <s v="*Staples* Highlighting Markers"/>
    <n v="0.52"/>
    <s v="United States"/>
    <x v="2"/>
    <x v="32"/>
    <x v="729"/>
    <n v="68128"/>
    <d v="2015-04-06T00:00:00"/>
    <d v="2015-04-15T00:00:00"/>
    <n v="13.448099999999998"/>
    <n v="4"/>
    <x v="1604"/>
    <n v="89873"/>
    <n v="9"/>
    <n v="6"/>
    <x v="4"/>
    <n v="2015"/>
  </r>
  <r>
    <n v="19246"/>
    <s v="Critical"/>
    <n v="0.03"/>
    <n v="304.99"/>
    <n v="19.989999999999998"/>
    <n v="2874"/>
    <s v="Marian Willis"/>
    <s v="Regular Air"/>
    <s v="Home Office"/>
    <s v="Office Supplies"/>
    <s v="Binders and Binder Accessories"/>
    <s v="Small Box"/>
    <s v="Ibico Hi-Tech Manual Binding System"/>
    <n v="0.4"/>
    <s v="United States"/>
    <x v="2"/>
    <x v="32"/>
    <x v="729"/>
    <n v="68128"/>
    <d v="2015-06-22T00:00:00"/>
    <d v="2015-06-24T00:00:00"/>
    <n v="4033.6089000000002"/>
    <n v="19"/>
    <x v="1605"/>
    <n v="89874"/>
    <n v="2"/>
    <n v="22"/>
    <x v="1"/>
    <n v="2015"/>
  </r>
  <r>
    <n v="19247"/>
    <s v="Critical"/>
    <n v="0.09"/>
    <n v="65.989999999999995"/>
    <n v="8.99"/>
    <n v="2874"/>
    <s v="Marian Willis"/>
    <s v="Regular Air"/>
    <s v="Home Office"/>
    <s v="Technology"/>
    <s v="Telephones and Communication"/>
    <s v="Small Box"/>
    <s v="V 3600 Series"/>
    <n v="0.57999999999999996"/>
    <s v="United States"/>
    <x v="2"/>
    <x v="32"/>
    <x v="729"/>
    <n v="68128"/>
    <d v="2015-06-22T00:00:00"/>
    <d v="2015-06-24T00:00:00"/>
    <n v="141.7824"/>
    <n v="12"/>
    <x v="1606"/>
    <n v="89874"/>
    <n v="2"/>
    <n v="22"/>
    <x v="1"/>
    <n v="2015"/>
  </r>
  <r>
    <n v="25599"/>
    <s v="Not Specified"/>
    <n v="0"/>
    <n v="8.33"/>
    <n v="1.99"/>
    <n v="2877"/>
    <s v="Shannon Aldridge"/>
    <s v="Express Air"/>
    <s v="Consumer"/>
    <s v="Technology"/>
    <s v="Computer Peripherals"/>
    <s v="Small Pack"/>
    <s v="80 Minute Slim Jewel Case CD-R , 10/Pack - Staples"/>
    <n v="0.52"/>
    <s v="United States"/>
    <x v="1"/>
    <x v="10"/>
    <x v="733"/>
    <n v="44070"/>
    <d v="2015-03-02T00:00:00"/>
    <d v="2015-03-04T00:00:00"/>
    <n v="74.181899999999999"/>
    <n v="12"/>
    <x v="1607"/>
    <n v="91492"/>
    <n v="2"/>
    <n v="2"/>
    <x v="5"/>
    <n v="2015"/>
  </r>
  <r>
    <n v="7599"/>
    <s v="Not Specified"/>
    <n v="0"/>
    <n v="8.33"/>
    <n v="1.99"/>
    <n v="2878"/>
    <s v="Susan Carroll Berman"/>
    <s v="Express Air"/>
    <s v="Consumer"/>
    <s v="Technology"/>
    <s v="Computer Peripherals"/>
    <s v="Small Pack"/>
    <s v="80 Minute Slim Jewel Case CD-R , 10/Pack - Staples"/>
    <n v="0.52"/>
    <s v="United States"/>
    <x v="0"/>
    <x v="0"/>
    <x v="33"/>
    <n v="98107"/>
    <d v="2015-03-02T00:00:00"/>
    <d v="2015-03-04T00:00:00"/>
    <n v="82.31"/>
    <n v="47"/>
    <x v="1608"/>
    <n v="54369"/>
    <n v="2"/>
    <n v="2"/>
    <x v="5"/>
    <n v="2015"/>
  </r>
  <r>
    <n v="18642"/>
    <s v="Medium"/>
    <n v="0.05"/>
    <n v="6.68"/>
    <n v="6.93"/>
    <n v="2880"/>
    <s v="Grace Black"/>
    <s v="Regular Air"/>
    <s v="Small Business"/>
    <s v="Office Supplies"/>
    <s v="Paper"/>
    <s v="Small Box"/>
    <s v="HP Office Paper (20Lb. and 87 Bright)"/>
    <n v="0.37"/>
    <s v="United States"/>
    <x v="3"/>
    <x v="26"/>
    <x v="734"/>
    <n v="33160"/>
    <d v="2015-03-28T00:00:00"/>
    <d v="2015-03-29T00:00:00"/>
    <n v="-2.3520000000000096"/>
    <n v="11"/>
    <x v="1609"/>
    <n v="88626"/>
    <n v="1"/>
    <n v="28"/>
    <x v="5"/>
    <n v="2015"/>
  </r>
  <r>
    <n v="20315"/>
    <s v="Low"/>
    <n v="0.09"/>
    <n v="243.98"/>
    <n v="43.32"/>
    <n v="2880"/>
    <s v="Grace Black"/>
    <s v="Delivery Truck"/>
    <s v="Small Business"/>
    <s v="Furniture"/>
    <s v="Chairs &amp; Chairmats"/>
    <s v="Jumbo Drum"/>
    <s v="Hon Deluxe Fabric Upholstered Stacking Chairs, Rounded Back"/>
    <n v="0.55000000000000004"/>
    <s v="United States"/>
    <x v="3"/>
    <x v="26"/>
    <x v="734"/>
    <n v="33160"/>
    <d v="2015-05-08T00:00:00"/>
    <d v="2015-05-13T00:00:00"/>
    <n v="1059.288"/>
    <n v="25"/>
    <x v="1610"/>
    <n v="88627"/>
    <n v="5"/>
    <n v="8"/>
    <x v="3"/>
    <n v="2015"/>
  </r>
  <r>
    <n v="7718"/>
    <s v="High"/>
    <n v="0.03"/>
    <n v="4.0599999999999996"/>
    <n v="6.89"/>
    <n v="2882"/>
    <s v="Andrew Gonzalez"/>
    <s v="Regular Air"/>
    <s v="Consumer"/>
    <s v="Office Supplies"/>
    <s v="Appliances"/>
    <s v="Small Box"/>
    <s v="Eureka Disposable Bags for Sanitaire® Vibra Groomer I® Upright Vac"/>
    <n v="0.6"/>
    <s v="United States"/>
    <x v="3"/>
    <x v="24"/>
    <x v="78"/>
    <n v="28206"/>
    <d v="2015-02-20T00:00:00"/>
    <d v="2015-02-22T00:00:00"/>
    <n v="-246.27609999999999"/>
    <n v="37"/>
    <x v="1611"/>
    <n v="55300"/>
    <n v="2"/>
    <n v="20"/>
    <x v="2"/>
    <n v="2015"/>
  </r>
  <r>
    <n v="7719"/>
    <s v="High"/>
    <n v="0.01"/>
    <n v="3.75"/>
    <n v="0.5"/>
    <n v="2882"/>
    <s v="Andrew Gonzalez"/>
    <s v="Regular Air"/>
    <s v="Consumer"/>
    <s v="Office Supplies"/>
    <s v="Labels"/>
    <s v="Small Box"/>
    <s v="Avery 510"/>
    <n v="0.37"/>
    <s v="United States"/>
    <x v="3"/>
    <x v="24"/>
    <x v="78"/>
    <n v="28206"/>
    <d v="2015-02-20T00:00:00"/>
    <d v="2015-02-21T00:00:00"/>
    <n v="55.194599999999994"/>
    <n v="48"/>
    <x v="1612"/>
    <n v="55300"/>
    <n v="1"/>
    <n v="20"/>
    <x v="2"/>
    <n v="2015"/>
  </r>
  <r>
    <n v="7720"/>
    <s v="High"/>
    <n v="0.02"/>
    <n v="10.68"/>
    <n v="13.04"/>
    <n v="2882"/>
    <s v="Andrew Gonzalez"/>
    <s v="Regular Air"/>
    <s v="Consumer"/>
    <s v="Furniture"/>
    <s v="Office Furnishings"/>
    <s v="Large Box"/>
    <s v="Dana Swing-Arm Lamps"/>
    <n v="0.6"/>
    <s v="United States"/>
    <x v="3"/>
    <x v="24"/>
    <x v="78"/>
    <n v="28206"/>
    <d v="2015-02-20T00:00:00"/>
    <d v="2015-02-22T00:00:00"/>
    <n v="-307.29650000000004"/>
    <n v="31"/>
    <x v="1613"/>
    <n v="55300"/>
    <n v="2"/>
    <n v="20"/>
    <x v="2"/>
    <n v="2015"/>
  </r>
  <r>
    <n v="2314"/>
    <s v="High"/>
    <n v="7.0000000000000007E-2"/>
    <n v="28.99"/>
    <n v="8.59"/>
    <n v="2882"/>
    <s v="Andrew Gonzalez"/>
    <s v="Regular Air"/>
    <s v="Consumer"/>
    <s v="Technology"/>
    <s v="Telephones and Communication"/>
    <s v="Medium Box"/>
    <s v="SouthWestern Bell FA970 Digital Answering Machine with Time/Day Stamp"/>
    <n v="0.56000000000000005"/>
    <s v="United States"/>
    <x v="3"/>
    <x v="24"/>
    <x v="78"/>
    <n v="28206"/>
    <d v="2015-03-19T00:00:00"/>
    <d v="2015-03-19T00:00:00"/>
    <n v="-16.063740000000003"/>
    <n v="39"/>
    <x v="1614"/>
    <n v="16676"/>
    <n v="0"/>
    <n v="19"/>
    <x v="5"/>
    <n v="2015"/>
  </r>
  <r>
    <n v="694"/>
    <s v="Critical"/>
    <n v="0.05"/>
    <n v="6.48"/>
    <n v="8.73"/>
    <n v="2882"/>
    <s v="Andrew Gonzalez"/>
    <s v="Regular Air"/>
    <s v="Consumer"/>
    <s v="Office Supplies"/>
    <s v="Paper"/>
    <s v="Small Box"/>
    <s v="Xerox 227"/>
    <n v="0.37"/>
    <s v="United States"/>
    <x v="3"/>
    <x v="24"/>
    <x v="78"/>
    <n v="28206"/>
    <d v="2015-05-09T00:00:00"/>
    <d v="2015-05-09T00:00:00"/>
    <n v="-160.38470000000001"/>
    <n v="35"/>
    <x v="1615"/>
    <n v="4839"/>
    <n v="0"/>
    <n v="9"/>
    <x v="3"/>
    <n v="2015"/>
  </r>
  <r>
    <n v="3065"/>
    <s v="High"/>
    <n v="0.09"/>
    <n v="363.25"/>
    <n v="19.989999999999998"/>
    <n v="2882"/>
    <s v="Andrew Gonzalez"/>
    <s v="Regular Air"/>
    <s v="Consumer"/>
    <s v="Office Supplies"/>
    <s v="Appliances"/>
    <s v="Small Box"/>
    <s v="Hoover WindTunnel™ Plus Canister Vacuum"/>
    <n v="0.56999999999999995"/>
    <s v="United States"/>
    <x v="3"/>
    <x v="24"/>
    <x v="78"/>
    <n v="28206"/>
    <d v="2015-06-05T00:00:00"/>
    <d v="2015-06-06T00:00:00"/>
    <n v="732.26980000000003"/>
    <n v="21"/>
    <x v="1616"/>
    <n v="21958"/>
    <n v="1"/>
    <n v="5"/>
    <x v="1"/>
    <n v="2015"/>
  </r>
  <r>
    <n v="5689"/>
    <s v="Low"/>
    <n v="0.05"/>
    <n v="63.94"/>
    <n v="14.48"/>
    <n v="2882"/>
    <s v="Andrew Gonzalez"/>
    <s v="Express Air"/>
    <s v="Consumer"/>
    <s v="Furniture"/>
    <s v="Office Furnishings"/>
    <s v="Small Box"/>
    <s v="Howard Miller 16&quot; Diameter Gallery Wall Clock"/>
    <n v="0.46"/>
    <s v="United States"/>
    <x v="3"/>
    <x v="24"/>
    <x v="78"/>
    <n v="28206"/>
    <d v="2015-06-30T00:00:00"/>
    <d v="2015-07-07T00:00:00"/>
    <n v="270.87430000000001"/>
    <n v="21"/>
    <x v="1617"/>
    <n v="40224"/>
    <n v="7"/>
    <n v="30"/>
    <x v="1"/>
    <n v="2015"/>
  </r>
  <r>
    <n v="7137"/>
    <s v="Low"/>
    <n v="0.02"/>
    <n v="43.98"/>
    <n v="1.99"/>
    <n v="2882"/>
    <s v="Andrew Gonzalez"/>
    <s v="Regular Air"/>
    <s v="Consumer"/>
    <s v="Technology"/>
    <s v="Computer Peripherals"/>
    <s v="Small Pack"/>
    <s v="Memorex 80 Minute CD-R Spindle, 100/Pack"/>
    <n v="0.44"/>
    <s v="United States"/>
    <x v="3"/>
    <x v="24"/>
    <x v="78"/>
    <n v="28206"/>
    <d v="2015-01-21T00:00:00"/>
    <d v="2015-01-25T00:00:00"/>
    <n v="333.76049999999998"/>
    <n v="40"/>
    <x v="1618"/>
    <n v="50917"/>
    <n v="4"/>
    <n v="21"/>
    <x v="0"/>
    <n v="2015"/>
  </r>
  <r>
    <n v="18694"/>
    <s v="Critical"/>
    <n v="0.05"/>
    <n v="6.48"/>
    <n v="8.73"/>
    <n v="2883"/>
    <s v="Stuart Sharma"/>
    <s v="Regular Air"/>
    <s v="Consumer"/>
    <s v="Office Supplies"/>
    <s v="Paper"/>
    <s v="Small Box"/>
    <s v="Xerox 227"/>
    <n v="0.37"/>
    <s v="United States"/>
    <x v="1"/>
    <x v="10"/>
    <x v="733"/>
    <n v="44070"/>
    <d v="2015-05-09T00:00:00"/>
    <d v="2015-05-09T00:00:00"/>
    <n v="-120.59"/>
    <n v="9"/>
    <x v="1619"/>
    <n v="87632"/>
    <n v="0"/>
    <n v="9"/>
    <x v="3"/>
    <n v="2015"/>
  </r>
  <r>
    <n v="20314"/>
    <s v="High"/>
    <n v="7.0000000000000007E-2"/>
    <n v="28.99"/>
    <n v="8.59"/>
    <n v="2884"/>
    <s v="Stuart C Robinson"/>
    <s v="Regular Air"/>
    <s v="Consumer"/>
    <s v="Technology"/>
    <s v="Telephones and Communication"/>
    <s v="Medium Box"/>
    <s v="SouthWestern Bell FA970 Digital Answering Machine with Time/Day Stamp"/>
    <n v="0.56000000000000005"/>
    <s v="United States"/>
    <x v="1"/>
    <x v="10"/>
    <x v="735"/>
    <n v="44039"/>
    <d v="2015-03-19T00:00:00"/>
    <d v="2015-03-19T00:00:00"/>
    <n v="-12.078000000000001"/>
    <n v="10"/>
    <x v="1620"/>
    <n v="87631"/>
    <n v="0"/>
    <n v="19"/>
    <x v="5"/>
    <n v="2015"/>
  </r>
  <r>
    <n v="21065"/>
    <s v="High"/>
    <n v="0.09"/>
    <n v="363.25"/>
    <n v="19.989999999999998"/>
    <n v="2884"/>
    <s v="Stuart C Robinson"/>
    <s v="Regular Air"/>
    <s v="Consumer"/>
    <s v="Office Supplies"/>
    <s v="Appliances"/>
    <s v="Small Box"/>
    <s v="Hoover WindTunnel™ Plus Canister Vacuum"/>
    <n v="0.56999999999999995"/>
    <s v="United States"/>
    <x v="1"/>
    <x v="10"/>
    <x v="735"/>
    <n v="44039"/>
    <d v="2015-06-05T00:00:00"/>
    <d v="2015-06-06T00:00:00"/>
    <n v="1231.6569"/>
    <n v="5"/>
    <x v="1621"/>
    <n v="87633"/>
    <n v="1"/>
    <n v="5"/>
    <x v="1"/>
    <n v="2015"/>
  </r>
  <r>
    <n v="23689"/>
    <s v="Low"/>
    <n v="0.05"/>
    <n v="63.94"/>
    <n v="14.48"/>
    <n v="2885"/>
    <s v="Gary Frazier"/>
    <s v="Express Air"/>
    <s v="Consumer"/>
    <s v="Furniture"/>
    <s v="Office Furnishings"/>
    <s v="Small Box"/>
    <s v="Howard Miller 16&quot; Diameter Gallery Wall Clock"/>
    <n v="0.46"/>
    <s v="United States"/>
    <x v="1"/>
    <x v="10"/>
    <x v="736"/>
    <n v="44133"/>
    <d v="2015-06-30T00:00:00"/>
    <d v="2015-07-07T00:00:00"/>
    <n v="219.54419999999999"/>
    <n v="5"/>
    <x v="1622"/>
    <n v="87634"/>
    <n v="7"/>
    <n v="30"/>
    <x v="1"/>
    <n v="2015"/>
  </r>
  <r>
    <n v="25718"/>
    <s v="High"/>
    <n v="0.03"/>
    <n v="4.0599999999999996"/>
    <n v="6.89"/>
    <n v="2886"/>
    <s v="Gretchen McKinney"/>
    <s v="Regular Air"/>
    <s v="Consumer"/>
    <s v="Office Supplies"/>
    <s v="Appliances"/>
    <s v="Small Box"/>
    <s v="Eureka Disposable Bags for Sanitaire® Vibra Groomer I® Upright Vac"/>
    <n v="0.6"/>
    <s v="United States"/>
    <x v="1"/>
    <x v="10"/>
    <x v="737"/>
    <n v="44134"/>
    <d v="2015-02-20T00:00:00"/>
    <d v="2015-02-22T00:00:00"/>
    <n v="-185.17"/>
    <n v="9"/>
    <x v="1623"/>
    <n v="87630"/>
    <n v="2"/>
    <n v="20"/>
    <x v="2"/>
    <n v="2015"/>
  </r>
  <r>
    <n v="25719"/>
    <s v="High"/>
    <n v="0.01"/>
    <n v="3.75"/>
    <n v="0.5"/>
    <n v="2886"/>
    <s v="Gretchen McKinney"/>
    <s v="Regular Air"/>
    <s v="Consumer"/>
    <s v="Office Supplies"/>
    <s v="Labels"/>
    <s v="Small Box"/>
    <s v="Avery 510"/>
    <n v="0.37"/>
    <s v="United States"/>
    <x v="1"/>
    <x v="10"/>
    <x v="737"/>
    <n v="44134"/>
    <d v="2015-02-20T00:00:00"/>
    <d v="2015-02-21T00:00:00"/>
    <n v="31.132799999999996"/>
    <n v="12"/>
    <x v="1624"/>
    <n v="87630"/>
    <n v="1"/>
    <n v="20"/>
    <x v="2"/>
    <n v="2015"/>
  </r>
  <r>
    <n v="25720"/>
    <s v="High"/>
    <n v="0.02"/>
    <n v="10.68"/>
    <n v="13.04"/>
    <n v="2886"/>
    <s v="Gretchen McKinney"/>
    <s v="Regular Air"/>
    <s v="Consumer"/>
    <s v="Furniture"/>
    <s v="Office Furnishings"/>
    <s v="Large Box"/>
    <s v="Dana Swing-Arm Lamps"/>
    <n v="0.6"/>
    <s v="United States"/>
    <x v="1"/>
    <x v="10"/>
    <x v="737"/>
    <n v="44134"/>
    <d v="2015-02-20T00:00:00"/>
    <d v="2015-02-22T00:00:00"/>
    <n v="-231.05"/>
    <n v="8"/>
    <x v="1625"/>
    <n v="87630"/>
    <n v="2"/>
    <n v="20"/>
    <x v="2"/>
    <n v="2015"/>
  </r>
  <r>
    <n v="21514"/>
    <s v="High"/>
    <n v="0.1"/>
    <n v="209.37"/>
    <n v="69"/>
    <n v="2892"/>
    <s v="Benjamin Porter"/>
    <s v="Regular Air"/>
    <s v="Consumer"/>
    <s v="Furniture"/>
    <s v="Tables"/>
    <s v="Large Box"/>
    <s v="Hon 2111 Invitation™ Series Corner Table"/>
    <n v="0.79"/>
    <s v="United States"/>
    <x v="2"/>
    <x v="22"/>
    <x v="738"/>
    <n v="48154"/>
    <d v="2015-02-23T00:00:00"/>
    <d v="2015-02-25T00:00:00"/>
    <n v="-165.59492040000003"/>
    <n v="11"/>
    <x v="1626"/>
    <n v="90011"/>
    <n v="2"/>
    <n v="23"/>
    <x v="2"/>
    <n v="2015"/>
  </r>
  <r>
    <n v="21515"/>
    <s v="High"/>
    <n v="7.0000000000000007E-2"/>
    <n v="4.9800000000000004"/>
    <n v="4.7"/>
    <n v="2893"/>
    <s v="Kathryn Tate"/>
    <s v="Regular Air"/>
    <s v="Consumer"/>
    <s v="Office Supplies"/>
    <s v="Paper"/>
    <s v="Small Box"/>
    <s v="Staples Copy Paper (20Lb. and 84 Bright)"/>
    <n v="0.38"/>
    <s v="United States"/>
    <x v="2"/>
    <x v="22"/>
    <x v="711"/>
    <n v="48071"/>
    <d v="2015-02-23T00:00:00"/>
    <d v="2015-02-24T00:00:00"/>
    <n v="-21.684000000000001"/>
    <n v="9"/>
    <x v="1627"/>
    <n v="90011"/>
    <n v="1"/>
    <n v="23"/>
    <x v="2"/>
    <n v="2015"/>
  </r>
  <r>
    <n v="19909"/>
    <s v="Low"/>
    <n v="0.02"/>
    <n v="880.98"/>
    <n v="44.55"/>
    <n v="2896"/>
    <s v="Anna Ellis"/>
    <s v="Delivery Truck"/>
    <s v="Home Office"/>
    <s v="Furniture"/>
    <s v="Bookcases"/>
    <s v="Jumbo Box"/>
    <s v="Riverside Palais Royal Lawyers Bookcase, Royale Cherry Finish"/>
    <n v="0.62"/>
    <s v="United States"/>
    <x v="2"/>
    <x v="3"/>
    <x v="739"/>
    <n v="56001"/>
    <d v="2015-01-22T00:00:00"/>
    <d v="2015-01-26T00:00:00"/>
    <n v="4861.0637999999999"/>
    <n v="8"/>
    <x v="1628"/>
    <n v="86925"/>
    <n v="4"/>
    <n v="22"/>
    <x v="0"/>
    <n v="2015"/>
  </r>
  <r>
    <n v="18198"/>
    <s v="Critical"/>
    <n v="0"/>
    <n v="22.84"/>
    <n v="16.920000000000002"/>
    <n v="2896"/>
    <s v="Anna Ellis"/>
    <s v="Regular Air"/>
    <s v="Home Office"/>
    <s v="Office Supplies"/>
    <s v="Paper"/>
    <s v="Small Box"/>
    <s v="Xerox 1973"/>
    <n v="0.39"/>
    <s v="United States"/>
    <x v="2"/>
    <x v="3"/>
    <x v="739"/>
    <n v="56001"/>
    <d v="2015-03-12T00:00:00"/>
    <d v="2015-03-14T00:00:00"/>
    <n v="-83.75"/>
    <n v="15"/>
    <x v="1629"/>
    <n v="86927"/>
    <n v="2"/>
    <n v="12"/>
    <x v="5"/>
    <n v="2015"/>
  </r>
  <r>
    <n v="20304"/>
    <s v="High"/>
    <n v="0.05"/>
    <n v="80.97"/>
    <n v="30.06"/>
    <n v="2897"/>
    <s v="Betty Giles"/>
    <s v="Delivery Truck"/>
    <s v="Home Office"/>
    <s v="Technology"/>
    <s v="Office Machines"/>
    <s v="Jumbo Box"/>
    <s v="Hewlett-Packard Deskjet 940 REFURBISHED Color Inkjet Printer"/>
    <n v="0.4"/>
    <s v="United States"/>
    <x v="2"/>
    <x v="3"/>
    <x v="740"/>
    <n v="55369"/>
    <d v="2015-02-13T00:00:00"/>
    <d v="2015-02-14T00:00:00"/>
    <n v="565.17999999999995"/>
    <n v="11"/>
    <x v="1630"/>
    <n v="86926"/>
    <n v="1"/>
    <n v="13"/>
    <x v="2"/>
    <n v="2015"/>
  </r>
  <r>
    <n v="20305"/>
    <s v="High"/>
    <n v="0"/>
    <n v="6.48"/>
    <n v="10.050000000000001"/>
    <n v="2897"/>
    <s v="Betty Giles"/>
    <s v="Regular Air"/>
    <s v="Home Office"/>
    <s v="Office Supplies"/>
    <s v="Paper"/>
    <s v="Small Box"/>
    <s v="Xerox 1997"/>
    <n v="0.37"/>
    <s v="United States"/>
    <x v="2"/>
    <x v="3"/>
    <x v="740"/>
    <n v="55369"/>
    <d v="2015-02-13T00:00:00"/>
    <d v="2015-02-15T00:00:00"/>
    <n v="-38.72"/>
    <n v="2"/>
    <x v="1631"/>
    <n v="86926"/>
    <n v="2"/>
    <n v="13"/>
    <x v="2"/>
    <n v="2015"/>
  </r>
  <r>
    <n v="23151"/>
    <s v="Not Specified"/>
    <n v="0.06"/>
    <n v="70.89"/>
    <n v="89.3"/>
    <n v="2903"/>
    <s v="Frances Powers"/>
    <s v="Delivery Truck"/>
    <s v="Small Business"/>
    <s v="Furniture"/>
    <s v="Tables"/>
    <s v="Jumbo Box"/>
    <s v="KI Conference Tables"/>
    <n v="0.72"/>
    <s v="United States"/>
    <x v="1"/>
    <x v="10"/>
    <x v="741"/>
    <n v="43068"/>
    <d v="2015-06-25T00:00:00"/>
    <d v="2015-06-25T00:00:00"/>
    <n v="65.077020000000005"/>
    <n v="6"/>
    <x v="1632"/>
    <n v="87374"/>
    <n v="0"/>
    <n v="25"/>
    <x v="1"/>
    <n v="2015"/>
  </r>
  <r>
    <n v="18611"/>
    <s v="High"/>
    <n v="7.0000000000000007E-2"/>
    <n v="4.13"/>
    <n v="0.99"/>
    <n v="2908"/>
    <s v="Robyn Lyon"/>
    <s v="Regular Air"/>
    <s v="Home Office"/>
    <s v="Office Supplies"/>
    <s v="Labels"/>
    <s v="Small Box"/>
    <s v="Avery 491"/>
    <n v="0.39"/>
    <s v="United States"/>
    <x v="1"/>
    <x v="10"/>
    <x v="742"/>
    <n v="44125"/>
    <d v="2015-01-08T00:00:00"/>
    <d v="2015-01-08T00:00:00"/>
    <n v="10.959199999999999"/>
    <n v="4"/>
    <x v="1633"/>
    <n v="88156"/>
    <n v="0"/>
    <n v="8"/>
    <x v="0"/>
    <n v="2015"/>
  </r>
  <r>
    <n v="18612"/>
    <s v="High"/>
    <n v="0.03"/>
    <n v="22.72"/>
    <n v="8.99"/>
    <n v="2908"/>
    <s v="Robyn Lyon"/>
    <s v="Regular Air"/>
    <s v="Home Office"/>
    <s v="Furniture"/>
    <s v="Office Furnishings"/>
    <s v="Small Pack"/>
    <s v="Executive Impressions 14&quot; Two-Color Numerals Wall Clock"/>
    <n v="0.44"/>
    <s v="United States"/>
    <x v="1"/>
    <x v="10"/>
    <x v="742"/>
    <n v="44125"/>
    <d v="2015-01-08T00:00:00"/>
    <d v="2015-01-08T00:00:00"/>
    <n v="17.429400000000001"/>
    <n v="1"/>
    <x v="1518"/>
    <n v="88156"/>
    <n v="0"/>
    <n v="8"/>
    <x v="0"/>
    <n v="2015"/>
  </r>
  <r>
    <n v="20827"/>
    <s v="Not Specified"/>
    <n v="0.05"/>
    <n v="34.979999999999997"/>
    <n v="7.53"/>
    <n v="2908"/>
    <s v="Robyn Lyon"/>
    <s v="Express Air"/>
    <s v="Home Office"/>
    <s v="Technology"/>
    <s v="Computer Peripherals"/>
    <s v="Small Box"/>
    <s v="Fellowes EZ Multi-Media Keyboard"/>
    <n v="0.76"/>
    <s v="United States"/>
    <x v="1"/>
    <x v="10"/>
    <x v="742"/>
    <n v="44125"/>
    <d v="2015-02-28T00:00:00"/>
    <d v="2015-03-03T00:00:00"/>
    <n v="-32.666400000000003"/>
    <n v="16"/>
    <x v="1634"/>
    <n v="88157"/>
    <n v="3"/>
    <n v="28"/>
    <x v="2"/>
    <n v="2015"/>
  </r>
  <r>
    <n v="20828"/>
    <s v="Not Specified"/>
    <n v="0"/>
    <n v="3.14"/>
    <n v="1.92"/>
    <n v="2908"/>
    <s v="Robyn Lyon"/>
    <s v="Regular Air"/>
    <s v="Home Office"/>
    <s v="Office Supplies"/>
    <s v="Scissors, Rulers and Trimmers"/>
    <s v="Wrap Bag"/>
    <s v="Serrated Blade or Curved Handle Hand Letter Openers"/>
    <n v="0.84"/>
    <s v="United States"/>
    <x v="1"/>
    <x v="10"/>
    <x v="742"/>
    <n v="44125"/>
    <d v="2015-02-28T00:00:00"/>
    <d v="2015-03-02T00:00:00"/>
    <n v="-13.135200000000001"/>
    <n v="8"/>
    <x v="1635"/>
    <n v="88157"/>
    <n v="2"/>
    <n v="28"/>
    <x v="2"/>
    <n v="2015"/>
  </r>
  <r>
    <n v="21290"/>
    <s v="High"/>
    <n v="0.04"/>
    <n v="4.13"/>
    <n v="0.99"/>
    <n v="2912"/>
    <s v="Hannah Carver"/>
    <s v="Express Air"/>
    <s v="Home Office"/>
    <s v="Office Supplies"/>
    <s v="Labels"/>
    <s v="Small Box"/>
    <s v="Avery 491"/>
    <n v="0.39"/>
    <s v="United States"/>
    <x v="2"/>
    <x v="48"/>
    <x v="743"/>
    <n v="58201"/>
    <d v="2015-04-28T00:00:00"/>
    <d v="2015-04-30T00:00:00"/>
    <n v="22.307699999999997"/>
    <n v="7"/>
    <x v="1636"/>
    <n v="87396"/>
    <n v="2"/>
    <n v="28"/>
    <x v="4"/>
    <n v="2015"/>
  </r>
  <r>
    <n v="21291"/>
    <s v="High"/>
    <n v="0.06"/>
    <n v="55.48"/>
    <n v="14.3"/>
    <n v="2912"/>
    <s v="Hannah Carver"/>
    <s v="Regular Air"/>
    <s v="Home Office"/>
    <s v="Office Supplies"/>
    <s v="Paper"/>
    <s v="Small Box"/>
    <s v="Xerox 194"/>
    <n v="0.37"/>
    <s v="United States"/>
    <x v="2"/>
    <x v="48"/>
    <x v="743"/>
    <n v="58201"/>
    <d v="2015-04-28T00:00:00"/>
    <d v="2015-04-30T00:00:00"/>
    <n v="443.02139999999991"/>
    <n v="12"/>
    <x v="1637"/>
    <n v="87396"/>
    <n v="2"/>
    <n v="28"/>
    <x v="4"/>
    <n v="2015"/>
  </r>
  <r>
    <n v="8310"/>
    <s v="Medium"/>
    <n v="0.05"/>
    <n v="535.64"/>
    <n v="14.7"/>
    <n v="2920"/>
    <s v="Ernest Peele"/>
    <s v="Delivery Truck"/>
    <s v="Home Office"/>
    <s v="Technology"/>
    <s v="Office Machines"/>
    <s v="Jumbo Drum"/>
    <s v="Epson LQ-870 Dot Matrix Printer"/>
    <n v="0.59"/>
    <s v="United States"/>
    <x v="2"/>
    <x v="12"/>
    <x v="25"/>
    <n v="60603"/>
    <d v="2015-06-07T00:00:00"/>
    <d v="2015-06-09T00:00:00"/>
    <n v="-1220.9144999999999"/>
    <n v="2"/>
    <x v="1638"/>
    <n v="59365"/>
    <n v="2"/>
    <n v="7"/>
    <x v="1"/>
    <n v="2015"/>
  </r>
  <r>
    <n v="18166"/>
    <s v="Medium"/>
    <n v="0"/>
    <n v="6.37"/>
    <n v="5.19"/>
    <n v="2923"/>
    <s v="Lynne Griffith"/>
    <s v="Regular Air"/>
    <s v="Consumer"/>
    <s v="Office Supplies"/>
    <s v="Binders and Binder Accessories"/>
    <s v="Small Box"/>
    <s v="C-Line Peel &amp; Stick Add-On Filing Pockets, 8-3/4 x 5-1/8, 10/Pack"/>
    <n v="0.38"/>
    <s v="United States"/>
    <x v="1"/>
    <x v="30"/>
    <x v="744"/>
    <n v="21740"/>
    <d v="2015-02-28T00:00:00"/>
    <d v="2015-03-02T00:00:00"/>
    <n v="-27.1492"/>
    <n v="15"/>
    <x v="1223"/>
    <n v="86592"/>
    <n v="2"/>
    <n v="28"/>
    <x v="2"/>
    <n v="2015"/>
  </r>
  <r>
    <n v="18345"/>
    <s v="Critical"/>
    <n v="0.02"/>
    <n v="110.98"/>
    <n v="13.99"/>
    <n v="2924"/>
    <s v="Courtney Nelson"/>
    <s v="Regular Air"/>
    <s v="Consumer"/>
    <s v="Furniture"/>
    <s v="Office Furnishings"/>
    <s v="Medium Box"/>
    <s v="Rubbermaid ClusterMat Chairmats, Mat Size- 66&quot; x 60&quot;, Lip 20&quot; x 11&quot; -90 Degree Angle"/>
    <n v="0.69"/>
    <s v="United States"/>
    <x v="1"/>
    <x v="30"/>
    <x v="745"/>
    <n v="20707"/>
    <d v="2015-01-16T00:00:00"/>
    <d v="2015-01-18T00:00:00"/>
    <n v="-106.3424"/>
    <n v="2"/>
    <x v="1639"/>
    <n v="86591"/>
    <n v="2"/>
    <n v="16"/>
    <x v="0"/>
    <n v="2015"/>
  </r>
  <r>
    <n v="18346"/>
    <s v="Critical"/>
    <n v="0.01"/>
    <n v="8.01"/>
    <n v="2.87"/>
    <n v="2924"/>
    <s v="Courtney Nelson"/>
    <s v="Regular Air"/>
    <s v="Consumer"/>
    <s v="Office Supplies"/>
    <s v="Paper"/>
    <s v="Wrap Bag"/>
    <s v="TOPS Money Receipt Book, Consecutively Numbered in Red,"/>
    <n v="0.4"/>
    <s v="United States"/>
    <x v="1"/>
    <x v="30"/>
    <x v="745"/>
    <n v="20707"/>
    <d v="2015-01-16T00:00:00"/>
    <d v="2015-01-18T00:00:00"/>
    <n v="44.976799999999997"/>
    <n v="8"/>
    <x v="1640"/>
    <n v="86591"/>
    <n v="2"/>
    <n v="16"/>
    <x v="0"/>
    <n v="2015"/>
  </r>
  <r>
    <n v="25817"/>
    <s v="Critical"/>
    <n v="0.02"/>
    <n v="5.58"/>
    <n v="2.99"/>
    <n v="2928"/>
    <s v="Leslie Woodard"/>
    <s v="Regular Air"/>
    <s v="Consumer"/>
    <s v="Office Supplies"/>
    <s v="Binders and Binder Accessories"/>
    <s v="Small Box"/>
    <s v="Avery Heavy-Duty EZD ™ Binder With Locking Rings"/>
    <n v="0.37"/>
    <s v="United States"/>
    <x v="3"/>
    <x v="39"/>
    <x v="746"/>
    <n v="29418"/>
    <d v="2015-05-26T00:00:00"/>
    <d v="2015-05-28T00:00:00"/>
    <n v="689.32799999999997"/>
    <n v="42"/>
    <x v="1641"/>
    <n v="90218"/>
    <n v="2"/>
    <n v="26"/>
    <x v="3"/>
    <n v="2015"/>
  </r>
  <r>
    <n v="25819"/>
    <s v="Critical"/>
    <n v="0.02"/>
    <n v="54.1"/>
    <n v="19.989999999999998"/>
    <n v="2928"/>
    <s v="Leslie Woodard"/>
    <s v="Regular Air"/>
    <s v="Consumer"/>
    <s v="Office Supplies"/>
    <s v="Storage &amp; Organization"/>
    <s v="Small Box"/>
    <s v="Desktop 3-Pocket Hot File®"/>
    <n v="0.59"/>
    <s v="United States"/>
    <x v="3"/>
    <x v="39"/>
    <x v="746"/>
    <n v="29418"/>
    <d v="2015-05-26T00:00:00"/>
    <d v="2015-05-27T00:00:00"/>
    <n v="-33.585999999999999"/>
    <n v="36"/>
    <x v="1642"/>
    <n v="90218"/>
    <n v="1"/>
    <n v="26"/>
    <x v="3"/>
    <n v="2015"/>
  </r>
  <r>
    <n v="21313"/>
    <s v="Not Specified"/>
    <n v="0.1"/>
    <n v="11.55"/>
    <n v="2.36"/>
    <n v="2931"/>
    <s v="Faye Hanna"/>
    <s v="Regular Air"/>
    <s v="Small Business"/>
    <s v="Office Supplies"/>
    <s v="Pens &amp; Art Supplies"/>
    <s v="Wrap Bag"/>
    <s v="Newell 309"/>
    <n v="0.55000000000000004"/>
    <s v="United States"/>
    <x v="0"/>
    <x v="1"/>
    <x v="747"/>
    <n v="95630"/>
    <d v="2015-02-28T00:00:00"/>
    <d v="2015-02-28T00:00:00"/>
    <n v="69.767200000000003"/>
    <n v="12"/>
    <x v="1643"/>
    <n v="87619"/>
    <n v="0"/>
    <n v="28"/>
    <x v="2"/>
    <n v="2015"/>
  </r>
  <r>
    <n v="24866"/>
    <s v="High"/>
    <n v="0.01"/>
    <n v="35.44"/>
    <n v="19.989999999999998"/>
    <n v="2932"/>
    <s v="Phyllis Hull"/>
    <s v="Regular Air"/>
    <s v="Small Business"/>
    <s v="Office Supplies"/>
    <s v="Paper"/>
    <s v="Small Box"/>
    <s v="Xerox 1880"/>
    <n v="0.38"/>
    <s v="United States"/>
    <x v="1"/>
    <x v="18"/>
    <x v="205"/>
    <n v="6614"/>
    <d v="2015-04-22T00:00:00"/>
    <d v="2015-04-23T00:00:00"/>
    <n v="-52.822799999999994"/>
    <n v="1"/>
    <x v="1644"/>
    <n v="87620"/>
    <n v="1"/>
    <n v="22"/>
    <x v="4"/>
    <n v="2015"/>
  </r>
  <r>
    <n v="24995"/>
    <s v="Low"/>
    <n v="0.02"/>
    <n v="3.8"/>
    <n v="1.49"/>
    <n v="2935"/>
    <s v="Shirley Riley"/>
    <s v="Regular Air"/>
    <s v="Small Business"/>
    <s v="Office Supplies"/>
    <s v="Binders and Binder Accessories"/>
    <s v="Small Box"/>
    <s v="Durable Pressboard Binders"/>
    <n v="0.38"/>
    <s v="United States"/>
    <x v="1"/>
    <x v="15"/>
    <x v="28"/>
    <n v="2215"/>
    <d v="2015-05-11T00:00:00"/>
    <d v="2015-05-15T00:00:00"/>
    <n v="7.31"/>
    <n v="5"/>
    <x v="1645"/>
    <n v="87617"/>
    <n v="4"/>
    <n v="11"/>
    <x v="3"/>
    <n v="2015"/>
  </r>
  <r>
    <n v="24865"/>
    <s v="High"/>
    <n v="0.03"/>
    <n v="47.9"/>
    <n v="5.86"/>
    <n v="2938"/>
    <s v="Laurie Case Daniel"/>
    <s v="Regular Air"/>
    <s v="Small Business"/>
    <s v="Office Supplies"/>
    <s v="Paper"/>
    <s v="Small Box"/>
    <s v="Xerox 1938"/>
    <n v="0.37"/>
    <s v="United States"/>
    <x v="1"/>
    <x v="15"/>
    <x v="748"/>
    <n v="2180"/>
    <d v="2015-04-22T00:00:00"/>
    <d v="2015-04-25T00:00:00"/>
    <n v="642.99029999999993"/>
    <n v="20"/>
    <x v="1646"/>
    <n v="87620"/>
    <n v="3"/>
    <n v="22"/>
    <x v="4"/>
    <n v="2015"/>
  </r>
  <r>
    <n v="23567"/>
    <s v="Critical"/>
    <n v="0.05"/>
    <n v="2.62"/>
    <n v="0.8"/>
    <n v="2941"/>
    <s v="Leah Pollock"/>
    <s v="Regular Air"/>
    <s v="Small Business"/>
    <s v="Office Supplies"/>
    <s v="Rubber Bands"/>
    <s v="Wrap Bag"/>
    <s v="Staples Metal Binder Clips"/>
    <n v="0.39"/>
    <s v="United States"/>
    <x v="1"/>
    <x v="2"/>
    <x v="106"/>
    <n v="7960"/>
    <d v="2015-05-26T00:00:00"/>
    <d v="2015-05-27T00:00:00"/>
    <n v="12.71"/>
    <n v="8"/>
    <x v="1647"/>
    <n v="87618"/>
    <n v="1"/>
    <n v="26"/>
    <x v="3"/>
    <n v="2015"/>
  </r>
  <r>
    <n v="19575"/>
    <s v="Low"/>
    <n v="0.04"/>
    <n v="4.55"/>
    <n v="1.49"/>
    <n v="2944"/>
    <s v="Elsie Lane"/>
    <s v="Regular Air"/>
    <s v="Corporate"/>
    <s v="Office Supplies"/>
    <s v="Binders and Binder Accessories"/>
    <s v="Small Box"/>
    <s v="Presstex Flexible Ring Binders"/>
    <n v="0.35"/>
    <s v="United States"/>
    <x v="2"/>
    <x v="22"/>
    <x v="514"/>
    <n v="48640"/>
    <d v="2015-03-05T00:00:00"/>
    <d v="2015-03-07T00:00:00"/>
    <n v="28.288"/>
    <n v="13"/>
    <x v="1648"/>
    <n v="90309"/>
    <n v="2"/>
    <n v="5"/>
    <x v="5"/>
    <n v="2015"/>
  </r>
  <r>
    <n v="26054"/>
    <s v="Not Specified"/>
    <n v="0.01"/>
    <n v="7.64"/>
    <n v="1.39"/>
    <n v="2947"/>
    <s v="Kathy Turner"/>
    <s v="Regular Air"/>
    <s v="Consumer"/>
    <s v="Office Supplies"/>
    <s v="Envelopes"/>
    <s v="Small Box"/>
    <s v="Security-Tint Envelopes"/>
    <n v="0.36"/>
    <s v="United States"/>
    <x v="1"/>
    <x v="4"/>
    <x v="749"/>
    <n v="14043"/>
    <d v="2015-02-04T00:00:00"/>
    <d v="2015-02-07T00:00:00"/>
    <n v="112.1181"/>
    <n v="20"/>
    <x v="1649"/>
    <n v="87511"/>
    <n v="3"/>
    <n v="4"/>
    <x v="2"/>
    <n v="2015"/>
  </r>
  <r>
    <n v="25051"/>
    <s v="Medium"/>
    <n v="7.0000000000000007E-2"/>
    <n v="42.98"/>
    <n v="4.62"/>
    <n v="2951"/>
    <s v="Jordan Womble"/>
    <s v="Express Air"/>
    <s v="Corporate"/>
    <s v="Office Supplies"/>
    <s v="Appliances"/>
    <s v="Small Box"/>
    <s v="Belkin F9M820V08 8 Outlet Surge"/>
    <n v="0.56000000000000005"/>
    <s v="United States"/>
    <x v="2"/>
    <x v="13"/>
    <x v="728"/>
    <n v="67601"/>
    <d v="2015-02-15T00:00:00"/>
    <d v="2015-02-17T00:00:00"/>
    <n v="565.38599999999997"/>
    <n v="19"/>
    <x v="1650"/>
    <n v="91397"/>
    <n v="2"/>
    <n v="15"/>
    <x v="2"/>
    <n v="2015"/>
  </r>
  <r>
    <n v="25052"/>
    <s v="Medium"/>
    <n v="0.03"/>
    <n v="89.99"/>
    <n v="42"/>
    <n v="2951"/>
    <s v="Jordan Womble"/>
    <s v="Delivery Truck"/>
    <s v="Corporate"/>
    <s v="Furniture"/>
    <s v="Chairs &amp; Chairmats"/>
    <s v="Jumbo Drum"/>
    <s v="Global Leather Task Chair, Black"/>
    <n v="0.66"/>
    <s v="United States"/>
    <x v="2"/>
    <x v="13"/>
    <x v="728"/>
    <n v="67601"/>
    <d v="2015-02-15T00:00:00"/>
    <d v="2015-02-18T00:00:00"/>
    <n v="-230.9528"/>
    <n v="19"/>
    <x v="1651"/>
    <n v="91397"/>
    <n v="3"/>
    <n v="15"/>
    <x v="2"/>
    <n v="2015"/>
  </r>
  <r>
    <n v="25970"/>
    <s v="Medium"/>
    <n v="0.08"/>
    <n v="5.74"/>
    <n v="5.01"/>
    <n v="2952"/>
    <s v="Thelma Murray"/>
    <s v="Express Air"/>
    <s v="Corporate"/>
    <s v="Office Supplies"/>
    <s v="Binders and Binder Accessories"/>
    <s v="Small Box"/>
    <s v="Binder Posts"/>
    <n v="0.39"/>
    <s v="United States"/>
    <x v="1"/>
    <x v="10"/>
    <x v="750"/>
    <n v="43123"/>
    <d v="2015-04-15T00:00:00"/>
    <d v="2015-04-17T00:00:00"/>
    <n v="-61.628039999999999"/>
    <n v="12"/>
    <x v="1652"/>
    <n v="91398"/>
    <n v="2"/>
    <n v="15"/>
    <x v="4"/>
    <n v="2015"/>
  </r>
  <r>
    <n v="21200"/>
    <s v="Low"/>
    <n v="0.09"/>
    <n v="12.22"/>
    <n v="2.85"/>
    <n v="2954"/>
    <s v="William Sharma"/>
    <s v="Regular Air"/>
    <s v="Consumer"/>
    <s v="Furniture"/>
    <s v="Office Furnishings"/>
    <s v="Small Pack"/>
    <s v="Aluminum Document Frame"/>
    <n v="0.55000000000000004"/>
    <s v="United States"/>
    <x v="2"/>
    <x v="3"/>
    <x v="751"/>
    <n v="55119"/>
    <d v="2015-06-18T00:00:00"/>
    <d v="2015-06-25T00:00:00"/>
    <n v="70.676699999999997"/>
    <n v="9"/>
    <x v="1653"/>
    <n v="86427"/>
    <n v="7"/>
    <n v="18"/>
    <x v="1"/>
    <n v="2015"/>
  </r>
  <r>
    <n v="24817"/>
    <s v="Medium"/>
    <n v="0.1"/>
    <n v="37.94"/>
    <n v="5.08"/>
    <n v="2957"/>
    <s v="Francis I Davis"/>
    <s v="Express Air"/>
    <s v="Corporate"/>
    <s v="Office Supplies"/>
    <s v="Paper"/>
    <s v="Wrap Bag"/>
    <s v="Snap-A-Way® Black Print Carbonless Ruled Speed Letter, Triplicate"/>
    <n v="0.38"/>
    <s v="United States"/>
    <x v="2"/>
    <x v="45"/>
    <x v="752"/>
    <n v="53209"/>
    <d v="2015-04-02T00:00:00"/>
    <d v="2015-04-04T00:00:00"/>
    <n v="95.054399999999987"/>
    <n v="4"/>
    <x v="1654"/>
    <n v="90264"/>
    <n v="2"/>
    <n v="2"/>
    <x v="4"/>
    <n v="2015"/>
  </r>
  <r>
    <n v="25709"/>
    <s v="Low"/>
    <n v="0.06"/>
    <n v="20.99"/>
    <n v="0.99"/>
    <n v="2958"/>
    <s v="Ellen Sparks"/>
    <s v="Regular Air"/>
    <s v="Corporate"/>
    <s v="Technology"/>
    <s v="Telephones and Communication"/>
    <s v="Wrap Bag"/>
    <s v="Accessory21"/>
    <n v="0.37"/>
    <s v="United States"/>
    <x v="2"/>
    <x v="45"/>
    <x v="753"/>
    <n v="54956"/>
    <d v="2015-03-23T00:00:00"/>
    <d v="2015-03-28T00:00:00"/>
    <n v="224.96069999999997"/>
    <n v="18"/>
    <x v="1655"/>
    <n v="90265"/>
    <n v="5"/>
    <n v="23"/>
    <x v="5"/>
    <n v="2015"/>
  </r>
  <r>
    <n v="19923"/>
    <s v="Not Specified"/>
    <n v="0.1"/>
    <n v="36.549999999999997"/>
    <n v="13.89"/>
    <n v="2960"/>
    <s v="Allan Dickinson"/>
    <s v="Regular Air"/>
    <s v="Corporate"/>
    <s v="Office Supplies"/>
    <s v="Pens &amp; Art Supplies"/>
    <s v="Wrap Bag"/>
    <s v="Dixon Ticonderoga Core-Lock Colored Pencils, 48-Color Set"/>
    <n v="0.41"/>
    <s v="United States"/>
    <x v="3"/>
    <x v="40"/>
    <x v="754"/>
    <n v="72956"/>
    <d v="2015-04-05T00:00:00"/>
    <d v="2015-04-07T00:00:00"/>
    <n v="-89.572000000000003"/>
    <n v="11"/>
    <x v="1656"/>
    <n v="90646"/>
    <n v="2"/>
    <n v="5"/>
    <x v="4"/>
    <n v="2015"/>
  </r>
  <r>
    <n v="20390"/>
    <s v="High"/>
    <n v="7.0000000000000007E-2"/>
    <n v="4.76"/>
    <n v="0.88"/>
    <n v="2962"/>
    <s v="Leonard Strauss"/>
    <s v="Express Air"/>
    <s v="Consumer"/>
    <s v="Office Supplies"/>
    <s v="Paper"/>
    <s v="Wrap Bag"/>
    <s v="Wirebound Voice Message Log Book"/>
    <n v="0.39"/>
    <s v="United States"/>
    <x v="0"/>
    <x v="21"/>
    <x v="64"/>
    <n v="80027"/>
    <d v="2015-05-07T00:00:00"/>
    <d v="2015-05-09T00:00:00"/>
    <n v="33.347699999999996"/>
    <n v="10"/>
    <x v="1657"/>
    <n v="88611"/>
    <n v="2"/>
    <n v="7"/>
    <x v="3"/>
    <n v="2015"/>
  </r>
  <r>
    <n v="22175"/>
    <s v="Critical"/>
    <n v="0.01"/>
    <n v="7.98"/>
    <n v="6.5"/>
    <n v="2963"/>
    <s v="Frances Johnson"/>
    <s v="Regular Air"/>
    <s v="Consumer"/>
    <s v="Office Supplies"/>
    <s v="Storage &amp; Organization"/>
    <s v="Medium Box"/>
    <s v="Iris Project Case"/>
    <n v="0.59"/>
    <s v="United States"/>
    <x v="1"/>
    <x v="30"/>
    <x v="755"/>
    <n v="21220"/>
    <d v="2015-06-22T00:00:00"/>
    <d v="2015-06-23T00:00:00"/>
    <n v="-34.591999999999999"/>
    <n v="4"/>
    <x v="1658"/>
    <n v="88612"/>
    <n v="1"/>
    <n v="22"/>
    <x v="1"/>
    <n v="2015"/>
  </r>
  <r>
    <n v="25953"/>
    <s v="High"/>
    <n v="0.06"/>
    <n v="42.98"/>
    <n v="4.62"/>
    <n v="2964"/>
    <s v="Kathy Hinton"/>
    <s v="Regular Air"/>
    <s v="Consumer"/>
    <s v="Office Supplies"/>
    <s v="Appliances"/>
    <s v="Small Box"/>
    <s v="Belkin F9M820V08 8 Outlet Surge"/>
    <n v="0.56000000000000005"/>
    <s v="United States"/>
    <x v="1"/>
    <x v="10"/>
    <x v="521"/>
    <n v="43050"/>
    <d v="2015-04-21T00:00:00"/>
    <d v="2015-04-23T00:00:00"/>
    <n v="-24.63"/>
    <n v="1"/>
    <x v="1659"/>
    <n v="88610"/>
    <n v="2"/>
    <n v="21"/>
    <x v="4"/>
    <n v="2015"/>
  </r>
  <r>
    <n v="21390"/>
    <s v="Not Specified"/>
    <n v="0.08"/>
    <n v="9.68"/>
    <n v="2.0299999999999998"/>
    <n v="2968"/>
    <s v="Miriam Bowman"/>
    <s v="Regular Air"/>
    <s v="Small Business"/>
    <s v="Office Supplies"/>
    <s v="Paper"/>
    <s v="Wrap Bag"/>
    <s v="Wirebound Service Call Books, 5 1/2&quot; x 4&quot;"/>
    <n v="0.37"/>
    <s v="United States"/>
    <x v="3"/>
    <x v="26"/>
    <x v="756"/>
    <n v="33021"/>
    <d v="2015-02-22T00:00:00"/>
    <d v="2015-02-24T00:00:00"/>
    <n v="-536.24199999999996"/>
    <n v="1"/>
    <x v="1660"/>
    <n v="86085"/>
    <n v="2"/>
    <n v="22"/>
    <x v="2"/>
    <n v="2015"/>
  </r>
  <r>
    <n v="21391"/>
    <s v="Not Specified"/>
    <n v="0.04"/>
    <n v="150.97999999999999"/>
    <n v="16.010000000000002"/>
    <n v="2968"/>
    <s v="Miriam Bowman"/>
    <s v="Delivery Truck"/>
    <s v="Small Business"/>
    <s v="Furniture"/>
    <s v="Tables"/>
    <s v="Jumbo Box"/>
    <s v="Iceberg OfficeWorks 42&quot; Round Tables"/>
    <n v="0.7"/>
    <s v="United States"/>
    <x v="3"/>
    <x v="26"/>
    <x v="756"/>
    <n v="33021"/>
    <d v="2015-02-22T00:00:00"/>
    <d v="2015-02-23T00:00:00"/>
    <n v="-125.86000000000001"/>
    <n v="5"/>
    <x v="1661"/>
    <n v="86085"/>
    <n v="1"/>
    <n v="22"/>
    <x v="2"/>
    <n v="2015"/>
  </r>
  <r>
    <n v="18041"/>
    <s v="High"/>
    <n v="0.06"/>
    <n v="363.25"/>
    <n v="19.989999999999998"/>
    <n v="2968"/>
    <s v="Miriam Bowman"/>
    <s v="Regular Air"/>
    <s v="Small Business"/>
    <s v="Office Supplies"/>
    <s v="Appliances"/>
    <s v="Small Box"/>
    <s v="Hoover WindTunnel™ Plus Canister Vacuum"/>
    <n v="0.56999999999999995"/>
    <s v="United States"/>
    <x v="3"/>
    <x v="26"/>
    <x v="756"/>
    <n v="33021"/>
    <d v="2015-03-28T00:00:00"/>
    <d v="2015-03-30T00:00:00"/>
    <n v="36.164099999999998"/>
    <n v="1"/>
    <x v="1662"/>
    <n v="86086"/>
    <n v="2"/>
    <n v="28"/>
    <x v="5"/>
    <n v="2015"/>
  </r>
  <r>
    <n v="21096"/>
    <s v="High"/>
    <n v="0.01"/>
    <n v="30.97"/>
    <n v="4"/>
    <n v="2973"/>
    <s v="Sally Liu"/>
    <s v="Regular Air"/>
    <s v="Home Office"/>
    <s v="Technology"/>
    <s v="Computer Peripherals"/>
    <s v="Small Box"/>
    <s v="Microsoft Multimedia Keyboard"/>
    <n v="0.74"/>
    <s v="United States"/>
    <x v="2"/>
    <x v="45"/>
    <x v="757"/>
    <n v="53151"/>
    <d v="2015-04-13T00:00:00"/>
    <d v="2015-04-15T00:00:00"/>
    <n v="17.102799999999998"/>
    <n v="17"/>
    <x v="1663"/>
    <n v="87186"/>
    <n v="2"/>
    <n v="13"/>
    <x v="4"/>
    <n v="2015"/>
  </r>
  <r>
    <n v="21097"/>
    <s v="High"/>
    <n v="0.08"/>
    <n v="125.99"/>
    <n v="7.69"/>
    <n v="2973"/>
    <s v="Sally Liu"/>
    <s v="Regular Air"/>
    <s v="Home Office"/>
    <s v="Technology"/>
    <s v="Telephones and Communication"/>
    <s v="Small Box"/>
    <s v="Timeport L7089"/>
    <n v="0.57999999999999996"/>
    <s v="United States"/>
    <x v="2"/>
    <x v="45"/>
    <x v="757"/>
    <n v="53151"/>
    <d v="2015-04-13T00:00:00"/>
    <d v="2015-04-15T00:00:00"/>
    <n v="1269.3819599999999"/>
    <n v="23"/>
    <x v="1664"/>
    <n v="87186"/>
    <n v="2"/>
    <n v="13"/>
    <x v="4"/>
    <n v="2015"/>
  </r>
  <r>
    <n v="24770"/>
    <s v="Critical"/>
    <n v="0.1"/>
    <n v="442.14"/>
    <n v="14.7"/>
    <n v="2973"/>
    <s v="Sally Liu"/>
    <s v="Delivery Truck"/>
    <s v="Home Office"/>
    <s v="Technology"/>
    <s v="Office Machines"/>
    <s v="Jumbo Drum"/>
    <s v="Okidata ML390 Turbo Dot Matrix Printers"/>
    <n v="0.56000000000000005"/>
    <s v="United States"/>
    <x v="2"/>
    <x v="45"/>
    <x v="757"/>
    <n v="53151"/>
    <d v="2015-05-20T00:00:00"/>
    <d v="2015-05-21T00:00:00"/>
    <n v="137.68794000000014"/>
    <n v="6"/>
    <x v="1665"/>
    <n v="87187"/>
    <n v="1"/>
    <n v="20"/>
    <x v="3"/>
    <n v="2015"/>
  </r>
  <r>
    <n v="19599"/>
    <s v="Medium"/>
    <n v="0.01"/>
    <n v="35.99"/>
    <n v="0.99"/>
    <n v="2976"/>
    <s v="Fred Barber"/>
    <s v="Regular Air"/>
    <s v="Small Business"/>
    <s v="Technology"/>
    <s v="Telephones and Communication"/>
    <s v="Small Pack"/>
    <s v="Accessory31"/>
    <n v="0.35"/>
    <s v="United States"/>
    <x v="2"/>
    <x v="45"/>
    <x v="758"/>
    <n v="53154"/>
    <d v="2015-05-22T00:00:00"/>
    <d v="2015-05-23T00:00:00"/>
    <n v="882.48239999999998"/>
    <n v="41"/>
    <x v="1666"/>
    <n v="89047"/>
    <n v="1"/>
    <n v="22"/>
    <x v="3"/>
    <n v="2015"/>
  </r>
  <r>
    <n v="20182"/>
    <s v="Critical"/>
    <n v="0.09"/>
    <n v="2.94"/>
    <n v="0.7"/>
    <n v="2979"/>
    <s v="Lloyd Dolan"/>
    <s v="Regular Air"/>
    <s v="Corporate"/>
    <s v="Office Supplies"/>
    <s v="Pens &amp; Art Supplies"/>
    <s v="Wrap Bag"/>
    <s v="Newell 338"/>
    <n v="0.57999999999999996"/>
    <s v="United States"/>
    <x v="2"/>
    <x v="48"/>
    <x v="759"/>
    <n v="58601"/>
    <d v="2015-01-27T00:00:00"/>
    <d v="2015-01-28T00:00:00"/>
    <n v="6.3840000000000003"/>
    <n v="9"/>
    <x v="1667"/>
    <n v="86544"/>
    <n v="1"/>
    <n v="27"/>
    <x v="0"/>
    <n v="2015"/>
  </r>
  <r>
    <n v="18169"/>
    <s v="Critical"/>
    <n v="0.02"/>
    <n v="5.34"/>
    <n v="2.99"/>
    <n v="2979"/>
    <s v="Lloyd Dolan"/>
    <s v="Regular Air"/>
    <s v="Corporate"/>
    <s v="Office Supplies"/>
    <s v="Binders and Binder Accessories"/>
    <s v="Small Box"/>
    <s v="Wilson Jones 14 Line Acrylic Coated Pressboard Data Binders"/>
    <n v="0.38"/>
    <s v="United States"/>
    <x v="2"/>
    <x v="48"/>
    <x v="759"/>
    <n v="58601"/>
    <d v="2015-02-26T00:00:00"/>
    <d v="2015-02-28T00:00:00"/>
    <n v="5.2955000000000005"/>
    <n v="6"/>
    <x v="1668"/>
    <n v="86545"/>
    <n v="2"/>
    <n v="26"/>
    <x v="2"/>
    <n v="2015"/>
  </r>
  <r>
    <n v="18170"/>
    <s v="Critical"/>
    <n v="0.03"/>
    <n v="40.98"/>
    <n v="7.47"/>
    <n v="2979"/>
    <s v="Lloyd Dolan"/>
    <s v="Regular Air"/>
    <s v="Corporate"/>
    <s v="Office Supplies"/>
    <s v="Binders and Binder Accessories"/>
    <s v="Small Box"/>
    <s v="Wilson Jones Ledger-Size, Piano-Hinge Binder, 2&quot;, Blue"/>
    <n v="0.37"/>
    <s v="United States"/>
    <x v="2"/>
    <x v="48"/>
    <x v="759"/>
    <n v="58601"/>
    <d v="2015-02-26T00:00:00"/>
    <d v="2015-02-27T00:00:00"/>
    <n v="170.79569999999998"/>
    <n v="6"/>
    <x v="1669"/>
    <n v="86545"/>
    <n v="1"/>
    <n v="26"/>
    <x v="2"/>
    <n v="2015"/>
  </r>
  <r>
    <n v="18133"/>
    <s v="Not Specified"/>
    <n v="0.01"/>
    <n v="5.84"/>
    <n v="0.83"/>
    <n v="2979"/>
    <s v="Lloyd Dolan"/>
    <s v="Regular Air"/>
    <s v="Corporate"/>
    <s v="Office Supplies"/>
    <s v="Pens &amp; Art Supplies"/>
    <s v="Wrap Bag"/>
    <s v="Avery Hi-Liter® Smear-Safe Highlighters"/>
    <n v="0.49"/>
    <s v="United States"/>
    <x v="2"/>
    <x v="48"/>
    <x v="759"/>
    <n v="58601"/>
    <d v="2015-06-14T00:00:00"/>
    <d v="2015-06-16T00:00:00"/>
    <n v="16.091999999999999"/>
    <n v="4"/>
    <x v="1670"/>
    <n v="86546"/>
    <n v="2"/>
    <n v="14"/>
    <x v="1"/>
    <n v="2015"/>
  </r>
  <r>
    <n v="20183"/>
    <s v="Critical"/>
    <n v="0.03"/>
    <n v="43.98"/>
    <n v="8.99"/>
    <n v="2980"/>
    <s v="Joanna Kenney"/>
    <s v="Regular Air"/>
    <s v="Corporate"/>
    <s v="Office Supplies"/>
    <s v="Pens &amp; Art Supplies"/>
    <s v="Small Pack"/>
    <s v="Boston 1645 Deluxe Heavier-Duty Electric Pencil Sharpener"/>
    <n v="0.57999999999999996"/>
    <s v="United States"/>
    <x v="1"/>
    <x v="10"/>
    <x v="760"/>
    <n v="44870"/>
    <d v="2015-01-27T00:00:00"/>
    <d v="2015-01-29T00:00:00"/>
    <n v="274.0788"/>
    <n v="10"/>
    <x v="1671"/>
    <n v="86544"/>
    <n v="2"/>
    <n v="27"/>
    <x v="0"/>
    <n v="2015"/>
  </r>
  <r>
    <n v="20184"/>
    <s v="Critical"/>
    <n v="0.06"/>
    <n v="1.1399999999999999"/>
    <n v="0.7"/>
    <n v="2980"/>
    <s v="Joanna Kenney"/>
    <s v="Regular Air"/>
    <s v="Corporate"/>
    <s v="Office Supplies"/>
    <s v="Rubber Bands"/>
    <s v="Wrap Bag"/>
    <s v="OIC Thumb-Tacks"/>
    <n v="0.38"/>
    <s v="United States"/>
    <x v="1"/>
    <x v="10"/>
    <x v="760"/>
    <n v="44870"/>
    <d v="2015-01-27T00:00:00"/>
    <d v="2015-01-30T00:00:00"/>
    <n v="-3.782"/>
    <n v="13"/>
    <x v="869"/>
    <n v="86544"/>
    <n v="3"/>
    <n v="27"/>
    <x v="0"/>
    <n v="2015"/>
  </r>
  <r>
    <n v="20435"/>
    <s v="Medium"/>
    <n v="7.0000000000000007E-2"/>
    <n v="2.61"/>
    <n v="0.5"/>
    <n v="2980"/>
    <s v="Joanna Kenney"/>
    <s v="Regular Air"/>
    <s v="Corporate"/>
    <s v="Office Supplies"/>
    <s v="Labels"/>
    <s v="Small Box"/>
    <s v="Avery 494"/>
    <n v="0.39"/>
    <s v="United States"/>
    <x v="1"/>
    <x v="10"/>
    <x v="760"/>
    <n v="44870"/>
    <d v="2015-02-25T00:00:00"/>
    <d v="2015-02-27T00:00:00"/>
    <n v="10.798499999999999"/>
    <n v="6"/>
    <x v="1672"/>
    <n v="86547"/>
    <n v="2"/>
    <n v="25"/>
    <x v="2"/>
    <n v="2015"/>
  </r>
  <r>
    <n v="23110"/>
    <s v="Low"/>
    <n v="0.04"/>
    <n v="2.88"/>
    <n v="1.01"/>
    <n v="2980"/>
    <s v="Joanna Kenney"/>
    <s v="Regular Air"/>
    <s v="Corporate"/>
    <s v="Office Supplies"/>
    <s v="Pens &amp; Art Supplies"/>
    <s v="Wrap Bag"/>
    <s v="Sanford Colorific Colored Pencils, 12/Box"/>
    <n v="0.55000000000000004"/>
    <s v="United States"/>
    <x v="1"/>
    <x v="10"/>
    <x v="760"/>
    <n v="44870"/>
    <d v="2015-05-30T00:00:00"/>
    <d v="2015-06-04T00:00:00"/>
    <n v="15.246"/>
    <n v="39"/>
    <x v="1673"/>
    <n v="86548"/>
    <n v="5"/>
    <n v="30"/>
    <x v="3"/>
    <n v="2015"/>
  </r>
  <r>
    <n v="20816"/>
    <s v="Critical"/>
    <n v="0.09"/>
    <n v="100.98"/>
    <n v="35.840000000000003"/>
    <n v="2987"/>
    <s v="Natalie Watts"/>
    <s v="Delivery Truck"/>
    <s v="Home Office"/>
    <s v="Furniture"/>
    <s v="Bookcases"/>
    <s v="Jumbo Box"/>
    <s v="Bush Westfield Collection Bookcases, Fully Assembled"/>
    <n v="0.62"/>
    <s v="United States"/>
    <x v="2"/>
    <x v="25"/>
    <x v="761"/>
    <n v="50265"/>
    <d v="2015-06-28T00:00:00"/>
    <d v="2015-06-28T00:00:00"/>
    <n v="-103.624"/>
    <n v="17"/>
    <x v="1674"/>
    <n v="91180"/>
    <n v="0"/>
    <n v="28"/>
    <x v="1"/>
    <n v="2015"/>
  </r>
  <r>
    <n v="20817"/>
    <s v="Critical"/>
    <n v="0.1"/>
    <n v="5.78"/>
    <n v="7.96"/>
    <n v="2987"/>
    <s v="Natalie Watts"/>
    <s v="Regular Air"/>
    <s v="Home Office"/>
    <s v="Office Supplies"/>
    <s v="Paper"/>
    <s v="Small Box"/>
    <s v="Xerox 196"/>
    <n v="0.36"/>
    <s v="United States"/>
    <x v="2"/>
    <x v="25"/>
    <x v="761"/>
    <n v="50265"/>
    <d v="2015-06-28T00:00:00"/>
    <d v="2015-06-28T00:00:00"/>
    <n v="-57.823999999999998"/>
    <n v="6"/>
    <x v="1675"/>
    <n v="91180"/>
    <n v="0"/>
    <n v="28"/>
    <x v="1"/>
    <n v="2015"/>
  </r>
  <r>
    <n v="22473"/>
    <s v="Low"/>
    <n v="0.05"/>
    <n v="70.97"/>
    <n v="3.5"/>
    <n v="2991"/>
    <s v="Sean Herbert"/>
    <s v="Regular Air"/>
    <s v="Home Office"/>
    <s v="Office Supplies"/>
    <s v="Appliances"/>
    <s v="Small Box"/>
    <s v="Tripp Lite Isotel 8 Ultra 8 Outlet Metal Surge"/>
    <n v="0.59"/>
    <s v="United States"/>
    <x v="2"/>
    <x v="45"/>
    <x v="762"/>
    <n v="53402"/>
    <d v="2015-05-08T00:00:00"/>
    <d v="2015-05-13T00:00:00"/>
    <n v="18.218000000000018"/>
    <n v="2"/>
    <x v="1676"/>
    <n v="91466"/>
    <n v="5"/>
    <n v="8"/>
    <x v="3"/>
    <n v="2015"/>
  </r>
  <r>
    <n v="22476"/>
    <s v="Low"/>
    <n v="0"/>
    <n v="5.28"/>
    <n v="6.26"/>
    <n v="2992"/>
    <s v="Lindsay Webb"/>
    <s v="Regular Air"/>
    <s v="Home Office"/>
    <s v="Office Supplies"/>
    <s v="Paper"/>
    <s v="Small Box"/>
    <s v="Xerox 1928"/>
    <n v="0.4"/>
    <s v="United States"/>
    <x v="2"/>
    <x v="45"/>
    <x v="763"/>
    <n v="53081"/>
    <d v="2015-05-08T00:00:00"/>
    <d v="2015-05-15T00:00:00"/>
    <n v="25.058000000000035"/>
    <n v="36"/>
    <x v="1677"/>
    <n v="91466"/>
    <n v="7"/>
    <n v="8"/>
    <x v="3"/>
    <n v="2015"/>
  </r>
  <r>
    <n v="20891"/>
    <s v="Not Specified"/>
    <n v="0.03"/>
    <n v="10.98"/>
    <n v="3.37"/>
    <n v="2999"/>
    <s v="Kim McCarthy"/>
    <s v="Regular Air"/>
    <s v="Consumer"/>
    <s v="Office Supplies"/>
    <s v="Scissors, Rulers and Trimmers"/>
    <s v="Small Pack"/>
    <s v="Fiskars® Softgrip Scissors"/>
    <n v="0.56999999999999995"/>
    <s v="United States"/>
    <x v="2"/>
    <x v="22"/>
    <x v="764"/>
    <n v="48237"/>
    <d v="2015-04-10T00:00:00"/>
    <d v="2015-04-11T00:00:00"/>
    <n v="11.82"/>
    <n v="5"/>
    <x v="1678"/>
    <n v="87041"/>
    <n v="1"/>
    <n v="10"/>
    <x v="4"/>
    <n v="2015"/>
  </r>
  <r>
    <n v="21499"/>
    <s v="Low"/>
    <n v="0.01"/>
    <n v="10.14"/>
    <n v="2.27"/>
    <n v="3000"/>
    <s v="Priscilla Allen"/>
    <s v="Regular Air"/>
    <s v="Consumer"/>
    <s v="Office Supplies"/>
    <s v="Paper"/>
    <s v="Wrap Bag"/>
    <s v="Staples Wirebound Steno Books, 6&quot; x 9&quot;, 12/Pack"/>
    <n v="0.36"/>
    <s v="United States"/>
    <x v="2"/>
    <x v="22"/>
    <x v="765"/>
    <n v="48342"/>
    <d v="2015-01-26T00:00:00"/>
    <d v="2015-01-28T00:00:00"/>
    <n v="28.151999999999997"/>
    <n v="4"/>
    <x v="1679"/>
    <n v="87042"/>
    <n v="2"/>
    <n v="26"/>
    <x v="0"/>
    <n v="2015"/>
  </r>
  <r>
    <n v="23836"/>
    <s v="Not Specified"/>
    <n v="0.03"/>
    <n v="5.4"/>
    <n v="7.78"/>
    <n v="3001"/>
    <s v="Anthony Foley"/>
    <s v="Regular Air"/>
    <s v="Consumer"/>
    <s v="Office Supplies"/>
    <s v="Binders and Binder Accessories"/>
    <s v="Small Box"/>
    <s v="3M Organizer Strips"/>
    <n v="0.37"/>
    <s v="United States"/>
    <x v="2"/>
    <x v="22"/>
    <x v="766"/>
    <n v="48060"/>
    <d v="2015-03-17T00:00:00"/>
    <d v="2015-03-19T00:00:00"/>
    <n v="-237.54400000000001"/>
    <n v="21"/>
    <x v="1680"/>
    <n v="87043"/>
    <n v="2"/>
    <n v="17"/>
    <x v="5"/>
    <n v="2015"/>
  </r>
  <r>
    <n v="25282"/>
    <s v="Medium"/>
    <n v="0.03"/>
    <n v="85.99"/>
    <n v="0.99"/>
    <n v="3003"/>
    <s v="Roy Rouse"/>
    <s v="Regular Air"/>
    <s v="Home Office"/>
    <s v="Technology"/>
    <s v="Telephones and Communication"/>
    <s v="Wrap Bag"/>
    <s v="Accessory34"/>
    <n v="0.55000000000000004"/>
    <s v="United States"/>
    <x v="0"/>
    <x v="44"/>
    <x v="767"/>
    <n v="83814"/>
    <d v="2015-03-05T00:00:00"/>
    <d v="2015-03-06T00:00:00"/>
    <n v="1037.1044999999999"/>
    <n v="20"/>
    <x v="1681"/>
    <n v="91586"/>
    <n v="1"/>
    <n v="5"/>
    <x v="5"/>
    <n v="2015"/>
  </r>
  <r>
    <n v="7664"/>
    <s v="Low"/>
    <n v="0.08"/>
    <n v="6.48"/>
    <n v="6.81"/>
    <n v="3004"/>
    <s v="Maurice Everett"/>
    <s v="Regular Air"/>
    <s v="Corporate"/>
    <s v="Office Supplies"/>
    <s v="Paper"/>
    <s v="Small Box"/>
    <s v="Xerox 1930"/>
    <n v="0.36"/>
    <s v="United States"/>
    <x v="0"/>
    <x v="1"/>
    <x v="154"/>
    <n v="90049"/>
    <d v="2015-02-10T00:00:00"/>
    <d v="2015-02-15T00:00:00"/>
    <n v="-94.59"/>
    <n v="58"/>
    <x v="1682"/>
    <n v="54949"/>
    <n v="5"/>
    <n v="10"/>
    <x v="2"/>
    <n v="2015"/>
  </r>
  <r>
    <n v="7665"/>
    <s v="Low"/>
    <n v="0.09"/>
    <n v="20.98"/>
    <n v="53.03"/>
    <n v="3004"/>
    <s v="Maurice Everett"/>
    <s v="Delivery Truck"/>
    <s v="Corporate"/>
    <s v="Office Supplies"/>
    <s v="Storage &amp; Organization"/>
    <s v="Jumbo Drum"/>
    <s v="Tennsco Lockers, Gray"/>
    <n v="0.78"/>
    <s v="United States"/>
    <x v="0"/>
    <x v="1"/>
    <x v="154"/>
    <n v="90049"/>
    <d v="2015-02-10T00:00:00"/>
    <d v="2015-02-17T00:00:00"/>
    <n v="-293.74"/>
    <n v="13"/>
    <x v="1683"/>
    <n v="54949"/>
    <n v="7"/>
    <n v="10"/>
    <x v="2"/>
    <n v="2015"/>
  </r>
  <r>
    <n v="23295"/>
    <s v="Critical"/>
    <n v="0.05"/>
    <n v="122.99"/>
    <n v="19.989999999999998"/>
    <n v="3005"/>
    <s v="Teresa Watts"/>
    <s v="Express Air"/>
    <s v="Corporate"/>
    <s v="Office Supplies"/>
    <s v="Binders and Binder Accessories"/>
    <s v="Small Box"/>
    <s v="GBC Therma-A-Bind 250T Electric Binding System"/>
    <n v="0.37"/>
    <s v="United States"/>
    <x v="0"/>
    <x v="44"/>
    <x v="767"/>
    <n v="83814"/>
    <d v="2015-06-08T00:00:00"/>
    <d v="2015-06-11T00:00:00"/>
    <n v="1039.7540999999999"/>
    <n v="12"/>
    <x v="1684"/>
    <n v="91389"/>
    <n v="3"/>
    <n v="8"/>
    <x v="1"/>
    <n v="2015"/>
  </r>
  <r>
    <n v="25664"/>
    <s v="Low"/>
    <n v="0.08"/>
    <n v="6.48"/>
    <n v="6.81"/>
    <n v="3006"/>
    <s v="Thomas Spence"/>
    <s v="Regular Air"/>
    <s v="Corporate"/>
    <s v="Office Supplies"/>
    <s v="Paper"/>
    <s v="Small Box"/>
    <s v="Xerox 1930"/>
    <n v="0.36"/>
    <s v="United States"/>
    <x v="0"/>
    <x v="44"/>
    <x v="768"/>
    <n v="83402"/>
    <d v="2015-02-10T00:00:00"/>
    <d v="2015-02-15T00:00:00"/>
    <n v="-49.186800000000005"/>
    <n v="14"/>
    <x v="1685"/>
    <n v="91388"/>
    <n v="5"/>
    <n v="10"/>
    <x v="2"/>
    <n v="2015"/>
  </r>
  <r>
    <n v="25665"/>
    <s v="Low"/>
    <n v="0.09"/>
    <n v="20.98"/>
    <n v="53.03"/>
    <n v="3006"/>
    <s v="Thomas Spence"/>
    <s v="Delivery Truck"/>
    <s v="Corporate"/>
    <s v="Office Supplies"/>
    <s v="Storage &amp; Organization"/>
    <s v="Jumbo Drum"/>
    <s v="Tennsco Lockers, Gray"/>
    <n v="0.78"/>
    <s v="United States"/>
    <x v="0"/>
    <x v="44"/>
    <x v="768"/>
    <n v="83402"/>
    <d v="2015-02-10T00:00:00"/>
    <d v="2015-02-17T00:00:00"/>
    <n v="-152.7448"/>
    <n v="3"/>
    <x v="1686"/>
    <n v="91388"/>
    <n v="7"/>
    <n v="10"/>
    <x v="2"/>
    <n v="2015"/>
  </r>
  <r>
    <n v="23627"/>
    <s v="Critical"/>
    <n v="0.05"/>
    <n v="9.99"/>
    <n v="4.78"/>
    <n v="3008"/>
    <s v="Penny Rich"/>
    <s v="Regular Air"/>
    <s v="Home Office"/>
    <s v="Office Supplies"/>
    <s v="Paper"/>
    <s v="Small Box"/>
    <s v="Xerox 1896"/>
    <n v="0.4"/>
    <s v="United States"/>
    <x v="2"/>
    <x v="3"/>
    <x v="769"/>
    <n v="55343"/>
    <d v="2015-03-06T00:00:00"/>
    <d v="2015-03-07T00:00:00"/>
    <n v="41.3"/>
    <n v="20"/>
    <x v="1687"/>
    <n v="89414"/>
    <n v="1"/>
    <n v="6"/>
    <x v="5"/>
    <n v="2015"/>
  </r>
  <r>
    <n v="24908"/>
    <s v="High"/>
    <n v="0.01"/>
    <n v="12.28"/>
    <n v="6.47"/>
    <n v="3008"/>
    <s v="Penny Rich"/>
    <s v="Regular Air"/>
    <s v="Home Office"/>
    <s v="Office Supplies"/>
    <s v="Paper"/>
    <s v="Small Box"/>
    <s v="Xerox 1881"/>
    <n v="0.38"/>
    <s v="United States"/>
    <x v="2"/>
    <x v="3"/>
    <x v="769"/>
    <n v="55343"/>
    <d v="2015-06-11T00:00:00"/>
    <d v="2015-06-12T00:00:00"/>
    <n v="47.61"/>
    <n v="12"/>
    <x v="1688"/>
    <n v="89415"/>
    <n v="1"/>
    <n v="11"/>
    <x v="1"/>
    <n v="2015"/>
  </r>
  <r>
    <n v="7898"/>
    <s v="Critical"/>
    <n v="0.03"/>
    <n v="5.98"/>
    <n v="5.35"/>
    <n v="3011"/>
    <s v="Tammy Raynor"/>
    <s v="Regular Air"/>
    <s v="Corporate"/>
    <s v="Office Supplies"/>
    <s v="Paper"/>
    <s v="Small Box"/>
    <s v="Xerox 1947"/>
    <n v="0.4"/>
    <s v="United States"/>
    <x v="1"/>
    <x v="15"/>
    <x v="28"/>
    <n v="2113"/>
    <d v="2015-05-28T00:00:00"/>
    <d v="2015-05-29T00:00:00"/>
    <n v="-23.5"/>
    <n v="16"/>
    <x v="1689"/>
    <n v="56486"/>
    <n v="1"/>
    <n v="28"/>
    <x v="3"/>
    <n v="2015"/>
  </r>
  <r>
    <n v="1041"/>
    <s v="Critical"/>
    <n v="0.03"/>
    <n v="300.64999999999998"/>
    <n v="24.49"/>
    <n v="3011"/>
    <s v="Tammy Raynor"/>
    <s v="Regular Air"/>
    <s v="Corporate"/>
    <s v="Office Supplies"/>
    <s v="Appliances"/>
    <s v="Large Box"/>
    <s v="Honeywell Enviracaire Portable HEPA Air Cleaner for 17' x 22' Room"/>
    <n v="0.52"/>
    <s v="United States"/>
    <x v="1"/>
    <x v="15"/>
    <x v="28"/>
    <n v="2113"/>
    <d v="2015-04-28T00:00:00"/>
    <d v="2015-04-30T00:00:00"/>
    <n v="1282.4959999999999"/>
    <n v="32"/>
    <x v="1690"/>
    <n v="7623"/>
    <n v="2"/>
    <n v="28"/>
    <x v="4"/>
    <n v="2015"/>
  </r>
  <r>
    <n v="1042"/>
    <s v="Critical"/>
    <n v="0.06"/>
    <n v="49.99"/>
    <n v="19.989999999999998"/>
    <n v="3011"/>
    <s v="Tammy Raynor"/>
    <s v="Regular Air"/>
    <s v="Corporate"/>
    <s v="Technology"/>
    <s v="Computer Peripherals"/>
    <s v="Small Box"/>
    <s v="US Robotics 56K V.92 Internal PCI Faxmodem"/>
    <n v="0.45"/>
    <s v="United States"/>
    <x v="1"/>
    <x v="15"/>
    <x v="28"/>
    <n v="2113"/>
    <d v="2015-04-28T00:00:00"/>
    <d v="2015-04-30T00:00:00"/>
    <n v="17.2"/>
    <n v="67"/>
    <x v="1691"/>
    <n v="7623"/>
    <n v="2"/>
    <n v="28"/>
    <x v="4"/>
    <n v="2015"/>
  </r>
  <r>
    <n v="1043"/>
    <s v="Critical"/>
    <n v="0.1"/>
    <n v="104.85"/>
    <n v="4.6500000000000004"/>
    <n v="3011"/>
    <s v="Tammy Raynor"/>
    <s v="Regular Air"/>
    <s v="Corporate"/>
    <s v="Office Supplies"/>
    <s v="Paper"/>
    <s v="Small Box"/>
    <s v="Xerox 1941"/>
    <n v="0.37"/>
    <s v="United States"/>
    <x v="1"/>
    <x v="15"/>
    <x v="28"/>
    <n v="2113"/>
    <d v="2015-04-28T00:00:00"/>
    <d v="2015-04-29T00:00:00"/>
    <n v="1184.1200000000001"/>
    <n v="58"/>
    <x v="1692"/>
    <n v="7623"/>
    <n v="1"/>
    <n v="28"/>
    <x v="4"/>
    <n v="2015"/>
  </r>
  <r>
    <n v="19041"/>
    <s v="Critical"/>
    <n v="0.03"/>
    <n v="300.64999999999998"/>
    <n v="24.49"/>
    <n v="3012"/>
    <s v="Annie Livingston"/>
    <s v="Regular Air"/>
    <s v="Corporate"/>
    <s v="Office Supplies"/>
    <s v="Appliances"/>
    <s v="Large Box"/>
    <s v="Honeywell Enviracaire Portable HEPA Air Cleaner for 17' x 22' Room"/>
    <n v="0.52"/>
    <s v="United States"/>
    <x v="1"/>
    <x v="4"/>
    <x v="770"/>
    <n v="14609"/>
    <d v="2015-04-28T00:00:00"/>
    <d v="2015-04-30T00:00:00"/>
    <n v="1474.8703999999998"/>
    <n v="8"/>
    <x v="1693"/>
    <n v="86346"/>
    <n v="2"/>
    <n v="28"/>
    <x v="4"/>
    <n v="2015"/>
  </r>
  <r>
    <n v="19042"/>
    <s v="Critical"/>
    <n v="0.06"/>
    <n v="49.99"/>
    <n v="19.989999999999998"/>
    <n v="3012"/>
    <s v="Annie Livingston"/>
    <s v="Regular Air"/>
    <s v="Corporate"/>
    <s v="Technology"/>
    <s v="Computer Peripherals"/>
    <s v="Small Box"/>
    <s v="US Robotics 56K V.92 Internal PCI Faxmodem"/>
    <n v="0.45"/>
    <s v="United States"/>
    <x v="1"/>
    <x v="4"/>
    <x v="770"/>
    <n v="14609"/>
    <d v="2015-04-28T00:00:00"/>
    <d v="2015-04-30T00:00:00"/>
    <n v="19.78"/>
    <n v="17"/>
    <x v="1694"/>
    <n v="86346"/>
    <n v="2"/>
    <n v="28"/>
    <x v="4"/>
    <n v="2015"/>
  </r>
  <r>
    <n v="19043"/>
    <s v="Critical"/>
    <n v="0.1"/>
    <n v="104.85"/>
    <n v="4.6500000000000004"/>
    <n v="3012"/>
    <s v="Annie Livingston"/>
    <s v="Regular Air"/>
    <s v="Corporate"/>
    <s v="Office Supplies"/>
    <s v="Paper"/>
    <s v="Small Box"/>
    <s v="Xerox 1941"/>
    <n v="0.37"/>
    <s v="United States"/>
    <x v="1"/>
    <x v="4"/>
    <x v="770"/>
    <n v="14609"/>
    <d v="2015-04-28T00:00:00"/>
    <d v="2015-04-29T00:00:00"/>
    <n v="929.7956999999999"/>
    <n v="14"/>
    <x v="1695"/>
    <n v="86346"/>
    <n v="1"/>
    <n v="28"/>
    <x v="4"/>
    <n v="2015"/>
  </r>
  <r>
    <n v="22064"/>
    <s v="Critical"/>
    <n v="0.01"/>
    <n v="5.58"/>
    <n v="5.3"/>
    <n v="3017"/>
    <s v="Melvin Benton"/>
    <s v="Regular Air"/>
    <s v="Corporate"/>
    <s v="Office Supplies"/>
    <s v="Envelopes"/>
    <s v="Small Box"/>
    <s v="Staples Brown Kraft Recycled Clasp Envelopes"/>
    <n v="0.35"/>
    <s v="United States"/>
    <x v="0"/>
    <x v="1"/>
    <x v="771"/>
    <n v="92024"/>
    <d v="2015-01-09T00:00:00"/>
    <d v="2015-01-10T00:00:00"/>
    <n v="-7.25"/>
    <n v="1"/>
    <x v="1696"/>
    <n v="89071"/>
    <n v="1"/>
    <n v="9"/>
    <x v="0"/>
    <n v="2015"/>
  </r>
  <r>
    <n v="22065"/>
    <s v="Critical"/>
    <n v="0.03"/>
    <n v="3.98"/>
    <n v="0.7"/>
    <n v="3017"/>
    <s v="Melvin Benton"/>
    <s v="Regular Air"/>
    <s v="Corporate"/>
    <s v="Office Supplies"/>
    <s v="Pens &amp; Art Supplies"/>
    <s v="Wrap Bag"/>
    <s v="4009® Highlighters by Sanford"/>
    <n v="0.52"/>
    <s v="United States"/>
    <x v="0"/>
    <x v="1"/>
    <x v="771"/>
    <n v="92024"/>
    <d v="2015-01-09T00:00:00"/>
    <d v="2015-01-10T00:00:00"/>
    <n v="31.201799999999995"/>
    <n v="11"/>
    <x v="1697"/>
    <n v="89071"/>
    <n v="1"/>
    <n v="9"/>
    <x v="0"/>
    <n v="2015"/>
  </r>
  <r>
    <n v="18950"/>
    <s v="Low"/>
    <n v="0.01"/>
    <n v="4.9800000000000004"/>
    <n v="4.75"/>
    <n v="3035"/>
    <s v="Tina Evans"/>
    <s v="Regular Air"/>
    <s v="Home Office"/>
    <s v="Office Supplies"/>
    <s v="Paper"/>
    <s v="Small Box"/>
    <s v="Hammermill CopyPlus Copy Paper (20Lb. and 84 Bright)"/>
    <n v="0.36"/>
    <s v="United States"/>
    <x v="2"/>
    <x v="12"/>
    <x v="772"/>
    <n v="60148"/>
    <d v="2015-01-15T00:00:00"/>
    <d v="2015-01-20T00:00:00"/>
    <n v="-75.900400000000005"/>
    <n v="10"/>
    <x v="264"/>
    <n v="89128"/>
    <n v="5"/>
    <n v="15"/>
    <x v="0"/>
    <n v="2015"/>
  </r>
  <r>
    <n v="18951"/>
    <s v="Low"/>
    <n v="0.04"/>
    <n v="6.35"/>
    <n v="1.02"/>
    <n v="3035"/>
    <s v="Tina Evans"/>
    <s v="Regular Air"/>
    <s v="Home Office"/>
    <s v="Office Supplies"/>
    <s v="Paper"/>
    <s v="Wrap Bag"/>
    <s v="Telephone Message Books with Fax/Mobile Section, 5 1/2&quot; x 3 3/16&quot;"/>
    <n v="0.39"/>
    <s v="United States"/>
    <x v="2"/>
    <x v="12"/>
    <x v="772"/>
    <n v="60148"/>
    <d v="2015-01-15T00:00:00"/>
    <d v="2015-01-20T00:00:00"/>
    <n v="52.170899999999996"/>
    <n v="12"/>
    <x v="1698"/>
    <n v="89128"/>
    <n v="5"/>
    <n v="15"/>
    <x v="0"/>
    <n v="2015"/>
  </r>
  <r>
    <n v="19849"/>
    <s v="Not Specified"/>
    <n v="0.02"/>
    <n v="12.99"/>
    <n v="14.37"/>
    <n v="3036"/>
    <s v="Edith Reynolds"/>
    <s v="Regular Air"/>
    <s v="Home Office"/>
    <s v="Furniture"/>
    <s v="Office Furnishings"/>
    <s v="Large Box"/>
    <s v="Tensor &quot;Hersey Kiss&quot; Styled Floor Lamp"/>
    <n v="0.73"/>
    <s v="United States"/>
    <x v="2"/>
    <x v="48"/>
    <x v="773"/>
    <n v="58554"/>
    <d v="2015-01-16T00:00:00"/>
    <d v="2015-01-18T00:00:00"/>
    <n v="-159.86000000000001"/>
    <n v="5"/>
    <x v="1699"/>
    <n v="89129"/>
    <n v="2"/>
    <n v="16"/>
    <x v="0"/>
    <n v="2015"/>
  </r>
  <r>
    <n v="19850"/>
    <s v="Not Specified"/>
    <n v="0.05"/>
    <n v="35.44"/>
    <n v="7.5"/>
    <n v="3036"/>
    <s v="Edith Reynolds"/>
    <s v="Regular Air"/>
    <s v="Home Office"/>
    <s v="Office Supplies"/>
    <s v="Paper"/>
    <s v="Small Box"/>
    <s v="Xerox 1906"/>
    <n v="0.38"/>
    <s v="United States"/>
    <x v="2"/>
    <x v="48"/>
    <x v="773"/>
    <n v="58554"/>
    <d v="2015-01-16T00:00:00"/>
    <d v="2015-01-18T00:00:00"/>
    <n v="165.88979999999998"/>
    <n v="7"/>
    <x v="1700"/>
    <n v="89129"/>
    <n v="2"/>
    <n v="16"/>
    <x v="0"/>
    <n v="2015"/>
  </r>
  <r>
    <n v="19851"/>
    <s v="Not Specified"/>
    <n v="0.02"/>
    <n v="12.98"/>
    <n v="3.14"/>
    <n v="3036"/>
    <s v="Edith Reynolds"/>
    <s v="Regular Air"/>
    <s v="Home Office"/>
    <s v="Office Supplies"/>
    <s v="Scissors, Rulers and Trimmers"/>
    <s v="Small Pack"/>
    <s v="Acme® 8&quot; Straight Scissors"/>
    <n v="0.6"/>
    <s v="United States"/>
    <x v="2"/>
    <x v="48"/>
    <x v="773"/>
    <n v="58554"/>
    <d v="2015-01-16T00:00:00"/>
    <d v="2015-01-19T00:00:00"/>
    <n v="75.010000000000005"/>
    <n v="14"/>
    <x v="1701"/>
    <n v="89129"/>
    <n v="3"/>
    <n v="16"/>
    <x v="0"/>
    <n v="2015"/>
  </r>
  <r>
    <n v="22201"/>
    <s v="Critical"/>
    <n v="0.08"/>
    <n v="178.47"/>
    <n v="19.989999999999998"/>
    <n v="3036"/>
    <s v="Edith Reynolds"/>
    <s v="Regular Air"/>
    <s v="Home Office"/>
    <s v="Office Supplies"/>
    <s v="Storage &amp; Organization"/>
    <s v="Small Box"/>
    <s v="Hot File® 7-Pocket, Floor Stand"/>
    <n v="0.55000000000000004"/>
    <s v="United States"/>
    <x v="2"/>
    <x v="48"/>
    <x v="773"/>
    <n v="58554"/>
    <d v="2015-03-13T00:00:00"/>
    <d v="2015-03-16T00:00:00"/>
    <n v="2267.2199999999998"/>
    <n v="22"/>
    <x v="1702"/>
    <n v="89130"/>
    <n v="3"/>
    <n v="13"/>
    <x v="5"/>
    <n v="2015"/>
  </r>
  <r>
    <n v="19381"/>
    <s v="Not Specified"/>
    <n v="0.08"/>
    <n v="73.98"/>
    <n v="4"/>
    <n v="3041"/>
    <s v="Carrie Duke"/>
    <s v="Regular Air"/>
    <s v="Corporate"/>
    <s v="Technology"/>
    <s v="Computer Peripherals"/>
    <s v="Small Box"/>
    <s v="Keytronic 105-Key Spanish Keyboard"/>
    <n v="0.77"/>
    <s v="United States"/>
    <x v="2"/>
    <x v="13"/>
    <x v="536"/>
    <n v="67846"/>
    <d v="2015-05-15T00:00:00"/>
    <d v="2015-05-18T00:00:00"/>
    <n v="97.159999999999926"/>
    <n v="17"/>
    <x v="1703"/>
    <n v="86102"/>
    <n v="3"/>
    <n v="15"/>
    <x v="3"/>
    <n v="2015"/>
  </r>
  <r>
    <n v="19382"/>
    <s v="Not Specified"/>
    <n v="0.02"/>
    <n v="3.68"/>
    <n v="1.32"/>
    <n v="3041"/>
    <s v="Carrie Duke"/>
    <s v="Regular Air"/>
    <s v="Corporate"/>
    <s v="Office Supplies"/>
    <s v="Scissors, Rulers and Trimmers"/>
    <s v="Wrap Bag"/>
    <s v="*Staples* vLetter Openers, 2/Pack"/>
    <n v="0.83"/>
    <s v="United States"/>
    <x v="2"/>
    <x v="13"/>
    <x v="536"/>
    <n v="67846"/>
    <d v="2015-05-15T00:00:00"/>
    <d v="2015-05-17T00:00:00"/>
    <n v="-20.65"/>
    <n v="8"/>
    <x v="1704"/>
    <n v="86102"/>
    <n v="2"/>
    <n v="15"/>
    <x v="3"/>
    <n v="2015"/>
  </r>
  <r>
    <n v="20049"/>
    <s v="Medium"/>
    <n v="7.0000000000000007E-2"/>
    <n v="14.48"/>
    <n v="6.46"/>
    <n v="3042"/>
    <s v="Tara Gold"/>
    <s v="Regular Air"/>
    <s v="Small Business"/>
    <s v="Office Supplies"/>
    <s v="Binders and Binder Accessories"/>
    <s v="Small Box"/>
    <s v="GBC White Gloss Covers, Plain Front"/>
    <n v="0.38"/>
    <s v="United States"/>
    <x v="2"/>
    <x v="13"/>
    <x v="774"/>
    <n v="67501"/>
    <d v="2015-02-04T00:00:00"/>
    <d v="2015-02-05T00:00:00"/>
    <n v="67.864000000000004"/>
    <n v="12"/>
    <x v="1705"/>
    <n v="86101"/>
    <n v="1"/>
    <n v="4"/>
    <x v="2"/>
    <n v="2015"/>
  </r>
  <r>
    <n v="21475"/>
    <s v="High"/>
    <n v="0"/>
    <n v="6.48"/>
    <n v="5.19"/>
    <n v="3045"/>
    <s v="Jordan Beard"/>
    <s v="Regular Air"/>
    <s v="Small Business"/>
    <s v="Office Supplies"/>
    <s v="Paper"/>
    <s v="Small Box"/>
    <s v="Xerox 1995"/>
    <n v="0.37"/>
    <s v="United States"/>
    <x v="2"/>
    <x v="13"/>
    <x v="775"/>
    <n v="66048"/>
    <d v="2015-06-06T00:00:00"/>
    <d v="2015-06-07T00:00:00"/>
    <n v="-14.074999999999999"/>
    <n v="12"/>
    <x v="1706"/>
    <n v="86104"/>
    <n v="1"/>
    <n v="6"/>
    <x v="1"/>
    <n v="2015"/>
  </r>
  <r>
    <n v="24415"/>
    <s v="High"/>
    <n v="0.05"/>
    <n v="120.98"/>
    <n v="30"/>
    <n v="3046"/>
    <s v="Andrew Pearce"/>
    <s v="Delivery Truck"/>
    <s v="Small Business"/>
    <s v="Furniture"/>
    <s v="Chairs &amp; Chairmats"/>
    <s v="Jumbo Drum"/>
    <s v="Hon Every-Day® Chair Series Swivel Task Chairs"/>
    <n v="0.64"/>
    <s v="United States"/>
    <x v="2"/>
    <x v="13"/>
    <x v="776"/>
    <n v="66209"/>
    <d v="2015-02-12T00:00:00"/>
    <d v="2015-02-14T00:00:00"/>
    <n v="-78.759200000000007"/>
    <n v="2"/>
    <x v="1707"/>
    <n v="86103"/>
    <n v="2"/>
    <n v="12"/>
    <x v="2"/>
    <n v="2015"/>
  </r>
  <r>
    <n v="23188"/>
    <s v="High"/>
    <n v="0.06"/>
    <n v="276.2"/>
    <n v="24.49"/>
    <n v="3048"/>
    <s v="Tracy G Starr"/>
    <s v="Express Air"/>
    <s v="Corporate"/>
    <s v="Furniture"/>
    <s v="Chairs &amp; Chairmats"/>
    <s v="Large Box"/>
    <s v="SAFCO Arco Folding Chair"/>
    <m/>
    <s v="United States"/>
    <x v="0"/>
    <x v="1"/>
    <x v="777"/>
    <n v="94704"/>
    <d v="2015-03-05T00:00:00"/>
    <d v="2015-03-07T00:00:00"/>
    <n v="1167.3800000000001"/>
    <n v="10"/>
    <x v="1708"/>
    <n v="89789"/>
    <n v="2"/>
    <n v="5"/>
    <x v="5"/>
    <n v="2015"/>
  </r>
  <r>
    <n v="25904"/>
    <s v="Medium"/>
    <n v="0.06"/>
    <n v="125.99"/>
    <n v="2.5"/>
    <n v="3053"/>
    <s v="Robin Tyler"/>
    <s v="Regular Air"/>
    <s v="Corporate"/>
    <s v="Technology"/>
    <s v="Telephones and Communication"/>
    <s v="Small Box"/>
    <s v="i2000"/>
    <n v="0.6"/>
    <s v="United States"/>
    <x v="3"/>
    <x v="35"/>
    <x v="60"/>
    <n v="42071"/>
    <d v="2015-02-03T00:00:00"/>
    <d v="2015-02-05T00:00:00"/>
    <n v="402.06599999999997"/>
    <n v="11"/>
    <x v="1709"/>
    <n v="86662"/>
    <n v="2"/>
    <n v="3"/>
    <x v="2"/>
    <n v="2015"/>
  </r>
  <r>
    <n v="20516"/>
    <s v="Medium"/>
    <n v="7.0000000000000007E-2"/>
    <n v="8.33"/>
    <n v="1.99"/>
    <n v="3063"/>
    <s v="Ann Steele"/>
    <s v="Regular Air"/>
    <s v="Consumer"/>
    <s v="Technology"/>
    <s v="Computer Peripherals"/>
    <s v="Small Pack"/>
    <s v="80 Minute Slim Jewel Case CD-R , 10/Pack - Staples"/>
    <n v="0.52"/>
    <s v="United States"/>
    <x v="0"/>
    <x v="0"/>
    <x v="778"/>
    <n v="98034"/>
    <d v="2015-02-26T00:00:00"/>
    <d v="2015-02-28T00:00:00"/>
    <n v="11.95"/>
    <n v="6"/>
    <x v="1710"/>
    <n v="88447"/>
    <n v="2"/>
    <n v="26"/>
    <x v="2"/>
    <n v="2015"/>
  </r>
  <r>
    <n v="20517"/>
    <s v="Medium"/>
    <n v="0.03"/>
    <n v="499.99"/>
    <n v="24.49"/>
    <n v="3063"/>
    <s v="Ann Steele"/>
    <s v="Regular Air"/>
    <s v="Consumer"/>
    <s v="Technology"/>
    <s v="Copiers and Fax"/>
    <s v="Large Box"/>
    <s v="Sharp AL-1530CS Digital Copier"/>
    <n v="0.36"/>
    <s v="United States"/>
    <x v="0"/>
    <x v="0"/>
    <x v="778"/>
    <n v="98034"/>
    <d v="2015-02-26T00:00:00"/>
    <d v="2015-02-27T00:00:00"/>
    <n v="1773.6104999999998"/>
    <n v="5"/>
    <x v="1711"/>
    <n v="88447"/>
    <n v="1"/>
    <n v="26"/>
    <x v="2"/>
    <n v="2015"/>
  </r>
  <r>
    <n v="19652"/>
    <s v="Not Specified"/>
    <n v="0.03"/>
    <n v="20.99"/>
    <n v="0.99"/>
    <n v="3063"/>
    <s v="Ann Steele"/>
    <s v="Regular Air"/>
    <s v="Consumer"/>
    <s v="Technology"/>
    <s v="Telephones and Communication"/>
    <s v="Wrap Bag"/>
    <s v="Accessory25"/>
    <n v="0.56999999999999995"/>
    <s v="United States"/>
    <x v="0"/>
    <x v="0"/>
    <x v="778"/>
    <n v="98034"/>
    <d v="2015-05-24T00:00:00"/>
    <d v="2015-05-26T00:00:00"/>
    <n v="4.1822000000000052"/>
    <n v="9"/>
    <x v="1712"/>
    <n v="88449"/>
    <n v="2"/>
    <n v="24"/>
    <x v="3"/>
    <n v="2015"/>
  </r>
  <r>
    <n v="23811"/>
    <s v="Low"/>
    <n v="0.03"/>
    <n v="6.45"/>
    <n v="1.34"/>
    <n v="3064"/>
    <s v="Clarence Crowder"/>
    <s v="Regular Air"/>
    <s v="Consumer"/>
    <s v="Office Supplies"/>
    <s v="Paper"/>
    <s v="Wrap Bag"/>
    <s v="Wirebound Four 2-3/4 x 5 Forms per Page, 400 Sets per Book"/>
    <n v="0.36"/>
    <s v="United States"/>
    <x v="0"/>
    <x v="0"/>
    <x v="779"/>
    <n v="98503"/>
    <d v="2015-01-14T00:00:00"/>
    <d v="2015-01-19T00:00:00"/>
    <n v="39.129899999999999"/>
    <n v="9"/>
    <x v="1713"/>
    <n v="88448"/>
    <n v="5"/>
    <n v="14"/>
    <x v="0"/>
    <n v="2015"/>
  </r>
  <r>
    <n v="25239"/>
    <s v="Not Specified"/>
    <n v="0.06"/>
    <n v="355.98"/>
    <n v="58.92"/>
    <n v="3067"/>
    <s v="Carole Miller"/>
    <s v="Delivery Truck"/>
    <s v="Consumer"/>
    <s v="Furniture"/>
    <s v="Chairs &amp; Chairmats"/>
    <s v="Jumbo Drum"/>
    <s v="Hon 4700 Series Mobuis™ Mid-Back Task Chairs with Adjustable Arms"/>
    <n v="0.64"/>
    <s v="United States"/>
    <x v="1"/>
    <x v="10"/>
    <x v="780"/>
    <n v="44515"/>
    <d v="2015-03-02T00:00:00"/>
    <d v="2015-03-03T00:00:00"/>
    <n v="1660.92"/>
    <n v="14"/>
    <x v="1714"/>
    <n v="91376"/>
    <n v="1"/>
    <n v="2"/>
    <x v="5"/>
    <n v="2015"/>
  </r>
  <r>
    <n v="21027"/>
    <s v="High"/>
    <n v="0.03"/>
    <n v="120.98"/>
    <n v="30"/>
    <n v="3069"/>
    <s v="Tiffany Merrill"/>
    <s v="Delivery Truck"/>
    <s v="Consumer"/>
    <s v="Furniture"/>
    <s v="Chairs &amp; Chairmats"/>
    <s v="Jumbo Drum"/>
    <s v="Hon Every-Day® Chair Series Swivel Task Chairs"/>
    <n v="0.64"/>
    <s v="United States"/>
    <x v="2"/>
    <x v="3"/>
    <x v="781"/>
    <n v="55128"/>
    <d v="2015-06-01T00:00:00"/>
    <d v="2015-06-03T00:00:00"/>
    <n v="638.02800000000002"/>
    <n v="15"/>
    <x v="1715"/>
    <n v="88191"/>
    <n v="2"/>
    <n v="1"/>
    <x v="1"/>
    <n v="2015"/>
  </r>
  <r>
    <n v="21028"/>
    <s v="High"/>
    <n v="0.01"/>
    <n v="15.68"/>
    <n v="3.73"/>
    <n v="3069"/>
    <s v="Tiffany Merrill"/>
    <s v="Regular Air"/>
    <s v="Consumer"/>
    <s v="Furniture"/>
    <s v="Office Furnishings"/>
    <s v="Small Pack"/>
    <s v="Artistic Insta-Plaque"/>
    <n v="0.46"/>
    <s v="United States"/>
    <x v="2"/>
    <x v="3"/>
    <x v="781"/>
    <n v="55128"/>
    <d v="2015-06-01T00:00:00"/>
    <d v="2015-06-03T00:00:00"/>
    <n v="138.49679999999998"/>
    <n v="12"/>
    <x v="1716"/>
    <n v="88191"/>
    <n v="2"/>
    <n v="1"/>
    <x v="1"/>
    <n v="2015"/>
  </r>
  <r>
    <n v="22213"/>
    <s v="Critical"/>
    <n v="0.09"/>
    <n v="1.82"/>
    <n v="0.83"/>
    <n v="3069"/>
    <s v="Tiffany Merrill"/>
    <s v="Regular Air"/>
    <s v="Consumer"/>
    <s v="Office Supplies"/>
    <s v="Pens &amp; Art Supplies"/>
    <s v="Wrap Bag"/>
    <s v="Newell 307"/>
    <n v="0.56999999999999995"/>
    <s v="United States"/>
    <x v="2"/>
    <x v="3"/>
    <x v="781"/>
    <n v="55128"/>
    <d v="2015-02-14T00:00:00"/>
    <d v="2015-02-15T00:00:00"/>
    <n v="-6.734"/>
    <n v="22"/>
    <x v="1717"/>
    <n v="88192"/>
    <n v="1"/>
    <n v="14"/>
    <x v="2"/>
    <n v="2015"/>
  </r>
  <r>
    <n v="2063"/>
    <s v="Low"/>
    <n v="0.06"/>
    <n v="19.23"/>
    <n v="6.15"/>
    <n v="3075"/>
    <s v="Gordon Brandt"/>
    <s v="Regular Air"/>
    <s v="Corporate"/>
    <s v="Furniture"/>
    <s v="Office Furnishings"/>
    <s v="Small Pack"/>
    <s v="Executive Impressions 13&quot; Clairmont Wall Clock"/>
    <n v="0.44"/>
    <s v="United States"/>
    <x v="0"/>
    <x v="1"/>
    <x v="154"/>
    <n v="90061"/>
    <d v="2015-02-28T00:00:00"/>
    <d v="2015-02-28T00:00:00"/>
    <n v="-25.38"/>
    <n v="4"/>
    <x v="1718"/>
    <n v="14756"/>
    <n v="0"/>
    <n v="28"/>
    <x v="2"/>
    <n v="2015"/>
  </r>
  <r>
    <n v="19739"/>
    <s v="Medium"/>
    <n v="0"/>
    <n v="137.47999999999999"/>
    <n v="32.18"/>
    <n v="3076"/>
    <s v="Peter Hardy"/>
    <s v="Delivery Truck"/>
    <s v="Small Business"/>
    <s v="Furniture"/>
    <s v="Bookcases"/>
    <s v="Jumbo Box"/>
    <s v="O'Sullivan Cherrywood Estates Traditional Barrister Bookcase"/>
    <n v="0.78"/>
    <s v="United States"/>
    <x v="1"/>
    <x v="10"/>
    <x v="782"/>
    <n v="44224"/>
    <d v="2015-01-07T00:00:00"/>
    <d v="2015-01-08T00:00:00"/>
    <n v="-203.27"/>
    <n v="2"/>
    <x v="1719"/>
    <n v="88241"/>
    <n v="1"/>
    <n v="7"/>
    <x v="0"/>
    <n v="2015"/>
  </r>
  <r>
    <n v="23816"/>
    <s v="Medium"/>
    <n v="7.0000000000000007E-2"/>
    <n v="300.97000000000003"/>
    <n v="7.18"/>
    <n v="3077"/>
    <s v="Lynne Reid"/>
    <s v="Regular Air"/>
    <s v="Small Business"/>
    <s v="Technology"/>
    <s v="Computer Peripherals"/>
    <s v="Small Box"/>
    <s v="Gyration Ultra Professional Cordless Optical Suite"/>
    <n v="0.48"/>
    <s v="United States"/>
    <x v="1"/>
    <x v="10"/>
    <x v="783"/>
    <n v="44136"/>
    <d v="2015-05-07T00:00:00"/>
    <d v="2015-05-09T00:00:00"/>
    <n v="-807.59"/>
    <n v="2"/>
    <x v="1720"/>
    <n v="88239"/>
    <n v="2"/>
    <n v="7"/>
    <x v="3"/>
    <n v="2015"/>
  </r>
  <r>
    <n v="25489"/>
    <s v="Not Specified"/>
    <n v="0.04"/>
    <n v="35.44"/>
    <n v="5.09"/>
    <n v="3078"/>
    <s v="Kate McKenna"/>
    <s v="Regular Air"/>
    <s v="Small Business"/>
    <s v="Office Supplies"/>
    <s v="Paper"/>
    <s v="Small Box"/>
    <s v="Xerox 1932"/>
    <n v="0.38"/>
    <s v="United States"/>
    <x v="1"/>
    <x v="10"/>
    <x v="784"/>
    <n v="43615"/>
    <d v="2015-06-11T00:00:00"/>
    <d v="2015-06-11T00:00:00"/>
    <n v="118.6317"/>
    <n v="5"/>
    <x v="1721"/>
    <n v="88240"/>
    <n v="0"/>
    <n v="11"/>
    <x v="1"/>
    <n v="2015"/>
  </r>
  <r>
    <n v="25490"/>
    <s v="Not Specified"/>
    <n v="0.08"/>
    <n v="3.98"/>
    <n v="0.7"/>
    <n v="3078"/>
    <s v="Kate McKenna"/>
    <s v="Regular Air"/>
    <s v="Small Business"/>
    <s v="Office Supplies"/>
    <s v="Pens &amp; Art Supplies"/>
    <s v="Wrap Bag"/>
    <s v="4009® Highlighters by Sanford"/>
    <n v="0.52"/>
    <s v="United States"/>
    <x v="1"/>
    <x v="10"/>
    <x v="784"/>
    <n v="43615"/>
    <d v="2015-06-11T00:00:00"/>
    <d v="2015-06-14T00:00:00"/>
    <n v="23.304000000000002"/>
    <n v="9"/>
    <x v="1722"/>
    <n v="88240"/>
    <n v="3"/>
    <n v="11"/>
    <x v="1"/>
    <n v="2015"/>
  </r>
  <r>
    <n v="5816"/>
    <s v="Medium"/>
    <n v="7.0000000000000007E-2"/>
    <n v="300.97000000000003"/>
    <n v="7.18"/>
    <n v="3079"/>
    <s v="Andrew Levine"/>
    <s v="Regular Air"/>
    <s v="Small Business"/>
    <s v="Technology"/>
    <s v="Computer Peripherals"/>
    <s v="Small Box"/>
    <s v="Gyration Ultra Professional Cordless Optical Suite"/>
    <n v="0.48"/>
    <s v="United States"/>
    <x v="1"/>
    <x v="19"/>
    <x v="332"/>
    <n v="19112"/>
    <d v="2015-05-07T00:00:00"/>
    <d v="2015-05-09T00:00:00"/>
    <n v="-807.59"/>
    <n v="7"/>
    <x v="1723"/>
    <n v="41253"/>
    <n v="2"/>
    <n v="7"/>
    <x v="3"/>
    <n v="2015"/>
  </r>
  <r>
    <n v="7489"/>
    <s v="Not Specified"/>
    <n v="0.04"/>
    <n v="35.44"/>
    <n v="5.09"/>
    <n v="3079"/>
    <s v="Andrew Levine"/>
    <s v="Regular Air"/>
    <s v="Small Business"/>
    <s v="Office Supplies"/>
    <s v="Paper"/>
    <s v="Small Box"/>
    <s v="Xerox 1932"/>
    <n v="0.38"/>
    <s v="United States"/>
    <x v="1"/>
    <x v="19"/>
    <x v="332"/>
    <n v="19112"/>
    <d v="2015-06-11T00:00:00"/>
    <d v="2015-06-11T00:00:00"/>
    <n v="150.72"/>
    <n v="21"/>
    <x v="1724"/>
    <n v="53476"/>
    <n v="0"/>
    <n v="11"/>
    <x v="1"/>
    <n v="2015"/>
  </r>
  <r>
    <n v="7490"/>
    <s v="Not Specified"/>
    <n v="0.08"/>
    <n v="3.98"/>
    <n v="0.7"/>
    <n v="3079"/>
    <s v="Andrew Levine"/>
    <s v="Regular Air"/>
    <s v="Small Business"/>
    <s v="Office Supplies"/>
    <s v="Pens &amp; Art Supplies"/>
    <s v="Wrap Bag"/>
    <s v="4009® Highlighters by Sanford"/>
    <n v="0.52"/>
    <s v="United States"/>
    <x v="1"/>
    <x v="19"/>
    <x v="332"/>
    <n v="19112"/>
    <d v="2015-06-11T00:00:00"/>
    <d v="2015-06-14T00:00:00"/>
    <n v="19.420000000000002"/>
    <n v="36"/>
    <x v="1725"/>
    <n v="53476"/>
    <n v="3"/>
    <n v="11"/>
    <x v="1"/>
    <n v="2015"/>
  </r>
  <r>
    <n v="7491"/>
    <s v="Not Specified"/>
    <n v="0.01"/>
    <n v="1.76"/>
    <n v="0.7"/>
    <n v="3079"/>
    <s v="Andrew Levine"/>
    <s v="Regular Air"/>
    <s v="Small Business"/>
    <s v="Office Supplies"/>
    <s v="Pens &amp; Art Supplies"/>
    <s v="Wrap Bag"/>
    <s v="Newell 310"/>
    <n v="0.56000000000000005"/>
    <s v="United States"/>
    <x v="1"/>
    <x v="19"/>
    <x v="332"/>
    <n v="19112"/>
    <d v="2015-06-11T00:00:00"/>
    <d v="2015-06-12T00:00:00"/>
    <n v="3.13"/>
    <n v="71"/>
    <x v="1726"/>
    <n v="53476"/>
    <n v="1"/>
    <n v="11"/>
    <x v="1"/>
    <n v="2015"/>
  </r>
  <r>
    <n v="7492"/>
    <s v="Not Specified"/>
    <n v="0.01"/>
    <n v="193.17"/>
    <n v="19.989999999999998"/>
    <n v="3079"/>
    <s v="Andrew Levine"/>
    <s v="Express Air"/>
    <s v="Small Business"/>
    <s v="Office Supplies"/>
    <s v="Storage &amp; Organization"/>
    <s v="Small Box"/>
    <s v="Fellowes Staxonsteel® Drawer Files"/>
    <n v="0.71"/>
    <s v="United States"/>
    <x v="1"/>
    <x v="19"/>
    <x v="332"/>
    <n v="19112"/>
    <d v="2015-06-11T00:00:00"/>
    <d v="2015-06-11T00:00:00"/>
    <n v="1141.07"/>
    <n v="63"/>
    <x v="1727"/>
    <n v="53476"/>
    <n v="0"/>
    <n v="11"/>
    <x v="1"/>
    <n v="2015"/>
  </r>
  <r>
    <n v="1739"/>
    <s v="Medium"/>
    <n v="0"/>
    <n v="137.47999999999999"/>
    <n v="32.18"/>
    <n v="3079"/>
    <s v="Andrew Levine"/>
    <s v="Delivery Truck"/>
    <s v="Small Business"/>
    <s v="Furniture"/>
    <s v="Bookcases"/>
    <s v="Jumbo Box"/>
    <s v="O'Sullivan Cherrywood Estates Traditional Barrister Bookcase"/>
    <n v="0.78"/>
    <s v="United States"/>
    <x v="1"/>
    <x v="19"/>
    <x v="332"/>
    <n v="19112"/>
    <d v="2015-01-07T00:00:00"/>
    <d v="2015-01-08T00:00:00"/>
    <n v="-203.27"/>
    <n v="10"/>
    <x v="1728"/>
    <n v="12480"/>
    <n v="1"/>
    <n v="7"/>
    <x v="0"/>
    <n v="2015"/>
  </r>
  <r>
    <n v="6807"/>
    <s v="Critical"/>
    <n v="0"/>
    <n v="2.21"/>
    <n v="1"/>
    <n v="3079"/>
    <s v="Andrew Levine"/>
    <s v="Express Air"/>
    <s v="Small Business"/>
    <s v="Office Supplies"/>
    <s v="Pens &amp; Art Supplies"/>
    <s v="Wrap Bag"/>
    <s v="Quartet Alpha® White Chalk, 12/Pack"/>
    <n v="0.38"/>
    <s v="United States"/>
    <x v="1"/>
    <x v="19"/>
    <x v="332"/>
    <n v="19112"/>
    <d v="2015-06-10T00:00:00"/>
    <d v="2015-06-11T00:00:00"/>
    <n v="10.01"/>
    <n v="33"/>
    <x v="1729"/>
    <n v="48483"/>
    <n v="1"/>
    <n v="10"/>
    <x v="1"/>
    <n v="2015"/>
  </r>
  <r>
    <n v="19756"/>
    <s v="High"/>
    <n v="0"/>
    <n v="65.989999999999995"/>
    <n v="5.99"/>
    <n v="3084"/>
    <s v="Debbie Hsu"/>
    <s v="Express Air"/>
    <s v="Small Business"/>
    <s v="Technology"/>
    <s v="Telephones and Communication"/>
    <s v="Small Box"/>
    <s v="i1000"/>
    <n v="0.57999999999999996"/>
    <s v="United States"/>
    <x v="0"/>
    <x v="0"/>
    <x v="779"/>
    <n v="98503"/>
    <d v="2015-04-20T00:00:00"/>
    <d v="2015-04-22T00:00:00"/>
    <n v="313.81200000000001"/>
    <n v="14"/>
    <x v="1730"/>
    <n v="89879"/>
    <n v="2"/>
    <n v="20"/>
    <x v="4"/>
    <n v="2015"/>
  </r>
  <r>
    <n v="20589"/>
    <s v="Not Specified"/>
    <n v="0.01"/>
    <n v="7.1"/>
    <n v="6.05"/>
    <n v="3084"/>
    <s v="Debbie Hsu"/>
    <s v="Regular Air"/>
    <s v="Small Business"/>
    <s v="Office Supplies"/>
    <s v="Binders and Binder Accessories"/>
    <s v="Small Box"/>
    <s v="Wilson Jones Hanging View Binder, White, 1&quot;"/>
    <n v="0.39"/>
    <s v="United States"/>
    <x v="0"/>
    <x v="0"/>
    <x v="779"/>
    <n v="98503"/>
    <d v="2015-06-24T00:00:00"/>
    <d v="2015-06-25T00:00:00"/>
    <n v="-39.186250000000001"/>
    <n v="18"/>
    <x v="1731"/>
    <n v="89880"/>
    <n v="1"/>
    <n v="24"/>
    <x v="1"/>
    <n v="2015"/>
  </r>
  <r>
    <n v="20590"/>
    <s v="Not Specified"/>
    <n v="0.05"/>
    <n v="18.97"/>
    <n v="9.0299999999999994"/>
    <n v="3084"/>
    <s v="Debbie Hsu"/>
    <s v="Regular Air"/>
    <s v="Small Business"/>
    <s v="Office Supplies"/>
    <s v="Paper"/>
    <s v="Small Box"/>
    <s v="Computer Printout Paper with Letter-Trim Perforations"/>
    <n v="0.37"/>
    <s v="United States"/>
    <x v="0"/>
    <x v="0"/>
    <x v="779"/>
    <n v="98503"/>
    <d v="2015-06-24T00:00:00"/>
    <d v="2015-06-25T00:00:00"/>
    <n v="-1.89"/>
    <n v="5"/>
    <x v="1732"/>
    <n v="89880"/>
    <n v="1"/>
    <n v="24"/>
    <x v="1"/>
    <n v="2015"/>
  </r>
  <r>
    <n v="20008"/>
    <s v="High"/>
    <n v="0.05"/>
    <n v="39.99"/>
    <n v="10.25"/>
    <n v="3086"/>
    <s v="Ted Durham"/>
    <s v="Express Air"/>
    <s v="Consumer"/>
    <s v="Technology"/>
    <s v="Computer Peripherals"/>
    <s v="Small Box"/>
    <s v="Zoom V.92 V.44 PCI Internal Controllerless FaxModem"/>
    <n v="0.55000000000000004"/>
    <s v="United States"/>
    <x v="3"/>
    <x v="26"/>
    <x v="785"/>
    <n v="34287"/>
    <d v="2015-05-18T00:00:00"/>
    <d v="2015-05-19T00:00:00"/>
    <n v="4.29"/>
    <n v="3"/>
    <x v="1733"/>
    <n v="88380"/>
    <n v="1"/>
    <n v="18"/>
    <x v="3"/>
    <n v="2015"/>
  </r>
  <r>
    <n v="21085"/>
    <s v="Low"/>
    <n v="7.0000000000000007E-2"/>
    <n v="49.43"/>
    <n v="19.989999999999998"/>
    <n v="3089"/>
    <s v="Sandy Cannon"/>
    <s v="Regular Air"/>
    <s v="Corporate"/>
    <s v="Office Supplies"/>
    <s v="Appliances"/>
    <s v="Small Box"/>
    <s v="Eureka Hand Vacuum, Bagless"/>
    <n v="0.56999999999999995"/>
    <s v="United States"/>
    <x v="2"/>
    <x v="13"/>
    <x v="776"/>
    <n v="66209"/>
    <d v="2015-01-24T00:00:00"/>
    <d v="2015-01-29T00:00:00"/>
    <n v="-122.77"/>
    <n v="6"/>
    <x v="1734"/>
    <n v="91219"/>
    <n v="5"/>
    <n v="24"/>
    <x v="0"/>
    <n v="2015"/>
  </r>
  <r>
    <n v="20357"/>
    <s v="Critical"/>
    <n v="0.09"/>
    <n v="207.48"/>
    <n v="0.99"/>
    <n v="3095"/>
    <s v="Milton Lindsay"/>
    <s v="Regular Air"/>
    <s v="Consumer"/>
    <s v="Office Supplies"/>
    <s v="Appliances"/>
    <s v="Small Box"/>
    <s v="Kensington 7 Outlet MasterPiece Power Center with Fax/Phone Line Protection"/>
    <n v="0.55000000000000004"/>
    <s v="United States"/>
    <x v="1"/>
    <x v="10"/>
    <x v="786"/>
    <n v="45011"/>
    <d v="2015-01-19T00:00:00"/>
    <d v="2015-01-21T00:00:00"/>
    <n v="683.9556"/>
    <n v="5"/>
    <x v="1735"/>
    <n v="86220"/>
    <n v="2"/>
    <n v="19"/>
    <x v="0"/>
    <n v="2015"/>
  </r>
  <r>
    <n v="21235"/>
    <s v="High"/>
    <n v="0.08"/>
    <n v="40.98"/>
    <n v="7.2"/>
    <n v="3096"/>
    <s v="Mike Howard"/>
    <s v="Express Air"/>
    <s v="Consumer"/>
    <s v="Office Supplies"/>
    <s v="Appliances"/>
    <s v="Small Box"/>
    <s v="Kensington 6 Outlet SmartSocket Surge Protector"/>
    <n v="0.6"/>
    <s v="United States"/>
    <x v="1"/>
    <x v="10"/>
    <x v="455"/>
    <n v="43026"/>
    <d v="2015-05-24T00:00:00"/>
    <d v="2015-05-25T00:00:00"/>
    <n v="-16.64"/>
    <n v="3"/>
    <x v="1386"/>
    <n v="86221"/>
    <n v="1"/>
    <n v="24"/>
    <x v="3"/>
    <n v="2015"/>
  </r>
  <r>
    <n v="21236"/>
    <s v="High"/>
    <n v="0.08"/>
    <n v="8.1199999999999992"/>
    <n v="2.83"/>
    <n v="3096"/>
    <s v="Mike Howard"/>
    <s v="Express Air"/>
    <s v="Consumer"/>
    <s v="Technology"/>
    <s v="Computer Peripherals"/>
    <s v="Small Pack"/>
    <s v="Imation Neon Mac Format Diskettes, 10/Pack"/>
    <n v="0.77"/>
    <s v="United States"/>
    <x v="1"/>
    <x v="10"/>
    <x v="455"/>
    <n v="43026"/>
    <d v="2015-05-24T00:00:00"/>
    <d v="2015-05-25T00:00:00"/>
    <n v="-59.73"/>
    <n v="12"/>
    <x v="1736"/>
    <n v="86221"/>
    <n v="1"/>
    <n v="24"/>
    <x v="3"/>
    <n v="2015"/>
  </r>
  <r>
    <n v="21237"/>
    <s v="High"/>
    <n v="0.02"/>
    <n v="262.11"/>
    <n v="62.74"/>
    <n v="3096"/>
    <s v="Mike Howard"/>
    <s v="Delivery Truck"/>
    <s v="Consumer"/>
    <s v="Furniture"/>
    <s v="Tables"/>
    <s v="Jumbo Box"/>
    <s v="Bevis Boat-Shaped Conference Table"/>
    <n v="0.75"/>
    <s v="United States"/>
    <x v="1"/>
    <x v="10"/>
    <x v="455"/>
    <n v="43026"/>
    <d v="2015-05-24T00:00:00"/>
    <d v="2015-05-25T00:00:00"/>
    <n v="-633.44123700000023"/>
    <n v="9"/>
    <x v="1737"/>
    <n v="86221"/>
    <n v="1"/>
    <n v="24"/>
    <x v="3"/>
    <n v="2015"/>
  </r>
  <r>
    <n v="25999"/>
    <s v="Critical"/>
    <n v="0.04"/>
    <n v="33.89"/>
    <n v="5.0999999999999996"/>
    <n v="3096"/>
    <s v="Mike Howard"/>
    <s v="Express Air"/>
    <s v="Consumer"/>
    <s v="Office Supplies"/>
    <s v="Storage &amp; Organization"/>
    <s v="Small Box"/>
    <s v="File Shuttle II and Handi-File, Black"/>
    <n v="0.6"/>
    <s v="United States"/>
    <x v="1"/>
    <x v="10"/>
    <x v="455"/>
    <n v="43026"/>
    <d v="2015-06-17T00:00:00"/>
    <d v="2015-06-18T00:00:00"/>
    <n v="72.984000000000009"/>
    <n v="6"/>
    <x v="1738"/>
    <n v="86222"/>
    <n v="1"/>
    <n v="17"/>
    <x v="1"/>
    <n v="2015"/>
  </r>
  <r>
    <n v="19816"/>
    <s v="Critical"/>
    <n v="0.05"/>
    <n v="35.44"/>
    <n v="5.09"/>
    <n v="3098"/>
    <s v="Lorraine Boykin"/>
    <s v="Regular Air"/>
    <s v="Consumer"/>
    <s v="Office Supplies"/>
    <s v="Paper"/>
    <s v="Small Box"/>
    <s v="Xerox 1932"/>
    <n v="0.38"/>
    <s v="United States"/>
    <x v="1"/>
    <x v="4"/>
    <x v="787"/>
    <n v="11967"/>
    <d v="2015-04-08T00:00:00"/>
    <d v="2015-04-09T00:00:00"/>
    <n v="240.17519999999996"/>
    <n v="10"/>
    <x v="1739"/>
    <n v="89314"/>
    <n v="1"/>
    <n v="8"/>
    <x v="4"/>
    <n v="2015"/>
  </r>
  <r>
    <n v="22503"/>
    <s v="Low"/>
    <n v="0"/>
    <n v="11.7"/>
    <n v="6.96"/>
    <n v="3098"/>
    <s v="Lorraine Boykin"/>
    <s v="Express Air"/>
    <s v="Consumer"/>
    <s v="Office Supplies"/>
    <s v="Appliances"/>
    <s v="Medium Box"/>
    <s v="Harmony HEPA Quiet Air Purifiers"/>
    <n v="0.5"/>
    <s v="United States"/>
    <x v="1"/>
    <x v="4"/>
    <x v="787"/>
    <n v="11967"/>
    <d v="2015-06-17T00:00:00"/>
    <d v="2015-06-19T00:00:00"/>
    <n v="-11.248000000000001"/>
    <n v="10"/>
    <x v="1740"/>
    <n v="89315"/>
    <n v="2"/>
    <n v="17"/>
    <x v="1"/>
    <n v="2015"/>
  </r>
  <r>
    <n v="18930"/>
    <s v="Low"/>
    <n v="0.06"/>
    <n v="2.89"/>
    <n v="0.5"/>
    <n v="3098"/>
    <s v="Lorraine Boykin"/>
    <s v="Regular Air"/>
    <s v="Consumer"/>
    <s v="Office Supplies"/>
    <s v="Labels"/>
    <s v="Small Box"/>
    <s v="Avery 498"/>
    <n v="0.38"/>
    <s v="United States"/>
    <x v="1"/>
    <x v="4"/>
    <x v="787"/>
    <n v="11967"/>
    <d v="2015-02-28T00:00:00"/>
    <d v="2015-02-28T00:00:00"/>
    <n v="9.611699999999999"/>
    <n v="5"/>
    <x v="1741"/>
    <n v="89316"/>
    <n v="0"/>
    <n v="28"/>
    <x v="2"/>
    <n v="2015"/>
  </r>
  <r>
    <n v="19805"/>
    <s v="Critical"/>
    <n v="7.0000000000000007E-2"/>
    <n v="35.99"/>
    <n v="5"/>
    <n v="3100"/>
    <s v="Gladys Holloway"/>
    <s v="Regular Air"/>
    <s v="Consumer"/>
    <s v="Technology"/>
    <s v="Telephones and Communication"/>
    <s v="Wrap Bag"/>
    <s v="Accessory17"/>
    <n v="0.82"/>
    <s v="United States"/>
    <x v="3"/>
    <x v="26"/>
    <x v="788"/>
    <n v="33334"/>
    <d v="2015-03-25T00:00:00"/>
    <d v="2015-03-27T00:00:00"/>
    <n v="-299.81420000000003"/>
    <n v="1"/>
    <x v="1742"/>
    <n v="89988"/>
    <n v="2"/>
    <n v="25"/>
    <x v="5"/>
    <n v="2015"/>
  </r>
  <r>
    <n v="18087"/>
    <s v="Critical"/>
    <n v="0.04"/>
    <n v="3.08"/>
    <n v="0.99"/>
    <n v="3105"/>
    <s v="Lawrence Hester"/>
    <s v="Regular Air"/>
    <s v="Home Office"/>
    <s v="Office Supplies"/>
    <s v="Labels"/>
    <s v="Small Box"/>
    <s v="Avery 481"/>
    <n v="0.37"/>
    <s v="United States"/>
    <x v="3"/>
    <x v="35"/>
    <x v="60"/>
    <n v="42071"/>
    <d v="2015-03-20T00:00:00"/>
    <d v="2015-03-21T00:00:00"/>
    <n v="13.799999999999999"/>
    <n v="19"/>
    <x v="1743"/>
    <n v="86327"/>
    <n v="1"/>
    <n v="20"/>
    <x v="5"/>
    <n v="2015"/>
  </r>
  <r>
    <n v="18088"/>
    <s v="Critical"/>
    <n v="0.02"/>
    <n v="6.48"/>
    <n v="5.9"/>
    <n v="3105"/>
    <s v="Lawrence Hester"/>
    <s v="Regular Air"/>
    <s v="Home Office"/>
    <s v="Office Supplies"/>
    <s v="Paper"/>
    <s v="Small Box"/>
    <s v="Xerox 1976"/>
    <n v="0.37"/>
    <s v="United States"/>
    <x v="3"/>
    <x v="35"/>
    <x v="60"/>
    <n v="42071"/>
    <d v="2015-03-20T00:00:00"/>
    <d v="2015-03-21T00:00:00"/>
    <n v="4.3919999999999995"/>
    <n v="13"/>
    <x v="42"/>
    <n v="86327"/>
    <n v="1"/>
    <n v="20"/>
    <x v="5"/>
    <n v="2015"/>
  </r>
  <r>
    <n v="18089"/>
    <s v="Critical"/>
    <n v="0.04"/>
    <n v="125.99"/>
    <n v="4.2"/>
    <n v="3105"/>
    <s v="Lawrence Hester"/>
    <s v="Regular Air"/>
    <s v="Home Office"/>
    <s v="Technology"/>
    <s v="Telephones and Communication"/>
    <s v="Small Box"/>
    <s v="V3682"/>
    <n v="0.59"/>
    <s v="United States"/>
    <x v="3"/>
    <x v="35"/>
    <x v="60"/>
    <n v="42071"/>
    <d v="2015-03-20T00:00:00"/>
    <d v="2015-03-22T00:00:00"/>
    <n v="-236.25"/>
    <n v="12"/>
    <x v="1744"/>
    <n v="86327"/>
    <n v="2"/>
    <n v="20"/>
    <x v="5"/>
    <n v="2015"/>
  </r>
  <r>
    <n v="87"/>
    <s v="Critical"/>
    <n v="0.04"/>
    <n v="3.08"/>
    <n v="0.99"/>
    <n v="3106"/>
    <s v="Alexander O'Brien"/>
    <s v="Regular Air"/>
    <s v="Home Office"/>
    <s v="Office Supplies"/>
    <s v="Labels"/>
    <s v="Small Box"/>
    <s v="Avery 481"/>
    <n v="0.37"/>
    <s v="United States"/>
    <x v="2"/>
    <x v="7"/>
    <x v="588"/>
    <n v="77041"/>
    <d v="2015-03-20T00:00:00"/>
    <d v="2015-03-21T00:00:00"/>
    <n v="36.020000000000003"/>
    <n v="75"/>
    <x v="1745"/>
    <n v="548"/>
    <n v="1"/>
    <n v="20"/>
    <x v="5"/>
    <n v="2015"/>
  </r>
  <r>
    <n v="88"/>
    <s v="Critical"/>
    <n v="0.02"/>
    <n v="6.48"/>
    <n v="5.9"/>
    <n v="3106"/>
    <s v="Alexander O'Brien"/>
    <s v="Regular Air"/>
    <s v="Home Office"/>
    <s v="Office Supplies"/>
    <s v="Paper"/>
    <s v="Small Box"/>
    <s v="Xerox 1976"/>
    <n v="0.37"/>
    <s v="United States"/>
    <x v="2"/>
    <x v="7"/>
    <x v="588"/>
    <n v="77041"/>
    <d v="2015-03-20T00:00:00"/>
    <d v="2015-03-21T00:00:00"/>
    <n v="-50.64"/>
    <n v="53"/>
    <x v="1746"/>
    <n v="548"/>
    <n v="1"/>
    <n v="20"/>
    <x v="5"/>
    <n v="2015"/>
  </r>
  <r>
    <n v="89"/>
    <s v="Critical"/>
    <n v="0.04"/>
    <n v="125.99"/>
    <n v="4.2"/>
    <n v="3106"/>
    <s v="Alexander O'Brien"/>
    <s v="Regular Air"/>
    <s v="Home Office"/>
    <s v="Technology"/>
    <s v="Telephones and Communication"/>
    <s v="Small Box"/>
    <s v="V3682"/>
    <n v="0.59"/>
    <s v="United States"/>
    <x v="2"/>
    <x v="7"/>
    <x v="588"/>
    <n v="77041"/>
    <d v="2015-03-20T00:00:00"/>
    <d v="2015-03-22T00:00:00"/>
    <n v="510.48900000000003"/>
    <n v="47"/>
    <x v="1747"/>
    <n v="548"/>
    <n v="2"/>
    <n v="20"/>
    <x v="5"/>
    <n v="2015"/>
  </r>
  <r>
    <n v="21120"/>
    <s v="Not Specified"/>
    <n v="7.0000000000000007E-2"/>
    <n v="34.54"/>
    <n v="14.72"/>
    <n v="3113"/>
    <s v="Wayne English"/>
    <s v="Regular Air"/>
    <s v="Corporate"/>
    <s v="Office Supplies"/>
    <s v="Binders and Binder Accessories"/>
    <s v="Small Box"/>
    <s v="GBC Recycled Grain Textured Covers"/>
    <n v="0.37"/>
    <s v="United States"/>
    <x v="3"/>
    <x v="11"/>
    <x v="789"/>
    <n v="70560"/>
    <d v="2015-05-17T00:00:00"/>
    <d v="2015-05-18T00:00:00"/>
    <n v="-20.182259999999999"/>
    <n v="17"/>
    <x v="1748"/>
    <n v="86860"/>
    <n v="1"/>
    <n v="17"/>
    <x v="3"/>
    <n v="2015"/>
  </r>
  <r>
    <n v="21121"/>
    <s v="Not Specified"/>
    <n v="0.02"/>
    <n v="12.28"/>
    <n v="6.47"/>
    <n v="3113"/>
    <s v="Wayne English"/>
    <s v="Regular Air"/>
    <s v="Corporate"/>
    <s v="Office Supplies"/>
    <s v="Paper"/>
    <s v="Small Box"/>
    <s v="Xerox 1881"/>
    <n v="0.38"/>
    <s v="United States"/>
    <x v="3"/>
    <x v="11"/>
    <x v="789"/>
    <n v="70560"/>
    <d v="2015-05-17T00:00:00"/>
    <d v="2015-05-17T00:00:00"/>
    <n v="-156.97220000000002"/>
    <n v="9"/>
    <x v="1749"/>
    <n v="86860"/>
    <n v="0"/>
    <n v="17"/>
    <x v="3"/>
    <n v="2015"/>
  </r>
  <r>
    <n v="21122"/>
    <s v="Not Specified"/>
    <n v="0.06"/>
    <n v="34.58"/>
    <n v="8.99"/>
    <n v="3113"/>
    <s v="Wayne English"/>
    <s v="Express Air"/>
    <s v="Corporate"/>
    <s v="Office Supplies"/>
    <s v="Pens &amp; Art Supplies"/>
    <s v="Small Pack"/>
    <s v="Panasonic KP-350BK Electric Pencil Sharpener with Auto Stop"/>
    <n v="0.56000000000000005"/>
    <s v="United States"/>
    <x v="3"/>
    <x v="11"/>
    <x v="789"/>
    <n v="70560"/>
    <d v="2015-05-17T00:00:00"/>
    <d v="2015-05-19T00:00:00"/>
    <n v="384.5043"/>
    <n v="13"/>
    <x v="1750"/>
    <n v="86860"/>
    <n v="2"/>
    <n v="17"/>
    <x v="3"/>
    <n v="2015"/>
  </r>
  <r>
    <n v="20795"/>
    <s v="Critical"/>
    <n v="0.08"/>
    <n v="349.45"/>
    <n v="60"/>
    <n v="3119"/>
    <s v="Jay Hubbard"/>
    <s v="Delivery Truck"/>
    <s v="Corporate"/>
    <s v="Furniture"/>
    <s v="Tables"/>
    <s v="Jumbo Drum"/>
    <s v="SAFCO PlanMaster Heigh-Adjustable Drafting Table Base, 43w x 30d x 30-37h, Black"/>
    <m/>
    <s v="United States"/>
    <x v="3"/>
    <x v="26"/>
    <x v="790"/>
    <n v="32839"/>
    <d v="2015-06-30T00:00:00"/>
    <d v="2015-07-02T00:00:00"/>
    <n v="513.08399999999995"/>
    <n v="11"/>
    <x v="1751"/>
    <n v="86432"/>
    <n v="2"/>
    <n v="30"/>
    <x v="1"/>
    <n v="2015"/>
  </r>
  <r>
    <n v="25473"/>
    <s v="Not Specified"/>
    <n v="0.08"/>
    <n v="315.98"/>
    <n v="19.989999999999998"/>
    <n v="3120"/>
    <s v="Daniel Christian"/>
    <s v="Regular Air"/>
    <s v="Home Office"/>
    <s v="Office Supplies"/>
    <s v="Binders and Binder Accessories"/>
    <s v="Small Box"/>
    <s v="GBC ProClick™ 150 Presentation Binding System"/>
    <n v="0.38"/>
    <s v="United States"/>
    <x v="3"/>
    <x v="11"/>
    <x v="791"/>
    <n v="70117"/>
    <d v="2015-06-14T00:00:00"/>
    <d v="2015-06-14T00:00:00"/>
    <n v="44.519999999999996"/>
    <n v="9"/>
    <x v="1752"/>
    <n v="90160"/>
    <n v="0"/>
    <n v="14"/>
    <x v="1"/>
    <n v="2015"/>
  </r>
  <r>
    <n v="23764"/>
    <s v="Low"/>
    <n v="0.02"/>
    <n v="7.1"/>
    <n v="6.05"/>
    <n v="3123"/>
    <s v="Jamie Manning"/>
    <s v="Regular Air"/>
    <s v="Home Office"/>
    <s v="Office Supplies"/>
    <s v="Binders and Binder Accessories"/>
    <s v="Small Box"/>
    <s v="Wilson Jones Hanging View Binder, White, 1&quot;"/>
    <n v="0.39"/>
    <s v="United States"/>
    <x v="2"/>
    <x v="12"/>
    <x v="792"/>
    <n v="60160"/>
    <d v="2015-01-07T00:00:00"/>
    <d v="2015-01-09T00:00:00"/>
    <n v="-48.875"/>
    <n v="8"/>
    <x v="1753"/>
    <n v="87287"/>
    <n v="2"/>
    <n v="7"/>
    <x v="0"/>
    <n v="2015"/>
  </r>
  <r>
    <n v="25060"/>
    <s v="Not Specified"/>
    <n v="0.05"/>
    <n v="120.98"/>
    <n v="9.07"/>
    <n v="3124"/>
    <s v="Neil Barbee"/>
    <s v="Regular Air"/>
    <s v="Home Office"/>
    <s v="Office Supplies"/>
    <s v="Binders and Binder Accessories"/>
    <s v="Small Box"/>
    <s v="GBC VeloBinder Electric Binding Machine"/>
    <n v="0.35"/>
    <s v="United States"/>
    <x v="2"/>
    <x v="12"/>
    <x v="793"/>
    <n v="61265"/>
    <d v="2015-05-30T00:00:00"/>
    <d v="2015-05-31T00:00:00"/>
    <n v="881.04719999999998"/>
    <n v="11"/>
    <x v="1754"/>
    <n v="87286"/>
    <n v="1"/>
    <n v="30"/>
    <x v="3"/>
    <n v="2015"/>
  </r>
  <r>
    <n v="25352"/>
    <s v="High"/>
    <n v="0.08"/>
    <n v="120.97"/>
    <n v="26.3"/>
    <n v="3125"/>
    <s v="Guy McDonald"/>
    <s v="Delivery Truck"/>
    <s v="Home Office"/>
    <s v="Technology"/>
    <s v="Office Machines"/>
    <s v="Jumbo Drum"/>
    <s v="Canon S750 Color Inkjet Printer"/>
    <n v="0.38"/>
    <s v="United States"/>
    <x v="2"/>
    <x v="12"/>
    <x v="794"/>
    <n v="60056"/>
    <d v="2015-01-05T00:00:00"/>
    <d v="2015-01-07T00:00:00"/>
    <n v="-233.840688"/>
    <n v="2"/>
    <x v="1755"/>
    <n v="87285"/>
    <n v="2"/>
    <n v="5"/>
    <x v="0"/>
    <n v="2015"/>
  </r>
  <r>
    <n v="24457"/>
    <s v="Low"/>
    <n v="0.08"/>
    <n v="3.69"/>
    <n v="2.5"/>
    <n v="3128"/>
    <s v="Cathy Burgess"/>
    <s v="Regular Air"/>
    <s v="Small Business"/>
    <s v="Office Supplies"/>
    <s v="Envelopes"/>
    <s v="Small Box"/>
    <s v="Colored Envelopes"/>
    <n v="0.39"/>
    <s v="United States"/>
    <x v="3"/>
    <x v="11"/>
    <x v="795"/>
    <n v="71109"/>
    <d v="2015-06-25T00:00:00"/>
    <d v="2015-06-30T00:00:00"/>
    <n v="-139.07600000000002"/>
    <n v="9"/>
    <x v="1756"/>
    <n v="89810"/>
    <n v="5"/>
    <n v="25"/>
    <x v="1"/>
    <n v="2015"/>
  </r>
  <r>
    <n v="20483"/>
    <s v="High"/>
    <n v="0.1"/>
    <n v="180.98"/>
    <n v="26.2"/>
    <n v="3132"/>
    <s v="Anita Kang"/>
    <s v="Delivery Truck"/>
    <s v="Corporate"/>
    <s v="Furniture"/>
    <s v="Chairs &amp; Chairmats"/>
    <s v="Jumbo Drum"/>
    <s v="Global Ergonomic Managers Chair"/>
    <n v="0.59"/>
    <s v="United States"/>
    <x v="2"/>
    <x v="12"/>
    <x v="796"/>
    <n v="60060"/>
    <d v="2015-06-22T00:00:00"/>
    <d v="2015-06-23T00:00:00"/>
    <n v="-64.664000000000001"/>
    <n v="3"/>
    <x v="1757"/>
    <n v="86790"/>
    <n v="1"/>
    <n v="22"/>
    <x v="1"/>
    <n v="2015"/>
  </r>
  <r>
    <n v="19258"/>
    <s v="Medium"/>
    <n v="0.04"/>
    <n v="62.05"/>
    <n v="3.99"/>
    <n v="3132"/>
    <s v="Anita Kang"/>
    <s v="Regular Air"/>
    <s v="Corporate"/>
    <s v="Office Supplies"/>
    <s v="Appliances"/>
    <s v="Small Box"/>
    <s v="Acco Smartsocket™ Table Surge Protector, 6 Color-Coded Adapter Outlets"/>
    <n v="0.55000000000000004"/>
    <s v="United States"/>
    <x v="2"/>
    <x v="12"/>
    <x v="796"/>
    <n v="60060"/>
    <d v="2015-05-17T00:00:00"/>
    <d v="2015-05-18T00:00:00"/>
    <n v="1644.0767999999998"/>
    <n v="40"/>
    <x v="1758"/>
    <n v="86794"/>
    <n v="1"/>
    <n v="17"/>
    <x v="3"/>
    <n v="2015"/>
  </r>
  <r>
    <n v="22459"/>
    <s v="Medium"/>
    <n v="0.1"/>
    <n v="5.81"/>
    <n v="8.49"/>
    <n v="3133"/>
    <s v="Kristine Singleton"/>
    <s v="Regular Air"/>
    <s v="Corporate"/>
    <s v="Office Supplies"/>
    <s v="Binders and Binder Accessories"/>
    <s v="Small Box"/>
    <s v="Fellowes Black Plastic Comb Bindings"/>
    <n v="0.39"/>
    <s v="United States"/>
    <x v="2"/>
    <x v="12"/>
    <x v="797"/>
    <n v="60540"/>
    <d v="2015-01-16T00:00:00"/>
    <d v="2015-01-17T00:00:00"/>
    <n v="-350.43950000000001"/>
    <n v="12"/>
    <x v="1759"/>
    <n v="86789"/>
    <n v="1"/>
    <n v="16"/>
    <x v="0"/>
    <n v="2015"/>
  </r>
  <r>
    <n v="22460"/>
    <s v="Medium"/>
    <n v="0.03"/>
    <n v="1.81"/>
    <n v="0.75"/>
    <n v="3133"/>
    <s v="Kristine Singleton"/>
    <s v="Regular Air"/>
    <s v="Corporate"/>
    <s v="Office Supplies"/>
    <s v="Rubber Bands"/>
    <s v="Wrap Bag"/>
    <s v="Assorted Color Push Pins"/>
    <n v="0.52"/>
    <s v="United States"/>
    <x v="2"/>
    <x v="12"/>
    <x v="797"/>
    <n v="60540"/>
    <d v="2015-01-16T00:00:00"/>
    <d v="2015-01-17T00:00:00"/>
    <n v="4.2027999999999999"/>
    <n v="10"/>
    <x v="1760"/>
    <n v="86789"/>
    <n v="1"/>
    <n v="16"/>
    <x v="0"/>
    <n v="2015"/>
  </r>
  <r>
    <n v="21719"/>
    <s v="Critical"/>
    <n v="0.08"/>
    <n v="5.4"/>
    <n v="7.78"/>
    <n v="3133"/>
    <s v="Kristine Singleton"/>
    <s v="Regular Air"/>
    <s v="Corporate"/>
    <s v="Office Supplies"/>
    <s v="Binders and Binder Accessories"/>
    <s v="Small Box"/>
    <s v="3M Organizer Strips"/>
    <n v="0.37"/>
    <s v="United States"/>
    <x v="2"/>
    <x v="12"/>
    <x v="797"/>
    <n v="60540"/>
    <d v="2015-03-04T00:00:00"/>
    <d v="2015-03-04T00:00:00"/>
    <n v="-44.067999999999998"/>
    <n v="4"/>
    <x v="1190"/>
    <n v="86792"/>
    <n v="0"/>
    <n v="4"/>
    <x v="5"/>
    <n v="2015"/>
  </r>
  <r>
    <n v="21720"/>
    <s v="Critical"/>
    <n v="0.09"/>
    <n v="8.4600000000000009"/>
    <n v="8.99"/>
    <n v="3133"/>
    <s v="Kristine Singleton"/>
    <s v="Express Air"/>
    <s v="Corporate"/>
    <s v="Technology"/>
    <s v="Computer Peripherals"/>
    <s v="Small Pack"/>
    <s v="Imation 3.5 IBM Diskettes, 10/Box"/>
    <n v="0.79"/>
    <s v="United States"/>
    <x v="2"/>
    <x v="12"/>
    <x v="797"/>
    <n v="60540"/>
    <d v="2015-03-04T00:00:00"/>
    <d v="2015-03-07T00:00:00"/>
    <n v="-100.51"/>
    <n v="5"/>
    <x v="1761"/>
    <n v="86792"/>
    <n v="3"/>
    <n v="4"/>
    <x v="5"/>
    <n v="2015"/>
  </r>
  <r>
    <n v="21721"/>
    <s v="Critical"/>
    <n v="0.21"/>
    <n v="14.98"/>
    <n v="8.99"/>
    <n v="3133"/>
    <s v="Kristine Singleton"/>
    <s v="Regular Air"/>
    <s v="Corporate"/>
    <s v="Furniture"/>
    <s v="Office Furnishings"/>
    <s v="Small Pack"/>
    <s v="GE 4 Foot Flourescent Tube, 40 Watt"/>
    <n v="0.39"/>
    <s v="United States"/>
    <x v="2"/>
    <x v="12"/>
    <x v="797"/>
    <n v="60540"/>
    <d v="2015-03-04T00:00:00"/>
    <d v="2015-03-05T00:00:00"/>
    <n v="-17.75"/>
    <n v="10"/>
    <x v="1762"/>
    <n v="86792"/>
    <n v="1"/>
    <n v="4"/>
    <x v="5"/>
    <n v="2015"/>
  </r>
  <r>
    <n v="21722"/>
    <s v="Critical"/>
    <n v="0.04"/>
    <n v="155.99"/>
    <n v="8.08"/>
    <n v="3133"/>
    <s v="Kristine Singleton"/>
    <s v="Regular Air"/>
    <s v="Corporate"/>
    <s v="Technology"/>
    <s v="Telephones and Communication"/>
    <s v="Small Box"/>
    <s v="300 Series Non-Flip"/>
    <n v="0.6"/>
    <s v="United States"/>
    <x v="2"/>
    <x v="12"/>
    <x v="797"/>
    <n v="60540"/>
    <d v="2015-03-04T00:00:00"/>
    <d v="2015-03-05T00:00:00"/>
    <n v="1374.9480000000001"/>
    <n v="22"/>
    <x v="1763"/>
    <n v="86792"/>
    <n v="1"/>
    <n v="4"/>
    <x v="5"/>
    <n v="2015"/>
  </r>
  <r>
    <n v="23898"/>
    <s v="Critical"/>
    <n v="0.03"/>
    <n v="150.88999999999999"/>
    <n v="60.2"/>
    <n v="3136"/>
    <s v="Lee Hancock"/>
    <s v="Delivery Truck"/>
    <s v="Consumer"/>
    <s v="Furniture"/>
    <s v="Chairs &amp; Chairmats"/>
    <s v="Jumbo Drum"/>
    <s v="Global Leather &amp; Oak Executive Chair, Burgundy"/>
    <n v="0.77"/>
    <s v="United States"/>
    <x v="1"/>
    <x v="14"/>
    <x v="91"/>
    <n v="4073"/>
    <d v="2015-02-22T00:00:00"/>
    <d v="2015-02-22T00:00:00"/>
    <n v="-677.87199999999996"/>
    <n v="23"/>
    <x v="1764"/>
    <n v="86791"/>
    <n v="0"/>
    <n v="22"/>
    <x v="2"/>
    <n v="2015"/>
  </r>
  <r>
    <n v="24691"/>
    <s v="Not Specified"/>
    <n v="0.09"/>
    <n v="304.99"/>
    <n v="19.989999999999998"/>
    <n v="3137"/>
    <s v="Alison Sharp"/>
    <s v="Regular Air"/>
    <s v="Corporate"/>
    <s v="Office Supplies"/>
    <s v="Binders and Binder Accessories"/>
    <s v="Small Box"/>
    <s v="Ibico Hi-Tech Manual Binding System"/>
    <n v="0.4"/>
    <s v="United States"/>
    <x v="1"/>
    <x v="16"/>
    <x v="798"/>
    <n v="3246"/>
    <d v="2015-06-08T00:00:00"/>
    <d v="2015-06-09T00:00:00"/>
    <n v="1623.9494999999999"/>
    <n v="8"/>
    <x v="1765"/>
    <n v="86795"/>
    <n v="1"/>
    <n v="8"/>
    <x v="1"/>
    <n v="2015"/>
  </r>
  <r>
    <n v="23706"/>
    <s v="Not Specified"/>
    <n v="0.05"/>
    <n v="4.0599999999999996"/>
    <n v="6.89"/>
    <n v="3138"/>
    <s v="Herbert Donnelly Swanson"/>
    <s v="Express Air"/>
    <s v="Corporate"/>
    <s v="Office Supplies"/>
    <s v="Appliances"/>
    <s v="Small Box"/>
    <s v="Eureka Disposable Bags for Sanitaire® Vibra Groomer I® Upright Vac"/>
    <n v="0.6"/>
    <s v="United States"/>
    <x v="1"/>
    <x v="16"/>
    <x v="799"/>
    <n v="3053"/>
    <d v="2015-06-19T00:00:00"/>
    <d v="2015-06-21T00:00:00"/>
    <n v="-122.83499999999999"/>
    <n v="22"/>
    <x v="1766"/>
    <n v="86796"/>
    <n v="2"/>
    <n v="19"/>
    <x v="1"/>
    <n v="2015"/>
  </r>
  <r>
    <n v="23427"/>
    <s v="Critical"/>
    <n v="0.09"/>
    <n v="280.98"/>
    <n v="57"/>
    <n v="3139"/>
    <s v="David Powell"/>
    <s v="Delivery Truck"/>
    <s v="Home Office"/>
    <s v="Furniture"/>
    <s v="Chairs &amp; Chairmats"/>
    <s v="Jumbo Drum"/>
    <s v="Hon 2090 “Pillow Soft” Series Mid Back Swivel/Tilt Chairs"/>
    <n v="0.78"/>
    <s v="United States"/>
    <x v="1"/>
    <x v="2"/>
    <x v="207"/>
    <n v="7016"/>
    <d v="2015-05-02T00:00:00"/>
    <d v="2015-05-05T00:00:00"/>
    <n v="252.48800000000028"/>
    <n v="31"/>
    <x v="1767"/>
    <n v="86793"/>
    <n v="3"/>
    <n v="2"/>
    <x v="3"/>
    <n v="2015"/>
  </r>
  <r>
    <n v="18917"/>
    <s v="Low"/>
    <n v="0.09"/>
    <n v="6.84"/>
    <n v="8.3699999999999992"/>
    <n v="3141"/>
    <s v="Jerome McIntosh"/>
    <s v="Regular Air"/>
    <s v="Consumer"/>
    <s v="Office Supplies"/>
    <s v="Scissors, Rulers and Trimmers"/>
    <s v="Small Pack"/>
    <s v="Acme Design Line 8&quot; Stainless Steel Bent Scissors w/Champagne Handles, 3-1/8&quot; Cut"/>
    <n v="0.57999999999999996"/>
    <s v="United States"/>
    <x v="2"/>
    <x v="7"/>
    <x v="557"/>
    <n v="77506"/>
    <d v="2015-06-01T00:00:00"/>
    <d v="2015-06-08T00:00:00"/>
    <n v="-88.584999999999994"/>
    <n v="13"/>
    <x v="1768"/>
    <n v="86369"/>
    <n v="7"/>
    <n v="1"/>
    <x v="1"/>
    <n v="2015"/>
  </r>
  <r>
    <n v="18918"/>
    <s v="Low"/>
    <n v="7.0000000000000007E-2"/>
    <n v="48.91"/>
    <n v="35"/>
    <n v="3141"/>
    <s v="Jerome McIntosh"/>
    <s v="Express Air"/>
    <s v="Consumer"/>
    <s v="Office Supplies"/>
    <s v="Storage &amp; Organization"/>
    <s v="Large Box"/>
    <s v="Tennsco Industrial Shelving"/>
    <n v="0.83"/>
    <s v="United States"/>
    <x v="2"/>
    <x v="7"/>
    <x v="557"/>
    <n v="77506"/>
    <d v="2015-06-01T00:00:00"/>
    <d v="2015-06-03T00:00:00"/>
    <n v="-485.68"/>
    <n v="15"/>
    <x v="1769"/>
    <n v="86369"/>
    <n v="2"/>
    <n v="1"/>
    <x v="1"/>
    <n v="2015"/>
  </r>
  <r>
    <n v="26039"/>
    <s v="Medium"/>
    <n v="0.02"/>
    <n v="15.42"/>
    <n v="5.41"/>
    <n v="3143"/>
    <s v="Neil Song"/>
    <s v="Regular Air"/>
    <s v="Consumer"/>
    <s v="Office Supplies"/>
    <s v="Storage &amp; Organization"/>
    <s v="Small Box"/>
    <s v="Decoflex Hanging Personal Folder File"/>
    <n v="0.59"/>
    <s v="United States"/>
    <x v="2"/>
    <x v="7"/>
    <x v="800"/>
    <n v="78660"/>
    <d v="2015-03-24T00:00:00"/>
    <d v="2015-03-25T00:00:00"/>
    <n v="-16.37"/>
    <n v="2"/>
    <x v="1770"/>
    <n v="86368"/>
    <n v="1"/>
    <n v="24"/>
    <x v="5"/>
    <n v="2015"/>
  </r>
  <r>
    <n v="19193"/>
    <s v="Critical"/>
    <n v="0.03"/>
    <n v="3.36"/>
    <n v="6.27"/>
    <n v="3146"/>
    <s v="Maureen Stout"/>
    <s v="Regular Air"/>
    <s v="Corporate"/>
    <s v="Office Supplies"/>
    <s v="Binders and Binder Accessories"/>
    <s v="Small Box"/>
    <s v="Cardinal Poly Pocket Divider Pockets for Ring Binders"/>
    <n v="0.4"/>
    <s v="United States"/>
    <x v="2"/>
    <x v="7"/>
    <x v="801"/>
    <n v="78577"/>
    <d v="2015-01-04T00:00:00"/>
    <d v="2015-01-05T00:00:00"/>
    <n v="-94.258600000000001"/>
    <n v="4"/>
    <x v="1771"/>
    <n v="85850"/>
    <n v="1"/>
    <n v="4"/>
    <x v="0"/>
    <n v="2015"/>
  </r>
  <r>
    <n v="19194"/>
    <s v="Critical"/>
    <n v="7.0000000000000007E-2"/>
    <n v="3.71"/>
    <n v="1.93"/>
    <n v="3146"/>
    <s v="Maureen Stout"/>
    <s v="Express Air"/>
    <s v="Corporate"/>
    <s v="Office Supplies"/>
    <s v="Paper"/>
    <s v="Wrap Bag"/>
    <s v="&quot;While you Were Out&quot; Message Book, One Form per Page"/>
    <n v="0.35"/>
    <s v="United States"/>
    <x v="2"/>
    <x v="7"/>
    <x v="801"/>
    <n v="78577"/>
    <d v="2015-01-04T00:00:00"/>
    <d v="2015-01-06T00:00:00"/>
    <n v="6.3308"/>
    <n v="11"/>
    <x v="1772"/>
    <n v="85850"/>
    <n v="2"/>
    <n v="4"/>
    <x v="0"/>
    <n v="2015"/>
  </r>
  <r>
    <n v="24200"/>
    <s v="Medium"/>
    <n v="0.06"/>
    <n v="19.989999999999998"/>
    <n v="11.17"/>
    <n v="3148"/>
    <s v="Leroy Field"/>
    <s v="Regular Air"/>
    <s v="Corporate"/>
    <s v="Furniture"/>
    <s v="Office Furnishings"/>
    <s v="Large Box"/>
    <s v="Telescoping Adjustable Floor Lamp"/>
    <n v="0.6"/>
    <s v="United States"/>
    <x v="0"/>
    <x v="44"/>
    <x v="802"/>
    <n v="83854"/>
    <d v="2015-01-14T00:00:00"/>
    <d v="2015-01-14T00:00:00"/>
    <n v="-66.823599999999999"/>
    <n v="7"/>
    <x v="1773"/>
    <n v="89716"/>
    <n v="0"/>
    <n v="14"/>
    <x v="0"/>
    <n v="2015"/>
  </r>
  <r>
    <n v="24202"/>
    <s v="Medium"/>
    <n v="0.06"/>
    <n v="320.98"/>
    <n v="58.95"/>
    <n v="3149"/>
    <s v="Harriet Moore"/>
    <s v="Delivery Truck"/>
    <s v="Corporate"/>
    <s v="Furniture"/>
    <s v="Chairs &amp; Chairmats"/>
    <s v="Jumbo Drum"/>
    <s v="Hon 4070 Series Pagoda™ Round Back Stacking Chairs"/>
    <n v="0.56999999999999995"/>
    <s v="United States"/>
    <x v="0"/>
    <x v="44"/>
    <x v="803"/>
    <n v="83440"/>
    <d v="2015-01-14T00:00:00"/>
    <d v="2015-01-16T00:00:00"/>
    <n v="971.62200000000007"/>
    <n v="6"/>
    <x v="1774"/>
    <n v="89716"/>
    <n v="2"/>
    <n v="14"/>
    <x v="0"/>
    <n v="2015"/>
  </r>
  <r>
    <n v="19625"/>
    <s v="Not Specified"/>
    <n v="0.01"/>
    <n v="145.97999999999999"/>
    <n v="46.2"/>
    <n v="3151"/>
    <s v="Glenda Hunter"/>
    <s v="Delivery Truck"/>
    <s v="Corporate"/>
    <s v="Furniture"/>
    <s v="Tables"/>
    <s v="Jumbo Box"/>
    <s v="Bevis Rectangular Conference Tables"/>
    <n v="0.69"/>
    <s v="United States"/>
    <x v="0"/>
    <x v="1"/>
    <x v="804"/>
    <n v="92277"/>
    <d v="2015-06-03T00:00:00"/>
    <d v="2015-06-03T00:00:00"/>
    <n v="-134.512"/>
    <n v="9"/>
    <x v="1775"/>
    <n v="88543"/>
    <n v="0"/>
    <n v="3"/>
    <x v="1"/>
    <n v="2015"/>
  </r>
  <r>
    <n v="19618"/>
    <s v="Critical"/>
    <n v="0.01"/>
    <n v="3502.14"/>
    <n v="8.73"/>
    <n v="3151"/>
    <s v="Glenda Hunter"/>
    <s v="Delivery Truck"/>
    <s v="Corporate"/>
    <s v="Technology"/>
    <s v="Office Machines"/>
    <s v="Jumbo Box"/>
    <s v="Okidata Pacemark 4410N Wide Format Dot Matrix Printer"/>
    <n v="0.56999999999999995"/>
    <s v="United States"/>
    <x v="0"/>
    <x v="1"/>
    <x v="804"/>
    <n v="92277"/>
    <d v="2015-02-04T00:00:00"/>
    <d v="2015-02-05T00:00:00"/>
    <n v="-4075.9339920000002"/>
    <n v="1"/>
    <x v="1776"/>
    <n v="88544"/>
    <n v="1"/>
    <n v="4"/>
    <x v="2"/>
    <n v="2015"/>
  </r>
  <r>
    <n v="19619"/>
    <s v="Critical"/>
    <n v="0.06"/>
    <n v="15.73"/>
    <n v="7.42"/>
    <n v="3151"/>
    <s v="Glenda Hunter"/>
    <s v="Regular Air"/>
    <s v="Corporate"/>
    <s v="Office Supplies"/>
    <s v="Scissors, Rulers and Trimmers"/>
    <s v="Small Pack"/>
    <s v="Acme Galleria® Hot Forged Steel Scissors with Colored Handles"/>
    <n v="0.56000000000000005"/>
    <s v="United States"/>
    <x v="0"/>
    <x v="1"/>
    <x v="804"/>
    <n v="92277"/>
    <d v="2015-02-04T00:00:00"/>
    <d v="2015-02-05T00:00:00"/>
    <n v="-18.558799999999998"/>
    <n v="4"/>
    <x v="1777"/>
    <n v="88544"/>
    <n v="1"/>
    <n v="4"/>
    <x v="2"/>
    <n v="2015"/>
  </r>
  <r>
    <n v="23322"/>
    <s v="Not Specified"/>
    <n v="0.05"/>
    <n v="25.99"/>
    <n v="5.37"/>
    <n v="3151"/>
    <s v="Glenda Hunter"/>
    <s v="Express Air"/>
    <s v="Corporate"/>
    <s v="Office Supplies"/>
    <s v="Pens &amp; Art Supplies"/>
    <s v="Small Box"/>
    <s v="BOSTON® Ranger® #55 Pencil Sharpener, Black"/>
    <n v="0.56000000000000005"/>
    <s v="United States"/>
    <x v="0"/>
    <x v="1"/>
    <x v="804"/>
    <n v="92277"/>
    <d v="2015-02-16T00:00:00"/>
    <d v="2015-02-18T00:00:00"/>
    <n v="220.35719999999998"/>
    <n v="18"/>
    <x v="1778"/>
    <n v="88545"/>
    <n v="2"/>
    <n v="16"/>
    <x v="2"/>
    <n v="2015"/>
  </r>
  <r>
    <n v="24723"/>
    <s v="Medium"/>
    <n v="0.04"/>
    <n v="17.239999999999998"/>
    <n v="3.26"/>
    <n v="3151"/>
    <s v="Glenda Hunter"/>
    <s v="Regular Air"/>
    <s v="Home Office"/>
    <s v="Office Supplies"/>
    <s v="Scissors, Rulers and Trimmers"/>
    <s v="Small Pack"/>
    <s v="Fiskars 8&quot; Scissors, 2/Pack"/>
    <n v="0.56000000000000005"/>
    <s v="United States"/>
    <x v="0"/>
    <x v="1"/>
    <x v="804"/>
    <n v="92277"/>
    <d v="2015-02-28T00:00:00"/>
    <d v="2015-02-28T00:00:00"/>
    <n v="47.73"/>
    <n v="7"/>
    <x v="1779"/>
    <n v="88546"/>
    <n v="0"/>
    <n v="28"/>
    <x v="2"/>
    <n v="2015"/>
  </r>
  <r>
    <n v="24329"/>
    <s v="Medium"/>
    <n v="0.02"/>
    <n v="5.98"/>
    <n v="1.49"/>
    <n v="3151"/>
    <s v="Glenda Hunter"/>
    <s v="Regular Air"/>
    <s v="Corporate"/>
    <s v="Office Supplies"/>
    <s v="Binders and Binder Accessories"/>
    <s v="Small Box"/>
    <s v="Avery Hanging File Binders"/>
    <n v="0.39"/>
    <s v="United States"/>
    <x v="0"/>
    <x v="1"/>
    <x v="804"/>
    <n v="92277"/>
    <d v="2015-03-11T00:00:00"/>
    <d v="2015-03-12T00:00:00"/>
    <n v="28.526000000000003"/>
    <n v="10"/>
    <x v="1780"/>
    <n v="88547"/>
    <n v="1"/>
    <n v="11"/>
    <x v="5"/>
    <n v="2015"/>
  </r>
  <r>
    <n v="21734"/>
    <s v="High"/>
    <n v="0.01"/>
    <n v="99.23"/>
    <n v="8.99"/>
    <n v="3151"/>
    <s v="Glenda Hunter"/>
    <s v="Regular Air"/>
    <s v="Corporate"/>
    <s v="Furniture"/>
    <s v="Office Furnishings"/>
    <s v="Small Pack"/>
    <s v="GE 48&quot; Fluorescent Tube, Cool White Energy Saver, 34 Watts, 30/Box"/>
    <n v="0.35"/>
    <s v="United States"/>
    <x v="0"/>
    <x v="1"/>
    <x v="804"/>
    <n v="92277"/>
    <d v="2015-03-29T00:00:00"/>
    <d v="2015-04-02T00:00:00"/>
    <n v="-87.46"/>
    <n v="1"/>
    <x v="1781"/>
    <n v="88548"/>
    <n v="4"/>
    <n v="29"/>
    <x v="5"/>
    <n v="2015"/>
  </r>
  <r>
    <n v="21436"/>
    <s v="High"/>
    <n v="0.08"/>
    <n v="150.97999999999999"/>
    <n v="13.99"/>
    <n v="3154"/>
    <s v="Faye Manning"/>
    <s v="Express Air"/>
    <s v="Corporate"/>
    <s v="Technology"/>
    <s v="Office Machines"/>
    <s v="Medium Box"/>
    <s v="Canon MP41DH Printing Calculator"/>
    <n v="0.38"/>
    <s v="United States"/>
    <x v="3"/>
    <x v="26"/>
    <x v="805"/>
    <n v="33710"/>
    <d v="2015-01-26T00:00:00"/>
    <d v="2015-01-27T00:00:00"/>
    <n v="-3.9479999999999995"/>
    <n v="8"/>
    <x v="1782"/>
    <n v="86899"/>
    <n v="1"/>
    <n v="26"/>
    <x v="0"/>
    <n v="2015"/>
  </r>
  <r>
    <n v="20253"/>
    <s v="Critical"/>
    <n v="0.03"/>
    <n v="17.7"/>
    <n v="9.4700000000000006"/>
    <n v="3154"/>
    <s v="Faye Manning"/>
    <s v="Regular Air"/>
    <s v="Consumer"/>
    <s v="Office Supplies"/>
    <s v="Storage &amp; Organization"/>
    <s v="Small Box"/>
    <s v="Portfile® Personal File Boxes"/>
    <n v="0.59"/>
    <s v="United States"/>
    <x v="3"/>
    <x v="26"/>
    <x v="805"/>
    <n v="33710"/>
    <d v="2015-05-28T00:00:00"/>
    <d v="2015-05-30T00:00:00"/>
    <n v="28.182599999999997"/>
    <n v="11"/>
    <x v="1783"/>
    <n v="86900"/>
    <n v="2"/>
    <n v="28"/>
    <x v="3"/>
    <n v="2015"/>
  </r>
  <r>
    <n v="18635"/>
    <s v="Critical"/>
    <n v="0.04"/>
    <n v="21.38"/>
    <n v="8.99"/>
    <n v="3154"/>
    <s v="Faye Manning"/>
    <s v="Regular Air"/>
    <s v="Corporate"/>
    <s v="Office Supplies"/>
    <s v="Pens &amp; Art Supplies"/>
    <s v="Small Pack"/>
    <s v="Boston 1730 StandUp Electric Pencil Sharpener"/>
    <n v="0.59"/>
    <s v="United States"/>
    <x v="3"/>
    <x v="26"/>
    <x v="805"/>
    <n v="33710"/>
    <d v="2015-03-30T00:00:00"/>
    <d v="2015-03-30T00:00:00"/>
    <n v="-51.66"/>
    <n v="21"/>
    <x v="1784"/>
    <n v="86901"/>
    <n v="0"/>
    <n v="30"/>
    <x v="5"/>
    <n v="2015"/>
  </r>
  <r>
    <n v="23392"/>
    <s v="Critical"/>
    <n v="0.02"/>
    <n v="60.22"/>
    <n v="3.5"/>
    <n v="3155"/>
    <s v="Julian Keith Mayer"/>
    <s v="Regular Air"/>
    <s v="Corporate"/>
    <s v="Office Supplies"/>
    <s v="Appliances"/>
    <s v="Small Box"/>
    <s v="Fellowes Smart Surge Ten-Outlet Protector, Platinum"/>
    <n v="0.56999999999999995"/>
    <s v="United States"/>
    <x v="3"/>
    <x v="26"/>
    <x v="91"/>
    <n v="32771"/>
    <d v="2015-01-20T00:00:00"/>
    <d v="2015-01-21T00:00:00"/>
    <n v="-193.91399999999999"/>
    <n v="9"/>
    <x v="1785"/>
    <n v="86898"/>
    <n v="1"/>
    <n v="20"/>
    <x v="0"/>
    <n v="2015"/>
  </r>
  <r>
    <n v="21437"/>
    <s v="High"/>
    <n v="0.03"/>
    <n v="25.98"/>
    <n v="14.36"/>
    <n v="3155"/>
    <s v="Julian Keith Mayer"/>
    <s v="Delivery Truck"/>
    <s v="Corporate"/>
    <s v="Furniture"/>
    <s v="Chairs &amp; Chairmats"/>
    <s v="Jumbo Drum"/>
    <s v="Global Stack Chair without Arms, Black"/>
    <n v="0.6"/>
    <s v="United States"/>
    <x v="3"/>
    <x v="26"/>
    <x v="91"/>
    <n v="32771"/>
    <d v="2015-01-26T00:00:00"/>
    <d v="2015-01-27T00:00:00"/>
    <n v="57.545999999999999"/>
    <n v="4"/>
    <x v="1786"/>
    <n v="86899"/>
    <n v="1"/>
    <n v="26"/>
    <x v="0"/>
    <n v="2015"/>
  </r>
  <r>
    <n v="21438"/>
    <s v="High"/>
    <n v="0.1"/>
    <n v="32.479999999999997"/>
    <n v="35"/>
    <n v="3155"/>
    <s v="Julian Keith Mayer"/>
    <s v="Regular Air"/>
    <s v="Corporate"/>
    <s v="Office Supplies"/>
    <s v="Storage &amp; Organization"/>
    <s v="Large Box"/>
    <s v="Fellowes Neat Ideas® Storage Cubes"/>
    <n v="0.81"/>
    <s v="United States"/>
    <x v="3"/>
    <x v="26"/>
    <x v="91"/>
    <n v="32771"/>
    <d v="2015-01-26T00:00:00"/>
    <d v="2015-01-27T00:00:00"/>
    <n v="-333.42540000000002"/>
    <n v="10"/>
    <x v="1787"/>
    <n v="86899"/>
    <n v="1"/>
    <n v="26"/>
    <x v="0"/>
    <n v="2015"/>
  </r>
  <r>
    <n v="22015"/>
    <s v="Critical"/>
    <n v="0.05"/>
    <n v="159.99"/>
    <n v="5.5"/>
    <n v="3155"/>
    <s v="Julian Keith Mayer"/>
    <s v="Regular Air"/>
    <s v="Consumer"/>
    <s v="Technology"/>
    <s v="Computer Peripherals"/>
    <s v="Small Box"/>
    <s v="Gyration RF Keyboard"/>
    <n v="0.49"/>
    <s v="United States"/>
    <x v="3"/>
    <x v="26"/>
    <x v="91"/>
    <n v="32771"/>
    <d v="2015-04-19T00:00:00"/>
    <d v="2015-04-21T00:00:00"/>
    <n v="12.264000000000001"/>
    <n v="23"/>
    <x v="1788"/>
    <n v="86902"/>
    <n v="2"/>
    <n v="19"/>
    <x v="4"/>
    <n v="2015"/>
  </r>
  <r>
    <n v="19374"/>
    <s v="Not Specified"/>
    <n v="7.0000000000000007E-2"/>
    <n v="280.98"/>
    <n v="57"/>
    <n v="3167"/>
    <s v="Ray Silverman"/>
    <s v="Delivery Truck"/>
    <s v="Corporate"/>
    <s v="Furniture"/>
    <s v="Chairs &amp; Chairmats"/>
    <s v="Jumbo Drum"/>
    <s v="Hon 2090 “Pillow Soft” Series Mid Back Swivel/Tilt Chairs"/>
    <n v="0.78"/>
    <s v="United States"/>
    <x v="3"/>
    <x v="26"/>
    <x v="806"/>
    <n v="32004"/>
    <d v="2015-06-19T00:00:00"/>
    <d v="2015-06-20T00:00:00"/>
    <n v="-283.9914"/>
    <n v="14"/>
    <x v="1789"/>
    <n v="86491"/>
    <n v="1"/>
    <n v="19"/>
    <x v="1"/>
    <n v="2015"/>
  </r>
  <r>
    <n v="19375"/>
    <s v="Not Specified"/>
    <n v="0"/>
    <n v="4.9800000000000004"/>
    <n v="7.44"/>
    <n v="3167"/>
    <s v="Ray Silverman"/>
    <s v="Regular Air"/>
    <s v="Corporate"/>
    <s v="Office Supplies"/>
    <s v="Paper"/>
    <s v="Small Box"/>
    <s v="Xerox 1922"/>
    <n v="0.36"/>
    <s v="United States"/>
    <x v="3"/>
    <x v="26"/>
    <x v="806"/>
    <n v="32004"/>
    <d v="2015-06-19T00:00:00"/>
    <d v="2015-06-21T00:00:00"/>
    <n v="-195.34200000000001"/>
    <n v="15"/>
    <x v="1790"/>
    <n v="86491"/>
    <n v="2"/>
    <n v="19"/>
    <x v="1"/>
    <n v="2015"/>
  </r>
  <r>
    <n v="19376"/>
    <s v="Not Specified"/>
    <n v="0.1"/>
    <n v="3.98"/>
    <n v="0.83"/>
    <n v="3167"/>
    <s v="Ray Silverman"/>
    <s v="Regular Air"/>
    <s v="Corporate"/>
    <s v="Office Supplies"/>
    <s v="Pens &amp; Art Supplies"/>
    <s v="Wrap Bag"/>
    <s v="Fluorescent Highlighters by Dixon"/>
    <n v="0.51"/>
    <s v="United States"/>
    <x v="3"/>
    <x v="26"/>
    <x v="806"/>
    <n v="32004"/>
    <d v="2015-06-19T00:00:00"/>
    <d v="2015-06-21T00:00:00"/>
    <n v="-89.70920000000001"/>
    <n v="11"/>
    <x v="1315"/>
    <n v="86491"/>
    <n v="2"/>
    <n v="19"/>
    <x v="1"/>
    <n v="2015"/>
  </r>
  <r>
    <n v="25683"/>
    <s v="Critical"/>
    <n v="0.08"/>
    <n v="7.28"/>
    <n v="11.15"/>
    <n v="3169"/>
    <s v="Janice Boswell"/>
    <s v="Express Air"/>
    <s v="Small Business"/>
    <s v="Office Supplies"/>
    <s v="Paper"/>
    <s v="Small Box"/>
    <s v="Array® Parchment Paper, Assorted Colors"/>
    <n v="0.37"/>
    <s v="United States"/>
    <x v="3"/>
    <x v="26"/>
    <x v="807"/>
    <n v="32127"/>
    <d v="2015-04-13T00:00:00"/>
    <d v="2015-04-14T00:00:00"/>
    <n v="-44.415000000000006"/>
    <n v="1"/>
    <x v="1791"/>
    <n v="86490"/>
    <n v="1"/>
    <n v="13"/>
    <x v="4"/>
    <n v="2015"/>
  </r>
  <r>
    <n v="26055"/>
    <s v="Medium"/>
    <n v="0.1"/>
    <n v="7.28"/>
    <n v="5.47"/>
    <n v="3170"/>
    <s v="Lawrence Haas"/>
    <s v="Regular Air"/>
    <s v="Corporate"/>
    <s v="Office Supplies"/>
    <s v="Paper"/>
    <s v="Small Box"/>
    <s v="Southworth Structures Collection™"/>
    <n v="0.35"/>
    <s v="United States"/>
    <x v="3"/>
    <x v="26"/>
    <x v="808"/>
    <n v="34952"/>
    <d v="2015-02-13T00:00:00"/>
    <d v="2015-02-13T00:00:00"/>
    <n v="167.334"/>
    <n v="12"/>
    <x v="1792"/>
    <n v="86489"/>
    <n v="0"/>
    <n v="13"/>
    <x v="2"/>
    <n v="2015"/>
  </r>
  <r>
    <n v="21961"/>
    <s v="High"/>
    <n v="0.06"/>
    <n v="10.97"/>
    <n v="6.5"/>
    <n v="3176"/>
    <s v="Jackie McCullough"/>
    <s v="Regular Air"/>
    <s v="Consumer"/>
    <s v="Technology"/>
    <s v="Computer Peripherals"/>
    <s v="Small Box"/>
    <s v="Micro Innovations 104 Keyboard"/>
    <n v="0.64"/>
    <s v="United States"/>
    <x v="3"/>
    <x v="26"/>
    <x v="809"/>
    <n v="32216"/>
    <d v="2015-05-04T00:00:00"/>
    <d v="2015-05-06T00:00:00"/>
    <n v="65.597999999999999"/>
    <n v="19"/>
    <x v="1793"/>
    <n v="90820"/>
    <n v="2"/>
    <n v="4"/>
    <x v="3"/>
    <n v="2015"/>
  </r>
  <r>
    <n v="20964"/>
    <s v="Low"/>
    <n v="0.02"/>
    <n v="58.14"/>
    <n v="36.61"/>
    <n v="3176"/>
    <s v="Jackie McCullough"/>
    <s v="Delivery Truck"/>
    <s v="Consumer"/>
    <s v="Furniture"/>
    <s v="Bookcases"/>
    <s v="Jumbo Box"/>
    <s v="O'Sullivan 3-Shelf Heavy-Duty Bookcases"/>
    <n v="0.61"/>
    <s v="United States"/>
    <x v="3"/>
    <x v="26"/>
    <x v="809"/>
    <n v="32216"/>
    <d v="2015-06-25T00:00:00"/>
    <d v="2015-07-01T00:00:00"/>
    <n v="0.25800000000000001"/>
    <n v="22"/>
    <x v="1794"/>
    <n v="90821"/>
    <n v="6"/>
    <n v="25"/>
    <x v="1"/>
    <n v="2015"/>
  </r>
  <r>
    <n v="20965"/>
    <s v="Low"/>
    <n v="0.03"/>
    <n v="15.57"/>
    <n v="1.39"/>
    <n v="3176"/>
    <s v="Jackie McCullough"/>
    <s v="Regular Air"/>
    <s v="Consumer"/>
    <s v="Office Supplies"/>
    <s v="Envelopes"/>
    <s v="Small Box"/>
    <s v="Park Ridge™ Embossed Executive Business Envelopes"/>
    <n v="0.38"/>
    <s v="United States"/>
    <x v="3"/>
    <x v="26"/>
    <x v="809"/>
    <n v="32216"/>
    <d v="2015-06-25T00:00:00"/>
    <d v="2015-07-01T00:00:00"/>
    <n v="63.222000000000001"/>
    <n v="22"/>
    <x v="1795"/>
    <n v="90821"/>
    <n v="6"/>
    <n v="25"/>
    <x v="1"/>
    <n v="2015"/>
  </r>
  <r>
    <n v="24493"/>
    <s v="Not Specified"/>
    <n v="0.1"/>
    <n v="62.18"/>
    <n v="10.84"/>
    <n v="3177"/>
    <s v="Laurie Petty"/>
    <s v="Regular Air"/>
    <s v="Consumer"/>
    <s v="Furniture"/>
    <s v="Office Furnishings"/>
    <s v="Medium Box"/>
    <s v="Deflect-o Glass Clear Studded Chair Mats"/>
    <n v="0.63"/>
    <s v="United States"/>
    <x v="3"/>
    <x v="26"/>
    <x v="810"/>
    <n v="33458"/>
    <d v="2015-03-14T00:00:00"/>
    <d v="2015-03-16T00:00:00"/>
    <n v="-29.666000000000004"/>
    <n v="9"/>
    <x v="1796"/>
    <n v="90818"/>
    <n v="2"/>
    <n v="14"/>
    <x v="5"/>
    <n v="2015"/>
  </r>
  <r>
    <n v="22086"/>
    <s v="Critical"/>
    <n v="0.06"/>
    <n v="1.68"/>
    <n v="1"/>
    <n v="3177"/>
    <s v="Laurie Petty"/>
    <s v="Regular Air"/>
    <s v="Consumer"/>
    <s v="Office Supplies"/>
    <s v="Pens &amp; Art Supplies"/>
    <s v="Wrap Bag"/>
    <s v="Prang Dustless Chalk Sticks"/>
    <n v="0.35"/>
    <s v="United States"/>
    <x v="3"/>
    <x v="26"/>
    <x v="810"/>
    <n v="33458"/>
    <d v="2015-03-31T00:00:00"/>
    <d v="2015-04-02T00:00:00"/>
    <n v="-1319.5"/>
    <n v="5"/>
    <x v="1797"/>
    <n v="90819"/>
    <n v="2"/>
    <n v="31"/>
    <x v="5"/>
    <n v="2015"/>
  </r>
  <r>
    <n v="21554"/>
    <s v="Low"/>
    <n v="7.0000000000000007E-2"/>
    <n v="35.44"/>
    <n v="7.5"/>
    <n v="3179"/>
    <s v="Marie Pittman"/>
    <s v="Regular Air"/>
    <s v="Corporate"/>
    <s v="Office Supplies"/>
    <s v="Paper"/>
    <s v="Small Box"/>
    <s v="Xerox 1906"/>
    <n v="0.38"/>
    <s v="United States"/>
    <x v="2"/>
    <x v="3"/>
    <x v="811"/>
    <n v="55060"/>
    <d v="2015-06-12T00:00:00"/>
    <d v="2015-06-19T00:00:00"/>
    <n v="262.2"/>
    <n v="11"/>
    <x v="1798"/>
    <n v="86989"/>
    <n v="7"/>
    <n v="12"/>
    <x v="1"/>
    <n v="2015"/>
  </r>
  <r>
    <n v="24464"/>
    <s v="High"/>
    <n v="0.08"/>
    <n v="170.98"/>
    <n v="35.89"/>
    <n v="3187"/>
    <s v="Sidney Gilliam"/>
    <s v="Delivery Truck"/>
    <s v="Small Business"/>
    <s v="Furniture"/>
    <s v="Bookcases"/>
    <s v="Jumbo Box"/>
    <s v="Rush Hierlooms Collection 1&quot; Thick Stackable Bookcases"/>
    <n v="0.66"/>
    <s v="United States"/>
    <x v="3"/>
    <x v="26"/>
    <x v="812"/>
    <n v="33569"/>
    <d v="2015-03-02T00:00:00"/>
    <d v="2015-03-04T00:00:00"/>
    <n v="-119.812"/>
    <n v="1"/>
    <x v="1799"/>
    <n v="89025"/>
    <n v="2"/>
    <n v="2"/>
    <x v="5"/>
    <n v="2015"/>
  </r>
  <r>
    <n v="20127"/>
    <s v="Critical"/>
    <n v="0.01"/>
    <n v="20.99"/>
    <n v="4.8099999999999996"/>
    <n v="3191"/>
    <s v="Jenny Hawkins"/>
    <s v="Regular Air"/>
    <s v="Corporate"/>
    <s v="Technology"/>
    <s v="Telephones and Communication"/>
    <s v="Medium Box"/>
    <s v="1726 Digital Answering Machine"/>
    <n v="0.57999999999999996"/>
    <s v="United States"/>
    <x v="2"/>
    <x v="45"/>
    <x v="813"/>
    <n v="54481"/>
    <d v="2015-03-18T00:00:00"/>
    <d v="2015-03-18T00:00:00"/>
    <n v="-9.1079999999999988"/>
    <n v="5"/>
    <x v="1800"/>
    <n v="86447"/>
    <n v="0"/>
    <n v="18"/>
    <x v="5"/>
    <n v="2015"/>
  </r>
  <r>
    <n v="20303"/>
    <s v="High"/>
    <n v="0.09"/>
    <n v="35.94"/>
    <n v="6.66"/>
    <n v="3191"/>
    <s v="Jenny Hawkins"/>
    <s v="Regular Air"/>
    <s v="Corporate"/>
    <s v="Office Supplies"/>
    <s v="Envelopes"/>
    <s v="Small Box"/>
    <s v="Tyvek ® Top-Opening Peel &amp; Seel ® Envelopes, Gray"/>
    <n v="0.4"/>
    <s v="United States"/>
    <x v="2"/>
    <x v="45"/>
    <x v="813"/>
    <n v="54481"/>
    <d v="2015-04-10T00:00:00"/>
    <d v="2015-04-12T00:00:00"/>
    <n v="172.56439999999998"/>
    <n v="9"/>
    <x v="1801"/>
    <n v="86448"/>
    <n v="2"/>
    <n v="10"/>
    <x v="4"/>
    <n v="2015"/>
  </r>
  <r>
    <n v="22846"/>
    <s v="Medium"/>
    <n v="0.1"/>
    <n v="4.9800000000000004"/>
    <n v="7.54"/>
    <n v="3194"/>
    <s v="Angela Rose"/>
    <s v="Regular Air"/>
    <s v="Consumer"/>
    <s v="Office Supplies"/>
    <s v="Paper"/>
    <s v="Small Box"/>
    <s v="Xerox 1961"/>
    <n v="0.38"/>
    <s v="United States"/>
    <x v="3"/>
    <x v="26"/>
    <x v="230"/>
    <n v="34609"/>
    <d v="2015-03-10T00:00:00"/>
    <d v="2015-03-11T00:00:00"/>
    <n v="45.077999999999996"/>
    <n v="9"/>
    <x v="1802"/>
    <n v="89805"/>
    <n v="1"/>
    <n v="10"/>
    <x v="5"/>
    <n v="2015"/>
  </r>
  <r>
    <n v="22847"/>
    <s v="Medium"/>
    <n v="0"/>
    <n v="22.84"/>
    <n v="8.18"/>
    <n v="3194"/>
    <s v="Angela Rose"/>
    <s v="Regular Air"/>
    <s v="Consumer"/>
    <s v="Office Supplies"/>
    <s v="Paper"/>
    <s v="Small Box"/>
    <s v="Xerox 1991"/>
    <n v="0.39"/>
    <s v="United States"/>
    <x v="3"/>
    <x v="26"/>
    <x v="230"/>
    <n v="34609"/>
    <d v="2015-03-10T00:00:00"/>
    <d v="2015-03-12T00:00:00"/>
    <n v="-110.376"/>
    <n v="6"/>
    <x v="1803"/>
    <n v="89805"/>
    <n v="2"/>
    <n v="10"/>
    <x v="5"/>
    <n v="2015"/>
  </r>
  <r>
    <n v="3406"/>
    <s v="Not Specified"/>
    <n v="0.03"/>
    <n v="200.97"/>
    <n v="15.59"/>
    <n v="3196"/>
    <s v="Rick Foster Hawkins"/>
    <s v="Delivery Truck"/>
    <s v="Home Office"/>
    <s v="Technology"/>
    <s v="Office Machines"/>
    <s v="Jumbo Drum"/>
    <s v="Hewlett-Packard Deskjet 6122 Color Inkjet Printer"/>
    <n v="0.36"/>
    <s v="United States"/>
    <x v="0"/>
    <x v="1"/>
    <x v="49"/>
    <n v="94109"/>
    <d v="2015-02-02T00:00:00"/>
    <d v="2015-02-03T00:00:00"/>
    <n v="1951.3"/>
    <n v="43"/>
    <x v="1804"/>
    <n v="24294"/>
    <n v="1"/>
    <n v="2"/>
    <x v="2"/>
    <n v="2015"/>
  </r>
  <r>
    <n v="21406"/>
    <s v="Not Specified"/>
    <n v="0.03"/>
    <n v="200.97"/>
    <n v="15.59"/>
    <n v="3197"/>
    <s v="Wallace Pugh"/>
    <s v="Delivery Truck"/>
    <s v="Home Office"/>
    <s v="Technology"/>
    <s v="Office Machines"/>
    <s v="Jumbo Drum"/>
    <s v="Hewlett-Packard Deskjet 6122 Color Inkjet Printer"/>
    <n v="0.36"/>
    <s v="United States"/>
    <x v="2"/>
    <x v="12"/>
    <x v="814"/>
    <n v="60062"/>
    <d v="2015-02-02T00:00:00"/>
    <d v="2015-02-03T00:00:00"/>
    <n v="1538.7827999999997"/>
    <n v="11"/>
    <x v="1805"/>
    <n v="90850"/>
    <n v="1"/>
    <n v="2"/>
    <x v="2"/>
    <n v="2015"/>
  </r>
  <r>
    <n v="18437"/>
    <s v="Low"/>
    <n v="7.0000000000000007E-2"/>
    <n v="5.98"/>
    <n v="0.96"/>
    <n v="3205"/>
    <s v="Alvin Mullins"/>
    <s v="Regular Air"/>
    <s v="Consumer"/>
    <s v="Office Supplies"/>
    <s v="Pens &amp; Art Supplies"/>
    <s v="Wrap Bag"/>
    <s v="Newell 315"/>
    <n v="0.6"/>
    <s v="United States"/>
    <x v="0"/>
    <x v="44"/>
    <x v="803"/>
    <n v="83440"/>
    <d v="2015-03-30T00:00:00"/>
    <d v="2015-04-03T00:00:00"/>
    <n v="32.83"/>
    <n v="10"/>
    <x v="1806"/>
    <n v="87933"/>
    <n v="4"/>
    <n v="30"/>
    <x v="5"/>
    <n v="2015"/>
  </r>
  <r>
    <n v="18438"/>
    <s v="Low"/>
    <n v="0.01"/>
    <n v="39.979999999999997"/>
    <n v="4"/>
    <n v="3206"/>
    <s v="Dana Rankin"/>
    <s v="Regular Air"/>
    <s v="Consumer"/>
    <s v="Technology"/>
    <s v="Computer Peripherals"/>
    <s v="Small Box"/>
    <s v="Microsoft Natural Keyboard Elite"/>
    <n v="0.7"/>
    <s v="United States"/>
    <x v="0"/>
    <x v="44"/>
    <x v="815"/>
    <n v="83301"/>
    <d v="2015-03-30T00:00:00"/>
    <d v="2015-04-04T00:00:00"/>
    <n v="51.590000000000053"/>
    <n v="6"/>
    <x v="427"/>
    <n v="87933"/>
    <n v="5"/>
    <n v="30"/>
    <x v="5"/>
    <n v="2015"/>
  </r>
  <r>
    <n v="21229"/>
    <s v="Not Specified"/>
    <n v="0.06"/>
    <n v="218.08"/>
    <n v="18.059999999999999"/>
    <n v="3206"/>
    <s v="Dana Rankin"/>
    <s v="Express Air"/>
    <s v="Consumer"/>
    <s v="Furniture"/>
    <s v="Chairs &amp; Chairmats"/>
    <s v="Large Box"/>
    <s v="Lifetime Advantage™ Folding Chairs, 4/Carton"/>
    <n v="0.56999999999999995"/>
    <s v="United States"/>
    <x v="0"/>
    <x v="44"/>
    <x v="815"/>
    <n v="83301"/>
    <d v="2015-05-21T00:00:00"/>
    <d v="2015-05-23T00:00:00"/>
    <n v="969.42"/>
    <n v="7"/>
    <x v="1807"/>
    <n v="87934"/>
    <n v="2"/>
    <n v="21"/>
    <x v="3"/>
    <n v="2015"/>
  </r>
  <r>
    <n v="20156"/>
    <s v="Not Specified"/>
    <n v="0.05"/>
    <n v="35.44"/>
    <n v="5.09"/>
    <n v="3206"/>
    <s v="Dana Rankin"/>
    <s v="Regular Air"/>
    <s v="Consumer"/>
    <s v="Office Supplies"/>
    <s v="Paper"/>
    <s v="Small Box"/>
    <s v="Xerox 1932"/>
    <n v="0.38"/>
    <s v="United States"/>
    <x v="0"/>
    <x v="44"/>
    <x v="815"/>
    <n v="83301"/>
    <d v="2015-05-28T00:00:00"/>
    <d v="2015-05-29T00:00:00"/>
    <n v="553.33169999999996"/>
    <n v="23"/>
    <x v="1808"/>
    <n v="87935"/>
    <n v="1"/>
    <n v="28"/>
    <x v="3"/>
    <n v="2015"/>
  </r>
  <r>
    <n v="24637"/>
    <s v="Critical"/>
    <n v="0.03"/>
    <n v="4.9800000000000004"/>
    <n v="4.62"/>
    <n v="3209"/>
    <s v="Elsie Floyd"/>
    <s v="Express Air"/>
    <s v="Corporate"/>
    <s v="Technology"/>
    <s v="Computer Peripherals"/>
    <s v="Small Pack"/>
    <s v="Imation 3.5&quot;, DISKETTE 44766 HGHLD3.52HD/FM, 10/Pack"/>
    <n v="0.64"/>
    <s v="United States"/>
    <x v="0"/>
    <x v="1"/>
    <x v="816"/>
    <n v="90210"/>
    <d v="2015-06-28T00:00:00"/>
    <d v="2015-06-29T00:00:00"/>
    <n v="-30.45"/>
    <n v="8"/>
    <x v="1809"/>
    <n v="90739"/>
    <n v="1"/>
    <n v="28"/>
    <x v="1"/>
    <n v="2015"/>
  </r>
  <r>
    <n v="22804"/>
    <s v="High"/>
    <n v="0.1"/>
    <n v="7.31"/>
    <n v="0.49"/>
    <n v="3211"/>
    <s v="Jonathan Crabtree"/>
    <s v="Regular Air"/>
    <s v="Corporate"/>
    <s v="Office Supplies"/>
    <s v="Labels"/>
    <s v="Small Box"/>
    <s v="Self-Adhesive Address Labels for Typewriters by Universal"/>
    <n v="0.38"/>
    <s v="United States"/>
    <x v="2"/>
    <x v="12"/>
    <x v="817"/>
    <n v="60101"/>
    <d v="2015-02-15T00:00:00"/>
    <d v="2015-02-16T00:00:00"/>
    <n v="55.020599999999995"/>
    <n v="12"/>
    <x v="1810"/>
    <n v="91522"/>
    <n v="1"/>
    <n v="15"/>
    <x v="2"/>
    <n v="2015"/>
  </r>
  <r>
    <n v="22805"/>
    <s v="High"/>
    <n v="0.1"/>
    <n v="20.99"/>
    <n v="2.5"/>
    <n v="3211"/>
    <s v="Jonathan Crabtree"/>
    <s v="Regular Air"/>
    <s v="Corporate"/>
    <s v="Technology"/>
    <s v="Telephones and Communication"/>
    <s v="Wrap Bag"/>
    <s v="Accessory37"/>
    <n v="0.81"/>
    <s v="United States"/>
    <x v="2"/>
    <x v="12"/>
    <x v="817"/>
    <n v="60101"/>
    <d v="2015-02-15T00:00:00"/>
    <d v="2015-02-16T00:00:00"/>
    <n v="-43.65504"/>
    <n v="23"/>
    <x v="1488"/>
    <n v="91522"/>
    <n v="1"/>
    <n v="15"/>
    <x v="2"/>
    <n v="2015"/>
  </r>
  <r>
    <n v="23736"/>
    <s v="Not Specified"/>
    <n v="0.03"/>
    <n v="6.68"/>
    <n v="1.5"/>
    <n v="3221"/>
    <s v="Sean Pugh"/>
    <s v="Regular Air"/>
    <s v="Corporate"/>
    <s v="Office Supplies"/>
    <s v="Pens &amp; Art Supplies"/>
    <s v="Wrap Bag"/>
    <s v="Sanford Liquid Accent Highlighters"/>
    <n v="0.48"/>
    <s v="United States"/>
    <x v="3"/>
    <x v="26"/>
    <x v="818"/>
    <n v="33322"/>
    <d v="2015-04-12T00:00:00"/>
    <d v="2015-04-13T00:00:00"/>
    <n v="-577.30400000000009"/>
    <n v="7"/>
    <x v="1811"/>
    <n v="90815"/>
    <n v="1"/>
    <n v="12"/>
    <x v="4"/>
    <n v="2015"/>
  </r>
  <r>
    <n v="25605"/>
    <s v="High"/>
    <n v="0.04"/>
    <n v="39.479999999999997"/>
    <n v="1.99"/>
    <n v="3222"/>
    <s v="Diane Lu"/>
    <s v="Express Air"/>
    <s v="Corporate"/>
    <s v="Technology"/>
    <s v="Computer Peripherals"/>
    <s v="Small Pack"/>
    <s v="80 Minute CD-R Spindle, 100/Pack - Staples"/>
    <n v="0.54"/>
    <s v="United States"/>
    <x v="3"/>
    <x v="26"/>
    <x v="819"/>
    <n v="32303"/>
    <d v="2015-03-19T00:00:00"/>
    <d v="2015-03-19T00:00:00"/>
    <n v="-1535.4864000000002"/>
    <n v="8"/>
    <x v="1812"/>
    <n v="90814"/>
    <n v="0"/>
    <n v="19"/>
    <x v="5"/>
    <n v="2015"/>
  </r>
  <r>
    <n v="25606"/>
    <s v="High"/>
    <n v="0"/>
    <n v="8.1199999999999992"/>
    <n v="2.83"/>
    <n v="3222"/>
    <s v="Diane Lu"/>
    <s v="Regular Air"/>
    <s v="Corporate"/>
    <s v="Technology"/>
    <s v="Computer Peripherals"/>
    <s v="Small Pack"/>
    <s v="Imation Neon Mac Format Diskettes, 10/Pack"/>
    <n v="0.77"/>
    <s v="United States"/>
    <x v="3"/>
    <x v="26"/>
    <x v="819"/>
    <n v="32303"/>
    <d v="2015-03-19T00:00:00"/>
    <d v="2015-03-20T00:00:00"/>
    <n v="-159.32"/>
    <n v="17"/>
    <x v="1813"/>
    <n v="90814"/>
    <n v="1"/>
    <n v="19"/>
    <x v="5"/>
    <n v="2015"/>
  </r>
  <r>
    <n v="19517"/>
    <s v="Critical"/>
    <n v="0.06"/>
    <n v="60.98"/>
    <n v="30"/>
    <n v="3224"/>
    <s v="Claudia White"/>
    <s v="Delivery Truck"/>
    <s v="Small Business"/>
    <s v="Furniture"/>
    <s v="Chairs &amp; Chairmats"/>
    <s v="Jumbo Drum"/>
    <s v="Novimex Fabric Task Chair"/>
    <n v="0.7"/>
    <s v="United States"/>
    <x v="3"/>
    <x v="20"/>
    <x v="820"/>
    <n v="37066"/>
    <d v="2015-04-01T00:00:00"/>
    <d v="2015-04-02T00:00:00"/>
    <n v="-74.088000000000008"/>
    <n v="2"/>
    <x v="1814"/>
    <n v="86508"/>
    <n v="1"/>
    <n v="1"/>
    <x v="4"/>
    <n v="2015"/>
  </r>
  <r>
    <n v="22291"/>
    <s v="Not Specified"/>
    <n v="0.1"/>
    <n v="208.16"/>
    <n v="68.02"/>
    <n v="3225"/>
    <s v="Robyn Crawford"/>
    <s v="Delivery Truck"/>
    <s v="Small Business"/>
    <s v="Office Supplies"/>
    <s v="Appliances"/>
    <s v="Jumbo Drum"/>
    <s v="1.7 Cubic Foot Compact &quot;Cube&quot; Office Refrigerators"/>
    <n v="0.57999999999999996"/>
    <s v="United States"/>
    <x v="3"/>
    <x v="20"/>
    <x v="821"/>
    <n v="38138"/>
    <d v="2015-01-14T00:00:00"/>
    <d v="2015-01-14T00:00:00"/>
    <n v="-137.52199999999999"/>
    <n v="4"/>
    <x v="1815"/>
    <n v="86507"/>
    <n v="0"/>
    <n v="14"/>
    <x v="0"/>
    <n v="2015"/>
  </r>
  <r>
    <n v="22292"/>
    <s v="Not Specified"/>
    <n v="7.0000000000000007E-2"/>
    <n v="90.48"/>
    <n v="19.989999999999998"/>
    <n v="3226"/>
    <s v="Arthur Gold"/>
    <s v="Regular Air"/>
    <s v="Small Business"/>
    <s v="Office Supplies"/>
    <s v="Envelopes"/>
    <s v="Small Box"/>
    <s v="Tyvek® Side-Opening Peel &amp; Seel® Expanding Envelopes"/>
    <n v="0.4"/>
    <s v="United States"/>
    <x v="3"/>
    <x v="20"/>
    <x v="822"/>
    <n v="37075"/>
    <d v="2015-01-14T00:00:00"/>
    <d v="2015-01-15T00:00:00"/>
    <n v="-11.815999999999999"/>
    <n v="2"/>
    <x v="1816"/>
    <n v="86507"/>
    <n v="1"/>
    <n v="14"/>
    <x v="0"/>
    <n v="2015"/>
  </r>
  <r>
    <n v="22293"/>
    <s v="Not Specified"/>
    <n v="0.01"/>
    <n v="9.48"/>
    <n v="7.29"/>
    <n v="3226"/>
    <s v="Arthur Gold"/>
    <s v="Express Air"/>
    <s v="Small Business"/>
    <s v="Furniture"/>
    <s v="Office Furnishings"/>
    <s v="Small Pack"/>
    <s v="DAX Two-Tone Rosewood/Black Document Frame, Desktop, 5 x 7"/>
    <n v="0.45"/>
    <s v="United States"/>
    <x v="3"/>
    <x v="20"/>
    <x v="822"/>
    <n v="37075"/>
    <d v="2015-01-14T00:00:00"/>
    <d v="2015-01-16T00:00:00"/>
    <n v="238.93379999999999"/>
    <n v="1"/>
    <x v="1817"/>
    <n v="86507"/>
    <n v="2"/>
    <n v="14"/>
    <x v="0"/>
    <n v="2015"/>
  </r>
  <r>
    <n v="22294"/>
    <s v="Not Specified"/>
    <n v="0.02"/>
    <n v="4.28"/>
    <n v="0.94"/>
    <n v="3226"/>
    <s v="Arthur Gold"/>
    <s v="Regular Air"/>
    <s v="Small Business"/>
    <s v="Office Supplies"/>
    <s v="Pens &amp; Art Supplies"/>
    <s v="Wrap Bag"/>
    <s v="Newell 336"/>
    <n v="0.56000000000000005"/>
    <s v="United States"/>
    <x v="3"/>
    <x v="20"/>
    <x v="822"/>
    <n v="37075"/>
    <d v="2015-01-14T00:00:00"/>
    <d v="2015-01-15T00:00:00"/>
    <n v="-105.126"/>
    <n v="4"/>
    <x v="1818"/>
    <n v="86507"/>
    <n v="1"/>
    <n v="14"/>
    <x v="0"/>
    <n v="2015"/>
  </r>
  <r>
    <n v="24343"/>
    <s v="Medium"/>
    <n v="0.06"/>
    <n v="22.24"/>
    <n v="1.99"/>
    <n v="3226"/>
    <s v="Arthur Gold"/>
    <s v="Regular Air"/>
    <s v="Small Business"/>
    <s v="Technology"/>
    <s v="Computer Peripherals"/>
    <s v="Small Pack"/>
    <s v="Verbatim DVD-R, 3.95GB, SR, Mitsubishi Branded, Jewel"/>
    <n v="0.43"/>
    <s v="United States"/>
    <x v="3"/>
    <x v="20"/>
    <x v="822"/>
    <n v="37075"/>
    <d v="2015-06-28T00:00:00"/>
    <d v="2015-06-30T00:00:00"/>
    <n v="95.387999999999991"/>
    <n v="12"/>
    <x v="1819"/>
    <n v="86509"/>
    <n v="2"/>
    <n v="28"/>
    <x v="1"/>
    <n v="2015"/>
  </r>
  <r>
    <n v="18940"/>
    <s v="Not Specified"/>
    <n v="0.01"/>
    <n v="24.95"/>
    <n v="2.99"/>
    <n v="3229"/>
    <s v="Sharon Kessler"/>
    <s v="Regular Air"/>
    <s v="Small Business"/>
    <s v="Office Supplies"/>
    <s v="Binders and Binder Accessories"/>
    <s v="Small Box"/>
    <s v="Large Capacity Hanging Post Binders"/>
    <n v="0.39"/>
    <s v="United States"/>
    <x v="2"/>
    <x v="45"/>
    <x v="823"/>
    <n v="54880"/>
    <d v="2015-01-21T00:00:00"/>
    <d v="2015-01-22T00:00:00"/>
    <n v="261.38579999999996"/>
    <n v="15"/>
    <x v="1820"/>
    <n v="87435"/>
    <n v="1"/>
    <n v="21"/>
    <x v="0"/>
    <n v="2015"/>
  </r>
  <r>
    <n v="18941"/>
    <s v="Not Specified"/>
    <n v="0"/>
    <n v="15.98"/>
    <n v="8.99"/>
    <n v="3230"/>
    <s v="Monica Stuart"/>
    <s v="Regular Air"/>
    <s v="Small Business"/>
    <s v="Technology"/>
    <s v="Computer Peripherals"/>
    <s v="Small Pack"/>
    <s v="Imation 3.5&quot; DS/HD IBM Formatted Diskettes, 50/Pack"/>
    <n v="0.64"/>
    <s v="United States"/>
    <x v="2"/>
    <x v="45"/>
    <x v="824"/>
    <n v="53186"/>
    <d v="2015-01-21T00:00:00"/>
    <d v="2015-01-23T00:00:00"/>
    <n v="-135.46"/>
    <n v="9"/>
    <x v="1821"/>
    <n v="87435"/>
    <n v="2"/>
    <n v="21"/>
    <x v="0"/>
    <n v="2015"/>
  </r>
  <r>
    <n v="19062"/>
    <s v="Critical"/>
    <n v="0.06"/>
    <n v="4.91"/>
    <n v="5.68"/>
    <n v="3230"/>
    <s v="Monica Stuart"/>
    <s v="Express Air"/>
    <s v="Small Business"/>
    <s v="Office Supplies"/>
    <s v="Binders and Binder Accessories"/>
    <s v="Small Box"/>
    <s v="Acco Pressboard Covers with Storage Hooks, 14 7/8&quot; x 11&quot;, Light Blue"/>
    <n v="0.36"/>
    <s v="United States"/>
    <x v="2"/>
    <x v="45"/>
    <x v="824"/>
    <n v="53186"/>
    <d v="2015-06-13T00:00:00"/>
    <d v="2015-06-13T00:00:00"/>
    <n v="-31.68825"/>
    <n v="10"/>
    <x v="1822"/>
    <n v="87436"/>
    <n v="0"/>
    <n v="13"/>
    <x v="1"/>
    <n v="2015"/>
  </r>
  <r>
    <n v="19063"/>
    <s v="Critical"/>
    <n v="7.0000000000000007E-2"/>
    <n v="48.94"/>
    <n v="5.86"/>
    <n v="3230"/>
    <s v="Monica Stuart"/>
    <s v="Express Air"/>
    <s v="Small Business"/>
    <s v="Office Supplies"/>
    <s v="Paper"/>
    <s v="Small Box"/>
    <s v="Xerox 1916"/>
    <n v="0.35"/>
    <s v="United States"/>
    <x v="2"/>
    <x v="45"/>
    <x v="824"/>
    <n v="53186"/>
    <d v="2015-06-13T00:00:00"/>
    <d v="2015-06-14T00:00:00"/>
    <n v="690.70379999999989"/>
    <n v="21"/>
    <x v="1823"/>
    <n v="87436"/>
    <n v="1"/>
    <n v="13"/>
    <x v="1"/>
    <n v="2015"/>
  </r>
  <r>
    <n v="19179"/>
    <s v="Low"/>
    <n v="0.06"/>
    <n v="115.99"/>
    <n v="5.92"/>
    <n v="3238"/>
    <s v="Kathleen P Bloom"/>
    <s v="Regular Air"/>
    <s v="Corporate"/>
    <s v="Technology"/>
    <s v="Telephones and Communication"/>
    <s v="Small Box"/>
    <s v="8890"/>
    <n v="0.57999999999999996"/>
    <s v="United States"/>
    <x v="0"/>
    <x v="6"/>
    <x v="825"/>
    <n v="97330"/>
    <d v="2015-06-04T00:00:00"/>
    <d v="2015-06-06T00:00:00"/>
    <n v="-13.068000000000001"/>
    <n v="5"/>
    <x v="1824"/>
    <n v="89564"/>
    <n v="2"/>
    <n v="4"/>
    <x v="1"/>
    <n v="2015"/>
  </r>
  <r>
    <n v="23084"/>
    <s v="High"/>
    <n v="0"/>
    <n v="7.28"/>
    <n v="3.52"/>
    <n v="3243"/>
    <s v="Marlene Phillips"/>
    <s v="Regular Air"/>
    <s v="Small Business"/>
    <s v="Technology"/>
    <s v="Computer Peripherals"/>
    <s v="Small Pack"/>
    <s v="Imation 3.5&quot; DS-HD Macintosh Formatted Diskettes, 10/Pack"/>
    <n v="0.68"/>
    <s v="United States"/>
    <x v="1"/>
    <x v="18"/>
    <x v="222"/>
    <n v="6010"/>
    <d v="2015-06-10T00:00:00"/>
    <d v="2015-06-10T00:00:00"/>
    <n v="-25.103999999999999"/>
    <n v="3"/>
    <x v="1825"/>
    <n v="88329"/>
    <n v="0"/>
    <n v="10"/>
    <x v="1"/>
    <n v="2015"/>
  </r>
  <r>
    <n v="23267"/>
    <s v="Low"/>
    <n v="0.06"/>
    <n v="5.18"/>
    <n v="2.04"/>
    <n v="3246"/>
    <s v="Wanda Harris"/>
    <s v="Regular Air"/>
    <s v="Small Business"/>
    <s v="Office Supplies"/>
    <s v="Paper"/>
    <s v="Wrap Bag"/>
    <s v="Array® Memo Cubes"/>
    <n v="0.36"/>
    <s v="United States"/>
    <x v="1"/>
    <x v="16"/>
    <x v="826"/>
    <n v="3051"/>
    <d v="2015-04-01T00:00:00"/>
    <d v="2015-04-01T00:00:00"/>
    <n v="1.9504000000000001"/>
    <n v="4"/>
    <x v="1826"/>
    <n v="88330"/>
    <n v="0"/>
    <n v="1"/>
    <x v="4"/>
    <n v="2015"/>
  </r>
  <r>
    <n v="18265"/>
    <s v="High"/>
    <n v="7.0000000000000007E-2"/>
    <n v="2.78"/>
    <n v="1.49"/>
    <n v="3248"/>
    <s v="Earl Donnelly"/>
    <s v="Regular Air"/>
    <s v="Small Business"/>
    <s v="Office Supplies"/>
    <s v="Binders and Binder Accessories"/>
    <s v="Small Box"/>
    <s v="Wilson Jones Suede Grain Vinyl Binders"/>
    <n v="0.36"/>
    <s v="United States"/>
    <x v="3"/>
    <x v="11"/>
    <x v="827"/>
    <n v="70458"/>
    <d v="2015-05-07T00:00:00"/>
    <d v="2015-05-08T00:00:00"/>
    <n v="-340.53109999999998"/>
    <n v="17"/>
    <x v="1827"/>
    <n v="87297"/>
    <n v="1"/>
    <n v="7"/>
    <x v="3"/>
    <n v="2015"/>
  </r>
  <r>
    <n v="25820"/>
    <s v="High"/>
    <n v="0.03"/>
    <n v="42.8"/>
    <n v="2.99"/>
    <n v="3249"/>
    <s v="Nicole Goldstein"/>
    <s v="Regular Air"/>
    <s v="Corporate"/>
    <s v="Office Supplies"/>
    <s v="Binders and Binder Accessories"/>
    <s v="Small Box"/>
    <s v="Wilson Jones Elliptical Ring 3 1/2&quot; Capacity Binders, 800 sheets"/>
    <n v="0.36"/>
    <s v="United States"/>
    <x v="1"/>
    <x v="30"/>
    <x v="828"/>
    <n v="21403"/>
    <d v="2015-05-23T00:00:00"/>
    <d v="2015-05-24T00:00:00"/>
    <n v="462.92099999999994"/>
    <n v="16"/>
    <x v="1828"/>
    <n v="87298"/>
    <n v="1"/>
    <n v="23"/>
    <x v="3"/>
    <n v="2015"/>
  </r>
  <r>
    <n v="5511"/>
    <s v="Critical"/>
    <n v="0.02"/>
    <n v="5.28"/>
    <n v="6.26"/>
    <n v="3251"/>
    <s v="Peter Brooks"/>
    <s v="Regular Air"/>
    <s v="Corporate"/>
    <s v="Office Supplies"/>
    <s v="Paper"/>
    <s v="Small Box"/>
    <s v="Xerox 1928"/>
    <n v="0.4"/>
    <s v="United States"/>
    <x v="1"/>
    <x v="4"/>
    <x v="8"/>
    <n v="10112"/>
    <d v="2015-06-11T00:00:00"/>
    <d v="2015-06-12T00:00:00"/>
    <n v="-131.16"/>
    <n v="76"/>
    <x v="1829"/>
    <n v="39076"/>
    <n v="1"/>
    <n v="11"/>
    <x v="1"/>
    <n v="2015"/>
  </r>
  <r>
    <n v="23324"/>
    <s v="Critical"/>
    <n v="0.01"/>
    <n v="11.34"/>
    <n v="5.01"/>
    <n v="3252"/>
    <s v="Milton Harrell"/>
    <s v="Regular Air"/>
    <s v="Small Business"/>
    <s v="Office Supplies"/>
    <s v="Paper"/>
    <s v="Small Box"/>
    <s v="Xerox 188"/>
    <n v="0.36"/>
    <s v="United States"/>
    <x v="1"/>
    <x v="4"/>
    <x v="829"/>
    <n v="12306"/>
    <d v="2015-03-30T00:00:00"/>
    <d v="2015-04-01T00:00:00"/>
    <n v="-11.83"/>
    <n v="1"/>
    <x v="1830"/>
    <n v="87296"/>
    <n v="2"/>
    <n v="30"/>
    <x v="5"/>
    <n v="2015"/>
  </r>
  <r>
    <n v="23511"/>
    <s v="Critical"/>
    <n v="0.02"/>
    <n v="5.28"/>
    <n v="6.26"/>
    <n v="3252"/>
    <s v="Milton Harrell"/>
    <s v="Regular Air"/>
    <s v="Corporate"/>
    <s v="Office Supplies"/>
    <s v="Paper"/>
    <s v="Small Box"/>
    <s v="Xerox 1928"/>
    <n v="0.4"/>
    <s v="United States"/>
    <x v="1"/>
    <x v="4"/>
    <x v="829"/>
    <n v="12306"/>
    <d v="2015-06-11T00:00:00"/>
    <d v="2015-06-12T00:00:00"/>
    <n v="-65.58"/>
    <n v="19"/>
    <x v="1831"/>
    <n v="87299"/>
    <n v="1"/>
    <n v="11"/>
    <x v="1"/>
    <n v="2015"/>
  </r>
  <r>
    <n v="21046"/>
    <s v="Critical"/>
    <n v="0.06"/>
    <n v="47.98"/>
    <n v="3.61"/>
    <n v="3255"/>
    <s v="Maureen Whitley"/>
    <s v="Regular Air"/>
    <s v="Home Office"/>
    <s v="Technology"/>
    <s v="Computer Peripherals"/>
    <s v="Small Pack"/>
    <s v="DS/HD IBM Formatted Diskettes, 200/Pack - Staples"/>
    <n v="0.71"/>
    <s v="United States"/>
    <x v="3"/>
    <x v="26"/>
    <x v="830"/>
    <n v="33319"/>
    <d v="2015-02-18T00:00:00"/>
    <d v="2015-02-20T00:00:00"/>
    <n v="596.80799999999999"/>
    <n v="2"/>
    <x v="1832"/>
    <n v="90488"/>
    <n v="2"/>
    <n v="18"/>
    <x v="2"/>
    <n v="2015"/>
  </r>
  <r>
    <n v="18728"/>
    <s v="Not Specified"/>
    <n v="0.01"/>
    <n v="349.45"/>
    <n v="60"/>
    <n v="3257"/>
    <s v="Sharon Marcus"/>
    <s v="Delivery Truck"/>
    <s v="Consumer"/>
    <s v="Furniture"/>
    <s v="Tables"/>
    <s v="Jumbo Drum"/>
    <s v="SAFCO PlanMaster Heigh-Adjustable Drafting Table Base, 43w x 30d x 30-37h, Black"/>
    <m/>
    <s v="United States"/>
    <x v="0"/>
    <x v="0"/>
    <x v="831"/>
    <n v="98632"/>
    <d v="2015-05-26T00:00:00"/>
    <d v="2015-05-27T00:00:00"/>
    <n v="3739.3928999999998"/>
    <n v="15"/>
    <x v="1833"/>
    <n v="88825"/>
    <n v="1"/>
    <n v="26"/>
    <x v="3"/>
    <n v="2015"/>
  </r>
  <r>
    <n v="21852"/>
    <s v="Medium"/>
    <n v="0"/>
    <n v="25.38"/>
    <n v="8.99"/>
    <n v="3257"/>
    <s v="Sharon Marcus"/>
    <s v="Regular Air"/>
    <s v="Consumer"/>
    <s v="Furniture"/>
    <s v="Office Furnishings"/>
    <s v="Small Pack"/>
    <s v="Executive Impressions 13&quot; Chairman Wall Clock"/>
    <n v="0.5"/>
    <s v="United States"/>
    <x v="0"/>
    <x v="0"/>
    <x v="831"/>
    <n v="98632"/>
    <d v="2015-05-13T00:00:00"/>
    <d v="2015-05-15T00:00:00"/>
    <n v="470.33799999999997"/>
    <n v="26"/>
    <x v="1834"/>
    <n v="88826"/>
    <n v="2"/>
    <n v="13"/>
    <x v="3"/>
    <n v="2015"/>
  </r>
  <r>
    <n v="23010"/>
    <s v="Not Specified"/>
    <n v="0.02"/>
    <n v="55.94"/>
    <n v="6.55"/>
    <n v="3258"/>
    <s v="Gretchen Best Wilkins"/>
    <s v="Regular Air"/>
    <s v="Consumer"/>
    <s v="Technology"/>
    <s v="Computer Peripherals"/>
    <s v="Small Box"/>
    <s v="Fellowes Smart Design 104-Key Enhanced Keyboard, PS/2 Adapter, Platinum"/>
    <n v="0.68"/>
    <s v="United States"/>
    <x v="0"/>
    <x v="0"/>
    <x v="832"/>
    <n v="98037"/>
    <d v="2015-03-21T00:00:00"/>
    <d v="2015-03-23T00:00:00"/>
    <n v="401.85"/>
    <n v="11"/>
    <x v="1835"/>
    <n v="88824"/>
    <n v="2"/>
    <n v="21"/>
    <x v="5"/>
    <n v="2015"/>
  </r>
  <r>
    <n v="22576"/>
    <s v="Not Specified"/>
    <n v="7.0000000000000007E-2"/>
    <n v="105.34"/>
    <n v="24.49"/>
    <n v="3261"/>
    <s v="Steven Long"/>
    <s v="Express Air"/>
    <s v="Consumer"/>
    <s v="Furniture"/>
    <s v="Office Furnishings"/>
    <s v="Large Box"/>
    <s v="Deflect-o DuraMat Antistatic Studded Beveled Mat for Medium Pile Carpeting"/>
    <n v="0.61"/>
    <s v="United States"/>
    <x v="2"/>
    <x v="22"/>
    <x v="833"/>
    <n v="49221"/>
    <d v="2015-06-25T00:00:00"/>
    <d v="2015-06-26T00:00:00"/>
    <n v="710.67239999999993"/>
    <n v="10"/>
    <x v="1836"/>
    <n v="90296"/>
    <n v="1"/>
    <n v="25"/>
    <x v="1"/>
    <n v="2015"/>
  </r>
  <r>
    <n v="19214"/>
    <s v="Medium"/>
    <n v="0.04"/>
    <n v="9.99"/>
    <n v="11.59"/>
    <n v="3264"/>
    <s v="Becky Puckett"/>
    <s v="Regular Air"/>
    <s v="Corporate"/>
    <s v="Office Supplies"/>
    <s v="Paper"/>
    <s v="Small Box"/>
    <s v="Hammermill Color Copier Paper (28Lb. and 96 Bright)"/>
    <n v="0.4"/>
    <s v="United States"/>
    <x v="0"/>
    <x v="1"/>
    <x v="834"/>
    <n v="95501"/>
    <d v="2015-05-19T00:00:00"/>
    <d v="2015-05-21T00:00:00"/>
    <n v="-92.32"/>
    <n v="5"/>
    <x v="1837"/>
    <n v="89835"/>
    <n v="2"/>
    <n v="19"/>
    <x v="3"/>
    <n v="2015"/>
  </r>
  <r>
    <n v="21459"/>
    <s v="Critical"/>
    <n v="0"/>
    <n v="122.99"/>
    <n v="70.2"/>
    <n v="3266"/>
    <s v="Edgar Kumar"/>
    <s v="Delivery Truck"/>
    <s v="Corporate"/>
    <s v="Furniture"/>
    <s v="Chairs &amp; Chairmats"/>
    <s v="Jumbo Drum"/>
    <s v="Global High-Back Leather Tilter, Burgundy"/>
    <n v="0.74"/>
    <s v="United States"/>
    <x v="1"/>
    <x v="14"/>
    <x v="91"/>
    <n v="4073"/>
    <d v="2015-01-28T00:00:00"/>
    <d v="2015-01-29T00:00:00"/>
    <n v="-1764.29"/>
    <n v="14"/>
    <x v="1838"/>
    <n v="89836"/>
    <n v="1"/>
    <n v="28"/>
    <x v="0"/>
    <n v="2015"/>
  </r>
  <r>
    <n v="21458"/>
    <s v="Critical"/>
    <n v="0.01"/>
    <n v="60.97"/>
    <n v="4.5"/>
    <n v="3269"/>
    <s v="Billie Stern"/>
    <s v="Express Air"/>
    <s v="Corporate"/>
    <s v="Office Supplies"/>
    <s v="Appliances"/>
    <s v="Small Box"/>
    <s v="Tripp Lite Isotel 6 Outlet Surge Protector with Fax/Modem Protection"/>
    <n v="0.56000000000000005"/>
    <s v="United States"/>
    <x v="1"/>
    <x v="2"/>
    <x v="835"/>
    <n v="7060"/>
    <d v="2015-01-28T00:00:00"/>
    <d v="2015-01-30T00:00:00"/>
    <n v="527.87759999999992"/>
    <n v="12"/>
    <x v="1839"/>
    <n v="89836"/>
    <n v="2"/>
    <n v="28"/>
    <x v="0"/>
    <n v="2015"/>
  </r>
  <r>
    <n v="19047"/>
    <s v="Low"/>
    <n v="0.02"/>
    <n v="13.48"/>
    <n v="4.51"/>
    <n v="3275"/>
    <s v="Tamara Dickinson"/>
    <s v="Regular Air"/>
    <s v="Home Office"/>
    <s v="Office Supplies"/>
    <s v="Storage &amp; Organization"/>
    <s v="Small Box"/>
    <s v="Tenex Personal Project File with Scoop Front Design, Black"/>
    <n v="0.59"/>
    <s v="United States"/>
    <x v="0"/>
    <x v="0"/>
    <x v="521"/>
    <n v="98273"/>
    <d v="2015-03-21T00:00:00"/>
    <d v="2015-03-23T00:00:00"/>
    <n v="34.520000000000003"/>
    <n v="9"/>
    <x v="1840"/>
    <n v="86233"/>
    <n v="2"/>
    <n v="21"/>
    <x v="5"/>
    <n v="2015"/>
  </r>
  <r>
    <n v="19232"/>
    <s v="Low"/>
    <n v="0.04"/>
    <n v="449.99"/>
    <n v="24.49"/>
    <n v="3275"/>
    <s v="Tamara Dickinson"/>
    <s v="Regular Air"/>
    <s v="Small Business"/>
    <s v="Technology"/>
    <s v="Copiers and Fax"/>
    <s v="Large Box"/>
    <s v="Canon PC940 Copier"/>
    <n v="0.52"/>
    <s v="United States"/>
    <x v="0"/>
    <x v="0"/>
    <x v="521"/>
    <n v="98273"/>
    <d v="2015-01-01T00:00:00"/>
    <d v="2015-01-05T00:00:00"/>
    <n v="3576.8840999999998"/>
    <n v="12"/>
    <x v="1841"/>
    <n v="86234"/>
    <n v="4"/>
    <n v="1"/>
    <x v="0"/>
    <n v="2015"/>
  </r>
  <r>
    <n v="19233"/>
    <s v="Low"/>
    <n v="0.01"/>
    <n v="5.84"/>
    <n v="1.2"/>
    <n v="3275"/>
    <s v="Tamara Dickinson"/>
    <s v="Regular Air"/>
    <s v="Small Business"/>
    <s v="Office Supplies"/>
    <s v="Pens &amp; Art Supplies"/>
    <s v="Wrap Bag"/>
    <s v="Newell 312"/>
    <n v="0.55000000000000004"/>
    <s v="United States"/>
    <x v="0"/>
    <x v="0"/>
    <x v="521"/>
    <n v="98273"/>
    <d v="2015-01-01T00:00:00"/>
    <d v="2015-01-10T00:00:00"/>
    <n v="20.38"/>
    <n v="6"/>
    <x v="1842"/>
    <n v="86234"/>
    <n v="9"/>
    <n v="1"/>
    <x v="0"/>
    <n v="2015"/>
  </r>
  <r>
    <n v="20039"/>
    <s v="High"/>
    <n v="0.06"/>
    <n v="89.83"/>
    <n v="35"/>
    <n v="3279"/>
    <s v="Ricky Allred"/>
    <s v="Regular Air"/>
    <s v="Home Office"/>
    <s v="Office Supplies"/>
    <s v="Storage &amp; Organization"/>
    <s v="Large Box"/>
    <s v="Fellowes Officeware™ Wire Shelving"/>
    <n v="0.83"/>
    <s v="United States"/>
    <x v="3"/>
    <x v="39"/>
    <x v="725"/>
    <n v="29203"/>
    <d v="2015-04-06T00:00:00"/>
    <d v="2015-04-08T00:00:00"/>
    <n v="31.11"/>
    <n v="4"/>
    <x v="1843"/>
    <n v="90766"/>
    <n v="2"/>
    <n v="6"/>
    <x v="4"/>
    <n v="2015"/>
  </r>
  <r>
    <n v="20040"/>
    <s v="High"/>
    <n v="0.1"/>
    <n v="13.43"/>
    <n v="5.5"/>
    <n v="3279"/>
    <s v="Ricky Allred"/>
    <s v="Regular Air"/>
    <s v="Home Office"/>
    <s v="Office Supplies"/>
    <s v="Storage &amp; Organization"/>
    <s v="Small Box"/>
    <s v="Fellowes Personal Hanging Folder Files, Navy"/>
    <n v="0.56999999999999995"/>
    <s v="United States"/>
    <x v="3"/>
    <x v="39"/>
    <x v="725"/>
    <n v="29203"/>
    <d v="2015-04-06T00:00:00"/>
    <d v="2015-04-08T00:00:00"/>
    <n v="358.29539999999997"/>
    <n v="12"/>
    <x v="1844"/>
    <n v="90766"/>
    <n v="2"/>
    <n v="6"/>
    <x v="4"/>
    <n v="2015"/>
  </r>
  <r>
    <n v="20041"/>
    <s v="High"/>
    <n v="0.01"/>
    <n v="125.99"/>
    <n v="7.69"/>
    <n v="3279"/>
    <s v="Ricky Allred"/>
    <s v="Regular Air"/>
    <s v="Home Office"/>
    <s v="Technology"/>
    <s v="Telephones and Communication"/>
    <s v="Small Box"/>
    <s v="Timeport L7089"/>
    <n v="0.57999999999999996"/>
    <s v="United States"/>
    <x v="3"/>
    <x v="39"/>
    <x v="725"/>
    <n v="29203"/>
    <d v="2015-04-06T00:00:00"/>
    <d v="2015-04-06T00:00:00"/>
    <n v="8.3219999999999992"/>
    <n v="11"/>
    <x v="1845"/>
    <n v="90766"/>
    <n v="0"/>
    <n v="6"/>
    <x v="4"/>
    <n v="2015"/>
  </r>
  <r>
    <n v="21620"/>
    <s v="Medium"/>
    <n v="0.01"/>
    <n v="45.99"/>
    <n v="4.99"/>
    <n v="3279"/>
    <s v="Ricky Allred"/>
    <s v="Regular Air"/>
    <s v="Home Office"/>
    <s v="Technology"/>
    <s v="Telephones and Communication"/>
    <s v="Small Box"/>
    <s v="KF 788"/>
    <n v="0.56000000000000005"/>
    <s v="United States"/>
    <x v="3"/>
    <x v="39"/>
    <x v="725"/>
    <n v="29203"/>
    <d v="2015-03-14T00:00:00"/>
    <d v="2015-03-16T00:00:00"/>
    <n v="24.018000000000001"/>
    <n v="3"/>
    <x v="1846"/>
    <n v="90767"/>
    <n v="2"/>
    <n v="14"/>
    <x v="5"/>
    <n v="2015"/>
  </r>
  <r>
    <n v="23022"/>
    <s v="Critical"/>
    <n v="0.05"/>
    <n v="363.25"/>
    <n v="19.989999999999998"/>
    <n v="3283"/>
    <s v="William Woodard"/>
    <s v="Express Air"/>
    <s v="Corporate"/>
    <s v="Office Supplies"/>
    <s v="Appliances"/>
    <s v="Small Box"/>
    <s v="Hoover WindTunnel™ Plus Canister Vacuum"/>
    <n v="0.56999999999999995"/>
    <s v="United States"/>
    <x v="3"/>
    <x v="26"/>
    <x v="836"/>
    <n v="33156"/>
    <d v="2015-04-21T00:00:00"/>
    <d v="2015-04-21T00:00:00"/>
    <n v="-269.75549999999998"/>
    <n v="5"/>
    <x v="1847"/>
    <n v="90752"/>
    <n v="0"/>
    <n v="21"/>
    <x v="4"/>
    <n v="2015"/>
  </r>
  <r>
    <n v="23211"/>
    <s v="High"/>
    <n v="0.03"/>
    <n v="17.48"/>
    <n v="1.99"/>
    <n v="3283"/>
    <s v="William Woodard"/>
    <s v="Regular Air"/>
    <s v="Corporate"/>
    <s v="Technology"/>
    <s v="Computer Peripherals"/>
    <s v="Small Pack"/>
    <s v="Maxell Pro 80 Minute CD-R, 10/Pack"/>
    <n v="0.45"/>
    <s v="United States"/>
    <x v="3"/>
    <x v="26"/>
    <x v="836"/>
    <n v="33156"/>
    <d v="2015-05-10T00:00:00"/>
    <d v="2015-05-11T00:00:00"/>
    <n v="710.80739999999992"/>
    <n v="31"/>
    <x v="1848"/>
    <n v="90753"/>
    <n v="1"/>
    <n v="10"/>
    <x v="3"/>
    <n v="2015"/>
  </r>
  <r>
    <n v="26141"/>
    <s v="High"/>
    <n v="0.05"/>
    <n v="19.23"/>
    <n v="6.15"/>
    <n v="3284"/>
    <s v="Michael Shaffer"/>
    <s v="Express Air"/>
    <s v="Corporate"/>
    <s v="Furniture"/>
    <s v="Office Furnishings"/>
    <s v="Small Pack"/>
    <s v="Executive Impressions 13&quot; Clairmont Wall Clock"/>
    <n v="0.44"/>
    <s v="United States"/>
    <x v="3"/>
    <x v="26"/>
    <x v="837"/>
    <n v="34741"/>
    <d v="2015-02-20T00:00:00"/>
    <d v="2015-02-22T00:00:00"/>
    <n v="-2133.2780000000002"/>
    <n v="6"/>
    <x v="1849"/>
    <n v="90751"/>
    <n v="2"/>
    <n v="20"/>
    <x v="2"/>
    <n v="2015"/>
  </r>
  <r>
    <n v="20350"/>
    <s v="Not Specified"/>
    <n v="0.06"/>
    <n v="1.7"/>
    <n v="1.99"/>
    <n v="3285"/>
    <s v="Ricky Garner"/>
    <s v="Regular Air"/>
    <s v="Consumer"/>
    <s v="Technology"/>
    <s v="Computer Peripherals"/>
    <s v="Small Pack"/>
    <s v="BASF Silver 74 Minute CD-R"/>
    <n v="0.51"/>
    <s v="United States"/>
    <x v="3"/>
    <x v="8"/>
    <x v="838"/>
    <n v="20170"/>
    <d v="2015-01-06T00:00:00"/>
    <d v="2015-01-07T00:00:00"/>
    <n v="80.071200000000005"/>
    <n v="7"/>
    <x v="1850"/>
    <n v="90750"/>
    <n v="1"/>
    <n v="6"/>
    <x v="0"/>
    <n v="2015"/>
  </r>
  <r>
    <n v="20351"/>
    <s v="Not Specified"/>
    <n v="0.01"/>
    <n v="30.98"/>
    <n v="5.09"/>
    <n v="3285"/>
    <s v="Ricky Garner"/>
    <s v="Regular Air"/>
    <s v="Consumer"/>
    <s v="Office Supplies"/>
    <s v="Paper"/>
    <s v="Small Box"/>
    <s v="Xerox 19"/>
    <n v="0.4"/>
    <s v="United States"/>
    <x v="3"/>
    <x v="8"/>
    <x v="838"/>
    <n v="20170"/>
    <d v="2015-01-06T00:00:00"/>
    <d v="2015-01-08T00:00:00"/>
    <n v="896.40599999999995"/>
    <n v="9"/>
    <x v="1851"/>
    <n v="90750"/>
    <n v="2"/>
    <n v="6"/>
    <x v="0"/>
    <n v="2015"/>
  </r>
  <r>
    <n v="21567"/>
    <s v="Low"/>
    <n v="0.08"/>
    <n v="30.56"/>
    <n v="2.99"/>
    <n v="3287"/>
    <s v="Mary Norman"/>
    <s v="Regular Air"/>
    <s v="Small Business"/>
    <s v="Office Supplies"/>
    <s v="Binders and Binder Accessories"/>
    <s v="Small Box"/>
    <s v="Surelock™ Post Binders"/>
    <n v="0.35"/>
    <s v="United States"/>
    <x v="0"/>
    <x v="1"/>
    <x v="839"/>
    <n v="95746"/>
    <d v="2015-05-25T00:00:00"/>
    <d v="2015-05-27T00:00:00"/>
    <n v="352.87979999999999"/>
    <n v="17"/>
    <x v="1852"/>
    <n v="89897"/>
    <n v="2"/>
    <n v="25"/>
    <x v="3"/>
    <n v="2015"/>
  </r>
  <r>
    <n v="23198"/>
    <s v="Low"/>
    <n v="0.04"/>
    <n v="33.89"/>
    <n v="5.0999999999999996"/>
    <n v="3303"/>
    <s v="Carole Creech"/>
    <s v="Regular Air"/>
    <s v="Home Office"/>
    <s v="Office Supplies"/>
    <s v="Storage &amp; Organization"/>
    <s v="Small Box"/>
    <s v="File Shuttle II and Handi-File, Black"/>
    <n v="0.6"/>
    <s v="United States"/>
    <x v="3"/>
    <x v="26"/>
    <x v="840"/>
    <n v="33461"/>
    <d v="2015-01-07T00:00:00"/>
    <d v="2015-01-12T00:00:00"/>
    <n v="68.675999999999988"/>
    <n v="6"/>
    <x v="1853"/>
    <n v="87795"/>
    <n v="5"/>
    <n v="7"/>
    <x v="0"/>
    <n v="2015"/>
  </r>
  <r>
    <n v="20447"/>
    <s v="Medium"/>
    <n v="0.06"/>
    <n v="11.33"/>
    <n v="6.12"/>
    <n v="3306"/>
    <s v="Claire Warren"/>
    <s v="Regular Air"/>
    <s v="Small Business"/>
    <s v="Office Supplies"/>
    <s v="Appliances"/>
    <s v="Medium Box"/>
    <s v="Holmes Replacement Filter for HEPA Air Cleaner, Medium Room"/>
    <n v="0.42"/>
    <s v="United States"/>
    <x v="1"/>
    <x v="18"/>
    <x v="841"/>
    <n v="6320"/>
    <d v="2015-04-01T00:00:00"/>
    <d v="2015-04-03T00:00:00"/>
    <n v="-15.92"/>
    <n v="1"/>
    <x v="1854"/>
    <n v="90461"/>
    <n v="2"/>
    <n v="1"/>
    <x v="4"/>
    <n v="2015"/>
  </r>
  <r>
    <n v="22732"/>
    <s v="Low"/>
    <n v="7.0000000000000007E-2"/>
    <n v="16.739999999999998"/>
    <n v="7.04"/>
    <n v="3307"/>
    <s v="Edwin Blackburn"/>
    <s v="Regular Air"/>
    <s v="Small Business"/>
    <s v="Office Supplies"/>
    <s v="Storage &amp; Organization"/>
    <s v="Small Box"/>
    <s v="Rogers® Profile Extra Capacity Storage Tub"/>
    <n v="0.81"/>
    <s v="United States"/>
    <x v="1"/>
    <x v="15"/>
    <x v="842"/>
    <n v="1001"/>
    <d v="2015-01-26T00:00:00"/>
    <d v="2015-02-02T00:00:00"/>
    <n v="-114.2"/>
    <n v="5"/>
    <x v="1855"/>
    <n v="90462"/>
    <n v="7"/>
    <n v="26"/>
    <x v="0"/>
    <n v="2015"/>
  </r>
  <r>
    <n v="23451"/>
    <s v="Critical"/>
    <n v="0.1"/>
    <n v="6.64"/>
    <n v="54.95"/>
    <n v="3309"/>
    <s v="Edwin Chung"/>
    <s v="Regular Air"/>
    <s v="Small Business"/>
    <s v="Furniture"/>
    <s v="Office Furnishings"/>
    <s v="Small Pack"/>
    <s v="G.E. Longer-Life Indoor Recessed Floodlight Bulbs"/>
    <n v="0.37"/>
    <s v="United States"/>
    <x v="1"/>
    <x v="15"/>
    <x v="843"/>
    <n v="1760"/>
    <d v="2015-03-24T00:00:00"/>
    <d v="2015-03-26T00:00:00"/>
    <n v="-25"/>
    <n v="4"/>
    <x v="1856"/>
    <n v="90460"/>
    <n v="2"/>
    <n v="24"/>
    <x v="5"/>
    <n v="2015"/>
  </r>
  <r>
    <n v="23452"/>
    <s v="Critical"/>
    <n v="0.05"/>
    <n v="90.48"/>
    <n v="19.989999999999998"/>
    <n v="3310"/>
    <s v="Tiffany Grossman Hardin"/>
    <s v="Regular Air"/>
    <s v="Small Business"/>
    <s v="Office Supplies"/>
    <s v="Envelopes"/>
    <s v="Small Box"/>
    <s v="Tyvek® Side-Opening Peel &amp; Seel® Expanding Envelopes"/>
    <n v="0.4"/>
    <s v="United States"/>
    <x v="1"/>
    <x v="15"/>
    <x v="844"/>
    <n v="2563"/>
    <d v="2015-03-24T00:00:00"/>
    <d v="2015-03-25T00:00:00"/>
    <n v="255.14819999999997"/>
    <n v="4"/>
    <x v="1857"/>
    <n v="90460"/>
    <n v="1"/>
    <n v="24"/>
    <x v="5"/>
    <n v="2015"/>
  </r>
  <r>
    <n v="22734"/>
    <s v="Low"/>
    <n v="0.06"/>
    <n v="6.45"/>
    <n v="1.34"/>
    <n v="3311"/>
    <s v="Jackie Flynn"/>
    <s v="Regular Air"/>
    <s v="Small Business"/>
    <s v="Office Supplies"/>
    <s v="Paper"/>
    <s v="Wrap Bag"/>
    <s v="Wirebound Four 2-3/4 x 5 Forms per Page, 400 Sets per Book"/>
    <n v="0.36"/>
    <s v="United States"/>
    <x v="1"/>
    <x v="15"/>
    <x v="685"/>
    <n v="1890"/>
    <d v="2015-01-26T00:00:00"/>
    <d v="2015-01-31T00:00:00"/>
    <n v="39.426600000000001"/>
    <n v="9"/>
    <x v="1858"/>
    <n v="90462"/>
    <n v="5"/>
    <n v="26"/>
    <x v="0"/>
    <n v="2015"/>
  </r>
  <r>
    <n v="22733"/>
    <s v="Low"/>
    <n v="0.05"/>
    <n v="122.99"/>
    <n v="70.2"/>
    <n v="3314"/>
    <s v="Billy Hale"/>
    <s v="Delivery Truck"/>
    <s v="Small Business"/>
    <s v="Furniture"/>
    <s v="Chairs &amp; Chairmats"/>
    <s v="Jumbo Drum"/>
    <s v="Global High-Back Leather Tilter, Burgundy"/>
    <n v="0.74"/>
    <s v="United States"/>
    <x v="1"/>
    <x v="2"/>
    <x v="48"/>
    <n v="7024"/>
    <d v="2015-01-26T00:00:00"/>
    <d v="2015-01-30T00:00:00"/>
    <n v="-722.23"/>
    <n v="4"/>
    <x v="1859"/>
    <n v="90462"/>
    <n v="4"/>
    <n v="26"/>
    <x v="0"/>
    <n v="2015"/>
  </r>
  <r>
    <n v="19422"/>
    <s v="Low"/>
    <n v="0.03"/>
    <n v="20.98"/>
    <n v="1.49"/>
    <n v="3319"/>
    <s v="Marlene Davidson"/>
    <s v="Regular Air"/>
    <s v="Small Business"/>
    <s v="Office Supplies"/>
    <s v="Binders and Binder Accessories"/>
    <s v="Small Box"/>
    <s v="Avery Legal 4-Ring Binder"/>
    <n v="0.35"/>
    <s v="United States"/>
    <x v="3"/>
    <x v="20"/>
    <x v="822"/>
    <n v="37075"/>
    <d v="2015-05-21T00:00:00"/>
    <d v="2015-05-21T00:00:00"/>
    <n v="30.023999999999997"/>
    <n v="20"/>
    <x v="1860"/>
    <n v="90104"/>
    <n v="0"/>
    <n v="21"/>
    <x v="3"/>
    <n v="2015"/>
  </r>
  <r>
    <n v="20203"/>
    <s v="Not Specified"/>
    <n v="0.08"/>
    <n v="3.28"/>
    <n v="3.97"/>
    <n v="3320"/>
    <s v="Alicia Maynard"/>
    <s v="Regular Air"/>
    <s v="Small Business"/>
    <s v="Office Supplies"/>
    <s v="Pens &amp; Art Supplies"/>
    <s v="Wrap Bag"/>
    <s v="Newell 342"/>
    <n v="0.56000000000000005"/>
    <s v="United States"/>
    <x v="3"/>
    <x v="20"/>
    <x v="427"/>
    <n v="38301"/>
    <d v="2015-04-27T00:00:00"/>
    <d v="2015-04-28T00:00:00"/>
    <n v="0.42660000000000337"/>
    <n v="18"/>
    <x v="1861"/>
    <n v="90103"/>
    <n v="1"/>
    <n v="27"/>
    <x v="4"/>
    <n v="2015"/>
  </r>
  <r>
    <n v="20204"/>
    <s v="Not Specified"/>
    <n v="0.09"/>
    <n v="40.97"/>
    <n v="8.99"/>
    <n v="3320"/>
    <s v="Alicia Maynard"/>
    <s v="Express Air"/>
    <s v="Small Business"/>
    <s v="Office Supplies"/>
    <s v="Pens &amp; Art Supplies"/>
    <s v="Small Pack"/>
    <s v="Sanford 52201 APSCO Electric Pencil Sharpener"/>
    <n v="0.59"/>
    <s v="United States"/>
    <x v="3"/>
    <x v="20"/>
    <x v="427"/>
    <n v="38301"/>
    <d v="2015-04-27T00:00:00"/>
    <d v="2015-04-29T00:00:00"/>
    <n v="66.215999999999994"/>
    <n v="22"/>
    <x v="1862"/>
    <n v="90103"/>
    <n v="2"/>
    <n v="27"/>
    <x v="4"/>
    <n v="2015"/>
  </r>
  <r>
    <n v="25330"/>
    <s v="Medium"/>
    <n v="0.05"/>
    <n v="6.48"/>
    <n v="8.19"/>
    <n v="3324"/>
    <s v="Leslie Jacobson"/>
    <s v="Regular Air"/>
    <s v="Consumer"/>
    <s v="Office Supplies"/>
    <s v="Paper"/>
    <s v="Small Box"/>
    <s v="Xerox 217"/>
    <n v="0.37"/>
    <s v="United States"/>
    <x v="0"/>
    <x v="28"/>
    <x v="845"/>
    <n v="85335"/>
    <d v="2015-02-12T00:00:00"/>
    <d v="2015-02-15T00:00:00"/>
    <n v="-164.18"/>
    <n v="9"/>
    <x v="1863"/>
    <n v="90985"/>
    <n v="3"/>
    <n v="12"/>
    <x v="2"/>
    <n v="2015"/>
  </r>
  <r>
    <n v="20488"/>
    <s v="Low"/>
    <n v="0"/>
    <n v="8.74"/>
    <n v="8.2899999999999991"/>
    <n v="3325"/>
    <s v="Diane Barr"/>
    <s v="Regular Air"/>
    <s v="Consumer"/>
    <s v="Office Supplies"/>
    <s v="Envelopes"/>
    <s v="Small Box"/>
    <s v="#10- 4 1/8&quot; x 9 1/2&quot; Recycled Envelopes"/>
    <n v="0.38"/>
    <s v="United States"/>
    <x v="0"/>
    <x v="6"/>
    <x v="351"/>
    <n v="97420"/>
    <d v="2015-06-24T00:00:00"/>
    <d v="2015-06-26T00:00:00"/>
    <n v="-79.400000000000006"/>
    <n v="14"/>
    <x v="1864"/>
    <n v="90986"/>
    <n v="2"/>
    <n v="24"/>
    <x v="1"/>
    <n v="2015"/>
  </r>
  <r>
    <n v="23476"/>
    <s v="Critical"/>
    <n v="7.0000000000000007E-2"/>
    <n v="5.58"/>
    <n v="1.99"/>
    <n v="3325"/>
    <s v="Diane Barr"/>
    <s v="Regular Air"/>
    <s v="Consumer"/>
    <s v="Office Supplies"/>
    <s v="Pens &amp; Art Supplies"/>
    <s v="Wrap Bag"/>
    <s v="DIXON Ticonderoga® Erasable Checking Pencils"/>
    <n v="0.46"/>
    <s v="United States"/>
    <x v="0"/>
    <x v="6"/>
    <x v="351"/>
    <n v="97420"/>
    <d v="2015-04-24T00:00:00"/>
    <d v="2015-04-26T00:00:00"/>
    <n v="23.045999999999999"/>
    <n v="23"/>
    <x v="1865"/>
    <n v="90987"/>
    <n v="2"/>
    <n v="24"/>
    <x v="4"/>
    <n v="2015"/>
  </r>
  <r>
    <n v="18259"/>
    <s v="Not Specified"/>
    <n v="0.06"/>
    <n v="113.98"/>
    <n v="30"/>
    <n v="3327"/>
    <s v="Bob Gibson"/>
    <s v="Delivery Truck"/>
    <s v="Small Business"/>
    <s v="Furniture"/>
    <s v="Chairs &amp; Chairmats"/>
    <s v="Jumbo Drum"/>
    <s v="Hon Comfortask® Task/Swivel Chairs"/>
    <n v="0.69"/>
    <s v="United States"/>
    <x v="2"/>
    <x v="22"/>
    <x v="766"/>
    <n v="48060"/>
    <d v="2015-03-06T00:00:00"/>
    <d v="2015-03-08T00:00:00"/>
    <n v="-127.3"/>
    <n v="3"/>
    <x v="1866"/>
    <n v="87272"/>
    <n v="2"/>
    <n v="6"/>
    <x v="5"/>
    <n v="2015"/>
  </r>
  <r>
    <n v="18260"/>
    <s v="Not Specified"/>
    <n v="0.05"/>
    <n v="6.48"/>
    <n v="6.86"/>
    <n v="3327"/>
    <s v="Bob Gibson"/>
    <s v="Regular Air"/>
    <s v="Small Business"/>
    <s v="Office Supplies"/>
    <s v="Paper"/>
    <s v="Small Box"/>
    <s v="Xerox 204"/>
    <n v="0.37"/>
    <s v="United States"/>
    <x v="2"/>
    <x v="22"/>
    <x v="766"/>
    <n v="48060"/>
    <d v="2015-03-06T00:00:00"/>
    <d v="2015-03-08T00:00:00"/>
    <n v="-52.77"/>
    <n v="4"/>
    <x v="1867"/>
    <n v="87272"/>
    <n v="2"/>
    <n v="6"/>
    <x v="5"/>
    <n v="2015"/>
  </r>
  <r>
    <n v="21588"/>
    <s v="Medium"/>
    <n v="0.09"/>
    <n v="5.98"/>
    <n v="4.6900000000000004"/>
    <n v="3331"/>
    <s v="Elisabeth Shaw"/>
    <s v="Regular Air"/>
    <s v="Corporate"/>
    <s v="Office Supplies"/>
    <s v="Storage &amp; Organization"/>
    <s v="Small Box"/>
    <s v="Perma STOR-ALL™ Hanging File Box, 13 1/8&quot;W x 12 1/4&quot;D x 10 1/2&quot;H"/>
    <n v="0.68"/>
    <s v="United States"/>
    <x v="3"/>
    <x v="26"/>
    <x v="846"/>
    <n v="32174"/>
    <d v="2015-01-05T00:00:00"/>
    <d v="2015-01-06T00:00:00"/>
    <n v="-781.13419999999996"/>
    <n v="11"/>
    <x v="1868"/>
    <n v="86283"/>
    <n v="1"/>
    <n v="5"/>
    <x v="0"/>
    <n v="2015"/>
  </r>
  <r>
    <n v="23294"/>
    <s v="Not Specified"/>
    <n v="0.02"/>
    <n v="4"/>
    <n v="1.3"/>
    <n v="3331"/>
    <s v="Elisabeth Shaw"/>
    <s v="Regular Air"/>
    <s v="Corporate"/>
    <s v="Office Supplies"/>
    <s v="Paper"/>
    <s v="Wrap Bag"/>
    <s v="EcoTones® Memo Sheets"/>
    <n v="0.37"/>
    <s v="United States"/>
    <x v="3"/>
    <x v="26"/>
    <x v="846"/>
    <n v="32174"/>
    <d v="2015-01-09T00:00:00"/>
    <d v="2015-01-09T00:00:00"/>
    <n v="-23.295999999999999"/>
    <n v="12"/>
    <x v="1869"/>
    <n v="86284"/>
    <n v="0"/>
    <n v="9"/>
    <x v="0"/>
    <n v="2015"/>
  </r>
  <r>
    <n v="21429"/>
    <s v="High"/>
    <n v="0.08"/>
    <n v="6.48"/>
    <n v="8.4"/>
    <n v="3338"/>
    <s v="Constance Robertson"/>
    <s v="Regular Air"/>
    <s v="Consumer"/>
    <s v="Office Supplies"/>
    <s v="Paper"/>
    <s v="Small Box"/>
    <s v="Xerox 212"/>
    <n v="0.37"/>
    <s v="United States"/>
    <x v="3"/>
    <x v="26"/>
    <x v="847"/>
    <n v="33614"/>
    <d v="2015-05-07T00:00:00"/>
    <d v="2015-05-07T00:00:00"/>
    <n v="58.811999999999998"/>
    <n v="7"/>
    <x v="1098"/>
    <n v="85979"/>
    <n v="0"/>
    <n v="7"/>
    <x v="3"/>
    <n v="2015"/>
  </r>
  <r>
    <n v="25613"/>
    <s v="High"/>
    <n v="0.03"/>
    <n v="2.61"/>
    <n v="0.5"/>
    <n v="3339"/>
    <s v="Lester Copeland"/>
    <s v="Regular Air"/>
    <s v="Consumer"/>
    <s v="Office Supplies"/>
    <s v="Labels"/>
    <s v="Small Box"/>
    <s v="Avery 494"/>
    <n v="0.39"/>
    <s v="United States"/>
    <x v="3"/>
    <x v="26"/>
    <x v="848"/>
    <n v="32780"/>
    <d v="2015-06-14T00:00:00"/>
    <d v="2015-06-15T00:00:00"/>
    <n v="4.0442999999999998"/>
    <n v="7"/>
    <x v="1870"/>
    <n v="85981"/>
    <n v="1"/>
    <n v="14"/>
    <x v="1"/>
    <n v="2015"/>
  </r>
  <r>
    <n v="25614"/>
    <s v="High"/>
    <n v="0.01"/>
    <n v="11.66"/>
    <n v="7.95"/>
    <n v="3339"/>
    <s v="Lester Copeland"/>
    <s v="Regular Air"/>
    <s v="Consumer"/>
    <s v="Office Supplies"/>
    <s v="Pens &amp; Art Supplies"/>
    <s v="Small Pack"/>
    <s v="Hunt BOSTON® Vista® Battery-Operated Pencil Sharpener, Black"/>
    <n v="0.57999999999999996"/>
    <s v="United States"/>
    <x v="3"/>
    <x v="26"/>
    <x v="848"/>
    <n v="32780"/>
    <d v="2015-06-14T00:00:00"/>
    <d v="2015-06-15T00:00:00"/>
    <n v="-10.368400000000001"/>
    <n v="16"/>
    <x v="1871"/>
    <n v="85981"/>
    <n v="1"/>
    <n v="14"/>
    <x v="1"/>
    <n v="2015"/>
  </r>
  <r>
    <n v="22857"/>
    <s v="Medium"/>
    <n v="0.08"/>
    <n v="125.99"/>
    <n v="4.2"/>
    <n v="3340"/>
    <s v="Phillip Blum"/>
    <s v="Regular Air"/>
    <s v="Consumer"/>
    <s v="Technology"/>
    <s v="Telephones and Communication"/>
    <s v="Small Box"/>
    <s v="i1000plus"/>
    <n v="0.56999999999999995"/>
    <s v="United States"/>
    <x v="0"/>
    <x v="6"/>
    <x v="849"/>
    <n v="97060"/>
    <d v="2015-01-13T00:00:00"/>
    <d v="2015-01-14T00:00:00"/>
    <n v="989.81189999999992"/>
    <n v="14"/>
    <x v="1872"/>
    <n v="85980"/>
    <n v="1"/>
    <n v="13"/>
    <x v="0"/>
    <n v="2015"/>
  </r>
  <r>
    <n v="2986"/>
    <s v="Critical"/>
    <n v="0.03"/>
    <n v="194.3"/>
    <n v="11.54"/>
    <n v="3342"/>
    <s v="Paul Tate"/>
    <s v="Regular Air"/>
    <s v="Home Office"/>
    <s v="Furniture"/>
    <s v="Office Furnishings"/>
    <s v="Large Box"/>
    <s v="Electrix Halogen Magnifier Lamp"/>
    <n v="0.59"/>
    <s v="United States"/>
    <x v="1"/>
    <x v="41"/>
    <x v="246"/>
    <n v="20006"/>
    <d v="2015-02-13T00:00:00"/>
    <d v="2015-02-15T00:00:00"/>
    <n v="2861.01"/>
    <n v="42"/>
    <x v="1873"/>
    <n v="21572"/>
    <n v="2"/>
    <n v="13"/>
    <x v="2"/>
    <n v="2015"/>
  </r>
  <r>
    <n v="20986"/>
    <s v="Critical"/>
    <n v="0.03"/>
    <n v="194.3"/>
    <n v="11.54"/>
    <n v="3344"/>
    <s v="Jim Hinson"/>
    <s v="Regular Air"/>
    <s v="Home Office"/>
    <s v="Furniture"/>
    <s v="Office Furnishings"/>
    <s v="Large Box"/>
    <s v="Electrix Halogen Magnifier Lamp"/>
    <n v="0.59"/>
    <s v="United States"/>
    <x v="2"/>
    <x v="22"/>
    <x v="850"/>
    <n v="48307"/>
    <d v="2015-02-13T00:00:00"/>
    <d v="2015-02-15T00:00:00"/>
    <n v="1544.9307000000001"/>
    <n v="11"/>
    <x v="1874"/>
    <n v="89928"/>
    <n v="2"/>
    <n v="13"/>
    <x v="2"/>
    <n v="2015"/>
  </r>
  <r>
    <n v="18947"/>
    <s v="Medium"/>
    <n v="7.0000000000000007E-2"/>
    <n v="7.68"/>
    <n v="6.16"/>
    <n v="3347"/>
    <s v="Carrie McIntosh"/>
    <s v="Express Air"/>
    <s v="Consumer"/>
    <s v="Office Supplies"/>
    <s v="Binders and Binder Accessories"/>
    <s v="Small Box"/>
    <s v="GBC VeloBinder Strips"/>
    <n v="0.35"/>
    <s v="United States"/>
    <x v="3"/>
    <x v="26"/>
    <x v="851"/>
    <n v="33411"/>
    <d v="2015-01-06T00:00:00"/>
    <d v="2015-01-08T00:00:00"/>
    <n v="125.9982"/>
    <n v="1"/>
    <x v="1875"/>
    <n v="89355"/>
    <n v="2"/>
    <n v="6"/>
    <x v="0"/>
    <n v="2015"/>
  </r>
  <r>
    <n v="18948"/>
    <s v="Medium"/>
    <n v="0.05"/>
    <n v="6.64"/>
    <n v="4.95"/>
    <n v="3347"/>
    <s v="Carrie McIntosh"/>
    <s v="Express Air"/>
    <s v="Consumer"/>
    <s v="Furniture"/>
    <s v="Office Furnishings"/>
    <s v="Small Pack"/>
    <s v="G.E. Longer-Life Indoor Recessed Floodlight Bulbs"/>
    <n v="0.37"/>
    <s v="United States"/>
    <x v="3"/>
    <x v="26"/>
    <x v="851"/>
    <n v="33411"/>
    <d v="2015-01-06T00:00:00"/>
    <d v="2015-01-08T00:00:00"/>
    <n v="-92.929200000000009"/>
    <n v="5"/>
    <x v="1876"/>
    <n v="89355"/>
    <n v="2"/>
    <n v="6"/>
    <x v="0"/>
    <n v="2015"/>
  </r>
  <r>
    <n v="19461"/>
    <s v="Medium"/>
    <n v="0.02"/>
    <n v="110.99"/>
    <n v="2.5"/>
    <n v="3347"/>
    <s v="Carrie McIntosh"/>
    <s v="Regular Air"/>
    <s v="Consumer"/>
    <s v="Technology"/>
    <s v="Telephones and Communication"/>
    <s v="Small Box"/>
    <s v="T18"/>
    <n v="0.56999999999999995"/>
    <s v="United States"/>
    <x v="3"/>
    <x v="26"/>
    <x v="851"/>
    <n v="33411"/>
    <d v="2015-01-27T00:00:00"/>
    <d v="2015-01-29T00:00:00"/>
    <n v="-39.808999999999997"/>
    <n v="1"/>
    <x v="1877"/>
    <n v="89356"/>
    <n v="2"/>
    <n v="27"/>
    <x v="0"/>
    <n v="2015"/>
  </r>
  <r>
    <n v="21485"/>
    <s v="Medium"/>
    <n v="0.01"/>
    <n v="73.98"/>
    <n v="12.14"/>
    <n v="3350"/>
    <s v="Amy York"/>
    <s v="Regular Air"/>
    <s v="Small Business"/>
    <s v="Technology"/>
    <s v="Computer Peripherals"/>
    <s v="Small Box"/>
    <s v="Keytronic 105-Key Spanish Keyboard"/>
    <n v="0.67"/>
    <s v="United States"/>
    <x v="0"/>
    <x v="0"/>
    <x v="852"/>
    <n v="98444"/>
    <d v="2015-01-23T00:00:00"/>
    <d v="2015-01-25T00:00:00"/>
    <n v="-29.065600000000003"/>
    <n v="5"/>
    <x v="1119"/>
    <n v="91296"/>
    <n v="2"/>
    <n v="23"/>
    <x v="0"/>
    <n v="2015"/>
  </r>
  <r>
    <n v="23248"/>
    <s v="Critical"/>
    <n v="0.1"/>
    <n v="10.89"/>
    <n v="4.5"/>
    <n v="3351"/>
    <s v="Nathan Wyatt"/>
    <s v="Regular Air"/>
    <s v="Small Business"/>
    <s v="Office Supplies"/>
    <s v="Appliances"/>
    <s v="Small Box"/>
    <s v="Belkin 6 Outlet Metallic Surge Strip"/>
    <n v="0.59"/>
    <s v="United States"/>
    <x v="0"/>
    <x v="0"/>
    <x v="853"/>
    <n v="99301"/>
    <d v="2015-02-04T00:00:00"/>
    <d v="2015-02-06T00:00:00"/>
    <n v="-19.2972"/>
    <n v="17"/>
    <x v="1878"/>
    <n v="91297"/>
    <n v="2"/>
    <n v="4"/>
    <x v="2"/>
    <n v="2015"/>
  </r>
  <r>
    <n v="23474"/>
    <s v="High"/>
    <n v="0.06"/>
    <n v="6.7"/>
    <n v="1.56"/>
    <n v="3351"/>
    <s v="Nathan Wyatt"/>
    <s v="Express Air"/>
    <s v="Small Business"/>
    <s v="Office Supplies"/>
    <s v="Pens &amp; Art Supplies"/>
    <s v="Wrap Bag"/>
    <s v="Turquoise Lead Holder with Pocket Clip"/>
    <n v="0.52"/>
    <s v="United States"/>
    <x v="0"/>
    <x v="0"/>
    <x v="853"/>
    <n v="99301"/>
    <d v="2015-02-07T00:00:00"/>
    <d v="2015-02-09T00:00:00"/>
    <n v="40.6556"/>
    <n v="12"/>
    <x v="1879"/>
    <n v="91298"/>
    <n v="2"/>
    <n v="7"/>
    <x v="2"/>
    <n v="2015"/>
  </r>
  <r>
    <n v="19838"/>
    <s v="High"/>
    <n v="0.03"/>
    <n v="28.53"/>
    <n v="1.49"/>
    <n v="3354"/>
    <s v="Sara Faulkner"/>
    <s v="Regular Air"/>
    <s v="Corporate"/>
    <s v="Office Supplies"/>
    <s v="Binders and Binder Accessories"/>
    <s v="Small Box"/>
    <s v="Lock-Up Easel 'Spel-Binder'"/>
    <n v="0.38"/>
    <s v="United States"/>
    <x v="0"/>
    <x v="1"/>
    <x v="854"/>
    <n v="92231"/>
    <d v="2015-05-16T00:00:00"/>
    <d v="2015-05-17T00:00:00"/>
    <n v="137.67569999999998"/>
    <n v="7"/>
    <x v="1880"/>
    <n v="88589"/>
    <n v="1"/>
    <n v="16"/>
    <x v="3"/>
    <n v="2015"/>
  </r>
  <r>
    <n v="19839"/>
    <s v="High"/>
    <n v="7.0000000000000007E-2"/>
    <n v="5.98"/>
    <n v="7.15"/>
    <n v="3354"/>
    <s v="Sara Faulkner"/>
    <s v="Regular Air"/>
    <s v="Corporate"/>
    <s v="Office Supplies"/>
    <s v="Paper"/>
    <s v="Small Box"/>
    <s v="Universal Premium White Copier/Laser Paper (20Lb. and 87 Bright)"/>
    <n v="0.36"/>
    <s v="United States"/>
    <x v="0"/>
    <x v="1"/>
    <x v="854"/>
    <n v="92231"/>
    <d v="2015-05-16T00:00:00"/>
    <d v="2015-05-18T00:00:00"/>
    <n v="-62"/>
    <n v="6"/>
    <x v="1881"/>
    <n v="88589"/>
    <n v="2"/>
    <n v="16"/>
    <x v="3"/>
    <n v="2015"/>
  </r>
  <r>
    <n v="19666"/>
    <s v="Not Specified"/>
    <n v="0.04"/>
    <n v="3.69"/>
    <n v="0.5"/>
    <n v="3354"/>
    <s v="Sara Faulkner"/>
    <s v="Regular Air"/>
    <s v="Corporate"/>
    <s v="Office Supplies"/>
    <s v="Labels"/>
    <s v="Small Box"/>
    <s v="Avery 487"/>
    <n v="0.38"/>
    <s v="United States"/>
    <x v="0"/>
    <x v="1"/>
    <x v="854"/>
    <n v="92231"/>
    <d v="2015-03-27T00:00:00"/>
    <d v="2015-03-29T00:00:00"/>
    <n v="47.527199999999993"/>
    <n v="19"/>
    <x v="1882"/>
    <n v="88590"/>
    <n v="2"/>
    <n v="27"/>
    <x v="5"/>
    <n v="2015"/>
  </r>
  <r>
    <n v="23906"/>
    <s v="Low"/>
    <n v="0.1"/>
    <n v="120.98"/>
    <n v="9.07"/>
    <n v="3355"/>
    <s v="Glenda Simon"/>
    <s v="Regular Air"/>
    <s v="Corporate"/>
    <s v="Office Supplies"/>
    <s v="Binders and Binder Accessories"/>
    <s v="Small Box"/>
    <s v="GBC VeloBinder Electric Binding Machine"/>
    <n v="0.35"/>
    <s v="United States"/>
    <x v="0"/>
    <x v="1"/>
    <x v="855"/>
    <n v="93010"/>
    <d v="2015-02-28T00:00:00"/>
    <d v="2015-03-09T00:00:00"/>
    <n v="379.3965"/>
    <n v="5"/>
    <x v="1883"/>
    <n v="88587"/>
    <n v="9"/>
    <n v="28"/>
    <x v="2"/>
    <n v="2015"/>
  </r>
  <r>
    <n v="23907"/>
    <s v="Low"/>
    <n v="0.08"/>
    <n v="8.32"/>
    <n v="2.38"/>
    <n v="3355"/>
    <s v="Glenda Simon"/>
    <s v="Express Air"/>
    <s v="Corporate"/>
    <s v="Technology"/>
    <s v="Computer Peripherals"/>
    <s v="Small Pack"/>
    <s v="Imation 3.5 IBM Formatted Diskettes, 10/Box"/>
    <n v="0.74"/>
    <s v="United States"/>
    <x v="0"/>
    <x v="1"/>
    <x v="855"/>
    <n v="93010"/>
    <d v="2015-02-28T00:00:00"/>
    <d v="2015-03-04T00:00:00"/>
    <n v="-41.83"/>
    <n v="6"/>
    <x v="1884"/>
    <n v="88587"/>
    <n v="4"/>
    <n v="28"/>
    <x v="2"/>
    <n v="2015"/>
  </r>
  <r>
    <n v="23908"/>
    <s v="Low"/>
    <n v="0.1"/>
    <n v="125.99"/>
    <n v="4.2"/>
    <n v="3355"/>
    <s v="Glenda Simon"/>
    <s v="Regular Air"/>
    <s v="Corporate"/>
    <s v="Technology"/>
    <s v="Telephones and Communication"/>
    <s v="Small Box"/>
    <s v="V3682"/>
    <n v="0.59"/>
    <s v="United States"/>
    <x v="0"/>
    <x v="1"/>
    <x v="855"/>
    <n v="93010"/>
    <d v="2015-02-28T00:00:00"/>
    <d v="2015-02-28T00:00:00"/>
    <n v="372.40199999999999"/>
    <n v="7"/>
    <x v="1885"/>
    <n v="88587"/>
    <n v="0"/>
    <n v="28"/>
    <x v="2"/>
    <n v="2015"/>
  </r>
  <r>
    <n v="18628"/>
    <s v="Medium"/>
    <n v="7.0000000000000007E-2"/>
    <n v="5.34"/>
    <n v="5.63"/>
    <n v="3356"/>
    <s v="Richard Tan"/>
    <s v="Regular Air"/>
    <s v="Corporate"/>
    <s v="Office Supplies"/>
    <s v="Binders and Binder Accessories"/>
    <s v="Small Box"/>
    <s v="Pressboard Data Binder, Crimson, 12&quot; X 8 1/2&quot;"/>
    <n v="0.39"/>
    <s v="United States"/>
    <x v="0"/>
    <x v="44"/>
    <x v="856"/>
    <n v="83616"/>
    <d v="2015-05-04T00:00:00"/>
    <d v="2015-05-06T00:00:00"/>
    <n v="-116.3455"/>
    <n v="13"/>
    <x v="1886"/>
    <n v="88588"/>
    <n v="2"/>
    <n v="4"/>
    <x v="3"/>
    <n v="2015"/>
  </r>
  <r>
    <n v="18629"/>
    <s v="Medium"/>
    <n v="0.03"/>
    <n v="160.97999999999999"/>
    <n v="30"/>
    <n v="3356"/>
    <s v="Richard Tan"/>
    <s v="Delivery Truck"/>
    <s v="Corporate"/>
    <s v="Furniture"/>
    <s v="Chairs &amp; Chairmats"/>
    <s v="Jumbo Drum"/>
    <s v="Office Star - Mid Back Dual function Ergonomic High Back Chair with 2-Way Adjustable Arms"/>
    <n v="0.62"/>
    <s v="United States"/>
    <x v="0"/>
    <x v="44"/>
    <x v="856"/>
    <n v="83616"/>
    <d v="2015-05-04T00:00:00"/>
    <d v="2015-05-05T00:00:00"/>
    <n v="1304.9000000000001"/>
    <n v="18"/>
    <x v="1887"/>
    <n v="88588"/>
    <n v="1"/>
    <n v="4"/>
    <x v="3"/>
    <n v="2015"/>
  </r>
  <r>
    <n v="18630"/>
    <s v="Medium"/>
    <n v="0.04"/>
    <n v="65.989999999999995"/>
    <n v="5.63"/>
    <n v="3356"/>
    <s v="Richard Tan"/>
    <s v="Express Air"/>
    <s v="Corporate"/>
    <s v="Technology"/>
    <s v="Telephones and Communication"/>
    <s v="Small Box"/>
    <s v="2190"/>
    <n v="0.56000000000000005"/>
    <s v="United States"/>
    <x v="0"/>
    <x v="44"/>
    <x v="856"/>
    <n v="83616"/>
    <d v="2015-05-04T00:00:00"/>
    <d v="2015-05-04T00:00:00"/>
    <n v="605.04719999999998"/>
    <n v="15"/>
    <x v="1888"/>
    <n v="88588"/>
    <n v="0"/>
    <n v="4"/>
    <x v="3"/>
    <n v="2015"/>
  </r>
  <r>
    <n v="22597"/>
    <s v="High"/>
    <n v="0.09"/>
    <n v="28.53"/>
    <n v="1.49"/>
    <n v="3359"/>
    <s v="Jeffrey Cheng"/>
    <s v="Regular Air"/>
    <s v="Home Office"/>
    <s v="Office Supplies"/>
    <s v="Binders and Binder Accessories"/>
    <s v="Small Box"/>
    <s v="Lock-Up Easel 'Spel-Binder'"/>
    <n v="0.38"/>
    <s v="United States"/>
    <x v="2"/>
    <x v="45"/>
    <x v="857"/>
    <n v="53213"/>
    <d v="2015-04-28T00:00:00"/>
    <d v="2015-04-30T00:00:00"/>
    <n v="107.45461999999999"/>
    <n v="6"/>
    <x v="1889"/>
    <n v="91437"/>
    <n v="2"/>
    <n v="28"/>
    <x v="4"/>
    <n v="2015"/>
  </r>
  <r>
    <n v="23359"/>
    <s v="Not Specified"/>
    <n v="0.02"/>
    <n v="9.11"/>
    <n v="2.15"/>
    <n v="3360"/>
    <s v="Daniel Huff"/>
    <s v="Regular Air"/>
    <s v="Home Office"/>
    <s v="Office Supplies"/>
    <s v="Paper"/>
    <s v="Wrap Bag"/>
    <s v="Black Print Carbonless Snap-Off® Rapid Letter, 8 1/2&quot; x 7&quot;"/>
    <n v="0.4"/>
    <s v="United States"/>
    <x v="2"/>
    <x v="45"/>
    <x v="858"/>
    <n v="53214"/>
    <d v="2015-03-20T00:00:00"/>
    <d v="2015-03-22T00:00:00"/>
    <n v="18.41"/>
    <n v="3"/>
    <x v="1890"/>
    <n v="91435"/>
    <n v="2"/>
    <n v="20"/>
    <x v="5"/>
    <n v="2015"/>
  </r>
  <r>
    <n v="23360"/>
    <s v="Not Specified"/>
    <n v="0.06"/>
    <n v="12.64"/>
    <n v="4.9800000000000004"/>
    <n v="3361"/>
    <s v="Oscar Kenney"/>
    <s v="Regular Air"/>
    <s v="Home Office"/>
    <s v="Furniture"/>
    <s v="Office Furnishings"/>
    <s v="Small Pack"/>
    <s v="Nu-Dell Executive Frame"/>
    <n v="0.48"/>
    <s v="United States"/>
    <x v="2"/>
    <x v="45"/>
    <x v="859"/>
    <n v="53095"/>
    <d v="2015-03-20T00:00:00"/>
    <d v="2015-03-22T00:00:00"/>
    <n v="65.63"/>
    <n v="8"/>
    <x v="1891"/>
    <n v="91435"/>
    <n v="2"/>
    <n v="20"/>
    <x v="5"/>
    <n v="2015"/>
  </r>
  <r>
    <n v="24802"/>
    <s v="Medium"/>
    <n v="0.04"/>
    <n v="7.96"/>
    <n v="4.95"/>
    <n v="3361"/>
    <s v="Oscar Kenney"/>
    <s v="Regular Air"/>
    <s v="Home Office"/>
    <s v="Furniture"/>
    <s v="Office Furnishings"/>
    <s v="Small Box"/>
    <s v="Staples Plastic Wall Frames"/>
    <n v="0.41"/>
    <s v="United States"/>
    <x v="2"/>
    <x v="45"/>
    <x v="859"/>
    <n v="53095"/>
    <d v="2015-01-26T00:00:00"/>
    <d v="2015-01-26T00:00:00"/>
    <n v="-7.73"/>
    <n v="15"/>
    <x v="1892"/>
    <n v="91436"/>
    <n v="0"/>
    <n v="26"/>
    <x v="0"/>
    <n v="2015"/>
  </r>
  <r>
    <n v="23887"/>
    <s v="Medium"/>
    <n v="0.03"/>
    <n v="4.9800000000000004"/>
    <n v="4.95"/>
    <n v="3361"/>
    <s v="Oscar Kenney"/>
    <s v="Regular Air"/>
    <s v="Home Office"/>
    <s v="Office Supplies"/>
    <s v="Binders and Binder Accessories"/>
    <s v="Small Box"/>
    <s v="Cardinal Holdit Business Card Pockets"/>
    <n v="0.37"/>
    <s v="United States"/>
    <x v="2"/>
    <x v="45"/>
    <x v="859"/>
    <n v="53095"/>
    <d v="2015-06-09T00:00:00"/>
    <d v="2015-06-11T00:00:00"/>
    <n v="-47.995249999999999"/>
    <n v="19"/>
    <x v="1893"/>
    <n v="91438"/>
    <n v="2"/>
    <n v="9"/>
    <x v="1"/>
    <n v="2015"/>
  </r>
  <r>
    <n v="19749"/>
    <s v="Low"/>
    <n v="0.1"/>
    <n v="80.97"/>
    <n v="33.6"/>
    <n v="3366"/>
    <s v="Dana Boyle"/>
    <s v="Delivery Truck"/>
    <s v="Home Office"/>
    <s v="Technology"/>
    <s v="Office Machines"/>
    <s v="Jumbo Drum"/>
    <s v="Lexmark Z25 Color Inkjet Printer"/>
    <n v="0.37"/>
    <s v="United States"/>
    <x v="1"/>
    <x v="10"/>
    <x v="58"/>
    <n v="45373"/>
    <d v="2015-05-24T00:00:00"/>
    <d v="2015-05-29T00:00:00"/>
    <n v="66.22"/>
    <n v="11"/>
    <x v="1894"/>
    <n v="90501"/>
    <n v="5"/>
    <n v="24"/>
    <x v="3"/>
    <n v="2015"/>
  </r>
  <r>
    <n v="19750"/>
    <s v="Low"/>
    <n v="0.02"/>
    <n v="6.48"/>
    <n v="5.1100000000000003"/>
    <n v="3366"/>
    <s v="Dana Boyle"/>
    <s v="Regular Air"/>
    <s v="Home Office"/>
    <s v="Office Supplies"/>
    <s v="Paper"/>
    <s v="Small Box"/>
    <s v="Xerox 231"/>
    <n v="0.37"/>
    <s v="United States"/>
    <x v="1"/>
    <x v="10"/>
    <x v="58"/>
    <n v="45373"/>
    <d v="2015-05-24T00:00:00"/>
    <d v="2015-05-28T00:00:00"/>
    <n v="-23.53"/>
    <n v="8"/>
    <x v="1895"/>
    <n v="90501"/>
    <n v="4"/>
    <n v="24"/>
    <x v="3"/>
    <n v="2015"/>
  </r>
  <r>
    <n v="23428"/>
    <s v="Critical"/>
    <n v="0.08"/>
    <n v="30.97"/>
    <n v="4"/>
    <n v="3367"/>
    <s v="Renee McKenzie"/>
    <s v="Regular Air"/>
    <s v="Home Office"/>
    <s v="Technology"/>
    <s v="Computer Peripherals"/>
    <s v="Small Box"/>
    <s v="Microsoft Multimedia Keyboard"/>
    <n v="0.74"/>
    <s v="United States"/>
    <x v="1"/>
    <x v="10"/>
    <x v="860"/>
    <n v="43221"/>
    <d v="2015-05-02T00:00:00"/>
    <d v="2015-05-03T00:00:00"/>
    <n v="10.680000000000014"/>
    <n v="26"/>
    <x v="1896"/>
    <n v="90502"/>
    <n v="1"/>
    <n v="2"/>
    <x v="3"/>
    <n v="2015"/>
  </r>
  <r>
    <n v="23429"/>
    <s v="Critical"/>
    <n v="0.1"/>
    <n v="4.13"/>
    <n v="0.5"/>
    <n v="3367"/>
    <s v="Renee McKenzie"/>
    <s v="Express Air"/>
    <s v="Home Office"/>
    <s v="Office Supplies"/>
    <s v="Labels"/>
    <s v="Small Box"/>
    <s v="Avery 506"/>
    <n v="0.39"/>
    <s v="United States"/>
    <x v="1"/>
    <x v="10"/>
    <x v="860"/>
    <n v="43221"/>
    <d v="2015-05-02T00:00:00"/>
    <d v="2015-05-04T00:00:00"/>
    <n v="58.263599999999997"/>
    <n v="18"/>
    <x v="1897"/>
    <n v="90502"/>
    <n v="2"/>
    <n v="2"/>
    <x v="3"/>
    <n v="2015"/>
  </r>
  <r>
    <n v="26104"/>
    <s v="Medium"/>
    <n v="0.06"/>
    <n v="7.1"/>
    <n v="6.05"/>
    <n v="3369"/>
    <s v="Stacy Byrne"/>
    <s v="Regular Air"/>
    <s v="Home Office"/>
    <s v="Office Supplies"/>
    <s v="Binders and Binder Accessories"/>
    <s v="Small Box"/>
    <s v="Wilson Jones Hanging View Binder, White, 1&quot;"/>
    <n v="0.39"/>
    <s v="United States"/>
    <x v="1"/>
    <x v="10"/>
    <x v="386"/>
    <n v="43081"/>
    <d v="2015-02-12T00:00:00"/>
    <d v="2015-02-13T00:00:00"/>
    <n v="-42.170500000000004"/>
    <n v="4"/>
    <x v="1898"/>
    <n v="90500"/>
    <n v="1"/>
    <n v="12"/>
    <x v="2"/>
    <n v="2015"/>
  </r>
  <r>
    <n v="18311"/>
    <s v="Medium"/>
    <n v="0.01"/>
    <n v="179.29"/>
    <n v="29.21"/>
    <n v="3374"/>
    <s v="Jamie Ward"/>
    <s v="Delivery Truck"/>
    <s v="Corporate"/>
    <s v="Furniture"/>
    <s v="Tables"/>
    <s v="Jumbo Box"/>
    <s v="Bevis Round Conference Table Top, X-Base"/>
    <n v="0.76"/>
    <s v="United States"/>
    <x v="1"/>
    <x v="30"/>
    <x v="861"/>
    <n v="21113"/>
    <d v="2015-06-02T00:00:00"/>
    <d v="2015-06-04T00:00:00"/>
    <n v="66.362220000000008"/>
    <n v="8"/>
    <x v="1899"/>
    <n v="87473"/>
    <n v="2"/>
    <n v="2"/>
    <x v="1"/>
    <n v="2015"/>
  </r>
  <r>
    <n v="18320"/>
    <s v="High"/>
    <n v="0.05"/>
    <n v="73.98"/>
    <n v="12.14"/>
    <n v="3374"/>
    <s v="Jamie Ward"/>
    <s v="Regular Air"/>
    <s v="Home Office"/>
    <s v="Technology"/>
    <s v="Computer Peripherals"/>
    <s v="Small Box"/>
    <s v="Keytronic 105-Key Spanish Keyboard"/>
    <n v="0.67"/>
    <s v="United States"/>
    <x v="1"/>
    <x v="30"/>
    <x v="861"/>
    <n v="21113"/>
    <d v="2015-06-29T00:00:00"/>
    <d v="2015-06-30T00:00:00"/>
    <n v="-1.904000000000019"/>
    <n v="8"/>
    <x v="1900"/>
    <n v="87474"/>
    <n v="1"/>
    <n v="29"/>
    <x v="1"/>
    <n v="2015"/>
  </r>
  <r>
    <n v="18321"/>
    <s v="High"/>
    <n v="0"/>
    <n v="5.98"/>
    <n v="7.15"/>
    <n v="3374"/>
    <s v="Jamie Ward"/>
    <s v="Regular Air"/>
    <s v="Home Office"/>
    <s v="Office Supplies"/>
    <s v="Paper"/>
    <s v="Small Box"/>
    <s v="Universal Premium White Copier/Laser Paper (20Lb. and 87 Bright)"/>
    <n v="0.36"/>
    <s v="United States"/>
    <x v="1"/>
    <x v="30"/>
    <x v="861"/>
    <n v="21113"/>
    <d v="2015-06-29T00:00:00"/>
    <d v="2015-07-01T00:00:00"/>
    <n v="-37.048000000000002"/>
    <n v="5"/>
    <x v="1901"/>
    <n v="87474"/>
    <n v="2"/>
    <n v="29"/>
    <x v="1"/>
    <n v="2015"/>
  </r>
  <r>
    <n v="18322"/>
    <s v="High"/>
    <n v="0.09"/>
    <n v="3.57"/>
    <n v="4.17"/>
    <n v="3374"/>
    <s v="Jamie Ward"/>
    <s v="Regular Air"/>
    <s v="Home Office"/>
    <s v="Office Supplies"/>
    <s v="Pens &amp; Art Supplies"/>
    <s v="Small Pack"/>
    <s v="Barrel Sharpener"/>
    <n v="0.59"/>
    <s v="United States"/>
    <x v="1"/>
    <x v="30"/>
    <x v="861"/>
    <n v="21113"/>
    <d v="2015-06-29T00:00:00"/>
    <d v="2015-07-01T00:00:00"/>
    <n v="-56.887999999999998"/>
    <n v="9"/>
    <x v="1902"/>
    <n v="87474"/>
    <n v="2"/>
    <n v="29"/>
    <x v="1"/>
    <n v="2015"/>
  </r>
  <r>
    <n v="22378"/>
    <s v="Critical"/>
    <n v="0"/>
    <n v="19.98"/>
    <n v="5.97"/>
    <n v="3379"/>
    <s v="Annette McIntyre"/>
    <s v="Express Air"/>
    <s v="Corporate"/>
    <s v="Office Supplies"/>
    <s v="Paper"/>
    <s v="Small Box"/>
    <s v="Xerox 1936"/>
    <n v="0.38"/>
    <s v="United States"/>
    <x v="3"/>
    <x v="29"/>
    <x v="862"/>
    <n v="30144"/>
    <d v="2015-03-26T00:00:00"/>
    <d v="2015-03-29T00:00:00"/>
    <n v="-189.714"/>
    <n v="12"/>
    <x v="1903"/>
    <n v="88837"/>
    <n v="3"/>
    <n v="26"/>
    <x v="5"/>
    <n v="2015"/>
  </r>
  <r>
    <n v="20366"/>
    <s v="Critical"/>
    <n v="0.05"/>
    <n v="3.14"/>
    <n v="1.92"/>
    <n v="3379"/>
    <s v="Annette McIntyre"/>
    <s v="Express Air"/>
    <s v="Home Office"/>
    <s v="Office Supplies"/>
    <s v="Scissors, Rulers and Trimmers"/>
    <s v="Wrap Bag"/>
    <s v="Serrated Blade or Curved Handle Hand Letter Openers"/>
    <n v="0.84"/>
    <s v="United States"/>
    <x v="3"/>
    <x v="29"/>
    <x v="862"/>
    <n v="30144"/>
    <d v="2015-04-25T00:00:00"/>
    <d v="2015-04-26T00:00:00"/>
    <n v="1628.37"/>
    <n v="18"/>
    <x v="1904"/>
    <n v="88839"/>
    <n v="1"/>
    <n v="25"/>
    <x v="4"/>
    <n v="2015"/>
  </r>
  <r>
    <n v="23181"/>
    <s v="Critical"/>
    <n v="0.03"/>
    <n v="315.98"/>
    <n v="19.989999999999998"/>
    <n v="3380"/>
    <s v="Eva Decker"/>
    <s v="Regular Air"/>
    <s v="Home Office"/>
    <s v="Office Supplies"/>
    <s v="Binders and Binder Accessories"/>
    <s v="Small Box"/>
    <s v="GBC ProClick™ 150 Presentation Binding System"/>
    <n v="0.38"/>
    <s v="United States"/>
    <x v="3"/>
    <x v="29"/>
    <x v="863"/>
    <n v="30240"/>
    <d v="2015-04-20T00:00:00"/>
    <d v="2015-04-22T00:00:00"/>
    <n v="-4.4800000000000004"/>
    <n v="18"/>
    <x v="1905"/>
    <n v="88838"/>
    <n v="2"/>
    <n v="20"/>
    <x v="4"/>
    <n v="2015"/>
  </r>
  <r>
    <n v="23182"/>
    <s v="Critical"/>
    <n v="0.09"/>
    <n v="276.2"/>
    <n v="24.49"/>
    <n v="3380"/>
    <s v="Eva Decker"/>
    <s v="Regular Air"/>
    <s v="Home Office"/>
    <s v="Furniture"/>
    <s v="Chairs &amp; Chairmats"/>
    <s v="Large Box"/>
    <s v="SAFCO Arco Folding Chair"/>
    <m/>
    <s v="United States"/>
    <x v="3"/>
    <x v="29"/>
    <x v="863"/>
    <n v="30240"/>
    <d v="2015-04-20T00:00:00"/>
    <d v="2015-04-21T00:00:00"/>
    <n v="3193.2840000000001"/>
    <n v="11"/>
    <x v="1906"/>
    <n v="88838"/>
    <n v="1"/>
    <n v="20"/>
    <x v="4"/>
    <n v="2015"/>
  </r>
  <r>
    <n v="23183"/>
    <s v="Critical"/>
    <n v="0.03"/>
    <n v="63.94"/>
    <n v="14.48"/>
    <n v="3380"/>
    <s v="Eva Decker"/>
    <s v="Regular Air"/>
    <s v="Home Office"/>
    <s v="Furniture"/>
    <s v="Office Furnishings"/>
    <s v="Small Box"/>
    <s v="Howard Miller 16&quot; Diameter Gallery Wall Clock"/>
    <n v="0.46"/>
    <s v="United States"/>
    <x v="3"/>
    <x v="29"/>
    <x v="863"/>
    <n v="30240"/>
    <d v="2015-04-20T00:00:00"/>
    <d v="2015-04-21T00:00:00"/>
    <n v="43.691699999999997"/>
    <n v="8"/>
    <x v="1907"/>
    <n v="88838"/>
    <n v="1"/>
    <n v="20"/>
    <x v="4"/>
    <n v="2015"/>
  </r>
  <r>
    <n v="24161"/>
    <s v="Not Specified"/>
    <n v="0.05"/>
    <n v="11.97"/>
    <n v="5.81"/>
    <n v="3381"/>
    <s v="Christopher Norton Patterson"/>
    <s v="Regular Air"/>
    <s v="Corporate"/>
    <s v="Office Supplies"/>
    <s v="Pens &amp; Art Supplies"/>
    <s v="Small Pack"/>
    <s v="Staples SlimLine Pencil Sharpener"/>
    <n v="0.6"/>
    <s v="United States"/>
    <x v="3"/>
    <x v="29"/>
    <x v="864"/>
    <n v="31204"/>
    <d v="2015-03-23T00:00:00"/>
    <d v="2015-03-25T00:00:00"/>
    <n v="349.05930000000001"/>
    <n v="2"/>
    <x v="1856"/>
    <n v="88836"/>
    <n v="2"/>
    <n v="23"/>
    <x v="5"/>
    <n v="2015"/>
  </r>
  <r>
    <n v="25841"/>
    <s v="Medium"/>
    <n v="0.02"/>
    <n v="28.53"/>
    <n v="1.49"/>
    <n v="3381"/>
    <s v="Christopher Norton Patterson"/>
    <s v="Regular Air"/>
    <s v="Home Office"/>
    <s v="Office Supplies"/>
    <s v="Binders and Binder Accessories"/>
    <s v="Small Box"/>
    <s v="Lock-Up Easel 'Spel-Binder'"/>
    <n v="0.38"/>
    <s v="United States"/>
    <x v="3"/>
    <x v="29"/>
    <x v="864"/>
    <n v="31204"/>
    <d v="2015-04-29T00:00:00"/>
    <d v="2015-04-29T00:00:00"/>
    <n v="1.9919999999999998"/>
    <n v="18"/>
    <x v="1908"/>
    <n v="88840"/>
    <n v="0"/>
    <n v="29"/>
    <x v="4"/>
    <n v="2015"/>
  </r>
  <r>
    <n v="22341"/>
    <s v="Low"/>
    <n v="0.04"/>
    <n v="2.98"/>
    <n v="2.0299999999999998"/>
    <n v="3385"/>
    <s v="Daniel Richmond"/>
    <s v="Express Air"/>
    <s v="Corporate"/>
    <s v="Office Supplies"/>
    <s v="Pens &amp; Art Supplies"/>
    <s v="Wrap Bag"/>
    <s v="Premium Writing Pencils, Soft, #2 by Central Association for the Blind"/>
    <n v="0.56999999999999995"/>
    <s v="United States"/>
    <x v="1"/>
    <x v="10"/>
    <x v="865"/>
    <n v="44512"/>
    <d v="2015-01-16T00:00:00"/>
    <d v="2015-01-16T00:00:00"/>
    <n v="-22.009999999999998"/>
    <n v="5"/>
    <x v="1909"/>
    <n v="88745"/>
    <n v="0"/>
    <n v="16"/>
    <x v="0"/>
    <n v="2015"/>
  </r>
  <r>
    <n v="22342"/>
    <s v="Low"/>
    <n v="0.01"/>
    <n v="125.99"/>
    <n v="8.99"/>
    <n v="3385"/>
    <s v="Daniel Richmond"/>
    <s v="Regular Air"/>
    <s v="Corporate"/>
    <s v="Technology"/>
    <s v="Telephones and Communication"/>
    <s v="Small Box"/>
    <s v="M70"/>
    <n v="0.59"/>
    <s v="United States"/>
    <x v="1"/>
    <x v="10"/>
    <x v="865"/>
    <n v="44512"/>
    <d v="2015-01-16T00:00:00"/>
    <d v="2015-01-21T00:00:00"/>
    <n v="426.46032000000002"/>
    <n v="6"/>
    <x v="1910"/>
    <n v="88745"/>
    <n v="5"/>
    <n v="16"/>
    <x v="0"/>
    <n v="2015"/>
  </r>
  <r>
    <n v="23190"/>
    <s v="Critical"/>
    <n v="0"/>
    <n v="2.61"/>
    <n v="0.5"/>
    <n v="3386"/>
    <s v="Carmen Elmore"/>
    <s v="Regular Air"/>
    <s v="Corporate"/>
    <s v="Office Supplies"/>
    <s v="Labels"/>
    <s v="Small Box"/>
    <s v="Avery 494"/>
    <n v="0.39"/>
    <s v="United States"/>
    <x v="1"/>
    <x v="10"/>
    <x v="143"/>
    <n v="43402"/>
    <d v="2015-05-03T00:00:00"/>
    <d v="2015-05-05T00:00:00"/>
    <n v="19.554599999999997"/>
    <n v="10"/>
    <x v="1911"/>
    <n v="88746"/>
    <n v="2"/>
    <n v="3"/>
    <x v="3"/>
    <n v="2015"/>
  </r>
  <r>
    <n v="23191"/>
    <s v="Critical"/>
    <n v="0.04"/>
    <n v="25.38"/>
    <n v="8.99"/>
    <n v="3386"/>
    <s v="Carmen Elmore"/>
    <s v="Express Air"/>
    <s v="Corporate"/>
    <s v="Furniture"/>
    <s v="Office Furnishings"/>
    <s v="Small Pack"/>
    <s v="Executive Impressions 13&quot; Chairman Wall Clock"/>
    <n v="0.5"/>
    <s v="United States"/>
    <x v="1"/>
    <x v="10"/>
    <x v="143"/>
    <n v="43402"/>
    <d v="2015-05-03T00:00:00"/>
    <d v="2015-05-06T00:00:00"/>
    <n v="152.48200000000003"/>
    <n v="35"/>
    <x v="1912"/>
    <n v="88746"/>
    <n v="3"/>
    <n v="3"/>
    <x v="3"/>
    <n v="2015"/>
  </r>
  <r>
    <n v="19464"/>
    <s v="Not Specified"/>
    <n v="0.03"/>
    <n v="95.99"/>
    <n v="35"/>
    <n v="3388"/>
    <s v="Aaron Shaffer"/>
    <s v="Regular Air"/>
    <s v="Corporate"/>
    <s v="Office Supplies"/>
    <s v="Storage &amp; Organization"/>
    <s v="Large Box"/>
    <s v="Safco Industrial Wire Shelving"/>
    <m/>
    <s v="United States"/>
    <x v="0"/>
    <x v="1"/>
    <x v="79"/>
    <n v="94533"/>
    <d v="2015-05-11T00:00:00"/>
    <d v="2015-05-12T00:00:00"/>
    <n v="67.012000000000057"/>
    <n v="9"/>
    <x v="1913"/>
    <n v="90154"/>
    <n v="1"/>
    <n v="11"/>
    <x v="3"/>
    <n v="2015"/>
  </r>
  <r>
    <n v="18640"/>
    <s v="Medium"/>
    <n v="0.08"/>
    <n v="125.99"/>
    <n v="7.69"/>
    <n v="3393"/>
    <s v="Irene Murphy"/>
    <s v="Regular Air"/>
    <s v="Consumer"/>
    <s v="Technology"/>
    <s v="Telephones and Communication"/>
    <s v="Small Box"/>
    <s v="StarTAC 3000"/>
    <n v="0.59"/>
    <s v="United States"/>
    <x v="0"/>
    <x v="0"/>
    <x v="866"/>
    <n v="99163"/>
    <d v="2015-04-29T00:00:00"/>
    <d v="2015-04-30T00:00:00"/>
    <n v="374.625"/>
    <n v="7"/>
    <x v="1914"/>
    <n v="87908"/>
    <n v="1"/>
    <n v="29"/>
    <x v="4"/>
    <n v="2015"/>
  </r>
  <r>
    <n v="19635"/>
    <s v="Critical"/>
    <n v="0.08"/>
    <n v="4.4800000000000004"/>
    <n v="2.5"/>
    <n v="3393"/>
    <s v="Irene Murphy"/>
    <s v="Regular Air"/>
    <s v="Consumer"/>
    <s v="Office Supplies"/>
    <s v="Envelopes"/>
    <s v="Small Box"/>
    <s v="Ampad #10 Peel &amp; Seel® Holiday Envelopes"/>
    <n v="0.37"/>
    <s v="United States"/>
    <x v="0"/>
    <x v="0"/>
    <x v="866"/>
    <n v="99163"/>
    <d v="2015-02-14T00:00:00"/>
    <d v="2015-02-15T00:00:00"/>
    <n v="-3.2448000000000001"/>
    <n v="19"/>
    <x v="1915"/>
    <n v="87909"/>
    <n v="1"/>
    <n v="14"/>
    <x v="2"/>
    <n v="2015"/>
  </r>
  <r>
    <n v="20624"/>
    <s v="Low"/>
    <n v="0"/>
    <n v="1270.99"/>
    <n v="19.989999999999998"/>
    <n v="3397"/>
    <s v="Andrea Shaw"/>
    <s v="Regular Air"/>
    <s v="Small Business"/>
    <s v="Office Supplies"/>
    <s v="Binders and Binder Accessories"/>
    <s v="Small Box"/>
    <s v="Fellowes PB500 Electric Punch Plastic Comb Binding Machine with Manual Bind"/>
    <n v="0.35"/>
    <s v="United States"/>
    <x v="2"/>
    <x v="12"/>
    <x v="341"/>
    <n v="61832"/>
    <d v="2015-06-07T00:00:00"/>
    <d v="2015-06-09T00:00:00"/>
    <n v="6384.4388999999992"/>
    <n v="7"/>
    <x v="1916"/>
    <n v="87535"/>
    <n v="2"/>
    <n v="7"/>
    <x v="1"/>
    <n v="2015"/>
  </r>
  <r>
    <n v="19842"/>
    <s v="High"/>
    <n v="0.01"/>
    <n v="10.9"/>
    <n v="7.46"/>
    <n v="3397"/>
    <s v="Andrea Shaw"/>
    <s v="Regular Air"/>
    <s v="Small Business"/>
    <s v="Office Supplies"/>
    <s v="Storage &amp; Organization"/>
    <s v="Small Box"/>
    <s v="Crate-A-Files™"/>
    <n v="0.59"/>
    <s v="United States"/>
    <x v="2"/>
    <x v="12"/>
    <x v="341"/>
    <n v="61832"/>
    <d v="2015-03-11T00:00:00"/>
    <d v="2015-03-12T00:00:00"/>
    <n v="-116.76"/>
    <n v="18"/>
    <x v="1917"/>
    <n v="87536"/>
    <n v="1"/>
    <n v="11"/>
    <x v="5"/>
    <n v="2015"/>
  </r>
  <r>
    <n v="19843"/>
    <s v="High"/>
    <n v="0.1"/>
    <n v="7.99"/>
    <n v="5.03"/>
    <n v="3397"/>
    <s v="Andrea Shaw"/>
    <s v="Regular Air"/>
    <s v="Small Business"/>
    <s v="Technology"/>
    <s v="Telephones and Communication"/>
    <s v="Medium Box"/>
    <s v="Bell Sonecor JB700 Caller ID"/>
    <n v="0.6"/>
    <s v="United States"/>
    <x v="2"/>
    <x v="12"/>
    <x v="341"/>
    <n v="61832"/>
    <d v="2015-03-11T00:00:00"/>
    <d v="2015-03-12T00:00:00"/>
    <n v="-160.952"/>
    <n v="22"/>
    <x v="1918"/>
    <n v="87536"/>
    <n v="1"/>
    <n v="11"/>
    <x v="5"/>
    <n v="2015"/>
  </r>
  <r>
    <n v="26208"/>
    <s v="Not Specified"/>
    <n v="0.08"/>
    <n v="11.97"/>
    <n v="5.81"/>
    <n v="3399"/>
    <s v="Marvin Reid"/>
    <s v="Regular Air"/>
    <s v="Small Business"/>
    <s v="Office Supplies"/>
    <s v="Pens &amp; Art Supplies"/>
    <s v="Small Pack"/>
    <s v="Staples SlimLine Pencil Sharpener"/>
    <n v="0.6"/>
    <s v="United States"/>
    <x v="2"/>
    <x v="12"/>
    <x v="389"/>
    <n v="60016"/>
    <d v="2015-03-29T00:00:00"/>
    <d v="2015-03-31T00:00:00"/>
    <n v="-41.87"/>
    <n v="5"/>
    <x v="1919"/>
    <n v="87534"/>
    <n v="2"/>
    <n v="29"/>
    <x v="5"/>
    <n v="2015"/>
  </r>
  <r>
    <n v="24911"/>
    <s v="Medium"/>
    <n v="0.1"/>
    <n v="9.3800000000000008"/>
    <n v="4.93"/>
    <n v="3400"/>
    <s v="Florence Gold"/>
    <s v="Express Air"/>
    <s v="Small Business"/>
    <s v="Furniture"/>
    <s v="Office Furnishings"/>
    <s v="Small Box"/>
    <s v="Eldon Expressions Punched Metal &amp; Wood Desk Accessories, Black &amp; Cherry"/>
    <n v="0.56999999999999995"/>
    <s v="United States"/>
    <x v="1"/>
    <x v="36"/>
    <x v="867"/>
    <n v="26554"/>
    <d v="2015-04-04T00:00:00"/>
    <d v="2015-04-04T00:00:00"/>
    <n v="-24.7104"/>
    <n v="15"/>
    <x v="1920"/>
    <n v="87537"/>
    <n v="0"/>
    <n v="4"/>
    <x v="4"/>
    <n v="2015"/>
  </r>
  <r>
    <n v="25914"/>
    <s v="High"/>
    <n v="0.1"/>
    <n v="105.98"/>
    <n v="13.99"/>
    <n v="3403"/>
    <s v="Tammy Buckley"/>
    <s v="Express Air"/>
    <s v="Consumer"/>
    <s v="Furniture"/>
    <s v="Office Furnishings"/>
    <s v="Medium Box"/>
    <s v="Tenex 46&quot; x 60&quot; Computer Anti-Static Chairmat, Rectangular Shaped"/>
    <n v="0.65"/>
    <s v="United States"/>
    <x v="0"/>
    <x v="47"/>
    <x v="868"/>
    <n v="82001"/>
    <d v="2015-02-08T00:00:00"/>
    <d v="2015-02-11T00:00:00"/>
    <n v="349.48499999999996"/>
    <n v="5"/>
    <x v="1921"/>
    <n v="87530"/>
    <n v="3"/>
    <n v="8"/>
    <x v="2"/>
    <n v="20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A5FE98-9A41-4C70-87DE-5AF97BF58F21}" name="PivotTable19"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L5:AM55"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dataField="1" showAll="0">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pivotField>
    <pivotField showAll="0"/>
    <pivotField numFmtId="14" showAll="0"/>
    <pivotField numFmtId="14" showAll="0"/>
    <pivotField numFmtId="164" showAll="0"/>
    <pivotField showAll="0"/>
    <pivotField numFmtId="164" showAll="0"/>
    <pivotField showAll="0"/>
    <pivotField showAll="0"/>
    <pivotField showAll="0"/>
    <pivotField showAll="0">
      <items count="7">
        <item x="0"/>
        <item x="2"/>
        <item x="5"/>
        <item x="4"/>
        <item x="3"/>
        <item x="1"/>
        <item t="default"/>
      </items>
    </pivotField>
    <pivotField showAll="0"/>
  </pivotFields>
  <rowFields count="1">
    <field x="16"/>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ity" fld="1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50EAA5-FF83-4956-8B44-F2DB30102CE8}" name="PivotTable18"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G5:AI10" firstHeaderRow="0"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numFmtId="14" showAll="0"/>
    <pivotField numFmtId="14" showAll="0"/>
    <pivotField dataField="1" numFmtId="164" showAll="0"/>
    <pivotField showAll="0"/>
    <pivotField dataField="1" numFmtId="164" showAll="0"/>
    <pivotField showAll="0"/>
    <pivotField showAll="0"/>
    <pivotField showAll="0"/>
    <pivotField showAll="0">
      <items count="7">
        <item x="0"/>
        <item x="2"/>
        <item x="5"/>
        <item x="4"/>
        <item x="3"/>
        <item x="1"/>
        <item t="default"/>
      </items>
    </pivotField>
    <pivotField showAll="0"/>
  </pivotFields>
  <rowFields count="1">
    <field x="15"/>
  </rowFields>
  <rowItems count="5">
    <i>
      <x/>
    </i>
    <i>
      <x v="1"/>
    </i>
    <i>
      <x v="2"/>
    </i>
    <i>
      <x v="3"/>
    </i>
    <i t="grand">
      <x/>
    </i>
  </rowItems>
  <colFields count="1">
    <field x="-2"/>
  </colFields>
  <colItems count="2">
    <i>
      <x/>
    </i>
    <i i="1">
      <x v="1"/>
    </i>
  </colItems>
  <dataFields count="2">
    <dataField name="Sum of Sales" fld="23" baseField="0" baseItem="0"/>
    <dataField name="Sum of Profit" fld="21" baseField="0" baseItem="0"/>
  </dataFields>
  <formats count="5">
    <format dxfId="6">
      <pivotArea collapsedLevelsAreSubtotals="1" fieldPosition="0">
        <references count="2">
          <reference field="4294967294" count="1" selected="0">
            <x v="1"/>
          </reference>
          <reference field="15" count="1">
            <x v="0"/>
          </reference>
        </references>
      </pivotArea>
    </format>
    <format dxfId="5">
      <pivotArea collapsedLevelsAreSubtotals="1" fieldPosition="0">
        <references count="2">
          <reference field="4294967294" count="1" selected="0">
            <x v="1"/>
          </reference>
          <reference field="15" count="3">
            <x v="1"/>
            <x v="2"/>
            <x v="3"/>
          </reference>
        </references>
      </pivotArea>
    </format>
    <format dxfId="4">
      <pivotArea collapsedLevelsAreSubtotals="1" fieldPosition="0">
        <references count="2">
          <reference field="4294967294" count="1" selected="0">
            <x v="0"/>
          </reference>
          <reference field="15" count="1">
            <x v="0"/>
          </reference>
        </references>
      </pivotArea>
    </format>
    <format dxfId="3">
      <pivotArea field="15" grandRow="1" outline="0" collapsedLevelsAreSubtotals="1" axis="axisRow" fieldPosition="0">
        <references count="1">
          <reference field="4294967294" count="1" selected="0">
            <x v="1"/>
          </reference>
        </references>
      </pivotArea>
    </format>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84E904-8DB4-4D0E-BC24-A60EE4CEF1CD}" name="PivotTable17"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A3:AB10"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64" showAll="0"/>
    <pivotField showAll="0"/>
    <pivotField dataField="1" numFmtId="164" showAll="0">
      <items count="1923">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t="default"/>
      </items>
    </pivotField>
    <pivotField showAll="0"/>
    <pivotField showAll="0"/>
    <pivotField showAll="0"/>
    <pivotField axis="axisRow" showAll="0">
      <items count="7">
        <item x="0"/>
        <item x="2"/>
        <item x="5"/>
        <item x="4"/>
        <item x="3"/>
        <item x="1"/>
        <item t="default"/>
      </items>
    </pivotField>
    <pivotField showAll="0"/>
  </pivotFields>
  <rowFields count="1">
    <field x="27"/>
  </rowFields>
  <rowItems count="7">
    <i>
      <x/>
    </i>
    <i>
      <x v="1"/>
    </i>
    <i>
      <x v="2"/>
    </i>
    <i>
      <x v="3"/>
    </i>
    <i>
      <x v="4"/>
    </i>
    <i>
      <x v="5"/>
    </i>
    <i t="grand">
      <x/>
    </i>
  </rowItems>
  <colItems count="1">
    <i/>
  </colItems>
  <dataFields count="1">
    <dataField name="Sum of Sales" fld="23" baseField="0" baseItem="0" numFmtId="170"/>
  </dataFields>
  <formats count="1">
    <format dxfId="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B436C3-56FB-495B-8BAC-429FAC1E425A}" name="PivotTable4" cacheId="5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H2:I20" firstHeaderRow="1" firstDataRow="1" firstDataCol="1"/>
  <pivotFields count="25">
    <pivotField showAll="0"/>
    <pivotField showAll="0"/>
    <pivotField showAll="0"/>
    <pivotField showAll="0"/>
    <pivotField showAll="0"/>
    <pivotField showAll="0"/>
    <pivotField showAll="0"/>
    <pivotField showAll="0">
      <items count="4">
        <item h="1" x="1"/>
        <item x="0"/>
        <item x="2"/>
        <item t="default"/>
      </items>
    </pivotField>
    <pivotField showAll="0">
      <items count="5">
        <item x="3"/>
        <item x="0"/>
        <item x="1"/>
        <item x="2"/>
        <item t="default"/>
      </items>
    </pivotField>
    <pivotField showAll="0">
      <items count="4">
        <item x="1"/>
        <item x="0"/>
        <item x="2"/>
        <item t="default"/>
      </items>
    </pivotField>
    <pivotField axis="axisRow" showAll="0" sortType="descending">
      <items count="18">
        <item x="15"/>
        <item x="8"/>
        <item x="14"/>
        <item x="1"/>
        <item x="13"/>
        <item x="16"/>
        <item x="4"/>
        <item x="9"/>
        <item x="2"/>
        <item x="6"/>
        <item x="7"/>
        <item x="0"/>
        <item x="3"/>
        <item x="12"/>
        <item x="10"/>
        <item x="1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showAll="0"/>
    <pivotField showAll="0"/>
    <pivotField dataField="1" showAll="0"/>
    <pivotField showAll="0"/>
  </pivotFields>
  <rowFields count="1">
    <field x="10"/>
  </rowFields>
  <rowItems count="18">
    <i>
      <x v="10"/>
    </i>
    <i>
      <x v="1"/>
    </i>
    <i>
      <x v="16"/>
    </i>
    <i>
      <x v="8"/>
    </i>
    <i>
      <x v="4"/>
    </i>
    <i>
      <x v="11"/>
    </i>
    <i>
      <x v="14"/>
    </i>
    <i>
      <x/>
    </i>
    <i>
      <x v="9"/>
    </i>
    <i>
      <x v="3"/>
    </i>
    <i>
      <x v="15"/>
    </i>
    <i>
      <x v="7"/>
    </i>
    <i>
      <x v="6"/>
    </i>
    <i>
      <x v="2"/>
    </i>
    <i>
      <x v="13"/>
    </i>
    <i>
      <x v="12"/>
    </i>
    <i>
      <x v="5"/>
    </i>
    <i t="grand">
      <x/>
    </i>
  </rowItems>
  <colItems count="1">
    <i/>
  </colItems>
  <dataFields count="1">
    <dataField name="Count of Sales" fld="23" subtotal="count" baseField="10" baseItem="9"/>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817451-EBE1-4A48-A5CE-C9879F7B23F6}" name="PivotTable3" cacheId="5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2:G6" firstHeaderRow="0" firstDataRow="1" firstDataCol="1"/>
  <pivotFields count="25">
    <pivotField showAll="0"/>
    <pivotField showAll="0"/>
    <pivotField showAll="0"/>
    <pivotField showAll="0"/>
    <pivotField showAll="0"/>
    <pivotField showAll="0"/>
    <pivotField showAll="0"/>
    <pivotField showAll="0">
      <items count="4">
        <item h="1" x="1"/>
        <item x="0"/>
        <item x="2"/>
        <item t="default"/>
      </items>
    </pivotField>
    <pivotField showAll="0">
      <items count="5">
        <item x="3"/>
        <item x="0"/>
        <item x="1"/>
        <item x="2"/>
        <item t="default"/>
      </items>
    </pivotField>
    <pivotField axis="axisRow" dataField="1" showAll="0" sortType="descending">
      <items count="4">
        <item x="1"/>
        <item x="0"/>
        <item x="2"/>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showAll="0"/>
    <pivotField showAll="0"/>
    <pivotField dataField="1" showAll="0"/>
    <pivotField showAll="0"/>
  </pivotFields>
  <rowFields count="1">
    <field x="9"/>
  </rowFields>
  <rowItems count="4">
    <i>
      <x v="2"/>
    </i>
    <i>
      <x/>
    </i>
    <i>
      <x v="1"/>
    </i>
    <i t="grand">
      <x/>
    </i>
  </rowItems>
  <colFields count="1">
    <field x="-2"/>
  </colFields>
  <colItems count="2">
    <i>
      <x/>
    </i>
    <i i="1">
      <x v="1"/>
    </i>
  </colItems>
  <dataFields count="2">
    <dataField name="Count of Product Category" fld="9" subtotal="count" baseField="0" baseItem="128"/>
    <dataField name="Sum of Sales" fld="23"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C95B33-1DA2-4BF3-990D-C486EE417937}" name="Total Sales" cacheId="5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2:C3" firstHeaderRow="1" firstDataRow="1" firstDataCol="0"/>
  <pivotFields count="25">
    <pivotField showAll="0"/>
    <pivotField showAll="0"/>
    <pivotField showAll="0"/>
    <pivotField showAll="0"/>
    <pivotField showAll="0"/>
    <pivotField showAll="0"/>
    <pivotField showAll="0"/>
    <pivotField showAll="0">
      <items count="4">
        <item h="1" x="1"/>
        <item x="0"/>
        <item x="2"/>
        <item t="default"/>
      </items>
    </pivotField>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showAll="0"/>
    <pivotField showAll="0"/>
    <pivotField dataField="1" showAll="0"/>
    <pivotField showAll="0"/>
  </pivotFields>
  <rowItems count="1">
    <i/>
  </rowItems>
  <colItems count="1">
    <i/>
  </colItems>
  <dataFields count="1">
    <dataField name="Sum of Sales"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3023EC-6ACE-43D9-8441-93A67A4A0AF3}" name="PivotTable7"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U3:V14" firstHeaderRow="1" firstDataRow="1" firstDataCol="1"/>
  <pivotFields count="26">
    <pivotField showAll="0"/>
    <pivotField showAll="0"/>
    <pivotField showAll="0"/>
    <pivotField showAll="0"/>
    <pivotField showAll="0"/>
    <pivotField showAll="0"/>
    <pivotField axis="axisRow" showAll="0" measureFilter="1" sortType="descending">
      <items count="1131">
        <item x="505"/>
        <item x="846"/>
        <item x="879"/>
        <item x="43"/>
        <item x="800"/>
        <item x="314"/>
        <item x="347"/>
        <item x="1084"/>
        <item x="973"/>
        <item x="180"/>
        <item x="622"/>
        <item x="51"/>
        <item x="456"/>
        <item x="475"/>
        <item x="697"/>
        <item x="541"/>
        <item x="783"/>
        <item x="850"/>
        <item x="483"/>
        <item x="517"/>
        <item x="1025"/>
        <item x="650"/>
        <item x="839"/>
        <item x="1070"/>
        <item x="170"/>
        <item x="25"/>
        <item x="1056"/>
        <item x="436"/>
        <item x="439"/>
        <item x="842"/>
        <item x="86"/>
        <item x="594"/>
        <item x="766"/>
        <item x="26"/>
        <item x="669"/>
        <item x="186"/>
        <item x="632"/>
        <item x="417"/>
        <item x="413"/>
        <item x="84"/>
        <item x="476"/>
        <item x="935"/>
        <item x="48"/>
        <item x="348"/>
        <item x="472"/>
        <item x="674"/>
        <item x="174"/>
        <item x="932"/>
        <item x="592"/>
        <item x="584"/>
        <item x="133"/>
        <item x="109"/>
        <item x="789"/>
        <item x="801"/>
        <item x="906"/>
        <item x="297"/>
        <item x="1005"/>
        <item x="676"/>
        <item x="617"/>
        <item x="367"/>
        <item x="797"/>
        <item x="8"/>
        <item x="143"/>
        <item x="310"/>
        <item x="151"/>
        <item x="819"/>
        <item x="857"/>
        <item x="223"/>
        <item x="478"/>
        <item x="32"/>
        <item x="696"/>
        <item x="665"/>
        <item x="777"/>
        <item x="999"/>
        <item x="359"/>
        <item x="4"/>
        <item x="179"/>
        <item x="929"/>
        <item x="1010"/>
        <item x="1092"/>
        <item x="994"/>
        <item x="89"/>
        <item x="329"/>
        <item x="352"/>
        <item x="910"/>
        <item x="13"/>
        <item x="972"/>
        <item x="131"/>
        <item x="196"/>
        <item x="993"/>
        <item x="627"/>
        <item x="429"/>
        <item x="870"/>
        <item x="1017"/>
        <item x="355"/>
        <item x="631"/>
        <item x="501"/>
        <item x="1002"/>
        <item x="996"/>
        <item x="57"/>
        <item x="1129"/>
        <item x="1082"/>
        <item x="758"/>
        <item x="114"/>
        <item x="596"/>
        <item x="946"/>
        <item x="319"/>
        <item x="949"/>
        <item x="250"/>
        <item x="950"/>
        <item x="1078"/>
        <item x="473"/>
        <item x="204"/>
        <item x="154"/>
        <item x="233"/>
        <item x="305"/>
        <item x="754"/>
        <item x="890"/>
        <item x="466"/>
        <item x="717"/>
        <item x="1117"/>
        <item x="595"/>
        <item x="241"/>
        <item x="537"/>
        <item x="15"/>
        <item x="823"/>
        <item x="526"/>
        <item x="1052"/>
        <item x="392"/>
        <item x="358"/>
        <item x="966"/>
        <item x="702"/>
        <item x="269"/>
        <item x="507"/>
        <item x="572"/>
        <item x="427"/>
        <item x="899"/>
        <item x="639"/>
        <item x="37"/>
        <item x="827"/>
        <item x="67"/>
        <item x="121"/>
        <item x="715"/>
        <item x="1076"/>
        <item x="552"/>
        <item x="1066"/>
        <item x="280"/>
        <item x="945"/>
        <item x="221"/>
        <item x="851"/>
        <item x="615"/>
        <item x="1061"/>
        <item x="814"/>
        <item x="721"/>
        <item x="986"/>
        <item x="634"/>
        <item x="623"/>
        <item x="197"/>
        <item x="128"/>
        <item x="20"/>
        <item x="5"/>
        <item x="255"/>
        <item x="88"/>
        <item x="1109"/>
        <item x="826"/>
        <item x="384"/>
        <item x="281"/>
        <item x="1018"/>
        <item x="113"/>
        <item x="782"/>
        <item x="549"/>
        <item x="744"/>
        <item x="58"/>
        <item x="366"/>
        <item x="528"/>
        <item x="80"/>
        <item x="110"/>
        <item x="981"/>
        <item x="311"/>
        <item x="886"/>
        <item x="745"/>
        <item x="415"/>
        <item x="164"/>
        <item x="300"/>
        <item x="556"/>
        <item x="378"/>
        <item x="91"/>
        <item x="991"/>
        <item x="531"/>
        <item x="144"/>
        <item x="77"/>
        <item x="554"/>
        <item x="847"/>
        <item x="102"/>
        <item x="419"/>
        <item x="1"/>
        <item x="508"/>
        <item x="149"/>
        <item x="510"/>
        <item x="33"/>
        <item x="118"/>
        <item x="205"/>
        <item x="82"/>
        <item x="915"/>
        <item x="471"/>
        <item x="464"/>
        <item x="958"/>
        <item x="864"/>
        <item x="302"/>
        <item x="1064"/>
        <item x="1006"/>
        <item x="47"/>
        <item x="203"/>
        <item x="111"/>
        <item x="940"/>
        <item x="604"/>
        <item x="576"/>
        <item x="191"/>
        <item x="638"/>
        <item x="324"/>
        <item x="887"/>
        <item x="806"/>
        <item x="12"/>
        <item x="1086"/>
        <item x="1083"/>
        <item x="832"/>
        <item x="1055"/>
        <item x="837"/>
        <item x="1111"/>
        <item x="225"/>
        <item x="805"/>
        <item x="545"/>
        <item x="42"/>
        <item x="808"/>
        <item x="1116"/>
        <item x="488"/>
        <item x="116"/>
        <item x="553"/>
        <item x="462"/>
        <item x="1046"/>
        <item x="581"/>
        <item x="370"/>
        <item x="369"/>
        <item x="16"/>
        <item x="491"/>
        <item x="575"/>
        <item x="291"/>
        <item x="898"/>
        <item x="327"/>
        <item x="637"/>
        <item x="989"/>
        <item x="863"/>
        <item x="965"/>
        <item x="323"/>
        <item x="52"/>
        <item x="312"/>
        <item x="1103"/>
        <item x="687"/>
        <item x="172"/>
        <item x="1012"/>
        <item x="1073"/>
        <item x="656"/>
        <item x="613"/>
        <item x="995"/>
        <item x="897"/>
        <item x="855"/>
        <item x="240"/>
        <item x="368"/>
        <item x="168"/>
        <item x="813"/>
        <item x="423"/>
        <item x="822"/>
        <item x="85"/>
        <item x="645"/>
        <item x="924"/>
        <item x="1104"/>
        <item x="479"/>
        <item x="675"/>
        <item x="447"/>
        <item x="108"/>
        <item x="761"/>
        <item x="405"/>
        <item x="520"/>
        <item x="87"/>
        <item x="749"/>
        <item x="877"/>
        <item x="460"/>
        <item x="372"/>
        <item x="17"/>
        <item x="350"/>
        <item x="232"/>
        <item x="684"/>
        <item x="680"/>
        <item x="569"/>
        <item x="1114"/>
        <item x="713"/>
        <item x="609"/>
        <item x="24"/>
        <item x="474"/>
        <item x="563"/>
        <item x="530"/>
        <item x="497"/>
        <item x="727"/>
        <item x="1072"/>
        <item x="785"/>
        <item x="573"/>
        <item x="228"/>
        <item x="1039"/>
        <item x="494"/>
        <item x="248"/>
        <item x="1029"/>
        <item x="544"/>
        <item x="202"/>
        <item x="321"/>
        <item x="1108"/>
        <item x="662"/>
        <item x="619"/>
        <item x="677"/>
        <item x="985"/>
        <item x="794"/>
        <item x="741"/>
        <item x="1067"/>
        <item x="122"/>
        <item x="270"/>
        <item x="928"/>
        <item x="739"/>
        <item x="691"/>
        <item x="148"/>
        <item x="521"/>
        <item x="536"/>
        <item x="833"/>
        <item x="211"/>
        <item x="580"/>
        <item x="980"/>
        <item x="1019"/>
        <item x="1074"/>
        <item x="341"/>
        <item x="771"/>
        <item x="1020"/>
        <item x="768"/>
        <item x="600"/>
        <item x="810"/>
        <item x="65"/>
        <item x="574"/>
        <item x="481"/>
        <item x="1085"/>
        <item x="374"/>
        <item x="238"/>
        <item x="332"/>
        <item x="688"/>
        <item x="234"/>
        <item x="998"/>
        <item x="546"/>
        <item x="695"/>
        <item x="796"/>
        <item x="700"/>
        <item x="611"/>
        <item x="900"/>
        <item x="753"/>
        <item x="360"/>
        <item x="60"/>
        <item x="28"/>
        <item x="926"/>
        <item x="834"/>
        <item x="722"/>
        <item x="992"/>
        <item x="1075"/>
        <item x="1040"/>
        <item x="612"/>
        <item x="672"/>
        <item x="11"/>
        <item x="243"/>
        <item x="1087"/>
        <item x="686"/>
        <item x="589"/>
        <item x="527"/>
        <item x="1127"/>
        <item x="705"/>
        <item x="769"/>
        <item x="480"/>
        <item x="268"/>
        <item x="606"/>
        <item x="840"/>
        <item x="849"/>
        <item x="70"/>
        <item x="636"/>
        <item x="293"/>
        <item x="1069"/>
        <item x="578"/>
        <item x="736"/>
        <item x="884"/>
        <item x="1095"/>
        <item x="177"/>
        <item x="158"/>
        <item x="375"/>
        <item x="923"/>
        <item x="209"/>
        <item x="295"/>
        <item x="351"/>
        <item x="432"/>
        <item x="142"/>
        <item x="1051"/>
        <item x="434"/>
        <item x="640"/>
        <item x="263"/>
        <item x="869"/>
        <item x="663"/>
        <item x="944"/>
        <item x="140"/>
        <item x="815"/>
        <item x="441"/>
        <item x="337"/>
        <item x="41"/>
        <item x="2"/>
        <item x="888"/>
        <item x="616"/>
        <item x="459"/>
        <item x="139"/>
        <item x="670"/>
        <item x="284"/>
        <item x="854"/>
        <item x="377"/>
        <item x="641"/>
        <item x="1013"/>
        <item x="961"/>
        <item x="315"/>
        <item x="542"/>
        <item x="18"/>
        <item x="755"/>
        <item x="101"/>
        <item x="325"/>
        <item x="642"/>
        <item x="655"/>
        <item x="891"/>
        <item x="364"/>
        <item x="83"/>
        <item x="738"/>
        <item x="802"/>
        <item x="509"/>
        <item x="661"/>
        <item x="391"/>
        <item x="14"/>
        <item x="1021"/>
        <item x="523"/>
        <item x="201"/>
        <item x="410"/>
        <item x="31"/>
        <item x="322"/>
        <item x="54"/>
        <item x="725"/>
        <item x="880"/>
        <item x="983"/>
        <item x="326"/>
        <item x="885"/>
        <item x="605"/>
        <item x="772"/>
        <item x="987"/>
        <item x="790"/>
        <item x="188"/>
        <item x="653"/>
        <item x="236"/>
        <item x="35"/>
        <item x="559"/>
        <item x="865"/>
        <item x="550"/>
        <item x="215"/>
        <item x="709"/>
        <item x="692"/>
        <item x="1102"/>
        <item x="963"/>
        <item x="629"/>
        <item x="135"/>
        <item x="1097"/>
        <item x="930"/>
        <item x="1041"/>
        <item x="59"/>
        <item x="977"/>
        <item x="356"/>
        <item x="874"/>
        <item x="871"/>
        <item x="825"/>
        <item x="678"/>
        <item x="387"/>
        <item x="261"/>
        <item x="1034"/>
        <item x="968"/>
        <item x="275"/>
        <item x="206"/>
        <item x="1023"/>
        <item x="1048"/>
        <item x="583"/>
        <item x="1050"/>
        <item x="844"/>
        <item x="711"/>
        <item x="6"/>
        <item x="967"/>
        <item x="925"/>
        <item x="220"/>
        <item x="859"/>
        <item x="499"/>
        <item x="750"/>
        <item x="743"/>
        <item x="493"/>
        <item x="543"/>
        <item x="470"/>
        <item x="781"/>
        <item x="371"/>
        <item x="1033"/>
        <item x="733"/>
        <item x="169"/>
        <item x="171"/>
        <item x="443"/>
        <item x="328"/>
        <item x="788"/>
        <item x="357"/>
        <item x="103"/>
        <item x="988"/>
        <item x="908"/>
        <item x="818"/>
        <item x="562"/>
        <item x="296"/>
        <item x="693"/>
        <item x="467"/>
        <item x="760"/>
        <item x="45"/>
        <item x="848"/>
        <item x="338"/>
        <item x="659"/>
        <item x="793"/>
        <item x="780"/>
        <item x="402"/>
        <item x="303"/>
        <item x="807"/>
        <item x="231"/>
        <item x="668"/>
        <item x="914"/>
        <item x="345"/>
        <item x="430"/>
        <item x="416"/>
        <item x="489"/>
        <item x="219"/>
        <item x="970"/>
        <item x="555"/>
        <item x="979"/>
        <item x="883"/>
        <item x="954"/>
        <item x="178"/>
        <item x="1068"/>
        <item x="515"/>
        <item x="525"/>
        <item x="93"/>
        <item x="896"/>
        <item x="173"/>
        <item x="593"/>
        <item x="1014"/>
        <item x="485"/>
        <item x="843"/>
        <item x="845"/>
        <item x="708"/>
        <item x="276"/>
        <item x="412"/>
        <item x="752"/>
        <item x="38"/>
        <item x="630"/>
        <item x="518"/>
        <item x="237"/>
        <item x="125"/>
        <item x="333"/>
        <item x="540"/>
        <item x="1045"/>
        <item x="779"/>
        <item x="365"/>
        <item x="264"/>
        <item x="397"/>
        <item x="701"/>
        <item x="647"/>
        <item x="132"/>
        <item x="792"/>
        <item x="104"/>
        <item x="560"/>
        <item x="198"/>
        <item x="889"/>
        <item x="134"/>
        <item x="587"/>
        <item x="685"/>
        <item x="242"/>
        <item x="601"/>
        <item x="421"/>
        <item x="836"/>
        <item x="548"/>
        <item x="230"/>
        <item x="490"/>
        <item x="971"/>
        <item x="244"/>
        <item x="289"/>
        <item x="1003"/>
        <item x="1060"/>
        <item x="654"/>
        <item x="690"/>
        <item x="340"/>
        <item x="496"/>
        <item x="226"/>
        <item x="390"/>
        <item x="787"/>
        <item x="498"/>
        <item x="182"/>
        <item x="907"/>
        <item x="119"/>
        <item x="803"/>
        <item x="448"/>
        <item x="748"/>
        <item x="703"/>
        <item x="420"/>
        <item x="872"/>
        <item x="984"/>
        <item x="361"/>
        <item x="267"/>
        <item x="502"/>
        <item x="841"/>
        <item x="799"/>
        <item x="740"/>
        <item x="921"/>
        <item x="153"/>
        <item x="7"/>
        <item x="1105"/>
        <item x="162"/>
        <item x="298"/>
        <item x="383"/>
        <item x="339"/>
        <item x="385"/>
        <item x="273"/>
        <item x="936"/>
        <item x="516"/>
        <item x="1038"/>
        <item x="342"/>
        <item x="400"/>
        <item x="195"/>
        <item x="1053"/>
        <item x="229"/>
        <item x="557"/>
        <item x="720"/>
        <item x="287"/>
        <item x="876"/>
        <item x="251"/>
        <item x="681"/>
        <item x="1112"/>
        <item x="577"/>
        <item x="724"/>
        <item x="112"/>
        <item x="450"/>
        <item x="538"/>
        <item x="821"/>
        <item x="469"/>
        <item x="254"/>
        <item x="453"/>
        <item x="657"/>
        <item x="1026"/>
        <item x="257"/>
        <item x="774"/>
        <item x="49"/>
        <item x="1047"/>
        <item x="831"/>
        <item x="438"/>
        <item x="309"/>
        <item x="1118"/>
        <item x="1028"/>
        <item x="504"/>
        <item x="446"/>
        <item x="648"/>
        <item x="730"/>
        <item x="78"/>
        <item x="100"/>
        <item x="767"/>
        <item x="775"/>
        <item x="277"/>
        <item x="608"/>
        <item x="913"/>
        <item x="1049"/>
        <item x="1093"/>
        <item x="582"/>
        <item x="437"/>
        <item x="586"/>
        <item x="809"/>
        <item x="682"/>
        <item x="1125"/>
        <item x="73"/>
        <item x="591"/>
        <item x="192"/>
        <item x="318"/>
        <item x="258"/>
        <item x="547"/>
        <item x="210"/>
        <item x="598"/>
        <item x="570"/>
        <item x="1036"/>
        <item x="425"/>
        <item x="411"/>
        <item x="165"/>
        <item x="23"/>
        <item x="571"/>
        <item x="247"/>
        <item x="36"/>
        <item x="274"/>
        <item x="835"/>
        <item x="729"/>
        <item x="193"/>
        <item x="194"/>
        <item x="454"/>
        <item x="404"/>
        <item x="354"/>
        <item x="699"/>
        <item x="918"/>
        <item x="828"/>
        <item x="1042"/>
        <item x="288"/>
        <item x="646"/>
        <item x="422"/>
        <item x="618"/>
        <item x="959"/>
        <item x="3"/>
        <item x="1030"/>
        <item x="10"/>
        <item x="830"/>
        <item x="952"/>
        <item x="610"/>
        <item x="1077"/>
        <item x="187"/>
        <item x="157"/>
        <item x="621"/>
        <item x="316"/>
        <item x="465"/>
        <item x="393"/>
        <item x="947"/>
        <item x="811"/>
        <item x="175"/>
        <item x="1011"/>
        <item x="756"/>
        <item x="486"/>
        <item x="1110"/>
        <item x="1043"/>
        <item x="388"/>
        <item x="746"/>
        <item x="334"/>
        <item x="90"/>
        <item x="1022"/>
        <item x="160"/>
        <item x="856"/>
        <item x="603"/>
        <item x="68"/>
        <item x="804"/>
        <item x="252"/>
        <item x="524"/>
        <item x="519"/>
        <item x="272"/>
        <item x="55"/>
        <item x="860"/>
        <item x="136"/>
        <item x="452"/>
        <item x="44"/>
        <item x="773"/>
        <item x="881"/>
        <item x="817"/>
        <item x="728"/>
        <item x="707"/>
        <item x="346"/>
        <item x="344"/>
        <item x="500"/>
        <item x="406"/>
        <item x="951"/>
        <item x="286"/>
        <item x="320"/>
        <item x="982"/>
        <item x="625"/>
        <item x="512"/>
        <item x="704"/>
        <item x="290"/>
        <item x="331"/>
        <item x="660"/>
        <item x="974"/>
        <item x="317"/>
        <item x="63"/>
        <item x="957"/>
        <item x="978"/>
        <item x="468"/>
        <item x="824"/>
        <item x="61"/>
        <item x="1128"/>
        <item x="396"/>
        <item x="759"/>
        <item x="1044"/>
        <item x="964"/>
        <item x="96"/>
        <item x="671"/>
        <item x="176"/>
        <item x="904"/>
        <item x="407"/>
        <item x="181"/>
        <item x="1120"/>
        <item x="335"/>
        <item x="852"/>
        <item x="942"/>
        <item x="529"/>
        <item x="539"/>
        <item x="960"/>
        <item x="308"/>
        <item x="129"/>
        <item x="343"/>
        <item x="602"/>
        <item x="652"/>
        <item x="282"/>
        <item x="895"/>
        <item x="349"/>
        <item x="120"/>
        <item x="565"/>
        <item x="751"/>
        <item x="763"/>
        <item x="212"/>
        <item x="534"/>
        <item x="969"/>
        <item x="403"/>
        <item x="1059"/>
        <item x="667"/>
        <item x="975"/>
        <item x="19"/>
        <item x="283"/>
        <item x="1100"/>
        <item x="246"/>
        <item x="81"/>
        <item x="658"/>
        <item x="260"/>
        <item x="626"/>
        <item x="399"/>
        <item x="933"/>
        <item x="150"/>
        <item x="506"/>
        <item x="1091"/>
        <item x="1090"/>
        <item x="75"/>
        <item x="218"/>
        <item x="147"/>
        <item x="394"/>
        <item x="435"/>
        <item x="9"/>
        <item x="568"/>
        <item x="167"/>
        <item x="882"/>
        <item x="379"/>
        <item x="838"/>
        <item x="1000"/>
        <item x="381"/>
        <item x="22"/>
        <item x="146"/>
        <item x="1080"/>
        <item x="712"/>
        <item x="27"/>
        <item x="492"/>
        <item x="444"/>
        <item x="1071"/>
        <item x="449"/>
        <item x="620"/>
        <item x="389"/>
        <item x="938"/>
        <item x="34"/>
        <item x="362"/>
        <item x="597"/>
        <item x="271"/>
        <item x="152"/>
        <item x="786"/>
        <item x="307"/>
        <item x="184"/>
        <item x="145"/>
        <item x="798"/>
        <item x="894"/>
        <item x="706"/>
        <item x="514"/>
        <item x="66"/>
        <item x="484"/>
        <item x="299"/>
        <item x="1062"/>
        <item x="1098"/>
        <item x="46"/>
        <item x="624"/>
        <item x="829"/>
        <item x="208"/>
        <item x="585"/>
        <item x="363"/>
        <item x="166"/>
        <item x="551"/>
        <item x="737"/>
        <item x="306"/>
        <item x="433"/>
        <item x="123"/>
        <item x="398"/>
        <item x="791"/>
        <item x="735"/>
        <item x="770"/>
        <item x="253"/>
        <item x="138"/>
        <item x="1016"/>
        <item x="776"/>
        <item x="567"/>
        <item x="916"/>
        <item x="245"/>
        <item x="644"/>
        <item x="1037"/>
        <item x="710"/>
        <item x="239"/>
        <item x="795"/>
        <item x="56"/>
        <item x="115"/>
        <item x="590"/>
        <item x="866"/>
        <item x="566"/>
        <item x="418"/>
        <item x="477"/>
        <item x="764"/>
        <item x="1122"/>
        <item x="1113"/>
        <item x="1027"/>
        <item x="628"/>
        <item x="941"/>
        <item x="424"/>
        <item x="1058"/>
        <item x="279"/>
        <item x="1115"/>
        <item x="532"/>
        <item x="39"/>
        <item x="649"/>
        <item x="98"/>
        <item x="457"/>
        <item x="689"/>
        <item x="812"/>
        <item x="141"/>
        <item x="962"/>
        <item x="694"/>
        <item x="1101"/>
        <item x="558"/>
        <item x="917"/>
        <item x="757"/>
        <item x="353"/>
        <item x="64"/>
        <item x="762"/>
        <item x="599"/>
        <item x="1063"/>
        <item x="666"/>
        <item x="29"/>
        <item x="1008"/>
        <item x="719"/>
        <item x="1089"/>
        <item x="919"/>
        <item x="426"/>
        <item x="1121"/>
        <item x="564"/>
        <item x="718"/>
        <item x="199"/>
        <item x="909"/>
        <item x="50"/>
        <item x="451"/>
        <item x="266"/>
        <item x="428"/>
        <item x="445"/>
        <item x="107"/>
        <item x="262"/>
        <item x="579"/>
        <item x="487"/>
        <item x="183"/>
        <item x="458"/>
        <item x="533"/>
        <item x="511"/>
        <item x="651"/>
        <item x="1031"/>
        <item x="265"/>
        <item x="922"/>
        <item x="1106"/>
        <item x="561"/>
        <item x="939"/>
        <item x="1001"/>
        <item x="127"/>
        <item x="635"/>
        <item x="455"/>
        <item x="683"/>
        <item x="535"/>
        <item x="893"/>
        <item x="30"/>
        <item x="927"/>
        <item x="1009"/>
        <item x="1088"/>
        <item x="503"/>
        <item x="294"/>
        <item x="155"/>
        <item x="376"/>
        <item x="1123"/>
        <item x="76"/>
        <item x="878"/>
        <item x="256"/>
        <item x="732"/>
        <item x="292"/>
        <item x="156"/>
        <item x="920"/>
        <item x="126"/>
        <item x="301"/>
        <item x="79"/>
        <item x="124"/>
        <item x="40"/>
        <item x="200"/>
        <item x="463"/>
        <item x="216"/>
        <item x="902"/>
        <item x="336"/>
        <item x="190"/>
        <item x="734"/>
        <item x="72"/>
        <item x="873"/>
        <item x="71"/>
        <item x="95"/>
        <item x="698"/>
        <item x="862"/>
        <item x="731"/>
        <item x="409"/>
        <item x="97"/>
        <item x="495"/>
        <item x="937"/>
        <item x="0"/>
        <item x="633"/>
        <item x="105"/>
        <item x="714"/>
        <item x="99"/>
        <item x="1099"/>
        <item x="931"/>
        <item x="401"/>
        <item x="1094"/>
        <item x="1081"/>
        <item x="285"/>
        <item x="778"/>
        <item x="235"/>
        <item x="330"/>
        <item x="956"/>
        <item x="867"/>
        <item x="461"/>
        <item x="395"/>
        <item x="747"/>
        <item x="249"/>
        <item x="726"/>
        <item x="373"/>
        <item x="953"/>
        <item x="875"/>
        <item x="92"/>
        <item x="943"/>
        <item x="313"/>
        <item x="1079"/>
        <item x="386"/>
        <item x="892"/>
        <item x="106"/>
        <item x="222"/>
        <item x="94"/>
        <item x="1065"/>
        <item x="278"/>
        <item x="905"/>
        <item x="901"/>
        <item x="742"/>
        <item x="784"/>
        <item x="382"/>
        <item x="816"/>
        <item x="442"/>
        <item x="161"/>
        <item x="911"/>
        <item x="408"/>
        <item x="858"/>
        <item x="990"/>
        <item x="934"/>
        <item x="673"/>
        <item x="997"/>
        <item x="765"/>
        <item x="1119"/>
        <item x="21"/>
        <item x="853"/>
        <item x="414"/>
        <item x="137"/>
        <item x="62"/>
        <item x="955"/>
        <item x="643"/>
        <item x="1007"/>
        <item x="207"/>
        <item x="607"/>
        <item x="1032"/>
        <item x="716"/>
        <item x="1054"/>
        <item x="117"/>
        <item x="1004"/>
        <item x="1015"/>
        <item x="948"/>
        <item x="1126"/>
        <item x="1107"/>
        <item x="214"/>
        <item x="861"/>
        <item x="614"/>
        <item x="69"/>
        <item x="259"/>
        <item x="1057"/>
        <item x="723"/>
        <item x="213"/>
        <item x="903"/>
        <item x="74"/>
        <item x="976"/>
        <item x="482"/>
        <item x="1035"/>
        <item x="189"/>
        <item x="912"/>
        <item x="868"/>
        <item x="1096"/>
        <item x="224"/>
        <item x="163"/>
        <item x="130"/>
        <item x="664"/>
        <item x="820"/>
        <item x="679"/>
        <item x="185"/>
        <item x="1024"/>
        <item x="513"/>
        <item x="380"/>
        <item x="53"/>
        <item x="588"/>
        <item x="304"/>
        <item x="217"/>
        <item x="431"/>
        <item x="227"/>
        <item x="1124"/>
        <item x="159"/>
        <item x="440"/>
        <item x="522"/>
        <item t="default"/>
      </items>
      <autoSortScope>
        <pivotArea dataOnly="0" outline="0" fieldPosition="0">
          <references count="1">
            <reference field="4294967294" count="1" selected="0">
              <x v="0"/>
            </reference>
          </references>
        </pivotArea>
      </autoSortScope>
    </pivotField>
    <pivotField showAll="0"/>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showAll="0">
      <items count="50">
        <item h="1" x="43"/>
        <item h="1" x="28"/>
        <item h="1" x="40"/>
        <item h="1" x="1"/>
        <item h="1" x="21"/>
        <item h="1" x="18"/>
        <item h="1" x="42"/>
        <item h="1" x="41"/>
        <item h="1" x="26"/>
        <item h="1" x="29"/>
        <item h="1" x="44"/>
        <item h="1" x="12"/>
        <item h="1" x="38"/>
        <item h="1" x="25"/>
        <item x="13"/>
        <item x="35"/>
        <item x="11"/>
        <item x="14"/>
        <item x="30"/>
        <item h="1" x="15"/>
        <item h="1" x="22"/>
        <item h="1" x="3"/>
        <item h="1" x="37"/>
        <item x="33"/>
        <item x="5"/>
        <item x="32"/>
        <item x="34"/>
        <item h="1" x="16"/>
        <item h="1" x="2"/>
        <item h="1" x="27"/>
        <item h="1" x="4"/>
        <item h="1" x="24"/>
        <item h="1" x="48"/>
        <item h="1" x="10"/>
        <item h="1" x="23"/>
        <item h="1" x="6"/>
        <item h="1" x="19"/>
        <item h="1" x="31"/>
        <item h="1" x="39"/>
        <item h="1" x="46"/>
        <item h="1" x="20"/>
        <item h="1" x="7"/>
        <item h="1" x="17"/>
        <item h="1" x="9"/>
        <item h="1" x="8"/>
        <item h="1" x="0"/>
        <item h="1" x="36"/>
        <item h="1" x="45"/>
        <item h="1" x="47"/>
        <item t="default"/>
      </items>
    </pivotField>
    <pivotField showAll="0"/>
    <pivotField showAll="0"/>
    <pivotField numFmtId="14" showAll="0"/>
    <pivotField numFmtId="14" showAll="0"/>
    <pivotField numFmtId="164" showAll="0"/>
    <pivotField showAll="0"/>
    <pivotField dataField="1" numFmtId="164" showAll="0"/>
    <pivotField showAll="0"/>
    <pivotField showAll="0"/>
  </pivotFields>
  <rowFields count="1">
    <field x="6"/>
  </rowFields>
  <rowItems count="11">
    <i>
      <x v="828"/>
    </i>
    <i>
      <x v="651"/>
    </i>
    <i>
      <x v="487"/>
    </i>
    <i>
      <x v="659"/>
    </i>
    <i>
      <x v="512"/>
    </i>
    <i>
      <x v="668"/>
    </i>
    <i>
      <x v="102"/>
    </i>
    <i>
      <x v="407"/>
    </i>
    <i>
      <x v="919"/>
    </i>
    <i>
      <x v="1065"/>
    </i>
    <i t="grand">
      <x/>
    </i>
  </rowItems>
  <colItems count="1">
    <i/>
  </colItems>
  <dataFields count="1">
    <dataField name="Sum of Sales" fld="23" baseField="0" baseItem="0" numFmtId="169"/>
  </dataFields>
  <formats count="1">
    <format dxfId="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71BD69-EAD2-4CA4-8654-1CA9E3FB74A2}" name="PivotTable6"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O3:P7" firstHeaderRow="1" firstDataRow="1" firstDataCol="1"/>
  <pivotFields count="26">
    <pivotField showAll="0"/>
    <pivotField showAll="0"/>
    <pivotField showAll="0"/>
    <pivotField showAll="0"/>
    <pivotField showAll="0"/>
    <pivotField showAll="0"/>
    <pivotField showAll="0"/>
    <pivotField axis="axisRow" showAll="0">
      <items count="4">
        <item x="1"/>
        <item x="0"/>
        <item x="2"/>
        <item t="default"/>
      </items>
    </pivotField>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showAll="0">
      <items count="50">
        <item h="1" x="43"/>
        <item h="1" x="28"/>
        <item h="1" x="40"/>
        <item h="1" x="1"/>
        <item h="1" x="21"/>
        <item h="1" x="18"/>
        <item h="1" x="42"/>
        <item h="1" x="41"/>
        <item h="1" x="26"/>
        <item h="1" x="29"/>
        <item h="1" x="44"/>
        <item h="1" x="12"/>
        <item h="1" x="38"/>
        <item h="1" x="25"/>
        <item x="13"/>
        <item x="35"/>
        <item x="11"/>
        <item x="14"/>
        <item x="30"/>
        <item h="1" x="15"/>
        <item h="1" x="22"/>
        <item h="1" x="3"/>
        <item h="1" x="37"/>
        <item x="33"/>
        <item x="5"/>
        <item x="32"/>
        <item x="34"/>
        <item h="1" x="16"/>
        <item h="1" x="2"/>
        <item h="1" x="27"/>
        <item h="1" x="4"/>
        <item h="1" x="24"/>
        <item h="1" x="48"/>
        <item h="1" x="10"/>
        <item h="1" x="23"/>
        <item h="1" x="6"/>
        <item h="1" x="19"/>
        <item h="1" x="31"/>
        <item h="1" x="39"/>
        <item h="1" x="46"/>
        <item h="1" x="20"/>
        <item h="1" x="7"/>
        <item h="1" x="17"/>
        <item h="1" x="9"/>
        <item h="1" x="8"/>
        <item h="1" x="0"/>
        <item h="1" x="36"/>
        <item h="1" x="45"/>
        <item h="1" x="47"/>
        <item t="default"/>
      </items>
    </pivotField>
    <pivotField showAll="0"/>
    <pivotField showAll="0"/>
    <pivotField numFmtId="14" showAll="0"/>
    <pivotField numFmtId="14" showAll="0"/>
    <pivotField numFmtId="164" showAll="0"/>
    <pivotField showAll="0"/>
    <pivotField dataField="1" numFmtId="164" showAll="0"/>
    <pivotField showAll="0"/>
    <pivotField showAll="0"/>
  </pivotFields>
  <rowFields count="1">
    <field x="7"/>
  </rowFields>
  <rowItems count="4">
    <i>
      <x/>
    </i>
    <i>
      <x v="1"/>
    </i>
    <i>
      <x v="2"/>
    </i>
    <i t="grand">
      <x/>
    </i>
  </rowItems>
  <colItems count="1">
    <i/>
  </colItems>
  <dataFields count="1">
    <dataField name="Sum of Sales" fld="23"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7" count="1" selected="0">
            <x v="0"/>
          </reference>
        </references>
      </pivotArea>
    </chartFormat>
    <chartFormat chart="4" format="18">
      <pivotArea type="data" outline="0" fieldPosition="0">
        <references count="2">
          <reference field="4294967294" count="1" selected="0">
            <x v="0"/>
          </reference>
          <reference field="7" count="1" selected="0">
            <x v="1"/>
          </reference>
        </references>
      </pivotArea>
    </chartFormat>
    <chartFormat chart="4" format="1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1D1A843-96DE-4319-8307-63B9A76A9102}" name="No of Customers" cacheId="5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A3" firstHeaderRow="1" firstDataRow="1" firstDataCol="0"/>
  <pivotFields count="25">
    <pivotField showAll="0"/>
    <pivotField showAll="0"/>
    <pivotField showAll="0"/>
    <pivotField showAll="0"/>
    <pivotField showAll="0"/>
    <pivotField showAll="0"/>
    <pivotField dataField="1" showAll="0"/>
    <pivotField showAll="0">
      <items count="4">
        <item h="1" x="1"/>
        <item x="0"/>
        <item x="2"/>
        <item t="default"/>
      </items>
    </pivotField>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showAll="0"/>
    <pivotField showAll="0"/>
    <pivotField showAll="0"/>
    <pivotField showAll="0"/>
  </pivotFields>
  <rowItems count="1">
    <i/>
  </rowItems>
  <colItems count="1">
    <i/>
  </colItems>
  <dataFields count="1">
    <dataField name="Count of Customer Name" fld="6" subtotal="count" baseField="0" baseItem="20290291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27E04C1-7D14-47BE-8CC5-06F40E6B9661}" name="PivotTable5"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2:L7" firstHeaderRow="1" firstDataRow="1" firstDataCol="1"/>
  <pivotFields count="26">
    <pivotField showAll="0"/>
    <pivotField showAll="0"/>
    <pivotField showAll="0"/>
    <pivotField showAll="0"/>
    <pivotField showAll="0"/>
    <pivotField showAll="0"/>
    <pivotField showAll="0"/>
    <pivotField showAll="0">
      <items count="4">
        <item x="1"/>
        <item x="0"/>
        <item x="2"/>
        <item t="default"/>
      </items>
    </pivotField>
    <pivotField axis="axisRow"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showAll="0">
      <items count="50">
        <item h="1" x="43"/>
        <item h="1" x="28"/>
        <item h="1" x="40"/>
        <item h="1" x="1"/>
        <item h="1" x="21"/>
        <item h="1" x="18"/>
        <item h="1" x="42"/>
        <item h="1" x="41"/>
        <item h="1" x="26"/>
        <item h="1" x="29"/>
        <item h="1" x="44"/>
        <item h="1" x="12"/>
        <item h="1" x="38"/>
        <item h="1" x="25"/>
        <item x="13"/>
        <item x="35"/>
        <item x="11"/>
        <item x="14"/>
        <item x="30"/>
        <item h="1" x="15"/>
        <item h="1" x="22"/>
        <item h="1" x="3"/>
        <item h="1" x="37"/>
        <item x="33"/>
        <item x="5"/>
        <item x="32"/>
        <item x="34"/>
        <item h="1" x="16"/>
        <item h="1" x="2"/>
        <item h="1" x="27"/>
        <item h="1" x="4"/>
        <item h="1" x="24"/>
        <item h="1" x="48"/>
        <item h="1" x="10"/>
        <item h="1" x="23"/>
        <item h="1" x="6"/>
        <item h="1" x="19"/>
        <item h="1" x="31"/>
        <item h="1" x="39"/>
        <item h="1" x="46"/>
        <item h="1" x="20"/>
        <item h="1" x="7"/>
        <item h="1" x="17"/>
        <item h="1" x="9"/>
        <item h="1" x="8"/>
        <item h="1" x="0"/>
        <item h="1" x="36"/>
        <item h="1" x="45"/>
        <item h="1" x="47"/>
        <item t="default"/>
      </items>
    </pivotField>
    <pivotField showAll="0"/>
    <pivotField showAll="0"/>
    <pivotField numFmtId="14" showAll="0"/>
    <pivotField numFmtId="14" showAll="0"/>
    <pivotField numFmtId="164" showAll="0"/>
    <pivotField showAll="0"/>
    <pivotField dataField="1" numFmtId="164" showAll="0">
      <items count="1923">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t="default"/>
      </items>
    </pivotField>
    <pivotField showAll="0"/>
    <pivotField showAll="0"/>
  </pivotFields>
  <rowFields count="1">
    <field x="8"/>
  </rowFields>
  <rowItems count="5">
    <i>
      <x/>
    </i>
    <i>
      <x v="1"/>
    </i>
    <i>
      <x v="2"/>
    </i>
    <i>
      <x v="3"/>
    </i>
    <i t="grand">
      <x/>
    </i>
  </rowItems>
  <colItems count="1">
    <i/>
  </colItems>
  <dataFields count="1">
    <dataField name="Sum of Sales" fld="23" baseField="0" baseItem="0"/>
  </dataFields>
  <chartFormats count="3">
    <chartFormat chart="0" format="0"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4"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D0C2201-65E5-4419-BCFA-D17091215837}" sourceName="Month">
  <pivotTables>
    <pivotTable tabId="15" name="PivotTable18"/>
    <pivotTable tabId="15" name="PivotTable17"/>
    <pivotTable tabId="15" name="PivotTable19"/>
  </pivotTables>
  <data>
    <tabular pivotCacheId="1509754299">
      <items count="6">
        <i x="0" s="1"/>
        <i x="2" s="1"/>
        <i x="5" s="1"/>
        <i x="4"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819808B-3D9A-446C-B908-E8478CA279C0}" sourceName="Ship Mode">
  <pivotTables>
    <pivotTable tabId="15" name="PivotTable5"/>
    <pivotTable tabId="15" name="PivotTable6"/>
  </pivotTables>
  <data>
    <tabular pivotCacheId="1941521266">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96692618-A8E2-4560-8CAB-30732DAA4A6B}" sourceName="Customer Segment">
  <pivotTables>
    <pivotTable tabId="15" name="PivotTable5"/>
    <pivotTable tabId="15" name="PivotTable6"/>
    <pivotTable tabId="15" name="PivotTable7"/>
  </pivotTables>
  <data>
    <tabular pivotCacheId="1941521266">
      <items count="4">
        <i x="3" s="1"/>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A4C19A0-FF2E-49D8-BC09-E6822462A35F}" sourceName="Product Category">
  <pivotTables>
    <pivotTable tabId="15" name="PivotTable5"/>
    <pivotTable tabId="15" name="PivotTable6"/>
    <pivotTable tabId="15" name="PivotTable7"/>
  </pivotTables>
  <data>
    <tabular pivotCacheId="1941521266">
      <items count="3">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4362E0C-D5E4-463D-AF9C-1B501E613E84}" sourceName="Region">
  <pivotTables>
    <pivotTable tabId="15" name="PivotTable5"/>
    <pivotTable tabId="15" name="PivotTable6"/>
    <pivotTable tabId="15" name="PivotTable7"/>
  </pivotTables>
  <data>
    <tabular pivotCacheId="1941521266">
      <items count="4">
        <i x="2" s="1"/>
        <i x="1" s="1"/>
        <i x="3"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 xr10:uid="{AF5CCDB7-C770-4CB7-9400-2113E6EB9E3B}" sourceName="State or Province">
  <pivotTables>
    <pivotTable tabId="15" name="PivotTable5"/>
    <pivotTable tabId="15" name="PivotTable6"/>
    <pivotTable tabId="15" name="PivotTable7"/>
  </pivotTables>
  <data>
    <tabular pivotCacheId="1941521266">
      <items count="49">
        <i x="43"/>
        <i x="28"/>
        <i x="40"/>
        <i x="1"/>
        <i x="21"/>
        <i x="18"/>
        <i x="42"/>
        <i x="41"/>
        <i x="26"/>
        <i x="29"/>
        <i x="44"/>
        <i x="12"/>
        <i x="38"/>
        <i x="25"/>
        <i x="13" s="1"/>
        <i x="35" s="1"/>
        <i x="11" s="1"/>
        <i x="14" s="1"/>
        <i x="30" s="1"/>
        <i x="15"/>
        <i x="22"/>
        <i x="3"/>
        <i x="37"/>
        <i x="33" s="1"/>
        <i x="5" s="1"/>
        <i x="32" s="1"/>
        <i x="34" s="1"/>
        <i x="16"/>
        <i x="2"/>
        <i x="27"/>
        <i x="4"/>
        <i x="24"/>
        <i x="48"/>
        <i x="10"/>
        <i x="23"/>
        <i x="6"/>
        <i x="19"/>
        <i x="31"/>
        <i x="39"/>
        <i x="46"/>
        <i x="20"/>
        <i x="7"/>
        <i x="17"/>
        <i x="9"/>
        <i x="8"/>
        <i x="0"/>
        <i x="36"/>
        <i x="45"/>
        <i x="4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1D8EBC62-7B79-4929-99E0-C21E1641AE56}" cache="Slicer_Month" caption="Month" rowHeight="222250"/>
  <slicer name="Ship Mode 1" xr10:uid="{5DF1A7F2-6877-449D-A8EB-6DF4C69AC37C}" cache="Slicer_Ship_Mode" caption="Ship Mode" rowHeight="222250"/>
  <slicer name="Customer Segment 1" xr10:uid="{87B95F4A-0A20-4CBB-98D7-B48E5DCA7533}" cache="Slicer_Customer_Segment" caption="Customer Segment" rowHeight="222250"/>
  <slicer name="Product Category 1" xr10:uid="{6C299250-A520-41A2-8F50-736CCD298661}" cache="Slicer_Product_Category" caption="Product Category" rowHeight="222250"/>
  <slicer name="Region 1" xr10:uid="{0EEFA4D7-B955-44D9-BE00-C505D0054502}" cache="Slicer_Region" caption="Region" rowHeight="222250"/>
  <slicer name="State or Province 1" xr10:uid="{ACED9613-7E43-4624-99EA-A6E9B6B4A235}" cache="Slicer_State_or_Province" caption="State or Province" startItem="23"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38AA3FFC-70AA-4D89-B9C5-C5161F55ED3F}" cache="Slicer_Month" caption="Month" rowHeight="222250"/>
  <slicer name="Ship Mode" xr10:uid="{C493C48D-89E8-4B87-BB90-3487E596160F}" cache="Slicer_Ship_Mode" caption="Ship Mode" rowHeight="222250"/>
  <slicer name="Customer Segment" xr10:uid="{89EF6052-7403-4300-9A26-2E6A6B45123B}" cache="Slicer_Customer_Segment" caption="Customer Segment" rowHeight="222250"/>
  <slicer name="Product Category" xr10:uid="{2196BAAC-D9C4-4942-86E7-4A53C52F49ED}" cache="Slicer_Product_Category" caption="Product Category" rowHeight="222250"/>
  <slicer name="Region" xr10:uid="{2B907475-14B2-4EE9-91DD-70658ACCAA10}" cache="Slicer_Region" caption="Region" rowHeight="222250"/>
  <slicer name="State or Province" xr10:uid="{D483EE72-4742-4B88-9946-7CD261A2F538}" cache="Slicer_State_or_Province" caption="State or Province" rowHeight="2222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226D0BD-E05A-41FA-83E5-069AB291A371}" sourceName="Order Date">
  <pivotTables>
    <pivotTable tabId="15" name="No of Customers"/>
    <pivotTable tabId="15" name="PivotTable3"/>
    <pivotTable tabId="15" name="PivotTable4"/>
    <pivotTable tabId="15" name="Total Sales"/>
  </pivotTables>
  <state minimalRefreshVersion="6" lastRefreshVersion="6" pivotCacheId="1370975803" filterType="unknown">
    <bounds startDate="2015-01-01T00:00:00" endDate="201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3DF9133F-7B9E-43D4-A8AC-4E6D6450A77E}" sourceName="Ship Date">
  <pivotTables>
    <pivotTable tabId="15" name="No of Customers"/>
    <pivotTable tabId="15" name="PivotTable3"/>
    <pivotTable tabId="15" name="PivotTable4"/>
    <pivotTable tabId="15" name="Total Sales"/>
  </pivotTables>
  <state minimalRefreshVersion="6" lastRefreshVersion="6" pivotCacheId="1370975803"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3009DB23-9B51-453D-91F0-7F9493F91295}" cache="NativeTimeline_Order_Date" caption="Order Date" level="2" selectionLevel="2" scrollPosition="2015-06-06T00:00:00"/>
  <timeline name="Ship Date 1" xr10:uid="{EB7FD8E6-821C-46EB-9F60-7ABA950B0694}" cache="NativeTimeline_Ship_Date" caption="Ship Date" level="2" selectionLevel="2" scrollPosition="2015-04-05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892160C-014E-4B68-9436-7EBA7A03F891}" cache="NativeTimeline_Order_Date" caption="Order Date" level="2" selectionLevel="2" scrollPosition="2015-06-06T00:00:00"/>
  <timeline name="Ship Date" xr10:uid="{3BDAA456-7808-4A33-8A18-06B383375D01}" cache="NativeTimeline_Ship_Date" caption="Ship Date" level="2" selectionLevel="2" scrollPosition="2015-04-05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11/relationships/timeline" Target="../timelines/timeline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3.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55"/>
  <sheetViews>
    <sheetView workbookViewId="0">
      <pane xSplit="1" ySplit="1" topLeftCell="R1924" activePane="bottomRight" state="frozen"/>
      <selection pane="topRight" activeCell="B1" sqref="B1"/>
      <selection pane="bottomLeft" activeCell="A2" sqref="A2"/>
      <selection pane="bottomRight" sqref="A1:AC1953"/>
    </sheetView>
  </sheetViews>
  <sheetFormatPr defaultRowHeight="12.6" x14ac:dyDescent="0.25"/>
  <cols>
    <col min="1" max="1" width="7.109375" bestFit="1" customWidth="1"/>
    <col min="2" max="2" width="12.5546875" bestFit="1" customWidth="1"/>
    <col min="3" max="3" width="8.44140625" bestFit="1" customWidth="1"/>
    <col min="5" max="5" width="12.88671875" bestFit="1" customWidth="1"/>
    <col min="6" max="6" width="11.44140625" bestFit="1" customWidth="1"/>
    <col min="7" max="7" width="26.44140625" bestFit="1" customWidth="1"/>
    <col min="8" max="8" width="13.5546875" bestFit="1" customWidth="1"/>
    <col min="9" max="9" width="17.5546875" bestFit="1" customWidth="1"/>
    <col min="10" max="10" width="16" bestFit="1" customWidth="1"/>
    <col min="11" max="11" width="29.33203125" bestFit="1" customWidth="1"/>
    <col min="12" max="12" width="16.33203125" bestFit="1" customWidth="1"/>
    <col min="13" max="13" width="92.33203125" bestFit="1" customWidth="1"/>
    <col min="14" max="14" width="19.109375" bestFit="1" customWidth="1"/>
    <col min="15" max="15" width="19.109375" customWidth="1"/>
    <col min="16" max="16" width="7.33203125" bestFit="1" customWidth="1"/>
    <col min="17" max="17" width="17.5546875" bestFit="1" customWidth="1"/>
    <col min="18" max="18" width="19.5546875" bestFit="1" customWidth="1"/>
    <col min="19" max="19" width="11.5546875" bestFit="1" customWidth="1"/>
    <col min="20" max="20" width="10.44140625" bestFit="1" customWidth="1"/>
    <col min="21" max="21" width="10.109375" bestFit="1" customWidth="1"/>
    <col min="22" max="22" width="12.5546875" bestFit="1" customWidth="1"/>
    <col min="23" max="23" width="19.33203125" bestFit="1" customWidth="1"/>
    <col min="24" max="24" width="12.33203125" bestFit="1" customWidth="1"/>
    <col min="26" max="26" width="13.88671875" customWidth="1"/>
    <col min="27" max="27" width="11.33203125" customWidth="1"/>
  </cols>
  <sheetData>
    <row r="1" spans="1:2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5" t="s">
        <v>21</v>
      </c>
      <c r="W1" t="s">
        <v>22</v>
      </c>
      <c r="X1" s="5" t="s">
        <v>23</v>
      </c>
      <c r="Y1" s="2" t="s">
        <v>24</v>
      </c>
      <c r="Z1" t="s">
        <v>3052</v>
      </c>
      <c r="AA1" t="s">
        <v>3054</v>
      </c>
      <c r="AB1" t="s">
        <v>3055</v>
      </c>
      <c r="AC1" t="s">
        <v>3056</v>
      </c>
    </row>
    <row r="2" spans="1:29" ht="12.75" customHeight="1" x14ac:dyDescent="0.25">
      <c r="A2">
        <v>20847</v>
      </c>
      <c r="B2" t="s">
        <v>25</v>
      </c>
      <c r="C2">
        <v>0.01</v>
      </c>
      <c r="D2">
        <v>2.84</v>
      </c>
      <c r="E2">
        <v>0.93</v>
      </c>
      <c r="F2">
        <v>3</v>
      </c>
      <c r="G2" t="s">
        <v>26</v>
      </c>
      <c r="H2" t="s">
        <v>27</v>
      </c>
      <c r="I2" t="s">
        <v>28</v>
      </c>
      <c r="J2" t="s">
        <v>29</v>
      </c>
      <c r="K2" t="s">
        <v>30</v>
      </c>
      <c r="L2" t="s">
        <v>31</v>
      </c>
      <c r="M2" t="s">
        <v>32</v>
      </c>
      <c r="N2">
        <v>0.54</v>
      </c>
      <c r="O2" t="s">
        <v>33</v>
      </c>
      <c r="P2" t="s">
        <v>34</v>
      </c>
      <c r="Q2" t="s">
        <v>35</v>
      </c>
      <c r="R2" t="s">
        <v>36</v>
      </c>
      <c r="S2">
        <v>98221</v>
      </c>
      <c r="T2" s="3">
        <v>42011</v>
      </c>
      <c r="U2" s="3">
        <v>42012</v>
      </c>
      <c r="V2" s="5">
        <v>4.5599999999999996</v>
      </c>
      <c r="W2">
        <v>4</v>
      </c>
      <c r="X2" s="5">
        <v>13.01</v>
      </c>
      <c r="Y2">
        <v>88522</v>
      </c>
      <c r="Z2">
        <f>DATEDIF(T2, U2, "d")</f>
        <v>1</v>
      </c>
      <c r="AA2">
        <f>DAY(T2)</f>
        <v>7</v>
      </c>
      <c r="AB2" t="str">
        <f>TEXT((T2), "mmm")</f>
        <v>Jan</v>
      </c>
      <c r="AC2">
        <f>YEAR(T2)</f>
        <v>2015</v>
      </c>
    </row>
    <row r="3" spans="1:29" ht="12.75" customHeight="1" x14ac:dyDescent="0.25">
      <c r="A3">
        <v>20228</v>
      </c>
      <c r="B3" t="s">
        <v>37</v>
      </c>
      <c r="C3">
        <v>0.02</v>
      </c>
      <c r="D3">
        <v>500.98</v>
      </c>
      <c r="E3">
        <v>26</v>
      </c>
      <c r="F3">
        <v>5</v>
      </c>
      <c r="G3" t="s">
        <v>38</v>
      </c>
      <c r="H3" t="s">
        <v>39</v>
      </c>
      <c r="I3" t="s">
        <v>40</v>
      </c>
      <c r="J3" t="s">
        <v>41</v>
      </c>
      <c r="K3" t="s">
        <v>42</v>
      </c>
      <c r="L3" t="s">
        <v>43</v>
      </c>
      <c r="M3" t="s">
        <v>44</v>
      </c>
      <c r="N3">
        <v>0.6</v>
      </c>
      <c r="O3" t="s">
        <v>33</v>
      </c>
      <c r="P3" t="s">
        <v>34</v>
      </c>
      <c r="Q3" t="s">
        <v>45</v>
      </c>
      <c r="R3" t="s">
        <v>46</v>
      </c>
      <c r="S3">
        <v>91776</v>
      </c>
      <c r="T3" s="3">
        <v>42168</v>
      </c>
      <c r="U3" s="3">
        <v>42170</v>
      </c>
      <c r="V3" s="5">
        <v>4390.3665000000001</v>
      </c>
      <c r="W3">
        <v>12</v>
      </c>
      <c r="X3" s="5">
        <v>6362.85</v>
      </c>
      <c r="Y3">
        <v>90193</v>
      </c>
      <c r="Z3">
        <f t="shared" ref="Z3:Z66" si="0">DATEDIF(T3, U3, "d")</f>
        <v>2</v>
      </c>
      <c r="AA3">
        <f>DAY(T3)</f>
        <v>13</v>
      </c>
      <c r="AB3" t="str">
        <f t="shared" ref="AB3:AB66" si="1">TEXT((T3), "mmm")</f>
        <v>Jun</v>
      </c>
      <c r="AC3">
        <f t="shared" ref="AC3:AC66" si="2">YEAR(T3)</f>
        <v>2015</v>
      </c>
    </row>
    <row r="4" spans="1:29" ht="12.75" customHeight="1" x14ac:dyDescent="0.25">
      <c r="A4">
        <v>21776</v>
      </c>
      <c r="B4" t="s">
        <v>47</v>
      </c>
      <c r="C4">
        <v>0.06</v>
      </c>
      <c r="D4">
        <v>9.48</v>
      </c>
      <c r="E4">
        <v>7.29</v>
      </c>
      <c r="F4">
        <v>11</v>
      </c>
      <c r="G4" t="s">
        <v>48</v>
      </c>
      <c r="H4" t="s">
        <v>49</v>
      </c>
      <c r="I4" t="s">
        <v>40</v>
      </c>
      <c r="J4" t="s">
        <v>41</v>
      </c>
      <c r="K4" t="s">
        <v>50</v>
      </c>
      <c r="L4" t="s">
        <v>51</v>
      </c>
      <c r="M4" t="s">
        <v>52</v>
      </c>
      <c r="N4">
        <v>0.45</v>
      </c>
      <c r="O4" t="s">
        <v>33</v>
      </c>
      <c r="P4" t="s">
        <v>53</v>
      </c>
      <c r="Q4" t="s">
        <v>54</v>
      </c>
      <c r="R4" t="s">
        <v>55</v>
      </c>
      <c r="S4">
        <v>7203</v>
      </c>
      <c r="T4" s="3">
        <v>42050</v>
      </c>
      <c r="U4" s="3">
        <v>42052</v>
      </c>
      <c r="V4" s="5">
        <v>-53.809600000000003</v>
      </c>
      <c r="W4">
        <v>22</v>
      </c>
      <c r="X4" s="5">
        <v>211.15</v>
      </c>
      <c r="Y4">
        <v>90192</v>
      </c>
      <c r="Z4">
        <f t="shared" si="0"/>
        <v>2</v>
      </c>
      <c r="AA4">
        <f t="shared" ref="AA4:AA67" si="3">DAY(T4)</f>
        <v>15</v>
      </c>
      <c r="AB4" t="str">
        <f t="shared" si="1"/>
        <v>Feb</v>
      </c>
      <c r="AC4">
        <f t="shared" si="2"/>
        <v>2015</v>
      </c>
    </row>
    <row r="5" spans="1:29" ht="12.75" customHeight="1" x14ac:dyDescent="0.25">
      <c r="A5">
        <v>24844</v>
      </c>
      <c r="B5" t="s">
        <v>56</v>
      </c>
      <c r="C5">
        <v>0.09</v>
      </c>
      <c r="D5">
        <v>78.69</v>
      </c>
      <c r="E5">
        <v>19.989999999999998</v>
      </c>
      <c r="F5">
        <v>14</v>
      </c>
      <c r="G5" t="s">
        <v>57</v>
      </c>
      <c r="H5" t="s">
        <v>49</v>
      </c>
      <c r="I5" t="s">
        <v>58</v>
      </c>
      <c r="J5" t="s">
        <v>41</v>
      </c>
      <c r="K5" t="s">
        <v>50</v>
      </c>
      <c r="L5" t="s">
        <v>59</v>
      </c>
      <c r="M5" t="s">
        <v>60</v>
      </c>
      <c r="N5">
        <v>0.43</v>
      </c>
      <c r="O5" t="s">
        <v>33</v>
      </c>
      <c r="P5" t="s">
        <v>61</v>
      </c>
      <c r="Q5" t="s">
        <v>62</v>
      </c>
      <c r="R5" t="s">
        <v>63</v>
      </c>
      <c r="S5">
        <v>55372</v>
      </c>
      <c r="T5" s="3">
        <v>42136</v>
      </c>
      <c r="U5" s="3">
        <v>42138</v>
      </c>
      <c r="V5" s="5">
        <v>803.47050000000002</v>
      </c>
      <c r="W5">
        <v>16</v>
      </c>
      <c r="X5" s="5">
        <v>1164.45</v>
      </c>
      <c r="Y5">
        <v>86838</v>
      </c>
      <c r="Z5">
        <f t="shared" si="0"/>
        <v>2</v>
      </c>
      <c r="AA5">
        <f t="shared" si="3"/>
        <v>12</v>
      </c>
      <c r="AB5" t="str">
        <f t="shared" si="1"/>
        <v>May</v>
      </c>
      <c r="AC5">
        <f t="shared" si="2"/>
        <v>2015</v>
      </c>
    </row>
    <row r="6" spans="1:29" ht="12.75" customHeight="1" x14ac:dyDescent="0.25">
      <c r="A6">
        <v>24846</v>
      </c>
      <c r="B6" t="s">
        <v>56</v>
      </c>
      <c r="C6">
        <v>0.08</v>
      </c>
      <c r="D6">
        <v>3.28</v>
      </c>
      <c r="E6">
        <v>2.31</v>
      </c>
      <c r="F6">
        <v>14</v>
      </c>
      <c r="G6" t="s">
        <v>57</v>
      </c>
      <c r="H6" t="s">
        <v>49</v>
      </c>
      <c r="I6" t="s">
        <v>58</v>
      </c>
      <c r="J6" t="s">
        <v>29</v>
      </c>
      <c r="K6" t="s">
        <v>30</v>
      </c>
      <c r="L6" t="s">
        <v>31</v>
      </c>
      <c r="M6" t="s">
        <v>64</v>
      </c>
      <c r="N6">
        <v>0.56000000000000005</v>
      </c>
      <c r="O6" t="s">
        <v>33</v>
      </c>
      <c r="P6" t="s">
        <v>61</v>
      </c>
      <c r="Q6" t="s">
        <v>62</v>
      </c>
      <c r="R6" t="s">
        <v>63</v>
      </c>
      <c r="S6">
        <v>55372</v>
      </c>
      <c r="T6" s="3">
        <v>42136</v>
      </c>
      <c r="U6" s="3">
        <v>42137</v>
      </c>
      <c r="V6" s="5">
        <v>-24.03</v>
      </c>
      <c r="W6">
        <v>7</v>
      </c>
      <c r="X6" s="5">
        <v>22.23</v>
      </c>
      <c r="Y6">
        <v>86838</v>
      </c>
      <c r="Z6">
        <f t="shared" si="0"/>
        <v>1</v>
      </c>
      <c r="AA6">
        <f t="shared" si="3"/>
        <v>12</v>
      </c>
      <c r="AB6" t="str">
        <f t="shared" si="1"/>
        <v>May</v>
      </c>
      <c r="AC6">
        <f t="shared" si="2"/>
        <v>2015</v>
      </c>
    </row>
    <row r="7" spans="1:29" ht="12.75" customHeight="1" x14ac:dyDescent="0.25">
      <c r="A7">
        <v>24847</v>
      </c>
      <c r="B7" t="s">
        <v>56</v>
      </c>
      <c r="C7">
        <v>0.05</v>
      </c>
      <c r="D7">
        <v>3.28</v>
      </c>
      <c r="E7">
        <v>4.2</v>
      </c>
      <c r="F7">
        <v>14</v>
      </c>
      <c r="G7" t="s">
        <v>57</v>
      </c>
      <c r="H7" t="s">
        <v>49</v>
      </c>
      <c r="I7" t="s">
        <v>58</v>
      </c>
      <c r="J7" t="s">
        <v>29</v>
      </c>
      <c r="K7" t="s">
        <v>30</v>
      </c>
      <c r="L7" t="s">
        <v>31</v>
      </c>
      <c r="M7" t="s">
        <v>65</v>
      </c>
      <c r="N7">
        <v>0.56000000000000005</v>
      </c>
      <c r="O7" t="s">
        <v>33</v>
      </c>
      <c r="P7" t="s">
        <v>61</v>
      </c>
      <c r="Q7" t="s">
        <v>62</v>
      </c>
      <c r="R7" t="s">
        <v>63</v>
      </c>
      <c r="S7">
        <v>55372</v>
      </c>
      <c r="T7" s="3">
        <v>42136</v>
      </c>
      <c r="U7" s="3">
        <v>42137</v>
      </c>
      <c r="V7" s="5">
        <v>-37.03</v>
      </c>
      <c r="W7">
        <v>4</v>
      </c>
      <c r="X7" s="5">
        <v>13.99</v>
      </c>
      <c r="Y7">
        <v>86838</v>
      </c>
      <c r="Z7">
        <f t="shared" si="0"/>
        <v>1</v>
      </c>
      <c r="AA7">
        <f t="shared" si="3"/>
        <v>12</v>
      </c>
      <c r="AB7" t="str">
        <f t="shared" si="1"/>
        <v>May</v>
      </c>
      <c r="AC7">
        <f t="shared" si="2"/>
        <v>2015</v>
      </c>
    </row>
    <row r="8" spans="1:29" ht="12.75" customHeight="1" x14ac:dyDescent="0.25">
      <c r="A8">
        <v>24848</v>
      </c>
      <c r="B8" t="s">
        <v>56</v>
      </c>
      <c r="C8">
        <v>0.05</v>
      </c>
      <c r="D8">
        <v>3.58</v>
      </c>
      <c r="E8">
        <v>1.63</v>
      </c>
      <c r="F8">
        <v>14</v>
      </c>
      <c r="G8" t="s">
        <v>57</v>
      </c>
      <c r="H8" t="s">
        <v>49</v>
      </c>
      <c r="I8" t="s">
        <v>58</v>
      </c>
      <c r="J8" t="s">
        <v>29</v>
      </c>
      <c r="K8" t="s">
        <v>66</v>
      </c>
      <c r="L8" t="s">
        <v>31</v>
      </c>
      <c r="M8" t="s">
        <v>67</v>
      </c>
      <c r="N8">
        <v>0.36</v>
      </c>
      <c r="O8" t="s">
        <v>33</v>
      </c>
      <c r="P8" t="s">
        <v>61</v>
      </c>
      <c r="Q8" t="s">
        <v>62</v>
      </c>
      <c r="R8" t="s">
        <v>63</v>
      </c>
      <c r="S8">
        <v>55372</v>
      </c>
      <c r="T8" s="3">
        <v>42136</v>
      </c>
      <c r="U8" s="3">
        <v>42137</v>
      </c>
      <c r="V8" s="5">
        <v>-0.71</v>
      </c>
      <c r="W8">
        <v>4</v>
      </c>
      <c r="X8" s="5">
        <v>14.26</v>
      </c>
      <c r="Y8">
        <v>86838</v>
      </c>
      <c r="Z8">
        <f t="shared" si="0"/>
        <v>1</v>
      </c>
      <c r="AA8">
        <f t="shared" si="3"/>
        <v>12</v>
      </c>
      <c r="AB8" t="str">
        <f t="shared" si="1"/>
        <v>May</v>
      </c>
      <c r="AC8">
        <f t="shared" si="2"/>
        <v>2015</v>
      </c>
    </row>
    <row r="9" spans="1:29" ht="12.75" customHeight="1" x14ac:dyDescent="0.25">
      <c r="A9">
        <v>18181</v>
      </c>
      <c r="B9" t="s">
        <v>47</v>
      </c>
      <c r="C9">
        <v>0</v>
      </c>
      <c r="D9">
        <v>4.42</v>
      </c>
      <c r="E9">
        <v>4.99</v>
      </c>
      <c r="F9">
        <v>15</v>
      </c>
      <c r="G9" t="s">
        <v>68</v>
      </c>
      <c r="H9" t="s">
        <v>49</v>
      </c>
      <c r="I9" t="s">
        <v>58</v>
      </c>
      <c r="J9" t="s">
        <v>29</v>
      </c>
      <c r="K9" t="s">
        <v>69</v>
      </c>
      <c r="L9" t="s">
        <v>59</v>
      </c>
      <c r="M9" t="s">
        <v>70</v>
      </c>
      <c r="N9">
        <v>0.38</v>
      </c>
      <c r="O9" t="s">
        <v>33</v>
      </c>
      <c r="P9" t="s">
        <v>53</v>
      </c>
      <c r="Q9" t="s">
        <v>71</v>
      </c>
      <c r="R9" t="s">
        <v>72</v>
      </c>
      <c r="S9">
        <v>11787</v>
      </c>
      <c r="T9" s="3">
        <v>42102</v>
      </c>
      <c r="U9" s="3">
        <v>42103</v>
      </c>
      <c r="V9" s="5">
        <v>-59.82</v>
      </c>
      <c r="W9">
        <v>7</v>
      </c>
      <c r="X9" s="5">
        <v>33.47</v>
      </c>
      <c r="Y9">
        <v>86837</v>
      </c>
      <c r="Z9">
        <f t="shared" si="0"/>
        <v>1</v>
      </c>
      <c r="AA9">
        <f t="shared" si="3"/>
        <v>8</v>
      </c>
      <c r="AB9" t="str">
        <f t="shared" si="1"/>
        <v>Apr</v>
      </c>
      <c r="AC9">
        <f t="shared" si="2"/>
        <v>2015</v>
      </c>
    </row>
    <row r="10" spans="1:29" ht="12.75" customHeight="1" x14ac:dyDescent="0.25">
      <c r="A10">
        <v>20925</v>
      </c>
      <c r="B10" t="s">
        <v>56</v>
      </c>
      <c r="C10">
        <v>0.01</v>
      </c>
      <c r="D10">
        <v>35.94</v>
      </c>
      <c r="E10">
        <v>6.66</v>
      </c>
      <c r="F10">
        <v>15</v>
      </c>
      <c r="G10" t="s">
        <v>68</v>
      </c>
      <c r="H10" t="s">
        <v>49</v>
      </c>
      <c r="I10" t="s">
        <v>58</v>
      </c>
      <c r="J10" t="s">
        <v>29</v>
      </c>
      <c r="K10" t="s">
        <v>69</v>
      </c>
      <c r="L10" t="s">
        <v>59</v>
      </c>
      <c r="M10" t="s">
        <v>73</v>
      </c>
      <c r="N10">
        <v>0.4</v>
      </c>
      <c r="O10" t="s">
        <v>33</v>
      </c>
      <c r="P10" t="s">
        <v>53</v>
      </c>
      <c r="Q10" t="s">
        <v>71</v>
      </c>
      <c r="R10" t="s">
        <v>72</v>
      </c>
      <c r="S10">
        <v>11787</v>
      </c>
      <c r="T10" s="3">
        <v>42152</v>
      </c>
      <c r="U10" s="3">
        <v>42152</v>
      </c>
      <c r="V10" s="5">
        <v>261.87569999999994</v>
      </c>
      <c r="W10">
        <v>10</v>
      </c>
      <c r="X10" s="5">
        <v>379.53</v>
      </c>
      <c r="Y10">
        <v>86839</v>
      </c>
      <c r="Z10">
        <f t="shared" si="0"/>
        <v>0</v>
      </c>
      <c r="AA10">
        <f t="shared" si="3"/>
        <v>28</v>
      </c>
      <c r="AB10" t="str">
        <f t="shared" si="1"/>
        <v>May</v>
      </c>
      <c r="AC10">
        <f t="shared" si="2"/>
        <v>2015</v>
      </c>
    </row>
    <row r="11" spans="1:29" ht="12.75" customHeight="1" x14ac:dyDescent="0.25">
      <c r="A11">
        <v>26267</v>
      </c>
      <c r="B11" t="s">
        <v>25</v>
      </c>
      <c r="C11">
        <v>0.04</v>
      </c>
      <c r="D11">
        <v>2.98</v>
      </c>
      <c r="E11">
        <v>1.58</v>
      </c>
      <c r="F11">
        <v>16</v>
      </c>
      <c r="G11" t="s">
        <v>74</v>
      </c>
      <c r="H11" t="s">
        <v>49</v>
      </c>
      <c r="I11" t="s">
        <v>58</v>
      </c>
      <c r="J11" t="s">
        <v>29</v>
      </c>
      <c r="K11" t="s">
        <v>66</v>
      </c>
      <c r="L11" t="s">
        <v>31</v>
      </c>
      <c r="M11" t="s">
        <v>75</v>
      </c>
      <c r="N11">
        <v>0.39</v>
      </c>
      <c r="O11" t="s">
        <v>33</v>
      </c>
      <c r="P11" t="s">
        <v>53</v>
      </c>
      <c r="Q11" t="s">
        <v>71</v>
      </c>
      <c r="R11" t="s">
        <v>76</v>
      </c>
      <c r="S11">
        <v>13210</v>
      </c>
      <c r="T11" s="3">
        <v>42047</v>
      </c>
      <c r="U11" s="3">
        <v>42050</v>
      </c>
      <c r="V11" s="5">
        <v>2.63</v>
      </c>
      <c r="W11">
        <v>6</v>
      </c>
      <c r="X11" s="5">
        <v>18.8</v>
      </c>
      <c r="Y11">
        <v>86836</v>
      </c>
      <c r="Z11">
        <f t="shared" si="0"/>
        <v>3</v>
      </c>
      <c r="AA11">
        <f t="shared" si="3"/>
        <v>12</v>
      </c>
      <c r="AB11" t="str">
        <f t="shared" si="1"/>
        <v>Feb</v>
      </c>
      <c r="AC11">
        <f t="shared" si="2"/>
        <v>2015</v>
      </c>
    </row>
    <row r="12" spans="1:29" ht="12.75" customHeight="1" x14ac:dyDescent="0.25">
      <c r="A12">
        <v>26268</v>
      </c>
      <c r="B12" t="s">
        <v>25</v>
      </c>
      <c r="C12">
        <v>0.05</v>
      </c>
      <c r="D12">
        <v>115.99</v>
      </c>
      <c r="E12">
        <v>2.5</v>
      </c>
      <c r="F12">
        <v>16</v>
      </c>
      <c r="G12" t="s">
        <v>74</v>
      </c>
      <c r="H12" t="s">
        <v>49</v>
      </c>
      <c r="I12" t="s">
        <v>58</v>
      </c>
      <c r="J12" t="s">
        <v>77</v>
      </c>
      <c r="K12" t="s">
        <v>78</v>
      </c>
      <c r="L12" t="s">
        <v>59</v>
      </c>
      <c r="M12" t="s">
        <v>79</v>
      </c>
      <c r="N12">
        <v>0.55000000000000004</v>
      </c>
      <c r="O12" t="s">
        <v>33</v>
      </c>
      <c r="P12" t="s">
        <v>53</v>
      </c>
      <c r="Q12" t="s">
        <v>71</v>
      </c>
      <c r="R12" t="s">
        <v>76</v>
      </c>
      <c r="S12">
        <v>13210</v>
      </c>
      <c r="T12" s="3">
        <v>42047</v>
      </c>
      <c r="U12" s="3">
        <v>42049</v>
      </c>
      <c r="V12" s="5">
        <v>652.73309999999992</v>
      </c>
      <c r="W12">
        <v>10</v>
      </c>
      <c r="X12" s="5">
        <v>945.99</v>
      </c>
      <c r="Y12">
        <v>86836</v>
      </c>
      <c r="Z12">
        <f t="shared" si="0"/>
        <v>2</v>
      </c>
      <c r="AA12">
        <f t="shared" si="3"/>
        <v>12</v>
      </c>
      <c r="AB12" t="str">
        <f t="shared" si="1"/>
        <v>Feb</v>
      </c>
      <c r="AC12">
        <f t="shared" si="2"/>
        <v>2015</v>
      </c>
    </row>
    <row r="13" spans="1:29" ht="12.75" customHeight="1" x14ac:dyDescent="0.25">
      <c r="A13">
        <v>23890</v>
      </c>
      <c r="B13" t="s">
        <v>25</v>
      </c>
      <c r="C13">
        <v>0.05</v>
      </c>
      <c r="D13">
        <v>26.48</v>
      </c>
      <c r="E13">
        <v>6.93</v>
      </c>
      <c r="F13">
        <v>18</v>
      </c>
      <c r="G13" t="s">
        <v>80</v>
      </c>
      <c r="H13" t="s">
        <v>49</v>
      </c>
      <c r="I13" t="s">
        <v>58</v>
      </c>
      <c r="J13" t="s">
        <v>41</v>
      </c>
      <c r="K13" t="s">
        <v>50</v>
      </c>
      <c r="L13" t="s">
        <v>59</v>
      </c>
      <c r="M13" t="s">
        <v>81</v>
      </c>
      <c r="N13">
        <v>0.49</v>
      </c>
      <c r="O13" t="s">
        <v>33</v>
      </c>
      <c r="P13" t="s">
        <v>34</v>
      </c>
      <c r="Q13" t="s">
        <v>82</v>
      </c>
      <c r="R13" t="s">
        <v>83</v>
      </c>
      <c r="S13">
        <v>59601</v>
      </c>
      <c r="T13" s="3">
        <v>42139</v>
      </c>
      <c r="U13" s="3">
        <v>42140</v>
      </c>
      <c r="V13" s="5">
        <v>314.48129999999998</v>
      </c>
      <c r="W13">
        <v>17</v>
      </c>
      <c r="X13" s="5">
        <v>455.77</v>
      </c>
      <c r="Y13">
        <v>90031</v>
      </c>
      <c r="Z13">
        <f t="shared" si="0"/>
        <v>1</v>
      </c>
      <c r="AA13">
        <f t="shared" si="3"/>
        <v>15</v>
      </c>
      <c r="AB13" t="str">
        <f t="shared" si="1"/>
        <v>May</v>
      </c>
      <c r="AC13">
        <f t="shared" si="2"/>
        <v>2015</v>
      </c>
    </row>
    <row r="14" spans="1:29" ht="12.75" customHeight="1" x14ac:dyDescent="0.25">
      <c r="A14">
        <v>24063</v>
      </c>
      <c r="B14" t="s">
        <v>37</v>
      </c>
      <c r="C14">
        <v>7.0000000000000007E-2</v>
      </c>
      <c r="D14">
        <v>12.99</v>
      </c>
      <c r="E14">
        <v>9.44</v>
      </c>
      <c r="F14">
        <v>19</v>
      </c>
      <c r="G14" t="s">
        <v>84</v>
      </c>
      <c r="H14" t="s">
        <v>49</v>
      </c>
      <c r="I14" t="s">
        <v>58</v>
      </c>
      <c r="J14" t="s">
        <v>77</v>
      </c>
      <c r="K14" t="s">
        <v>85</v>
      </c>
      <c r="L14" t="s">
        <v>86</v>
      </c>
      <c r="M14" t="s">
        <v>87</v>
      </c>
      <c r="N14">
        <v>0.39</v>
      </c>
      <c r="O14" t="s">
        <v>33</v>
      </c>
      <c r="P14" t="s">
        <v>34</v>
      </c>
      <c r="Q14" t="s">
        <v>82</v>
      </c>
      <c r="R14" t="s">
        <v>88</v>
      </c>
      <c r="S14">
        <v>59801</v>
      </c>
      <c r="T14" s="3">
        <v>42145</v>
      </c>
      <c r="U14" s="3">
        <v>42147</v>
      </c>
      <c r="V14" s="5">
        <v>-114.63990000000001</v>
      </c>
      <c r="W14">
        <v>18</v>
      </c>
      <c r="X14" s="5">
        <v>231.79</v>
      </c>
      <c r="Y14">
        <v>90032</v>
      </c>
      <c r="Z14">
        <f t="shared" si="0"/>
        <v>2</v>
      </c>
      <c r="AA14">
        <f t="shared" si="3"/>
        <v>21</v>
      </c>
      <c r="AB14" t="str">
        <f t="shared" si="1"/>
        <v>May</v>
      </c>
      <c r="AC14">
        <f t="shared" si="2"/>
        <v>2015</v>
      </c>
    </row>
    <row r="15" spans="1:29" ht="12.75" customHeight="1" x14ac:dyDescent="0.25">
      <c r="A15">
        <v>5890</v>
      </c>
      <c r="B15" t="s">
        <v>25</v>
      </c>
      <c r="C15">
        <v>0.05</v>
      </c>
      <c r="D15">
        <v>26.48</v>
      </c>
      <c r="E15">
        <v>6.93</v>
      </c>
      <c r="F15">
        <v>21</v>
      </c>
      <c r="G15" t="s">
        <v>89</v>
      </c>
      <c r="H15" t="s">
        <v>49</v>
      </c>
      <c r="I15" t="s">
        <v>58</v>
      </c>
      <c r="J15" t="s">
        <v>41</v>
      </c>
      <c r="K15" t="s">
        <v>50</v>
      </c>
      <c r="L15" t="s">
        <v>59</v>
      </c>
      <c r="M15" t="s">
        <v>81</v>
      </c>
      <c r="N15">
        <v>0.49</v>
      </c>
      <c r="O15" t="s">
        <v>33</v>
      </c>
      <c r="P15" t="s">
        <v>53</v>
      </c>
      <c r="Q15" t="s">
        <v>71</v>
      </c>
      <c r="R15" t="s">
        <v>90</v>
      </c>
      <c r="S15">
        <v>10012</v>
      </c>
      <c r="T15" s="3">
        <v>42139</v>
      </c>
      <c r="U15" s="3">
        <v>42140</v>
      </c>
      <c r="V15" s="5">
        <v>384.38</v>
      </c>
      <c r="W15">
        <v>70</v>
      </c>
      <c r="X15" s="5">
        <v>1876.69</v>
      </c>
      <c r="Y15">
        <v>41793</v>
      </c>
      <c r="Z15">
        <f t="shared" si="0"/>
        <v>1</v>
      </c>
      <c r="AA15">
        <f t="shared" si="3"/>
        <v>15</v>
      </c>
      <c r="AB15" t="str">
        <f t="shared" si="1"/>
        <v>May</v>
      </c>
      <c r="AC15">
        <f t="shared" si="2"/>
        <v>2015</v>
      </c>
    </row>
    <row r="16" spans="1:29" ht="12.75" customHeight="1" x14ac:dyDescent="0.25">
      <c r="A16">
        <v>6062</v>
      </c>
      <c r="B16" t="s">
        <v>37</v>
      </c>
      <c r="C16">
        <v>0.08</v>
      </c>
      <c r="D16">
        <v>5</v>
      </c>
      <c r="E16">
        <v>3.39</v>
      </c>
      <c r="F16">
        <v>21</v>
      </c>
      <c r="G16" t="s">
        <v>89</v>
      </c>
      <c r="H16" t="s">
        <v>49</v>
      </c>
      <c r="I16" t="s">
        <v>58</v>
      </c>
      <c r="J16" t="s">
        <v>29</v>
      </c>
      <c r="K16" t="s">
        <v>66</v>
      </c>
      <c r="L16" t="s">
        <v>31</v>
      </c>
      <c r="M16" t="s">
        <v>91</v>
      </c>
      <c r="N16">
        <v>0.37</v>
      </c>
      <c r="O16" t="s">
        <v>33</v>
      </c>
      <c r="P16" t="s">
        <v>53</v>
      </c>
      <c r="Q16" t="s">
        <v>71</v>
      </c>
      <c r="R16" t="s">
        <v>90</v>
      </c>
      <c r="S16">
        <v>10012</v>
      </c>
      <c r="T16" s="3">
        <v>42145</v>
      </c>
      <c r="U16" s="3">
        <v>42146</v>
      </c>
      <c r="V16" s="5">
        <v>-17.489999999999998</v>
      </c>
      <c r="W16">
        <v>58</v>
      </c>
      <c r="X16" s="5">
        <v>293.06</v>
      </c>
      <c r="Y16">
        <v>42949</v>
      </c>
      <c r="Z16">
        <f t="shared" si="0"/>
        <v>1</v>
      </c>
      <c r="AA16">
        <f t="shared" si="3"/>
        <v>21</v>
      </c>
      <c r="AB16" t="str">
        <f t="shared" si="1"/>
        <v>May</v>
      </c>
      <c r="AC16">
        <f t="shared" si="2"/>
        <v>2015</v>
      </c>
    </row>
    <row r="17" spans="1:29" ht="12.75" customHeight="1" x14ac:dyDescent="0.25">
      <c r="A17">
        <v>6063</v>
      </c>
      <c r="B17" t="s">
        <v>37</v>
      </c>
      <c r="C17">
        <v>7.0000000000000007E-2</v>
      </c>
      <c r="D17">
        <v>12.99</v>
      </c>
      <c r="E17">
        <v>9.44</v>
      </c>
      <c r="F17">
        <v>21</v>
      </c>
      <c r="G17" t="s">
        <v>89</v>
      </c>
      <c r="H17" t="s">
        <v>49</v>
      </c>
      <c r="I17" t="s">
        <v>58</v>
      </c>
      <c r="J17" t="s">
        <v>77</v>
      </c>
      <c r="K17" t="s">
        <v>85</v>
      </c>
      <c r="L17" t="s">
        <v>86</v>
      </c>
      <c r="M17" t="s">
        <v>87</v>
      </c>
      <c r="N17">
        <v>0.39</v>
      </c>
      <c r="O17" t="s">
        <v>33</v>
      </c>
      <c r="P17" t="s">
        <v>53</v>
      </c>
      <c r="Q17" t="s">
        <v>71</v>
      </c>
      <c r="R17" t="s">
        <v>90</v>
      </c>
      <c r="S17">
        <v>10012</v>
      </c>
      <c r="T17" s="3">
        <v>42145</v>
      </c>
      <c r="U17" s="3">
        <v>42147</v>
      </c>
      <c r="V17" s="5">
        <v>-114.63990000000001</v>
      </c>
      <c r="W17">
        <v>71</v>
      </c>
      <c r="X17" s="5">
        <v>914.29</v>
      </c>
      <c r="Y17">
        <v>42949</v>
      </c>
      <c r="Z17">
        <f t="shared" si="0"/>
        <v>2</v>
      </c>
      <c r="AA17">
        <f t="shared" si="3"/>
        <v>21</v>
      </c>
      <c r="AB17" t="str">
        <f t="shared" si="1"/>
        <v>May</v>
      </c>
      <c r="AC17">
        <f t="shared" si="2"/>
        <v>2015</v>
      </c>
    </row>
    <row r="18" spans="1:29" ht="12.75" customHeight="1" x14ac:dyDescent="0.25">
      <c r="A18">
        <v>20631</v>
      </c>
      <c r="B18" t="s">
        <v>25</v>
      </c>
      <c r="C18">
        <v>0.06</v>
      </c>
      <c r="D18">
        <v>55.48</v>
      </c>
      <c r="E18">
        <v>14.3</v>
      </c>
      <c r="F18">
        <v>24</v>
      </c>
      <c r="G18" t="s">
        <v>92</v>
      </c>
      <c r="H18" t="s">
        <v>49</v>
      </c>
      <c r="I18" t="s">
        <v>28</v>
      </c>
      <c r="J18" t="s">
        <v>29</v>
      </c>
      <c r="K18" t="s">
        <v>93</v>
      </c>
      <c r="L18" t="s">
        <v>59</v>
      </c>
      <c r="M18" t="s">
        <v>94</v>
      </c>
      <c r="N18">
        <v>0.37</v>
      </c>
      <c r="O18" t="s">
        <v>33</v>
      </c>
      <c r="P18" t="s">
        <v>34</v>
      </c>
      <c r="Q18" t="s">
        <v>45</v>
      </c>
      <c r="R18" t="s">
        <v>95</v>
      </c>
      <c r="S18">
        <v>92677</v>
      </c>
      <c r="T18" s="3">
        <v>42032</v>
      </c>
      <c r="U18" s="3">
        <v>42033</v>
      </c>
      <c r="V18" s="5">
        <v>-28.296800000000001</v>
      </c>
      <c r="W18">
        <v>1</v>
      </c>
      <c r="X18" s="5">
        <v>67.489999999999995</v>
      </c>
      <c r="Y18">
        <v>87651</v>
      </c>
      <c r="Z18">
        <f t="shared" si="0"/>
        <v>1</v>
      </c>
      <c r="AA18">
        <f t="shared" si="3"/>
        <v>28</v>
      </c>
      <c r="AB18" t="str">
        <f t="shared" si="1"/>
        <v>Jan</v>
      </c>
      <c r="AC18">
        <f t="shared" si="2"/>
        <v>2015</v>
      </c>
    </row>
    <row r="19" spans="1:29" ht="12.75" customHeight="1" x14ac:dyDescent="0.25">
      <c r="A19">
        <v>20632</v>
      </c>
      <c r="B19" t="s">
        <v>25</v>
      </c>
      <c r="C19">
        <v>0.02</v>
      </c>
      <c r="D19">
        <v>1.68</v>
      </c>
      <c r="E19">
        <v>1.57</v>
      </c>
      <c r="F19">
        <v>24</v>
      </c>
      <c r="G19" t="s">
        <v>92</v>
      </c>
      <c r="H19" t="s">
        <v>49</v>
      </c>
      <c r="I19" t="s">
        <v>28</v>
      </c>
      <c r="J19" t="s">
        <v>29</v>
      </c>
      <c r="K19" t="s">
        <v>30</v>
      </c>
      <c r="L19" t="s">
        <v>31</v>
      </c>
      <c r="M19" t="s">
        <v>96</v>
      </c>
      <c r="N19">
        <v>0.59</v>
      </c>
      <c r="O19" t="s">
        <v>33</v>
      </c>
      <c r="P19" t="s">
        <v>34</v>
      </c>
      <c r="Q19" t="s">
        <v>45</v>
      </c>
      <c r="R19" t="s">
        <v>95</v>
      </c>
      <c r="S19">
        <v>92677</v>
      </c>
      <c r="T19" s="3">
        <v>42032</v>
      </c>
      <c r="U19" s="3">
        <v>42034</v>
      </c>
      <c r="V19" s="5">
        <v>-5.3071999999999999</v>
      </c>
      <c r="W19">
        <v>1</v>
      </c>
      <c r="X19" s="5">
        <v>2.25</v>
      </c>
      <c r="Y19">
        <v>87651</v>
      </c>
      <c r="Z19">
        <f t="shared" si="0"/>
        <v>2</v>
      </c>
      <c r="AA19">
        <f t="shared" si="3"/>
        <v>28</v>
      </c>
      <c r="AB19" t="str">
        <f t="shared" si="1"/>
        <v>Jan</v>
      </c>
      <c r="AC19">
        <f t="shared" si="2"/>
        <v>2015</v>
      </c>
    </row>
    <row r="20" spans="1:29" ht="12.75" customHeight="1" x14ac:dyDescent="0.25">
      <c r="A20">
        <v>23967</v>
      </c>
      <c r="B20" t="s">
        <v>37</v>
      </c>
      <c r="C20">
        <v>0.04</v>
      </c>
      <c r="D20">
        <v>4.1399999999999997</v>
      </c>
      <c r="E20">
        <v>6.6</v>
      </c>
      <c r="F20">
        <v>27</v>
      </c>
      <c r="G20" t="s">
        <v>97</v>
      </c>
      <c r="H20" t="s">
        <v>49</v>
      </c>
      <c r="I20" t="s">
        <v>28</v>
      </c>
      <c r="J20" t="s">
        <v>41</v>
      </c>
      <c r="K20" t="s">
        <v>50</v>
      </c>
      <c r="L20" t="s">
        <v>59</v>
      </c>
      <c r="M20" t="s">
        <v>98</v>
      </c>
      <c r="N20">
        <v>0.49</v>
      </c>
      <c r="O20" t="s">
        <v>33</v>
      </c>
      <c r="P20" t="s">
        <v>34</v>
      </c>
      <c r="Q20" t="s">
        <v>45</v>
      </c>
      <c r="R20" t="s">
        <v>99</v>
      </c>
      <c r="S20">
        <v>90712</v>
      </c>
      <c r="T20" s="3">
        <v>42126</v>
      </c>
      <c r="U20" s="3">
        <v>42128</v>
      </c>
      <c r="V20" s="5">
        <v>8.8940000000000055</v>
      </c>
      <c r="W20">
        <v>12</v>
      </c>
      <c r="X20" s="5">
        <v>54.78</v>
      </c>
      <c r="Y20">
        <v>87652</v>
      </c>
      <c r="Z20">
        <f t="shared" si="0"/>
        <v>2</v>
      </c>
      <c r="AA20">
        <f t="shared" si="3"/>
        <v>2</v>
      </c>
      <c r="AB20" t="str">
        <f t="shared" si="1"/>
        <v>May</v>
      </c>
      <c r="AC20">
        <f t="shared" si="2"/>
        <v>2015</v>
      </c>
    </row>
    <row r="21" spans="1:29" ht="12.75" customHeight="1" x14ac:dyDescent="0.25">
      <c r="A21">
        <v>23509</v>
      </c>
      <c r="B21" t="s">
        <v>25</v>
      </c>
      <c r="C21">
        <v>0.08</v>
      </c>
      <c r="D21">
        <v>34.99</v>
      </c>
      <c r="E21">
        <v>7.73</v>
      </c>
      <c r="F21">
        <v>32</v>
      </c>
      <c r="G21" t="s">
        <v>100</v>
      </c>
      <c r="H21" t="s">
        <v>49</v>
      </c>
      <c r="I21" t="s">
        <v>28</v>
      </c>
      <c r="J21" t="s">
        <v>29</v>
      </c>
      <c r="K21" t="s">
        <v>30</v>
      </c>
      <c r="L21" t="s">
        <v>59</v>
      </c>
      <c r="M21" t="s">
        <v>101</v>
      </c>
      <c r="N21">
        <v>0.59</v>
      </c>
      <c r="O21" t="s">
        <v>33</v>
      </c>
      <c r="P21" t="s">
        <v>34</v>
      </c>
      <c r="Q21" t="s">
        <v>102</v>
      </c>
      <c r="R21" t="s">
        <v>103</v>
      </c>
      <c r="S21">
        <v>97526</v>
      </c>
      <c r="T21" s="3">
        <v>42057</v>
      </c>
      <c r="U21" s="3">
        <v>42058</v>
      </c>
      <c r="V21" s="5">
        <v>144.69</v>
      </c>
      <c r="W21">
        <v>13</v>
      </c>
      <c r="X21" s="5">
        <v>424.68</v>
      </c>
      <c r="Y21">
        <v>89199</v>
      </c>
      <c r="Z21">
        <f t="shared" si="0"/>
        <v>1</v>
      </c>
      <c r="AA21">
        <f t="shared" si="3"/>
        <v>22</v>
      </c>
      <c r="AB21" t="str">
        <f t="shared" si="1"/>
        <v>Feb</v>
      </c>
      <c r="AC21">
        <f t="shared" si="2"/>
        <v>2015</v>
      </c>
    </row>
    <row r="22" spans="1:29" ht="12.75" customHeight="1" x14ac:dyDescent="0.25">
      <c r="A22">
        <v>23612</v>
      </c>
      <c r="B22" t="s">
        <v>25</v>
      </c>
      <c r="C22">
        <v>0.01</v>
      </c>
      <c r="D22">
        <v>17.98</v>
      </c>
      <c r="E22">
        <v>8.51</v>
      </c>
      <c r="F22">
        <v>32</v>
      </c>
      <c r="G22" t="s">
        <v>100</v>
      </c>
      <c r="H22" t="s">
        <v>49</v>
      </c>
      <c r="I22" t="s">
        <v>28</v>
      </c>
      <c r="J22" t="s">
        <v>77</v>
      </c>
      <c r="K22" t="s">
        <v>85</v>
      </c>
      <c r="L22" t="s">
        <v>86</v>
      </c>
      <c r="M22" t="s">
        <v>104</v>
      </c>
      <c r="N22">
        <v>0.4</v>
      </c>
      <c r="O22" t="s">
        <v>33</v>
      </c>
      <c r="P22" t="s">
        <v>34</v>
      </c>
      <c r="Q22" t="s">
        <v>102</v>
      </c>
      <c r="R22" t="s">
        <v>103</v>
      </c>
      <c r="S22">
        <v>97526</v>
      </c>
      <c r="T22" s="3">
        <v>42090</v>
      </c>
      <c r="U22" s="3">
        <v>42091</v>
      </c>
      <c r="V22" s="5">
        <v>-35.878799999999998</v>
      </c>
      <c r="W22">
        <v>2</v>
      </c>
      <c r="X22" s="5">
        <v>40.17</v>
      </c>
      <c r="Y22">
        <v>89200</v>
      </c>
      <c r="Z22">
        <f t="shared" si="0"/>
        <v>1</v>
      </c>
      <c r="AA22">
        <f t="shared" si="3"/>
        <v>27</v>
      </c>
      <c r="AB22" t="str">
        <f t="shared" si="1"/>
        <v>Mar</v>
      </c>
      <c r="AC22">
        <f t="shared" si="2"/>
        <v>2015</v>
      </c>
    </row>
    <row r="23" spans="1:29" ht="12.75" customHeight="1" x14ac:dyDescent="0.25">
      <c r="A23">
        <v>23278</v>
      </c>
      <c r="B23" t="s">
        <v>56</v>
      </c>
      <c r="C23">
        <v>0.09</v>
      </c>
      <c r="D23">
        <v>125.99</v>
      </c>
      <c r="E23">
        <v>7.69</v>
      </c>
      <c r="F23">
        <v>32</v>
      </c>
      <c r="G23" t="s">
        <v>100</v>
      </c>
      <c r="H23" t="s">
        <v>27</v>
      </c>
      <c r="I23" t="s">
        <v>28</v>
      </c>
      <c r="J23" t="s">
        <v>77</v>
      </c>
      <c r="K23" t="s">
        <v>78</v>
      </c>
      <c r="L23" t="s">
        <v>59</v>
      </c>
      <c r="M23" t="s">
        <v>105</v>
      </c>
      <c r="N23">
        <v>0.59</v>
      </c>
      <c r="O23" t="s">
        <v>33</v>
      </c>
      <c r="P23" t="s">
        <v>34</v>
      </c>
      <c r="Q23" t="s">
        <v>102</v>
      </c>
      <c r="R23" t="s">
        <v>103</v>
      </c>
      <c r="S23">
        <v>97526</v>
      </c>
      <c r="T23" s="3">
        <v>42024</v>
      </c>
      <c r="U23" s="3">
        <v>42026</v>
      </c>
      <c r="V23" s="5">
        <v>209.99700000000001</v>
      </c>
      <c r="W23">
        <v>8</v>
      </c>
      <c r="X23" s="5">
        <v>783.55</v>
      </c>
      <c r="Y23">
        <v>89202</v>
      </c>
      <c r="Z23">
        <f t="shared" si="0"/>
        <v>2</v>
      </c>
      <c r="AA23">
        <f t="shared" si="3"/>
        <v>20</v>
      </c>
      <c r="AB23" t="str">
        <f t="shared" si="1"/>
        <v>Jan</v>
      </c>
      <c r="AC23">
        <f t="shared" si="2"/>
        <v>2015</v>
      </c>
    </row>
    <row r="24" spans="1:29" ht="12.75" customHeight="1" x14ac:dyDescent="0.25">
      <c r="A24">
        <v>19355</v>
      </c>
      <c r="B24" t="s">
        <v>106</v>
      </c>
      <c r="C24">
        <v>0.06</v>
      </c>
      <c r="D24">
        <v>205.99</v>
      </c>
      <c r="E24">
        <v>8.99</v>
      </c>
      <c r="F24">
        <v>32</v>
      </c>
      <c r="G24" t="s">
        <v>100</v>
      </c>
      <c r="H24" t="s">
        <v>49</v>
      </c>
      <c r="I24" t="s">
        <v>28</v>
      </c>
      <c r="J24" t="s">
        <v>77</v>
      </c>
      <c r="K24" t="s">
        <v>78</v>
      </c>
      <c r="L24" t="s">
        <v>59</v>
      </c>
      <c r="M24" t="s">
        <v>107</v>
      </c>
      <c r="N24">
        <v>0.56000000000000005</v>
      </c>
      <c r="O24" t="s">
        <v>33</v>
      </c>
      <c r="P24" t="s">
        <v>34</v>
      </c>
      <c r="Q24" t="s">
        <v>102</v>
      </c>
      <c r="R24" t="s">
        <v>103</v>
      </c>
      <c r="S24">
        <v>97526</v>
      </c>
      <c r="T24" s="3">
        <v>42075</v>
      </c>
      <c r="U24" s="3">
        <v>42082</v>
      </c>
      <c r="V24" s="5">
        <v>3568.096</v>
      </c>
      <c r="W24">
        <v>22</v>
      </c>
      <c r="X24" s="5">
        <v>3838.14</v>
      </c>
      <c r="Y24">
        <v>89203</v>
      </c>
      <c r="Z24">
        <f t="shared" si="0"/>
        <v>7</v>
      </c>
      <c r="AA24">
        <f t="shared" si="3"/>
        <v>12</v>
      </c>
      <c r="AB24" t="str">
        <f t="shared" si="1"/>
        <v>Mar</v>
      </c>
      <c r="AC24">
        <f t="shared" si="2"/>
        <v>2015</v>
      </c>
    </row>
    <row r="25" spans="1:29" ht="12.75" customHeight="1" x14ac:dyDescent="0.25">
      <c r="A25">
        <v>23654</v>
      </c>
      <c r="B25" t="s">
        <v>37</v>
      </c>
      <c r="C25">
        <v>0.03</v>
      </c>
      <c r="D25">
        <v>4.24</v>
      </c>
      <c r="E25">
        <v>5.41</v>
      </c>
      <c r="F25">
        <v>33</v>
      </c>
      <c r="G25" t="s">
        <v>108</v>
      </c>
      <c r="H25" t="s">
        <v>49</v>
      </c>
      <c r="I25" t="s">
        <v>28</v>
      </c>
      <c r="J25" t="s">
        <v>29</v>
      </c>
      <c r="K25" t="s">
        <v>109</v>
      </c>
      <c r="L25" t="s">
        <v>59</v>
      </c>
      <c r="M25" t="s">
        <v>110</v>
      </c>
      <c r="N25">
        <v>0.35</v>
      </c>
      <c r="O25" t="s">
        <v>33</v>
      </c>
      <c r="P25" t="s">
        <v>34</v>
      </c>
      <c r="Q25" t="s">
        <v>102</v>
      </c>
      <c r="R25" t="s">
        <v>111</v>
      </c>
      <c r="S25">
        <v>97030</v>
      </c>
      <c r="T25" s="3">
        <v>42170</v>
      </c>
      <c r="U25" s="3">
        <v>42172</v>
      </c>
      <c r="V25" s="5">
        <v>-84.437600000000003</v>
      </c>
      <c r="W25">
        <v>13</v>
      </c>
      <c r="X25" s="5">
        <v>58.68</v>
      </c>
      <c r="Y25">
        <v>89201</v>
      </c>
      <c r="Z25">
        <f t="shared" si="0"/>
        <v>2</v>
      </c>
      <c r="AA25">
        <f t="shared" si="3"/>
        <v>15</v>
      </c>
      <c r="AB25" t="str">
        <f t="shared" si="1"/>
        <v>Jun</v>
      </c>
      <c r="AC25">
        <f t="shared" si="2"/>
        <v>2015</v>
      </c>
    </row>
    <row r="26" spans="1:29" ht="12.75" customHeight="1" x14ac:dyDescent="0.25">
      <c r="A26">
        <v>23655</v>
      </c>
      <c r="B26" t="s">
        <v>37</v>
      </c>
      <c r="C26">
        <v>0.04</v>
      </c>
      <c r="D26">
        <v>2.94</v>
      </c>
      <c r="E26">
        <v>0.7</v>
      </c>
      <c r="F26">
        <v>33</v>
      </c>
      <c r="G26" t="s">
        <v>108</v>
      </c>
      <c r="H26" t="s">
        <v>49</v>
      </c>
      <c r="I26" t="s">
        <v>28</v>
      </c>
      <c r="J26" t="s">
        <v>29</v>
      </c>
      <c r="K26" t="s">
        <v>30</v>
      </c>
      <c r="L26" t="s">
        <v>31</v>
      </c>
      <c r="M26" t="s">
        <v>112</v>
      </c>
      <c r="N26">
        <v>0.57999999999999996</v>
      </c>
      <c r="O26" t="s">
        <v>33</v>
      </c>
      <c r="P26" t="s">
        <v>34</v>
      </c>
      <c r="Q26" t="s">
        <v>102</v>
      </c>
      <c r="R26" t="s">
        <v>111</v>
      </c>
      <c r="S26">
        <v>97030</v>
      </c>
      <c r="T26" s="3">
        <v>42170</v>
      </c>
      <c r="U26" s="3">
        <v>42171</v>
      </c>
      <c r="V26" s="5">
        <v>24.312000000000001</v>
      </c>
      <c r="W26">
        <v>18</v>
      </c>
      <c r="X26" s="5">
        <v>53.1</v>
      </c>
      <c r="Y26">
        <v>89201</v>
      </c>
      <c r="Z26">
        <f t="shared" si="0"/>
        <v>1</v>
      </c>
      <c r="AA26">
        <f t="shared" si="3"/>
        <v>15</v>
      </c>
      <c r="AB26" t="str">
        <f t="shared" si="1"/>
        <v>Jun</v>
      </c>
      <c r="AC26">
        <f t="shared" si="2"/>
        <v>2015</v>
      </c>
    </row>
    <row r="27" spans="1:29" ht="12.75" customHeight="1" x14ac:dyDescent="0.25">
      <c r="A27">
        <v>25933</v>
      </c>
      <c r="B27" t="s">
        <v>25</v>
      </c>
      <c r="C27">
        <v>0</v>
      </c>
      <c r="D27">
        <v>99.99</v>
      </c>
      <c r="E27">
        <v>19.989999999999998</v>
      </c>
      <c r="F27">
        <v>43</v>
      </c>
      <c r="G27" t="s">
        <v>113</v>
      </c>
      <c r="H27" t="s">
        <v>49</v>
      </c>
      <c r="I27" t="s">
        <v>114</v>
      </c>
      <c r="J27" t="s">
        <v>77</v>
      </c>
      <c r="K27" t="s">
        <v>85</v>
      </c>
      <c r="L27" t="s">
        <v>59</v>
      </c>
      <c r="M27" t="s">
        <v>115</v>
      </c>
      <c r="N27">
        <v>0.52</v>
      </c>
      <c r="O27" t="s">
        <v>33</v>
      </c>
      <c r="P27" t="s">
        <v>34</v>
      </c>
      <c r="Q27" t="s">
        <v>35</v>
      </c>
      <c r="R27" t="s">
        <v>116</v>
      </c>
      <c r="S27">
        <v>98052</v>
      </c>
      <c r="T27" s="3">
        <v>42134</v>
      </c>
      <c r="U27" s="3">
        <v>42135</v>
      </c>
      <c r="V27" s="5">
        <v>25.913820000000015</v>
      </c>
      <c r="W27">
        <v>6</v>
      </c>
      <c r="X27" s="5">
        <v>647.07000000000005</v>
      </c>
      <c r="Y27">
        <v>91454</v>
      </c>
      <c r="Z27">
        <f t="shared" si="0"/>
        <v>1</v>
      </c>
      <c r="AA27">
        <f t="shared" si="3"/>
        <v>10</v>
      </c>
      <c r="AB27" t="str">
        <f t="shared" si="1"/>
        <v>May</v>
      </c>
      <c r="AC27">
        <f t="shared" si="2"/>
        <v>2015</v>
      </c>
    </row>
    <row r="28" spans="1:29" ht="12.75" customHeight="1" x14ac:dyDescent="0.25">
      <c r="A28">
        <v>18551</v>
      </c>
      <c r="B28" t="s">
        <v>37</v>
      </c>
      <c r="C28">
        <v>0</v>
      </c>
      <c r="D28">
        <v>115.99</v>
      </c>
      <c r="E28">
        <v>2.5</v>
      </c>
      <c r="F28">
        <v>52</v>
      </c>
      <c r="G28" t="s">
        <v>117</v>
      </c>
      <c r="H28" t="s">
        <v>49</v>
      </c>
      <c r="I28" t="s">
        <v>28</v>
      </c>
      <c r="J28" t="s">
        <v>77</v>
      </c>
      <c r="K28" t="s">
        <v>78</v>
      </c>
      <c r="L28" t="s">
        <v>59</v>
      </c>
      <c r="M28" t="s">
        <v>118</v>
      </c>
      <c r="N28">
        <v>0.56999999999999995</v>
      </c>
      <c r="O28" t="s">
        <v>33</v>
      </c>
      <c r="P28" t="s">
        <v>34</v>
      </c>
      <c r="Q28" t="s">
        <v>35</v>
      </c>
      <c r="R28" t="s">
        <v>119</v>
      </c>
      <c r="S28">
        <v>98373</v>
      </c>
      <c r="T28" s="3">
        <v>42073</v>
      </c>
      <c r="U28" s="3">
        <v>42073</v>
      </c>
      <c r="V28" s="5">
        <v>162.666</v>
      </c>
      <c r="W28">
        <v>6</v>
      </c>
      <c r="X28" s="5">
        <v>627.04</v>
      </c>
      <c r="Y28">
        <v>88426</v>
      </c>
      <c r="Z28">
        <f t="shared" si="0"/>
        <v>0</v>
      </c>
      <c r="AA28">
        <f t="shared" si="3"/>
        <v>10</v>
      </c>
      <c r="AB28" t="str">
        <f t="shared" si="1"/>
        <v>Mar</v>
      </c>
      <c r="AC28">
        <f t="shared" si="2"/>
        <v>2015</v>
      </c>
    </row>
    <row r="29" spans="1:29" ht="12.75" customHeight="1" x14ac:dyDescent="0.25">
      <c r="A29">
        <v>22117</v>
      </c>
      <c r="B29" t="s">
        <v>47</v>
      </c>
      <c r="C29">
        <v>7.0000000000000007E-2</v>
      </c>
      <c r="D29">
        <v>3502.14</v>
      </c>
      <c r="E29">
        <v>8.73</v>
      </c>
      <c r="F29">
        <v>53</v>
      </c>
      <c r="G29" t="s">
        <v>120</v>
      </c>
      <c r="H29" t="s">
        <v>39</v>
      </c>
      <c r="I29" t="s">
        <v>28</v>
      </c>
      <c r="J29" t="s">
        <v>77</v>
      </c>
      <c r="K29" t="s">
        <v>85</v>
      </c>
      <c r="L29" t="s">
        <v>121</v>
      </c>
      <c r="M29" t="s">
        <v>122</v>
      </c>
      <c r="N29">
        <v>0.56999999999999995</v>
      </c>
      <c r="O29" t="s">
        <v>33</v>
      </c>
      <c r="P29" t="s">
        <v>34</v>
      </c>
      <c r="Q29" t="s">
        <v>35</v>
      </c>
      <c r="R29" t="s">
        <v>116</v>
      </c>
      <c r="S29">
        <v>98052</v>
      </c>
      <c r="T29" s="3">
        <v>42032</v>
      </c>
      <c r="U29" s="3">
        <v>42034</v>
      </c>
      <c r="V29" s="5">
        <v>-6923.5991999999997</v>
      </c>
      <c r="W29">
        <v>1</v>
      </c>
      <c r="X29" s="5">
        <v>3267.55</v>
      </c>
      <c r="Y29">
        <v>88425</v>
      </c>
      <c r="Z29">
        <f t="shared" si="0"/>
        <v>2</v>
      </c>
      <c r="AA29">
        <f t="shared" si="3"/>
        <v>28</v>
      </c>
      <c r="AB29" t="str">
        <f t="shared" si="1"/>
        <v>Jan</v>
      </c>
      <c r="AC29">
        <f t="shared" si="2"/>
        <v>2015</v>
      </c>
    </row>
    <row r="30" spans="1:29" ht="12.75" customHeight="1" x14ac:dyDescent="0.25">
      <c r="A30">
        <v>18552</v>
      </c>
      <c r="B30" t="s">
        <v>37</v>
      </c>
      <c r="C30">
        <v>0.02</v>
      </c>
      <c r="D30">
        <v>5.98</v>
      </c>
      <c r="E30">
        <v>5.79</v>
      </c>
      <c r="F30">
        <v>53</v>
      </c>
      <c r="G30" t="s">
        <v>120</v>
      </c>
      <c r="H30" t="s">
        <v>49</v>
      </c>
      <c r="I30" t="s">
        <v>28</v>
      </c>
      <c r="J30" t="s">
        <v>29</v>
      </c>
      <c r="K30" t="s">
        <v>93</v>
      </c>
      <c r="L30" t="s">
        <v>59</v>
      </c>
      <c r="M30" t="s">
        <v>123</v>
      </c>
      <c r="N30">
        <v>0.36</v>
      </c>
      <c r="O30" t="s">
        <v>33</v>
      </c>
      <c r="P30" t="s">
        <v>34</v>
      </c>
      <c r="Q30" t="s">
        <v>35</v>
      </c>
      <c r="R30" t="s">
        <v>116</v>
      </c>
      <c r="S30">
        <v>98052</v>
      </c>
      <c r="T30" s="3">
        <v>42073</v>
      </c>
      <c r="U30" s="3">
        <v>42074</v>
      </c>
      <c r="V30" s="5">
        <v>-67.489999999999995</v>
      </c>
      <c r="W30">
        <v>17</v>
      </c>
      <c r="X30" s="5">
        <v>110.19</v>
      </c>
      <c r="Y30">
        <v>88426</v>
      </c>
      <c r="Z30">
        <f t="shared" si="0"/>
        <v>1</v>
      </c>
      <c r="AA30">
        <f t="shared" si="3"/>
        <v>10</v>
      </c>
      <c r="AB30" t="str">
        <f t="shared" si="1"/>
        <v>Mar</v>
      </c>
      <c r="AC30">
        <f t="shared" si="2"/>
        <v>2015</v>
      </c>
    </row>
    <row r="31" spans="1:29" ht="12.75" customHeight="1" x14ac:dyDescent="0.25">
      <c r="A31">
        <v>20697</v>
      </c>
      <c r="B31" t="s">
        <v>56</v>
      </c>
      <c r="C31">
        <v>0.06</v>
      </c>
      <c r="D31">
        <v>3.8</v>
      </c>
      <c r="E31">
        <v>1.49</v>
      </c>
      <c r="F31">
        <v>56</v>
      </c>
      <c r="G31" t="s">
        <v>124</v>
      </c>
      <c r="H31" t="s">
        <v>49</v>
      </c>
      <c r="I31" t="s">
        <v>114</v>
      </c>
      <c r="J31" t="s">
        <v>29</v>
      </c>
      <c r="K31" t="s">
        <v>109</v>
      </c>
      <c r="L31" t="s">
        <v>59</v>
      </c>
      <c r="M31" t="s">
        <v>125</v>
      </c>
      <c r="N31">
        <v>0.38</v>
      </c>
      <c r="O31" t="s">
        <v>33</v>
      </c>
      <c r="P31" t="s">
        <v>53</v>
      </c>
      <c r="Q31" t="s">
        <v>71</v>
      </c>
      <c r="R31" t="s">
        <v>126</v>
      </c>
      <c r="S31">
        <v>14150</v>
      </c>
      <c r="T31" s="3">
        <v>42114</v>
      </c>
      <c r="U31" s="3">
        <v>42115</v>
      </c>
      <c r="V31" s="5">
        <v>19.6282</v>
      </c>
      <c r="W31">
        <v>20</v>
      </c>
      <c r="X31" s="5">
        <v>73.55</v>
      </c>
      <c r="Y31">
        <v>88075</v>
      </c>
      <c r="Z31">
        <f t="shared" si="0"/>
        <v>1</v>
      </c>
      <c r="AA31">
        <f t="shared" si="3"/>
        <v>20</v>
      </c>
      <c r="AB31" t="str">
        <f t="shared" si="1"/>
        <v>Apr</v>
      </c>
      <c r="AC31">
        <f t="shared" si="2"/>
        <v>2015</v>
      </c>
    </row>
    <row r="32" spans="1:29" ht="12.75" customHeight="1" x14ac:dyDescent="0.25">
      <c r="A32">
        <v>20698</v>
      </c>
      <c r="B32" t="s">
        <v>56</v>
      </c>
      <c r="C32">
        <v>0.06</v>
      </c>
      <c r="D32">
        <v>1.76</v>
      </c>
      <c r="E32">
        <v>0.7</v>
      </c>
      <c r="F32">
        <v>56</v>
      </c>
      <c r="G32" t="s">
        <v>124</v>
      </c>
      <c r="H32" t="s">
        <v>49</v>
      </c>
      <c r="I32" t="s">
        <v>114</v>
      </c>
      <c r="J32" t="s">
        <v>29</v>
      </c>
      <c r="K32" t="s">
        <v>30</v>
      </c>
      <c r="L32" t="s">
        <v>31</v>
      </c>
      <c r="M32" t="s">
        <v>127</v>
      </c>
      <c r="N32">
        <v>0.56000000000000005</v>
      </c>
      <c r="O32" t="s">
        <v>33</v>
      </c>
      <c r="P32" t="s">
        <v>53</v>
      </c>
      <c r="Q32" t="s">
        <v>71</v>
      </c>
      <c r="R32" t="s">
        <v>126</v>
      </c>
      <c r="S32">
        <v>14150</v>
      </c>
      <c r="T32" s="3">
        <v>42114</v>
      </c>
      <c r="U32" s="3">
        <v>42115</v>
      </c>
      <c r="V32" s="5">
        <v>-1.6524000000000001</v>
      </c>
      <c r="W32">
        <v>17</v>
      </c>
      <c r="X32" s="5">
        <v>29.57</v>
      </c>
      <c r="Y32">
        <v>88075</v>
      </c>
      <c r="Z32">
        <f t="shared" si="0"/>
        <v>1</v>
      </c>
      <c r="AA32">
        <f t="shared" si="3"/>
        <v>20</v>
      </c>
      <c r="AB32" t="str">
        <f t="shared" si="1"/>
        <v>Apr</v>
      </c>
      <c r="AC32">
        <f t="shared" si="2"/>
        <v>2015</v>
      </c>
    </row>
    <row r="33" spans="1:29" ht="12.75" customHeight="1" x14ac:dyDescent="0.25">
      <c r="A33">
        <v>22890</v>
      </c>
      <c r="B33" t="s">
        <v>25</v>
      </c>
      <c r="C33">
        <v>0.02</v>
      </c>
      <c r="D33">
        <v>5.98</v>
      </c>
      <c r="E33">
        <v>5.15</v>
      </c>
      <c r="F33">
        <v>62</v>
      </c>
      <c r="G33" t="s">
        <v>128</v>
      </c>
      <c r="H33" t="s">
        <v>49</v>
      </c>
      <c r="I33" t="s">
        <v>28</v>
      </c>
      <c r="J33" t="s">
        <v>29</v>
      </c>
      <c r="K33" t="s">
        <v>93</v>
      </c>
      <c r="L33" t="s">
        <v>59</v>
      </c>
      <c r="M33" t="s">
        <v>129</v>
      </c>
      <c r="N33">
        <v>0.36</v>
      </c>
      <c r="O33" t="s">
        <v>33</v>
      </c>
      <c r="P33" t="s">
        <v>61</v>
      </c>
      <c r="Q33" t="s">
        <v>130</v>
      </c>
      <c r="R33" t="s">
        <v>131</v>
      </c>
      <c r="S33">
        <v>78664</v>
      </c>
      <c r="T33" s="3">
        <v>42133</v>
      </c>
      <c r="U33" s="3">
        <v>42135</v>
      </c>
      <c r="V33" s="5">
        <v>2.1400000000000023</v>
      </c>
      <c r="W33">
        <v>3</v>
      </c>
      <c r="X33" s="5">
        <v>22.85</v>
      </c>
      <c r="Y33">
        <v>87407</v>
      </c>
      <c r="Z33">
        <f t="shared" si="0"/>
        <v>2</v>
      </c>
      <c r="AA33">
        <f t="shared" si="3"/>
        <v>9</v>
      </c>
      <c r="AB33" t="str">
        <f t="shared" si="1"/>
        <v>May</v>
      </c>
      <c r="AC33">
        <f t="shared" si="2"/>
        <v>2015</v>
      </c>
    </row>
    <row r="34" spans="1:29" ht="12.75" customHeight="1" x14ac:dyDescent="0.25">
      <c r="A34">
        <v>25354</v>
      </c>
      <c r="B34" t="s">
        <v>25</v>
      </c>
      <c r="C34">
        <v>0.04</v>
      </c>
      <c r="D34">
        <v>29.14</v>
      </c>
      <c r="E34">
        <v>4.8600000000000003</v>
      </c>
      <c r="F34">
        <v>62</v>
      </c>
      <c r="G34" t="s">
        <v>128</v>
      </c>
      <c r="H34" t="s">
        <v>49</v>
      </c>
      <c r="I34" t="s">
        <v>28</v>
      </c>
      <c r="J34" t="s">
        <v>29</v>
      </c>
      <c r="K34" t="s">
        <v>93</v>
      </c>
      <c r="L34" t="s">
        <v>31</v>
      </c>
      <c r="M34" t="s">
        <v>132</v>
      </c>
      <c r="N34">
        <v>0.38</v>
      </c>
      <c r="O34" t="s">
        <v>33</v>
      </c>
      <c r="P34" t="s">
        <v>61</v>
      </c>
      <c r="Q34" t="s">
        <v>130</v>
      </c>
      <c r="R34" t="s">
        <v>131</v>
      </c>
      <c r="S34">
        <v>78664</v>
      </c>
      <c r="T34" s="3">
        <v>42167</v>
      </c>
      <c r="U34" s="3">
        <v>42169</v>
      </c>
      <c r="V34" s="5">
        <v>349.40909999999997</v>
      </c>
      <c r="W34">
        <v>17</v>
      </c>
      <c r="X34" s="5">
        <v>506.39</v>
      </c>
      <c r="Y34">
        <v>87408</v>
      </c>
      <c r="Z34">
        <f t="shared" si="0"/>
        <v>2</v>
      </c>
      <c r="AA34">
        <f t="shared" si="3"/>
        <v>12</v>
      </c>
      <c r="AB34" t="str">
        <f t="shared" si="1"/>
        <v>Jun</v>
      </c>
      <c r="AC34">
        <f t="shared" si="2"/>
        <v>2015</v>
      </c>
    </row>
    <row r="35" spans="1:29" ht="12.75" customHeight="1" x14ac:dyDescent="0.25">
      <c r="A35">
        <v>21017</v>
      </c>
      <c r="B35" t="s">
        <v>37</v>
      </c>
      <c r="C35">
        <v>0</v>
      </c>
      <c r="D35">
        <v>3.69</v>
      </c>
      <c r="E35">
        <v>0.5</v>
      </c>
      <c r="F35">
        <v>64</v>
      </c>
      <c r="G35" t="s">
        <v>133</v>
      </c>
      <c r="H35" t="s">
        <v>49</v>
      </c>
      <c r="I35" t="s">
        <v>58</v>
      </c>
      <c r="J35" t="s">
        <v>29</v>
      </c>
      <c r="K35" t="s">
        <v>134</v>
      </c>
      <c r="L35" t="s">
        <v>59</v>
      </c>
      <c r="M35" t="s">
        <v>135</v>
      </c>
      <c r="N35">
        <v>0.38</v>
      </c>
      <c r="O35" t="s">
        <v>33</v>
      </c>
      <c r="P35" t="s">
        <v>136</v>
      </c>
      <c r="Q35" t="s">
        <v>137</v>
      </c>
      <c r="R35" t="s">
        <v>138</v>
      </c>
      <c r="S35">
        <v>24153</v>
      </c>
      <c r="T35" s="3">
        <v>42065</v>
      </c>
      <c r="U35" s="3">
        <v>42067</v>
      </c>
      <c r="V35" s="5">
        <v>-37.5291</v>
      </c>
      <c r="W35">
        <v>1</v>
      </c>
      <c r="X35" s="5">
        <v>4</v>
      </c>
      <c r="Y35">
        <v>87406</v>
      </c>
      <c r="Z35">
        <f t="shared" si="0"/>
        <v>2</v>
      </c>
      <c r="AA35">
        <f t="shared" si="3"/>
        <v>2</v>
      </c>
      <c r="AB35" t="str">
        <f t="shared" si="1"/>
        <v>Mar</v>
      </c>
      <c r="AC35">
        <f t="shared" si="2"/>
        <v>2015</v>
      </c>
    </row>
    <row r="36" spans="1:29" ht="12.75" customHeight="1" x14ac:dyDescent="0.25">
      <c r="A36">
        <v>21019</v>
      </c>
      <c r="B36" t="s">
        <v>37</v>
      </c>
      <c r="C36">
        <v>0.02</v>
      </c>
      <c r="D36">
        <v>175.99</v>
      </c>
      <c r="E36">
        <v>4.99</v>
      </c>
      <c r="F36">
        <v>64</v>
      </c>
      <c r="G36" t="s">
        <v>133</v>
      </c>
      <c r="H36" t="s">
        <v>27</v>
      </c>
      <c r="I36" t="s">
        <v>58</v>
      </c>
      <c r="J36" t="s">
        <v>77</v>
      </c>
      <c r="K36" t="s">
        <v>78</v>
      </c>
      <c r="L36" t="s">
        <v>59</v>
      </c>
      <c r="M36" t="s">
        <v>139</v>
      </c>
      <c r="N36">
        <v>0.59</v>
      </c>
      <c r="O36" t="s">
        <v>33</v>
      </c>
      <c r="P36" t="s">
        <v>136</v>
      </c>
      <c r="Q36" t="s">
        <v>137</v>
      </c>
      <c r="R36" t="s">
        <v>138</v>
      </c>
      <c r="S36">
        <v>24153</v>
      </c>
      <c r="T36" s="3">
        <v>42065</v>
      </c>
      <c r="U36" s="3">
        <v>42065</v>
      </c>
      <c r="V36" s="5">
        <v>101.49</v>
      </c>
      <c r="W36">
        <v>4</v>
      </c>
      <c r="X36" s="5">
        <v>589.79999999999995</v>
      </c>
      <c r="Y36">
        <v>87406</v>
      </c>
      <c r="Z36">
        <f t="shared" si="0"/>
        <v>0</v>
      </c>
      <c r="AA36">
        <f t="shared" si="3"/>
        <v>2</v>
      </c>
      <c r="AB36" t="str">
        <f t="shared" si="1"/>
        <v>Mar</v>
      </c>
      <c r="AC36">
        <f t="shared" si="2"/>
        <v>2015</v>
      </c>
    </row>
    <row r="37" spans="1:29" ht="12.75" customHeight="1" x14ac:dyDescent="0.25">
      <c r="A37">
        <v>23274</v>
      </c>
      <c r="B37" t="s">
        <v>106</v>
      </c>
      <c r="C37">
        <v>0.05</v>
      </c>
      <c r="D37">
        <v>155.06</v>
      </c>
      <c r="E37">
        <v>7.07</v>
      </c>
      <c r="F37">
        <v>67</v>
      </c>
      <c r="G37" t="s">
        <v>140</v>
      </c>
      <c r="H37" t="s">
        <v>49</v>
      </c>
      <c r="I37" t="s">
        <v>28</v>
      </c>
      <c r="J37" t="s">
        <v>29</v>
      </c>
      <c r="K37" t="s">
        <v>141</v>
      </c>
      <c r="L37" t="s">
        <v>59</v>
      </c>
      <c r="M37" t="s">
        <v>142</v>
      </c>
      <c r="N37">
        <v>0.59</v>
      </c>
      <c r="O37" t="s">
        <v>33</v>
      </c>
      <c r="P37" t="s">
        <v>34</v>
      </c>
      <c r="Q37" t="s">
        <v>45</v>
      </c>
      <c r="R37" t="s">
        <v>143</v>
      </c>
      <c r="S37">
        <v>94559</v>
      </c>
      <c r="T37" s="3">
        <v>42006</v>
      </c>
      <c r="U37" s="3">
        <v>42013</v>
      </c>
      <c r="V37" s="5">
        <v>845.66399999999987</v>
      </c>
      <c r="W37">
        <v>8</v>
      </c>
      <c r="X37" s="5">
        <v>1225.5999999999999</v>
      </c>
      <c r="Y37">
        <v>87946</v>
      </c>
      <c r="Z37">
        <f t="shared" si="0"/>
        <v>7</v>
      </c>
      <c r="AA37">
        <f t="shared" si="3"/>
        <v>2</v>
      </c>
      <c r="AB37" t="str">
        <f t="shared" si="1"/>
        <v>Jan</v>
      </c>
      <c r="AC37">
        <f t="shared" si="2"/>
        <v>2015</v>
      </c>
    </row>
    <row r="38" spans="1:29" ht="12.75" customHeight="1" x14ac:dyDescent="0.25">
      <c r="A38">
        <v>5272</v>
      </c>
      <c r="B38" t="s">
        <v>106</v>
      </c>
      <c r="C38">
        <v>0</v>
      </c>
      <c r="D38">
        <v>291.73</v>
      </c>
      <c r="E38">
        <v>48.8</v>
      </c>
      <c r="F38">
        <v>68</v>
      </c>
      <c r="G38" t="s">
        <v>144</v>
      </c>
      <c r="H38" t="s">
        <v>39</v>
      </c>
      <c r="I38" t="s">
        <v>28</v>
      </c>
      <c r="J38" t="s">
        <v>41</v>
      </c>
      <c r="K38" t="s">
        <v>42</v>
      </c>
      <c r="L38" t="s">
        <v>43</v>
      </c>
      <c r="M38" t="s">
        <v>145</v>
      </c>
      <c r="N38">
        <v>0.56000000000000005</v>
      </c>
      <c r="O38" t="s">
        <v>33</v>
      </c>
      <c r="P38" t="s">
        <v>53</v>
      </c>
      <c r="Q38" t="s">
        <v>71</v>
      </c>
      <c r="R38" t="s">
        <v>90</v>
      </c>
      <c r="S38">
        <v>10177</v>
      </c>
      <c r="T38" s="3">
        <v>42006</v>
      </c>
      <c r="U38" s="3">
        <v>42006</v>
      </c>
      <c r="V38" s="5">
        <v>-308.928</v>
      </c>
      <c r="W38">
        <v>4</v>
      </c>
      <c r="X38" s="5">
        <v>1239.06</v>
      </c>
      <c r="Y38">
        <v>37537</v>
      </c>
      <c r="Z38">
        <f t="shared" si="0"/>
        <v>0</v>
      </c>
      <c r="AA38">
        <f t="shared" si="3"/>
        <v>2</v>
      </c>
      <c r="AB38" t="str">
        <f t="shared" si="1"/>
        <v>Jan</v>
      </c>
      <c r="AC38">
        <f t="shared" si="2"/>
        <v>2015</v>
      </c>
    </row>
    <row r="39" spans="1:29" ht="12.75" customHeight="1" x14ac:dyDescent="0.25">
      <c r="A39">
        <v>5273</v>
      </c>
      <c r="B39" t="s">
        <v>106</v>
      </c>
      <c r="C39">
        <v>7.0000000000000007E-2</v>
      </c>
      <c r="D39">
        <v>100.98</v>
      </c>
      <c r="E39">
        <v>45</v>
      </c>
      <c r="F39">
        <v>68</v>
      </c>
      <c r="G39" t="s">
        <v>144</v>
      </c>
      <c r="H39" t="s">
        <v>39</v>
      </c>
      <c r="I39" t="s">
        <v>28</v>
      </c>
      <c r="J39" t="s">
        <v>41</v>
      </c>
      <c r="K39" t="s">
        <v>42</v>
      </c>
      <c r="L39" t="s">
        <v>43</v>
      </c>
      <c r="M39" t="s">
        <v>146</v>
      </c>
      <c r="N39">
        <v>0.69</v>
      </c>
      <c r="O39" t="s">
        <v>33</v>
      </c>
      <c r="P39" t="s">
        <v>53</v>
      </c>
      <c r="Q39" t="s">
        <v>71</v>
      </c>
      <c r="R39" t="s">
        <v>90</v>
      </c>
      <c r="S39">
        <v>10177</v>
      </c>
      <c r="T39" s="3">
        <v>42006</v>
      </c>
      <c r="U39" s="3">
        <v>42008</v>
      </c>
      <c r="V39" s="5">
        <v>-1679.7599999999998</v>
      </c>
      <c r="W39">
        <v>43</v>
      </c>
      <c r="X39" s="5">
        <v>4083.19</v>
      </c>
      <c r="Y39">
        <v>37537</v>
      </c>
      <c r="Z39">
        <f t="shared" si="0"/>
        <v>2</v>
      </c>
      <c r="AA39">
        <f t="shared" si="3"/>
        <v>2</v>
      </c>
      <c r="AB39" t="str">
        <f t="shared" si="1"/>
        <v>Jan</v>
      </c>
      <c r="AC39">
        <f t="shared" si="2"/>
        <v>2015</v>
      </c>
    </row>
    <row r="40" spans="1:29" ht="12.75" customHeight="1" x14ac:dyDescent="0.25">
      <c r="A40">
        <v>5274</v>
      </c>
      <c r="B40" t="s">
        <v>106</v>
      </c>
      <c r="C40">
        <v>0.05</v>
      </c>
      <c r="D40">
        <v>155.06</v>
      </c>
      <c r="E40">
        <v>7.07</v>
      </c>
      <c r="F40">
        <v>68</v>
      </c>
      <c r="G40" t="s">
        <v>144</v>
      </c>
      <c r="H40" t="s">
        <v>49</v>
      </c>
      <c r="I40" t="s">
        <v>28</v>
      </c>
      <c r="J40" t="s">
        <v>29</v>
      </c>
      <c r="K40" t="s">
        <v>141</v>
      </c>
      <c r="L40" t="s">
        <v>59</v>
      </c>
      <c r="M40" t="s">
        <v>142</v>
      </c>
      <c r="N40">
        <v>0.59</v>
      </c>
      <c r="O40" t="s">
        <v>33</v>
      </c>
      <c r="P40" t="s">
        <v>53</v>
      </c>
      <c r="Q40" t="s">
        <v>71</v>
      </c>
      <c r="R40" t="s">
        <v>90</v>
      </c>
      <c r="S40">
        <v>10177</v>
      </c>
      <c r="T40" s="3">
        <v>42006</v>
      </c>
      <c r="U40" s="3">
        <v>42013</v>
      </c>
      <c r="V40" s="5">
        <v>575.39600000000007</v>
      </c>
      <c r="W40">
        <v>32</v>
      </c>
      <c r="X40" s="5">
        <v>4902.38</v>
      </c>
      <c r="Y40">
        <v>37537</v>
      </c>
      <c r="Z40">
        <f t="shared" si="0"/>
        <v>7</v>
      </c>
      <c r="AA40">
        <f t="shared" si="3"/>
        <v>2</v>
      </c>
      <c r="AB40" t="str">
        <f t="shared" si="1"/>
        <v>Jan</v>
      </c>
      <c r="AC40">
        <f t="shared" si="2"/>
        <v>2015</v>
      </c>
    </row>
    <row r="41" spans="1:29" ht="12.75" customHeight="1" x14ac:dyDescent="0.25">
      <c r="A41">
        <v>7786</v>
      </c>
      <c r="B41" t="s">
        <v>25</v>
      </c>
      <c r="C41">
        <v>0.09</v>
      </c>
      <c r="D41">
        <v>122.99</v>
      </c>
      <c r="E41">
        <v>70.2</v>
      </c>
      <c r="F41">
        <v>68</v>
      </c>
      <c r="G41" t="s">
        <v>144</v>
      </c>
      <c r="H41" t="s">
        <v>39</v>
      </c>
      <c r="I41" t="s">
        <v>28</v>
      </c>
      <c r="J41" t="s">
        <v>41</v>
      </c>
      <c r="K41" t="s">
        <v>42</v>
      </c>
      <c r="L41" t="s">
        <v>43</v>
      </c>
      <c r="M41" t="s">
        <v>147</v>
      </c>
      <c r="N41">
        <v>0.74</v>
      </c>
      <c r="O41" t="s">
        <v>33</v>
      </c>
      <c r="P41" t="s">
        <v>53</v>
      </c>
      <c r="Q41" t="s">
        <v>71</v>
      </c>
      <c r="R41" t="s">
        <v>90</v>
      </c>
      <c r="S41">
        <v>10177</v>
      </c>
      <c r="T41" s="3">
        <v>42037</v>
      </c>
      <c r="U41" s="3">
        <v>42039</v>
      </c>
      <c r="V41" s="5">
        <v>-2426.5500000000002</v>
      </c>
      <c r="W41">
        <v>49</v>
      </c>
      <c r="X41" s="5">
        <v>5718.85</v>
      </c>
      <c r="Y41">
        <v>55713</v>
      </c>
      <c r="Z41">
        <f t="shared" si="0"/>
        <v>2</v>
      </c>
      <c r="AA41">
        <f t="shared" si="3"/>
        <v>2</v>
      </c>
      <c r="AB41" t="str">
        <f t="shared" si="1"/>
        <v>Feb</v>
      </c>
      <c r="AC41">
        <f t="shared" si="2"/>
        <v>2015</v>
      </c>
    </row>
    <row r="42" spans="1:29" ht="12.75" customHeight="1" x14ac:dyDescent="0.25">
      <c r="A42">
        <v>25786</v>
      </c>
      <c r="B42" t="s">
        <v>25</v>
      </c>
      <c r="C42">
        <v>0.09</v>
      </c>
      <c r="D42">
        <v>122.99</v>
      </c>
      <c r="E42">
        <v>70.2</v>
      </c>
      <c r="F42">
        <v>70</v>
      </c>
      <c r="G42" t="s">
        <v>148</v>
      </c>
      <c r="H42" t="s">
        <v>39</v>
      </c>
      <c r="I42" t="s">
        <v>28</v>
      </c>
      <c r="J42" t="s">
        <v>41</v>
      </c>
      <c r="K42" t="s">
        <v>42</v>
      </c>
      <c r="L42" t="s">
        <v>43</v>
      </c>
      <c r="M42" t="s">
        <v>147</v>
      </c>
      <c r="N42">
        <v>0.74</v>
      </c>
      <c r="O42" t="s">
        <v>33</v>
      </c>
      <c r="P42" t="s">
        <v>53</v>
      </c>
      <c r="Q42" t="s">
        <v>149</v>
      </c>
      <c r="R42" t="s">
        <v>150</v>
      </c>
      <c r="S42">
        <v>5401</v>
      </c>
      <c r="T42" s="3">
        <v>42037</v>
      </c>
      <c r="U42" s="3">
        <v>42039</v>
      </c>
      <c r="V42" s="5">
        <v>-2426.5500000000002</v>
      </c>
      <c r="W42">
        <v>12</v>
      </c>
      <c r="X42" s="5">
        <v>1400.53</v>
      </c>
      <c r="Y42">
        <v>87947</v>
      </c>
      <c r="Z42">
        <f t="shared" si="0"/>
        <v>2</v>
      </c>
      <c r="AA42">
        <f t="shared" si="3"/>
        <v>2</v>
      </c>
      <c r="AB42" t="str">
        <f t="shared" si="1"/>
        <v>Feb</v>
      </c>
      <c r="AC42">
        <f t="shared" si="2"/>
        <v>2015</v>
      </c>
    </row>
    <row r="43" spans="1:29" ht="12.75" customHeight="1" x14ac:dyDescent="0.25">
      <c r="A43">
        <v>18281</v>
      </c>
      <c r="B43" t="s">
        <v>25</v>
      </c>
      <c r="C43">
        <v>0.04</v>
      </c>
      <c r="D43">
        <v>296.18</v>
      </c>
      <c r="E43">
        <v>54.12</v>
      </c>
      <c r="F43">
        <v>83</v>
      </c>
      <c r="G43" t="s">
        <v>151</v>
      </c>
      <c r="H43" t="s">
        <v>39</v>
      </c>
      <c r="I43" t="s">
        <v>28</v>
      </c>
      <c r="J43" t="s">
        <v>41</v>
      </c>
      <c r="K43" t="s">
        <v>152</v>
      </c>
      <c r="L43" t="s">
        <v>121</v>
      </c>
      <c r="M43" t="s">
        <v>153</v>
      </c>
      <c r="N43">
        <v>0.76</v>
      </c>
      <c r="O43" t="s">
        <v>33</v>
      </c>
      <c r="P43" t="s">
        <v>53</v>
      </c>
      <c r="Q43" t="s">
        <v>154</v>
      </c>
      <c r="R43" t="s">
        <v>155</v>
      </c>
      <c r="S43">
        <v>44708</v>
      </c>
      <c r="T43" s="3">
        <v>42078</v>
      </c>
      <c r="U43" s="3">
        <v>42078</v>
      </c>
      <c r="V43" s="5">
        <v>-715.7782060000003</v>
      </c>
      <c r="W43">
        <v>6</v>
      </c>
      <c r="X43" s="5">
        <v>1821.89</v>
      </c>
      <c r="Y43">
        <v>87365</v>
      </c>
      <c r="Z43">
        <f t="shared" si="0"/>
        <v>0</v>
      </c>
      <c r="AA43">
        <f t="shared" si="3"/>
        <v>15</v>
      </c>
      <c r="AB43" t="str">
        <f t="shared" si="1"/>
        <v>Mar</v>
      </c>
      <c r="AC43">
        <f t="shared" si="2"/>
        <v>2015</v>
      </c>
    </row>
    <row r="44" spans="1:29" ht="12.75" customHeight="1" x14ac:dyDescent="0.25">
      <c r="A44">
        <v>23639</v>
      </c>
      <c r="B44" t="s">
        <v>37</v>
      </c>
      <c r="C44">
        <v>0</v>
      </c>
      <c r="D44">
        <v>8.09</v>
      </c>
      <c r="E44">
        <v>7.96</v>
      </c>
      <c r="F44">
        <v>84</v>
      </c>
      <c r="G44" t="s">
        <v>156</v>
      </c>
      <c r="H44" t="s">
        <v>49</v>
      </c>
      <c r="I44" t="s">
        <v>114</v>
      </c>
      <c r="J44" t="s">
        <v>41</v>
      </c>
      <c r="K44" t="s">
        <v>50</v>
      </c>
      <c r="L44" t="s">
        <v>59</v>
      </c>
      <c r="M44" t="s">
        <v>157</v>
      </c>
      <c r="N44">
        <v>0.49</v>
      </c>
      <c r="O44" t="s">
        <v>33</v>
      </c>
      <c r="P44" t="s">
        <v>53</v>
      </c>
      <c r="Q44" t="s">
        <v>154</v>
      </c>
      <c r="R44" t="s">
        <v>158</v>
      </c>
      <c r="S44">
        <v>45231</v>
      </c>
      <c r="T44" s="3">
        <v>42037</v>
      </c>
      <c r="U44" s="3">
        <v>42038</v>
      </c>
      <c r="V44" s="5">
        <v>-144.56</v>
      </c>
      <c r="W44">
        <v>11</v>
      </c>
      <c r="X44" s="5">
        <v>90.98</v>
      </c>
      <c r="Y44">
        <v>87364</v>
      </c>
      <c r="Z44">
        <f t="shared" si="0"/>
        <v>1</v>
      </c>
      <c r="AA44">
        <f t="shared" si="3"/>
        <v>2</v>
      </c>
      <c r="AB44" t="str">
        <f t="shared" si="1"/>
        <v>Feb</v>
      </c>
      <c r="AC44">
        <f t="shared" si="2"/>
        <v>2015</v>
      </c>
    </row>
    <row r="45" spans="1:29" ht="12.75" customHeight="1" x14ac:dyDescent="0.25">
      <c r="A45">
        <v>23880</v>
      </c>
      <c r="B45" t="s">
        <v>25</v>
      </c>
      <c r="C45">
        <v>0.08</v>
      </c>
      <c r="D45">
        <v>896.99</v>
      </c>
      <c r="E45">
        <v>19.989999999999998</v>
      </c>
      <c r="F45">
        <v>84</v>
      </c>
      <c r="G45" t="s">
        <v>156</v>
      </c>
      <c r="H45" t="s">
        <v>49</v>
      </c>
      <c r="I45" t="s">
        <v>28</v>
      </c>
      <c r="J45" t="s">
        <v>29</v>
      </c>
      <c r="K45" t="s">
        <v>109</v>
      </c>
      <c r="L45" t="s">
        <v>59</v>
      </c>
      <c r="M45" t="s">
        <v>159</v>
      </c>
      <c r="N45">
        <v>0.38</v>
      </c>
      <c r="O45" t="s">
        <v>33</v>
      </c>
      <c r="P45" t="s">
        <v>53</v>
      </c>
      <c r="Q45" t="s">
        <v>154</v>
      </c>
      <c r="R45" t="s">
        <v>158</v>
      </c>
      <c r="S45">
        <v>45231</v>
      </c>
      <c r="T45" s="3">
        <v>42093</v>
      </c>
      <c r="U45" s="3">
        <v>42096</v>
      </c>
      <c r="V45" s="5">
        <v>7402.32</v>
      </c>
      <c r="W45">
        <v>13</v>
      </c>
      <c r="X45" s="5">
        <v>10728</v>
      </c>
      <c r="Y45">
        <v>87366</v>
      </c>
      <c r="Z45">
        <f t="shared" si="0"/>
        <v>3</v>
      </c>
      <c r="AA45">
        <f t="shared" si="3"/>
        <v>30</v>
      </c>
      <c r="AB45" t="str">
        <f t="shared" si="1"/>
        <v>Mar</v>
      </c>
      <c r="AC45">
        <f t="shared" si="2"/>
        <v>2015</v>
      </c>
    </row>
    <row r="46" spans="1:29" ht="12.75" customHeight="1" x14ac:dyDescent="0.25">
      <c r="A46">
        <v>24663</v>
      </c>
      <c r="B46" t="s">
        <v>106</v>
      </c>
      <c r="C46">
        <v>0.05</v>
      </c>
      <c r="D46">
        <v>161.55000000000001</v>
      </c>
      <c r="E46">
        <v>19.989999999999998</v>
      </c>
      <c r="F46">
        <v>87</v>
      </c>
      <c r="G46" t="s">
        <v>160</v>
      </c>
      <c r="H46" t="s">
        <v>49</v>
      </c>
      <c r="I46" t="s">
        <v>28</v>
      </c>
      <c r="J46" t="s">
        <v>29</v>
      </c>
      <c r="K46" t="s">
        <v>141</v>
      </c>
      <c r="L46" t="s">
        <v>59</v>
      </c>
      <c r="M46" t="s">
        <v>161</v>
      </c>
      <c r="N46">
        <v>0.66</v>
      </c>
      <c r="O46" t="s">
        <v>33</v>
      </c>
      <c r="P46" t="s">
        <v>34</v>
      </c>
      <c r="Q46" t="s">
        <v>45</v>
      </c>
      <c r="R46" t="s">
        <v>162</v>
      </c>
      <c r="S46">
        <v>95687</v>
      </c>
      <c r="T46" s="3">
        <v>42158</v>
      </c>
      <c r="U46" s="3">
        <v>42163</v>
      </c>
      <c r="V46" s="5">
        <v>1892.424</v>
      </c>
      <c r="W46">
        <v>19</v>
      </c>
      <c r="X46" s="5">
        <v>3127.69</v>
      </c>
      <c r="Y46">
        <v>90596</v>
      </c>
      <c r="Z46">
        <f t="shared" si="0"/>
        <v>5</v>
      </c>
      <c r="AA46">
        <f t="shared" si="3"/>
        <v>3</v>
      </c>
      <c r="AB46" t="str">
        <f t="shared" si="1"/>
        <v>Jun</v>
      </c>
      <c r="AC46">
        <f t="shared" si="2"/>
        <v>2015</v>
      </c>
    </row>
    <row r="47" spans="1:29" ht="12.75" customHeight="1" x14ac:dyDescent="0.25">
      <c r="A47">
        <v>23841</v>
      </c>
      <c r="B47" t="s">
        <v>25</v>
      </c>
      <c r="C47">
        <v>0.09</v>
      </c>
      <c r="D47">
        <v>4.91</v>
      </c>
      <c r="E47">
        <v>0.5</v>
      </c>
      <c r="F47">
        <v>87</v>
      </c>
      <c r="G47" t="s">
        <v>160</v>
      </c>
      <c r="H47" t="s">
        <v>49</v>
      </c>
      <c r="I47" t="s">
        <v>28</v>
      </c>
      <c r="J47" t="s">
        <v>29</v>
      </c>
      <c r="K47" t="s">
        <v>134</v>
      </c>
      <c r="L47" t="s">
        <v>59</v>
      </c>
      <c r="M47" t="s">
        <v>163</v>
      </c>
      <c r="N47">
        <v>0.36</v>
      </c>
      <c r="O47" t="s">
        <v>33</v>
      </c>
      <c r="P47" t="s">
        <v>34</v>
      </c>
      <c r="Q47" t="s">
        <v>45</v>
      </c>
      <c r="R47" t="s">
        <v>162</v>
      </c>
      <c r="S47">
        <v>95687</v>
      </c>
      <c r="T47" s="3">
        <v>42085</v>
      </c>
      <c r="U47" s="3">
        <v>42086</v>
      </c>
      <c r="V47" s="5">
        <v>28.855799999999999</v>
      </c>
      <c r="W47">
        <v>9</v>
      </c>
      <c r="X47" s="5">
        <v>41.82</v>
      </c>
      <c r="Y47">
        <v>90597</v>
      </c>
      <c r="Z47">
        <f t="shared" si="0"/>
        <v>1</v>
      </c>
      <c r="AA47">
        <f t="shared" si="3"/>
        <v>22</v>
      </c>
      <c r="AB47" t="str">
        <f t="shared" si="1"/>
        <v>Mar</v>
      </c>
      <c r="AC47">
        <f t="shared" si="2"/>
        <v>2015</v>
      </c>
    </row>
    <row r="48" spans="1:29" ht="12.75" customHeight="1" x14ac:dyDescent="0.25">
      <c r="A48">
        <v>23842</v>
      </c>
      <c r="B48" t="s">
        <v>25</v>
      </c>
      <c r="C48">
        <v>0.01</v>
      </c>
      <c r="D48">
        <v>296.18</v>
      </c>
      <c r="E48">
        <v>54.12</v>
      </c>
      <c r="F48">
        <v>87</v>
      </c>
      <c r="G48" t="s">
        <v>160</v>
      </c>
      <c r="H48" t="s">
        <v>39</v>
      </c>
      <c r="I48" t="s">
        <v>28</v>
      </c>
      <c r="J48" t="s">
        <v>41</v>
      </c>
      <c r="K48" t="s">
        <v>152</v>
      </c>
      <c r="L48" t="s">
        <v>121</v>
      </c>
      <c r="M48" t="s">
        <v>153</v>
      </c>
      <c r="N48">
        <v>0.76</v>
      </c>
      <c r="O48" t="s">
        <v>33</v>
      </c>
      <c r="P48" t="s">
        <v>34</v>
      </c>
      <c r="Q48" t="s">
        <v>45</v>
      </c>
      <c r="R48" t="s">
        <v>162</v>
      </c>
      <c r="S48">
        <v>95687</v>
      </c>
      <c r="T48" s="3">
        <v>42085</v>
      </c>
      <c r="U48" s="3">
        <v>42088</v>
      </c>
      <c r="V48" s="5">
        <v>173.48</v>
      </c>
      <c r="W48">
        <v>9</v>
      </c>
      <c r="X48" s="5">
        <v>2875.72</v>
      </c>
      <c r="Y48">
        <v>90597</v>
      </c>
      <c r="Z48">
        <f t="shared" si="0"/>
        <v>3</v>
      </c>
      <c r="AA48">
        <f t="shared" si="3"/>
        <v>22</v>
      </c>
      <c r="AB48" t="str">
        <f t="shared" si="1"/>
        <v>Mar</v>
      </c>
      <c r="AC48">
        <f t="shared" si="2"/>
        <v>2015</v>
      </c>
    </row>
    <row r="49" spans="1:29" ht="12.75" customHeight="1" x14ac:dyDescent="0.25">
      <c r="A49">
        <v>23071</v>
      </c>
      <c r="B49" t="s">
        <v>25</v>
      </c>
      <c r="C49">
        <v>7.0000000000000007E-2</v>
      </c>
      <c r="D49">
        <v>19.84</v>
      </c>
      <c r="E49">
        <v>4.0999999999999996</v>
      </c>
      <c r="F49">
        <v>91</v>
      </c>
      <c r="G49" t="s">
        <v>164</v>
      </c>
      <c r="H49" t="s">
        <v>49</v>
      </c>
      <c r="I49" t="s">
        <v>40</v>
      </c>
      <c r="J49" t="s">
        <v>29</v>
      </c>
      <c r="K49" t="s">
        <v>30</v>
      </c>
      <c r="L49" t="s">
        <v>31</v>
      </c>
      <c r="M49" t="s">
        <v>165</v>
      </c>
      <c r="N49">
        <v>0.44</v>
      </c>
      <c r="O49" t="s">
        <v>33</v>
      </c>
      <c r="P49" t="s">
        <v>34</v>
      </c>
      <c r="Q49" t="s">
        <v>45</v>
      </c>
      <c r="R49" t="s">
        <v>166</v>
      </c>
      <c r="S49">
        <v>94591</v>
      </c>
      <c r="T49" s="3">
        <v>42141</v>
      </c>
      <c r="U49" s="3">
        <v>42142</v>
      </c>
      <c r="V49" s="5">
        <v>117.852</v>
      </c>
      <c r="W49">
        <v>9</v>
      </c>
      <c r="X49" s="5">
        <v>170.8</v>
      </c>
      <c r="Y49">
        <v>87175</v>
      </c>
      <c r="Z49">
        <f t="shared" si="0"/>
        <v>1</v>
      </c>
      <c r="AA49">
        <f t="shared" si="3"/>
        <v>17</v>
      </c>
      <c r="AB49" t="str">
        <f t="shared" si="1"/>
        <v>May</v>
      </c>
      <c r="AC49">
        <f t="shared" si="2"/>
        <v>2015</v>
      </c>
    </row>
    <row r="50" spans="1:29" ht="12.75" customHeight="1" x14ac:dyDescent="0.25">
      <c r="A50">
        <v>19877</v>
      </c>
      <c r="B50" t="s">
        <v>56</v>
      </c>
      <c r="C50">
        <v>0.05</v>
      </c>
      <c r="D50">
        <v>5.18</v>
      </c>
      <c r="E50">
        <v>2.04</v>
      </c>
      <c r="F50">
        <v>91</v>
      </c>
      <c r="G50" t="s">
        <v>164</v>
      </c>
      <c r="H50" t="s">
        <v>49</v>
      </c>
      <c r="I50" t="s">
        <v>40</v>
      </c>
      <c r="J50" t="s">
        <v>29</v>
      </c>
      <c r="K50" t="s">
        <v>93</v>
      </c>
      <c r="L50" t="s">
        <v>31</v>
      </c>
      <c r="M50" t="s">
        <v>167</v>
      </c>
      <c r="N50">
        <v>0.36</v>
      </c>
      <c r="O50" t="s">
        <v>33</v>
      </c>
      <c r="P50" t="s">
        <v>34</v>
      </c>
      <c r="Q50" t="s">
        <v>45</v>
      </c>
      <c r="R50" t="s">
        <v>166</v>
      </c>
      <c r="S50">
        <v>94591</v>
      </c>
      <c r="T50" s="3">
        <v>42053</v>
      </c>
      <c r="U50" s="3">
        <v>42055</v>
      </c>
      <c r="V50" s="5">
        <v>34.010400000000004</v>
      </c>
      <c r="W50">
        <v>10</v>
      </c>
      <c r="X50" s="5">
        <v>53.54</v>
      </c>
      <c r="Y50">
        <v>87176</v>
      </c>
      <c r="Z50">
        <f t="shared" si="0"/>
        <v>2</v>
      </c>
      <c r="AA50">
        <f t="shared" si="3"/>
        <v>18</v>
      </c>
      <c r="AB50" t="str">
        <f t="shared" si="1"/>
        <v>Feb</v>
      </c>
      <c r="AC50">
        <f t="shared" si="2"/>
        <v>2015</v>
      </c>
    </row>
    <row r="51" spans="1:29" ht="12.75" customHeight="1" x14ac:dyDescent="0.25">
      <c r="A51">
        <v>19611</v>
      </c>
      <c r="B51" t="s">
        <v>56</v>
      </c>
      <c r="C51">
        <v>0.06</v>
      </c>
      <c r="D51">
        <v>175.99</v>
      </c>
      <c r="E51">
        <v>8.99</v>
      </c>
      <c r="F51">
        <v>91</v>
      </c>
      <c r="G51" t="s">
        <v>164</v>
      </c>
      <c r="H51" t="s">
        <v>49</v>
      </c>
      <c r="I51" t="s">
        <v>28</v>
      </c>
      <c r="J51" t="s">
        <v>77</v>
      </c>
      <c r="K51" t="s">
        <v>78</v>
      </c>
      <c r="L51" t="s">
        <v>59</v>
      </c>
      <c r="M51" t="s">
        <v>168</v>
      </c>
      <c r="N51">
        <v>0.56999999999999995</v>
      </c>
      <c r="O51" t="s">
        <v>33</v>
      </c>
      <c r="P51" t="s">
        <v>34</v>
      </c>
      <c r="Q51" t="s">
        <v>45</v>
      </c>
      <c r="R51" t="s">
        <v>166</v>
      </c>
      <c r="S51">
        <v>94591</v>
      </c>
      <c r="T51" s="3">
        <v>42067</v>
      </c>
      <c r="U51" s="3">
        <v>42069</v>
      </c>
      <c r="V51" s="5">
        <v>2031.5070000000001</v>
      </c>
      <c r="W51">
        <v>23</v>
      </c>
      <c r="X51" s="5">
        <v>3363.53</v>
      </c>
      <c r="Y51">
        <v>87177</v>
      </c>
      <c r="Z51">
        <f t="shared" si="0"/>
        <v>2</v>
      </c>
      <c r="AA51">
        <f t="shared" si="3"/>
        <v>4</v>
      </c>
      <c r="AB51" t="str">
        <f t="shared" si="1"/>
        <v>Mar</v>
      </c>
      <c r="AC51">
        <f t="shared" si="2"/>
        <v>2015</v>
      </c>
    </row>
    <row r="52" spans="1:29" ht="12.75" customHeight="1" x14ac:dyDescent="0.25">
      <c r="A52">
        <v>23069</v>
      </c>
      <c r="B52" t="s">
        <v>25</v>
      </c>
      <c r="C52">
        <v>7.0000000000000007E-2</v>
      </c>
      <c r="D52">
        <v>8.34</v>
      </c>
      <c r="E52">
        <v>1.43</v>
      </c>
      <c r="F52">
        <v>92</v>
      </c>
      <c r="G52" t="s">
        <v>169</v>
      </c>
      <c r="H52" t="s">
        <v>49</v>
      </c>
      <c r="I52" t="s">
        <v>40</v>
      </c>
      <c r="J52" t="s">
        <v>29</v>
      </c>
      <c r="K52" t="s">
        <v>93</v>
      </c>
      <c r="L52" t="s">
        <v>31</v>
      </c>
      <c r="M52" t="s">
        <v>170</v>
      </c>
      <c r="N52">
        <v>0.35</v>
      </c>
      <c r="O52" t="s">
        <v>33</v>
      </c>
      <c r="P52" t="s">
        <v>136</v>
      </c>
      <c r="Q52" t="s">
        <v>171</v>
      </c>
      <c r="R52" t="s">
        <v>172</v>
      </c>
      <c r="S52">
        <v>70056</v>
      </c>
      <c r="T52" s="3">
        <v>42141</v>
      </c>
      <c r="U52" s="3">
        <v>42143</v>
      </c>
      <c r="V52" s="5">
        <v>-190.67999999999998</v>
      </c>
      <c r="W52">
        <v>16</v>
      </c>
      <c r="X52" s="5">
        <v>132.08000000000001</v>
      </c>
      <c r="Y52">
        <v>87175</v>
      </c>
      <c r="Z52">
        <f t="shared" si="0"/>
        <v>2</v>
      </c>
      <c r="AA52">
        <f t="shared" si="3"/>
        <v>17</v>
      </c>
      <c r="AB52" t="str">
        <f t="shared" si="1"/>
        <v>May</v>
      </c>
      <c r="AC52">
        <f t="shared" si="2"/>
        <v>2015</v>
      </c>
    </row>
    <row r="53" spans="1:29" ht="12.75" customHeight="1" x14ac:dyDescent="0.25">
      <c r="A53">
        <v>23070</v>
      </c>
      <c r="B53" t="s">
        <v>25</v>
      </c>
      <c r="C53">
        <v>0.09</v>
      </c>
      <c r="D53">
        <v>4.9800000000000004</v>
      </c>
      <c r="E53">
        <v>6.07</v>
      </c>
      <c r="F53">
        <v>92</v>
      </c>
      <c r="G53" t="s">
        <v>169</v>
      </c>
      <c r="H53" t="s">
        <v>49</v>
      </c>
      <c r="I53" t="s">
        <v>40</v>
      </c>
      <c r="J53" t="s">
        <v>29</v>
      </c>
      <c r="K53" t="s">
        <v>93</v>
      </c>
      <c r="L53" t="s">
        <v>59</v>
      </c>
      <c r="M53" t="s">
        <v>173</v>
      </c>
      <c r="N53">
        <v>0.36</v>
      </c>
      <c r="O53" t="s">
        <v>33</v>
      </c>
      <c r="P53" t="s">
        <v>136</v>
      </c>
      <c r="Q53" t="s">
        <v>171</v>
      </c>
      <c r="R53" t="s">
        <v>172</v>
      </c>
      <c r="S53">
        <v>70056</v>
      </c>
      <c r="T53" s="3">
        <v>42141</v>
      </c>
      <c r="U53" s="3">
        <v>42142</v>
      </c>
      <c r="V53" s="5">
        <v>325.39800000000002</v>
      </c>
      <c r="W53">
        <v>9</v>
      </c>
      <c r="X53" s="5">
        <v>45.34</v>
      </c>
      <c r="Y53">
        <v>87175</v>
      </c>
      <c r="Z53">
        <f t="shared" si="0"/>
        <v>1</v>
      </c>
      <c r="AA53">
        <f t="shared" si="3"/>
        <v>17</v>
      </c>
      <c r="AB53" t="str">
        <f t="shared" si="1"/>
        <v>May</v>
      </c>
      <c r="AC53">
        <f t="shared" si="2"/>
        <v>2015</v>
      </c>
    </row>
    <row r="54" spans="1:29" ht="12.75" customHeight="1" x14ac:dyDescent="0.25">
      <c r="A54">
        <v>23203</v>
      </c>
      <c r="B54" t="s">
        <v>56</v>
      </c>
      <c r="C54">
        <v>0.04</v>
      </c>
      <c r="D54">
        <v>12.98</v>
      </c>
      <c r="E54">
        <v>3.14</v>
      </c>
      <c r="F54">
        <v>92</v>
      </c>
      <c r="G54" t="s">
        <v>169</v>
      </c>
      <c r="H54" t="s">
        <v>27</v>
      </c>
      <c r="I54" t="s">
        <v>28</v>
      </c>
      <c r="J54" t="s">
        <v>29</v>
      </c>
      <c r="K54" t="s">
        <v>174</v>
      </c>
      <c r="L54" t="s">
        <v>51</v>
      </c>
      <c r="M54" t="s">
        <v>175</v>
      </c>
      <c r="N54">
        <v>0.6</v>
      </c>
      <c r="O54" t="s">
        <v>33</v>
      </c>
      <c r="P54" t="s">
        <v>136</v>
      </c>
      <c r="Q54" t="s">
        <v>171</v>
      </c>
      <c r="R54" t="s">
        <v>172</v>
      </c>
      <c r="S54">
        <v>70056</v>
      </c>
      <c r="T54" s="3">
        <v>42162</v>
      </c>
      <c r="U54" s="3">
        <v>42164</v>
      </c>
      <c r="V54" s="5">
        <v>22.817999999999998</v>
      </c>
      <c r="W54">
        <v>16</v>
      </c>
      <c r="X54" s="5">
        <v>216.04</v>
      </c>
      <c r="Y54">
        <v>87178</v>
      </c>
      <c r="Z54">
        <f t="shared" si="0"/>
        <v>2</v>
      </c>
      <c r="AA54">
        <f t="shared" si="3"/>
        <v>7</v>
      </c>
      <c r="AB54" t="str">
        <f t="shared" si="1"/>
        <v>Jun</v>
      </c>
      <c r="AC54">
        <f t="shared" si="2"/>
        <v>2015</v>
      </c>
    </row>
    <row r="55" spans="1:29" ht="12.75" customHeight="1" x14ac:dyDescent="0.25">
      <c r="A55">
        <v>6243</v>
      </c>
      <c r="B55" t="s">
        <v>37</v>
      </c>
      <c r="C55">
        <v>0.04</v>
      </c>
      <c r="D55">
        <v>160.97999999999999</v>
      </c>
      <c r="E55">
        <v>30</v>
      </c>
      <c r="F55">
        <v>94</v>
      </c>
      <c r="G55" t="s">
        <v>176</v>
      </c>
      <c r="H55" t="s">
        <v>39</v>
      </c>
      <c r="I55" t="s">
        <v>40</v>
      </c>
      <c r="J55" t="s">
        <v>41</v>
      </c>
      <c r="K55" t="s">
        <v>42</v>
      </c>
      <c r="L55" t="s">
        <v>43</v>
      </c>
      <c r="M55" t="s">
        <v>177</v>
      </c>
      <c r="N55">
        <v>0.62</v>
      </c>
      <c r="O55" t="s">
        <v>33</v>
      </c>
      <c r="P55" t="s">
        <v>61</v>
      </c>
      <c r="Q55" t="s">
        <v>178</v>
      </c>
      <c r="R55" t="s">
        <v>179</v>
      </c>
      <c r="S55">
        <v>60601</v>
      </c>
      <c r="T55" s="3">
        <v>42127</v>
      </c>
      <c r="U55" s="3">
        <v>42129</v>
      </c>
      <c r="V55" s="5">
        <v>116.1</v>
      </c>
      <c r="W55">
        <v>37</v>
      </c>
      <c r="X55" s="5">
        <v>6276.34</v>
      </c>
      <c r="Y55">
        <v>44231</v>
      </c>
      <c r="Z55">
        <f t="shared" si="0"/>
        <v>2</v>
      </c>
      <c r="AA55">
        <f t="shared" si="3"/>
        <v>3</v>
      </c>
      <c r="AB55" t="str">
        <f t="shared" si="1"/>
        <v>May</v>
      </c>
      <c r="AC55">
        <f t="shared" si="2"/>
        <v>2015</v>
      </c>
    </row>
    <row r="56" spans="1:29" ht="12.75" customHeight="1" x14ac:dyDescent="0.25">
      <c r="A56">
        <v>6244</v>
      </c>
      <c r="B56" t="s">
        <v>37</v>
      </c>
      <c r="C56">
        <v>0.01</v>
      </c>
      <c r="D56">
        <v>17.98</v>
      </c>
      <c r="E56">
        <v>4</v>
      </c>
      <c r="F56">
        <v>94</v>
      </c>
      <c r="G56" t="s">
        <v>176</v>
      </c>
      <c r="H56" t="s">
        <v>49</v>
      </c>
      <c r="I56" t="s">
        <v>40</v>
      </c>
      <c r="J56" t="s">
        <v>77</v>
      </c>
      <c r="K56" t="s">
        <v>180</v>
      </c>
      <c r="L56" t="s">
        <v>59</v>
      </c>
      <c r="M56" t="s">
        <v>181</v>
      </c>
      <c r="N56">
        <v>0.79</v>
      </c>
      <c r="O56" t="s">
        <v>33</v>
      </c>
      <c r="P56" t="s">
        <v>61</v>
      </c>
      <c r="Q56" t="s">
        <v>178</v>
      </c>
      <c r="R56" t="s">
        <v>179</v>
      </c>
      <c r="S56">
        <v>60601</v>
      </c>
      <c r="T56" s="3">
        <v>42127</v>
      </c>
      <c r="U56" s="3">
        <v>42129</v>
      </c>
      <c r="V56" s="5">
        <v>-87.96</v>
      </c>
      <c r="W56">
        <v>146</v>
      </c>
      <c r="X56" s="5">
        <v>2664.4</v>
      </c>
      <c r="Y56">
        <v>44231</v>
      </c>
      <c r="Z56">
        <f t="shared" si="0"/>
        <v>2</v>
      </c>
      <c r="AA56">
        <f t="shared" si="3"/>
        <v>3</v>
      </c>
      <c r="AB56" t="str">
        <f t="shared" si="1"/>
        <v>May</v>
      </c>
      <c r="AC56">
        <f t="shared" si="2"/>
        <v>2015</v>
      </c>
    </row>
    <row r="57" spans="1:29" ht="12.75" customHeight="1" x14ac:dyDescent="0.25">
      <c r="A57">
        <v>24243</v>
      </c>
      <c r="B57" t="s">
        <v>37</v>
      </c>
      <c r="C57">
        <v>0.04</v>
      </c>
      <c r="D57">
        <v>160.97999999999999</v>
      </c>
      <c r="E57">
        <v>30</v>
      </c>
      <c r="F57">
        <v>97</v>
      </c>
      <c r="G57" t="s">
        <v>182</v>
      </c>
      <c r="H57" t="s">
        <v>39</v>
      </c>
      <c r="I57" t="s">
        <v>40</v>
      </c>
      <c r="J57" t="s">
        <v>41</v>
      </c>
      <c r="K57" t="s">
        <v>42</v>
      </c>
      <c r="L57" t="s">
        <v>43</v>
      </c>
      <c r="M57" t="s">
        <v>177</v>
      </c>
      <c r="N57">
        <v>0.62</v>
      </c>
      <c r="O57" t="s">
        <v>33</v>
      </c>
      <c r="P57" t="s">
        <v>61</v>
      </c>
      <c r="Q57" t="s">
        <v>183</v>
      </c>
      <c r="R57" t="s">
        <v>184</v>
      </c>
      <c r="S57">
        <v>66502</v>
      </c>
      <c r="T57" s="3">
        <v>42127</v>
      </c>
      <c r="U57" s="3">
        <v>42129</v>
      </c>
      <c r="V57" s="5">
        <v>255.42000000000002</v>
      </c>
      <c r="W57">
        <v>9</v>
      </c>
      <c r="X57" s="5">
        <v>1526.68</v>
      </c>
      <c r="Y57">
        <v>87306</v>
      </c>
      <c r="Z57">
        <f t="shared" si="0"/>
        <v>2</v>
      </c>
      <c r="AA57">
        <f t="shared" si="3"/>
        <v>3</v>
      </c>
      <c r="AB57" t="str">
        <f t="shared" si="1"/>
        <v>May</v>
      </c>
      <c r="AC57">
        <f t="shared" si="2"/>
        <v>2015</v>
      </c>
    </row>
    <row r="58" spans="1:29" ht="12.75" customHeight="1" x14ac:dyDescent="0.25">
      <c r="A58">
        <v>24245</v>
      </c>
      <c r="B58" t="s">
        <v>37</v>
      </c>
      <c r="C58">
        <v>0.06</v>
      </c>
      <c r="D58">
        <v>115.99</v>
      </c>
      <c r="E58">
        <v>8.99</v>
      </c>
      <c r="F58">
        <v>97</v>
      </c>
      <c r="G58" t="s">
        <v>182</v>
      </c>
      <c r="H58" t="s">
        <v>49</v>
      </c>
      <c r="I58" t="s">
        <v>40</v>
      </c>
      <c r="J58" t="s">
        <v>77</v>
      </c>
      <c r="K58" t="s">
        <v>78</v>
      </c>
      <c r="L58" t="s">
        <v>59</v>
      </c>
      <c r="M58" t="s">
        <v>185</v>
      </c>
      <c r="N58">
        <v>0.57999999999999996</v>
      </c>
      <c r="O58" t="s">
        <v>33</v>
      </c>
      <c r="P58" t="s">
        <v>61</v>
      </c>
      <c r="Q58" t="s">
        <v>183</v>
      </c>
      <c r="R58" t="s">
        <v>184</v>
      </c>
      <c r="S58">
        <v>66502</v>
      </c>
      <c r="T58" s="3">
        <v>42127</v>
      </c>
      <c r="U58" s="3">
        <v>42128</v>
      </c>
      <c r="V58" s="5">
        <v>685.6146</v>
      </c>
      <c r="W58">
        <v>20</v>
      </c>
      <c r="X58" s="5">
        <v>1952.56</v>
      </c>
      <c r="Y58">
        <v>87306</v>
      </c>
      <c r="Z58">
        <f t="shared" si="0"/>
        <v>1</v>
      </c>
      <c r="AA58">
        <f t="shared" si="3"/>
        <v>3</v>
      </c>
      <c r="AB58" t="str">
        <f t="shared" si="1"/>
        <v>May</v>
      </c>
      <c r="AC58">
        <f t="shared" si="2"/>
        <v>2015</v>
      </c>
    </row>
    <row r="59" spans="1:29" ht="12.75" customHeight="1" x14ac:dyDescent="0.25">
      <c r="A59">
        <v>18494</v>
      </c>
      <c r="B59" t="s">
        <v>56</v>
      </c>
      <c r="C59">
        <v>0.1</v>
      </c>
      <c r="D59">
        <v>19.98</v>
      </c>
      <c r="E59">
        <v>4</v>
      </c>
      <c r="F59">
        <v>101</v>
      </c>
      <c r="G59" t="s">
        <v>186</v>
      </c>
      <c r="H59" t="s">
        <v>49</v>
      </c>
      <c r="I59" t="s">
        <v>114</v>
      </c>
      <c r="J59" t="s">
        <v>77</v>
      </c>
      <c r="K59" t="s">
        <v>180</v>
      </c>
      <c r="L59" t="s">
        <v>59</v>
      </c>
      <c r="M59" t="s">
        <v>187</v>
      </c>
      <c r="N59">
        <v>0.68</v>
      </c>
      <c r="O59" t="s">
        <v>33</v>
      </c>
      <c r="P59" t="s">
        <v>53</v>
      </c>
      <c r="Q59" t="s">
        <v>188</v>
      </c>
      <c r="R59" t="s">
        <v>189</v>
      </c>
      <c r="S59">
        <v>4005</v>
      </c>
      <c r="T59" s="3">
        <v>42177</v>
      </c>
      <c r="U59" s="3">
        <v>42179</v>
      </c>
      <c r="V59" s="5">
        <v>-16.2</v>
      </c>
      <c r="W59">
        <v>16</v>
      </c>
      <c r="X59" s="5">
        <v>303.58999999999997</v>
      </c>
      <c r="Y59">
        <v>88205</v>
      </c>
      <c r="Z59">
        <f t="shared" si="0"/>
        <v>2</v>
      </c>
      <c r="AA59">
        <f t="shared" si="3"/>
        <v>22</v>
      </c>
      <c r="AB59" t="str">
        <f t="shared" si="1"/>
        <v>Jun</v>
      </c>
      <c r="AC59">
        <f t="shared" si="2"/>
        <v>2015</v>
      </c>
    </row>
    <row r="60" spans="1:29" ht="12.75" customHeight="1" x14ac:dyDescent="0.25">
      <c r="A60">
        <v>6014</v>
      </c>
      <c r="B60" t="s">
        <v>56</v>
      </c>
      <c r="C60">
        <v>0.04</v>
      </c>
      <c r="D60">
        <v>300.98</v>
      </c>
      <c r="E60">
        <v>54.92</v>
      </c>
      <c r="F60">
        <v>102</v>
      </c>
      <c r="G60" t="s">
        <v>190</v>
      </c>
      <c r="H60" t="s">
        <v>39</v>
      </c>
      <c r="I60" t="s">
        <v>114</v>
      </c>
      <c r="J60" t="s">
        <v>41</v>
      </c>
      <c r="K60" t="s">
        <v>191</v>
      </c>
      <c r="L60" t="s">
        <v>121</v>
      </c>
      <c r="M60" t="s">
        <v>192</v>
      </c>
      <c r="N60">
        <v>0.55000000000000004</v>
      </c>
      <c r="O60" t="s">
        <v>33</v>
      </c>
      <c r="P60" t="s">
        <v>53</v>
      </c>
      <c r="Q60" t="s">
        <v>193</v>
      </c>
      <c r="R60" t="s">
        <v>194</v>
      </c>
      <c r="S60">
        <v>2129</v>
      </c>
      <c r="T60" s="3">
        <v>42100</v>
      </c>
      <c r="U60" s="3">
        <v>42101</v>
      </c>
      <c r="V60" s="5">
        <v>2023.75</v>
      </c>
      <c r="W60">
        <v>31</v>
      </c>
      <c r="X60" s="5">
        <v>9459.94</v>
      </c>
      <c r="Y60">
        <v>42599</v>
      </c>
      <c r="Z60">
        <f t="shared" si="0"/>
        <v>1</v>
      </c>
      <c r="AA60">
        <f t="shared" si="3"/>
        <v>6</v>
      </c>
      <c r="AB60" t="str">
        <f t="shared" si="1"/>
        <v>Apr</v>
      </c>
      <c r="AC60">
        <f t="shared" si="2"/>
        <v>2015</v>
      </c>
    </row>
    <row r="61" spans="1:29" ht="12.75" customHeight="1" x14ac:dyDescent="0.25">
      <c r="A61">
        <v>494</v>
      </c>
      <c r="B61" t="s">
        <v>56</v>
      </c>
      <c r="C61">
        <v>0.1</v>
      </c>
      <c r="D61">
        <v>19.98</v>
      </c>
      <c r="E61">
        <v>4</v>
      </c>
      <c r="F61">
        <v>102</v>
      </c>
      <c r="G61" t="s">
        <v>190</v>
      </c>
      <c r="H61" t="s">
        <v>49</v>
      </c>
      <c r="I61" t="s">
        <v>114</v>
      </c>
      <c r="J61" t="s">
        <v>77</v>
      </c>
      <c r="K61" t="s">
        <v>180</v>
      </c>
      <c r="L61" t="s">
        <v>59</v>
      </c>
      <c r="M61" t="s">
        <v>187</v>
      </c>
      <c r="N61">
        <v>0.68</v>
      </c>
      <c r="O61" t="s">
        <v>33</v>
      </c>
      <c r="P61" t="s">
        <v>53</v>
      </c>
      <c r="Q61" t="s">
        <v>193</v>
      </c>
      <c r="R61" t="s">
        <v>194</v>
      </c>
      <c r="S61">
        <v>2129</v>
      </c>
      <c r="T61" s="3">
        <v>42177</v>
      </c>
      <c r="U61" s="3">
        <v>42179</v>
      </c>
      <c r="V61" s="5">
        <v>-20.25</v>
      </c>
      <c r="W61">
        <v>65</v>
      </c>
      <c r="X61" s="5">
        <v>1233.32</v>
      </c>
      <c r="Y61">
        <v>3397</v>
      </c>
      <c r="Z61">
        <f t="shared" si="0"/>
        <v>2</v>
      </c>
      <c r="AA61">
        <f t="shared" si="3"/>
        <v>22</v>
      </c>
      <c r="AB61" t="str">
        <f t="shared" si="1"/>
        <v>Jun</v>
      </c>
      <c r="AC61">
        <f t="shared" si="2"/>
        <v>2015</v>
      </c>
    </row>
    <row r="62" spans="1:29" ht="12.75" customHeight="1" x14ac:dyDescent="0.25">
      <c r="A62">
        <v>495</v>
      </c>
      <c r="B62" t="s">
        <v>56</v>
      </c>
      <c r="C62">
        <v>0.09</v>
      </c>
      <c r="D62">
        <v>2.88</v>
      </c>
      <c r="E62">
        <v>1.49</v>
      </c>
      <c r="F62">
        <v>102</v>
      </c>
      <c r="G62" t="s">
        <v>190</v>
      </c>
      <c r="H62" t="s">
        <v>49</v>
      </c>
      <c r="I62" t="s">
        <v>114</v>
      </c>
      <c r="J62" t="s">
        <v>29</v>
      </c>
      <c r="K62" t="s">
        <v>109</v>
      </c>
      <c r="L62" t="s">
        <v>59</v>
      </c>
      <c r="M62" t="s">
        <v>195</v>
      </c>
      <c r="N62">
        <v>0.36</v>
      </c>
      <c r="O62" t="s">
        <v>33</v>
      </c>
      <c r="P62" t="s">
        <v>53</v>
      </c>
      <c r="Q62" t="s">
        <v>193</v>
      </c>
      <c r="R62" t="s">
        <v>194</v>
      </c>
      <c r="S62">
        <v>2129</v>
      </c>
      <c r="T62" s="3">
        <v>42177</v>
      </c>
      <c r="U62" s="3">
        <v>42178</v>
      </c>
      <c r="V62" s="5">
        <v>-3.3809999999999998</v>
      </c>
      <c r="W62">
        <v>17</v>
      </c>
      <c r="X62" s="5">
        <v>47.31</v>
      </c>
      <c r="Y62">
        <v>3397</v>
      </c>
      <c r="Z62">
        <f t="shared" si="0"/>
        <v>1</v>
      </c>
      <c r="AA62">
        <f t="shared" si="3"/>
        <v>22</v>
      </c>
      <c r="AB62" t="str">
        <f t="shared" si="1"/>
        <v>Jun</v>
      </c>
      <c r="AC62">
        <f t="shared" si="2"/>
        <v>2015</v>
      </c>
    </row>
    <row r="63" spans="1:29" ht="12.75" customHeight="1" x14ac:dyDescent="0.25">
      <c r="A63">
        <v>24014</v>
      </c>
      <c r="B63" t="s">
        <v>56</v>
      </c>
      <c r="C63">
        <v>0.04</v>
      </c>
      <c r="D63">
        <v>300.98</v>
      </c>
      <c r="E63">
        <v>54.92</v>
      </c>
      <c r="F63">
        <v>107</v>
      </c>
      <c r="G63" t="s">
        <v>196</v>
      </c>
      <c r="H63" t="s">
        <v>39</v>
      </c>
      <c r="I63" t="s">
        <v>114</v>
      </c>
      <c r="J63" t="s">
        <v>41</v>
      </c>
      <c r="K63" t="s">
        <v>191</v>
      </c>
      <c r="L63" t="s">
        <v>121</v>
      </c>
      <c r="M63" t="s">
        <v>192</v>
      </c>
      <c r="N63">
        <v>0.55000000000000004</v>
      </c>
      <c r="O63" t="s">
        <v>33</v>
      </c>
      <c r="P63" t="s">
        <v>53</v>
      </c>
      <c r="Q63" t="s">
        <v>197</v>
      </c>
      <c r="R63" t="s">
        <v>198</v>
      </c>
      <c r="S63">
        <v>3820</v>
      </c>
      <c r="T63" s="3">
        <v>42100</v>
      </c>
      <c r="U63" s="3">
        <v>42101</v>
      </c>
      <c r="V63" s="5">
        <v>1684.4762999999998</v>
      </c>
      <c r="W63">
        <v>8</v>
      </c>
      <c r="X63" s="5">
        <v>2441.27</v>
      </c>
      <c r="Y63">
        <v>88204</v>
      </c>
      <c r="Z63">
        <f t="shared" si="0"/>
        <v>1</v>
      </c>
      <c r="AA63">
        <f t="shared" si="3"/>
        <v>6</v>
      </c>
      <c r="AB63" t="str">
        <f t="shared" si="1"/>
        <v>Apr</v>
      </c>
      <c r="AC63">
        <f t="shared" si="2"/>
        <v>2015</v>
      </c>
    </row>
    <row r="64" spans="1:29" ht="12.75" customHeight="1" x14ac:dyDescent="0.25">
      <c r="A64">
        <v>18495</v>
      </c>
      <c r="B64" t="s">
        <v>56</v>
      </c>
      <c r="C64">
        <v>0.09</v>
      </c>
      <c r="D64">
        <v>2.88</v>
      </c>
      <c r="E64">
        <v>1.49</v>
      </c>
      <c r="F64">
        <v>109</v>
      </c>
      <c r="G64" t="s">
        <v>199</v>
      </c>
      <c r="H64" t="s">
        <v>49</v>
      </c>
      <c r="I64" t="s">
        <v>114</v>
      </c>
      <c r="J64" t="s">
        <v>29</v>
      </c>
      <c r="K64" t="s">
        <v>109</v>
      </c>
      <c r="L64" t="s">
        <v>59</v>
      </c>
      <c r="M64" t="s">
        <v>195</v>
      </c>
      <c r="N64">
        <v>0.36</v>
      </c>
      <c r="O64" t="s">
        <v>33</v>
      </c>
      <c r="P64" t="s">
        <v>53</v>
      </c>
      <c r="Q64" t="s">
        <v>54</v>
      </c>
      <c r="R64" t="s">
        <v>200</v>
      </c>
      <c r="S64">
        <v>7644</v>
      </c>
      <c r="T64" s="3">
        <v>42177</v>
      </c>
      <c r="U64" s="3">
        <v>42178</v>
      </c>
      <c r="V64" s="5">
        <v>-2.7047999999999996</v>
      </c>
      <c r="W64">
        <v>4</v>
      </c>
      <c r="X64" s="5">
        <v>11.13</v>
      </c>
      <c r="Y64">
        <v>88205</v>
      </c>
      <c r="Z64">
        <f t="shared" si="0"/>
        <v>1</v>
      </c>
      <c r="AA64">
        <f t="shared" si="3"/>
        <v>22</v>
      </c>
      <c r="AB64" t="str">
        <f t="shared" si="1"/>
        <v>Jun</v>
      </c>
      <c r="AC64">
        <f t="shared" si="2"/>
        <v>2015</v>
      </c>
    </row>
    <row r="65" spans="1:29" ht="12.75" customHeight="1" x14ac:dyDescent="0.25">
      <c r="A65">
        <v>19074</v>
      </c>
      <c r="B65" t="s">
        <v>25</v>
      </c>
      <c r="C65">
        <v>0.03</v>
      </c>
      <c r="D65">
        <v>4.26</v>
      </c>
      <c r="E65">
        <v>1.2</v>
      </c>
      <c r="F65">
        <v>114</v>
      </c>
      <c r="G65" t="s">
        <v>201</v>
      </c>
      <c r="H65" t="s">
        <v>49</v>
      </c>
      <c r="I65" t="s">
        <v>40</v>
      </c>
      <c r="J65" t="s">
        <v>29</v>
      </c>
      <c r="K65" t="s">
        <v>30</v>
      </c>
      <c r="L65" t="s">
        <v>31</v>
      </c>
      <c r="M65" t="s">
        <v>202</v>
      </c>
      <c r="N65">
        <v>0.44</v>
      </c>
      <c r="O65" t="s">
        <v>33</v>
      </c>
      <c r="P65" t="s">
        <v>34</v>
      </c>
      <c r="Q65" t="s">
        <v>102</v>
      </c>
      <c r="R65" t="s">
        <v>203</v>
      </c>
      <c r="S65">
        <v>97035</v>
      </c>
      <c r="T65" s="3">
        <v>42007</v>
      </c>
      <c r="U65" s="3">
        <v>42008</v>
      </c>
      <c r="V65" s="5">
        <v>18.658000000000001</v>
      </c>
      <c r="W65">
        <v>7</v>
      </c>
      <c r="X65" s="5">
        <v>29.5</v>
      </c>
      <c r="Y65">
        <v>89583</v>
      </c>
      <c r="Z65">
        <f t="shared" si="0"/>
        <v>1</v>
      </c>
      <c r="AA65">
        <f t="shared" si="3"/>
        <v>3</v>
      </c>
      <c r="AB65" t="str">
        <f t="shared" si="1"/>
        <v>Jan</v>
      </c>
      <c r="AC65">
        <f t="shared" si="2"/>
        <v>2015</v>
      </c>
    </row>
    <row r="66" spans="1:29" ht="12.75" customHeight="1" x14ac:dyDescent="0.25">
      <c r="A66">
        <v>19950</v>
      </c>
      <c r="B66" t="s">
        <v>56</v>
      </c>
      <c r="C66">
        <v>0.01</v>
      </c>
      <c r="D66">
        <v>4.91</v>
      </c>
      <c r="E66">
        <v>0.5</v>
      </c>
      <c r="F66">
        <v>114</v>
      </c>
      <c r="G66" t="s">
        <v>201</v>
      </c>
      <c r="H66" t="s">
        <v>49</v>
      </c>
      <c r="I66" t="s">
        <v>40</v>
      </c>
      <c r="J66" t="s">
        <v>29</v>
      </c>
      <c r="K66" t="s">
        <v>134</v>
      </c>
      <c r="L66" t="s">
        <v>59</v>
      </c>
      <c r="M66" t="s">
        <v>163</v>
      </c>
      <c r="N66">
        <v>0.36</v>
      </c>
      <c r="O66" t="s">
        <v>33</v>
      </c>
      <c r="P66" t="s">
        <v>34</v>
      </c>
      <c r="Q66" t="s">
        <v>102</v>
      </c>
      <c r="R66" t="s">
        <v>203</v>
      </c>
      <c r="S66">
        <v>97035</v>
      </c>
      <c r="T66" s="3">
        <v>42098</v>
      </c>
      <c r="U66" s="3">
        <v>42100</v>
      </c>
      <c r="V66" s="5">
        <v>40.247699999999995</v>
      </c>
      <c r="W66">
        <v>12</v>
      </c>
      <c r="X66" s="5">
        <v>58.33</v>
      </c>
      <c r="Y66">
        <v>89584</v>
      </c>
      <c r="Z66">
        <f t="shared" si="0"/>
        <v>2</v>
      </c>
      <c r="AA66">
        <f t="shared" si="3"/>
        <v>4</v>
      </c>
      <c r="AB66" t="str">
        <f t="shared" si="1"/>
        <v>Apr</v>
      </c>
      <c r="AC66">
        <f t="shared" si="2"/>
        <v>2015</v>
      </c>
    </row>
    <row r="67" spans="1:29" ht="12.75" customHeight="1" x14ac:dyDescent="0.25">
      <c r="A67">
        <v>19951</v>
      </c>
      <c r="B67" t="s">
        <v>56</v>
      </c>
      <c r="C67">
        <v>0.09</v>
      </c>
      <c r="D67">
        <v>4</v>
      </c>
      <c r="E67">
        <v>1.3</v>
      </c>
      <c r="F67">
        <v>114</v>
      </c>
      <c r="G67" t="s">
        <v>201</v>
      </c>
      <c r="H67" t="s">
        <v>27</v>
      </c>
      <c r="I67" t="s">
        <v>40</v>
      </c>
      <c r="J67" t="s">
        <v>29</v>
      </c>
      <c r="K67" t="s">
        <v>93</v>
      </c>
      <c r="L67" t="s">
        <v>31</v>
      </c>
      <c r="M67" t="s">
        <v>204</v>
      </c>
      <c r="N67">
        <v>0.37</v>
      </c>
      <c r="O67" t="s">
        <v>33</v>
      </c>
      <c r="P67" t="s">
        <v>34</v>
      </c>
      <c r="Q67" t="s">
        <v>102</v>
      </c>
      <c r="R67" t="s">
        <v>203</v>
      </c>
      <c r="S67">
        <v>97035</v>
      </c>
      <c r="T67" s="3">
        <v>42098</v>
      </c>
      <c r="U67" s="3">
        <v>42100</v>
      </c>
      <c r="V67" s="5">
        <v>14.0898</v>
      </c>
      <c r="W67">
        <v>5</v>
      </c>
      <c r="X67" s="5">
        <v>20.420000000000002</v>
      </c>
      <c r="Y67">
        <v>89584</v>
      </c>
      <c r="Z67">
        <f t="shared" ref="Z67:Z130" si="4">DATEDIF(T67, U67, "d")</f>
        <v>2</v>
      </c>
      <c r="AA67">
        <f t="shared" si="3"/>
        <v>4</v>
      </c>
      <c r="AB67" t="str">
        <f t="shared" ref="AB67:AB130" si="5">TEXT((T67), "mmm")</f>
        <v>Apr</v>
      </c>
      <c r="AC67">
        <f t="shared" ref="AC67:AC130" si="6">YEAR(T67)</f>
        <v>2015</v>
      </c>
    </row>
    <row r="68" spans="1:29" ht="12.75" customHeight="1" x14ac:dyDescent="0.25">
      <c r="A68">
        <v>26241</v>
      </c>
      <c r="B68" t="s">
        <v>106</v>
      </c>
      <c r="C68">
        <v>7.0000000000000007E-2</v>
      </c>
      <c r="D68">
        <v>2.12</v>
      </c>
      <c r="E68">
        <v>1.99</v>
      </c>
      <c r="F68">
        <v>115</v>
      </c>
      <c r="G68" t="s">
        <v>205</v>
      </c>
      <c r="H68" t="s">
        <v>49</v>
      </c>
      <c r="I68" t="s">
        <v>40</v>
      </c>
      <c r="J68" t="s">
        <v>77</v>
      </c>
      <c r="K68" t="s">
        <v>180</v>
      </c>
      <c r="L68" t="s">
        <v>51</v>
      </c>
      <c r="M68" t="s">
        <v>206</v>
      </c>
      <c r="N68">
        <v>0.55000000000000004</v>
      </c>
      <c r="O68" t="s">
        <v>33</v>
      </c>
      <c r="P68" t="s">
        <v>34</v>
      </c>
      <c r="Q68" t="s">
        <v>102</v>
      </c>
      <c r="R68" t="s">
        <v>207</v>
      </c>
      <c r="S68">
        <v>97128</v>
      </c>
      <c r="T68" s="3">
        <v>42103</v>
      </c>
      <c r="U68" s="3">
        <v>42105</v>
      </c>
      <c r="V68" s="5">
        <v>-55.84</v>
      </c>
      <c r="W68">
        <v>12</v>
      </c>
      <c r="X68" s="5">
        <v>26.07</v>
      </c>
      <c r="Y68">
        <v>89585</v>
      </c>
      <c r="Z68">
        <f t="shared" si="4"/>
        <v>2</v>
      </c>
      <c r="AA68">
        <f t="shared" ref="AA68:AA131" si="7">DAY(T68)</f>
        <v>9</v>
      </c>
      <c r="AB68" t="str">
        <f t="shared" si="5"/>
        <v>Apr</v>
      </c>
      <c r="AC68">
        <f t="shared" si="6"/>
        <v>2015</v>
      </c>
    </row>
    <row r="69" spans="1:29" ht="12.75" customHeight="1" x14ac:dyDescent="0.25">
      <c r="A69">
        <v>1074</v>
      </c>
      <c r="B69" t="s">
        <v>25</v>
      </c>
      <c r="C69">
        <v>0.03</v>
      </c>
      <c r="D69">
        <v>4.26</v>
      </c>
      <c r="E69">
        <v>1.2</v>
      </c>
      <c r="F69">
        <v>117</v>
      </c>
      <c r="G69" t="s">
        <v>208</v>
      </c>
      <c r="H69" t="s">
        <v>49</v>
      </c>
      <c r="I69" t="s">
        <v>40</v>
      </c>
      <c r="J69" t="s">
        <v>29</v>
      </c>
      <c r="K69" t="s">
        <v>30</v>
      </c>
      <c r="L69" t="s">
        <v>31</v>
      </c>
      <c r="M69" t="s">
        <v>202</v>
      </c>
      <c r="N69">
        <v>0.44</v>
      </c>
      <c r="O69" t="s">
        <v>33</v>
      </c>
      <c r="P69" t="s">
        <v>34</v>
      </c>
      <c r="Q69" t="s">
        <v>35</v>
      </c>
      <c r="R69" t="s">
        <v>209</v>
      </c>
      <c r="S69">
        <v>98103</v>
      </c>
      <c r="T69" s="3">
        <v>42007</v>
      </c>
      <c r="U69" s="3">
        <v>42008</v>
      </c>
      <c r="V69" s="5">
        <v>9.82</v>
      </c>
      <c r="W69">
        <v>29</v>
      </c>
      <c r="X69" s="5">
        <v>122.23</v>
      </c>
      <c r="Y69">
        <v>7909</v>
      </c>
      <c r="Z69">
        <f t="shared" si="4"/>
        <v>1</v>
      </c>
      <c r="AA69">
        <f t="shared" si="7"/>
        <v>3</v>
      </c>
      <c r="AB69" t="str">
        <f t="shared" si="5"/>
        <v>Jan</v>
      </c>
      <c r="AC69">
        <f t="shared" si="6"/>
        <v>2015</v>
      </c>
    </row>
    <row r="70" spans="1:29" ht="12.75" customHeight="1" x14ac:dyDescent="0.25">
      <c r="A70">
        <v>1950</v>
      </c>
      <c r="B70" t="s">
        <v>56</v>
      </c>
      <c r="C70">
        <v>0.01</v>
      </c>
      <c r="D70">
        <v>4.91</v>
      </c>
      <c r="E70">
        <v>0.5</v>
      </c>
      <c r="F70">
        <v>117</v>
      </c>
      <c r="G70" t="s">
        <v>208</v>
      </c>
      <c r="H70" t="s">
        <v>49</v>
      </c>
      <c r="I70" t="s">
        <v>40</v>
      </c>
      <c r="J70" t="s">
        <v>29</v>
      </c>
      <c r="K70" t="s">
        <v>134</v>
      </c>
      <c r="L70" t="s">
        <v>59</v>
      </c>
      <c r="M70" t="s">
        <v>163</v>
      </c>
      <c r="N70">
        <v>0.36</v>
      </c>
      <c r="O70" t="s">
        <v>33</v>
      </c>
      <c r="P70" t="s">
        <v>34</v>
      </c>
      <c r="Q70" t="s">
        <v>35</v>
      </c>
      <c r="R70" t="s">
        <v>209</v>
      </c>
      <c r="S70">
        <v>98103</v>
      </c>
      <c r="T70" s="3">
        <v>42098</v>
      </c>
      <c r="U70" s="3">
        <v>42100</v>
      </c>
      <c r="V70" s="5">
        <v>112.06</v>
      </c>
      <c r="W70">
        <v>47</v>
      </c>
      <c r="X70" s="5">
        <v>228.46</v>
      </c>
      <c r="Y70">
        <v>13959</v>
      </c>
      <c r="Z70">
        <f t="shared" si="4"/>
        <v>2</v>
      </c>
      <c r="AA70">
        <f t="shared" si="7"/>
        <v>4</v>
      </c>
      <c r="AB70" t="str">
        <f t="shared" si="5"/>
        <v>Apr</v>
      </c>
      <c r="AC70">
        <f t="shared" si="6"/>
        <v>2015</v>
      </c>
    </row>
    <row r="71" spans="1:29" ht="12.75" customHeight="1" x14ac:dyDescent="0.25">
      <c r="A71">
        <v>1951</v>
      </c>
      <c r="B71" t="s">
        <v>56</v>
      </c>
      <c r="C71">
        <v>0.09</v>
      </c>
      <c r="D71">
        <v>4</v>
      </c>
      <c r="E71">
        <v>1.3</v>
      </c>
      <c r="F71">
        <v>117</v>
      </c>
      <c r="G71" t="s">
        <v>208</v>
      </c>
      <c r="H71" t="s">
        <v>27</v>
      </c>
      <c r="I71" t="s">
        <v>40</v>
      </c>
      <c r="J71" t="s">
        <v>29</v>
      </c>
      <c r="K71" t="s">
        <v>93</v>
      </c>
      <c r="L71" t="s">
        <v>31</v>
      </c>
      <c r="M71" t="s">
        <v>204</v>
      </c>
      <c r="N71">
        <v>0.37</v>
      </c>
      <c r="O71" t="s">
        <v>33</v>
      </c>
      <c r="P71" t="s">
        <v>34</v>
      </c>
      <c r="Q71" t="s">
        <v>35</v>
      </c>
      <c r="R71" t="s">
        <v>209</v>
      </c>
      <c r="S71">
        <v>98103</v>
      </c>
      <c r="T71" s="3">
        <v>42098</v>
      </c>
      <c r="U71" s="3">
        <v>42100</v>
      </c>
      <c r="V71" s="5">
        <v>16.79</v>
      </c>
      <c r="W71">
        <v>19</v>
      </c>
      <c r="X71" s="5">
        <v>77.61</v>
      </c>
      <c r="Y71">
        <v>13959</v>
      </c>
      <c r="Z71">
        <f t="shared" si="4"/>
        <v>2</v>
      </c>
      <c r="AA71">
        <f t="shared" si="7"/>
        <v>4</v>
      </c>
      <c r="AB71" t="str">
        <f t="shared" si="5"/>
        <v>Apr</v>
      </c>
      <c r="AC71">
        <f t="shared" si="6"/>
        <v>2015</v>
      </c>
    </row>
    <row r="72" spans="1:29" ht="12.75" customHeight="1" x14ac:dyDescent="0.25">
      <c r="A72">
        <v>8241</v>
      </c>
      <c r="B72" t="s">
        <v>106</v>
      </c>
      <c r="C72">
        <v>7.0000000000000007E-2</v>
      </c>
      <c r="D72">
        <v>2.12</v>
      </c>
      <c r="E72">
        <v>1.99</v>
      </c>
      <c r="F72">
        <v>117</v>
      </c>
      <c r="G72" t="s">
        <v>208</v>
      </c>
      <c r="H72" t="s">
        <v>49</v>
      </c>
      <c r="I72" t="s">
        <v>40</v>
      </c>
      <c r="J72" t="s">
        <v>77</v>
      </c>
      <c r="K72" t="s">
        <v>180</v>
      </c>
      <c r="L72" t="s">
        <v>51</v>
      </c>
      <c r="M72" t="s">
        <v>206</v>
      </c>
      <c r="N72">
        <v>0.55000000000000004</v>
      </c>
      <c r="O72" t="s">
        <v>33</v>
      </c>
      <c r="P72" t="s">
        <v>34</v>
      </c>
      <c r="Q72" t="s">
        <v>35</v>
      </c>
      <c r="R72" t="s">
        <v>209</v>
      </c>
      <c r="S72">
        <v>98103</v>
      </c>
      <c r="T72" s="3">
        <v>42103</v>
      </c>
      <c r="U72" s="3">
        <v>42105</v>
      </c>
      <c r="V72" s="5">
        <v>-55.84</v>
      </c>
      <c r="W72">
        <v>46</v>
      </c>
      <c r="X72" s="5">
        <v>99.94</v>
      </c>
      <c r="Y72">
        <v>58914</v>
      </c>
      <c r="Z72">
        <f t="shared" si="4"/>
        <v>2</v>
      </c>
      <c r="AA72">
        <f t="shared" si="7"/>
        <v>9</v>
      </c>
      <c r="AB72" t="str">
        <f t="shared" si="5"/>
        <v>Apr</v>
      </c>
      <c r="AC72">
        <f t="shared" si="6"/>
        <v>2015</v>
      </c>
    </row>
    <row r="73" spans="1:29" ht="12.75" customHeight="1" x14ac:dyDescent="0.25">
      <c r="A73">
        <v>20688</v>
      </c>
      <c r="B73" t="s">
        <v>25</v>
      </c>
      <c r="C73">
        <v>0.05</v>
      </c>
      <c r="D73">
        <v>6.3</v>
      </c>
      <c r="E73">
        <v>0.5</v>
      </c>
      <c r="F73">
        <v>120</v>
      </c>
      <c r="G73" t="s">
        <v>210</v>
      </c>
      <c r="H73" t="s">
        <v>49</v>
      </c>
      <c r="I73" t="s">
        <v>28</v>
      </c>
      <c r="J73" t="s">
        <v>29</v>
      </c>
      <c r="K73" t="s">
        <v>134</v>
      </c>
      <c r="L73" t="s">
        <v>59</v>
      </c>
      <c r="M73" t="s">
        <v>211</v>
      </c>
      <c r="N73">
        <v>0.39</v>
      </c>
      <c r="O73" t="s">
        <v>33</v>
      </c>
      <c r="P73" t="s">
        <v>34</v>
      </c>
      <c r="Q73" t="s">
        <v>212</v>
      </c>
      <c r="R73" t="s">
        <v>213</v>
      </c>
      <c r="S73">
        <v>84041</v>
      </c>
      <c r="T73" s="3">
        <v>42016</v>
      </c>
      <c r="U73" s="3">
        <v>42017</v>
      </c>
      <c r="V73" s="5">
        <v>41.296499999999995</v>
      </c>
      <c r="W73">
        <v>10</v>
      </c>
      <c r="X73" s="5">
        <v>59.85</v>
      </c>
      <c r="Y73">
        <v>86520</v>
      </c>
      <c r="Z73">
        <f t="shared" si="4"/>
        <v>1</v>
      </c>
      <c r="AA73">
        <f t="shared" si="7"/>
        <v>12</v>
      </c>
      <c r="AB73" t="str">
        <f t="shared" si="5"/>
        <v>Jan</v>
      </c>
      <c r="AC73">
        <f t="shared" si="6"/>
        <v>2015</v>
      </c>
    </row>
    <row r="74" spans="1:29" ht="12.75" customHeight="1" x14ac:dyDescent="0.25">
      <c r="A74">
        <v>20689</v>
      </c>
      <c r="B74" t="s">
        <v>25</v>
      </c>
      <c r="C74">
        <v>0.09</v>
      </c>
      <c r="D74">
        <v>205.99</v>
      </c>
      <c r="E74">
        <v>3</v>
      </c>
      <c r="F74">
        <v>120</v>
      </c>
      <c r="G74" t="s">
        <v>210</v>
      </c>
      <c r="H74" t="s">
        <v>27</v>
      </c>
      <c r="I74" t="s">
        <v>28</v>
      </c>
      <c r="J74" t="s">
        <v>77</v>
      </c>
      <c r="K74" t="s">
        <v>78</v>
      </c>
      <c r="L74" t="s">
        <v>59</v>
      </c>
      <c r="M74" t="s">
        <v>214</v>
      </c>
      <c r="N74">
        <v>0.57999999999999996</v>
      </c>
      <c r="O74" t="s">
        <v>33</v>
      </c>
      <c r="P74" t="s">
        <v>34</v>
      </c>
      <c r="Q74" t="s">
        <v>212</v>
      </c>
      <c r="R74" t="s">
        <v>213</v>
      </c>
      <c r="S74">
        <v>84041</v>
      </c>
      <c r="T74" s="3">
        <v>42016</v>
      </c>
      <c r="U74" s="3">
        <v>42018</v>
      </c>
      <c r="V74" s="5">
        <v>1179.0237</v>
      </c>
      <c r="W74">
        <v>10</v>
      </c>
      <c r="X74" s="5">
        <v>1708.73</v>
      </c>
      <c r="Y74">
        <v>86520</v>
      </c>
      <c r="Z74">
        <f t="shared" si="4"/>
        <v>2</v>
      </c>
      <c r="AA74">
        <f t="shared" si="7"/>
        <v>12</v>
      </c>
      <c r="AB74" t="str">
        <f t="shared" si="5"/>
        <v>Jan</v>
      </c>
      <c r="AC74">
        <f t="shared" si="6"/>
        <v>2015</v>
      </c>
    </row>
    <row r="75" spans="1:29" ht="12.75" customHeight="1" x14ac:dyDescent="0.25">
      <c r="A75">
        <v>19942</v>
      </c>
      <c r="B75" t="s">
        <v>47</v>
      </c>
      <c r="C75">
        <v>0.06</v>
      </c>
      <c r="D75">
        <v>8.57</v>
      </c>
      <c r="E75">
        <v>6.14</v>
      </c>
      <c r="F75">
        <v>123</v>
      </c>
      <c r="G75" t="s">
        <v>215</v>
      </c>
      <c r="H75" t="s">
        <v>49</v>
      </c>
      <c r="I75" t="s">
        <v>40</v>
      </c>
      <c r="J75" t="s">
        <v>29</v>
      </c>
      <c r="K75" t="s">
        <v>174</v>
      </c>
      <c r="L75" t="s">
        <v>51</v>
      </c>
      <c r="M75" t="s">
        <v>216</v>
      </c>
      <c r="N75">
        <v>0.59</v>
      </c>
      <c r="O75" t="s">
        <v>33</v>
      </c>
      <c r="P75" t="s">
        <v>136</v>
      </c>
      <c r="Q75" t="s">
        <v>137</v>
      </c>
      <c r="R75" t="s">
        <v>217</v>
      </c>
      <c r="S75">
        <v>22102</v>
      </c>
      <c r="T75" s="3">
        <v>42103</v>
      </c>
      <c r="U75" s="3">
        <v>42104</v>
      </c>
      <c r="V75" s="5">
        <v>105.678</v>
      </c>
      <c r="W75">
        <v>11</v>
      </c>
      <c r="X75" s="5">
        <v>94.97</v>
      </c>
      <c r="Y75">
        <v>90669</v>
      </c>
      <c r="Z75">
        <f t="shared" si="4"/>
        <v>1</v>
      </c>
      <c r="AA75">
        <f t="shared" si="7"/>
        <v>9</v>
      </c>
      <c r="AB75" t="str">
        <f t="shared" si="5"/>
        <v>Apr</v>
      </c>
      <c r="AC75">
        <f t="shared" si="6"/>
        <v>2015</v>
      </c>
    </row>
    <row r="76" spans="1:29" ht="12.75" customHeight="1" x14ac:dyDescent="0.25">
      <c r="A76">
        <v>24319</v>
      </c>
      <c r="B76" t="s">
        <v>37</v>
      </c>
      <c r="C76">
        <v>0.02</v>
      </c>
      <c r="D76">
        <v>1.74</v>
      </c>
      <c r="E76">
        <v>4.08</v>
      </c>
      <c r="F76">
        <v>129</v>
      </c>
      <c r="G76" t="s">
        <v>218</v>
      </c>
      <c r="H76" t="s">
        <v>49</v>
      </c>
      <c r="I76" t="s">
        <v>58</v>
      </c>
      <c r="J76" t="s">
        <v>41</v>
      </c>
      <c r="K76" t="s">
        <v>50</v>
      </c>
      <c r="L76" t="s">
        <v>51</v>
      </c>
      <c r="M76" t="s">
        <v>219</v>
      </c>
      <c r="N76">
        <v>0.53</v>
      </c>
      <c r="O76" t="s">
        <v>33</v>
      </c>
      <c r="P76" t="s">
        <v>61</v>
      </c>
      <c r="Q76" t="s">
        <v>178</v>
      </c>
      <c r="R76" t="s">
        <v>220</v>
      </c>
      <c r="S76">
        <v>62002</v>
      </c>
      <c r="T76" s="3">
        <v>42031</v>
      </c>
      <c r="U76" s="3">
        <v>42032</v>
      </c>
      <c r="V76" s="5">
        <v>-37.39</v>
      </c>
      <c r="W76">
        <v>5</v>
      </c>
      <c r="X76" s="5">
        <v>10.23</v>
      </c>
      <c r="Y76">
        <v>86693</v>
      </c>
      <c r="Z76">
        <f t="shared" si="4"/>
        <v>1</v>
      </c>
      <c r="AA76">
        <f t="shared" si="7"/>
        <v>27</v>
      </c>
      <c r="AB76" t="str">
        <f t="shared" si="5"/>
        <v>Jan</v>
      </c>
      <c r="AC76">
        <f t="shared" si="6"/>
        <v>2015</v>
      </c>
    </row>
    <row r="77" spans="1:29" ht="12.75" customHeight="1" x14ac:dyDescent="0.25">
      <c r="A77">
        <v>18161</v>
      </c>
      <c r="B77" t="s">
        <v>37</v>
      </c>
      <c r="C77">
        <v>7.0000000000000007E-2</v>
      </c>
      <c r="D77">
        <v>15.74</v>
      </c>
      <c r="E77">
        <v>1.39</v>
      </c>
      <c r="F77">
        <v>129</v>
      </c>
      <c r="G77" t="s">
        <v>218</v>
      </c>
      <c r="H77" t="s">
        <v>49</v>
      </c>
      <c r="I77" t="s">
        <v>58</v>
      </c>
      <c r="J77" t="s">
        <v>29</v>
      </c>
      <c r="K77" t="s">
        <v>69</v>
      </c>
      <c r="L77" t="s">
        <v>59</v>
      </c>
      <c r="M77" t="s">
        <v>221</v>
      </c>
      <c r="N77">
        <v>0.4</v>
      </c>
      <c r="O77" t="s">
        <v>33</v>
      </c>
      <c r="P77" t="s">
        <v>61</v>
      </c>
      <c r="Q77" t="s">
        <v>178</v>
      </c>
      <c r="R77" t="s">
        <v>220</v>
      </c>
      <c r="S77">
        <v>62002</v>
      </c>
      <c r="T77" s="3">
        <v>42149</v>
      </c>
      <c r="U77" s="3">
        <v>42150</v>
      </c>
      <c r="V77" s="5">
        <v>149.88869999999997</v>
      </c>
      <c r="W77">
        <v>14</v>
      </c>
      <c r="X77" s="5">
        <v>217.23</v>
      </c>
      <c r="Y77">
        <v>86694</v>
      </c>
      <c r="Z77">
        <f t="shared" si="4"/>
        <v>1</v>
      </c>
      <c r="AA77">
        <f t="shared" si="7"/>
        <v>25</v>
      </c>
      <c r="AB77" t="str">
        <f t="shared" si="5"/>
        <v>May</v>
      </c>
      <c r="AC77">
        <f t="shared" si="6"/>
        <v>2015</v>
      </c>
    </row>
    <row r="78" spans="1:29" ht="12.75" customHeight="1" x14ac:dyDescent="0.25">
      <c r="A78">
        <v>25762</v>
      </c>
      <c r="B78" t="s">
        <v>47</v>
      </c>
      <c r="C78">
        <v>0.04</v>
      </c>
      <c r="D78">
        <v>18.97</v>
      </c>
      <c r="E78">
        <v>9.5399999999999991</v>
      </c>
      <c r="F78">
        <v>136</v>
      </c>
      <c r="G78" t="s">
        <v>222</v>
      </c>
      <c r="H78" t="s">
        <v>49</v>
      </c>
      <c r="I78" t="s">
        <v>58</v>
      </c>
      <c r="J78" t="s">
        <v>29</v>
      </c>
      <c r="K78" t="s">
        <v>93</v>
      </c>
      <c r="L78" t="s">
        <v>59</v>
      </c>
      <c r="M78" t="s">
        <v>223</v>
      </c>
      <c r="N78">
        <v>0.37</v>
      </c>
      <c r="O78" t="s">
        <v>33</v>
      </c>
      <c r="P78" t="s">
        <v>34</v>
      </c>
      <c r="Q78" t="s">
        <v>45</v>
      </c>
      <c r="R78" t="s">
        <v>224</v>
      </c>
      <c r="S78">
        <v>94952</v>
      </c>
      <c r="T78" s="3">
        <v>42140</v>
      </c>
      <c r="U78" s="3">
        <v>42141</v>
      </c>
      <c r="V78" s="5">
        <v>3.0400000000000027</v>
      </c>
      <c r="W78">
        <v>5</v>
      </c>
      <c r="X78" s="5">
        <v>101.74</v>
      </c>
      <c r="Y78">
        <v>88534</v>
      </c>
      <c r="Z78">
        <f t="shared" si="4"/>
        <v>1</v>
      </c>
      <c r="AA78">
        <f t="shared" si="7"/>
        <v>16</v>
      </c>
      <c r="AB78" t="str">
        <f t="shared" si="5"/>
        <v>May</v>
      </c>
      <c r="AC78">
        <f t="shared" si="6"/>
        <v>2015</v>
      </c>
    </row>
    <row r="79" spans="1:29" ht="12.75" customHeight="1" x14ac:dyDescent="0.25">
      <c r="A79">
        <v>25764</v>
      </c>
      <c r="B79" t="s">
        <v>47</v>
      </c>
      <c r="C79">
        <v>0.09</v>
      </c>
      <c r="D79">
        <v>10.98</v>
      </c>
      <c r="E79">
        <v>3.37</v>
      </c>
      <c r="F79">
        <v>136</v>
      </c>
      <c r="G79" t="s">
        <v>222</v>
      </c>
      <c r="H79" t="s">
        <v>49</v>
      </c>
      <c r="I79" t="s">
        <v>58</v>
      </c>
      <c r="J79" t="s">
        <v>29</v>
      </c>
      <c r="K79" t="s">
        <v>174</v>
      </c>
      <c r="L79" t="s">
        <v>51</v>
      </c>
      <c r="M79" t="s">
        <v>225</v>
      </c>
      <c r="N79">
        <v>0.56999999999999995</v>
      </c>
      <c r="O79" t="s">
        <v>33</v>
      </c>
      <c r="P79" t="s">
        <v>34</v>
      </c>
      <c r="Q79" t="s">
        <v>45</v>
      </c>
      <c r="R79" t="s">
        <v>224</v>
      </c>
      <c r="S79">
        <v>94952</v>
      </c>
      <c r="T79" s="3">
        <v>42140</v>
      </c>
      <c r="U79" s="3">
        <v>42141</v>
      </c>
      <c r="V79" s="5">
        <v>2.7060000000000013</v>
      </c>
      <c r="W79">
        <v>8</v>
      </c>
      <c r="X79" s="5">
        <v>84.52</v>
      </c>
      <c r="Y79">
        <v>88534</v>
      </c>
      <c r="Z79">
        <f t="shared" si="4"/>
        <v>1</v>
      </c>
      <c r="AA79">
        <f t="shared" si="7"/>
        <v>16</v>
      </c>
      <c r="AB79" t="str">
        <f t="shared" si="5"/>
        <v>May</v>
      </c>
      <c r="AC79">
        <f t="shared" si="6"/>
        <v>2015</v>
      </c>
    </row>
    <row r="80" spans="1:29" ht="12.75" customHeight="1" x14ac:dyDescent="0.25">
      <c r="A80">
        <v>24803</v>
      </c>
      <c r="B80" t="s">
        <v>47</v>
      </c>
      <c r="C80">
        <v>0.03</v>
      </c>
      <c r="D80">
        <v>22.84</v>
      </c>
      <c r="E80">
        <v>11.54</v>
      </c>
      <c r="F80">
        <v>142</v>
      </c>
      <c r="G80" t="s">
        <v>226</v>
      </c>
      <c r="H80" t="s">
        <v>49</v>
      </c>
      <c r="I80" t="s">
        <v>58</v>
      </c>
      <c r="J80" t="s">
        <v>29</v>
      </c>
      <c r="K80" t="s">
        <v>93</v>
      </c>
      <c r="L80" t="s">
        <v>59</v>
      </c>
      <c r="M80" t="s">
        <v>227</v>
      </c>
      <c r="N80">
        <v>0.39</v>
      </c>
      <c r="O80" t="s">
        <v>33</v>
      </c>
      <c r="P80" t="s">
        <v>53</v>
      </c>
      <c r="Q80" t="s">
        <v>228</v>
      </c>
      <c r="R80" t="s">
        <v>229</v>
      </c>
      <c r="S80">
        <v>6401</v>
      </c>
      <c r="T80" s="3">
        <v>42157</v>
      </c>
      <c r="U80" s="3">
        <v>42158</v>
      </c>
      <c r="V80" s="5">
        <v>91.955999999999989</v>
      </c>
      <c r="W80">
        <v>13</v>
      </c>
      <c r="X80" s="5">
        <v>312.58999999999997</v>
      </c>
      <c r="Y80">
        <v>91087</v>
      </c>
      <c r="Z80">
        <f t="shared" si="4"/>
        <v>1</v>
      </c>
      <c r="AA80">
        <f t="shared" si="7"/>
        <v>2</v>
      </c>
      <c r="AB80" t="str">
        <f t="shared" si="5"/>
        <v>Jun</v>
      </c>
      <c r="AC80">
        <f t="shared" si="6"/>
        <v>2015</v>
      </c>
    </row>
    <row r="81" spans="1:29" ht="12.75" customHeight="1" x14ac:dyDescent="0.25">
      <c r="A81">
        <v>24805</v>
      </c>
      <c r="B81" t="s">
        <v>47</v>
      </c>
      <c r="C81">
        <v>0.05</v>
      </c>
      <c r="D81">
        <v>10.98</v>
      </c>
      <c r="E81">
        <v>3.37</v>
      </c>
      <c r="F81">
        <v>144</v>
      </c>
      <c r="G81" t="s">
        <v>230</v>
      </c>
      <c r="H81" t="s">
        <v>49</v>
      </c>
      <c r="I81" t="s">
        <v>58</v>
      </c>
      <c r="J81" t="s">
        <v>29</v>
      </c>
      <c r="K81" t="s">
        <v>174</v>
      </c>
      <c r="L81" t="s">
        <v>51</v>
      </c>
      <c r="M81" t="s">
        <v>225</v>
      </c>
      <c r="N81">
        <v>0.56999999999999995</v>
      </c>
      <c r="O81" t="s">
        <v>33</v>
      </c>
      <c r="P81" t="s">
        <v>53</v>
      </c>
      <c r="Q81" t="s">
        <v>193</v>
      </c>
      <c r="R81" t="s">
        <v>231</v>
      </c>
      <c r="S81">
        <v>2664</v>
      </c>
      <c r="T81" s="3">
        <v>42157</v>
      </c>
      <c r="U81" s="3">
        <v>42158</v>
      </c>
      <c r="V81" s="5">
        <v>-2.544</v>
      </c>
      <c r="W81">
        <v>6</v>
      </c>
      <c r="X81" s="5">
        <v>64.400000000000006</v>
      </c>
      <c r="Y81">
        <v>91087</v>
      </c>
      <c r="Z81">
        <f t="shared" si="4"/>
        <v>1</v>
      </c>
      <c r="AA81">
        <f t="shared" si="7"/>
        <v>2</v>
      </c>
      <c r="AB81" t="str">
        <f t="shared" si="5"/>
        <v>Jun</v>
      </c>
      <c r="AC81">
        <f t="shared" si="6"/>
        <v>2015</v>
      </c>
    </row>
    <row r="82" spans="1:29" ht="12.75" customHeight="1" x14ac:dyDescent="0.25">
      <c r="A82">
        <v>24849</v>
      </c>
      <c r="B82" t="s">
        <v>56</v>
      </c>
      <c r="C82">
        <v>0.06</v>
      </c>
      <c r="D82">
        <v>7.04</v>
      </c>
      <c r="E82">
        <v>2.17</v>
      </c>
      <c r="F82">
        <v>145</v>
      </c>
      <c r="G82" t="s">
        <v>232</v>
      </c>
      <c r="H82" t="s">
        <v>49</v>
      </c>
      <c r="I82" t="s">
        <v>58</v>
      </c>
      <c r="J82" t="s">
        <v>29</v>
      </c>
      <c r="K82" t="s">
        <v>93</v>
      </c>
      <c r="L82" t="s">
        <v>31</v>
      </c>
      <c r="M82" t="s">
        <v>233</v>
      </c>
      <c r="N82">
        <v>0.38</v>
      </c>
      <c r="O82" t="s">
        <v>33</v>
      </c>
      <c r="P82" t="s">
        <v>53</v>
      </c>
      <c r="Q82" t="s">
        <v>234</v>
      </c>
      <c r="R82" t="s">
        <v>235</v>
      </c>
      <c r="S82">
        <v>15122</v>
      </c>
      <c r="T82" s="3">
        <v>42019</v>
      </c>
      <c r="U82" s="3">
        <v>42021</v>
      </c>
      <c r="V82" s="5">
        <v>2.4851999999999999</v>
      </c>
      <c r="W82">
        <v>2</v>
      </c>
      <c r="X82" s="5">
        <v>14.65</v>
      </c>
      <c r="Y82">
        <v>91086</v>
      </c>
      <c r="Z82">
        <f t="shared" si="4"/>
        <v>2</v>
      </c>
      <c r="AA82">
        <f t="shared" si="7"/>
        <v>15</v>
      </c>
      <c r="AB82" t="str">
        <f t="shared" si="5"/>
        <v>Jan</v>
      </c>
      <c r="AC82">
        <f t="shared" si="6"/>
        <v>2015</v>
      </c>
    </row>
    <row r="83" spans="1:29" ht="12.75" customHeight="1" x14ac:dyDescent="0.25">
      <c r="A83">
        <v>25582</v>
      </c>
      <c r="B83" t="s">
        <v>106</v>
      </c>
      <c r="C83">
        <v>7.0000000000000007E-2</v>
      </c>
      <c r="D83">
        <v>154.13</v>
      </c>
      <c r="E83">
        <v>69</v>
      </c>
      <c r="F83">
        <v>145</v>
      </c>
      <c r="G83" t="s">
        <v>232</v>
      </c>
      <c r="H83" t="s">
        <v>27</v>
      </c>
      <c r="I83" t="s">
        <v>40</v>
      </c>
      <c r="J83" t="s">
        <v>41</v>
      </c>
      <c r="K83" t="s">
        <v>152</v>
      </c>
      <c r="L83" t="s">
        <v>236</v>
      </c>
      <c r="M83" t="s">
        <v>237</v>
      </c>
      <c r="N83">
        <v>0.68</v>
      </c>
      <c r="O83" t="s">
        <v>33</v>
      </c>
      <c r="P83" t="s">
        <v>53</v>
      </c>
      <c r="Q83" t="s">
        <v>234</v>
      </c>
      <c r="R83" t="s">
        <v>235</v>
      </c>
      <c r="S83">
        <v>15122</v>
      </c>
      <c r="T83" s="3">
        <v>42079</v>
      </c>
      <c r="U83" s="3">
        <v>42079</v>
      </c>
      <c r="V83" s="5">
        <v>-634.73410000000013</v>
      </c>
      <c r="W83">
        <v>3</v>
      </c>
      <c r="X83" s="5">
        <v>453.62</v>
      </c>
      <c r="Y83">
        <v>91089</v>
      </c>
      <c r="Z83">
        <f t="shared" si="4"/>
        <v>0</v>
      </c>
      <c r="AA83">
        <f t="shared" si="7"/>
        <v>16</v>
      </c>
      <c r="AB83" t="str">
        <f t="shared" si="5"/>
        <v>Mar</v>
      </c>
      <c r="AC83">
        <f t="shared" si="6"/>
        <v>2015</v>
      </c>
    </row>
    <row r="84" spans="1:29" ht="12.75" customHeight="1" x14ac:dyDescent="0.25">
      <c r="A84">
        <v>23365</v>
      </c>
      <c r="B84" t="s">
        <v>37</v>
      </c>
      <c r="C84">
        <v>0.01</v>
      </c>
      <c r="D84">
        <v>45.98</v>
      </c>
      <c r="E84">
        <v>4.8</v>
      </c>
      <c r="F84">
        <v>146</v>
      </c>
      <c r="G84" t="s">
        <v>238</v>
      </c>
      <c r="H84" t="s">
        <v>49</v>
      </c>
      <c r="I84" t="s">
        <v>58</v>
      </c>
      <c r="J84" t="s">
        <v>41</v>
      </c>
      <c r="K84" t="s">
        <v>50</v>
      </c>
      <c r="L84" t="s">
        <v>31</v>
      </c>
      <c r="M84" t="s">
        <v>239</v>
      </c>
      <c r="N84">
        <v>0.68</v>
      </c>
      <c r="O84" t="s">
        <v>33</v>
      </c>
      <c r="P84" t="s">
        <v>61</v>
      </c>
      <c r="Q84" t="s">
        <v>130</v>
      </c>
      <c r="R84" t="s">
        <v>240</v>
      </c>
      <c r="S84">
        <v>76148</v>
      </c>
      <c r="T84" s="3">
        <v>42075</v>
      </c>
      <c r="U84" s="3">
        <v>42076</v>
      </c>
      <c r="V84" s="5">
        <v>133.5771</v>
      </c>
      <c r="W84">
        <v>4</v>
      </c>
      <c r="X84" s="5">
        <v>193.59</v>
      </c>
      <c r="Y84">
        <v>91088</v>
      </c>
      <c r="Z84">
        <f t="shared" si="4"/>
        <v>1</v>
      </c>
      <c r="AA84">
        <f t="shared" si="7"/>
        <v>12</v>
      </c>
      <c r="AB84" t="str">
        <f t="shared" si="5"/>
        <v>Mar</v>
      </c>
      <c r="AC84">
        <f t="shared" si="6"/>
        <v>2015</v>
      </c>
    </row>
    <row r="85" spans="1:29" ht="12.75" customHeight="1" x14ac:dyDescent="0.25">
      <c r="A85">
        <v>22907</v>
      </c>
      <c r="B85" t="s">
        <v>56</v>
      </c>
      <c r="C85">
        <v>0.06</v>
      </c>
      <c r="D85">
        <v>180.98</v>
      </c>
      <c r="E85">
        <v>26.2</v>
      </c>
      <c r="F85">
        <v>146</v>
      </c>
      <c r="G85" t="s">
        <v>238</v>
      </c>
      <c r="H85" t="s">
        <v>39</v>
      </c>
      <c r="I85" t="s">
        <v>28</v>
      </c>
      <c r="J85" t="s">
        <v>41</v>
      </c>
      <c r="K85" t="s">
        <v>42</v>
      </c>
      <c r="L85" t="s">
        <v>43</v>
      </c>
      <c r="M85" t="s">
        <v>241</v>
      </c>
      <c r="N85">
        <v>0.59</v>
      </c>
      <c r="O85" t="s">
        <v>33</v>
      </c>
      <c r="P85" t="s">
        <v>61</v>
      </c>
      <c r="Q85" t="s">
        <v>130</v>
      </c>
      <c r="R85" t="s">
        <v>240</v>
      </c>
      <c r="S85">
        <v>76148</v>
      </c>
      <c r="T85" s="3">
        <v>42117</v>
      </c>
      <c r="U85" s="3">
        <v>42118</v>
      </c>
      <c r="V85" s="5">
        <v>251.40839999999997</v>
      </c>
      <c r="W85">
        <v>5</v>
      </c>
      <c r="X85" s="5">
        <v>929.57</v>
      </c>
      <c r="Y85">
        <v>91090</v>
      </c>
      <c r="Z85">
        <f t="shared" si="4"/>
        <v>1</v>
      </c>
      <c r="AA85">
        <f t="shared" si="7"/>
        <v>23</v>
      </c>
      <c r="AB85" t="str">
        <f t="shared" si="5"/>
        <v>Apr</v>
      </c>
      <c r="AC85">
        <f t="shared" si="6"/>
        <v>2015</v>
      </c>
    </row>
    <row r="86" spans="1:29" ht="12.75" customHeight="1" x14ac:dyDescent="0.25">
      <c r="A86">
        <v>19058</v>
      </c>
      <c r="B86" t="s">
        <v>47</v>
      </c>
      <c r="C86">
        <v>0.09</v>
      </c>
      <c r="D86">
        <v>32.979999999999997</v>
      </c>
      <c r="E86">
        <v>5.5</v>
      </c>
      <c r="F86">
        <v>151</v>
      </c>
      <c r="G86" t="s">
        <v>242</v>
      </c>
      <c r="H86" t="s">
        <v>49</v>
      </c>
      <c r="I86" t="s">
        <v>40</v>
      </c>
      <c r="J86" t="s">
        <v>77</v>
      </c>
      <c r="K86" t="s">
        <v>180</v>
      </c>
      <c r="L86" t="s">
        <v>59</v>
      </c>
      <c r="M86" t="s">
        <v>243</v>
      </c>
      <c r="N86">
        <v>0.75</v>
      </c>
      <c r="O86" t="s">
        <v>33</v>
      </c>
      <c r="P86" t="s">
        <v>136</v>
      </c>
      <c r="Q86" t="s">
        <v>244</v>
      </c>
      <c r="R86" t="s">
        <v>245</v>
      </c>
      <c r="S86">
        <v>37664</v>
      </c>
      <c r="T86" s="3">
        <v>42026</v>
      </c>
      <c r="U86" s="3">
        <v>42027</v>
      </c>
      <c r="V86" s="5">
        <v>-20.258000000000003</v>
      </c>
      <c r="W86">
        <v>2</v>
      </c>
      <c r="X86" s="5">
        <v>62.46</v>
      </c>
      <c r="Y86">
        <v>89521</v>
      </c>
      <c r="Z86">
        <f t="shared" si="4"/>
        <v>1</v>
      </c>
      <c r="AA86">
        <f t="shared" si="7"/>
        <v>22</v>
      </c>
      <c r="AB86" t="str">
        <f t="shared" si="5"/>
        <v>Jan</v>
      </c>
      <c r="AC86">
        <f t="shared" si="6"/>
        <v>2015</v>
      </c>
    </row>
    <row r="87" spans="1:29" ht="12.75" customHeight="1" x14ac:dyDescent="0.25">
      <c r="A87">
        <v>20679</v>
      </c>
      <c r="B87" t="s">
        <v>25</v>
      </c>
      <c r="C87">
        <v>0.09</v>
      </c>
      <c r="D87">
        <v>5.98</v>
      </c>
      <c r="E87">
        <v>2.5</v>
      </c>
      <c r="F87">
        <v>151</v>
      </c>
      <c r="G87" t="s">
        <v>242</v>
      </c>
      <c r="H87" t="s">
        <v>49</v>
      </c>
      <c r="I87" t="s">
        <v>40</v>
      </c>
      <c r="J87" t="s">
        <v>29</v>
      </c>
      <c r="K87" t="s">
        <v>69</v>
      </c>
      <c r="L87" t="s">
        <v>59</v>
      </c>
      <c r="M87" t="s">
        <v>246</v>
      </c>
      <c r="N87">
        <v>0.36</v>
      </c>
      <c r="O87" t="s">
        <v>33</v>
      </c>
      <c r="P87" t="s">
        <v>136</v>
      </c>
      <c r="Q87" t="s">
        <v>244</v>
      </c>
      <c r="R87" t="s">
        <v>245</v>
      </c>
      <c r="S87">
        <v>37664</v>
      </c>
      <c r="T87" s="3">
        <v>42114</v>
      </c>
      <c r="U87" s="3">
        <v>42116</v>
      </c>
      <c r="V87" s="5">
        <v>13.895999999999999</v>
      </c>
      <c r="W87">
        <v>5</v>
      </c>
      <c r="X87" s="5">
        <v>28.11</v>
      </c>
      <c r="Y87">
        <v>89523</v>
      </c>
      <c r="Z87">
        <f t="shared" si="4"/>
        <v>2</v>
      </c>
      <c r="AA87">
        <f t="shared" si="7"/>
        <v>20</v>
      </c>
      <c r="AB87" t="str">
        <f t="shared" si="5"/>
        <v>Apr</v>
      </c>
      <c r="AC87">
        <f t="shared" si="6"/>
        <v>2015</v>
      </c>
    </row>
    <row r="88" spans="1:29" ht="12.75" customHeight="1" x14ac:dyDescent="0.25">
      <c r="A88">
        <v>21103</v>
      </c>
      <c r="B88" t="s">
        <v>47</v>
      </c>
      <c r="C88">
        <v>0.09</v>
      </c>
      <c r="D88">
        <v>2.88</v>
      </c>
      <c r="E88">
        <v>0.7</v>
      </c>
      <c r="F88">
        <v>152</v>
      </c>
      <c r="G88" t="s">
        <v>247</v>
      </c>
      <c r="H88" t="s">
        <v>49</v>
      </c>
      <c r="I88" t="s">
        <v>114</v>
      </c>
      <c r="J88" t="s">
        <v>29</v>
      </c>
      <c r="K88" t="s">
        <v>30</v>
      </c>
      <c r="L88" t="s">
        <v>31</v>
      </c>
      <c r="M88" t="s">
        <v>248</v>
      </c>
      <c r="N88">
        <v>0.56000000000000005</v>
      </c>
      <c r="O88" t="s">
        <v>33</v>
      </c>
      <c r="P88" t="s">
        <v>136</v>
      </c>
      <c r="Q88" t="s">
        <v>244</v>
      </c>
      <c r="R88" t="s">
        <v>249</v>
      </c>
      <c r="S88">
        <v>37918</v>
      </c>
      <c r="T88" s="3">
        <v>42019</v>
      </c>
      <c r="U88" s="3">
        <v>42020</v>
      </c>
      <c r="V88" s="5">
        <v>-172.71800000000002</v>
      </c>
      <c r="W88">
        <v>2</v>
      </c>
      <c r="X88" s="5">
        <v>5.5</v>
      </c>
      <c r="Y88">
        <v>89520</v>
      </c>
      <c r="Z88">
        <f t="shared" si="4"/>
        <v>1</v>
      </c>
      <c r="AA88">
        <f t="shared" si="7"/>
        <v>15</v>
      </c>
      <c r="AB88" t="str">
        <f t="shared" si="5"/>
        <v>Jan</v>
      </c>
      <c r="AC88">
        <f t="shared" si="6"/>
        <v>2015</v>
      </c>
    </row>
    <row r="89" spans="1:29" ht="12.75" customHeight="1" x14ac:dyDescent="0.25">
      <c r="A89">
        <v>22243</v>
      </c>
      <c r="B89" t="s">
        <v>106</v>
      </c>
      <c r="C89">
        <v>0.01</v>
      </c>
      <c r="D89">
        <v>79.52</v>
      </c>
      <c r="E89">
        <v>48.2</v>
      </c>
      <c r="F89">
        <v>152</v>
      </c>
      <c r="G89" t="s">
        <v>247</v>
      </c>
      <c r="H89" t="s">
        <v>49</v>
      </c>
      <c r="I89" t="s">
        <v>40</v>
      </c>
      <c r="J89" t="s">
        <v>41</v>
      </c>
      <c r="K89" t="s">
        <v>50</v>
      </c>
      <c r="L89" t="s">
        <v>86</v>
      </c>
      <c r="M89" t="s">
        <v>250</v>
      </c>
      <c r="N89">
        <v>0.74</v>
      </c>
      <c r="O89" t="s">
        <v>33</v>
      </c>
      <c r="P89" t="s">
        <v>136</v>
      </c>
      <c r="Q89" t="s">
        <v>244</v>
      </c>
      <c r="R89" t="s">
        <v>249</v>
      </c>
      <c r="S89">
        <v>37918</v>
      </c>
      <c r="T89" s="3">
        <v>42113</v>
      </c>
      <c r="U89" s="3">
        <v>42120</v>
      </c>
      <c r="V89" s="5">
        <v>-40.683999999999997</v>
      </c>
      <c r="W89">
        <v>8</v>
      </c>
      <c r="X89" s="5">
        <v>667.84</v>
      </c>
      <c r="Y89">
        <v>89522</v>
      </c>
      <c r="Z89">
        <f t="shared" si="4"/>
        <v>7</v>
      </c>
      <c r="AA89">
        <f t="shared" si="7"/>
        <v>19</v>
      </c>
      <c r="AB89" t="str">
        <f t="shared" si="5"/>
        <v>Apr</v>
      </c>
      <c r="AC89">
        <f t="shared" si="6"/>
        <v>2015</v>
      </c>
    </row>
    <row r="90" spans="1:29" ht="12.75" customHeight="1" x14ac:dyDescent="0.25">
      <c r="A90">
        <v>21767</v>
      </c>
      <c r="B90" t="s">
        <v>25</v>
      </c>
      <c r="C90">
        <v>0.01</v>
      </c>
      <c r="D90">
        <v>65.989999999999995</v>
      </c>
      <c r="E90">
        <v>8.99</v>
      </c>
      <c r="F90">
        <v>152</v>
      </c>
      <c r="G90" t="s">
        <v>247</v>
      </c>
      <c r="H90" t="s">
        <v>49</v>
      </c>
      <c r="I90" t="s">
        <v>114</v>
      </c>
      <c r="J90" t="s">
        <v>77</v>
      </c>
      <c r="K90" t="s">
        <v>78</v>
      </c>
      <c r="L90" t="s">
        <v>59</v>
      </c>
      <c r="M90" t="s">
        <v>251</v>
      </c>
      <c r="N90">
        <v>0.6</v>
      </c>
      <c r="O90" t="s">
        <v>33</v>
      </c>
      <c r="P90" t="s">
        <v>136</v>
      </c>
      <c r="Q90" t="s">
        <v>244</v>
      </c>
      <c r="R90" t="s">
        <v>249</v>
      </c>
      <c r="S90">
        <v>37918</v>
      </c>
      <c r="T90" s="3">
        <v>42092</v>
      </c>
      <c r="U90" s="3">
        <v>42095</v>
      </c>
      <c r="V90" s="5">
        <v>97.86</v>
      </c>
      <c r="W90">
        <v>5</v>
      </c>
      <c r="X90" s="5">
        <v>292.23</v>
      </c>
      <c r="Y90">
        <v>89524</v>
      </c>
      <c r="Z90">
        <f t="shared" si="4"/>
        <v>3</v>
      </c>
      <c r="AA90">
        <f t="shared" si="7"/>
        <v>29</v>
      </c>
      <c r="AB90" t="str">
        <f t="shared" si="5"/>
        <v>Mar</v>
      </c>
      <c r="AC90">
        <f t="shared" si="6"/>
        <v>2015</v>
      </c>
    </row>
    <row r="91" spans="1:29" ht="12.75" customHeight="1" x14ac:dyDescent="0.25">
      <c r="A91">
        <v>22470</v>
      </c>
      <c r="B91" t="s">
        <v>106</v>
      </c>
      <c r="C91">
        <v>0.1</v>
      </c>
      <c r="D91">
        <v>39.979999999999997</v>
      </c>
      <c r="E91">
        <v>4</v>
      </c>
      <c r="F91">
        <v>152</v>
      </c>
      <c r="G91" t="s">
        <v>247</v>
      </c>
      <c r="H91" t="s">
        <v>49</v>
      </c>
      <c r="I91" t="s">
        <v>58</v>
      </c>
      <c r="J91" t="s">
        <v>77</v>
      </c>
      <c r="K91" t="s">
        <v>180</v>
      </c>
      <c r="L91" t="s">
        <v>59</v>
      </c>
      <c r="M91" t="s">
        <v>252</v>
      </c>
      <c r="N91">
        <v>0.7</v>
      </c>
      <c r="O91" t="s">
        <v>33</v>
      </c>
      <c r="P91" t="s">
        <v>136</v>
      </c>
      <c r="Q91" t="s">
        <v>244</v>
      </c>
      <c r="R91" t="s">
        <v>249</v>
      </c>
      <c r="S91">
        <v>37918</v>
      </c>
      <c r="T91" s="3">
        <v>42173</v>
      </c>
      <c r="U91" s="3">
        <v>42177</v>
      </c>
      <c r="V91" s="5">
        <v>360.24</v>
      </c>
      <c r="W91">
        <v>21</v>
      </c>
      <c r="X91" s="5">
        <v>772.56</v>
      </c>
      <c r="Y91">
        <v>89525</v>
      </c>
      <c r="Z91">
        <f t="shared" si="4"/>
        <v>4</v>
      </c>
      <c r="AA91">
        <f t="shared" si="7"/>
        <v>18</v>
      </c>
      <c r="AB91" t="str">
        <f t="shared" si="5"/>
        <v>Jun</v>
      </c>
      <c r="AC91">
        <f t="shared" si="6"/>
        <v>2015</v>
      </c>
    </row>
    <row r="92" spans="1:29" ht="12.75" customHeight="1" x14ac:dyDescent="0.25">
      <c r="A92">
        <v>22329</v>
      </c>
      <c r="B92" t="s">
        <v>47</v>
      </c>
      <c r="C92">
        <v>0.01</v>
      </c>
      <c r="D92">
        <v>95.99</v>
      </c>
      <c r="E92">
        <v>4.9000000000000004</v>
      </c>
      <c r="F92">
        <v>156</v>
      </c>
      <c r="G92" t="s">
        <v>253</v>
      </c>
      <c r="H92" t="s">
        <v>49</v>
      </c>
      <c r="I92" t="s">
        <v>28</v>
      </c>
      <c r="J92" t="s">
        <v>77</v>
      </c>
      <c r="K92" t="s">
        <v>78</v>
      </c>
      <c r="L92" t="s">
        <v>59</v>
      </c>
      <c r="M92" t="s">
        <v>254</v>
      </c>
      <c r="N92">
        <v>0.56000000000000005</v>
      </c>
      <c r="O92" t="s">
        <v>33</v>
      </c>
      <c r="P92" t="s">
        <v>34</v>
      </c>
      <c r="Q92" t="s">
        <v>255</v>
      </c>
      <c r="R92" t="s">
        <v>256</v>
      </c>
      <c r="S92">
        <v>80525</v>
      </c>
      <c r="T92" s="3">
        <v>42138</v>
      </c>
      <c r="U92" s="3">
        <v>42139</v>
      </c>
      <c r="V92" s="5">
        <v>713.88</v>
      </c>
      <c r="W92">
        <v>13</v>
      </c>
      <c r="X92" s="5">
        <v>1050.08</v>
      </c>
      <c r="Y92">
        <v>87671</v>
      </c>
      <c r="Z92">
        <f t="shared" si="4"/>
        <v>1</v>
      </c>
      <c r="AA92">
        <f t="shared" si="7"/>
        <v>14</v>
      </c>
      <c r="AB92" t="str">
        <f t="shared" si="5"/>
        <v>May</v>
      </c>
      <c r="AC92">
        <f t="shared" si="6"/>
        <v>2015</v>
      </c>
    </row>
    <row r="93" spans="1:29" ht="12.75" customHeight="1" x14ac:dyDescent="0.25">
      <c r="A93">
        <v>20324</v>
      </c>
      <c r="B93" t="s">
        <v>25</v>
      </c>
      <c r="C93">
        <v>0.03</v>
      </c>
      <c r="D93">
        <v>10.89</v>
      </c>
      <c r="E93">
        <v>4.5</v>
      </c>
      <c r="F93">
        <v>156</v>
      </c>
      <c r="G93" t="s">
        <v>253</v>
      </c>
      <c r="H93" t="s">
        <v>49</v>
      </c>
      <c r="I93" t="s">
        <v>28</v>
      </c>
      <c r="J93" t="s">
        <v>29</v>
      </c>
      <c r="K93" t="s">
        <v>257</v>
      </c>
      <c r="L93" t="s">
        <v>59</v>
      </c>
      <c r="M93" t="s">
        <v>258</v>
      </c>
      <c r="N93">
        <v>0.59</v>
      </c>
      <c r="O93" t="s">
        <v>33</v>
      </c>
      <c r="P93" t="s">
        <v>34</v>
      </c>
      <c r="Q93" t="s">
        <v>255</v>
      </c>
      <c r="R93" t="s">
        <v>256</v>
      </c>
      <c r="S93">
        <v>80525</v>
      </c>
      <c r="T93" s="3">
        <v>42029</v>
      </c>
      <c r="U93" s="3">
        <v>42030</v>
      </c>
      <c r="V93" s="5">
        <v>-18.64</v>
      </c>
      <c r="W93">
        <v>3</v>
      </c>
      <c r="X93" s="5">
        <v>33.82</v>
      </c>
      <c r="Y93">
        <v>87672</v>
      </c>
      <c r="Z93">
        <f t="shared" si="4"/>
        <v>1</v>
      </c>
      <c r="AA93">
        <f t="shared" si="7"/>
        <v>25</v>
      </c>
      <c r="AB93" t="str">
        <f t="shared" si="5"/>
        <v>Jan</v>
      </c>
      <c r="AC93">
        <f t="shared" si="6"/>
        <v>2015</v>
      </c>
    </row>
    <row r="94" spans="1:29" ht="12.75" customHeight="1" x14ac:dyDescent="0.25">
      <c r="A94">
        <v>26102</v>
      </c>
      <c r="B94" t="s">
        <v>56</v>
      </c>
      <c r="C94">
        <v>0.05</v>
      </c>
      <c r="D94">
        <v>100.98</v>
      </c>
      <c r="E94">
        <v>35.840000000000003</v>
      </c>
      <c r="F94">
        <v>164</v>
      </c>
      <c r="G94" t="s">
        <v>259</v>
      </c>
      <c r="H94" t="s">
        <v>39</v>
      </c>
      <c r="I94" t="s">
        <v>40</v>
      </c>
      <c r="J94" t="s">
        <v>41</v>
      </c>
      <c r="K94" t="s">
        <v>191</v>
      </c>
      <c r="L94" t="s">
        <v>121</v>
      </c>
      <c r="M94" t="s">
        <v>260</v>
      </c>
      <c r="N94">
        <v>0.62</v>
      </c>
      <c r="O94" t="s">
        <v>33</v>
      </c>
      <c r="P94" t="s">
        <v>34</v>
      </c>
      <c r="Q94" t="s">
        <v>35</v>
      </c>
      <c r="R94" t="s">
        <v>261</v>
      </c>
      <c r="S94">
        <v>99352</v>
      </c>
      <c r="T94" s="3">
        <v>42006</v>
      </c>
      <c r="U94" s="3">
        <v>42008</v>
      </c>
      <c r="V94" s="5">
        <v>-111.4</v>
      </c>
      <c r="W94">
        <v>7</v>
      </c>
      <c r="X94" s="5">
        <v>715.55</v>
      </c>
      <c r="Y94">
        <v>89961</v>
      </c>
      <c r="Z94">
        <f t="shared" si="4"/>
        <v>2</v>
      </c>
      <c r="AA94">
        <f t="shared" si="7"/>
        <v>2</v>
      </c>
      <c r="AB94" t="str">
        <f t="shared" si="5"/>
        <v>Jan</v>
      </c>
      <c r="AC94">
        <f t="shared" si="6"/>
        <v>2015</v>
      </c>
    </row>
    <row r="95" spans="1:29" ht="12.75" customHeight="1" x14ac:dyDescent="0.25">
      <c r="A95">
        <v>26103</v>
      </c>
      <c r="B95" t="s">
        <v>56</v>
      </c>
      <c r="C95">
        <v>0.02</v>
      </c>
      <c r="D95">
        <v>4.9800000000000004</v>
      </c>
      <c r="E95">
        <v>5.49</v>
      </c>
      <c r="F95">
        <v>164</v>
      </c>
      <c r="G95" t="s">
        <v>259</v>
      </c>
      <c r="H95" t="s">
        <v>49</v>
      </c>
      <c r="I95" t="s">
        <v>40</v>
      </c>
      <c r="J95" t="s">
        <v>29</v>
      </c>
      <c r="K95" t="s">
        <v>93</v>
      </c>
      <c r="L95" t="s">
        <v>59</v>
      </c>
      <c r="M95" t="s">
        <v>262</v>
      </c>
      <c r="N95">
        <v>0.38</v>
      </c>
      <c r="O95" t="s">
        <v>33</v>
      </c>
      <c r="P95" t="s">
        <v>34</v>
      </c>
      <c r="Q95" t="s">
        <v>35</v>
      </c>
      <c r="R95" t="s">
        <v>261</v>
      </c>
      <c r="S95">
        <v>99352</v>
      </c>
      <c r="T95" s="3">
        <v>42006</v>
      </c>
      <c r="U95" s="3">
        <v>42007</v>
      </c>
      <c r="V95" s="5">
        <v>-77.03</v>
      </c>
      <c r="W95">
        <v>9</v>
      </c>
      <c r="X95" s="5">
        <v>45.63</v>
      </c>
      <c r="Y95">
        <v>89961</v>
      </c>
      <c r="Z95">
        <f t="shared" si="4"/>
        <v>1</v>
      </c>
      <c r="AA95">
        <f t="shared" si="7"/>
        <v>2</v>
      </c>
      <c r="AB95" t="str">
        <f t="shared" si="5"/>
        <v>Jan</v>
      </c>
      <c r="AC95">
        <f t="shared" si="6"/>
        <v>2015</v>
      </c>
    </row>
    <row r="96" spans="1:29" ht="12.75" customHeight="1" x14ac:dyDescent="0.25">
      <c r="A96">
        <v>21040</v>
      </c>
      <c r="B96" t="s">
        <v>106</v>
      </c>
      <c r="C96">
        <v>0.08</v>
      </c>
      <c r="D96">
        <v>399.98</v>
      </c>
      <c r="E96">
        <v>12.06</v>
      </c>
      <c r="F96">
        <v>166</v>
      </c>
      <c r="G96" t="s">
        <v>263</v>
      </c>
      <c r="H96" t="s">
        <v>39</v>
      </c>
      <c r="I96" t="s">
        <v>114</v>
      </c>
      <c r="J96" t="s">
        <v>77</v>
      </c>
      <c r="K96" t="s">
        <v>85</v>
      </c>
      <c r="L96" t="s">
        <v>121</v>
      </c>
      <c r="M96" t="s">
        <v>264</v>
      </c>
      <c r="N96">
        <v>0.56000000000000005</v>
      </c>
      <c r="O96" t="s">
        <v>33</v>
      </c>
      <c r="P96" t="s">
        <v>136</v>
      </c>
      <c r="Q96" t="s">
        <v>244</v>
      </c>
      <c r="R96" t="s">
        <v>265</v>
      </c>
      <c r="S96">
        <v>37087</v>
      </c>
      <c r="T96" s="3">
        <v>42015</v>
      </c>
      <c r="U96" s="3">
        <v>42022</v>
      </c>
      <c r="V96" s="5">
        <v>28.514099999999999</v>
      </c>
      <c r="W96">
        <v>5</v>
      </c>
      <c r="X96" s="5">
        <v>1839.91</v>
      </c>
      <c r="Y96">
        <v>89426</v>
      </c>
      <c r="Z96">
        <f t="shared" si="4"/>
        <v>7</v>
      </c>
      <c r="AA96">
        <f t="shared" si="7"/>
        <v>11</v>
      </c>
      <c r="AB96" t="str">
        <f t="shared" si="5"/>
        <v>Jan</v>
      </c>
      <c r="AC96">
        <f t="shared" si="6"/>
        <v>2015</v>
      </c>
    </row>
    <row r="97" spans="1:29" ht="12.75" customHeight="1" x14ac:dyDescent="0.25">
      <c r="A97">
        <v>19315</v>
      </c>
      <c r="B97" t="s">
        <v>106</v>
      </c>
      <c r="C97">
        <v>0.08</v>
      </c>
      <c r="D97">
        <v>43.22</v>
      </c>
      <c r="E97">
        <v>16.71</v>
      </c>
      <c r="F97">
        <v>169</v>
      </c>
      <c r="G97" t="s">
        <v>266</v>
      </c>
      <c r="H97" t="s">
        <v>49</v>
      </c>
      <c r="I97" t="s">
        <v>28</v>
      </c>
      <c r="J97" t="s">
        <v>77</v>
      </c>
      <c r="K97" t="s">
        <v>180</v>
      </c>
      <c r="L97" t="s">
        <v>59</v>
      </c>
      <c r="M97" t="s">
        <v>267</v>
      </c>
      <c r="N97">
        <v>0.66</v>
      </c>
      <c r="O97" t="s">
        <v>33</v>
      </c>
      <c r="P97" t="s">
        <v>136</v>
      </c>
      <c r="Q97" t="s">
        <v>171</v>
      </c>
      <c r="R97" t="s">
        <v>268</v>
      </c>
      <c r="S97">
        <v>70802</v>
      </c>
      <c r="T97" s="3">
        <v>42007</v>
      </c>
      <c r="U97" s="3">
        <v>42009</v>
      </c>
      <c r="V97" s="5">
        <v>280.27458000000001</v>
      </c>
      <c r="W97">
        <v>3</v>
      </c>
      <c r="X97" s="5">
        <v>130.62</v>
      </c>
      <c r="Y97">
        <v>87463</v>
      </c>
      <c r="Z97">
        <f t="shared" si="4"/>
        <v>2</v>
      </c>
      <c r="AA97">
        <f t="shared" si="7"/>
        <v>3</v>
      </c>
      <c r="AB97" t="str">
        <f t="shared" si="5"/>
        <v>Jan</v>
      </c>
      <c r="AC97">
        <f t="shared" si="6"/>
        <v>2015</v>
      </c>
    </row>
    <row r="98" spans="1:29" ht="12.75" customHeight="1" x14ac:dyDescent="0.25">
      <c r="A98">
        <v>19316</v>
      </c>
      <c r="B98" t="s">
        <v>106</v>
      </c>
      <c r="C98">
        <v>0.05</v>
      </c>
      <c r="D98">
        <v>574.74</v>
      </c>
      <c r="E98">
        <v>24.49</v>
      </c>
      <c r="F98">
        <v>169</v>
      </c>
      <c r="G98" t="s">
        <v>266</v>
      </c>
      <c r="H98" t="s">
        <v>49</v>
      </c>
      <c r="I98" t="s">
        <v>28</v>
      </c>
      <c r="J98" t="s">
        <v>77</v>
      </c>
      <c r="K98" t="s">
        <v>85</v>
      </c>
      <c r="L98" t="s">
        <v>236</v>
      </c>
      <c r="M98" t="s">
        <v>269</v>
      </c>
      <c r="N98">
        <v>0.37</v>
      </c>
      <c r="O98" t="s">
        <v>33</v>
      </c>
      <c r="P98" t="s">
        <v>136</v>
      </c>
      <c r="Q98" t="s">
        <v>171</v>
      </c>
      <c r="R98" t="s">
        <v>268</v>
      </c>
      <c r="S98">
        <v>70802</v>
      </c>
      <c r="T98" s="3">
        <v>42007</v>
      </c>
      <c r="U98" s="3">
        <v>42014</v>
      </c>
      <c r="V98" s="5">
        <v>-112.4263</v>
      </c>
      <c r="W98">
        <v>12</v>
      </c>
      <c r="X98" s="5">
        <v>6945.16</v>
      </c>
      <c r="Y98">
        <v>87463</v>
      </c>
      <c r="Z98">
        <f t="shared" si="4"/>
        <v>7</v>
      </c>
      <c r="AA98">
        <f t="shared" si="7"/>
        <v>3</v>
      </c>
      <c r="AB98" t="str">
        <f t="shared" si="5"/>
        <v>Jan</v>
      </c>
      <c r="AC98">
        <f t="shared" si="6"/>
        <v>2015</v>
      </c>
    </row>
    <row r="99" spans="1:29" ht="12.75" customHeight="1" x14ac:dyDescent="0.25">
      <c r="A99">
        <v>19317</v>
      </c>
      <c r="B99" t="s">
        <v>106</v>
      </c>
      <c r="C99">
        <v>0.04</v>
      </c>
      <c r="D99">
        <v>10.14</v>
      </c>
      <c r="E99">
        <v>2.27</v>
      </c>
      <c r="F99">
        <v>169</v>
      </c>
      <c r="G99" t="s">
        <v>266</v>
      </c>
      <c r="H99" t="s">
        <v>49</v>
      </c>
      <c r="I99" t="s">
        <v>28</v>
      </c>
      <c r="J99" t="s">
        <v>29</v>
      </c>
      <c r="K99" t="s">
        <v>93</v>
      </c>
      <c r="L99" t="s">
        <v>31</v>
      </c>
      <c r="M99" t="s">
        <v>270</v>
      </c>
      <c r="N99">
        <v>0.36</v>
      </c>
      <c r="O99" t="s">
        <v>33</v>
      </c>
      <c r="P99" t="s">
        <v>136</v>
      </c>
      <c r="Q99" t="s">
        <v>171</v>
      </c>
      <c r="R99" t="s">
        <v>268</v>
      </c>
      <c r="S99">
        <v>70802</v>
      </c>
      <c r="T99" s="3">
        <v>42007</v>
      </c>
      <c r="U99" s="3">
        <v>42011</v>
      </c>
      <c r="V99" s="5">
        <v>24.923999999999999</v>
      </c>
      <c r="W99">
        <v>3</v>
      </c>
      <c r="X99" s="5">
        <v>30.94</v>
      </c>
      <c r="Y99">
        <v>87463</v>
      </c>
      <c r="Z99">
        <f t="shared" si="4"/>
        <v>4</v>
      </c>
      <c r="AA99">
        <f t="shared" si="7"/>
        <v>3</v>
      </c>
      <c r="AB99" t="str">
        <f t="shared" si="5"/>
        <v>Jan</v>
      </c>
      <c r="AC99">
        <f t="shared" si="6"/>
        <v>2015</v>
      </c>
    </row>
    <row r="100" spans="1:29" ht="12.75" customHeight="1" x14ac:dyDescent="0.25">
      <c r="A100">
        <v>19314</v>
      </c>
      <c r="B100" t="s">
        <v>47</v>
      </c>
      <c r="C100">
        <v>0.05</v>
      </c>
      <c r="D100">
        <v>1.88</v>
      </c>
      <c r="E100">
        <v>1.49</v>
      </c>
      <c r="F100">
        <v>171</v>
      </c>
      <c r="G100" t="s">
        <v>271</v>
      </c>
      <c r="H100" t="s">
        <v>49</v>
      </c>
      <c r="I100" t="s">
        <v>28</v>
      </c>
      <c r="J100" t="s">
        <v>29</v>
      </c>
      <c r="K100" t="s">
        <v>109</v>
      </c>
      <c r="L100" t="s">
        <v>59</v>
      </c>
      <c r="M100" t="s">
        <v>272</v>
      </c>
      <c r="N100">
        <v>0.37</v>
      </c>
      <c r="O100" t="s">
        <v>33</v>
      </c>
      <c r="P100" t="s">
        <v>53</v>
      </c>
      <c r="Q100" t="s">
        <v>54</v>
      </c>
      <c r="R100" t="s">
        <v>273</v>
      </c>
      <c r="S100">
        <v>7024</v>
      </c>
      <c r="T100" s="3">
        <v>42107</v>
      </c>
      <c r="U100" s="3">
        <v>42109</v>
      </c>
      <c r="V100" s="5">
        <v>-2.9094999999999995</v>
      </c>
      <c r="W100">
        <v>1</v>
      </c>
      <c r="X100" s="5">
        <v>3.42</v>
      </c>
      <c r="Y100">
        <v>87464</v>
      </c>
      <c r="Z100">
        <f t="shared" si="4"/>
        <v>2</v>
      </c>
      <c r="AA100">
        <f t="shared" si="7"/>
        <v>13</v>
      </c>
      <c r="AB100" t="str">
        <f t="shared" si="5"/>
        <v>Apr</v>
      </c>
      <c r="AC100">
        <f t="shared" si="6"/>
        <v>2015</v>
      </c>
    </row>
    <row r="101" spans="1:29" ht="12.75" customHeight="1" x14ac:dyDescent="0.25">
      <c r="A101">
        <v>5361</v>
      </c>
      <c r="B101" t="s">
        <v>47</v>
      </c>
      <c r="C101">
        <v>0.02</v>
      </c>
      <c r="D101">
        <v>49.99</v>
      </c>
      <c r="E101">
        <v>19.989999999999998</v>
      </c>
      <c r="F101">
        <v>181</v>
      </c>
      <c r="G101" t="s">
        <v>274</v>
      </c>
      <c r="H101" t="s">
        <v>49</v>
      </c>
      <c r="I101" t="s">
        <v>58</v>
      </c>
      <c r="J101" t="s">
        <v>77</v>
      </c>
      <c r="K101" t="s">
        <v>180</v>
      </c>
      <c r="L101" t="s">
        <v>59</v>
      </c>
      <c r="M101" t="s">
        <v>275</v>
      </c>
      <c r="N101">
        <v>0.41</v>
      </c>
      <c r="O101" t="s">
        <v>33</v>
      </c>
      <c r="P101" t="s">
        <v>34</v>
      </c>
      <c r="Q101" t="s">
        <v>45</v>
      </c>
      <c r="R101" t="s">
        <v>276</v>
      </c>
      <c r="S101">
        <v>94122</v>
      </c>
      <c r="T101" s="3">
        <v>42056</v>
      </c>
      <c r="U101" s="3">
        <v>42056</v>
      </c>
      <c r="V101" s="5">
        <v>-76.89</v>
      </c>
      <c r="W101">
        <v>18</v>
      </c>
      <c r="X101" s="5">
        <v>901.81</v>
      </c>
      <c r="Y101">
        <v>38087</v>
      </c>
      <c r="Z101">
        <f t="shared" si="4"/>
        <v>0</v>
      </c>
      <c r="AA101">
        <f t="shared" si="7"/>
        <v>21</v>
      </c>
      <c r="AB101" t="str">
        <f t="shared" si="5"/>
        <v>Feb</v>
      </c>
      <c r="AC101">
        <f t="shared" si="6"/>
        <v>2015</v>
      </c>
    </row>
    <row r="102" spans="1:29" ht="12.75" customHeight="1" x14ac:dyDescent="0.25">
      <c r="A102">
        <v>522</v>
      </c>
      <c r="B102" t="s">
        <v>25</v>
      </c>
      <c r="C102">
        <v>7.0000000000000007E-2</v>
      </c>
      <c r="D102">
        <v>1.68</v>
      </c>
      <c r="E102">
        <v>1.57</v>
      </c>
      <c r="F102">
        <v>181</v>
      </c>
      <c r="G102" t="s">
        <v>274</v>
      </c>
      <c r="H102" t="s">
        <v>49</v>
      </c>
      <c r="I102" t="s">
        <v>28</v>
      </c>
      <c r="J102" t="s">
        <v>29</v>
      </c>
      <c r="K102" t="s">
        <v>30</v>
      </c>
      <c r="L102" t="s">
        <v>31</v>
      </c>
      <c r="M102" t="s">
        <v>96</v>
      </c>
      <c r="N102">
        <v>0.59</v>
      </c>
      <c r="O102" t="s">
        <v>33</v>
      </c>
      <c r="P102" t="s">
        <v>34</v>
      </c>
      <c r="Q102" t="s">
        <v>45</v>
      </c>
      <c r="R102" t="s">
        <v>276</v>
      </c>
      <c r="S102">
        <v>94122</v>
      </c>
      <c r="T102" s="3">
        <v>42146</v>
      </c>
      <c r="U102" s="3">
        <v>42147</v>
      </c>
      <c r="V102" s="5">
        <v>-35.75</v>
      </c>
      <c r="W102">
        <v>116</v>
      </c>
      <c r="X102" s="5">
        <v>186.59</v>
      </c>
      <c r="Y102">
        <v>3585</v>
      </c>
      <c r="Z102">
        <f t="shared" si="4"/>
        <v>1</v>
      </c>
      <c r="AA102">
        <f t="shared" si="7"/>
        <v>22</v>
      </c>
      <c r="AB102" t="str">
        <f t="shared" si="5"/>
        <v>May</v>
      </c>
      <c r="AC102">
        <f t="shared" si="6"/>
        <v>2015</v>
      </c>
    </row>
    <row r="103" spans="1:29" ht="12.75" customHeight="1" x14ac:dyDescent="0.25">
      <c r="A103">
        <v>23361</v>
      </c>
      <c r="B103" t="s">
        <v>47</v>
      </c>
      <c r="C103">
        <v>0.02</v>
      </c>
      <c r="D103">
        <v>49.99</v>
      </c>
      <c r="E103">
        <v>19.989999999999998</v>
      </c>
      <c r="F103">
        <v>184</v>
      </c>
      <c r="G103" t="s">
        <v>277</v>
      </c>
      <c r="H103" t="s">
        <v>49</v>
      </c>
      <c r="I103" t="s">
        <v>58</v>
      </c>
      <c r="J103" t="s">
        <v>77</v>
      </c>
      <c r="K103" t="s">
        <v>180</v>
      </c>
      <c r="L103" t="s">
        <v>59</v>
      </c>
      <c r="M103" t="s">
        <v>275</v>
      </c>
      <c r="N103">
        <v>0.41</v>
      </c>
      <c r="O103" t="s">
        <v>33</v>
      </c>
      <c r="P103" t="s">
        <v>53</v>
      </c>
      <c r="Q103" t="s">
        <v>193</v>
      </c>
      <c r="R103" t="s">
        <v>278</v>
      </c>
      <c r="S103">
        <v>2474</v>
      </c>
      <c r="T103" s="3">
        <v>42056</v>
      </c>
      <c r="U103" s="3">
        <v>42056</v>
      </c>
      <c r="V103" s="5">
        <v>-76.89</v>
      </c>
      <c r="W103">
        <v>5</v>
      </c>
      <c r="X103" s="5">
        <v>250.5</v>
      </c>
      <c r="Y103">
        <v>88360</v>
      </c>
      <c r="Z103">
        <f t="shared" si="4"/>
        <v>0</v>
      </c>
      <c r="AA103">
        <f t="shared" si="7"/>
        <v>21</v>
      </c>
      <c r="AB103" t="str">
        <f t="shared" si="5"/>
        <v>Feb</v>
      </c>
      <c r="AC103">
        <f t="shared" si="6"/>
        <v>2015</v>
      </c>
    </row>
    <row r="104" spans="1:29" ht="12.75" customHeight="1" x14ac:dyDescent="0.25">
      <c r="A104">
        <v>18521</v>
      </c>
      <c r="B104" t="s">
        <v>25</v>
      </c>
      <c r="C104">
        <v>7.0000000000000007E-2</v>
      </c>
      <c r="D104">
        <v>10.06</v>
      </c>
      <c r="E104">
        <v>2.06</v>
      </c>
      <c r="F104">
        <v>188</v>
      </c>
      <c r="G104" t="s">
        <v>279</v>
      </c>
      <c r="H104" t="s">
        <v>49</v>
      </c>
      <c r="I104" t="s">
        <v>28</v>
      </c>
      <c r="J104" t="s">
        <v>29</v>
      </c>
      <c r="K104" t="s">
        <v>93</v>
      </c>
      <c r="L104" t="s">
        <v>31</v>
      </c>
      <c r="M104" t="s">
        <v>280</v>
      </c>
      <c r="N104">
        <v>0.39</v>
      </c>
      <c r="O104" t="s">
        <v>33</v>
      </c>
      <c r="P104" t="s">
        <v>61</v>
      </c>
      <c r="Q104" t="s">
        <v>130</v>
      </c>
      <c r="R104" t="s">
        <v>281</v>
      </c>
      <c r="S104">
        <v>76240</v>
      </c>
      <c r="T104" s="3">
        <v>42146</v>
      </c>
      <c r="U104" s="3">
        <v>42146</v>
      </c>
      <c r="V104" s="5">
        <v>152.65559999999999</v>
      </c>
      <c r="W104">
        <v>23</v>
      </c>
      <c r="X104" s="5">
        <v>221.24</v>
      </c>
      <c r="Y104">
        <v>88361</v>
      </c>
      <c r="Z104">
        <f t="shared" si="4"/>
        <v>0</v>
      </c>
      <c r="AA104">
        <f t="shared" si="7"/>
        <v>22</v>
      </c>
      <c r="AB104" t="str">
        <f t="shared" si="5"/>
        <v>May</v>
      </c>
      <c r="AC104">
        <f t="shared" si="6"/>
        <v>2015</v>
      </c>
    </row>
    <row r="105" spans="1:29" ht="12.75" customHeight="1" x14ac:dyDescent="0.25">
      <c r="A105">
        <v>18522</v>
      </c>
      <c r="B105" t="s">
        <v>25</v>
      </c>
      <c r="C105">
        <v>7.0000000000000007E-2</v>
      </c>
      <c r="D105">
        <v>1.68</v>
      </c>
      <c r="E105">
        <v>1.57</v>
      </c>
      <c r="F105">
        <v>188</v>
      </c>
      <c r="G105" t="s">
        <v>279</v>
      </c>
      <c r="H105" t="s">
        <v>49</v>
      </c>
      <c r="I105" t="s">
        <v>28</v>
      </c>
      <c r="J105" t="s">
        <v>29</v>
      </c>
      <c r="K105" t="s">
        <v>30</v>
      </c>
      <c r="L105" t="s">
        <v>31</v>
      </c>
      <c r="M105" t="s">
        <v>96</v>
      </c>
      <c r="N105">
        <v>0.59</v>
      </c>
      <c r="O105" t="s">
        <v>33</v>
      </c>
      <c r="P105" t="s">
        <v>61</v>
      </c>
      <c r="Q105" t="s">
        <v>130</v>
      </c>
      <c r="R105" t="s">
        <v>281</v>
      </c>
      <c r="S105">
        <v>76240</v>
      </c>
      <c r="T105" s="3">
        <v>42146</v>
      </c>
      <c r="U105" s="3">
        <v>42147</v>
      </c>
      <c r="V105" s="5">
        <v>7.1500000000000057</v>
      </c>
      <c r="W105">
        <v>29</v>
      </c>
      <c r="X105" s="5">
        <v>46.65</v>
      </c>
      <c r="Y105">
        <v>88361</v>
      </c>
      <c r="Z105">
        <f t="shared" si="4"/>
        <v>1</v>
      </c>
      <c r="AA105">
        <f t="shared" si="7"/>
        <v>22</v>
      </c>
      <c r="AB105" t="str">
        <f t="shared" si="5"/>
        <v>May</v>
      </c>
      <c r="AC105">
        <f t="shared" si="6"/>
        <v>2015</v>
      </c>
    </row>
    <row r="106" spans="1:29" ht="12.75" customHeight="1" x14ac:dyDescent="0.25">
      <c r="A106">
        <v>18817</v>
      </c>
      <c r="B106" t="s">
        <v>25</v>
      </c>
      <c r="C106">
        <v>0.1</v>
      </c>
      <c r="D106">
        <v>58.1</v>
      </c>
      <c r="E106">
        <v>1.49</v>
      </c>
      <c r="F106">
        <v>190</v>
      </c>
      <c r="G106" t="s">
        <v>282</v>
      </c>
      <c r="H106" t="s">
        <v>49</v>
      </c>
      <c r="I106" t="s">
        <v>28</v>
      </c>
      <c r="J106" t="s">
        <v>29</v>
      </c>
      <c r="K106" t="s">
        <v>109</v>
      </c>
      <c r="L106" t="s">
        <v>59</v>
      </c>
      <c r="M106" t="s">
        <v>283</v>
      </c>
      <c r="N106">
        <v>0.38</v>
      </c>
      <c r="O106" t="s">
        <v>33</v>
      </c>
      <c r="P106" t="s">
        <v>61</v>
      </c>
      <c r="Q106" t="s">
        <v>178</v>
      </c>
      <c r="R106" t="s">
        <v>284</v>
      </c>
      <c r="S106">
        <v>60004</v>
      </c>
      <c r="T106" s="3">
        <v>42047</v>
      </c>
      <c r="U106" s="3">
        <v>42048</v>
      </c>
      <c r="V106" s="5">
        <v>113.6499</v>
      </c>
      <c r="W106">
        <v>3</v>
      </c>
      <c r="X106" s="5">
        <v>164.71</v>
      </c>
      <c r="Y106">
        <v>89092</v>
      </c>
      <c r="Z106">
        <f t="shared" si="4"/>
        <v>1</v>
      </c>
      <c r="AA106">
        <f t="shared" si="7"/>
        <v>12</v>
      </c>
      <c r="AB106" t="str">
        <f t="shared" si="5"/>
        <v>Feb</v>
      </c>
      <c r="AC106">
        <f t="shared" si="6"/>
        <v>2015</v>
      </c>
    </row>
    <row r="107" spans="1:29" ht="12.75" customHeight="1" x14ac:dyDescent="0.25">
      <c r="A107">
        <v>18818</v>
      </c>
      <c r="B107" t="s">
        <v>25</v>
      </c>
      <c r="C107">
        <v>0.01</v>
      </c>
      <c r="D107">
        <v>80.48</v>
      </c>
      <c r="E107">
        <v>4.5</v>
      </c>
      <c r="F107">
        <v>191</v>
      </c>
      <c r="G107" t="s">
        <v>285</v>
      </c>
      <c r="H107" t="s">
        <v>49</v>
      </c>
      <c r="I107" t="s">
        <v>28</v>
      </c>
      <c r="J107" t="s">
        <v>29</v>
      </c>
      <c r="K107" t="s">
        <v>257</v>
      </c>
      <c r="L107" t="s">
        <v>59</v>
      </c>
      <c r="M107" t="s">
        <v>286</v>
      </c>
      <c r="N107">
        <v>0.55000000000000004</v>
      </c>
      <c r="O107" t="s">
        <v>33</v>
      </c>
      <c r="P107" t="s">
        <v>61</v>
      </c>
      <c r="Q107" t="s">
        <v>178</v>
      </c>
      <c r="R107" t="s">
        <v>287</v>
      </c>
      <c r="S107">
        <v>60505</v>
      </c>
      <c r="T107" s="3">
        <v>42047</v>
      </c>
      <c r="U107" s="3">
        <v>42050</v>
      </c>
      <c r="V107" s="5">
        <v>-35.474400000000003</v>
      </c>
      <c r="W107">
        <v>1</v>
      </c>
      <c r="X107" s="5">
        <v>79.680000000000007</v>
      </c>
      <c r="Y107">
        <v>89092</v>
      </c>
      <c r="Z107">
        <f t="shared" si="4"/>
        <v>3</v>
      </c>
      <c r="AA107">
        <f t="shared" si="7"/>
        <v>12</v>
      </c>
      <c r="AB107" t="str">
        <f t="shared" si="5"/>
        <v>Feb</v>
      </c>
      <c r="AC107">
        <f t="shared" si="6"/>
        <v>2015</v>
      </c>
    </row>
    <row r="108" spans="1:29" ht="12.75" customHeight="1" x14ac:dyDescent="0.25">
      <c r="A108">
        <v>20520</v>
      </c>
      <c r="B108" t="s">
        <v>37</v>
      </c>
      <c r="C108">
        <v>0.05</v>
      </c>
      <c r="D108">
        <v>3.8</v>
      </c>
      <c r="E108">
        <v>1.49</v>
      </c>
      <c r="F108">
        <v>191</v>
      </c>
      <c r="G108" t="s">
        <v>285</v>
      </c>
      <c r="H108" t="s">
        <v>49</v>
      </c>
      <c r="I108" t="s">
        <v>28</v>
      </c>
      <c r="J108" t="s">
        <v>29</v>
      </c>
      <c r="K108" t="s">
        <v>109</v>
      </c>
      <c r="L108" t="s">
        <v>59</v>
      </c>
      <c r="M108" t="s">
        <v>125</v>
      </c>
      <c r="N108">
        <v>0.38</v>
      </c>
      <c r="O108" t="s">
        <v>33</v>
      </c>
      <c r="P108" t="s">
        <v>61</v>
      </c>
      <c r="Q108" t="s">
        <v>178</v>
      </c>
      <c r="R108" t="s">
        <v>287</v>
      </c>
      <c r="S108">
        <v>60505</v>
      </c>
      <c r="T108" s="3">
        <v>42103</v>
      </c>
      <c r="U108" s="3">
        <v>42105</v>
      </c>
      <c r="V108" s="5">
        <v>14.466999999999999</v>
      </c>
      <c r="W108">
        <v>14</v>
      </c>
      <c r="X108" s="5">
        <v>53.26</v>
      </c>
      <c r="Y108">
        <v>89093</v>
      </c>
      <c r="Z108">
        <f t="shared" si="4"/>
        <v>2</v>
      </c>
      <c r="AA108">
        <f t="shared" si="7"/>
        <v>9</v>
      </c>
      <c r="AB108" t="str">
        <f t="shared" si="5"/>
        <v>Apr</v>
      </c>
      <c r="AC108">
        <f t="shared" si="6"/>
        <v>2015</v>
      </c>
    </row>
    <row r="109" spans="1:29" ht="12.75" customHeight="1" x14ac:dyDescent="0.25">
      <c r="A109">
        <v>20521</v>
      </c>
      <c r="B109" t="s">
        <v>37</v>
      </c>
      <c r="C109">
        <v>0.09</v>
      </c>
      <c r="D109">
        <v>30.73</v>
      </c>
      <c r="E109">
        <v>4</v>
      </c>
      <c r="F109">
        <v>191</v>
      </c>
      <c r="G109" t="s">
        <v>285</v>
      </c>
      <c r="H109" t="s">
        <v>49</v>
      </c>
      <c r="I109" t="s">
        <v>28</v>
      </c>
      <c r="J109" t="s">
        <v>77</v>
      </c>
      <c r="K109" t="s">
        <v>180</v>
      </c>
      <c r="L109" t="s">
        <v>59</v>
      </c>
      <c r="M109" t="s">
        <v>288</v>
      </c>
      <c r="N109">
        <v>0.75</v>
      </c>
      <c r="O109" t="s">
        <v>33</v>
      </c>
      <c r="P109" t="s">
        <v>61</v>
      </c>
      <c r="Q109" t="s">
        <v>178</v>
      </c>
      <c r="R109" t="s">
        <v>287</v>
      </c>
      <c r="S109">
        <v>60505</v>
      </c>
      <c r="T109" s="3">
        <v>42103</v>
      </c>
      <c r="U109" s="3">
        <v>42103</v>
      </c>
      <c r="V109" s="5">
        <v>-99.986400000000003</v>
      </c>
      <c r="W109">
        <v>7</v>
      </c>
      <c r="X109" s="5">
        <v>203.49</v>
      </c>
      <c r="Y109">
        <v>89093</v>
      </c>
      <c r="Z109">
        <f t="shared" si="4"/>
        <v>0</v>
      </c>
      <c r="AA109">
        <f t="shared" si="7"/>
        <v>9</v>
      </c>
      <c r="AB109" t="str">
        <f t="shared" si="5"/>
        <v>Apr</v>
      </c>
      <c r="AC109">
        <f t="shared" si="6"/>
        <v>2015</v>
      </c>
    </row>
    <row r="110" spans="1:29" ht="12.75" customHeight="1" x14ac:dyDescent="0.25">
      <c r="A110">
        <v>20522</v>
      </c>
      <c r="B110" t="s">
        <v>37</v>
      </c>
      <c r="C110">
        <v>0</v>
      </c>
      <c r="D110">
        <v>125.99</v>
      </c>
      <c r="E110">
        <v>8.08</v>
      </c>
      <c r="F110">
        <v>191</v>
      </c>
      <c r="G110" t="s">
        <v>285</v>
      </c>
      <c r="H110" t="s">
        <v>49</v>
      </c>
      <c r="I110" t="s">
        <v>28</v>
      </c>
      <c r="J110" t="s">
        <v>77</v>
      </c>
      <c r="K110" t="s">
        <v>78</v>
      </c>
      <c r="L110" t="s">
        <v>59</v>
      </c>
      <c r="M110" t="s">
        <v>289</v>
      </c>
      <c r="N110">
        <v>0.56999999999999995</v>
      </c>
      <c r="O110" t="s">
        <v>33</v>
      </c>
      <c r="P110" t="s">
        <v>61</v>
      </c>
      <c r="Q110" t="s">
        <v>178</v>
      </c>
      <c r="R110" t="s">
        <v>287</v>
      </c>
      <c r="S110">
        <v>60505</v>
      </c>
      <c r="T110" s="3">
        <v>42103</v>
      </c>
      <c r="U110" s="3">
        <v>42104</v>
      </c>
      <c r="V110" s="5">
        <v>1348.59672</v>
      </c>
      <c r="W110">
        <v>22</v>
      </c>
      <c r="X110" s="5">
        <v>2356.0100000000002</v>
      </c>
      <c r="Y110">
        <v>89093</v>
      </c>
      <c r="Z110">
        <f t="shared" si="4"/>
        <v>1</v>
      </c>
      <c r="AA110">
        <f t="shared" si="7"/>
        <v>9</v>
      </c>
      <c r="AB110" t="str">
        <f t="shared" si="5"/>
        <v>Apr</v>
      </c>
      <c r="AC110">
        <f t="shared" si="6"/>
        <v>2015</v>
      </c>
    </row>
    <row r="111" spans="1:29" ht="12.75" customHeight="1" x14ac:dyDescent="0.25">
      <c r="A111">
        <v>19663</v>
      </c>
      <c r="B111" t="s">
        <v>37</v>
      </c>
      <c r="C111">
        <v>0</v>
      </c>
      <c r="D111">
        <v>213.45</v>
      </c>
      <c r="E111">
        <v>14.7</v>
      </c>
      <c r="F111">
        <v>193</v>
      </c>
      <c r="G111" t="s">
        <v>290</v>
      </c>
      <c r="H111" t="s">
        <v>39</v>
      </c>
      <c r="I111" t="s">
        <v>28</v>
      </c>
      <c r="J111" t="s">
        <v>77</v>
      </c>
      <c r="K111" t="s">
        <v>85</v>
      </c>
      <c r="L111" t="s">
        <v>43</v>
      </c>
      <c r="M111" t="s">
        <v>291</v>
      </c>
      <c r="N111">
        <v>0.59</v>
      </c>
      <c r="O111" t="s">
        <v>33</v>
      </c>
      <c r="P111" t="s">
        <v>34</v>
      </c>
      <c r="Q111" t="s">
        <v>212</v>
      </c>
      <c r="R111" t="s">
        <v>213</v>
      </c>
      <c r="S111">
        <v>84041</v>
      </c>
      <c r="T111" s="3">
        <v>42007</v>
      </c>
      <c r="U111" s="3">
        <v>42009</v>
      </c>
      <c r="V111" s="5">
        <v>-560.81417999999996</v>
      </c>
      <c r="W111">
        <v>1</v>
      </c>
      <c r="X111" s="5">
        <v>224.12</v>
      </c>
      <c r="Y111">
        <v>90430</v>
      </c>
      <c r="Z111">
        <f t="shared" si="4"/>
        <v>2</v>
      </c>
      <c r="AA111">
        <f t="shared" si="7"/>
        <v>3</v>
      </c>
      <c r="AB111" t="str">
        <f t="shared" si="5"/>
        <v>Jan</v>
      </c>
      <c r="AC111">
        <f t="shared" si="6"/>
        <v>2015</v>
      </c>
    </row>
    <row r="112" spans="1:29" ht="12.75" customHeight="1" x14ac:dyDescent="0.25">
      <c r="A112">
        <v>20645</v>
      </c>
      <c r="B112" t="s">
        <v>56</v>
      </c>
      <c r="C112">
        <v>7.0000000000000007E-2</v>
      </c>
      <c r="D112">
        <v>6.54</v>
      </c>
      <c r="E112">
        <v>5.27</v>
      </c>
      <c r="F112">
        <v>193</v>
      </c>
      <c r="G112" t="s">
        <v>290</v>
      </c>
      <c r="H112" t="s">
        <v>49</v>
      </c>
      <c r="I112" t="s">
        <v>28</v>
      </c>
      <c r="J112" t="s">
        <v>29</v>
      </c>
      <c r="K112" t="s">
        <v>109</v>
      </c>
      <c r="L112" t="s">
        <v>59</v>
      </c>
      <c r="M112" t="s">
        <v>292</v>
      </c>
      <c r="N112">
        <v>0.36</v>
      </c>
      <c r="O112" t="s">
        <v>33</v>
      </c>
      <c r="P112" t="s">
        <v>34</v>
      </c>
      <c r="Q112" t="s">
        <v>212</v>
      </c>
      <c r="R112" t="s">
        <v>213</v>
      </c>
      <c r="S112">
        <v>84041</v>
      </c>
      <c r="T112" s="3">
        <v>42093</v>
      </c>
      <c r="U112" s="3">
        <v>42095</v>
      </c>
      <c r="V112" s="5">
        <v>-66.044499999999999</v>
      </c>
      <c r="W112">
        <v>21</v>
      </c>
      <c r="X112" s="5">
        <v>140.30000000000001</v>
      </c>
      <c r="Y112">
        <v>90432</v>
      </c>
      <c r="Z112">
        <f t="shared" si="4"/>
        <v>2</v>
      </c>
      <c r="AA112">
        <f t="shared" si="7"/>
        <v>30</v>
      </c>
      <c r="AB112" t="str">
        <f t="shared" si="5"/>
        <v>Mar</v>
      </c>
      <c r="AC112">
        <f t="shared" si="6"/>
        <v>2015</v>
      </c>
    </row>
    <row r="113" spans="1:29" ht="12.75" customHeight="1" x14ac:dyDescent="0.25">
      <c r="A113">
        <v>24273</v>
      </c>
      <c r="B113" t="s">
        <v>37</v>
      </c>
      <c r="C113">
        <v>0.02</v>
      </c>
      <c r="D113">
        <v>6.48</v>
      </c>
      <c r="E113">
        <v>9.17</v>
      </c>
      <c r="F113">
        <v>194</v>
      </c>
      <c r="G113" t="s">
        <v>293</v>
      </c>
      <c r="H113" t="s">
        <v>49</v>
      </c>
      <c r="I113" t="s">
        <v>28</v>
      </c>
      <c r="J113" t="s">
        <v>29</v>
      </c>
      <c r="K113" t="s">
        <v>93</v>
      </c>
      <c r="L113" t="s">
        <v>59</v>
      </c>
      <c r="M113" t="s">
        <v>294</v>
      </c>
      <c r="N113">
        <v>0.37</v>
      </c>
      <c r="O113" t="s">
        <v>33</v>
      </c>
      <c r="P113" t="s">
        <v>34</v>
      </c>
      <c r="Q113" t="s">
        <v>212</v>
      </c>
      <c r="R113" t="s">
        <v>295</v>
      </c>
      <c r="S113">
        <v>84043</v>
      </c>
      <c r="T113" s="3">
        <v>42014</v>
      </c>
      <c r="U113" s="3">
        <v>42015</v>
      </c>
      <c r="V113" s="5">
        <v>-105.68520000000001</v>
      </c>
      <c r="W113">
        <v>4</v>
      </c>
      <c r="X113" s="5">
        <v>28.2</v>
      </c>
      <c r="Y113">
        <v>90431</v>
      </c>
      <c r="Z113">
        <f t="shared" si="4"/>
        <v>1</v>
      </c>
      <c r="AA113">
        <f t="shared" si="7"/>
        <v>10</v>
      </c>
      <c r="AB113" t="str">
        <f t="shared" si="5"/>
        <v>Jan</v>
      </c>
      <c r="AC113">
        <f t="shared" si="6"/>
        <v>2015</v>
      </c>
    </row>
    <row r="114" spans="1:29" ht="12.75" customHeight="1" x14ac:dyDescent="0.25">
      <c r="A114">
        <v>20646</v>
      </c>
      <c r="B114" t="s">
        <v>56</v>
      </c>
      <c r="C114">
        <v>0.09</v>
      </c>
      <c r="D114">
        <v>3.29</v>
      </c>
      <c r="E114">
        <v>1.35</v>
      </c>
      <c r="F114">
        <v>194</v>
      </c>
      <c r="G114" t="s">
        <v>293</v>
      </c>
      <c r="H114" t="s">
        <v>49</v>
      </c>
      <c r="I114" t="s">
        <v>28</v>
      </c>
      <c r="J114" t="s">
        <v>29</v>
      </c>
      <c r="K114" t="s">
        <v>66</v>
      </c>
      <c r="L114" t="s">
        <v>31</v>
      </c>
      <c r="M114" t="s">
        <v>296</v>
      </c>
      <c r="N114">
        <v>0.4</v>
      </c>
      <c r="O114" t="s">
        <v>33</v>
      </c>
      <c r="P114" t="s">
        <v>34</v>
      </c>
      <c r="Q114" t="s">
        <v>212</v>
      </c>
      <c r="R114" t="s">
        <v>295</v>
      </c>
      <c r="S114">
        <v>84043</v>
      </c>
      <c r="T114" s="3">
        <v>42093</v>
      </c>
      <c r="U114" s="3">
        <v>42095</v>
      </c>
      <c r="V114" s="5">
        <v>15.66</v>
      </c>
      <c r="W114">
        <v>23</v>
      </c>
      <c r="X114" s="5">
        <v>71.55</v>
      </c>
      <c r="Y114">
        <v>90432</v>
      </c>
      <c r="Z114">
        <f t="shared" si="4"/>
        <v>2</v>
      </c>
      <c r="AA114">
        <f t="shared" si="7"/>
        <v>30</v>
      </c>
      <c r="AB114" t="str">
        <f t="shared" si="5"/>
        <v>Mar</v>
      </c>
      <c r="AC114">
        <f t="shared" si="6"/>
        <v>2015</v>
      </c>
    </row>
    <row r="115" spans="1:29" ht="12.75" customHeight="1" x14ac:dyDescent="0.25">
      <c r="A115">
        <v>25158</v>
      </c>
      <c r="B115" t="s">
        <v>47</v>
      </c>
      <c r="C115">
        <v>0</v>
      </c>
      <c r="D115">
        <v>161.55000000000001</v>
      </c>
      <c r="E115">
        <v>19.989999999999998</v>
      </c>
      <c r="F115">
        <v>197</v>
      </c>
      <c r="G115" t="s">
        <v>297</v>
      </c>
      <c r="H115" t="s">
        <v>49</v>
      </c>
      <c r="I115" t="s">
        <v>58</v>
      </c>
      <c r="J115" t="s">
        <v>29</v>
      </c>
      <c r="K115" t="s">
        <v>141</v>
      </c>
      <c r="L115" t="s">
        <v>59</v>
      </c>
      <c r="M115" t="s">
        <v>161</v>
      </c>
      <c r="N115">
        <v>0.66</v>
      </c>
      <c r="O115" t="s">
        <v>33</v>
      </c>
      <c r="P115" t="s">
        <v>61</v>
      </c>
      <c r="Q115" t="s">
        <v>183</v>
      </c>
      <c r="R115" t="s">
        <v>298</v>
      </c>
      <c r="S115">
        <v>66212</v>
      </c>
      <c r="T115" s="3">
        <v>42096</v>
      </c>
      <c r="U115" s="3">
        <v>42098</v>
      </c>
      <c r="V115" s="5">
        <v>1167.1580000000001</v>
      </c>
      <c r="W115">
        <v>19</v>
      </c>
      <c r="X115" s="5">
        <v>3108.98</v>
      </c>
      <c r="Y115">
        <v>88921</v>
      </c>
      <c r="Z115">
        <f t="shared" si="4"/>
        <v>2</v>
      </c>
      <c r="AA115">
        <f t="shared" si="7"/>
        <v>2</v>
      </c>
      <c r="AB115" t="str">
        <f t="shared" si="5"/>
        <v>Apr</v>
      </c>
      <c r="AC115">
        <f t="shared" si="6"/>
        <v>2015</v>
      </c>
    </row>
    <row r="116" spans="1:29" ht="12.75" customHeight="1" x14ac:dyDescent="0.25">
      <c r="A116">
        <v>7158</v>
      </c>
      <c r="B116" t="s">
        <v>47</v>
      </c>
      <c r="C116">
        <v>0</v>
      </c>
      <c r="D116">
        <v>161.55000000000001</v>
      </c>
      <c r="E116">
        <v>19.989999999999998</v>
      </c>
      <c r="F116">
        <v>198</v>
      </c>
      <c r="G116" t="s">
        <v>299</v>
      </c>
      <c r="H116" t="s">
        <v>49</v>
      </c>
      <c r="I116" t="s">
        <v>58</v>
      </c>
      <c r="J116" t="s">
        <v>29</v>
      </c>
      <c r="K116" t="s">
        <v>141</v>
      </c>
      <c r="L116" t="s">
        <v>59</v>
      </c>
      <c r="M116" t="s">
        <v>161</v>
      </c>
      <c r="N116">
        <v>0.66</v>
      </c>
      <c r="O116" t="s">
        <v>33</v>
      </c>
      <c r="P116" t="s">
        <v>61</v>
      </c>
      <c r="Q116" t="s">
        <v>300</v>
      </c>
      <c r="R116" t="s">
        <v>301</v>
      </c>
      <c r="S116">
        <v>48138</v>
      </c>
      <c r="T116" s="3">
        <v>42096</v>
      </c>
      <c r="U116" s="3">
        <v>42098</v>
      </c>
      <c r="V116" s="5">
        <v>1014.9200000000001</v>
      </c>
      <c r="W116">
        <v>77</v>
      </c>
      <c r="X116" s="5">
        <v>12599.55</v>
      </c>
      <c r="Y116">
        <v>51072</v>
      </c>
      <c r="Z116">
        <f t="shared" si="4"/>
        <v>2</v>
      </c>
      <c r="AA116">
        <f t="shared" si="7"/>
        <v>2</v>
      </c>
      <c r="AB116" t="str">
        <f t="shared" si="5"/>
        <v>Apr</v>
      </c>
      <c r="AC116">
        <f t="shared" si="6"/>
        <v>2015</v>
      </c>
    </row>
    <row r="117" spans="1:29" ht="12.75" customHeight="1" x14ac:dyDescent="0.25">
      <c r="A117">
        <v>22136</v>
      </c>
      <c r="B117" t="s">
        <v>37</v>
      </c>
      <c r="C117">
        <v>0.09</v>
      </c>
      <c r="D117">
        <v>12.28</v>
      </c>
      <c r="E117">
        <v>4.8600000000000003</v>
      </c>
      <c r="F117">
        <v>202</v>
      </c>
      <c r="G117" t="s">
        <v>302</v>
      </c>
      <c r="H117" t="s">
        <v>49</v>
      </c>
      <c r="I117" t="s">
        <v>28</v>
      </c>
      <c r="J117" t="s">
        <v>29</v>
      </c>
      <c r="K117" t="s">
        <v>93</v>
      </c>
      <c r="L117" t="s">
        <v>59</v>
      </c>
      <c r="M117" t="s">
        <v>303</v>
      </c>
      <c r="N117">
        <v>0.38</v>
      </c>
      <c r="O117" t="s">
        <v>33</v>
      </c>
      <c r="P117" t="s">
        <v>61</v>
      </c>
      <c r="Q117" t="s">
        <v>304</v>
      </c>
      <c r="R117" t="s">
        <v>305</v>
      </c>
      <c r="S117">
        <v>74006</v>
      </c>
      <c r="T117" s="3">
        <v>42121</v>
      </c>
      <c r="U117" s="3">
        <v>42122</v>
      </c>
      <c r="V117" s="5">
        <v>1.73</v>
      </c>
      <c r="W117">
        <v>3</v>
      </c>
      <c r="X117" s="5">
        <v>34.65</v>
      </c>
      <c r="Y117">
        <v>88971</v>
      </c>
      <c r="Z117">
        <f t="shared" si="4"/>
        <v>1</v>
      </c>
      <c r="AA117">
        <f t="shared" si="7"/>
        <v>27</v>
      </c>
      <c r="AB117" t="str">
        <f t="shared" si="5"/>
        <v>Apr</v>
      </c>
      <c r="AC117">
        <f t="shared" si="6"/>
        <v>2015</v>
      </c>
    </row>
    <row r="118" spans="1:29" ht="12.75" customHeight="1" x14ac:dyDescent="0.25">
      <c r="A118">
        <v>18783</v>
      </c>
      <c r="B118" t="s">
        <v>25</v>
      </c>
      <c r="C118">
        <v>0.03</v>
      </c>
      <c r="D118">
        <v>7.37</v>
      </c>
      <c r="E118">
        <v>5.53</v>
      </c>
      <c r="F118">
        <v>202</v>
      </c>
      <c r="G118" t="s">
        <v>302</v>
      </c>
      <c r="H118" t="s">
        <v>49</v>
      </c>
      <c r="I118" t="s">
        <v>28</v>
      </c>
      <c r="J118" t="s">
        <v>77</v>
      </c>
      <c r="K118" t="s">
        <v>180</v>
      </c>
      <c r="L118" t="s">
        <v>51</v>
      </c>
      <c r="M118" t="s">
        <v>306</v>
      </c>
      <c r="N118">
        <v>0.69</v>
      </c>
      <c r="O118" t="s">
        <v>33</v>
      </c>
      <c r="P118" t="s">
        <v>61</v>
      </c>
      <c r="Q118" t="s">
        <v>304</v>
      </c>
      <c r="R118" t="s">
        <v>305</v>
      </c>
      <c r="S118">
        <v>74006</v>
      </c>
      <c r="T118" s="3">
        <v>42020</v>
      </c>
      <c r="U118" s="3">
        <v>42022</v>
      </c>
      <c r="V118" s="5">
        <v>-133.69999999999999</v>
      </c>
      <c r="W118">
        <v>11</v>
      </c>
      <c r="X118" s="5">
        <v>85.79</v>
      </c>
      <c r="Y118">
        <v>88972</v>
      </c>
      <c r="Z118">
        <f t="shared" si="4"/>
        <v>2</v>
      </c>
      <c r="AA118">
        <f t="shared" si="7"/>
        <v>16</v>
      </c>
      <c r="AB118" t="str">
        <f t="shared" si="5"/>
        <v>Jan</v>
      </c>
      <c r="AC118">
        <f t="shared" si="6"/>
        <v>2015</v>
      </c>
    </row>
    <row r="119" spans="1:29" ht="12.75" customHeight="1" x14ac:dyDescent="0.25">
      <c r="A119">
        <v>21401</v>
      </c>
      <c r="B119" t="s">
        <v>106</v>
      </c>
      <c r="C119">
        <v>0.05</v>
      </c>
      <c r="D119">
        <v>1.86</v>
      </c>
      <c r="E119">
        <v>2.58</v>
      </c>
      <c r="F119">
        <v>210</v>
      </c>
      <c r="G119" t="s">
        <v>307</v>
      </c>
      <c r="H119" t="s">
        <v>49</v>
      </c>
      <c r="I119" t="s">
        <v>40</v>
      </c>
      <c r="J119" t="s">
        <v>29</v>
      </c>
      <c r="K119" t="s">
        <v>66</v>
      </c>
      <c r="L119" t="s">
        <v>31</v>
      </c>
      <c r="M119" t="s">
        <v>308</v>
      </c>
      <c r="N119">
        <v>0.82</v>
      </c>
      <c r="O119" t="s">
        <v>33</v>
      </c>
      <c r="P119" t="s">
        <v>53</v>
      </c>
      <c r="Q119" t="s">
        <v>71</v>
      </c>
      <c r="R119" t="s">
        <v>309</v>
      </c>
      <c r="S119">
        <v>12180</v>
      </c>
      <c r="T119" s="3">
        <v>42021</v>
      </c>
      <c r="U119" s="3">
        <v>42025</v>
      </c>
      <c r="V119" s="5">
        <v>-66.62</v>
      </c>
      <c r="W119">
        <v>9</v>
      </c>
      <c r="X119" s="5">
        <v>17.61</v>
      </c>
      <c r="Y119">
        <v>85965</v>
      </c>
      <c r="Z119">
        <f t="shared" si="4"/>
        <v>4</v>
      </c>
      <c r="AA119">
        <f t="shared" si="7"/>
        <v>17</v>
      </c>
      <c r="AB119" t="str">
        <f t="shared" si="5"/>
        <v>Jan</v>
      </c>
      <c r="AC119">
        <f t="shared" si="6"/>
        <v>2015</v>
      </c>
    </row>
    <row r="120" spans="1:29" ht="12.75" customHeight="1" x14ac:dyDescent="0.25">
      <c r="A120">
        <v>23097</v>
      </c>
      <c r="B120" t="s">
        <v>56</v>
      </c>
      <c r="C120">
        <v>0.09</v>
      </c>
      <c r="D120">
        <v>5.4</v>
      </c>
      <c r="E120">
        <v>7.78</v>
      </c>
      <c r="F120">
        <v>210</v>
      </c>
      <c r="G120" t="s">
        <v>307</v>
      </c>
      <c r="H120" t="s">
        <v>27</v>
      </c>
      <c r="I120" t="s">
        <v>40</v>
      </c>
      <c r="J120" t="s">
        <v>29</v>
      </c>
      <c r="K120" t="s">
        <v>109</v>
      </c>
      <c r="L120" t="s">
        <v>59</v>
      </c>
      <c r="M120" t="s">
        <v>310</v>
      </c>
      <c r="N120">
        <v>0.37</v>
      </c>
      <c r="O120" t="s">
        <v>33</v>
      </c>
      <c r="P120" t="s">
        <v>53</v>
      </c>
      <c r="Q120" t="s">
        <v>71</v>
      </c>
      <c r="R120" t="s">
        <v>309</v>
      </c>
      <c r="S120">
        <v>12180</v>
      </c>
      <c r="T120" s="3">
        <v>42157</v>
      </c>
      <c r="U120" s="3">
        <v>42157</v>
      </c>
      <c r="V120" s="5">
        <v>-21.487749999999998</v>
      </c>
      <c r="W120">
        <v>4</v>
      </c>
      <c r="X120" s="5">
        <v>27.3</v>
      </c>
      <c r="Y120">
        <v>85966</v>
      </c>
      <c r="Z120">
        <f t="shared" si="4"/>
        <v>0</v>
      </c>
      <c r="AA120">
        <f t="shared" si="7"/>
        <v>2</v>
      </c>
      <c r="AB120" t="str">
        <f t="shared" si="5"/>
        <v>Jun</v>
      </c>
      <c r="AC120">
        <f t="shared" si="6"/>
        <v>2015</v>
      </c>
    </row>
    <row r="121" spans="1:29" ht="12.75" customHeight="1" x14ac:dyDescent="0.25">
      <c r="A121">
        <v>23098</v>
      </c>
      <c r="B121" t="s">
        <v>56</v>
      </c>
      <c r="C121">
        <v>0.02</v>
      </c>
      <c r="D121">
        <v>20.28</v>
      </c>
      <c r="E121">
        <v>6.68</v>
      </c>
      <c r="F121">
        <v>210</v>
      </c>
      <c r="G121" t="s">
        <v>307</v>
      </c>
      <c r="H121" t="s">
        <v>49</v>
      </c>
      <c r="I121" t="s">
        <v>40</v>
      </c>
      <c r="J121" t="s">
        <v>41</v>
      </c>
      <c r="K121" t="s">
        <v>50</v>
      </c>
      <c r="L121" t="s">
        <v>59</v>
      </c>
      <c r="M121" t="s">
        <v>311</v>
      </c>
      <c r="N121">
        <v>0.53</v>
      </c>
      <c r="O121" t="s">
        <v>33</v>
      </c>
      <c r="P121" t="s">
        <v>53</v>
      </c>
      <c r="Q121" t="s">
        <v>71</v>
      </c>
      <c r="R121" t="s">
        <v>309</v>
      </c>
      <c r="S121">
        <v>12180</v>
      </c>
      <c r="T121" s="3">
        <v>42157</v>
      </c>
      <c r="U121" s="3">
        <v>42157</v>
      </c>
      <c r="V121" s="5">
        <v>44.677499999999995</v>
      </c>
      <c r="W121">
        <v>3</v>
      </c>
      <c r="X121" s="5">
        <v>64.75</v>
      </c>
      <c r="Y121">
        <v>85966</v>
      </c>
      <c r="Z121">
        <f t="shared" si="4"/>
        <v>0</v>
      </c>
      <c r="AA121">
        <f t="shared" si="7"/>
        <v>2</v>
      </c>
      <c r="AB121" t="str">
        <f t="shared" si="5"/>
        <v>Jun</v>
      </c>
      <c r="AC121">
        <f t="shared" si="6"/>
        <v>2015</v>
      </c>
    </row>
    <row r="122" spans="1:29" ht="12.75" customHeight="1" x14ac:dyDescent="0.25">
      <c r="A122">
        <v>23099</v>
      </c>
      <c r="B122" t="s">
        <v>56</v>
      </c>
      <c r="C122">
        <v>0</v>
      </c>
      <c r="D122">
        <v>11.55</v>
      </c>
      <c r="E122">
        <v>2.36</v>
      </c>
      <c r="F122">
        <v>210</v>
      </c>
      <c r="G122" t="s">
        <v>307</v>
      </c>
      <c r="H122" t="s">
        <v>49</v>
      </c>
      <c r="I122" t="s">
        <v>40</v>
      </c>
      <c r="J122" t="s">
        <v>29</v>
      </c>
      <c r="K122" t="s">
        <v>30</v>
      </c>
      <c r="L122" t="s">
        <v>31</v>
      </c>
      <c r="M122" t="s">
        <v>312</v>
      </c>
      <c r="N122">
        <v>0.55000000000000004</v>
      </c>
      <c r="O122" t="s">
        <v>33</v>
      </c>
      <c r="P122" t="s">
        <v>53</v>
      </c>
      <c r="Q122" t="s">
        <v>71</v>
      </c>
      <c r="R122" t="s">
        <v>309</v>
      </c>
      <c r="S122">
        <v>12180</v>
      </c>
      <c r="T122" s="3">
        <v>42157</v>
      </c>
      <c r="U122" s="3">
        <v>42158</v>
      </c>
      <c r="V122" s="5">
        <v>23.594999999999999</v>
      </c>
      <c r="W122">
        <v>5</v>
      </c>
      <c r="X122" s="5">
        <v>62.98</v>
      </c>
      <c r="Y122">
        <v>85966</v>
      </c>
      <c r="Z122">
        <f t="shared" si="4"/>
        <v>1</v>
      </c>
      <c r="AA122">
        <f t="shared" si="7"/>
        <v>2</v>
      </c>
      <c r="AB122" t="str">
        <f t="shared" si="5"/>
        <v>Jun</v>
      </c>
      <c r="AC122">
        <f t="shared" si="6"/>
        <v>2015</v>
      </c>
    </row>
    <row r="123" spans="1:29" ht="12.75" customHeight="1" x14ac:dyDescent="0.25">
      <c r="A123">
        <v>23605</v>
      </c>
      <c r="B123" t="s">
        <v>56</v>
      </c>
      <c r="C123">
        <v>0.01</v>
      </c>
      <c r="D123">
        <v>10.06</v>
      </c>
      <c r="E123">
        <v>2.06</v>
      </c>
      <c r="F123">
        <v>211</v>
      </c>
      <c r="G123" t="s">
        <v>313</v>
      </c>
      <c r="H123" t="s">
        <v>49</v>
      </c>
      <c r="I123" t="s">
        <v>114</v>
      </c>
      <c r="J123" t="s">
        <v>29</v>
      </c>
      <c r="K123" t="s">
        <v>93</v>
      </c>
      <c r="L123" t="s">
        <v>31</v>
      </c>
      <c r="M123" t="s">
        <v>280</v>
      </c>
      <c r="N123">
        <v>0.39</v>
      </c>
      <c r="O123" t="s">
        <v>33</v>
      </c>
      <c r="P123" t="s">
        <v>53</v>
      </c>
      <c r="Q123" t="s">
        <v>71</v>
      </c>
      <c r="R123" t="s">
        <v>314</v>
      </c>
      <c r="S123">
        <v>13501</v>
      </c>
      <c r="T123" s="3">
        <v>42010</v>
      </c>
      <c r="U123" s="3">
        <v>42012</v>
      </c>
      <c r="V123" s="5">
        <v>7.59</v>
      </c>
      <c r="W123">
        <v>2</v>
      </c>
      <c r="X123" s="5">
        <v>21.2</v>
      </c>
      <c r="Y123">
        <v>85964</v>
      </c>
      <c r="Z123">
        <f t="shared" si="4"/>
        <v>2</v>
      </c>
      <c r="AA123">
        <f t="shared" si="7"/>
        <v>6</v>
      </c>
      <c r="AB123" t="str">
        <f t="shared" si="5"/>
        <v>Jan</v>
      </c>
      <c r="AC123">
        <f t="shared" si="6"/>
        <v>2015</v>
      </c>
    </row>
    <row r="124" spans="1:29" ht="12.75" customHeight="1" x14ac:dyDescent="0.25">
      <c r="A124">
        <v>23606</v>
      </c>
      <c r="B124" t="s">
        <v>56</v>
      </c>
      <c r="C124">
        <v>0</v>
      </c>
      <c r="D124">
        <v>65.989999999999995</v>
      </c>
      <c r="E124">
        <v>5.92</v>
      </c>
      <c r="F124">
        <v>211</v>
      </c>
      <c r="G124" t="s">
        <v>313</v>
      </c>
      <c r="H124" t="s">
        <v>49</v>
      </c>
      <c r="I124" t="s">
        <v>114</v>
      </c>
      <c r="J124" t="s">
        <v>77</v>
      </c>
      <c r="K124" t="s">
        <v>78</v>
      </c>
      <c r="L124" t="s">
        <v>59</v>
      </c>
      <c r="M124" t="s">
        <v>315</v>
      </c>
      <c r="N124">
        <v>0.55000000000000004</v>
      </c>
      <c r="O124" t="s">
        <v>33</v>
      </c>
      <c r="P124" t="s">
        <v>53</v>
      </c>
      <c r="Q124" t="s">
        <v>71</v>
      </c>
      <c r="R124" t="s">
        <v>314</v>
      </c>
      <c r="S124">
        <v>13501</v>
      </c>
      <c r="T124" s="3">
        <v>42010</v>
      </c>
      <c r="U124" s="3">
        <v>42012</v>
      </c>
      <c r="V124" s="5">
        <v>-107.98699999999999</v>
      </c>
      <c r="W124">
        <v>3</v>
      </c>
      <c r="X124" s="5">
        <v>173.32</v>
      </c>
      <c r="Y124">
        <v>85964</v>
      </c>
      <c r="Z124">
        <f t="shared" si="4"/>
        <v>2</v>
      </c>
      <c r="AA124">
        <f t="shared" si="7"/>
        <v>6</v>
      </c>
      <c r="AB124" t="str">
        <f t="shared" si="5"/>
        <v>Jan</v>
      </c>
      <c r="AC124">
        <f t="shared" si="6"/>
        <v>2015</v>
      </c>
    </row>
    <row r="125" spans="1:29" ht="12.75" customHeight="1" x14ac:dyDescent="0.25">
      <c r="A125">
        <v>23100</v>
      </c>
      <c r="B125" t="s">
        <v>56</v>
      </c>
      <c r="C125">
        <v>0.05</v>
      </c>
      <c r="D125">
        <v>2.08</v>
      </c>
      <c r="E125">
        <v>2.56</v>
      </c>
      <c r="F125">
        <v>211</v>
      </c>
      <c r="G125" t="s">
        <v>313</v>
      </c>
      <c r="H125" t="s">
        <v>49</v>
      </c>
      <c r="I125" t="s">
        <v>40</v>
      </c>
      <c r="J125" t="s">
        <v>29</v>
      </c>
      <c r="K125" t="s">
        <v>174</v>
      </c>
      <c r="L125" t="s">
        <v>51</v>
      </c>
      <c r="M125" t="s">
        <v>316</v>
      </c>
      <c r="N125">
        <v>0.55000000000000004</v>
      </c>
      <c r="O125" t="s">
        <v>33</v>
      </c>
      <c r="P125" t="s">
        <v>53</v>
      </c>
      <c r="Q125" t="s">
        <v>71</v>
      </c>
      <c r="R125" t="s">
        <v>314</v>
      </c>
      <c r="S125">
        <v>13501</v>
      </c>
      <c r="T125" s="3">
        <v>42157</v>
      </c>
      <c r="U125" s="3">
        <v>42158</v>
      </c>
      <c r="V125" s="5">
        <v>-36.25</v>
      </c>
      <c r="W125">
        <v>20</v>
      </c>
      <c r="X125" s="5">
        <v>42.29</v>
      </c>
      <c r="Y125">
        <v>85966</v>
      </c>
      <c r="Z125">
        <f t="shared" si="4"/>
        <v>1</v>
      </c>
      <c r="AA125">
        <f t="shared" si="7"/>
        <v>2</v>
      </c>
      <c r="AB125" t="str">
        <f t="shared" si="5"/>
        <v>Jun</v>
      </c>
      <c r="AC125">
        <f t="shared" si="6"/>
        <v>2015</v>
      </c>
    </row>
    <row r="126" spans="1:29" ht="12.75" customHeight="1" x14ac:dyDescent="0.25">
      <c r="A126">
        <v>26303</v>
      </c>
      <c r="B126" t="s">
        <v>56</v>
      </c>
      <c r="C126">
        <v>0.05</v>
      </c>
      <c r="D126">
        <v>119.99</v>
      </c>
      <c r="E126">
        <v>56.14</v>
      </c>
      <c r="F126">
        <v>218</v>
      </c>
      <c r="G126" t="s">
        <v>317</v>
      </c>
      <c r="H126" t="s">
        <v>39</v>
      </c>
      <c r="I126" t="s">
        <v>114</v>
      </c>
      <c r="J126" t="s">
        <v>77</v>
      </c>
      <c r="K126" t="s">
        <v>85</v>
      </c>
      <c r="L126" t="s">
        <v>121</v>
      </c>
      <c r="M126" t="s">
        <v>318</v>
      </c>
      <c r="N126">
        <v>0.39</v>
      </c>
      <c r="O126" t="s">
        <v>33</v>
      </c>
      <c r="P126" t="s">
        <v>34</v>
      </c>
      <c r="Q126" t="s">
        <v>212</v>
      </c>
      <c r="R126" t="s">
        <v>319</v>
      </c>
      <c r="S126">
        <v>84107</v>
      </c>
      <c r="T126" s="3">
        <v>42164</v>
      </c>
      <c r="U126" s="3">
        <v>42166</v>
      </c>
      <c r="V126" s="5">
        <v>-102.5121</v>
      </c>
      <c r="W126">
        <v>6</v>
      </c>
      <c r="X126" s="5">
        <v>730.37</v>
      </c>
      <c r="Y126">
        <v>88048</v>
      </c>
      <c r="Z126">
        <f t="shared" si="4"/>
        <v>2</v>
      </c>
      <c r="AA126">
        <f t="shared" si="7"/>
        <v>9</v>
      </c>
      <c r="AB126" t="str">
        <f t="shared" si="5"/>
        <v>Jun</v>
      </c>
      <c r="AC126">
        <f t="shared" si="6"/>
        <v>2015</v>
      </c>
    </row>
    <row r="127" spans="1:29" ht="12.75" customHeight="1" x14ac:dyDescent="0.25">
      <c r="A127">
        <v>21203</v>
      </c>
      <c r="B127" t="s">
        <v>56</v>
      </c>
      <c r="C127">
        <v>0.03</v>
      </c>
      <c r="D127">
        <v>60.89</v>
      </c>
      <c r="E127">
        <v>32.409999999999997</v>
      </c>
      <c r="F127">
        <v>228</v>
      </c>
      <c r="G127" t="s">
        <v>320</v>
      </c>
      <c r="H127" t="s">
        <v>39</v>
      </c>
      <c r="I127" t="s">
        <v>58</v>
      </c>
      <c r="J127" t="s">
        <v>41</v>
      </c>
      <c r="K127" t="s">
        <v>42</v>
      </c>
      <c r="L127" t="s">
        <v>43</v>
      </c>
      <c r="M127" t="s">
        <v>321</v>
      </c>
      <c r="N127">
        <v>0.56000000000000005</v>
      </c>
      <c r="O127" t="s">
        <v>33</v>
      </c>
      <c r="P127" t="s">
        <v>136</v>
      </c>
      <c r="Q127" t="s">
        <v>322</v>
      </c>
      <c r="R127" t="s">
        <v>323</v>
      </c>
      <c r="S127">
        <v>28227</v>
      </c>
      <c r="T127" s="3">
        <v>42096</v>
      </c>
      <c r="U127" s="3">
        <v>42097</v>
      </c>
      <c r="V127" s="5">
        <v>36.353999999999999</v>
      </c>
      <c r="W127">
        <v>7</v>
      </c>
      <c r="X127" s="5">
        <v>450.49</v>
      </c>
      <c r="Y127">
        <v>88527</v>
      </c>
      <c r="Z127">
        <f t="shared" si="4"/>
        <v>1</v>
      </c>
      <c r="AA127">
        <f t="shared" si="7"/>
        <v>2</v>
      </c>
      <c r="AB127" t="str">
        <f t="shared" si="5"/>
        <v>Apr</v>
      </c>
      <c r="AC127">
        <f t="shared" si="6"/>
        <v>2015</v>
      </c>
    </row>
    <row r="128" spans="1:29" ht="12.75" customHeight="1" x14ac:dyDescent="0.25">
      <c r="A128">
        <v>25500</v>
      </c>
      <c r="B128" t="s">
        <v>56</v>
      </c>
      <c r="C128">
        <v>7.0000000000000007E-2</v>
      </c>
      <c r="D128">
        <v>5.81</v>
      </c>
      <c r="E128">
        <v>8.49</v>
      </c>
      <c r="F128">
        <v>233</v>
      </c>
      <c r="G128" t="s">
        <v>324</v>
      </c>
      <c r="H128" t="s">
        <v>49</v>
      </c>
      <c r="I128" t="s">
        <v>58</v>
      </c>
      <c r="J128" t="s">
        <v>29</v>
      </c>
      <c r="K128" t="s">
        <v>109</v>
      </c>
      <c r="L128" t="s">
        <v>59</v>
      </c>
      <c r="M128" t="s">
        <v>325</v>
      </c>
      <c r="N128">
        <v>0.39</v>
      </c>
      <c r="O128" t="s">
        <v>33</v>
      </c>
      <c r="P128" t="s">
        <v>61</v>
      </c>
      <c r="Q128" t="s">
        <v>178</v>
      </c>
      <c r="R128" t="s">
        <v>326</v>
      </c>
      <c r="S128">
        <v>60462</v>
      </c>
      <c r="T128" s="3">
        <v>42055</v>
      </c>
      <c r="U128" s="3">
        <v>42057</v>
      </c>
      <c r="V128" s="5">
        <v>-243.23649999999998</v>
      </c>
      <c r="W128">
        <v>10</v>
      </c>
      <c r="X128" s="5">
        <v>58.8</v>
      </c>
      <c r="Y128">
        <v>90237</v>
      </c>
      <c r="Z128">
        <f t="shared" si="4"/>
        <v>2</v>
      </c>
      <c r="AA128">
        <f t="shared" si="7"/>
        <v>20</v>
      </c>
      <c r="AB128" t="str">
        <f t="shared" si="5"/>
        <v>Feb</v>
      </c>
      <c r="AC128">
        <f t="shared" si="6"/>
        <v>2015</v>
      </c>
    </row>
    <row r="129" spans="1:29" ht="12.75" customHeight="1" x14ac:dyDescent="0.25">
      <c r="A129">
        <v>25501</v>
      </c>
      <c r="B129" t="s">
        <v>56</v>
      </c>
      <c r="C129">
        <v>0.04</v>
      </c>
      <c r="D129">
        <v>9.65</v>
      </c>
      <c r="E129">
        <v>6.22</v>
      </c>
      <c r="F129">
        <v>233</v>
      </c>
      <c r="G129" t="s">
        <v>324</v>
      </c>
      <c r="H129" t="s">
        <v>49</v>
      </c>
      <c r="I129" t="s">
        <v>58</v>
      </c>
      <c r="J129" t="s">
        <v>41</v>
      </c>
      <c r="K129" t="s">
        <v>50</v>
      </c>
      <c r="L129" t="s">
        <v>59</v>
      </c>
      <c r="M129" t="s">
        <v>327</v>
      </c>
      <c r="N129">
        <v>0.55000000000000004</v>
      </c>
      <c r="O129" t="s">
        <v>33</v>
      </c>
      <c r="P129" t="s">
        <v>61</v>
      </c>
      <c r="Q129" t="s">
        <v>178</v>
      </c>
      <c r="R129" t="s">
        <v>326</v>
      </c>
      <c r="S129">
        <v>60462</v>
      </c>
      <c r="T129" s="3">
        <v>42055</v>
      </c>
      <c r="U129" s="3">
        <v>42056</v>
      </c>
      <c r="V129" s="5">
        <v>-53.62</v>
      </c>
      <c r="W129">
        <v>12</v>
      </c>
      <c r="X129" s="5">
        <v>120.47</v>
      </c>
      <c r="Y129">
        <v>90237</v>
      </c>
      <c r="Z129">
        <f t="shared" si="4"/>
        <v>1</v>
      </c>
      <c r="AA129">
        <f t="shared" si="7"/>
        <v>20</v>
      </c>
      <c r="AB129" t="str">
        <f t="shared" si="5"/>
        <v>Feb</v>
      </c>
      <c r="AC129">
        <f t="shared" si="6"/>
        <v>2015</v>
      </c>
    </row>
    <row r="130" spans="1:29" ht="12.75" customHeight="1" x14ac:dyDescent="0.25">
      <c r="A130">
        <v>23058</v>
      </c>
      <c r="B130" t="s">
        <v>47</v>
      </c>
      <c r="C130">
        <v>0.06</v>
      </c>
      <c r="D130">
        <v>279.81</v>
      </c>
      <c r="E130">
        <v>23.19</v>
      </c>
      <c r="F130">
        <v>234</v>
      </c>
      <c r="G130" t="s">
        <v>328</v>
      </c>
      <c r="H130" t="s">
        <v>39</v>
      </c>
      <c r="I130" t="s">
        <v>58</v>
      </c>
      <c r="J130" t="s">
        <v>29</v>
      </c>
      <c r="K130" t="s">
        <v>257</v>
      </c>
      <c r="L130" t="s">
        <v>43</v>
      </c>
      <c r="M130" t="s">
        <v>329</v>
      </c>
      <c r="N130">
        <v>0.59</v>
      </c>
      <c r="O130" t="s">
        <v>33</v>
      </c>
      <c r="P130" t="s">
        <v>61</v>
      </c>
      <c r="Q130" t="s">
        <v>330</v>
      </c>
      <c r="R130" t="s">
        <v>331</v>
      </c>
      <c r="S130">
        <v>50208</v>
      </c>
      <c r="T130" s="3">
        <v>42040</v>
      </c>
      <c r="U130" s="3">
        <v>42041</v>
      </c>
      <c r="V130" s="5">
        <v>1103.9723999999999</v>
      </c>
      <c r="W130">
        <v>6</v>
      </c>
      <c r="X130" s="5">
        <v>1599.96</v>
      </c>
      <c r="Y130">
        <v>90236</v>
      </c>
      <c r="Z130">
        <f t="shared" si="4"/>
        <v>1</v>
      </c>
      <c r="AA130">
        <f t="shared" si="7"/>
        <v>5</v>
      </c>
      <c r="AB130" t="str">
        <f t="shared" si="5"/>
        <v>Feb</v>
      </c>
      <c r="AC130">
        <f t="shared" si="6"/>
        <v>2015</v>
      </c>
    </row>
    <row r="131" spans="1:29" ht="12.75" customHeight="1" x14ac:dyDescent="0.25">
      <c r="A131">
        <v>25121</v>
      </c>
      <c r="B131" t="s">
        <v>25</v>
      </c>
      <c r="C131">
        <v>0.03</v>
      </c>
      <c r="D131">
        <v>28.53</v>
      </c>
      <c r="E131">
        <v>1.49</v>
      </c>
      <c r="F131">
        <v>234</v>
      </c>
      <c r="G131" t="s">
        <v>328</v>
      </c>
      <c r="H131" t="s">
        <v>49</v>
      </c>
      <c r="I131" t="s">
        <v>58</v>
      </c>
      <c r="J131" t="s">
        <v>29</v>
      </c>
      <c r="K131" t="s">
        <v>109</v>
      </c>
      <c r="L131" t="s">
        <v>59</v>
      </c>
      <c r="M131" t="s">
        <v>332</v>
      </c>
      <c r="N131">
        <v>0.38</v>
      </c>
      <c r="O131" t="s">
        <v>33</v>
      </c>
      <c r="P131" t="s">
        <v>61</v>
      </c>
      <c r="Q131" t="s">
        <v>330</v>
      </c>
      <c r="R131" t="s">
        <v>331</v>
      </c>
      <c r="S131">
        <v>50208</v>
      </c>
      <c r="T131" s="3">
        <v>42090</v>
      </c>
      <c r="U131" s="3">
        <v>42092</v>
      </c>
      <c r="V131" s="5">
        <v>136.33709999999999</v>
      </c>
      <c r="W131">
        <v>7</v>
      </c>
      <c r="X131" s="5">
        <v>197.59</v>
      </c>
      <c r="Y131">
        <v>90238</v>
      </c>
      <c r="Z131">
        <f t="shared" ref="Z131:Z194" si="8">DATEDIF(T131, U131, "d")</f>
        <v>2</v>
      </c>
      <c r="AA131">
        <f t="shared" si="7"/>
        <v>27</v>
      </c>
      <c r="AB131" t="str">
        <f t="shared" ref="AB131:AB194" si="9">TEXT((T131), "mmm")</f>
        <v>Mar</v>
      </c>
      <c r="AC131">
        <f t="shared" ref="AC131:AC194" si="10">YEAR(T131)</f>
        <v>2015</v>
      </c>
    </row>
    <row r="132" spans="1:29" ht="12.75" customHeight="1" x14ac:dyDescent="0.25">
      <c r="A132">
        <v>25122</v>
      </c>
      <c r="B132" t="s">
        <v>25</v>
      </c>
      <c r="C132">
        <v>0.01</v>
      </c>
      <c r="D132">
        <v>15.28</v>
      </c>
      <c r="E132">
        <v>1.99</v>
      </c>
      <c r="F132">
        <v>234</v>
      </c>
      <c r="G132" t="s">
        <v>328</v>
      </c>
      <c r="H132" t="s">
        <v>49</v>
      </c>
      <c r="I132" t="s">
        <v>58</v>
      </c>
      <c r="J132" t="s">
        <v>77</v>
      </c>
      <c r="K132" t="s">
        <v>180</v>
      </c>
      <c r="L132" t="s">
        <v>51</v>
      </c>
      <c r="M132" t="s">
        <v>333</v>
      </c>
      <c r="N132">
        <v>0.42</v>
      </c>
      <c r="O132" t="s">
        <v>33</v>
      </c>
      <c r="P132" t="s">
        <v>61</v>
      </c>
      <c r="Q132" t="s">
        <v>330</v>
      </c>
      <c r="R132" t="s">
        <v>331</v>
      </c>
      <c r="S132">
        <v>50208</v>
      </c>
      <c r="T132" s="3">
        <v>42090</v>
      </c>
      <c r="U132" s="3">
        <v>42092</v>
      </c>
      <c r="V132" s="5">
        <v>-12.46</v>
      </c>
      <c r="W132">
        <v>2</v>
      </c>
      <c r="X132" s="5">
        <v>33.04</v>
      </c>
      <c r="Y132">
        <v>90238</v>
      </c>
      <c r="Z132">
        <f t="shared" si="8"/>
        <v>2</v>
      </c>
      <c r="AA132">
        <f t="shared" ref="AA132:AA195" si="11">DAY(T132)</f>
        <v>27</v>
      </c>
      <c r="AB132" t="str">
        <f t="shared" si="9"/>
        <v>Mar</v>
      </c>
      <c r="AC132">
        <f t="shared" si="10"/>
        <v>2015</v>
      </c>
    </row>
    <row r="133" spans="1:29" ht="12.75" customHeight="1" x14ac:dyDescent="0.25">
      <c r="A133">
        <v>22044</v>
      </c>
      <c r="B133" t="s">
        <v>106</v>
      </c>
      <c r="C133">
        <v>0.06</v>
      </c>
      <c r="D133">
        <v>3.34</v>
      </c>
      <c r="E133">
        <v>7.49</v>
      </c>
      <c r="F133">
        <v>234</v>
      </c>
      <c r="G133" t="s">
        <v>328</v>
      </c>
      <c r="H133" t="s">
        <v>27</v>
      </c>
      <c r="I133" t="s">
        <v>58</v>
      </c>
      <c r="J133" t="s">
        <v>29</v>
      </c>
      <c r="K133" t="s">
        <v>30</v>
      </c>
      <c r="L133" t="s">
        <v>31</v>
      </c>
      <c r="M133" t="s">
        <v>334</v>
      </c>
      <c r="N133">
        <v>0.54</v>
      </c>
      <c r="O133" t="s">
        <v>33</v>
      </c>
      <c r="P133" t="s">
        <v>61</v>
      </c>
      <c r="Q133" t="s">
        <v>330</v>
      </c>
      <c r="R133" t="s">
        <v>331</v>
      </c>
      <c r="S133">
        <v>50208</v>
      </c>
      <c r="T133" s="3">
        <v>42122</v>
      </c>
      <c r="U133" s="3">
        <v>42124</v>
      </c>
      <c r="V133" s="5">
        <v>-175.86</v>
      </c>
      <c r="W133">
        <v>8</v>
      </c>
      <c r="X133" s="5">
        <v>27.45</v>
      </c>
      <c r="Y133">
        <v>90239</v>
      </c>
      <c r="Z133">
        <f t="shared" si="8"/>
        <v>2</v>
      </c>
      <c r="AA133">
        <f t="shared" si="11"/>
        <v>28</v>
      </c>
      <c r="AB133" t="str">
        <f t="shared" si="9"/>
        <v>Apr</v>
      </c>
      <c r="AC133">
        <f t="shared" si="10"/>
        <v>2015</v>
      </c>
    </row>
    <row r="134" spans="1:29" ht="12.75" customHeight="1" x14ac:dyDescent="0.25">
      <c r="A134">
        <v>18885</v>
      </c>
      <c r="B134" t="s">
        <v>37</v>
      </c>
      <c r="C134">
        <v>0</v>
      </c>
      <c r="D134">
        <v>442.14</v>
      </c>
      <c r="E134">
        <v>14.7</v>
      </c>
      <c r="F134">
        <v>236</v>
      </c>
      <c r="G134" t="s">
        <v>335</v>
      </c>
      <c r="H134" t="s">
        <v>39</v>
      </c>
      <c r="I134" t="s">
        <v>28</v>
      </c>
      <c r="J134" t="s">
        <v>77</v>
      </c>
      <c r="K134" t="s">
        <v>85</v>
      </c>
      <c r="L134" t="s">
        <v>43</v>
      </c>
      <c r="M134" t="s">
        <v>336</v>
      </c>
      <c r="N134">
        <v>0.56000000000000005</v>
      </c>
      <c r="O134" t="s">
        <v>33</v>
      </c>
      <c r="P134" t="s">
        <v>34</v>
      </c>
      <c r="Q134" t="s">
        <v>255</v>
      </c>
      <c r="R134" t="s">
        <v>337</v>
      </c>
      <c r="S134">
        <v>80027</v>
      </c>
      <c r="T134" s="3">
        <v>42057</v>
      </c>
      <c r="U134" s="3">
        <v>42057</v>
      </c>
      <c r="V134" s="5">
        <v>3294.8258999999994</v>
      </c>
      <c r="W134">
        <v>10</v>
      </c>
      <c r="X134" s="5">
        <v>4775.1099999999997</v>
      </c>
      <c r="Y134">
        <v>86621</v>
      </c>
      <c r="Z134">
        <f t="shared" si="8"/>
        <v>0</v>
      </c>
      <c r="AA134">
        <f t="shared" si="11"/>
        <v>22</v>
      </c>
      <c r="AB134" t="str">
        <f t="shared" si="9"/>
        <v>Feb</v>
      </c>
      <c r="AC134">
        <f t="shared" si="10"/>
        <v>2015</v>
      </c>
    </row>
    <row r="135" spans="1:29" ht="12.75" customHeight="1" x14ac:dyDescent="0.25">
      <c r="A135">
        <v>24327</v>
      </c>
      <c r="B135" t="s">
        <v>56</v>
      </c>
      <c r="C135">
        <v>0.1</v>
      </c>
      <c r="D135">
        <v>19.98</v>
      </c>
      <c r="E135">
        <v>5.77</v>
      </c>
      <c r="F135">
        <v>240</v>
      </c>
      <c r="G135" t="s">
        <v>338</v>
      </c>
      <c r="H135" t="s">
        <v>27</v>
      </c>
      <c r="I135" t="s">
        <v>58</v>
      </c>
      <c r="J135" t="s">
        <v>29</v>
      </c>
      <c r="K135" t="s">
        <v>93</v>
      </c>
      <c r="L135" t="s">
        <v>59</v>
      </c>
      <c r="M135" t="s">
        <v>339</v>
      </c>
      <c r="N135">
        <v>0.38</v>
      </c>
      <c r="O135" t="s">
        <v>33</v>
      </c>
      <c r="P135" t="s">
        <v>34</v>
      </c>
      <c r="Q135" t="s">
        <v>255</v>
      </c>
      <c r="R135" t="s">
        <v>340</v>
      </c>
      <c r="S135">
        <v>80817</v>
      </c>
      <c r="T135" s="3">
        <v>42114</v>
      </c>
      <c r="U135" s="3">
        <v>42114</v>
      </c>
      <c r="V135" s="5">
        <v>35.090000000000003</v>
      </c>
      <c r="W135">
        <v>3</v>
      </c>
      <c r="X135" s="5">
        <v>57.41</v>
      </c>
      <c r="Y135">
        <v>90479</v>
      </c>
      <c r="Z135">
        <f t="shared" si="8"/>
        <v>0</v>
      </c>
      <c r="AA135">
        <f t="shared" si="11"/>
        <v>20</v>
      </c>
      <c r="AB135" t="str">
        <f t="shared" si="9"/>
        <v>Apr</v>
      </c>
      <c r="AC135">
        <f t="shared" si="10"/>
        <v>2015</v>
      </c>
    </row>
    <row r="136" spans="1:29" ht="12.75" customHeight="1" x14ac:dyDescent="0.25">
      <c r="A136">
        <v>24328</v>
      </c>
      <c r="B136" t="s">
        <v>56</v>
      </c>
      <c r="C136">
        <v>0.06</v>
      </c>
      <c r="D136">
        <v>259.70999999999998</v>
      </c>
      <c r="E136">
        <v>66.67</v>
      </c>
      <c r="F136">
        <v>241</v>
      </c>
      <c r="G136" t="s">
        <v>341</v>
      </c>
      <c r="H136" t="s">
        <v>39</v>
      </c>
      <c r="I136" t="s">
        <v>58</v>
      </c>
      <c r="J136" t="s">
        <v>41</v>
      </c>
      <c r="K136" t="s">
        <v>152</v>
      </c>
      <c r="L136" t="s">
        <v>121</v>
      </c>
      <c r="M136" t="s">
        <v>342</v>
      </c>
      <c r="N136">
        <v>0.61</v>
      </c>
      <c r="O136" t="s">
        <v>33</v>
      </c>
      <c r="P136" t="s">
        <v>34</v>
      </c>
      <c r="Q136" t="s">
        <v>255</v>
      </c>
      <c r="R136" t="s">
        <v>343</v>
      </c>
      <c r="S136">
        <v>81503</v>
      </c>
      <c r="T136" s="3">
        <v>42114</v>
      </c>
      <c r="U136" s="3">
        <v>42115</v>
      </c>
      <c r="V136" s="5">
        <v>785.63</v>
      </c>
      <c r="W136">
        <v>11</v>
      </c>
      <c r="X136" s="5">
        <v>2809.87</v>
      </c>
      <c r="Y136">
        <v>90479</v>
      </c>
      <c r="Z136">
        <f t="shared" si="8"/>
        <v>1</v>
      </c>
      <c r="AA136">
        <f t="shared" si="11"/>
        <v>20</v>
      </c>
      <c r="AB136" t="str">
        <f t="shared" si="9"/>
        <v>Apr</v>
      </c>
      <c r="AC136">
        <f t="shared" si="10"/>
        <v>2015</v>
      </c>
    </row>
    <row r="137" spans="1:29" ht="12.75" customHeight="1" x14ac:dyDescent="0.25">
      <c r="A137">
        <v>25264</v>
      </c>
      <c r="B137" t="s">
        <v>106</v>
      </c>
      <c r="C137">
        <v>0.01</v>
      </c>
      <c r="D137">
        <v>5.94</v>
      </c>
      <c r="E137">
        <v>9.92</v>
      </c>
      <c r="F137">
        <v>241</v>
      </c>
      <c r="G137" t="s">
        <v>341</v>
      </c>
      <c r="H137" t="s">
        <v>49</v>
      </c>
      <c r="I137" t="s">
        <v>58</v>
      </c>
      <c r="J137" t="s">
        <v>29</v>
      </c>
      <c r="K137" t="s">
        <v>109</v>
      </c>
      <c r="L137" t="s">
        <v>59</v>
      </c>
      <c r="M137" t="s">
        <v>344</v>
      </c>
      <c r="N137">
        <v>0.38</v>
      </c>
      <c r="O137" t="s">
        <v>33</v>
      </c>
      <c r="P137" t="s">
        <v>34</v>
      </c>
      <c r="Q137" t="s">
        <v>255</v>
      </c>
      <c r="R137" t="s">
        <v>343</v>
      </c>
      <c r="S137">
        <v>81503</v>
      </c>
      <c r="T137" s="3">
        <v>42150</v>
      </c>
      <c r="U137" s="3">
        <v>42157</v>
      </c>
      <c r="V137" s="5">
        <v>-256.51900000000001</v>
      </c>
      <c r="W137">
        <v>13</v>
      </c>
      <c r="X137" s="5">
        <v>79.930000000000007</v>
      </c>
      <c r="Y137">
        <v>90480</v>
      </c>
      <c r="Z137">
        <f t="shared" si="8"/>
        <v>7</v>
      </c>
      <c r="AA137">
        <f t="shared" si="11"/>
        <v>26</v>
      </c>
      <c r="AB137" t="str">
        <f t="shared" si="9"/>
        <v>May</v>
      </c>
      <c r="AC137">
        <f t="shared" si="10"/>
        <v>2015</v>
      </c>
    </row>
    <row r="138" spans="1:29" ht="12.75" customHeight="1" x14ac:dyDescent="0.25">
      <c r="A138">
        <v>25265</v>
      </c>
      <c r="B138" t="s">
        <v>106</v>
      </c>
      <c r="C138">
        <v>0.02</v>
      </c>
      <c r="D138">
        <v>125.99</v>
      </c>
      <c r="E138">
        <v>3</v>
      </c>
      <c r="F138">
        <v>241</v>
      </c>
      <c r="G138" t="s">
        <v>341</v>
      </c>
      <c r="H138" t="s">
        <v>49</v>
      </c>
      <c r="I138" t="s">
        <v>58</v>
      </c>
      <c r="J138" t="s">
        <v>77</v>
      </c>
      <c r="K138" t="s">
        <v>78</v>
      </c>
      <c r="L138" t="s">
        <v>59</v>
      </c>
      <c r="M138" t="s">
        <v>345</v>
      </c>
      <c r="N138">
        <v>0.59</v>
      </c>
      <c r="O138" t="s">
        <v>33</v>
      </c>
      <c r="P138" t="s">
        <v>34</v>
      </c>
      <c r="Q138" t="s">
        <v>255</v>
      </c>
      <c r="R138" t="s">
        <v>343</v>
      </c>
      <c r="S138">
        <v>81503</v>
      </c>
      <c r="T138" s="3">
        <v>42150</v>
      </c>
      <c r="U138" s="3">
        <v>42150</v>
      </c>
      <c r="V138" s="5">
        <v>398.358</v>
      </c>
      <c r="W138">
        <v>8</v>
      </c>
      <c r="X138" s="5">
        <v>873.18</v>
      </c>
      <c r="Y138">
        <v>90480</v>
      </c>
      <c r="Z138">
        <f t="shared" si="8"/>
        <v>0</v>
      </c>
      <c r="AA138">
        <f t="shared" si="11"/>
        <v>26</v>
      </c>
      <c r="AB138" t="str">
        <f t="shared" si="9"/>
        <v>May</v>
      </c>
      <c r="AC138">
        <f t="shared" si="10"/>
        <v>2015</v>
      </c>
    </row>
    <row r="139" spans="1:29" ht="12.75" customHeight="1" x14ac:dyDescent="0.25">
      <c r="A139">
        <v>18849</v>
      </c>
      <c r="B139" t="s">
        <v>56</v>
      </c>
      <c r="C139">
        <v>0.02</v>
      </c>
      <c r="D139">
        <v>146.05000000000001</v>
      </c>
      <c r="E139">
        <v>80.2</v>
      </c>
      <c r="F139">
        <v>247</v>
      </c>
      <c r="G139" t="s">
        <v>346</v>
      </c>
      <c r="H139" t="s">
        <v>39</v>
      </c>
      <c r="I139" t="s">
        <v>28</v>
      </c>
      <c r="J139" t="s">
        <v>41</v>
      </c>
      <c r="K139" t="s">
        <v>152</v>
      </c>
      <c r="L139" t="s">
        <v>121</v>
      </c>
      <c r="M139" t="s">
        <v>347</v>
      </c>
      <c r="N139">
        <v>0.71</v>
      </c>
      <c r="O139" t="s">
        <v>33</v>
      </c>
      <c r="P139" t="s">
        <v>136</v>
      </c>
      <c r="Q139" t="s">
        <v>244</v>
      </c>
      <c r="R139" t="s">
        <v>348</v>
      </c>
      <c r="S139">
        <v>37804</v>
      </c>
      <c r="T139" s="3">
        <v>42058</v>
      </c>
      <c r="U139" s="3">
        <v>42058</v>
      </c>
      <c r="V139" s="5">
        <v>-101.19200000000001</v>
      </c>
      <c r="W139">
        <v>5</v>
      </c>
      <c r="X139" s="5">
        <v>798.69</v>
      </c>
      <c r="Y139">
        <v>89139</v>
      </c>
      <c r="Z139">
        <f t="shared" si="8"/>
        <v>0</v>
      </c>
      <c r="AA139">
        <f t="shared" si="11"/>
        <v>23</v>
      </c>
      <c r="AB139" t="str">
        <f t="shared" si="9"/>
        <v>Feb</v>
      </c>
      <c r="AC139">
        <f t="shared" si="10"/>
        <v>2015</v>
      </c>
    </row>
    <row r="140" spans="1:29" ht="12.75" customHeight="1" x14ac:dyDescent="0.25">
      <c r="A140">
        <v>18850</v>
      </c>
      <c r="B140" t="s">
        <v>56</v>
      </c>
      <c r="C140">
        <v>0.06</v>
      </c>
      <c r="D140">
        <v>65.989999999999995</v>
      </c>
      <c r="E140">
        <v>5.92</v>
      </c>
      <c r="F140">
        <v>247</v>
      </c>
      <c r="G140" t="s">
        <v>346</v>
      </c>
      <c r="H140" t="s">
        <v>49</v>
      </c>
      <c r="I140" t="s">
        <v>28</v>
      </c>
      <c r="J140" t="s">
        <v>77</v>
      </c>
      <c r="K140" t="s">
        <v>78</v>
      </c>
      <c r="L140" t="s">
        <v>59</v>
      </c>
      <c r="M140" t="s">
        <v>315</v>
      </c>
      <c r="N140">
        <v>0.55000000000000004</v>
      </c>
      <c r="O140" t="s">
        <v>33</v>
      </c>
      <c r="P140" t="s">
        <v>136</v>
      </c>
      <c r="Q140" t="s">
        <v>244</v>
      </c>
      <c r="R140" t="s">
        <v>348</v>
      </c>
      <c r="S140">
        <v>37804</v>
      </c>
      <c r="T140" s="3">
        <v>42058</v>
      </c>
      <c r="U140" s="3">
        <v>42059</v>
      </c>
      <c r="V140" s="5">
        <v>-3.3320000000000336</v>
      </c>
      <c r="W140">
        <v>14</v>
      </c>
      <c r="X140" s="5">
        <v>792.11</v>
      </c>
      <c r="Y140">
        <v>89139</v>
      </c>
      <c r="Z140">
        <f t="shared" si="8"/>
        <v>1</v>
      </c>
      <c r="AA140">
        <f t="shared" si="11"/>
        <v>23</v>
      </c>
      <c r="AB140" t="str">
        <f t="shared" si="9"/>
        <v>Feb</v>
      </c>
      <c r="AC140">
        <f t="shared" si="10"/>
        <v>2015</v>
      </c>
    </row>
    <row r="141" spans="1:29" ht="12.75" customHeight="1" x14ac:dyDescent="0.25">
      <c r="A141">
        <v>18842</v>
      </c>
      <c r="B141" t="s">
        <v>56</v>
      </c>
      <c r="C141">
        <v>0.09</v>
      </c>
      <c r="D141">
        <v>2.88</v>
      </c>
      <c r="E141">
        <v>0.99</v>
      </c>
      <c r="F141">
        <v>247</v>
      </c>
      <c r="G141" t="s">
        <v>346</v>
      </c>
      <c r="H141" t="s">
        <v>49</v>
      </c>
      <c r="I141" t="s">
        <v>28</v>
      </c>
      <c r="J141" t="s">
        <v>29</v>
      </c>
      <c r="K141" t="s">
        <v>134</v>
      </c>
      <c r="L141" t="s">
        <v>59</v>
      </c>
      <c r="M141" t="s">
        <v>349</v>
      </c>
      <c r="N141">
        <v>0.36</v>
      </c>
      <c r="O141" t="s">
        <v>33</v>
      </c>
      <c r="P141" t="s">
        <v>136</v>
      </c>
      <c r="Q141" t="s">
        <v>244</v>
      </c>
      <c r="R141" t="s">
        <v>348</v>
      </c>
      <c r="S141">
        <v>37804</v>
      </c>
      <c r="T141" s="3">
        <v>42084</v>
      </c>
      <c r="U141" s="3">
        <v>42086</v>
      </c>
      <c r="V141" s="5">
        <v>-145.08199999999999</v>
      </c>
      <c r="W141">
        <v>10</v>
      </c>
      <c r="X141" s="5">
        <v>28.73</v>
      </c>
      <c r="Y141">
        <v>89140</v>
      </c>
      <c r="Z141">
        <f t="shared" si="8"/>
        <v>2</v>
      </c>
      <c r="AA141">
        <f t="shared" si="11"/>
        <v>21</v>
      </c>
      <c r="AB141" t="str">
        <f t="shared" si="9"/>
        <v>Mar</v>
      </c>
      <c r="AC141">
        <f t="shared" si="10"/>
        <v>2015</v>
      </c>
    </row>
    <row r="142" spans="1:29" ht="12.75" customHeight="1" x14ac:dyDescent="0.25">
      <c r="A142">
        <v>18773</v>
      </c>
      <c r="B142" t="s">
        <v>47</v>
      </c>
      <c r="C142">
        <v>0.02</v>
      </c>
      <c r="D142">
        <v>2.58</v>
      </c>
      <c r="E142">
        <v>1.3</v>
      </c>
      <c r="F142">
        <v>250</v>
      </c>
      <c r="G142" t="s">
        <v>350</v>
      </c>
      <c r="H142" t="s">
        <v>27</v>
      </c>
      <c r="I142" t="s">
        <v>28</v>
      </c>
      <c r="J142" t="s">
        <v>29</v>
      </c>
      <c r="K142" t="s">
        <v>30</v>
      </c>
      <c r="L142" t="s">
        <v>31</v>
      </c>
      <c r="M142" t="s">
        <v>351</v>
      </c>
      <c r="N142">
        <v>0.59</v>
      </c>
      <c r="O142" t="s">
        <v>33</v>
      </c>
      <c r="P142" t="s">
        <v>61</v>
      </c>
      <c r="Q142" t="s">
        <v>62</v>
      </c>
      <c r="R142" t="s">
        <v>352</v>
      </c>
      <c r="S142">
        <v>55423</v>
      </c>
      <c r="T142" s="3">
        <v>42152</v>
      </c>
      <c r="U142" s="3">
        <v>42153</v>
      </c>
      <c r="V142" s="5">
        <v>1.1080000000000014</v>
      </c>
      <c r="W142">
        <v>39</v>
      </c>
      <c r="X142" s="5">
        <v>109.74</v>
      </c>
      <c r="Y142">
        <v>87214</v>
      </c>
      <c r="Z142">
        <f t="shared" si="8"/>
        <v>1</v>
      </c>
      <c r="AA142">
        <f t="shared" si="11"/>
        <v>28</v>
      </c>
      <c r="AB142" t="str">
        <f t="shared" si="9"/>
        <v>May</v>
      </c>
      <c r="AC142">
        <f t="shared" si="10"/>
        <v>2015</v>
      </c>
    </row>
    <row r="143" spans="1:29" ht="12.75" customHeight="1" x14ac:dyDescent="0.25">
      <c r="A143">
        <v>18774</v>
      </c>
      <c r="B143" t="s">
        <v>47</v>
      </c>
      <c r="C143">
        <v>0.02</v>
      </c>
      <c r="D143">
        <v>65.989999999999995</v>
      </c>
      <c r="E143">
        <v>3.9</v>
      </c>
      <c r="F143">
        <v>250</v>
      </c>
      <c r="G143" t="s">
        <v>350</v>
      </c>
      <c r="H143" t="s">
        <v>49</v>
      </c>
      <c r="I143" t="s">
        <v>28</v>
      </c>
      <c r="J143" t="s">
        <v>77</v>
      </c>
      <c r="K143" t="s">
        <v>78</v>
      </c>
      <c r="L143" t="s">
        <v>59</v>
      </c>
      <c r="M143" t="s">
        <v>353</v>
      </c>
      <c r="N143">
        <v>0.55000000000000004</v>
      </c>
      <c r="O143" t="s">
        <v>33</v>
      </c>
      <c r="P143" t="s">
        <v>61</v>
      </c>
      <c r="Q143" t="s">
        <v>62</v>
      </c>
      <c r="R143" t="s">
        <v>352</v>
      </c>
      <c r="S143">
        <v>55423</v>
      </c>
      <c r="T143" s="3">
        <v>42152</v>
      </c>
      <c r="U143" s="3">
        <v>42153</v>
      </c>
      <c r="V143" s="5">
        <v>1061.3790000000001</v>
      </c>
      <c r="W143">
        <v>27</v>
      </c>
      <c r="X143" s="5">
        <v>1543.55</v>
      </c>
      <c r="Y143">
        <v>87214</v>
      </c>
      <c r="Z143">
        <f t="shared" si="8"/>
        <v>1</v>
      </c>
      <c r="AA143">
        <f t="shared" si="11"/>
        <v>28</v>
      </c>
      <c r="AB143" t="str">
        <f t="shared" si="9"/>
        <v>May</v>
      </c>
      <c r="AC143">
        <f t="shared" si="10"/>
        <v>2015</v>
      </c>
    </row>
    <row r="144" spans="1:29" ht="12.75" customHeight="1" x14ac:dyDescent="0.25">
      <c r="A144">
        <v>18801</v>
      </c>
      <c r="B144" t="s">
        <v>56</v>
      </c>
      <c r="C144">
        <v>0.1</v>
      </c>
      <c r="D144">
        <v>280.98</v>
      </c>
      <c r="E144">
        <v>35.67</v>
      </c>
      <c r="F144">
        <v>254</v>
      </c>
      <c r="G144" t="s">
        <v>354</v>
      </c>
      <c r="H144" t="s">
        <v>39</v>
      </c>
      <c r="I144" t="s">
        <v>40</v>
      </c>
      <c r="J144" t="s">
        <v>41</v>
      </c>
      <c r="K144" t="s">
        <v>152</v>
      </c>
      <c r="L144" t="s">
        <v>121</v>
      </c>
      <c r="M144" t="s">
        <v>355</v>
      </c>
      <c r="N144">
        <v>0.66</v>
      </c>
      <c r="O144" t="s">
        <v>33</v>
      </c>
      <c r="P144" t="s">
        <v>34</v>
      </c>
      <c r="Q144" t="s">
        <v>255</v>
      </c>
      <c r="R144" t="s">
        <v>356</v>
      </c>
      <c r="S144">
        <v>80126</v>
      </c>
      <c r="T144" s="3">
        <v>42165</v>
      </c>
      <c r="U144" s="3">
        <v>42166</v>
      </c>
      <c r="V144" s="5">
        <v>-53.744999999999997</v>
      </c>
      <c r="W144">
        <v>5</v>
      </c>
      <c r="X144" s="5">
        <v>1332.82</v>
      </c>
      <c r="Y144">
        <v>86268</v>
      </c>
      <c r="Z144">
        <f t="shared" si="8"/>
        <v>1</v>
      </c>
      <c r="AA144">
        <f t="shared" si="11"/>
        <v>10</v>
      </c>
      <c r="AB144" t="str">
        <f t="shared" si="9"/>
        <v>Jun</v>
      </c>
      <c r="AC144">
        <f t="shared" si="10"/>
        <v>2015</v>
      </c>
    </row>
    <row r="145" spans="1:29" ht="12.75" customHeight="1" x14ac:dyDescent="0.25">
      <c r="A145">
        <v>20577</v>
      </c>
      <c r="B145" t="s">
        <v>47</v>
      </c>
      <c r="C145">
        <v>0.03</v>
      </c>
      <c r="D145">
        <v>8.34</v>
      </c>
      <c r="E145">
        <v>2.64</v>
      </c>
      <c r="F145">
        <v>256</v>
      </c>
      <c r="G145" t="s">
        <v>357</v>
      </c>
      <c r="H145" t="s">
        <v>49</v>
      </c>
      <c r="I145" t="s">
        <v>40</v>
      </c>
      <c r="J145" t="s">
        <v>29</v>
      </c>
      <c r="K145" t="s">
        <v>174</v>
      </c>
      <c r="L145" t="s">
        <v>51</v>
      </c>
      <c r="M145" t="s">
        <v>358</v>
      </c>
      <c r="N145">
        <v>0.59</v>
      </c>
      <c r="O145" t="s">
        <v>33</v>
      </c>
      <c r="P145" t="s">
        <v>53</v>
      </c>
      <c r="Q145" t="s">
        <v>234</v>
      </c>
      <c r="R145" t="s">
        <v>359</v>
      </c>
      <c r="S145">
        <v>17331</v>
      </c>
      <c r="T145" s="3">
        <v>42035</v>
      </c>
      <c r="U145" s="3">
        <v>42037</v>
      </c>
      <c r="V145" s="5">
        <v>0.68399999999999894</v>
      </c>
      <c r="W145">
        <v>4</v>
      </c>
      <c r="X145" s="5">
        <v>34.64</v>
      </c>
      <c r="Y145">
        <v>86267</v>
      </c>
      <c r="Z145">
        <f t="shared" si="8"/>
        <v>2</v>
      </c>
      <c r="AA145">
        <f t="shared" si="11"/>
        <v>31</v>
      </c>
      <c r="AB145" t="str">
        <f t="shared" si="9"/>
        <v>Jan</v>
      </c>
      <c r="AC145">
        <f t="shared" si="10"/>
        <v>2015</v>
      </c>
    </row>
    <row r="146" spans="1:29" ht="12.75" customHeight="1" x14ac:dyDescent="0.25">
      <c r="A146">
        <v>24498</v>
      </c>
      <c r="B146" t="s">
        <v>56</v>
      </c>
      <c r="C146">
        <v>0.05</v>
      </c>
      <c r="D146">
        <v>17.48</v>
      </c>
      <c r="E146">
        <v>1.99</v>
      </c>
      <c r="F146">
        <v>258</v>
      </c>
      <c r="G146" t="s">
        <v>360</v>
      </c>
      <c r="H146" t="s">
        <v>49</v>
      </c>
      <c r="I146" t="s">
        <v>114</v>
      </c>
      <c r="J146" t="s">
        <v>77</v>
      </c>
      <c r="K146" t="s">
        <v>180</v>
      </c>
      <c r="L146" t="s">
        <v>51</v>
      </c>
      <c r="M146" t="s">
        <v>361</v>
      </c>
      <c r="N146">
        <v>0.45</v>
      </c>
      <c r="O146" t="s">
        <v>33</v>
      </c>
      <c r="P146" t="s">
        <v>136</v>
      </c>
      <c r="Q146" t="s">
        <v>362</v>
      </c>
      <c r="R146" t="s">
        <v>363</v>
      </c>
      <c r="S146">
        <v>33772</v>
      </c>
      <c r="T146" s="3">
        <v>42006</v>
      </c>
      <c r="U146" s="3">
        <v>42008</v>
      </c>
      <c r="V146" s="5">
        <v>-127.00800000000001</v>
      </c>
      <c r="W146">
        <v>3</v>
      </c>
      <c r="X146" s="5">
        <v>52.47</v>
      </c>
      <c r="Y146">
        <v>85858</v>
      </c>
      <c r="Z146">
        <f t="shared" si="8"/>
        <v>2</v>
      </c>
      <c r="AA146">
        <f t="shared" si="11"/>
        <v>2</v>
      </c>
      <c r="AB146" t="str">
        <f t="shared" si="9"/>
        <v>Jan</v>
      </c>
      <c r="AC146">
        <f t="shared" si="10"/>
        <v>2015</v>
      </c>
    </row>
    <row r="147" spans="1:29" ht="12.75" customHeight="1" x14ac:dyDescent="0.25">
      <c r="A147">
        <v>18011</v>
      </c>
      <c r="B147" t="s">
        <v>106</v>
      </c>
      <c r="C147">
        <v>0.09</v>
      </c>
      <c r="D147">
        <v>2.88</v>
      </c>
      <c r="E147">
        <v>0.7</v>
      </c>
      <c r="F147">
        <v>259</v>
      </c>
      <c r="G147" t="s">
        <v>364</v>
      </c>
      <c r="H147" t="s">
        <v>49</v>
      </c>
      <c r="I147" t="s">
        <v>114</v>
      </c>
      <c r="J147" t="s">
        <v>29</v>
      </c>
      <c r="K147" t="s">
        <v>30</v>
      </c>
      <c r="L147" t="s">
        <v>31</v>
      </c>
      <c r="M147" t="s">
        <v>365</v>
      </c>
      <c r="N147">
        <v>0.56000000000000005</v>
      </c>
      <c r="O147" t="s">
        <v>33</v>
      </c>
      <c r="P147" t="s">
        <v>34</v>
      </c>
      <c r="Q147" t="s">
        <v>366</v>
      </c>
      <c r="R147" t="s">
        <v>367</v>
      </c>
      <c r="S147">
        <v>87505</v>
      </c>
      <c r="T147" s="3">
        <v>42023</v>
      </c>
      <c r="U147" s="3">
        <v>42023</v>
      </c>
      <c r="V147" s="5">
        <v>5.7532000000000005</v>
      </c>
      <c r="W147">
        <v>10</v>
      </c>
      <c r="X147" s="5">
        <v>26.38</v>
      </c>
      <c r="Y147">
        <v>85857</v>
      </c>
      <c r="Z147">
        <f t="shared" si="8"/>
        <v>0</v>
      </c>
      <c r="AA147">
        <f t="shared" si="11"/>
        <v>19</v>
      </c>
      <c r="AB147" t="str">
        <f t="shared" si="9"/>
        <v>Jan</v>
      </c>
      <c r="AC147">
        <f t="shared" si="10"/>
        <v>2015</v>
      </c>
    </row>
    <row r="148" spans="1:29" ht="12.75" customHeight="1" x14ac:dyDescent="0.25">
      <c r="A148">
        <v>22370</v>
      </c>
      <c r="B148" t="s">
        <v>25</v>
      </c>
      <c r="C148">
        <v>0.05</v>
      </c>
      <c r="D148">
        <v>31.76</v>
      </c>
      <c r="E148">
        <v>45.51</v>
      </c>
      <c r="F148">
        <v>263</v>
      </c>
      <c r="G148" t="s">
        <v>368</v>
      </c>
      <c r="H148" t="s">
        <v>39</v>
      </c>
      <c r="I148" t="s">
        <v>58</v>
      </c>
      <c r="J148" t="s">
        <v>41</v>
      </c>
      <c r="K148" t="s">
        <v>152</v>
      </c>
      <c r="L148" t="s">
        <v>121</v>
      </c>
      <c r="M148" t="s">
        <v>369</v>
      </c>
      <c r="N148">
        <v>0.65</v>
      </c>
      <c r="O148" t="s">
        <v>33</v>
      </c>
      <c r="P148" t="s">
        <v>53</v>
      </c>
      <c r="Q148" t="s">
        <v>154</v>
      </c>
      <c r="R148" t="s">
        <v>370</v>
      </c>
      <c r="S148">
        <v>44106</v>
      </c>
      <c r="T148" s="3">
        <v>42025</v>
      </c>
      <c r="U148" s="3">
        <v>42027</v>
      </c>
      <c r="V148" s="5">
        <v>-2177.9860960000001</v>
      </c>
      <c r="W148">
        <v>9</v>
      </c>
      <c r="X148" s="5">
        <v>304.33999999999997</v>
      </c>
      <c r="Y148">
        <v>86297</v>
      </c>
      <c r="Z148">
        <f t="shared" si="8"/>
        <v>2</v>
      </c>
      <c r="AA148">
        <f t="shared" si="11"/>
        <v>21</v>
      </c>
      <c r="AB148" t="str">
        <f t="shared" si="9"/>
        <v>Jan</v>
      </c>
      <c r="AC148">
        <f t="shared" si="10"/>
        <v>2015</v>
      </c>
    </row>
    <row r="149" spans="1:29" ht="12.75" customHeight="1" x14ac:dyDescent="0.25">
      <c r="A149">
        <v>20858</v>
      </c>
      <c r="B149" t="s">
        <v>37</v>
      </c>
      <c r="C149">
        <v>0</v>
      </c>
      <c r="D149">
        <v>73.98</v>
      </c>
      <c r="E149">
        <v>12.14</v>
      </c>
      <c r="F149">
        <v>266</v>
      </c>
      <c r="G149" t="s">
        <v>371</v>
      </c>
      <c r="H149" t="s">
        <v>27</v>
      </c>
      <c r="I149" t="s">
        <v>28</v>
      </c>
      <c r="J149" t="s">
        <v>77</v>
      </c>
      <c r="K149" t="s">
        <v>180</v>
      </c>
      <c r="L149" t="s">
        <v>59</v>
      </c>
      <c r="M149" t="s">
        <v>372</v>
      </c>
      <c r="N149">
        <v>0.67</v>
      </c>
      <c r="O149" t="s">
        <v>33</v>
      </c>
      <c r="P149" t="s">
        <v>61</v>
      </c>
      <c r="Q149" t="s">
        <v>130</v>
      </c>
      <c r="R149" t="s">
        <v>373</v>
      </c>
      <c r="S149">
        <v>78207</v>
      </c>
      <c r="T149" s="3">
        <v>42142</v>
      </c>
      <c r="U149" s="3">
        <v>42144</v>
      </c>
      <c r="V149" s="5">
        <v>326.25</v>
      </c>
      <c r="W149">
        <v>17</v>
      </c>
      <c r="X149" s="5">
        <v>1300.81</v>
      </c>
      <c r="Y149">
        <v>90593</v>
      </c>
      <c r="Z149">
        <f t="shared" si="8"/>
        <v>2</v>
      </c>
      <c r="AA149">
        <f t="shared" si="11"/>
        <v>18</v>
      </c>
      <c r="AB149" t="str">
        <f t="shared" si="9"/>
        <v>May</v>
      </c>
      <c r="AC149">
        <f t="shared" si="10"/>
        <v>2015</v>
      </c>
    </row>
    <row r="150" spans="1:29" ht="12.75" customHeight="1" x14ac:dyDescent="0.25">
      <c r="A150">
        <v>19823</v>
      </c>
      <c r="B150" t="s">
        <v>56</v>
      </c>
      <c r="C150">
        <v>0.08</v>
      </c>
      <c r="D150">
        <v>6.48</v>
      </c>
      <c r="E150">
        <v>7.03</v>
      </c>
      <c r="F150">
        <v>266</v>
      </c>
      <c r="G150" t="s">
        <v>371</v>
      </c>
      <c r="H150" t="s">
        <v>49</v>
      </c>
      <c r="I150" t="s">
        <v>28</v>
      </c>
      <c r="J150" t="s">
        <v>29</v>
      </c>
      <c r="K150" t="s">
        <v>93</v>
      </c>
      <c r="L150" t="s">
        <v>59</v>
      </c>
      <c r="M150" t="s">
        <v>374</v>
      </c>
      <c r="N150">
        <v>0.37</v>
      </c>
      <c r="O150" t="s">
        <v>33</v>
      </c>
      <c r="P150" t="s">
        <v>61</v>
      </c>
      <c r="Q150" t="s">
        <v>130</v>
      </c>
      <c r="R150" t="s">
        <v>373</v>
      </c>
      <c r="S150">
        <v>78207</v>
      </c>
      <c r="T150" s="3">
        <v>42139</v>
      </c>
      <c r="U150" s="3">
        <v>42140</v>
      </c>
      <c r="V150" s="5">
        <v>8.9320000000000093</v>
      </c>
      <c r="W150">
        <v>10</v>
      </c>
      <c r="X150" s="5">
        <v>67.86</v>
      </c>
      <c r="Y150">
        <v>90594</v>
      </c>
      <c r="Z150">
        <f t="shared" si="8"/>
        <v>1</v>
      </c>
      <c r="AA150">
        <f t="shared" si="11"/>
        <v>15</v>
      </c>
      <c r="AB150" t="str">
        <f t="shared" si="9"/>
        <v>May</v>
      </c>
      <c r="AC150">
        <f t="shared" si="10"/>
        <v>2015</v>
      </c>
    </row>
    <row r="151" spans="1:29" ht="12.75" customHeight="1" x14ac:dyDescent="0.25">
      <c r="A151">
        <v>19824</v>
      </c>
      <c r="B151" t="s">
        <v>56</v>
      </c>
      <c r="C151">
        <v>0.01</v>
      </c>
      <c r="D151">
        <v>20.34</v>
      </c>
      <c r="E151">
        <v>35</v>
      </c>
      <c r="F151">
        <v>266</v>
      </c>
      <c r="G151" t="s">
        <v>371</v>
      </c>
      <c r="H151" t="s">
        <v>49</v>
      </c>
      <c r="I151" t="s">
        <v>28</v>
      </c>
      <c r="J151" t="s">
        <v>29</v>
      </c>
      <c r="K151" t="s">
        <v>141</v>
      </c>
      <c r="L151" t="s">
        <v>236</v>
      </c>
      <c r="M151" t="s">
        <v>375</v>
      </c>
      <c r="N151">
        <v>0.84</v>
      </c>
      <c r="O151" t="s">
        <v>33</v>
      </c>
      <c r="P151" t="s">
        <v>61</v>
      </c>
      <c r="Q151" t="s">
        <v>130</v>
      </c>
      <c r="R151" t="s">
        <v>373</v>
      </c>
      <c r="S151">
        <v>78207</v>
      </c>
      <c r="T151" s="3">
        <v>42139</v>
      </c>
      <c r="U151" s="3">
        <v>42140</v>
      </c>
      <c r="V151" s="5">
        <v>229.63800000000015</v>
      </c>
      <c r="W151">
        <v>33</v>
      </c>
      <c r="X151" s="5">
        <v>747.28</v>
      </c>
      <c r="Y151">
        <v>90594</v>
      </c>
      <c r="Z151">
        <f t="shared" si="8"/>
        <v>1</v>
      </c>
      <c r="AA151">
        <f t="shared" si="11"/>
        <v>15</v>
      </c>
      <c r="AB151" t="str">
        <f t="shared" si="9"/>
        <v>May</v>
      </c>
      <c r="AC151">
        <f t="shared" si="10"/>
        <v>2015</v>
      </c>
    </row>
    <row r="152" spans="1:29" x14ac:dyDescent="0.25">
      <c r="A152">
        <v>18770</v>
      </c>
      <c r="B152" t="s">
        <v>106</v>
      </c>
      <c r="C152">
        <v>0.02</v>
      </c>
      <c r="D152">
        <v>5.58</v>
      </c>
      <c r="E152">
        <v>5.3</v>
      </c>
      <c r="F152">
        <v>268</v>
      </c>
      <c r="G152" t="s">
        <v>376</v>
      </c>
      <c r="H152" t="s">
        <v>49</v>
      </c>
      <c r="I152" t="s">
        <v>40</v>
      </c>
      <c r="J152" t="s">
        <v>29</v>
      </c>
      <c r="K152" t="s">
        <v>69</v>
      </c>
      <c r="L152" t="s">
        <v>59</v>
      </c>
      <c r="M152" t="s">
        <v>377</v>
      </c>
      <c r="N152">
        <v>0.35</v>
      </c>
      <c r="O152" t="s">
        <v>33</v>
      </c>
      <c r="P152" t="s">
        <v>34</v>
      </c>
      <c r="Q152" t="s">
        <v>378</v>
      </c>
      <c r="R152" t="s">
        <v>379</v>
      </c>
      <c r="S152">
        <v>86001</v>
      </c>
      <c r="T152" s="3">
        <v>42101</v>
      </c>
      <c r="U152" s="3">
        <v>42106</v>
      </c>
      <c r="V152" s="5">
        <v>-22.48</v>
      </c>
      <c r="W152">
        <v>3</v>
      </c>
      <c r="X152" s="5">
        <v>18.670000000000002</v>
      </c>
      <c r="Y152">
        <v>88941</v>
      </c>
      <c r="Z152">
        <f t="shared" si="8"/>
        <v>5</v>
      </c>
      <c r="AA152">
        <f t="shared" si="11"/>
        <v>7</v>
      </c>
      <c r="AB152" t="str">
        <f t="shared" si="9"/>
        <v>Apr</v>
      </c>
      <c r="AC152">
        <f t="shared" si="10"/>
        <v>2015</v>
      </c>
    </row>
    <row r="153" spans="1:29" x14ac:dyDescent="0.25">
      <c r="A153">
        <v>18771</v>
      </c>
      <c r="B153" t="s">
        <v>106</v>
      </c>
      <c r="C153">
        <v>0.03</v>
      </c>
      <c r="D153">
        <v>40.89</v>
      </c>
      <c r="E153">
        <v>18.98</v>
      </c>
      <c r="F153">
        <v>268</v>
      </c>
      <c r="G153" t="s">
        <v>376</v>
      </c>
      <c r="H153" t="s">
        <v>49</v>
      </c>
      <c r="I153" t="s">
        <v>40</v>
      </c>
      <c r="J153" t="s">
        <v>41</v>
      </c>
      <c r="K153" t="s">
        <v>50</v>
      </c>
      <c r="L153" t="s">
        <v>59</v>
      </c>
      <c r="M153" t="s">
        <v>380</v>
      </c>
      <c r="N153">
        <v>0.56999999999999995</v>
      </c>
      <c r="O153" t="s">
        <v>33</v>
      </c>
      <c r="P153" t="s">
        <v>34</v>
      </c>
      <c r="Q153" t="s">
        <v>378</v>
      </c>
      <c r="R153" t="s">
        <v>379</v>
      </c>
      <c r="S153">
        <v>86001</v>
      </c>
      <c r="T153" s="3">
        <v>42101</v>
      </c>
      <c r="U153" s="3">
        <v>42108</v>
      </c>
      <c r="V153" s="5">
        <v>78.98</v>
      </c>
      <c r="W153">
        <v>5</v>
      </c>
      <c r="X153" s="5">
        <v>210.77</v>
      </c>
      <c r="Y153">
        <v>88941</v>
      </c>
      <c r="Z153">
        <f t="shared" si="8"/>
        <v>7</v>
      </c>
      <c r="AA153">
        <f t="shared" si="11"/>
        <v>7</v>
      </c>
      <c r="AB153" t="str">
        <f t="shared" si="9"/>
        <v>Apr</v>
      </c>
      <c r="AC153">
        <f t="shared" si="10"/>
        <v>2015</v>
      </c>
    </row>
    <row r="154" spans="1:29" x14ac:dyDescent="0.25">
      <c r="A154">
        <v>23059</v>
      </c>
      <c r="B154" t="s">
        <v>106</v>
      </c>
      <c r="C154">
        <v>0.09</v>
      </c>
      <c r="D154">
        <v>35.94</v>
      </c>
      <c r="E154">
        <v>6.66</v>
      </c>
      <c r="F154">
        <v>269</v>
      </c>
      <c r="G154" t="s">
        <v>381</v>
      </c>
      <c r="H154" t="s">
        <v>49</v>
      </c>
      <c r="I154" t="s">
        <v>40</v>
      </c>
      <c r="J154" t="s">
        <v>29</v>
      </c>
      <c r="K154" t="s">
        <v>69</v>
      </c>
      <c r="L154" t="s">
        <v>59</v>
      </c>
      <c r="M154" t="s">
        <v>73</v>
      </c>
      <c r="N154">
        <v>0.4</v>
      </c>
      <c r="O154" t="s">
        <v>33</v>
      </c>
      <c r="P154" t="s">
        <v>34</v>
      </c>
      <c r="Q154" t="s">
        <v>378</v>
      </c>
      <c r="R154" t="s">
        <v>382</v>
      </c>
      <c r="S154">
        <v>85234</v>
      </c>
      <c r="T154" s="3">
        <v>42160</v>
      </c>
      <c r="U154" s="3">
        <v>42165</v>
      </c>
      <c r="V154" s="5">
        <v>144.2928</v>
      </c>
      <c r="W154">
        <v>6</v>
      </c>
      <c r="X154" s="5">
        <v>209.12</v>
      </c>
      <c r="Y154">
        <v>88942</v>
      </c>
      <c r="Z154">
        <f t="shared" si="8"/>
        <v>5</v>
      </c>
      <c r="AA154">
        <f t="shared" si="11"/>
        <v>5</v>
      </c>
      <c r="AB154" t="str">
        <f t="shared" si="9"/>
        <v>Jun</v>
      </c>
      <c r="AC154">
        <f t="shared" si="10"/>
        <v>2015</v>
      </c>
    </row>
    <row r="155" spans="1:29" x14ac:dyDescent="0.25">
      <c r="A155">
        <v>23060</v>
      </c>
      <c r="B155" t="s">
        <v>106</v>
      </c>
      <c r="C155">
        <v>0</v>
      </c>
      <c r="D155">
        <v>170.98</v>
      </c>
      <c r="E155">
        <v>13.99</v>
      </c>
      <c r="F155">
        <v>269</v>
      </c>
      <c r="G155" t="s">
        <v>381</v>
      </c>
      <c r="H155" t="s">
        <v>49</v>
      </c>
      <c r="I155" t="s">
        <v>40</v>
      </c>
      <c r="J155" t="s">
        <v>41</v>
      </c>
      <c r="K155" t="s">
        <v>50</v>
      </c>
      <c r="L155" t="s">
        <v>86</v>
      </c>
      <c r="M155" t="s">
        <v>383</v>
      </c>
      <c r="N155">
        <v>0.75</v>
      </c>
      <c r="O155" t="s">
        <v>33</v>
      </c>
      <c r="P155" t="s">
        <v>34</v>
      </c>
      <c r="Q155" t="s">
        <v>378</v>
      </c>
      <c r="R155" t="s">
        <v>382</v>
      </c>
      <c r="S155">
        <v>85234</v>
      </c>
      <c r="T155" s="3">
        <v>42160</v>
      </c>
      <c r="U155" s="3">
        <v>42167</v>
      </c>
      <c r="V155" s="5">
        <v>888.14729999999997</v>
      </c>
      <c r="W155">
        <v>7</v>
      </c>
      <c r="X155" s="5">
        <v>1287.17</v>
      </c>
      <c r="Y155">
        <v>88942</v>
      </c>
      <c r="Z155">
        <f t="shared" si="8"/>
        <v>7</v>
      </c>
      <c r="AA155">
        <f t="shared" si="11"/>
        <v>5</v>
      </c>
      <c r="AB155" t="str">
        <f t="shared" si="9"/>
        <v>Jun</v>
      </c>
      <c r="AC155">
        <f t="shared" si="10"/>
        <v>2015</v>
      </c>
    </row>
    <row r="156" spans="1:29" x14ac:dyDescent="0.25">
      <c r="A156">
        <v>23061</v>
      </c>
      <c r="B156" t="s">
        <v>106</v>
      </c>
      <c r="C156">
        <v>0.09</v>
      </c>
      <c r="D156">
        <v>4.9800000000000004</v>
      </c>
      <c r="E156">
        <v>7.44</v>
      </c>
      <c r="F156">
        <v>269</v>
      </c>
      <c r="G156" t="s">
        <v>381</v>
      </c>
      <c r="H156" t="s">
        <v>49</v>
      </c>
      <c r="I156" t="s">
        <v>40</v>
      </c>
      <c r="J156" t="s">
        <v>29</v>
      </c>
      <c r="K156" t="s">
        <v>93</v>
      </c>
      <c r="L156" t="s">
        <v>59</v>
      </c>
      <c r="M156" t="s">
        <v>384</v>
      </c>
      <c r="N156">
        <v>0.36</v>
      </c>
      <c r="O156" t="s">
        <v>33</v>
      </c>
      <c r="P156" t="s">
        <v>34</v>
      </c>
      <c r="Q156" t="s">
        <v>378</v>
      </c>
      <c r="R156" t="s">
        <v>382</v>
      </c>
      <c r="S156">
        <v>85234</v>
      </c>
      <c r="T156" s="3">
        <v>42160</v>
      </c>
      <c r="U156" s="3">
        <v>42162</v>
      </c>
      <c r="V156" s="5">
        <v>-46.005000000000003</v>
      </c>
      <c r="W156">
        <v>9</v>
      </c>
      <c r="X156" s="5">
        <v>46.17</v>
      </c>
      <c r="Y156">
        <v>88942</v>
      </c>
      <c r="Z156">
        <f t="shared" si="8"/>
        <v>2</v>
      </c>
      <c r="AA156">
        <f t="shared" si="11"/>
        <v>5</v>
      </c>
      <c r="AB156" t="str">
        <f t="shared" si="9"/>
        <v>Jun</v>
      </c>
      <c r="AC156">
        <f t="shared" si="10"/>
        <v>2015</v>
      </c>
    </row>
    <row r="157" spans="1:29" ht="12.75" customHeight="1" x14ac:dyDescent="0.25">
      <c r="A157">
        <v>19515</v>
      </c>
      <c r="B157" t="s">
        <v>56</v>
      </c>
      <c r="C157">
        <v>0.1</v>
      </c>
      <c r="D157">
        <v>80.97</v>
      </c>
      <c r="E157">
        <v>30.06</v>
      </c>
      <c r="F157">
        <v>271</v>
      </c>
      <c r="G157" t="s">
        <v>385</v>
      </c>
      <c r="H157" t="s">
        <v>39</v>
      </c>
      <c r="I157" t="s">
        <v>58</v>
      </c>
      <c r="J157" t="s">
        <v>77</v>
      </c>
      <c r="K157" t="s">
        <v>85</v>
      </c>
      <c r="L157" t="s">
        <v>121</v>
      </c>
      <c r="M157" t="s">
        <v>386</v>
      </c>
      <c r="N157">
        <v>0.4</v>
      </c>
      <c r="O157" t="s">
        <v>33</v>
      </c>
      <c r="P157" t="s">
        <v>136</v>
      </c>
      <c r="Q157" t="s">
        <v>387</v>
      </c>
      <c r="R157" t="s">
        <v>388</v>
      </c>
      <c r="S157">
        <v>30297</v>
      </c>
      <c r="T157" s="3">
        <v>42093</v>
      </c>
      <c r="U157" s="3">
        <v>42094</v>
      </c>
      <c r="V157" s="5">
        <v>128.02529999999999</v>
      </c>
      <c r="W157">
        <v>12</v>
      </c>
      <c r="X157" s="5">
        <v>899.81</v>
      </c>
      <c r="Y157">
        <v>88940</v>
      </c>
      <c r="Z157">
        <f t="shared" si="8"/>
        <v>1</v>
      </c>
      <c r="AA157">
        <f t="shared" si="11"/>
        <v>30</v>
      </c>
      <c r="AB157" t="str">
        <f t="shared" si="9"/>
        <v>Mar</v>
      </c>
      <c r="AC157">
        <f t="shared" si="10"/>
        <v>2015</v>
      </c>
    </row>
    <row r="158" spans="1:29" ht="12.75" customHeight="1" x14ac:dyDescent="0.25">
      <c r="A158">
        <v>770</v>
      </c>
      <c r="B158" t="s">
        <v>106</v>
      </c>
      <c r="C158">
        <v>0.02</v>
      </c>
      <c r="D158">
        <v>5.58</v>
      </c>
      <c r="E158">
        <v>5.3</v>
      </c>
      <c r="F158">
        <v>272</v>
      </c>
      <c r="G158" t="s">
        <v>389</v>
      </c>
      <c r="H158" t="s">
        <v>49</v>
      </c>
      <c r="I158" t="s">
        <v>40</v>
      </c>
      <c r="J158" t="s">
        <v>29</v>
      </c>
      <c r="K158" t="s">
        <v>69</v>
      </c>
      <c r="L158" t="s">
        <v>59</v>
      </c>
      <c r="M158" t="s">
        <v>377</v>
      </c>
      <c r="N158">
        <v>0.35</v>
      </c>
      <c r="O158" t="s">
        <v>33</v>
      </c>
      <c r="P158" t="s">
        <v>136</v>
      </c>
      <c r="Q158" t="s">
        <v>322</v>
      </c>
      <c r="R158" t="s">
        <v>390</v>
      </c>
      <c r="S158">
        <v>28204</v>
      </c>
      <c r="T158" s="3">
        <v>42101</v>
      </c>
      <c r="U158" s="3">
        <v>42106</v>
      </c>
      <c r="V158" s="5">
        <v>-29.898400000000002</v>
      </c>
      <c r="W158">
        <v>11</v>
      </c>
      <c r="X158" s="5">
        <v>68.459999999999994</v>
      </c>
      <c r="Y158">
        <v>5509</v>
      </c>
      <c r="Z158">
        <f t="shared" si="8"/>
        <v>5</v>
      </c>
      <c r="AA158">
        <f t="shared" si="11"/>
        <v>7</v>
      </c>
      <c r="AB158" t="str">
        <f t="shared" si="9"/>
        <v>Apr</v>
      </c>
      <c r="AC158">
        <f t="shared" si="10"/>
        <v>2015</v>
      </c>
    </row>
    <row r="159" spans="1:29" ht="12.75" customHeight="1" x14ac:dyDescent="0.25">
      <c r="A159">
        <v>771</v>
      </c>
      <c r="B159" t="s">
        <v>106</v>
      </c>
      <c r="C159">
        <v>0.03</v>
      </c>
      <c r="D159">
        <v>40.89</v>
      </c>
      <c r="E159">
        <v>18.98</v>
      </c>
      <c r="F159">
        <v>272</v>
      </c>
      <c r="G159" t="s">
        <v>389</v>
      </c>
      <c r="H159" t="s">
        <v>49</v>
      </c>
      <c r="I159" t="s">
        <v>40</v>
      </c>
      <c r="J159" t="s">
        <v>41</v>
      </c>
      <c r="K159" t="s">
        <v>50</v>
      </c>
      <c r="L159" t="s">
        <v>59</v>
      </c>
      <c r="M159" t="s">
        <v>380</v>
      </c>
      <c r="N159">
        <v>0.56999999999999995</v>
      </c>
      <c r="O159" t="s">
        <v>33</v>
      </c>
      <c r="P159" t="s">
        <v>136</v>
      </c>
      <c r="Q159" t="s">
        <v>322</v>
      </c>
      <c r="R159" t="s">
        <v>390</v>
      </c>
      <c r="S159">
        <v>28204</v>
      </c>
      <c r="T159" s="3">
        <v>42101</v>
      </c>
      <c r="U159" s="3">
        <v>42108</v>
      </c>
      <c r="V159" s="5">
        <v>52.916600000000003</v>
      </c>
      <c r="W159">
        <v>21</v>
      </c>
      <c r="X159" s="5">
        <v>885.23</v>
      </c>
      <c r="Y159">
        <v>5509</v>
      </c>
      <c r="Z159">
        <f t="shared" si="8"/>
        <v>7</v>
      </c>
      <c r="AA159">
        <f t="shared" si="11"/>
        <v>7</v>
      </c>
      <c r="AB159" t="str">
        <f t="shared" si="9"/>
        <v>Apr</v>
      </c>
      <c r="AC159">
        <f t="shared" si="10"/>
        <v>2015</v>
      </c>
    </row>
    <row r="160" spans="1:29" ht="12.75" customHeight="1" x14ac:dyDescent="0.25">
      <c r="A160">
        <v>5059</v>
      </c>
      <c r="B160" t="s">
        <v>106</v>
      </c>
      <c r="C160">
        <v>0.09</v>
      </c>
      <c r="D160">
        <v>35.94</v>
      </c>
      <c r="E160">
        <v>6.66</v>
      </c>
      <c r="F160">
        <v>272</v>
      </c>
      <c r="G160" t="s">
        <v>389</v>
      </c>
      <c r="H160" t="s">
        <v>49</v>
      </c>
      <c r="I160" t="s">
        <v>40</v>
      </c>
      <c r="J160" t="s">
        <v>29</v>
      </c>
      <c r="K160" t="s">
        <v>69</v>
      </c>
      <c r="L160" t="s">
        <v>59</v>
      </c>
      <c r="M160" t="s">
        <v>73</v>
      </c>
      <c r="N160">
        <v>0.4</v>
      </c>
      <c r="O160" t="s">
        <v>33</v>
      </c>
      <c r="P160" t="s">
        <v>136</v>
      </c>
      <c r="Q160" t="s">
        <v>322</v>
      </c>
      <c r="R160" t="s">
        <v>390</v>
      </c>
      <c r="S160">
        <v>28204</v>
      </c>
      <c r="T160" s="3">
        <v>42160</v>
      </c>
      <c r="U160" s="3">
        <v>42165</v>
      </c>
      <c r="V160" s="5">
        <v>72.1858</v>
      </c>
      <c r="W160">
        <v>24</v>
      </c>
      <c r="X160" s="5">
        <v>836.47</v>
      </c>
      <c r="Y160">
        <v>36069</v>
      </c>
      <c r="Z160">
        <f t="shared" si="8"/>
        <v>5</v>
      </c>
      <c r="AA160">
        <f t="shared" si="11"/>
        <v>5</v>
      </c>
      <c r="AB160" t="str">
        <f t="shared" si="9"/>
        <v>Jun</v>
      </c>
      <c r="AC160">
        <f t="shared" si="10"/>
        <v>2015</v>
      </c>
    </row>
    <row r="161" spans="1:29" ht="12.75" customHeight="1" x14ac:dyDescent="0.25">
      <c r="A161">
        <v>5061</v>
      </c>
      <c r="B161" t="s">
        <v>106</v>
      </c>
      <c r="C161">
        <v>0.09</v>
      </c>
      <c r="D161">
        <v>4.9800000000000004</v>
      </c>
      <c r="E161">
        <v>7.44</v>
      </c>
      <c r="F161">
        <v>272</v>
      </c>
      <c r="G161" t="s">
        <v>389</v>
      </c>
      <c r="H161" t="s">
        <v>49</v>
      </c>
      <c r="I161" t="s">
        <v>40</v>
      </c>
      <c r="J161" t="s">
        <v>29</v>
      </c>
      <c r="K161" t="s">
        <v>93</v>
      </c>
      <c r="L161" t="s">
        <v>59</v>
      </c>
      <c r="M161" t="s">
        <v>384</v>
      </c>
      <c r="N161">
        <v>0.36</v>
      </c>
      <c r="O161" t="s">
        <v>33</v>
      </c>
      <c r="P161" t="s">
        <v>136</v>
      </c>
      <c r="Q161" t="s">
        <v>322</v>
      </c>
      <c r="R161" t="s">
        <v>390</v>
      </c>
      <c r="S161">
        <v>28204</v>
      </c>
      <c r="T161" s="3">
        <v>42160</v>
      </c>
      <c r="U161" s="3">
        <v>42162</v>
      </c>
      <c r="V161" s="5">
        <v>-122.3733</v>
      </c>
      <c r="W161">
        <v>37</v>
      </c>
      <c r="X161" s="5">
        <v>189.83</v>
      </c>
      <c r="Y161">
        <v>36069</v>
      </c>
      <c r="Z161">
        <f t="shared" si="8"/>
        <v>2</v>
      </c>
      <c r="AA161">
        <f t="shared" si="11"/>
        <v>5</v>
      </c>
      <c r="AB161" t="str">
        <f t="shared" si="9"/>
        <v>Jun</v>
      </c>
      <c r="AC161">
        <f t="shared" si="10"/>
        <v>2015</v>
      </c>
    </row>
    <row r="162" spans="1:29" ht="12.75" customHeight="1" x14ac:dyDescent="0.25">
      <c r="A162">
        <v>22180</v>
      </c>
      <c r="B162" t="s">
        <v>37</v>
      </c>
      <c r="C162">
        <v>0.09</v>
      </c>
      <c r="D162">
        <v>15.28</v>
      </c>
      <c r="E162">
        <v>10.91</v>
      </c>
      <c r="F162">
        <v>275</v>
      </c>
      <c r="G162" t="s">
        <v>391</v>
      </c>
      <c r="H162" t="s">
        <v>49</v>
      </c>
      <c r="I162" t="s">
        <v>28</v>
      </c>
      <c r="J162" t="s">
        <v>29</v>
      </c>
      <c r="K162" t="s">
        <v>109</v>
      </c>
      <c r="L162" t="s">
        <v>59</v>
      </c>
      <c r="M162" t="s">
        <v>392</v>
      </c>
      <c r="N162">
        <v>0.36</v>
      </c>
      <c r="O162" t="s">
        <v>33</v>
      </c>
      <c r="P162" t="s">
        <v>53</v>
      </c>
      <c r="Q162" t="s">
        <v>228</v>
      </c>
      <c r="R162" t="s">
        <v>393</v>
      </c>
      <c r="S162">
        <v>6824</v>
      </c>
      <c r="T162" s="3">
        <v>42028</v>
      </c>
      <c r="U162" s="3">
        <v>42029</v>
      </c>
      <c r="V162" s="5">
        <v>-51.75</v>
      </c>
      <c r="W162">
        <v>4</v>
      </c>
      <c r="X162" s="5">
        <v>61.52</v>
      </c>
      <c r="Y162">
        <v>89292</v>
      </c>
      <c r="Z162">
        <f t="shared" si="8"/>
        <v>1</v>
      </c>
      <c r="AA162">
        <f t="shared" si="11"/>
        <v>24</v>
      </c>
      <c r="AB162" t="str">
        <f t="shared" si="9"/>
        <v>Jan</v>
      </c>
      <c r="AC162">
        <f t="shared" si="10"/>
        <v>2015</v>
      </c>
    </row>
    <row r="163" spans="1:29" ht="12.75" customHeight="1" x14ac:dyDescent="0.25">
      <c r="A163">
        <v>23504</v>
      </c>
      <c r="B163" t="s">
        <v>47</v>
      </c>
      <c r="C163">
        <v>0.04</v>
      </c>
      <c r="D163">
        <v>1.98</v>
      </c>
      <c r="E163">
        <v>0.7</v>
      </c>
      <c r="F163">
        <v>276</v>
      </c>
      <c r="G163" t="s">
        <v>394</v>
      </c>
      <c r="H163" t="s">
        <v>27</v>
      </c>
      <c r="I163" t="s">
        <v>28</v>
      </c>
      <c r="J163" t="s">
        <v>29</v>
      </c>
      <c r="K163" t="s">
        <v>66</v>
      </c>
      <c r="L163" t="s">
        <v>31</v>
      </c>
      <c r="M163" t="s">
        <v>395</v>
      </c>
      <c r="N163">
        <v>0.83</v>
      </c>
      <c r="O163" t="s">
        <v>33</v>
      </c>
      <c r="P163" t="s">
        <v>53</v>
      </c>
      <c r="Q163" t="s">
        <v>228</v>
      </c>
      <c r="R163" t="s">
        <v>396</v>
      </c>
      <c r="S163">
        <v>6111</v>
      </c>
      <c r="T163" s="3">
        <v>42145</v>
      </c>
      <c r="U163" s="3">
        <v>42146</v>
      </c>
      <c r="V163" s="5">
        <v>-1</v>
      </c>
      <c r="W163">
        <v>3</v>
      </c>
      <c r="X163" s="5">
        <v>8.3000000000000007</v>
      </c>
      <c r="Y163">
        <v>89291</v>
      </c>
      <c r="Z163">
        <f t="shared" si="8"/>
        <v>1</v>
      </c>
      <c r="AA163">
        <f t="shared" si="11"/>
        <v>21</v>
      </c>
      <c r="AB163" t="str">
        <f t="shared" si="9"/>
        <v>May</v>
      </c>
      <c r="AC163">
        <f t="shared" si="10"/>
        <v>2015</v>
      </c>
    </row>
    <row r="164" spans="1:29" ht="12.75" customHeight="1" x14ac:dyDescent="0.25">
      <c r="A164">
        <v>23503</v>
      </c>
      <c r="B164" t="s">
        <v>47</v>
      </c>
      <c r="C164">
        <v>0.03</v>
      </c>
      <c r="D164">
        <v>55.99</v>
      </c>
      <c r="E164">
        <v>5</v>
      </c>
      <c r="F164">
        <v>282</v>
      </c>
      <c r="G164" t="s">
        <v>397</v>
      </c>
      <c r="H164" t="s">
        <v>49</v>
      </c>
      <c r="I164" t="s">
        <v>28</v>
      </c>
      <c r="J164" t="s">
        <v>77</v>
      </c>
      <c r="K164" t="s">
        <v>78</v>
      </c>
      <c r="L164" t="s">
        <v>51</v>
      </c>
      <c r="M164" t="s">
        <v>398</v>
      </c>
      <c r="N164">
        <v>0.83</v>
      </c>
      <c r="O164" t="s">
        <v>33</v>
      </c>
      <c r="P164" t="s">
        <v>53</v>
      </c>
      <c r="Q164" t="s">
        <v>54</v>
      </c>
      <c r="R164" t="s">
        <v>399</v>
      </c>
      <c r="S164">
        <v>7109</v>
      </c>
      <c r="T164" s="3">
        <v>42145</v>
      </c>
      <c r="U164" s="3">
        <v>42146</v>
      </c>
      <c r="V164" s="5">
        <v>-221.25399999999999</v>
      </c>
      <c r="W164">
        <v>9</v>
      </c>
      <c r="X164" s="5">
        <v>416.95</v>
      </c>
      <c r="Y164">
        <v>89291</v>
      </c>
      <c r="Z164">
        <f t="shared" si="8"/>
        <v>1</v>
      </c>
      <c r="AA164">
        <f t="shared" si="11"/>
        <v>21</v>
      </c>
      <c r="AB164" t="str">
        <f t="shared" si="9"/>
        <v>May</v>
      </c>
      <c r="AC164">
        <f t="shared" si="10"/>
        <v>2015</v>
      </c>
    </row>
    <row r="165" spans="1:29" ht="12.75" customHeight="1" x14ac:dyDescent="0.25">
      <c r="A165">
        <v>24512</v>
      </c>
      <c r="B165" t="s">
        <v>25</v>
      </c>
      <c r="C165">
        <v>0.1</v>
      </c>
      <c r="D165">
        <v>1.68</v>
      </c>
      <c r="E165">
        <v>1.57</v>
      </c>
      <c r="F165">
        <v>283</v>
      </c>
      <c r="G165" t="s">
        <v>400</v>
      </c>
      <c r="H165" t="s">
        <v>49</v>
      </c>
      <c r="I165" t="s">
        <v>28</v>
      </c>
      <c r="J165" t="s">
        <v>29</v>
      </c>
      <c r="K165" t="s">
        <v>30</v>
      </c>
      <c r="L165" t="s">
        <v>31</v>
      </c>
      <c r="M165" t="s">
        <v>96</v>
      </c>
      <c r="N165">
        <v>0.59</v>
      </c>
      <c r="O165" t="s">
        <v>33</v>
      </c>
      <c r="P165" t="s">
        <v>53</v>
      </c>
      <c r="Q165" t="s">
        <v>54</v>
      </c>
      <c r="R165" t="s">
        <v>401</v>
      </c>
      <c r="S165">
        <v>7101</v>
      </c>
      <c r="T165" s="3">
        <v>42172</v>
      </c>
      <c r="U165" s="3">
        <v>42173</v>
      </c>
      <c r="V165" s="5">
        <v>-11.57</v>
      </c>
      <c r="W165">
        <v>11</v>
      </c>
      <c r="X165" s="5">
        <v>18.71</v>
      </c>
      <c r="Y165">
        <v>89293</v>
      </c>
      <c r="Z165">
        <f t="shared" si="8"/>
        <v>1</v>
      </c>
      <c r="AA165">
        <f t="shared" si="11"/>
        <v>17</v>
      </c>
      <c r="AB165" t="str">
        <f t="shared" si="9"/>
        <v>Jun</v>
      </c>
      <c r="AC165">
        <f t="shared" si="10"/>
        <v>2015</v>
      </c>
    </row>
    <row r="166" spans="1:29" ht="12.75" customHeight="1" x14ac:dyDescent="0.25">
      <c r="A166">
        <v>19168</v>
      </c>
      <c r="B166" t="s">
        <v>106</v>
      </c>
      <c r="C166">
        <v>0</v>
      </c>
      <c r="D166">
        <v>4.13</v>
      </c>
      <c r="E166">
        <v>5.34</v>
      </c>
      <c r="F166">
        <v>286</v>
      </c>
      <c r="G166" t="s">
        <v>402</v>
      </c>
      <c r="H166" t="s">
        <v>49</v>
      </c>
      <c r="I166" t="s">
        <v>58</v>
      </c>
      <c r="J166" t="s">
        <v>29</v>
      </c>
      <c r="K166" t="s">
        <v>109</v>
      </c>
      <c r="L166" t="s">
        <v>59</v>
      </c>
      <c r="M166" t="s">
        <v>403</v>
      </c>
      <c r="N166">
        <v>0.38</v>
      </c>
      <c r="O166" t="s">
        <v>33</v>
      </c>
      <c r="P166" t="s">
        <v>61</v>
      </c>
      <c r="Q166" t="s">
        <v>183</v>
      </c>
      <c r="R166" t="s">
        <v>404</v>
      </c>
      <c r="S166">
        <v>66203</v>
      </c>
      <c r="T166" s="3">
        <v>42172</v>
      </c>
      <c r="U166" s="3">
        <v>42176</v>
      </c>
      <c r="V166" s="5">
        <v>-61.870000000000005</v>
      </c>
      <c r="W166">
        <v>9</v>
      </c>
      <c r="X166" s="5">
        <v>40.950000000000003</v>
      </c>
      <c r="Y166">
        <v>89761</v>
      </c>
      <c r="Z166">
        <f t="shared" si="8"/>
        <v>4</v>
      </c>
      <c r="AA166">
        <f t="shared" si="11"/>
        <v>17</v>
      </c>
      <c r="AB166" t="str">
        <f t="shared" si="9"/>
        <v>Jun</v>
      </c>
      <c r="AC166">
        <f t="shared" si="10"/>
        <v>2015</v>
      </c>
    </row>
    <row r="167" spans="1:29" ht="12.75" customHeight="1" x14ac:dyDescent="0.25">
      <c r="A167">
        <v>19169</v>
      </c>
      <c r="B167" t="s">
        <v>106</v>
      </c>
      <c r="C167">
        <v>0.1</v>
      </c>
      <c r="D167">
        <v>130.97999999999999</v>
      </c>
      <c r="E167">
        <v>54.74</v>
      </c>
      <c r="F167">
        <v>286</v>
      </c>
      <c r="G167" t="s">
        <v>402</v>
      </c>
      <c r="H167" t="s">
        <v>39</v>
      </c>
      <c r="I167" t="s">
        <v>58</v>
      </c>
      <c r="J167" t="s">
        <v>41</v>
      </c>
      <c r="K167" t="s">
        <v>191</v>
      </c>
      <c r="L167" t="s">
        <v>121</v>
      </c>
      <c r="M167" t="s">
        <v>405</v>
      </c>
      <c r="N167">
        <v>0.69</v>
      </c>
      <c r="O167" t="s">
        <v>33</v>
      </c>
      <c r="P167" t="s">
        <v>61</v>
      </c>
      <c r="Q167" t="s">
        <v>183</v>
      </c>
      <c r="R167" t="s">
        <v>404</v>
      </c>
      <c r="S167">
        <v>66203</v>
      </c>
      <c r="T167" s="3">
        <v>42172</v>
      </c>
      <c r="U167" s="3">
        <v>42176</v>
      </c>
      <c r="V167" s="5">
        <v>-530.24</v>
      </c>
      <c r="W167">
        <v>9</v>
      </c>
      <c r="X167" s="5">
        <v>1155.73</v>
      </c>
      <c r="Y167">
        <v>89761</v>
      </c>
      <c r="Z167">
        <f t="shared" si="8"/>
        <v>4</v>
      </c>
      <c r="AA167">
        <f t="shared" si="11"/>
        <v>17</v>
      </c>
      <c r="AB167" t="str">
        <f t="shared" si="9"/>
        <v>Jun</v>
      </c>
      <c r="AC167">
        <f t="shared" si="10"/>
        <v>2015</v>
      </c>
    </row>
    <row r="168" spans="1:29" ht="12.75" customHeight="1" x14ac:dyDescent="0.25">
      <c r="A168">
        <v>25624</v>
      </c>
      <c r="B168" t="s">
        <v>47</v>
      </c>
      <c r="C168">
        <v>0.09</v>
      </c>
      <c r="D168">
        <v>28.48</v>
      </c>
      <c r="E168">
        <v>1.99</v>
      </c>
      <c r="F168">
        <v>288</v>
      </c>
      <c r="G168" t="s">
        <v>406</v>
      </c>
      <c r="H168" t="s">
        <v>49</v>
      </c>
      <c r="I168" t="s">
        <v>58</v>
      </c>
      <c r="J168" t="s">
        <v>77</v>
      </c>
      <c r="K168" t="s">
        <v>180</v>
      </c>
      <c r="L168" t="s">
        <v>51</v>
      </c>
      <c r="M168" t="s">
        <v>407</v>
      </c>
      <c r="N168">
        <v>0.4</v>
      </c>
      <c r="O168" t="s">
        <v>33</v>
      </c>
      <c r="P168" t="s">
        <v>61</v>
      </c>
      <c r="Q168" t="s">
        <v>183</v>
      </c>
      <c r="R168" t="s">
        <v>408</v>
      </c>
      <c r="S168">
        <v>67212</v>
      </c>
      <c r="T168" s="3">
        <v>42020</v>
      </c>
      <c r="U168" s="3">
        <v>42023</v>
      </c>
      <c r="V168" s="5">
        <v>132.68699999999998</v>
      </c>
      <c r="W168">
        <v>7</v>
      </c>
      <c r="X168" s="5">
        <v>192.3</v>
      </c>
      <c r="Y168">
        <v>89762</v>
      </c>
      <c r="Z168">
        <f t="shared" si="8"/>
        <v>3</v>
      </c>
      <c r="AA168">
        <f t="shared" si="11"/>
        <v>16</v>
      </c>
      <c r="AB168" t="str">
        <f t="shared" si="9"/>
        <v>Jan</v>
      </c>
      <c r="AC168">
        <f t="shared" si="10"/>
        <v>2015</v>
      </c>
    </row>
    <row r="169" spans="1:29" ht="12.75" customHeight="1" x14ac:dyDescent="0.25">
      <c r="A169">
        <v>25625</v>
      </c>
      <c r="B169" t="s">
        <v>47</v>
      </c>
      <c r="C169">
        <v>0.08</v>
      </c>
      <c r="D169">
        <v>65.989999999999995</v>
      </c>
      <c r="E169">
        <v>4.99</v>
      </c>
      <c r="F169">
        <v>288</v>
      </c>
      <c r="G169" t="s">
        <v>406</v>
      </c>
      <c r="H169" t="s">
        <v>27</v>
      </c>
      <c r="I169" t="s">
        <v>58</v>
      </c>
      <c r="J169" t="s">
        <v>77</v>
      </c>
      <c r="K169" t="s">
        <v>78</v>
      </c>
      <c r="L169" t="s">
        <v>59</v>
      </c>
      <c r="M169" t="s">
        <v>409</v>
      </c>
      <c r="N169">
        <v>0.57999999999999996</v>
      </c>
      <c r="O169" t="s">
        <v>33</v>
      </c>
      <c r="P169" t="s">
        <v>61</v>
      </c>
      <c r="Q169" t="s">
        <v>183</v>
      </c>
      <c r="R169" t="s">
        <v>408</v>
      </c>
      <c r="S169">
        <v>67212</v>
      </c>
      <c r="T169" s="3">
        <v>42020</v>
      </c>
      <c r="U169" s="3">
        <v>42022</v>
      </c>
      <c r="V169" s="5">
        <v>496.89</v>
      </c>
      <c r="W169">
        <v>14</v>
      </c>
      <c r="X169" s="5">
        <v>748.1</v>
      </c>
      <c r="Y169">
        <v>89762</v>
      </c>
      <c r="Z169">
        <f t="shared" si="8"/>
        <v>2</v>
      </c>
      <c r="AA169">
        <f t="shared" si="11"/>
        <v>16</v>
      </c>
      <c r="AB169" t="str">
        <f t="shared" si="9"/>
        <v>Jan</v>
      </c>
      <c r="AC169">
        <f t="shared" si="10"/>
        <v>2015</v>
      </c>
    </row>
    <row r="170" spans="1:29" ht="12.75" customHeight="1" x14ac:dyDescent="0.25">
      <c r="A170">
        <v>21223</v>
      </c>
      <c r="B170" t="s">
        <v>37</v>
      </c>
      <c r="C170">
        <v>0.04</v>
      </c>
      <c r="D170">
        <v>4.9800000000000004</v>
      </c>
      <c r="E170">
        <v>4.62</v>
      </c>
      <c r="F170">
        <v>290</v>
      </c>
      <c r="G170" t="s">
        <v>410</v>
      </c>
      <c r="H170" t="s">
        <v>49</v>
      </c>
      <c r="I170" t="s">
        <v>58</v>
      </c>
      <c r="J170" t="s">
        <v>77</v>
      </c>
      <c r="K170" t="s">
        <v>180</v>
      </c>
      <c r="L170" t="s">
        <v>51</v>
      </c>
      <c r="M170" t="s">
        <v>411</v>
      </c>
      <c r="N170">
        <v>0.64</v>
      </c>
      <c r="O170" t="s">
        <v>33</v>
      </c>
      <c r="P170" t="s">
        <v>34</v>
      </c>
      <c r="Q170" t="s">
        <v>255</v>
      </c>
      <c r="R170" t="s">
        <v>412</v>
      </c>
      <c r="S170">
        <v>80538</v>
      </c>
      <c r="T170" s="3">
        <v>42088</v>
      </c>
      <c r="U170" s="3">
        <v>42089</v>
      </c>
      <c r="V170" s="5">
        <v>-135.16</v>
      </c>
      <c r="W170">
        <v>20</v>
      </c>
      <c r="X170" s="5">
        <v>102.54</v>
      </c>
      <c r="Y170">
        <v>90837</v>
      </c>
      <c r="Z170">
        <f t="shared" si="8"/>
        <v>1</v>
      </c>
      <c r="AA170">
        <f t="shared" si="11"/>
        <v>25</v>
      </c>
      <c r="AB170" t="str">
        <f t="shared" si="9"/>
        <v>Mar</v>
      </c>
      <c r="AC170">
        <f t="shared" si="10"/>
        <v>2015</v>
      </c>
    </row>
    <row r="171" spans="1:29" ht="12.75" customHeight="1" x14ac:dyDescent="0.25">
      <c r="A171">
        <v>23302</v>
      </c>
      <c r="B171" t="s">
        <v>25</v>
      </c>
      <c r="C171">
        <v>0.01</v>
      </c>
      <c r="D171">
        <v>8.33</v>
      </c>
      <c r="E171">
        <v>1.99</v>
      </c>
      <c r="F171">
        <v>306</v>
      </c>
      <c r="G171" t="s">
        <v>413</v>
      </c>
      <c r="H171" t="s">
        <v>49</v>
      </c>
      <c r="I171" t="s">
        <v>58</v>
      </c>
      <c r="J171" t="s">
        <v>77</v>
      </c>
      <c r="K171" t="s">
        <v>180</v>
      </c>
      <c r="L171" t="s">
        <v>51</v>
      </c>
      <c r="M171" t="s">
        <v>414</v>
      </c>
      <c r="N171">
        <v>0.52</v>
      </c>
      <c r="O171" t="s">
        <v>33</v>
      </c>
      <c r="P171" t="s">
        <v>53</v>
      </c>
      <c r="Q171" t="s">
        <v>415</v>
      </c>
      <c r="R171" t="s">
        <v>416</v>
      </c>
      <c r="S171">
        <v>21208</v>
      </c>
      <c r="T171" s="3">
        <v>42049</v>
      </c>
      <c r="U171" s="3">
        <v>42050</v>
      </c>
      <c r="V171" s="5">
        <v>15.895199999999999</v>
      </c>
      <c r="W171">
        <v>8</v>
      </c>
      <c r="X171" s="5">
        <v>70.16</v>
      </c>
      <c r="Y171">
        <v>87057</v>
      </c>
      <c r="Z171">
        <f t="shared" si="8"/>
        <v>1</v>
      </c>
      <c r="AA171">
        <f t="shared" si="11"/>
        <v>14</v>
      </c>
      <c r="AB171" t="str">
        <f t="shared" si="9"/>
        <v>Feb</v>
      </c>
      <c r="AC171">
        <f t="shared" si="10"/>
        <v>2015</v>
      </c>
    </row>
    <row r="172" spans="1:29" ht="12.75" customHeight="1" x14ac:dyDescent="0.25">
      <c r="A172">
        <v>23303</v>
      </c>
      <c r="B172" t="s">
        <v>25</v>
      </c>
      <c r="C172">
        <v>0.04</v>
      </c>
      <c r="D172">
        <v>85.99</v>
      </c>
      <c r="E172">
        <v>0.99</v>
      </c>
      <c r="F172">
        <v>306</v>
      </c>
      <c r="G172" t="s">
        <v>413</v>
      </c>
      <c r="H172" t="s">
        <v>49</v>
      </c>
      <c r="I172" t="s">
        <v>58</v>
      </c>
      <c r="J172" t="s">
        <v>77</v>
      </c>
      <c r="K172" t="s">
        <v>78</v>
      </c>
      <c r="L172" t="s">
        <v>31</v>
      </c>
      <c r="M172" t="s">
        <v>417</v>
      </c>
      <c r="N172">
        <v>0.55000000000000004</v>
      </c>
      <c r="O172" t="s">
        <v>33</v>
      </c>
      <c r="P172" t="s">
        <v>53</v>
      </c>
      <c r="Q172" t="s">
        <v>415</v>
      </c>
      <c r="R172" t="s">
        <v>416</v>
      </c>
      <c r="S172">
        <v>21208</v>
      </c>
      <c r="T172" s="3">
        <v>42049</v>
      </c>
      <c r="U172" s="3">
        <v>42051</v>
      </c>
      <c r="V172" s="5">
        <v>855.99329999999986</v>
      </c>
      <c r="W172">
        <v>17</v>
      </c>
      <c r="X172" s="5">
        <v>1240.57</v>
      </c>
      <c r="Y172">
        <v>87057</v>
      </c>
      <c r="Z172">
        <f t="shared" si="8"/>
        <v>2</v>
      </c>
      <c r="AA172">
        <f t="shared" si="11"/>
        <v>14</v>
      </c>
      <c r="AB172" t="str">
        <f t="shared" si="9"/>
        <v>Feb</v>
      </c>
      <c r="AC172">
        <f t="shared" si="10"/>
        <v>2015</v>
      </c>
    </row>
    <row r="173" spans="1:29" ht="12.75" customHeight="1" x14ac:dyDescent="0.25">
      <c r="A173">
        <v>5302</v>
      </c>
      <c r="B173" t="s">
        <v>25</v>
      </c>
      <c r="C173">
        <v>0.01</v>
      </c>
      <c r="D173">
        <v>8.33</v>
      </c>
      <c r="E173">
        <v>1.99</v>
      </c>
      <c r="F173">
        <v>308</v>
      </c>
      <c r="G173" t="s">
        <v>418</v>
      </c>
      <c r="H173" t="s">
        <v>49</v>
      </c>
      <c r="I173" t="s">
        <v>58</v>
      </c>
      <c r="J173" t="s">
        <v>77</v>
      </c>
      <c r="K173" t="s">
        <v>180</v>
      </c>
      <c r="L173" t="s">
        <v>51</v>
      </c>
      <c r="M173" t="s">
        <v>414</v>
      </c>
      <c r="N173">
        <v>0.52</v>
      </c>
      <c r="O173" t="s">
        <v>33</v>
      </c>
      <c r="P173" t="s">
        <v>34</v>
      </c>
      <c r="Q173" t="s">
        <v>35</v>
      </c>
      <c r="R173" t="s">
        <v>209</v>
      </c>
      <c r="S173">
        <v>98115</v>
      </c>
      <c r="T173" s="3">
        <v>42049</v>
      </c>
      <c r="U173" s="3">
        <v>42050</v>
      </c>
      <c r="V173" s="5">
        <v>10.74</v>
      </c>
      <c r="W173">
        <v>32</v>
      </c>
      <c r="X173" s="5">
        <v>280.62</v>
      </c>
      <c r="Y173">
        <v>37760</v>
      </c>
      <c r="Z173">
        <f t="shared" si="8"/>
        <v>1</v>
      </c>
      <c r="AA173">
        <f t="shared" si="11"/>
        <v>14</v>
      </c>
      <c r="AB173" t="str">
        <f t="shared" si="9"/>
        <v>Feb</v>
      </c>
      <c r="AC173">
        <f t="shared" si="10"/>
        <v>2015</v>
      </c>
    </row>
    <row r="174" spans="1:29" ht="12.75" customHeight="1" x14ac:dyDescent="0.25">
      <c r="A174">
        <v>18853</v>
      </c>
      <c r="B174" t="s">
        <v>56</v>
      </c>
      <c r="C174">
        <v>0.04</v>
      </c>
      <c r="D174">
        <v>1637.53</v>
      </c>
      <c r="E174">
        <v>24.49</v>
      </c>
      <c r="F174">
        <v>314</v>
      </c>
      <c r="G174" t="s">
        <v>419</v>
      </c>
      <c r="H174" t="s">
        <v>49</v>
      </c>
      <c r="I174" t="s">
        <v>28</v>
      </c>
      <c r="J174" t="s">
        <v>29</v>
      </c>
      <c r="K174" t="s">
        <v>174</v>
      </c>
      <c r="L174" t="s">
        <v>86</v>
      </c>
      <c r="M174" t="s">
        <v>420</v>
      </c>
      <c r="N174">
        <v>0.81</v>
      </c>
      <c r="O174" t="s">
        <v>33</v>
      </c>
      <c r="P174" t="s">
        <v>61</v>
      </c>
      <c r="Q174" t="s">
        <v>178</v>
      </c>
      <c r="R174" t="s">
        <v>388</v>
      </c>
      <c r="S174">
        <v>60130</v>
      </c>
      <c r="T174" s="3">
        <v>42083</v>
      </c>
      <c r="U174" s="3">
        <v>42085</v>
      </c>
      <c r="V174" s="5">
        <v>-1759.58</v>
      </c>
      <c r="W174">
        <v>2</v>
      </c>
      <c r="X174" s="5">
        <v>3206.94</v>
      </c>
      <c r="Y174">
        <v>89166</v>
      </c>
      <c r="Z174">
        <f t="shared" si="8"/>
        <v>2</v>
      </c>
      <c r="AA174">
        <f t="shared" si="11"/>
        <v>20</v>
      </c>
      <c r="AB174" t="str">
        <f t="shared" si="9"/>
        <v>Mar</v>
      </c>
      <c r="AC174">
        <f t="shared" si="10"/>
        <v>2015</v>
      </c>
    </row>
    <row r="175" spans="1:29" ht="12.75" customHeight="1" x14ac:dyDescent="0.25">
      <c r="A175">
        <v>18852</v>
      </c>
      <c r="B175" t="s">
        <v>56</v>
      </c>
      <c r="C175">
        <v>0.01</v>
      </c>
      <c r="D175">
        <v>19.98</v>
      </c>
      <c r="E175">
        <v>4</v>
      </c>
      <c r="F175">
        <v>315</v>
      </c>
      <c r="G175" t="s">
        <v>421</v>
      </c>
      <c r="H175" t="s">
        <v>49</v>
      </c>
      <c r="I175" t="s">
        <v>28</v>
      </c>
      <c r="J175" t="s">
        <v>77</v>
      </c>
      <c r="K175" t="s">
        <v>180</v>
      </c>
      <c r="L175" t="s">
        <v>59</v>
      </c>
      <c r="M175" t="s">
        <v>187</v>
      </c>
      <c r="N175">
        <v>0.68</v>
      </c>
      <c r="O175" t="s">
        <v>33</v>
      </c>
      <c r="P175" t="s">
        <v>53</v>
      </c>
      <c r="Q175" t="s">
        <v>193</v>
      </c>
      <c r="R175" t="s">
        <v>422</v>
      </c>
      <c r="S175">
        <v>1007</v>
      </c>
      <c r="T175" s="3">
        <v>42083</v>
      </c>
      <c r="U175" s="3">
        <v>42083</v>
      </c>
      <c r="V175" s="5">
        <v>-72.23</v>
      </c>
      <c r="W175">
        <v>2</v>
      </c>
      <c r="X175" s="5">
        <v>43.08</v>
      </c>
      <c r="Y175">
        <v>89166</v>
      </c>
      <c r="Z175">
        <f t="shared" si="8"/>
        <v>0</v>
      </c>
      <c r="AA175">
        <f t="shared" si="11"/>
        <v>20</v>
      </c>
      <c r="AB175" t="str">
        <f t="shared" si="9"/>
        <v>Mar</v>
      </c>
      <c r="AC175">
        <f t="shared" si="10"/>
        <v>2015</v>
      </c>
    </row>
    <row r="176" spans="1:29" ht="12.75" customHeight="1" x14ac:dyDescent="0.25">
      <c r="A176">
        <v>18032</v>
      </c>
      <c r="B176" t="s">
        <v>37</v>
      </c>
      <c r="C176">
        <v>0.09</v>
      </c>
      <c r="D176">
        <v>7.38</v>
      </c>
      <c r="E176">
        <v>5.21</v>
      </c>
      <c r="F176">
        <v>317</v>
      </c>
      <c r="G176" t="s">
        <v>423</v>
      </c>
      <c r="H176" t="s">
        <v>49</v>
      </c>
      <c r="I176" t="s">
        <v>28</v>
      </c>
      <c r="J176" t="s">
        <v>41</v>
      </c>
      <c r="K176" t="s">
        <v>50</v>
      </c>
      <c r="L176" t="s">
        <v>59</v>
      </c>
      <c r="M176" t="s">
        <v>424</v>
      </c>
      <c r="N176">
        <v>0.56000000000000005</v>
      </c>
      <c r="O176" t="s">
        <v>33</v>
      </c>
      <c r="P176" t="s">
        <v>34</v>
      </c>
      <c r="Q176" t="s">
        <v>45</v>
      </c>
      <c r="R176" t="s">
        <v>425</v>
      </c>
      <c r="S176">
        <v>91945</v>
      </c>
      <c r="T176" s="3">
        <v>42172</v>
      </c>
      <c r="U176" s="3">
        <v>42173</v>
      </c>
      <c r="V176" s="5">
        <v>-27.160000000000004</v>
      </c>
      <c r="W176">
        <v>9</v>
      </c>
      <c r="X176" s="5">
        <v>66.55</v>
      </c>
      <c r="Y176">
        <v>86041</v>
      </c>
      <c r="Z176">
        <f t="shared" si="8"/>
        <v>1</v>
      </c>
      <c r="AA176">
        <f t="shared" si="11"/>
        <v>17</v>
      </c>
      <c r="AB176" t="str">
        <f t="shared" si="9"/>
        <v>Jun</v>
      </c>
      <c r="AC176">
        <f t="shared" si="10"/>
        <v>2015</v>
      </c>
    </row>
    <row r="177" spans="1:29" ht="12.75" customHeight="1" x14ac:dyDescent="0.25">
      <c r="A177">
        <v>18033</v>
      </c>
      <c r="B177" t="s">
        <v>37</v>
      </c>
      <c r="C177">
        <v>0.04</v>
      </c>
      <c r="D177">
        <v>5.98</v>
      </c>
      <c r="E177">
        <v>5.15</v>
      </c>
      <c r="F177">
        <v>317</v>
      </c>
      <c r="G177" t="s">
        <v>423</v>
      </c>
      <c r="H177" t="s">
        <v>49</v>
      </c>
      <c r="I177" t="s">
        <v>28</v>
      </c>
      <c r="J177" t="s">
        <v>29</v>
      </c>
      <c r="K177" t="s">
        <v>93</v>
      </c>
      <c r="L177" t="s">
        <v>59</v>
      </c>
      <c r="M177" t="s">
        <v>129</v>
      </c>
      <c r="N177">
        <v>0.36</v>
      </c>
      <c r="O177" t="s">
        <v>33</v>
      </c>
      <c r="P177" t="s">
        <v>34</v>
      </c>
      <c r="Q177" t="s">
        <v>45</v>
      </c>
      <c r="R177" t="s">
        <v>425</v>
      </c>
      <c r="S177">
        <v>91945</v>
      </c>
      <c r="T177" s="3">
        <v>42172</v>
      </c>
      <c r="U177" s="3">
        <v>42173</v>
      </c>
      <c r="V177" s="5">
        <v>-52.344000000000008</v>
      </c>
      <c r="W177">
        <v>17</v>
      </c>
      <c r="X177" s="5">
        <v>103.49</v>
      </c>
      <c r="Y177">
        <v>86041</v>
      </c>
      <c r="Z177">
        <f t="shared" si="8"/>
        <v>1</v>
      </c>
      <c r="AA177">
        <f t="shared" si="11"/>
        <v>17</v>
      </c>
      <c r="AB177" t="str">
        <f t="shared" si="9"/>
        <v>Jun</v>
      </c>
      <c r="AC177">
        <f t="shared" si="10"/>
        <v>2015</v>
      </c>
    </row>
    <row r="178" spans="1:29" ht="12.75" customHeight="1" x14ac:dyDescent="0.25">
      <c r="A178">
        <v>18034</v>
      </c>
      <c r="B178" t="s">
        <v>37</v>
      </c>
      <c r="C178">
        <v>0.04</v>
      </c>
      <c r="D178">
        <v>15.42</v>
      </c>
      <c r="E178">
        <v>10.68</v>
      </c>
      <c r="F178">
        <v>317</v>
      </c>
      <c r="G178" t="s">
        <v>423</v>
      </c>
      <c r="H178" t="s">
        <v>49</v>
      </c>
      <c r="I178" t="s">
        <v>28</v>
      </c>
      <c r="J178" t="s">
        <v>29</v>
      </c>
      <c r="K178" t="s">
        <v>141</v>
      </c>
      <c r="L178" t="s">
        <v>59</v>
      </c>
      <c r="M178" t="s">
        <v>426</v>
      </c>
      <c r="N178">
        <v>0.57999999999999996</v>
      </c>
      <c r="O178" t="s">
        <v>33</v>
      </c>
      <c r="P178" t="s">
        <v>34</v>
      </c>
      <c r="Q178" t="s">
        <v>45</v>
      </c>
      <c r="R178" t="s">
        <v>425</v>
      </c>
      <c r="S178">
        <v>91945</v>
      </c>
      <c r="T178" s="3">
        <v>42172</v>
      </c>
      <c r="U178" s="3">
        <v>42173</v>
      </c>
      <c r="V178" s="5">
        <v>-119.93599999999999</v>
      </c>
      <c r="W178">
        <v>12</v>
      </c>
      <c r="X178" s="5">
        <v>192.18</v>
      </c>
      <c r="Y178">
        <v>86041</v>
      </c>
      <c r="Z178">
        <f t="shared" si="8"/>
        <v>1</v>
      </c>
      <c r="AA178">
        <f t="shared" si="11"/>
        <v>17</v>
      </c>
      <c r="AB178" t="str">
        <f t="shared" si="9"/>
        <v>Jun</v>
      </c>
      <c r="AC178">
        <f t="shared" si="10"/>
        <v>2015</v>
      </c>
    </row>
    <row r="179" spans="1:29" ht="12.75" customHeight="1" x14ac:dyDescent="0.25">
      <c r="A179">
        <v>20641</v>
      </c>
      <c r="B179" t="s">
        <v>106</v>
      </c>
      <c r="C179">
        <v>0.04</v>
      </c>
      <c r="D179">
        <v>8.33</v>
      </c>
      <c r="E179">
        <v>1.99</v>
      </c>
      <c r="F179">
        <v>321</v>
      </c>
      <c r="G179" t="s">
        <v>427</v>
      </c>
      <c r="H179" t="s">
        <v>49</v>
      </c>
      <c r="I179" t="s">
        <v>114</v>
      </c>
      <c r="J179" t="s">
        <v>77</v>
      </c>
      <c r="K179" t="s">
        <v>180</v>
      </c>
      <c r="L179" t="s">
        <v>51</v>
      </c>
      <c r="M179" t="s">
        <v>414</v>
      </c>
      <c r="N179">
        <v>0.52</v>
      </c>
      <c r="O179" t="s">
        <v>33</v>
      </c>
      <c r="P179" t="s">
        <v>53</v>
      </c>
      <c r="Q179" t="s">
        <v>415</v>
      </c>
      <c r="R179" t="s">
        <v>428</v>
      </c>
      <c r="S179">
        <v>20854</v>
      </c>
      <c r="T179" s="3">
        <v>42098</v>
      </c>
      <c r="U179" s="3">
        <v>42103</v>
      </c>
      <c r="V179" s="5">
        <v>9.9267999999999983</v>
      </c>
      <c r="W179">
        <v>11</v>
      </c>
      <c r="X179" s="5">
        <v>89.76</v>
      </c>
      <c r="Y179">
        <v>91057</v>
      </c>
      <c r="Z179">
        <f t="shared" si="8"/>
        <v>5</v>
      </c>
      <c r="AA179">
        <f t="shared" si="11"/>
        <v>4</v>
      </c>
      <c r="AB179" t="str">
        <f t="shared" si="9"/>
        <v>Apr</v>
      </c>
      <c r="AC179">
        <f t="shared" si="10"/>
        <v>2015</v>
      </c>
    </row>
    <row r="180" spans="1:29" ht="12.75" customHeight="1" x14ac:dyDescent="0.25">
      <c r="A180">
        <v>25111</v>
      </c>
      <c r="B180" t="s">
        <v>37</v>
      </c>
      <c r="C180">
        <v>0.06</v>
      </c>
      <c r="D180">
        <v>7.99</v>
      </c>
      <c r="E180">
        <v>5.03</v>
      </c>
      <c r="F180">
        <v>326</v>
      </c>
      <c r="G180" t="s">
        <v>429</v>
      </c>
      <c r="H180" t="s">
        <v>49</v>
      </c>
      <c r="I180" t="s">
        <v>114</v>
      </c>
      <c r="J180" t="s">
        <v>77</v>
      </c>
      <c r="K180" t="s">
        <v>78</v>
      </c>
      <c r="L180" t="s">
        <v>86</v>
      </c>
      <c r="M180" t="s">
        <v>430</v>
      </c>
      <c r="N180">
        <v>0.6</v>
      </c>
      <c r="O180" t="s">
        <v>33</v>
      </c>
      <c r="P180" t="s">
        <v>61</v>
      </c>
      <c r="Q180" t="s">
        <v>178</v>
      </c>
      <c r="R180" t="s">
        <v>431</v>
      </c>
      <c r="S180">
        <v>60510</v>
      </c>
      <c r="T180" s="3">
        <v>42164</v>
      </c>
      <c r="U180" s="3">
        <v>42165</v>
      </c>
      <c r="V180" s="5">
        <v>-29.172000000000001</v>
      </c>
      <c r="W180">
        <v>4</v>
      </c>
      <c r="X180" s="5">
        <v>28.46</v>
      </c>
      <c r="Y180">
        <v>90973</v>
      </c>
      <c r="Z180">
        <f t="shared" si="8"/>
        <v>1</v>
      </c>
      <c r="AA180">
        <f t="shared" si="11"/>
        <v>9</v>
      </c>
      <c r="AB180" t="str">
        <f t="shared" si="9"/>
        <v>Jun</v>
      </c>
      <c r="AC180">
        <f t="shared" si="10"/>
        <v>2015</v>
      </c>
    </row>
    <row r="181" spans="1:29" ht="12.75" customHeight="1" x14ac:dyDescent="0.25">
      <c r="A181">
        <v>19159</v>
      </c>
      <c r="B181" t="s">
        <v>56</v>
      </c>
      <c r="C181">
        <v>0.06</v>
      </c>
      <c r="D181">
        <v>296.18</v>
      </c>
      <c r="E181">
        <v>54.12</v>
      </c>
      <c r="F181">
        <v>329</v>
      </c>
      <c r="G181" t="s">
        <v>432</v>
      </c>
      <c r="H181" t="s">
        <v>39</v>
      </c>
      <c r="I181" t="s">
        <v>40</v>
      </c>
      <c r="J181" t="s">
        <v>41</v>
      </c>
      <c r="K181" t="s">
        <v>152</v>
      </c>
      <c r="L181" t="s">
        <v>121</v>
      </c>
      <c r="M181" t="s">
        <v>153</v>
      </c>
      <c r="N181">
        <v>0.76</v>
      </c>
      <c r="O181" t="s">
        <v>33</v>
      </c>
      <c r="P181" t="s">
        <v>53</v>
      </c>
      <c r="Q181" t="s">
        <v>188</v>
      </c>
      <c r="R181" t="s">
        <v>433</v>
      </c>
      <c r="S181">
        <v>4073</v>
      </c>
      <c r="T181" s="3">
        <v>42108</v>
      </c>
      <c r="U181" s="3">
        <v>42109</v>
      </c>
      <c r="V181" s="5">
        <v>-715.7782060000003</v>
      </c>
      <c r="W181">
        <v>5</v>
      </c>
      <c r="X181" s="5">
        <v>1170.21</v>
      </c>
      <c r="Y181">
        <v>89726</v>
      </c>
      <c r="Z181">
        <f t="shared" si="8"/>
        <v>1</v>
      </c>
      <c r="AA181">
        <f t="shared" si="11"/>
        <v>14</v>
      </c>
      <c r="AB181" t="str">
        <f t="shared" si="9"/>
        <v>Apr</v>
      </c>
      <c r="AC181">
        <f t="shared" si="10"/>
        <v>2015</v>
      </c>
    </row>
    <row r="182" spans="1:29" ht="12.75" customHeight="1" x14ac:dyDescent="0.25">
      <c r="A182">
        <v>19158</v>
      </c>
      <c r="B182" t="s">
        <v>56</v>
      </c>
      <c r="C182">
        <v>0.01</v>
      </c>
      <c r="D182">
        <v>29.1</v>
      </c>
      <c r="E182">
        <v>4</v>
      </c>
      <c r="F182">
        <v>331</v>
      </c>
      <c r="G182" t="s">
        <v>434</v>
      </c>
      <c r="H182" t="s">
        <v>27</v>
      </c>
      <c r="I182" t="s">
        <v>40</v>
      </c>
      <c r="J182" t="s">
        <v>77</v>
      </c>
      <c r="K182" t="s">
        <v>180</v>
      </c>
      <c r="L182" t="s">
        <v>59</v>
      </c>
      <c r="M182" t="s">
        <v>435</v>
      </c>
      <c r="N182">
        <v>0.78</v>
      </c>
      <c r="O182" t="s">
        <v>33</v>
      </c>
      <c r="P182" t="s">
        <v>53</v>
      </c>
      <c r="Q182" t="s">
        <v>197</v>
      </c>
      <c r="R182" t="s">
        <v>436</v>
      </c>
      <c r="S182">
        <v>3045</v>
      </c>
      <c r="T182" s="3">
        <v>42108</v>
      </c>
      <c r="U182" s="3">
        <v>42110</v>
      </c>
      <c r="V182" s="5">
        <v>-22.82</v>
      </c>
      <c r="W182">
        <v>8</v>
      </c>
      <c r="X182" s="5">
        <v>243.32</v>
      </c>
      <c r="Y182">
        <v>89726</v>
      </c>
      <c r="Z182">
        <f t="shared" si="8"/>
        <v>2</v>
      </c>
      <c r="AA182">
        <f t="shared" si="11"/>
        <v>14</v>
      </c>
      <c r="AB182" t="str">
        <f t="shared" si="9"/>
        <v>Apr</v>
      </c>
      <c r="AC182">
        <f t="shared" si="10"/>
        <v>2015</v>
      </c>
    </row>
    <row r="183" spans="1:29" ht="12.75" customHeight="1" x14ac:dyDescent="0.25">
      <c r="A183">
        <v>18261</v>
      </c>
      <c r="B183" t="s">
        <v>47</v>
      </c>
      <c r="C183">
        <v>0.06</v>
      </c>
      <c r="D183">
        <v>276.2</v>
      </c>
      <c r="E183">
        <v>24.49</v>
      </c>
      <c r="F183">
        <v>335</v>
      </c>
      <c r="G183" t="s">
        <v>437</v>
      </c>
      <c r="H183" t="s">
        <v>49</v>
      </c>
      <c r="I183" t="s">
        <v>28</v>
      </c>
      <c r="J183" t="s">
        <v>41</v>
      </c>
      <c r="K183" t="s">
        <v>42</v>
      </c>
      <c r="L183" t="s">
        <v>236</v>
      </c>
      <c r="M183" t="s">
        <v>438</v>
      </c>
      <c r="O183" t="s">
        <v>33</v>
      </c>
      <c r="P183" t="s">
        <v>34</v>
      </c>
      <c r="Q183" t="s">
        <v>102</v>
      </c>
      <c r="R183" t="s">
        <v>439</v>
      </c>
      <c r="S183">
        <v>97504</v>
      </c>
      <c r="T183" s="3">
        <v>42128</v>
      </c>
      <c r="U183" s="3">
        <v>42129</v>
      </c>
      <c r="V183" s="5">
        <v>2639.4708000000001</v>
      </c>
      <c r="W183">
        <v>14</v>
      </c>
      <c r="X183" s="5">
        <v>3825.32</v>
      </c>
      <c r="Y183">
        <v>87277</v>
      </c>
      <c r="Z183">
        <f t="shared" si="8"/>
        <v>1</v>
      </c>
      <c r="AA183">
        <f t="shared" si="11"/>
        <v>4</v>
      </c>
      <c r="AB183" t="str">
        <f t="shared" si="9"/>
        <v>May</v>
      </c>
      <c r="AC183">
        <f t="shared" si="10"/>
        <v>2015</v>
      </c>
    </row>
    <row r="184" spans="1:29" ht="12.75" customHeight="1" x14ac:dyDescent="0.25">
      <c r="A184">
        <v>18262</v>
      </c>
      <c r="B184" t="s">
        <v>47</v>
      </c>
      <c r="C184">
        <v>0.09</v>
      </c>
      <c r="D184">
        <v>6.28</v>
      </c>
      <c r="E184">
        <v>5.29</v>
      </c>
      <c r="F184">
        <v>335</v>
      </c>
      <c r="G184" t="s">
        <v>437</v>
      </c>
      <c r="H184" t="s">
        <v>49</v>
      </c>
      <c r="I184" t="s">
        <v>28</v>
      </c>
      <c r="J184" t="s">
        <v>41</v>
      </c>
      <c r="K184" t="s">
        <v>50</v>
      </c>
      <c r="L184" t="s">
        <v>59</v>
      </c>
      <c r="M184" t="s">
        <v>440</v>
      </c>
      <c r="N184">
        <v>0.43</v>
      </c>
      <c r="O184" t="s">
        <v>33</v>
      </c>
      <c r="P184" t="s">
        <v>34</v>
      </c>
      <c r="Q184" t="s">
        <v>102</v>
      </c>
      <c r="R184" t="s">
        <v>439</v>
      </c>
      <c r="S184">
        <v>97504</v>
      </c>
      <c r="T184" s="3">
        <v>42128</v>
      </c>
      <c r="U184" s="3">
        <v>42128</v>
      </c>
      <c r="V184" s="5">
        <v>-5.2</v>
      </c>
      <c r="W184">
        <v>1</v>
      </c>
      <c r="X184" s="5">
        <v>8.5299999999999994</v>
      </c>
      <c r="Y184">
        <v>87277</v>
      </c>
      <c r="Z184">
        <f t="shared" si="8"/>
        <v>0</v>
      </c>
      <c r="AA184">
        <f t="shared" si="11"/>
        <v>4</v>
      </c>
      <c r="AB184" t="str">
        <f t="shared" si="9"/>
        <v>May</v>
      </c>
      <c r="AC184">
        <f t="shared" si="10"/>
        <v>2015</v>
      </c>
    </row>
    <row r="185" spans="1:29" ht="12.75" customHeight="1" x14ac:dyDescent="0.25">
      <c r="A185">
        <v>23481</v>
      </c>
      <c r="B185" t="s">
        <v>56</v>
      </c>
      <c r="C185">
        <v>0.08</v>
      </c>
      <c r="D185">
        <v>7.77</v>
      </c>
      <c r="E185">
        <v>9.23</v>
      </c>
      <c r="F185">
        <v>339</v>
      </c>
      <c r="G185" t="s">
        <v>441</v>
      </c>
      <c r="H185" t="s">
        <v>49</v>
      </c>
      <c r="I185" t="s">
        <v>28</v>
      </c>
      <c r="J185" t="s">
        <v>29</v>
      </c>
      <c r="K185" t="s">
        <v>257</v>
      </c>
      <c r="L185" t="s">
        <v>59</v>
      </c>
      <c r="M185" t="s">
        <v>442</v>
      </c>
      <c r="N185">
        <v>0.57999999999999996</v>
      </c>
      <c r="O185" t="s">
        <v>33</v>
      </c>
      <c r="P185" t="s">
        <v>53</v>
      </c>
      <c r="Q185" t="s">
        <v>154</v>
      </c>
      <c r="R185" t="s">
        <v>443</v>
      </c>
      <c r="S185">
        <v>43229</v>
      </c>
      <c r="T185" s="3">
        <v>42080</v>
      </c>
      <c r="U185" s="3">
        <v>42081</v>
      </c>
      <c r="V185" s="5">
        <v>-83.65</v>
      </c>
      <c r="W185">
        <v>5</v>
      </c>
      <c r="X185" s="5">
        <v>40.299999999999997</v>
      </c>
      <c r="Y185">
        <v>90583</v>
      </c>
      <c r="Z185">
        <f t="shared" si="8"/>
        <v>1</v>
      </c>
      <c r="AA185">
        <f t="shared" si="11"/>
        <v>17</v>
      </c>
      <c r="AB185" t="str">
        <f t="shared" si="9"/>
        <v>Mar</v>
      </c>
      <c r="AC185">
        <f t="shared" si="10"/>
        <v>2015</v>
      </c>
    </row>
    <row r="186" spans="1:29" ht="12.75" customHeight="1" x14ac:dyDescent="0.25">
      <c r="A186">
        <v>23482</v>
      </c>
      <c r="B186" t="s">
        <v>56</v>
      </c>
      <c r="C186">
        <v>7.0000000000000007E-2</v>
      </c>
      <c r="D186">
        <v>7.59</v>
      </c>
      <c r="E186">
        <v>4</v>
      </c>
      <c r="F186">
        <v>339</v>
      </c>
      <c r="G186" t="s">
        <v>441</v>
      </c>
      <c r="H186" t="s">
        <v>49</v>
      </c>
      <c r="I186" t="s">
        <v>28</v>
      </c>
      <c r="J186" t="s">
        <v>41</v>
      </c>
      <c r="K186" t="s">
        <v>50</v>
      </c>
      <c r="L186" t="s">
        <v>31</v>
      </c>
      <c r="M186" t="s">
        <v>444</v>
      </c>
      <c r="N186">
        <v>0.42</v>
      </c>
      <c r="O186" t="s">
        <v>33</v>
      </c>
      <c r="P186" t="s">
        <v>53</v>
      </c>
      <c r="Q186" t="s">
        <v>154</v>
      </c>
      <c r="R186" t="s">
        <v>443</v>
      </c>
      <c r="S186">
        <v>43229</v>
      </c>
      <c r="T186" s="3">
        <v>42080</v>
      </c>
      <c r="U186" s="3">
        <v>42082</v>
      </c>
      <c r="V186" s="5">
        <v>24.39</v>
      </c>
      <c r="W186">
        <v>15</v>
      </c>
      <c r="X186" s="5">
        <v>111.88</v>
      </c>
      <c r="Y186">
        <v>90583</v>
      </c>
      <c r="Z186">
        <f t="shared" si="8"/>
        <v>2</v>
      </c>
      <c r="AA186">
        <f t="shared" si="11"/>
        <v>17</v>
      </c>
      <c r="AB186" t="str">
        <f t="shared" si="9"/>
        <v>Mar</v>
      </c>
      <c r="AC186">
        <f t="shared" si="10"/>
        <v>2015</v>
      </c>
    </row>
    <row r="187" spans="1:29" ht="12.75" customHeight="1" x14ac:dyDescent="0.25">
      <c r="A187">
        <v>480</v>
      </c>
      <c r="B187" t="s">
        <v>47</v>
      </c>
      <c r="C187">
        <v>0.01</v>
      </c>
      <c r="D187">
        <v>3.26</v>
      </c>
      <c r="E187">
        <v>1.86</v>
      </c>
      <c r="F187">
        <v>342</v>
      </c>
      <c r="G187" t="s">
        <v>445</v>
      </c>
      <c r="H187" t="s">
        <v>49</v>
      </c>
      <c r="I187" t="s">
        <v>28</v>
      </c>
      <c r="J187" t="s">
        <v>29</v>
      </c>
      <c r="K187" t="s">
        <v>30</v>
      </c>
      <c r="L187" t="s">
        <v>31</v>
      </c>
      <c r="M187" t="s">
        <v>446</v>
      </c>
      <c r="N187">
        <v>0.41</v>
      </c>
      <c r="O187" t="s">
        <v>33</v>
      </c>
      <c r="P187" t="s">
        <v>136</v>
      </c>
      <c r="Q187" t="s">
        <v>362</v>
      </c>
      <c r="R187" t="s">
        <v>447</v>
      </c>
      <c r="S187">
        <v>33181</v>
      </c>
      <c r="T187" s="3">
        <v>42128</v>
      </c>
      <c r="U187" s="3">
        <v>42130</v>
      </c>
      <c r="V187" s="5">
        <v>-4.6682999999999995</v>
      </c>
      <c r="W187">
        <v>20</v>
      </c>
      <c r="X187" s="5">
        <v>73.97</v>
      </c>
      <c r="Y187">
        <v>3332</v>
      </c>
      <c r="Z187">
        <f t="shared" si="8"/>
        <v>2</v>
      </c>
      <c r="AA187">
        <f t="shared" si="11"/>
        <v>4</v>
      </c>
      <c r="AB187" t="str">
        <f t="shared" si="9"/>
        <v>May</v>
      </c>
      <c r="AC187">
        <f t="shared" si="10"/>
        <v>2015</v>
      </c>
    </row>
    <row r="188" spans="1:29" ht="12.75" customHeight="1" x14ac:dyDescent="0.25">
      <c r="A188">
        <v>22784</v>
      </c>
      <c r="B188" t="s">
        <v>47</v>
      </c>
      <c r="C188">
        <v>0.03</v>
      </c>
      <c r="D188">
        <v>15.23</v>
      </c>
      <c r="E188">
        <v>27.75</v>
      </c>
      <c r="F188">
        <v>343</v>
      </c>
      <c r="G188" t="s">
        <v>448</v>
      </c>
      <c r="H188" t="s">
        <v>39</v>
      </c>
      <c r="I188" t="s">
        <v>28</v>
      </c>
      <c r="J188" t="s">
        <v>41</v>
      </c>
      <c r="K188" t="s">
        <v>152</v>
      </c>
      <c r="L188" t="s">
        <v>121</v>
      </c>
      <c r="M188" t="s">
        <v>449</v>
      </c>
      <c r="N188">
        <v>0.76</v>
      </c>
      <c r="O188" t="s">
        <v>33</v>
      </c>
      <c r="P188" t="s">
        <v>53</v>
      </c>
      <c r="Q188" t="s">
        <v>188</v>
      </c>
      <c r="R188" t="s">
        <v>450</v>
      </c>
      <c r="S188">
        <v>4401</v>
      </c>
      <c r="T188" s="3">
        <v>42035</v>
      </c>
      <c r="U188" s="3">
        <v>42036</v>
      </c>
      <c r="V188" s="5">
        <v>11.650950000000002</v>
      </c>
      <c r="W188">
        <v>7</v>
      </c>
      <c r="X188" s="5">
        <v>111.86</v>
      </c>
      <c r="Y188">
        <v>88151</v>
      </c>
      <c r="Z188">
        <f t="shared" si="8"/>
        <v>1</v>
      </c>
      <c r="AA188">
        <f t="shared" si="11"/>
        <v>31</v>
      </c>
      <c r="AB188" t="str">
        <f t="shared" si="9"/>
        <v>Jan</v>
      </c>
      <c r="AC188">
        <f t="shared" si="10"/>
        <v>2015</v>
      </c>
    </row>
    <row r="189" spans="1:29" ht="12.75" customHeight="1" x14ac:dyDescent="0.25">
      <c r="A189">
        <v>18480</v>
      </c>
      <c r="B189" t="s">
        <v>47</v>
      </c>
      <c r="C189">
        <v>0.01</v>
      </c>
      <c r="D189">
        <v>3.26</v>
      </c>
      <c r="E189">
        <v>1.86</v>
      </c>
      <c r="F189">
        <v>344</v>
      </c>
      <c r="G189" t="s">
        <v>451</v>
      </c>
      <c r="H189" t="s">
        <v>49</v>
      </c>
      <c r="I189" t="s">
        <v>28</v>
      </c>
      <c r="J189" t="s">
        <v>29</v>
      </c>
      <c r="K189" t="s">
        <v>30</v>
      </c>
      <c r="L189" t="s">
        <v>31</v>
      </c>
      <c r="M189" t="s">
        <v>446</v>
      </c>
      <c r="N189">
        <v>0.41</v>
      </c>
      <c r="O189" t="s">
        <v>33</v>
      </c>
      <c r="P189" t="s">
        <v>53</v>
      </c>
      <c r="Q189" t="s">
        <v>188</v>
      </c>
      <c r="R189" t="s">
        <v>452</v>
      </c>
      <c r="S189">
        <v>4101</v>
      </c>
      <c r="T189" s="3">
        <v>42128</v>
      </c>
      <c r="U189" s="3">
        <v>42130</v>
      </c>
      <c r="V189" s="5">
        <v>0.70200000000000085</v>
      </c>
      <c r="W189">
        <v>5</v>
      </c>
      <c r="X189" s="5">
        <v>18.489999999999998</v>
      </c>
      <c r="Y189">
        <v>88152</v>
      </c>
      <c r="Z189">
        <f t="shared" si="8"/>
        <v>2</v>
      </c>
      <c r="AA189">
        <f t="shared" si="11"/>
        <v>4</v>
      </c>
      <c r="AB189" t="str">
        <f t="shared" si="9"/>
        <v>May</v>
      </c>
      <c r="AC189">
        <f t="shared" si="10"/>
        <v>2015</v>
      </c>
    </row>
    <row r="190" spans="1:29" ht="12.75" customHeight="1" x14ac:dyDescent="0.25">
      <c r="A190">
        <v>2408</v>
      </c>
      <c r="B190" t="s">
        <v>47</v>
      </c>
      <c r="C190">
        <v>0</v>
      </c>
      <c r="D190">
        <v>8.34</v>
      </c>
      <c r="E190">
        <v>2.64</v>
      </c>
      <c r="F190">
        <v>349</v>
      </c>
      <c r="G190" t="s">
        <v>453</v>
      </c>
      <c r="H190" t="s">
        <v>27</v>
      </c>
      <c r="I190" t="s">
        <v>40</v>
      </c>
      <c r="J190" t="s">
        <v>29</v>
      </c>
      <c r="K190" t="s">
        <v>174</v>
      </c>
      <c r="L190" t="s">
        <v>51</v>
      </c>
      <c r="M190" t="s">
        <v>358</v>
      </c>
      <c r="N190">
        <v>0.59</v>
      </c>
      <c r="O190" t="s">
        <v>33</v>
      </c>
      <c r="P190" t="s">
        <v>136</v>
      </c>
      <c r="Q190" t="s">
        <v>362</v>
      </c>
      <c r="R190" t="s">
        <v>447</v>
      </c>
      <c r="S190">
        <v>33132</v>
      </c>
      <c r="T190" s="3">
        <v>42164</v>
      </c>
      <c r="U190" s="3">
        <v>42166</v>
      </c>
      <c r="V190" s="5">
        <v>5.8624999999999998</v>
      </c>
      <c r="W190">
        <v>23</v>
      </c>
      <c r="X190" s="5">
        <v>212.89</v>
      </c>
      <c r="Y190">
        <v>17446</v>
      </c>
      <c r="Z190">
        <f t="shared" si="8"/>
        <v>2</v>
      </c>
      <c r="AA190">
        <f t="shared" si="11"/>
        <v>9</v>
      </c>
      <c r="AB190" t="str">
        <f t="shared" si="9"/>
        <v>Jun</v>
      </c>
      <c r="AC190">
        <f t="shared" si="10"/>
        <v>2015</v>
      </c>
    </row>
    <row r="191" spans="1:29" ht="12.75" customHeight="1" x14ac:dyDescent="0.25">
      <c r="A191">
        <v>1595</v>
      </c>
      <c r="B191" t="s">
        <v>56</v>
      </c>
      <c r="C191">
        <v>0.04</v>
      </c>
      <c r="D191">
        <v>99.23</v>
      </c>
      <c r="E191">
        <v>8.99</v>
      </c>
      <c r="F191">
        <v>349</v>
      </c>
      <c r="G191" t="s">
        <v>453</v>
      </c>
      <c r="H191" t="s">
        <v>49</v>
      </c>
      <c r="I191" t="s">
        <v>40</v>
      </c>
      <c r="J191" t="s">
        <v>41</v>
      </c>
      <c r="K191" t="s">
        <v>50</v>
      </c>
      <c r="L191" t="s">
        <v>51</v>
      </c>
      <c r="M191" t="s">
        <v>454</v>
      </c>
      <c r="N191">
        <v>0.35</v>
      </c>
      <c r="O191" t="s">
        <v>33</v>
      </c>
      <c r="P191" t="s">
        <v>136</v>
      </c>
      <c r="Q191" t="s">
        <v>362</v>
      </c>
      <c r="R191" t="s">
        <v>447</v>
      </c>
      <c r="S191">
        <v>33132</v>
      </c>
      <c r="T191" s="3">
        <v>42006</v>
      </c>
      <c r="U191" s="3">
        <v>42008</v>
      </c>
      <c r="V191" s="5">
        <v>1916.6757</v>
      </c>
      <c r="W191">
        <v>54</v>
      </c>
      <c r="X191" s="5">
        <v>5555.6</v>
      </c>
      <c r="Y191">
        <v>11527</v>
      </c>
      <c r="Z191">
        <f t="shared" si="8"/>
        <v>2</v>
      </c>
      <c r="AA191">
        <f t="shared" si="11"/>
        <v>2</v>
      </c>
      <c r="AB191" t="str">
        <f t="shared" si="9"/>
        <v>Jan</v>
      </c>
      <c r="AC191">
        <f t="shared" si="10"/>
        <v>2015</v>
      </c>
    </row>
    <row r="192" spans="1:29" ht="12.75" customHeight="1" x14ac:dyDescent="0.25">
      <c r="A192">
        <v>20408</v>
      </c>
      <c r="B192" t="s">
        <v>47</v>
      </c>
      <c r="C192">
        <v>0</v>
      </c>
      <c r="D192">
        <v>8.34</v>
      </c>
      <c r="E192">
        <v>2.64</v>
      </c>
      <c r="F192">
        <v>351</v>
      </c>
      <c r="G192" t="s">
        <v>455</v>
      </c>
      <c r="H192" t="s">
        <v>27</v>
      </c>
      <c r="I192" t="s">
        <v>40</v>
      </c>
      <c r="J192" t="s">
        <v>29</v>
      </c>
      <c r="K192" t="s">
        <v>174</v>
      </c>
      <c r="L192" t="s">
        <v>51</v>
      </c>
      <c r="M192" t="s">
        <v>358</v>
      </c>
      <c r="N192">
        <v>0.59</v>
      </c>
      <c r="O192" t="s">
        <v>33</v>
      </c>
      <c r="P192" t="s">
        <v>53</v>
      </c>
      <c r="Q192" t="s">
        <v>71</v>
      </c>
      <c r="R192" t="s">
        <v>456</v>
      </c>
      <c r="S192">
        <v>13601</v>
      </c>
      <c r="T192" s="3">
        <v>42164</v>
      </c>
      <c r="U192" s="3">
        <v>42166</v>
      </c>
      <c r="V192" s="5">
        <v>10.5</v>
      </c>
      <c r="W192">
        <v>6</v>
      </c>
      <c r="X192" s="5">
        <v>55.54</v>
      </c>
      <c r="Y192">
        <v>88685</v>
      </c>
      <c r="Z192">
        <f t="shared" si="8"/>
        <v>2</v>
      </c>
      <c r="AA192">
        <f t="shared" si="11"/>
        <v>9</v>
      </c>
      <c r="AB192" t="str">
        <f t="shared" si="9"/>
        <v>Jun</v>
      </c>
      <c r="AC192">
        <f t="shared" si="10"/>
        <v>2015</v>
      </c>
    </row>
    <row r="193" spans="1:29" ht="12.75" customHeight="1" x14ac:dyDescent="0.25">
      <c r="A193">
        <v>19595</v>
      </c>
      <c r="B193" t="s">
        <v>56</v>
      </c>
      <c r="C193">
        <v>0.04</v>
      </c>
      <c r="D193">
        <v>99.23</v>
      </c>
      <c r="E193">
        <v>8.99</v>
      </c>
      <c r="F193">
        <v>351</v>
      </c>
      <c r="G193" t="s">
        <v>455</v>
      </c>
      <c r="H193" t="s">
        <v>49</v>
      </c>
      <c r="I193" t="s">
        <v>40</v>
      </c>
      <c r="J193" t="s">
        <v>41</v>
      </c>
      <c r="K193" t="s">
        <v>50</v>
      </c>
      <c r="L193" t="s">
        <v>51</v>
      </c>
      <c r="M193" t="s">
        <v>454</v>
      </c>
      <c r="N193">
        <v>0.35</v>
      </c>
      <c r="O193" t="s">
        <v>33</v>
      </c>
      <c r="P193" t="s">
        <v>53</v>
      </c>
      <c r="Q193" t="s">
        <v>71</v>
      </c>
      <c r="R193" t="s">
        <v>456</v>
      </c>
      <c r="S193">
        <v>13601</v>
      </c>
      <c r="T193" s="3">
        <v>42006</v>
      </c>
      <c r="U193" s="3">
        <v>42008</v>
      </c>
      <c r="V193" s="5">
        <v>993.83459999999991</v>
      </c>
      <c r="W193">
        <v>14</v>
      </c>
      <c r="X193" s="5">
        <v>1440.34</v>
      </c>
      <c r="Y193">
        <v>88686</v>
      </c>
      <c r="Z193">
        <f t="shared" si="8"/>
        <v>2</v>
      </c>
      <c r="AA193">
        <f t="shared" si="11"/>
        <v>2</v>
      </c>
      <c r="AB193" t="str">
        <f t="shared" si="9"/>
        <v>Jan</v>
      </c>
      <c r="AC193">
        <f t="shared" si="10"/>
        <v>2015</v>
      </c>
    </row>
    <row r="194" spans="1:29" x14ac:dyDescent="0.25">
      <c r="A194">
        <v>19107</v>
      </c>
      <c r="B194" t="s">
        <v>106</v>
      </c>
      <c r="C194">
        <v>0.08</v>
      </c>
      <c r="D194">
        <v>4.8899999999999997</v>
      </c>
      <c r="E194">
        <v>4.93</v>
      </c>
      <c r="F194">
        <v>353</v>
      </c>
      <c r="G194" t="s">
        <v>457</v>
      </c>
      <c r="H194" t="s">
        <v>27</v>
      </c>
      <c r="I194" t="s">
        <v>40</v>
      </c>
      <c r="J194" t="s">
        <v>77</v>
      </c>
      <c r="K194" t="s">
        <v>180</v>
      </c>
      <c r="L194" t="s">
        <v>51</v>
      </c>
      <c r="M194" t="s">
        <v>458</v>
      </c>
      <c r="N194">
        <v>0.66</v>
      </c>
      <c r="O194" t="s">
        <v>33</v>
      </c>
      <c r="P194" t="s">
        <v>34</v>
      </c>
      <c r="Q194" t="s">
        <v>378</v>
      </c>
      <c r="R194" t="s">
        <v>459</v>
      </c>
      <c r="S194">
        <v>85301</v>
      </c>
      <c r="T194" s="3">
        <v>42138</v>
      </c>
      <c r="U194" s="3">
        <v>42138</v>
      </c>
      <c r="V194" s="5">
        <v>-165.45</v>
      </c>
      <c r="W194">
        <v>17</v>
      </c>
      <c r="X194" s="5">
        <v>84.76</v>
      </c>
      <c r="Y194">
        <v>89647</v>
      </c>
      <c r="Z194">
        <f t="shared" si="8"/>
        <v>0</v>
      </c>
      <c r="AA194">
        <f t="shared" si="11"/>
        <v>14</v>
      </c>
      <c r="AB194" t="str">
        <f t="shared" si="9"/>
        <v>May</v>
      </c>
      <c r="AC194">
        <f t="shared" si="10"/>
        <v>2015</v>
      </c>
    </row>
    <row r="195" spans="1:29" x14ac:dyDescent="0.25">
      <c r="A195">
        <v>19108</v>
      </c>
      <c r="B195" t="s">
        <v>106</v>
      </c>
      <c r="C195">
        <v>7.0000000000000007E-2</v>
      </c>
      <c r="D195">
        <v>6.68</v>
      </c>
      <c r="E195">
        <v>6.92</v>
      </c>
      <c r="F195">
        <v>353</v>
      </c>
      <c r="G195" t="s">
        <v>457</v>
      </c>
      <c r="H195" t="s">
        <v>49</v>
      </c>
      <c r="I195" t="s">
        <v>40</v>
      </c>
      <c r="J195" t="s">
        <v>29</v>
      </c>
      <c r="K195" t="s">
        <v>93</v>
      </c>
      <c r="L195" t="s">
        <v>59</v>
      </c>
      <c r="M195" t="s">
        <v>460</v>
      </c>
      <c r="N195">
        <v>0.37</v>
      </c>
      <c r="O195" t="s">
        <v>33</v>
      </c>
      <c r="P195" t="s">
        <v>34</v>
      </c>
      <c r="Q195" t="s">
        <v>378</v>
      </c>
      <c r="R195" t="s">
        <v>459</v>
      </c>
      <c r="S195">
        <v>85301</v>
      </c>
      <c r="T195" s="3">
        <v>42138</v>
      </c>
      <c r="U195" s="3">
        <v>42145</v>
      </c>
      <c r="V195" s="5">
        <v>-141.12</v>
      </c>
      <c r="W195">
        <v>16</v>
      </c>
      <c r="X195" s="5">
        <v>104.84</v>
      </c>
      <c r="Y195">
        <v>89647</v>
      </c>
      <c r="Z195">
        <f t="shared" ref="Z195:Z258" si="12">DATEDIF(T195, U195, "d")</f>
        <v>7</v>
      </c>
      <c r="AA195">
        <f t="shared" si="11"/>
        <v>14</v>
      </c>
      <c r="AB195" t="str">
        <f t="shared" ref="AB195:AB258" si="13">TEXT((T195), "mmm")</f>
        <v>May</v>
      </c>
      <c r="AC195">
        <f t="shared" ref="AC195:AC258" si="14">YEAR(T195)</f>
        <v>2015</v>
      </c>
    </row>
    <row r="196" spans="1:29" x14ac:dyDescent="0.25">
      <c r="A196">
        <v>20760</v>
      </c>
      <c r="B196" t="s">
        <v>47</v>
      </c>
      <c r="C196">
        <v>7.0000000000000007E-2</v>
      </c>
      <c r="D196">
        <v>124.49</v>
      </c>
      <c r="E196">
        <v>51.94</v>
      </c>
      <c r="F196">
        <v>357</v>
      </c>
      <c r="G196" t="s">
        <v>461</v>
      </c>
      <c r="H196" t="s">
        <v>39</v>
      </c>
      <c r="I196" t="s">
        <v>28</v>
      </c>
      <c r="J196" t="s">
        <v>41</v>
      </c>
      <c r="K196" t="s">
        <v>152</v>
      </c>
      <c r="L196" t="s">
        <v>121</v>
      </c>
      <c r="M196" t="s">
        <v>462</v>
      </c>
      <c r="N196">
        <v>0.63</v>
      </c>
      <c r="O196" t="s">
        <v>33</v>
      </c>
      <c r="P196" t="s">
        <v>34</v>
      </c>
      <c r="Q196" t="s">
        <v>378</v>
      </c>
      <c r="R196" t="s">
        <v>463</v>
      </c>
      <c r="S196">
        <v>86401</v>
      </c>
      <c r="T196" s="3">
        <v>42148</v>
      </c>
      <c r="U196" s="3">
        <v>42149</v>
      </c>
      <c r="V196" s="5">
        <v>1074.44</v>
      </c>
      <c r="W196">
        <v>14</v>
      </c>
      <c r="X196" s="5">
        <v>1714.93</v>
      </c>
      <c r="Y196">
        <v>91131</v>
      </c>
      <c r="Z196">
        <f t="shared" si="12"/>
        <v>1</v>
      </c>
      <c r="AA196">
        <f t="shared" ref="AA196:AA259" si="15">DAY(T196)</f>
        <v>24</v>
      </c>
      <c r="AB196" t="str">
        <f t="shared" si="13"/>
        <v>May</v>
      </c>
      <c r="AC196">
        <f t="shared" si="14"/>
        <v>2015</v>
      </c>
    </row>
    <row r="197" spans="1:29" ht="12.75" customHeight="1" x14ac:dyDescent="0.25">
      <c r="A197">
        <v>24627</v>
      </c>
      <c r="B197" t="s">
        <v>106</v>
      </c>
      <c r="C197">
        <v>0.04</v>
      </c>
      <c r="D197">
        <v>125.99</v>
      </c>
      <c r="E197">
        <v>8.99</v>
      </c>
      <c r="F197">
        <v>358</v>
      </c>
      <c r="G197" t="s">
        <v>464</v>
      </c>
      <c r="H197" t="s">
        <v>49</v>
      </c>
      <c r="I197" t="s">
        <v>28</v>
      </c>
      <c r="J197" t="s">
        <v>77</v>
      </c>
      <c r="K197" t="s">
        <v>78</v>
      </c>
      <c r="L197" t="s">
        <v>59</v>
      </c>
      <c r="M197" t="s">
        <v>465</v>
      </c>
      <c r="N197">
        <v>0.59</v>
      </c>
      <c r="O197" t="s">
        <v>33</v>
      </c>
      <c r="P197" t="s">
        <v>53</v>
      </c>
      <c r="Q197" t="s">
        <v>234</v>
      </c>
      <c r="R197" t="s">
        <v>466</v>
      </c>
      <c r="S197">
        <v>19406</v>
      </c>
      <c r="T197" s="3">
        <v>42013</v>
      </c>
      <c r="U197" s="3">
        <v>42020</v>
      </c>
      <c r="V197" s="5">
        <v>-627.82191999999998</v>
      </c>
      <c r="W197">
        <v>1</v>
      </c>
      <c r="X197" s="5">
        <v>107.95</v>
      </c>
      <c r="Y197">
        <v>91130</v>
      </c>
      <c r="Z197">
        <f t="shared" si="12"/>
        <v>7</v>
      </c>
      <c r="AA197">
        <f t="shared" si="15"/>
        <v>9</v>
      </c>
      <c r="AB197" t="str">
        <f t="shared" si="13"/>
        <v>Jan</v>
      </c>
      <c r="AC197">
        <f t="shared" si="14"/>
        <v>2015</v>
      </c>
    </row>
    <row r="198" spans="1:29" ht="12.75" customHeight="1" x14ac:dyDescent="0.25">
      <c r="A198">
        <v>18278</v>
      </c>
      <c r="B198" t="s">
        <v>56</v>
      </c>
      <c r="C198">
        <v>0.05</v>
      </c>
      <c r="D198">
        <v>328.14</v>
      </c>
      <c r="E198">
        <v>91.05</v>
      </c>
      <c r="F198">
        <v>366</v>
      </c>
      <c r="G198" t="s">
        <v>467</v>
      </c>
      <c r="H198" t="s">
        <v>39</v>
      </c>
      <c r="I198" t="s">
        <v>58</v>
      </c>
      <c r="J198" t="s">
        <v>29</v>
      </c>
      <c r="K198" t="s">
        <v>257</v>
      </c>
      <c r="L198" t="s">
        <v>43</v>
      </c>
      <c r="M198" t="s">
        <v>468</v>
      </c>
      <c r="N198">
        <v>0.56999999999999995</v>
      </c>
      <c r="O198" t="s">
        <v>33</v>
      </c>
      <c r="P198" t="s">
        <v>53</v>
      </c>
      <c r="Q198" t="s">
        <v>469</v>
      </c>
      <c r="R198" t="s">
        <v>470</v>
      </c>
      <c r="S198">
        <v>2910</v>
      </c>
      <c r="T198" s="3">
        <v>42021</v>
      </c>
      <c r="U198" s="3">
        <v>42023</v>
      </c>
      <c r="V198" s="5">
        <v>411.5172</v>
      </c>
      <c r="W198">
        <v>6</v>
      </c>
      <c r="X198" s="5">
        <v>1967.98</v>
      </c>
      <c r="Y198">
        <v>87347</v>
      </c>
      <c r="Z198">
        <f t="shared" si="12"/>
        <v>2</v>
      </c>
      <c r="AA198">
        <f t="shared" si="15"/>
        <v>17</v>
      </c>
      <c r="AB198" t="str">
        <f t="shared" si="13"/>
        <v>Jan</v>
      </c>
      <c r="AC198">
        <f t="shared" si="14"/>
        <v>2015</v>
      </c>
    </row>
    <row r="199" spans="1:29" ht="12.75" customHeight="1" x14ac:dyDescent="0.25">
      <c r="A199">
        <v>24794</v>
      </c>
      <c r="B199" t="s">
        <v>106</v>
      </c>
      <c r="C199">
        <v>0.09</v>
      </c>
      <c r="D199">
        <v>19.23</v>
      </c>
      <c r="E199">
        <v>6.15</v>
      </c>
      <c r="F199">
        <v>369</v>
      </c>
      <c r="G199" t="s">
        <v>471</v>
      </c>
      <c r="H199" t="s">
        <v>27</v>
      </c>
      <c r="I199" t="s">
        <v>28</v>
      </c>
      <c r="J199" t="s">
        <v>41</v>
      </c>
      <c r="K199" t="s">
        <v>50</v>
      </c>
      <c r="L199" t="s">
        <v>51</v>
      </c>
      <c r="M199" t="s">
        <v>472</v>
      </c>
      <c r="N199">
        <v>0.44</v>
      </c>
      <c r="O199" t="s">
        <v>33</v>
      </c>
      <c r="P199" t="s">
        <v>34</v>
      </c>
      <c r="Q199" t="s">
        <v>45</v>
      </c>
      <c r="R199" t="s">
        <v>473</v>
      </c>
      <c r="S199">
        <v>94601</v>
      </c>
      <c r="T199" s="3">
        <v>42105</v>
      </c>
      <c r="U199" s="3">
        <v>42107</v>
      </c>
      <c r="V199" s="5">
        <v>211.232</v>
      </c>
      <c r="W199">
        <v>21</v>
      </c>
      <c r="X199" s="5">
        <v>394.1</v>
      </c>
      <c r="Y199">
        <v>90292</v>
      </c>
      <c r="Z199">
        <f t="shared" si="12"/>
        <v>2</v>
      </c>
      <c r="AA199">
        <f t="shared" si="15"/>
        <v>11</v>
      </c>
      <c r="AB199" t="str">
        <f t="shared" si="13"/>
        <v>Apr</v>
      </c>
      <c r="AC199">
        <f t="shared" si="14"/>
        <v>2015</v>
      </c>
    </row>
    <row r="200" spans="1:29" ht="12.75" customHeight="1" x14ac:dyDescent="0.25">
      <c r="A200">
        <v>20401</v>
      </c>
      <c r="B200" t="s">
        <v>37</v>
      </c>
      <c r="C200">
        <v>0.02</v>
      </c>
      <c r="D200">
        <v>20.99</v>
      </c>
      <c r="E200">
        <v>4.8099999999999996</v>
      </c>
      <c r="F200">
        <v>370</v>
      </c>
      <c r="G200" t="s">
        <v>474</v>
      </c>
      <c r="H200" t="s">
        <v>49</v>
      </c>
      <c r="I200" t="s">
        <v>28</v>
      </c>
      <c r="J200" t="s">
        <v>77</v>
      </c>
      <c r="K200" t="s">
        <v>78</v>
      </c>
      <c r="L200" t="s">
        <v>86</v>
      </c>
      <c r="M200" t="s">
        <v>475</v>
      </c>
      <c r="N200">
        <v>0.57999999999999996</v>
      </c>
      <c r="O200" t="s">
        <v>33</v>
      </c>
      <c r="P200" t="s">
        <v>53</v>
      </c>
      <c r="Q200" t="s">
        <v>188</v>
      </c>
      <c r="R200" t="s">
        <v>476</v>
      </c>
      <c r="S200">
        <v>4240</v>
      </c>
      <c r="T200" s="3">
        <v>42151</v>
      </c>
      <c r="U200" s="3">
        <v>42153</v>
      </c>
      <c r="V200" s="5">
        <v>49.787999999999997</v>
      </c>
      <c r="W200">
        <v>15</v>
      </c>
      <c r="X200" s="5">
        <v>266.39</v>
      </c>
      <c r="Y200">
        <v>90291</v>
      </c>
      <c r="Z200">
        <f t="shared" si="12"/>
        <v>2</v>
      </c>
      <c r="AA200">
        <f t="shared" si="15"/>
        <v>27</v>
      </c>
      <c r="AB200" t="str">
        <f t="shared" si="13"/>
        <v>May</v>
      </c>
      <c r="AC200">
        <f t="shared" si="14"/>
        <v>2015</v>
      </c>
    </row>
    <row r="201" spans="1:29" ht="12.75" customHeight="1" x14ac:dyDescent="0.25">
      <c r="A201">
        <v>20400</v>
      </c>
      <c r="B201" t="s">
        <v>37</v>
      </c>
      <c r="C201">
        <v>0.05</v>
      </c>
      <c r="D201">
        <v>5.4</v>
      </c>
      <c r="E201">
        <v>7.78</v>
      </c>
      <c r="F201">
        <v>371</v>
      </c>
      <c r="G201" t="s">
        <v>477</v>
      </c>
      <c r="H201" t="s">
        <v>27</v>
      </c>
      <c r="I201" t="s">
        <v>28</v>
      </c>
      <c r="J201" t="s">
        <v>29</v>
      </c>
      <c r="K201" t="s">
        <v>109</v>
      </c>
      <c r="L201" t="s">
        <v>59</v>
      </c>
      <c r="M201" t="s">
        <v>310</v>
      </c>
      <c r="N201">
        <v>0.37</v>
      </c>
      <c r="O201" t="s">
        <v>33</v>
      </c>
      <c r="P201" t="s">
        <v>53</v>
      </c>
      <c r="Q201" t="s">
        <v>193</v>
      </c>
      <c r="R201" t="s">
        <v>478</v>
      </c>
      <c r="S201">
        <v>2149</v>
      </c>
      <c r="T201" s="3">
        <v>42151</v>
      </c>
      <c r="U201" s="3">
        <v>42153</v>
      </c>
      <c r="V201" s="5">
        <v>-132.62950000000001</v>
      </c>
      <c r="W201">
        <v>9</v>
      </c>
      <c r="X201" s="5">
        <v>51.82</v>
      </c>
      <c r="Y201">
        <v>90291</v>
      </c>
      <c r="Z201">
        <f t="shared" si="12"/>
        <v>2</v>
      </c>
      <c r="AA201">
        <f t="shared" si="15"/>
        <v>27</v>
      </c>
      <c r="AB201" t="str">
        <f t="shared" si="13"/>
        <v>May</v>
      </c>
      <c r="AC201">
        <f t="shared" si="14"/>
        <v>2015</v>
      </c>
    </row>
    <row r="202" spans="1:29" ht="12.75" customHeight="1" x14ac:dyDescent="0.25">
      <c r="A202">
        <v>3392</v>
      </c>
      <c r="B202" t="s">
        <v>37</v>
      </c>
      <c r="C202">
        <v>0.02</v>
      </c>
      <c r="D202">
        <v>200.98</v>
      </c>
      <c r="E202">
        <v>55.96</v>
      </c>
      <c r="F202">
        <v>373</v>
      </c>
      <c r="G202" t="s">
        <v>479</v>
      </c>
      <c r="H202" t="s">
        <v>39</v>
      </c>
      <c r="I202" t="s">
        <v>58</v>
      </c>
      <c r="J202" t="s">
        <v>41</v>
      </c>
      <c r="K202" t="s">
        <v>191</v>
      </c>
      <c r="L202" t="s">
        <v>121</v>
      </c>
      <c r="M202" t="s">
        <v>480</v>
      </c>
      <c r="N202">
        <v>0.75</v>
      </c>
      <c r="O202" t="s">
        <v>33</v>
      </c>
      <c r="P202" t="s">
        <v>61</v>
      </c>
      <c r="Q202" t="s">
        <v>300</v>
      </c>
      <c r="R202" t="s">
        <v>301</v>
      </c>
      <c r="S202">
        <v>48234</v>
      </c>
      <c r="T202" s="3">
        <v>42077</v>
      </c>
      <c r="U202" s="3">
        <v>42079</v>
      </c>
      <c r="V202" s="5">
        <v>-163.63</v>
      </c>
      <c r="W202">
        <v>45</v>
      </c>
      <c r="X202" s="5">
        <v>9539.6</v>
      </c>
      <c r="Y202">
        <v>24193</v>
      </c>
      <c r="Z202">
        <f t="shared" si="12"/>
        <v>2</v>
      </c>
      <c r="AA202">
        <f t="shared" si="15"/>
        <v>14</v>
      </c>
      <c r="AB202" t="str">
        <f t="shared" si="13"/>
        <v>Mar</v>
      </c>
      <c r="AC202">
        <f t="shared" si="14"/>
        <v>2015</v>
      </c>
    </row>
    <row r="203" spans="1:29" ht="12.75" customHeight="1" x14ac:dyDescent="0.25">
      <c r="A203">
        <v>3393</v>
      </c>
      <c r="B203" t="s">
        <v>37</v>
      </c>
      <c r="C203">
        <v>0.02</v>
      </c>
      <c r="D203">
        <v>4.28</v>
      </c>
      <c r="E203">
        <v>5.17</v>
      </c>
      <c r="F203">
        <v>373</v>
      </c>
      <c r="G203" t="s">
        <v>479</v>
      </c>
      <c r="H203" t="s">
        <v>49</v>
      </c>
      <c r="I203" t="s">
        <v>58</v>
      </c>
      <c r="J203" t="s">
        <v>29</v>
      </c>
      <c r="K203" t="s">
        <v>93</v>
      </c>
      <c r="L203" t="s">
        <v>59</v>
      </c>
      <c r="M203" t="s">
        <v>481</v>
      </c>
      <c r="N203">
        <v>0.4</v>
      </c>
      <c r="O203" t="s">
        <v>33</v>
      </c>
      <c r="P203" t="s">
        <v>61</v>
      </c>
      <c r="Q203" t="s">
        <v>300</v>
      </c>
      <c r="R203" t="s">
        <v>301</v>
      </c>
      <c r="S203">
        <v>48234</v>
      </c>
      <c r="T203" s="3">
        <v>42077</v>
      </c>
      <c r="U203" s="3">
        <v>42078</v>
      </c>
      <c r="V203" s="5">
        <v>-63.87</v>
      </c>
      <c r="W203">
        <v>24</v>
      </c>
      <c r="X203" s="5">
        <v>109.86</v>
      </c>
      <c r="Y203">
        <v>24193</v>
      </c>
      <c r="Z203">
        <f t="shared" si="12"/>
        <v>1</v>
      </c>
      <c r="AA203">
        <f t="shared" si="15"/>
        <v>14</v>
      </c>
      <c r="AB203" t="str">
        <f t="shared" si="13"/>
        <v>Mar</v>
      </c>
      <c r="AC203">
        <f t="shared" si="14"/>
        <v>2015</v>
      </c>
    </row>
    <row r="204" spans="1:29" ht="12.75" customHeight="1" x14ac:dyDescent="0.25">
      <c r="A204">
        <v>3394</v>
      </c>
      <c r="B204" t="s">
        <v>37</v>
      </c>
      <c r="C204">
        <v>0.04</v>
      </c>
      <c r="D204">
        <v>85.99</v>
      </c>
      <c r="E204">
        <v>0.99</v>
      </c>
      <c r="F204">
        <v>373</v>
      </c>
      <c r="G204" t="s">
        <v>479</v>
      </c>
      <c r="H204" t="s">
        <v>49</v>
      </c>
      <c r="I204" t="s">
        <v>58</v>
      </c>
      <c r="J204" t="s">
        <v>77</v>
      </c>
      <c r="K204" t="s">
        <v>78</v>
      </c>
      <c r="L204" t="s">
        <v>31</v>
      </c>
      <c r="M204" t="s">
        <v>482</v>
      </c>
      <c r="N204">
        <v>0.85</v>
      </c>
      <c r="O204" t="s">
        <v>33</v>
      </c>
      <c r="P204" t="s">
        <v>61</v>
      </c>
      <c r="Q204" t="s">
        <v>300</v>
      </c>
      <c r="R204" t="s">
        <v>301</v>
      </c>
      <c r="S204">
        <v>48234</v>
      </c>
      <c r="T204" s="3">
        <v>42077</v>
      </c>
      <c r="U204" s="3">
        <v>42079</v>
      </c>
      <c r="V204" s="5">
        <v>-175.17500000000001</v>
      </c>
      <c r="W204">
        <v>19</v>
      </c>
      <c r="X204" s="5">
        <v>1426.51</v>
      </c>
      <c r="Y204">
        <v>24193</v>
      </c>
      <c r="Z204">
        <f t="shared" si="12"/>
        <v>2</v>
      </c>
      <c r="AA204">
        <f t="shared" si="15"/>
        <v>14</v>
      </c>
      <c r="AB204" t="str">
        <f t="shared" si="13"/>
        <v>Mar</v>
      </c>
      <c r="AC204">
        <f t="shared" si="14"/>
        <v>2015</v>
      </c>
    </row>
    <row r="205" spans="1:29" ht="12.75" customHeight="1" x14ac:dyDescent="0.25">
      <c r="A205">
        <v>21392</v>
      </c>
      <c r="B205" t="s">
        <v>37</v>
      </c>
      <c r="C205">
        <v>0.02</v>
      </c>
      <c r="D205">
        <v>200.98</v>
      </c>
      <c r="E205">
        <v>55.96</v>
      </c>
      <c r="F205">
        <v>375</v>
      </c>
      <c r="G205" t="s">
        <v>483</v>
      </c>
      <c r="H205" t="s">
        <v>39</v>
      </c>
      <c r="I205" t="s">
        <v>58</v>
      </c>
      <c r="J205" t="s">
        <v>41</v>
      </c>
      <c r="K205" t="s">
        <v>191</v>
      </c>
      <c r="L205" t="s">
        <v>121</v>
      </c>
      <c r="M205" t="s">
        <v>480</v>
      </c>
      <c r="N205">
        <v>0.75</v>
      </c>
      <c r="O205" t="s">
        <v>33</v>
      </c>
      <c r="P205" t="s">
        <v>136</v>
      </c>
      <c r="Q205" t="s">
        <v>244</v>
      </c>
      <c r="R205" t="s">
        <v>484</v>
      </c>
      <c r="S205">
        <v>37814</v>
      </c>
      <c r="T205" s="3">
        <v>42077</v>
      </c>
      <c r="U205" s="3">
        <v>42079</v>
      </c>
      <c r="V205" s="5">
        <v>-224.94779999999997</v>
      </c>
      <c r="W205">
        <v>11</v>
      </c>
      <c r="X205" s="5">
        <v>2331.9</v>
      </c>
      <c r="Y205">
        <v>90917</v>
      </c>
      <c r="Z205">
        <f t="shared" si="12"/>
        <v>2</v>
      </c>
      <c r="AA205">
        <f t="shared" si="15"/>
        <v>14</v>
      </c>
      <c r="AB205" t="str">
        <f t="shared" si="13"/>
        <v>Mar</v>
      </c>
      <c r="AC205">
        <f t="shared" si="14"/>
        <v>2015</v>
      </c>
    </row>
    <row r="206" spans="1:29" ht="12.75" customHeight="1" x14ac:dyDescent="0.25">
      <c r="A206">
        <v>21393</v>
      </c>
      <c r="B206" t="s">
        <v>37</v>
      </c>
      <c r="C206">
        <v>0.02</v>
      </c>
      <c r="D206">
        <v>4.28</v>
      </c>
      <c r="E206">
        <v>5.17</v>
      </c>
      <c r="F206">
        <v>375</v>
      </c>
      <c r="G206" t="s">
        <v>483</v>
      </c>
      <c r="H206" t="s">
        <v>49</v>
      </c>
      <c r="I206" t="s">
        <v>58</v>
      </c>
      <c r="J206" t="s">
        <v>29</v>
      </c>
      <c r="K206" t="s">
        <v>93</v>
      </c>
      <c r="L206" t="s">
        <v>59</v>
      </c>
      <c r="M206" t="s">
        <v>481</v>
      </c>
      <c r="N206">
        <v>0.4</v>
      </c>
      <c r="O206" t="s">
        <v>33</v>
      </c>
      <c r="P206" t="s">
        <v>136</v>
      </c>
      <c r="Q206" t="s">
        <v>244</v>
      </c>
      <c r="R206" t="s">
        <v>484</v>
      </c>
      <c r="S206">
        <v>37814</v>
      </c>
      <c r="T206" s="3">
        <v>42077</v>
      </c>
      <c r="U206" s="3">
        <v>42078</v>
      </c>
      <c r="V206" s="5">
        <v>196.79999999999998</v>
      </c>
      <c r="W206">
        <v>6</v>
      </c>
      <c r="X206" s="5">
        <v>27.47</v>
      </c>
      <c r="Y206">
        <v>90917</v>
      </c>
      <c r="Z206">
        <f t="shared" si="12"/>
        <v>1</v>
      </c>
      <c r="AA206">
        <f t="shared" si="15"/>
        <v>14</v>
      </c>
      <c r="AB206" t="str">
        <f t="shared" si="13"/>
        <v>Mar</v>
      </c>
      <c r="AC206">
        <f t="shared" si="14"/>
        <v>2015</v>
      </c>
    </row>
    <row r="207" spans="1:29" ht="12.75" customHeight="1" x14ac:dyDescent="0.25">
      <c r="A207">
        <v>19073</v>
      </c>
      <c r="B207" t="s">
        <v>56</v>
      </c>
      <c r="C207">
        <v>0.03</v>
      </c>
      <c r="D207">
        <v>25.98</v>
      </c>
      <c r="E207">
        <v>5.37</v>
      </c>
      <c r="F207">
        <v>377</v>
      </c>
      <c r="G207" t="s">
        <v>485</v>
      </c>
      <c r="H207" t="s">
        <v>49</v>
      </c>
      <c r="I207" t="s">
        <v>114</v>
      </c>
      <c r="J207" t="s">
        <v>29</v>
      </c>
      <c r="K207" t="s">
        <v>257</v>
      </c>
      <c r="L207" t="s">
        <v>86</v>
      </c>
      <c r="M207" t="s">
        <v>486</v>
      </c>
      <c r="N207">
        <v>0.5</v>
      </c>
      <c r="O207" t="s">
        <v>33</v>
      </c>
      <c r="P207" t="s">
        <v>61</v>
      </c>
      <c r="Q207" t="s">
        <v>178</v>
      </c>
      <c r="R207" t="s">
        <v>431</v>
      </c>
      <c r="S207">
        <v>60510</v>
      </c>
      <c r="T207" s="3">
        <v>42111</v>
      </c>
      <c r="U207" s="3">
        <v>42111</v>
      </c>
      <c r="V207" s="5">
        <v>250.03759999999997</v>
      </c>
      <c r="W207">
        <v>17</v>
      </c>
      <c r="X207" s="5">
        <v>460.87</v>
      </c>
      <c r="Y207">
        <v>89579</v>
      </c>
      <c r="Z207">
        <f t="shared" si="12"/>
        <v>0</v>
      </c>
      <c r="AA207">
        <f t="shared" si="15"/>
        <v>17</v>
      </c>
      <c r="AB207" t="str">
        <f t="shared" si="13"/>
        <v>Apr</v>
      </c>
      <c r="AC207">
        <f t="shared" si="14"/>
        <v>2015</v>
      </c>
    </row>
    <row r="208" spans="1:29" ht="12.75" customHeight="1" x14ac:dyDescent="0.25">
      <c r="A208">
        <v>22401</v>
      </c>
      <c r="B208" t="s">
        <v>37</v>
      </c>
      <c r="C208">
        <v>7.0000000000000007E-2</v>
      </c>
      <c r="D208">
        <v>415.88</v>
      </c>
      <c r="E208">
        <v>11.37</v>
      </c>
      <c r="F208">
        <v>381</v>
      </c>
      <c r="G208" t="s">
        <v>487</v>
      </c>
      <c r="H208" t="s">
        <v>49</v>
      </c>
      <c r="I208" t="s">
        <v>28</v>
      </c>
      <c r="J208" t="s">
        <v>29</v>
      </c>
      <c r="K208" t="s">
        <v>141</v>
      </c>
      <c r="L208" t="s">
        <v>59</v>
      </c>
      <c r="M208" t="s">
        <v>488</v>
      </c>
      <c r="N208">
        <v>0.56999999999999995</v>
      </c>
      <c r="O208" t="s">
        <v>33</v>
      </c>
      <c r="P208" t="s">
        <v>61</v>
      </c>
      <c r="Q208" t="s">
        <v>178</v>
      </c>
      <c r="R208" t="s">
        <v>489</v>
      </c>
      <c r="S208">
        <v>61701</v>
      </c>
      <c r="T208" s="3">
        <v>42125</v>
      </c>
      <c r="U208" s="3">
        <v>42125</v>
      </c>
      <c r="V208" s="5">
        <v>-539.59</v>
      </c>
      <c r="W208">
        <v>1</v>
      </c>
      <c r="X208" s="5">
        <v>394.51</v>
      </c>
      <c r="Y208">
        <v>88929</v>
      </c>
      <c r="Z208">
        <f t="shared" si="12"/>
        <v>0</v>
      </c>
      <c r="AA208">
        <f t="shared" si="15"/>
        <v>1</v>
      </c>
      <c r="AB208" t="str">
        <f t="shared" si="13"/>
        <v>May</v>
      </c>
      <c r="AC208">
        <f t="shared" si="14"/>
        <v>2015</v>
      </c>
    </row>
    <row r="209" spans="1:29" ht="12.75" customHeight="1" x14ac:dyDescent="0.25">
      <c r="A209">
        <v>21281</v>
      </c>
      <c r="B209" t="s">
        <v>47</v>
      </c>
      <c r="C209">
        <v>0.06</v>
      </c>
      <c r="D209">
        <v>5.34</v>
      </c>
      <c r="E209">
        <v>5.63</v>
      </c>
      <c r="F209">
        <v>383</v>
      </c>
      <c r="G209" t="s">
        <v>490</v>
      </c>
      <c r="H209" t="s">
        <v>49</v>
      </c>
      <c r="I209" t="s">
        <v>28</v>
      </c>
      <c r="J209" t="s">
        <v>29</v>
      </c>
      <c r="K209" t="s">
        <v>109</v>
      </c>
      <c r="L209" t="s">
        <v>59</v>
      </c>
      <c r="M209" t="s">
        <v>491</v>
      </c>
      <c r="N209">
        <v>0.39</v>
      </c>
      <c r="O209" t="s">
        <v>33</v>
      </c>
      <c r="P209" t="s">
        <v>53</v>
      </c>
      <c r="Q209" t="s">
        <v>234</v>
      </c>
      <c r="R209" t="s">
        <v>492</v>
      </c>
      <c r="S209">
        <v>19026</v>
      </c>
      <c r="T209" s="3">
        <v>42082</v>
      </c>
      <c r="U209" s="3">
        <v>42082</v>
      </c>
      <c r="V209" s="5">
        <v>-82.822999999999993</v>
      </c>
      <c r="W209">
        <v>7</v>
      </c>
      <c r="X209" s="5">
        <v>38.65</v>
      </c>
      <c r="Y209">
        <v>88928</v>
      </c>
      <c r="Z209">
        <f t="shared" si="12"/>
        <v>0</v>
      </c>
      <c r="AA209">
        <f t="shared" si="15"/>
        <v>19</v>
      </c>
      <c r="AB209" t="str">
        <f t="shared" si="13"/>
        <v>Mar</v>
      </c>
      <c r="AC209">
        <f t="shared" si="14"/>
        <v>2015</v>
      </c>
    </row>
    <row r="210" spans="1:29" ht="12.75" customHeight="1" x14ac:dyDescent="0.25">
      <c r="A210">
        <v>21282</v>
      </c>
      <c r="B210" t="s">
        <v>47</v>
      </c>
      <c r="C210">
        <v>7.0000000000000007E-2</v>
      </c>
      <c r="D210">
        <v>65.989999999999995</v>
      </c>
      <c r="E210">
        <v>5.26</v>
      </c>
      <c r="F210">
        <v>383</v>
      </c>
      <c r="G210" t="s">
        <v>490</v>
      </c>
      <c r="H210" t="s">
        <v>27</v>
      </c>
      <c r="I210" t="s">
        <v>28</v>
      </c>
      <c r="J210" t="s">
        <v>77</v>
      </c>
      <c r="K210" t="s">
        <v>78</v>
      </c>
      <c r="L210" t="s">
        <v>59</v>
      </c>
      <c r="M210" t="s">
        <v>493</v>
      </c>
      <c r="N210">
        <v>0.56000000000000005</v>
      </c>
      <c r="O210" t="s">
        <v>33</v>
      </c>
      <c r="P210" t="s">
        <v>53</v>
      </c>
      <c r="Q210" t="s">
        <v>234</v>
      </c>
      <c r="R210" t="s">
        <v>492</v>
      </c>
      <c r="S210">
        <v>19026</v>
      </c>
      <c r="T210" s="3">
        <v>42082</v>
      </c>
      <c r="U210" s="3">
        <v>42084</v>
      </c>
      <c r="V210" s="5">
        <v>107.08200000000001</v>
      </c>
      <c r="W210">
        <v>5</v>
      </c>
      <c r="X210" s="5">
        <v>279.83</v>
      </c>
      <c r="Y210">
        <v>88928</v>
      </c>
      <c r="Z210">
        <f t="shared" si="12"/>
        <v>2</v>
      </c>
      <c r="AA210">
        <f t="shared" si="15"/>
        <v>19</v>
      </c>
      <c r="AB210" t="str">
        <f t="shared" si="13"/>
        <v>Mar</v>
      </c>
      <c r="AC210">
        <f t="shared" si="14"/>
        <v>2015</v>
      </c>
    </row>
    <row r="211" spans="1:29" ht="12.75" customHeight="1" x14ac:dyDescent="0.25">
      <c r="A211">
        <v>20919</v>
      </c>
      <c r="B211" t="s">
        <v>25</v>
      </c>
      <c r="C211">
        <v>0.1</v>
      </c>
      <c r="D211">
        <v>8.8800000000000008</v>
      </c>
      <c r="E211">
        <v>6.28</v>
      </c>
      <c r="F211">
        <v>387</v>
      </c>
      <c r="G211" t="s">
        <v>494</v>
      </c>
      <c r="H211" t="s">
        <v>27</v>
      </c>
      <c r="I211" t="s">
        <v>28</v>
      </c>
      <c r="J211" t="s">
        <v>29</v>
      </c>
      <c r="K211" t="s">
        <v>109</v>
      </c>
      <c r="L211" t="s">
        <v>59</v>
      </c>
      <c r="M211" t="s">
        <v>495</v>
      </c>
      <c r="N211">
        <v>0.35</v>
      </c>
      <c r="O211" t="s">
        <v>33</v>
      </c>
      <c r="P211" t="s">
        <v>61</v>
      </c>
      <c r="Q211" t="s">
        <v>496</v>
      </c>
      <c r="R211" t="s">
        <v>497</v>
      </c>
      <c r="S211">
        <v>68801</v>
      </c>
      <c r="T211" s="3">
        <v>42167</v>
      </c>
      <c r="U211" s="3">
        <v>42169</v>
      </c>
      <c r="V211" s="5">
        <v>-27.283750000000001</v>
      </c>
      <c r="W211">
        <v>15</v>
      </c>
      <c r="X211" s="5">
        <v>126.9</v>
      </c>
      <c r="Y211">
        <v>90339</v>
      </c>
      <c r="Z211">
        <f t="shared" si="12"/>
        <v>2</v>
      </c>
      <c r="AA211">
        <f t="shared" si="15"/>
        <v>12</v>
      </c>
      <c r="AB211" t="str">
        <f t="shared" si="13"/>
        <v>Jun</v>
      </c>
      <c r="AC211">
        <f t="shared" si="14"/>
        <v>2015</v>
      </c>
    </row>
    <row r="212" spans="1:29" ht="12.75" customHeight="1" x14ac:dyDescent="0.25">
      <c r="A212">
        <v>22223</v>
      </c>
      <c r="B212" t="s">
        <v>47</v>
      </c>
      <c r="C212">
        <v>0.03</v>
      </c>
      <c r="D212">
        <v>5.28</v>
      </c>
      <c r="E212">
        <v>5.66</v>
      </c>
      <c r="F212">
        <v>388</v>
      </c>
      <c r="G212" t="s">
        <v>498</v>
      </c>
      <c r="H212" t="s">
        <v>49</v>
      </c>
      <c r="I212" t="s">
        <v>28</v>
      </c>
      <c r="J212" t="s">
        <v>29</v>
      </c>
      <c r="K212" t="s">
        <v>93</v>
      </c>
      <c r="L212" t="s">
        <v>59</v>
      </c>
      <c r="M212" t="s">
        <v>499</v>
      </c>
      <c r="N212">
        <v>0.4</v>
      </c>
      <c r="O212" t="s">
        <v>33</v>
      </c>
      <c r="P212" t="s">
        <v>61</v>
      </c>
      <c r="Q212" t="s">
        <v>496</v>
      </c>
      <c r="R212" t="s">
        <v>500</v>
      </c>
      <c r="S212">
        <v>68847</v>
      </c>
      <c r="T212" s="3">
        <v>42007</v>
      </c>
      <c r="U212" s="3">
        <v>42009</v>
      </c>
      <c r="V212" s="5">
        <v>-51.559199999999997</v>
      </c>
      <c r="W212">
        <v>4</v>
      </c>
      <c r="X212" s="5">
        <v>22.82</v>
      </c>
      <c r="Y212">
        <v>90337</v>
      </c>
      <c r="Z212">
        <f t="shared" si="12"/>
        <v>2</v>
      </c>
      <c r="AA212">
        <f t="shared" si="15"/>
        <v>3</v>
      </c>
      <c r="AB212" t="str">
        <f t="shared" si="13"/>
        <v>Jan</v>
      </c>
      <c r="AC212">
        <f t="shared" si="14"/>
        <v>2015</v>
      </c>
    </row>
    <row r="213" spans="1:29" ht="12.75" customHeight="1" x14ac:dyDescent="0.25">
      <c r="A213">
        <v>22224</v>
      </c>
      <c r="B213" t="s">
        <v>47</v>
      </c>
      <c r="C213">
        <v>0.01</v>
      </c>
      <c r="D213">
        <v>110.99</v>
      </c>
      <c r="E213">
        <v>2.5</v>
      </c>
      <c r="F213">
        <v>388</v>
      </c>
      <c r="G213" t="s">
        <v>498</v>
      </c>
      <c r="H213" t="s">
        <v>49</v>
      </c>
      <c r="I213" t="s">
        <v>28</v>
      </c>
      <c r="J213" t="s">
        <v>77</v>
      </c>
      <c r="K213" t="s">
        <v>78</v>
      </c>
      <c r="L213" t="s">
        <v>59</v>
      </c>
      <c r="M213" t="s">
        <v>501</v>
      </c>
      <c r="N213">
        <v>0.56999999999999995</v>
      </c>
      <c r="O213" t="s">
        <v>33</v>
      </c>
      <c r="P213" t="s">
        <v>61</v>
      </c>
      <c r="Q213" t="s">
        <v>496</v>
      </c>
      <c r="R213" t="s">
        <v>500</v>
      </c>
      <c r="S213">
        <v>68847</v>
      </c>
      <c r="T213" s="3">
        <v>42007</v>
      </c>
      <c r="U213" s="3">
        <v>42010</v>
      </c>
      <c r="V213" s="5">
        <v>-263.56572</v>
      </c>
      <c r="W213">
        <v>2</v>
      </c>
      <c r="X213" s="5">
        <v>188.66</v>
      </c>
      <c r="Y213">
        <v>90337</v>
      </c>
      <c r="Z213">
        <f t="shared" si="12"/>
        <v>3</v>
      </c>
      <c r="AA213">
        <f t="shared" si="15"/>
        <v>3</v>
      </c>
      <c r="AB213" t="str">
        <f t="shared" si="13"/>
        <v>Jan</v>
      </c>
      <c r="AC213">
        <f t="shared" si="14"/>
        <v>2015</v>
      </c>
    </row>
    <row r="214" spans="1:29" ht="12.75" customHeight="1" x14ac:dyDescent="0.25">
      <c r="A214">
        <v>23853</v>
      </c>
      <c r="B214" t="s">
        <v>106</v>
      </c>
      <c r="C214">
        <v>0.03</v>
      </c>
      <c r="D214">
        <v>160.97999999999999</v>
      </c>
      <c r="E214">
        <v>30</v>
      </c>
      <c r="F214">
        <v>389</v>
      </c>
      <c r="G214" t="s">
        <v>502</v>
      </c>
      <c r="H214" t="s">
        <v>39</v>
      </c>
      <c r="I214" t="s">
        <v>28</v>
      </c>
      <c r="J214" t="s">
        <v>41</v>
      </c>
      <c r="K214" t="s">
        <v>42</v>
      </c>
      <c r="L214" t="s">
        <v>43</v>
      </c>
      <c r="M214" t="s">
        <v>177</v>
      </c>
      <c r="N214">
        <v>0.62</v>
      </c>
      <c r="O214" t="s">
        <v>33</v>
      </c>
      <c r="P214" t="s">
        <v>61</v>
      </c>
      <c r="Q214" t="s">
        <v>496</v>
      </c>
      <c r="R214" t="s">
        <v>503</v>
      </c>
      <c r="S214">
        <v>68502</v>
      </c>
      <c r="T214" s="3">
        <v>42041</v>
      </c>
      <c r="U214" s="3">
        <v>42045</v>
      </c>
      <c r="V214" s="5">
        <v>1273.2086999999999</v>
      </c>
      <c r="W214">
        <v>11</v>
      </c>
      <c r="X214" s="5">
        <v>1845.23</v>
      </c>
      <c r="Y214">
        <v>90338</v>
      </c>
      <c r="Z214">
        <f t="shared" si="12"/>
        <v>4</v>
      </c>
      <c r="AA214">
        <f t="shared" si="15"/>
        <v>6</v>
      </c>
      <c r="AB214" t="str">
        <f t="shared" si="13"/>
        <v>Feb</v>
      </c>
      <c r="AC214">
        <f t="shared" si="14"/>
        <v>2015</v>
      </c>
    </row>
    <row r="215" spans="1:29" ht="12.75" customHeight="1" x14ac:dyDescent="0.25">
      <c r="A215">
        <v>25449</v>
      </c>
      <c r="B215" t="s">
        <v>56</v>
      </c>
      <c r="C215">
        <v>0.02</v>
      </c>
      <c r="D215">
        <v>34.979999999999997</v>
      </c>
      <c r="E215">
        <v>7.53</v>
      </c>
      <c r="F215">
        <v>392</v>
      </c>
      <c r="G215" t="s">
        <v>504</v>
      </c>
      <c r="H215" t="s">
        <v>49</v>
      </c>
      <c r="I215" t="s">
        <v>28</v>
      </c>
      <c r="J215" t="s">
        <v>77</v>
      </c>
      <c r="K215" t="s">
        <v>180</v>
      </c>
      <c r="L215" t="s">
        <v>59</v>
      </c>
      <c r="M215" t="s">
        <v>505</v>
      </c>
      <c r="N215">
        <v>0.76</v>
      </c>
      <c r="O215" t="s">
        <v>33</v>
      </c>
      <c r="P215" t="s">
        <v>61</v>
      </c>
      <c r="Q215" t="s">
        <v>506</v>
      </c>
      <c r="R215" t="s">
        <v>507</v>
      </c>
      <c r="S215">
        <v>63105</v>
      </c>
      <c r="T215" s="3">
        <v>42068</v>
      </c>
      <c r="U215" s="3">
        <v>42070</v>
      </c>
      <c r="V215" s="5">
        <v>-159.68</v>
      </c>
      <c r="W215">
        <v>1</v>
      </c>
      <c r="X215" s="5">
        <v>37.159999999999997</v>
      </c>
      <c r="Y215">
        <v>86383</v>
      </c>
      <c r="Z215">
        <f t="shared" si="12"/>
        <v>2</v>
      </c>
      <c r="AA215">
        <f t="shared" si="15"/>
        <v>5</v>
      </c>
      <c r="AB215" t="str">
        <f t="shared" si="13"/>
        <v>Mar</v>
      </c>
      <c r="AC215">
        <f t="shared" si="14"/>
        <v>2015</v>
      </c>
    </row>
    <row r="216" spans="1:29" ht="12.75" customHeight="1" x14ac:dyDescent="0.25">
      <c r="A216">
        <v>25450</v>
      </c>
      <c r="B216" t="s">
        <v>56</v>
      </c>
      <c r="C216">
        <v>0.01</v>
      </c>
      <c r="D216">
        <v>19.989999999999998</v>
      </c>
      <c r="E216">
        <v>11.17</v>
      </c>
      <c r="F216">
        <v>392</v>
      </c>
      <c r="G216" t="s">
        <v>504</v>
      </c>
      <c r="H216" t="s">
        <v>49</v>
      </c>
      <c r="I216" t="s">
        <v>28</v>
      </c>
      <c r="J216" t="s">
        <v>41</v>
      </c>
      <c r="K216" t="s">
        <v>50</v>
      </c>
      <c r="L216" t="s">
        <v>236</v>
      </c>
      <c r="M216" t="s">
        <v>508</v>
      </c>
      <c r="N216">
        <v>0.6</v>
      </c>
      <c r="O216" t="s">
        <v>33</v>
      </c>
      <c r="P216" t="s">
        <v>61</v>
      </c>
      <c r="Q216" t="s">
        <v>506</v>
      </c>
      <c r="R216" t="s">
        <v>507</v>
      </c>
      <c r="S216">
        <v>63105</v>
      </c>
      <c r="T216" s="3">
        <v>42068</v>
      </c>
      <c r="U216" s="3">
        <v>42071</v>
      </c>
      <c r="V216" s="5">
        <v>27.91</v>
      </c>
      <c r="W216">
        <v>2</v>
      </c>
      <c r="X216" s="5">
        <v>43.65</v>
      </c>
      <c r="Y216">
        <v>86383</v>
      </c>
      <c r="Z216">
        <f t="shared" si="12"/>
        <v>3</v>
      </c>
      <c r="AA216">
        <f t="shared" si="15"/>
        <v>5</v>
      </c>
      <c r="AB216" t="str">
        <f t="shared" si="13"/>
        <v>Mar</v>
      </c>
      <c r="AC216">
        <f t="shared" si="14"/>
        <v>2015</v>
      </c>
    </row>
    <row r="217" spans="1:29" ht="12.75" customHeight="1" x14ac:dyDescent="0.25">
      <c r="A217">
        <v>22598</v>
      </c>
      <c r="B217" t="s">
        <v>106</v>
      </c>
      <c r="C217">
        <v>7.0000000000000007E-2</v>
      </c>
      <c r="D217">
        <v>9.7100000000000009</v>
      </c>
      <c r="E217">
        <v>9.4499999999999993</v>
      </c>
      <c r="F217">
        <v>393</v>
      </c>
      <c r="G217" t="s">
        <v>509</v>
      </c>
      <c r="H217" t="s">
        <v>49</v>
      </c>
      <c r="I217" t="s">
        <v>28</v>
      </c>
      <c r="J217" t="s">
        <v>29</v>
      </c>
      <c r="K217" t="s">
        <v>141</v>
      </c>
      <c r="L217" t="s">
        <v>59</v>
      </c>
      <c r="M217" t="s">
        <v>510</v>
      </c>
      <c r="N217">
        <v>0.6</v>
      </c>
      <c r="O217" t="s">
        <v>33</v>
      </c>
      <c r="P217" t="s">
        <v>53</v>
      </c>
      <c r="Q217" t="s">
        <v>71</v>
      </c>
      <c r="R217" t="s">
        <v>511</v>
      </c>
      <c r="S217">
        <v>13021</v>
      </c>
      <c r="T217" s="3">
        <v>42050</v>
      </c>
      <c r="U217" s="3">
        <v>42057</v>
      </c>
      <c r="V217" s="5">
        <v>-81.77</v>
      </c>
      <c r="W217">
        <v>3</v>
      </c>
      <c r="X217" s="5">
        <v>31.44</v>
      </c>
      <c r="Y217">
        <v>86382</v>
      </c>
      <c r="Z217">
        <f t="shared" si="12"/>
        <v>7</v>
      </c>
      <c r="AA217">
        <f t="shared" si="15"/>
        <v>15</v>
      </c>
      <c r="AB217" t="str">
        <f t="shared" si="13"/>
        <v>Feb</v>
      </c>
      <c r="AC217">
        <f t="shared" si="14"/>
        <v>2015</v>
      </c>
    </row>
    <row r="218" spans="1:29" ht="12.75" customHeight="1" x14ac:dyDescent="0.25">
      <c r="A218">
        <v>24638</v>
      </c>
      <c r="B218" t="s">
        <v>47</v>
      </c>
      <c r="C218">
        <v>0.04</v>
      </c>
      <c r="D218">
        <v>15.98</v>
      </c>
      <c r="E218">
        <v>4</v>
      </c>
      <c r="F218">
        <v>395</v>
      </c>
      <c r="G218" t="s">
        <v>512</v>
      </c>
      <c r="H218" t="s">
        <v>49</v>
      </c>
      <c r="I218" t="s">
        <v>28</v>
      </c>
      <c r="J218" t="s">
        <v>77</v>
      </c>
      <c r="K218" t="s">
        <v>180</v>
      </c>
      <c r="L218" t="s">
        <v>59</v>
      </c>
      <c r="M218" t="s">
        <v>513</v>
      </c>
      <c r="N218">
        <v>0.37</v>
      </c>
      <c r="O218" t="s">
        <v>33</v>
      </c>
      <c r="P218" t="s">
        <v>136</v>
      </c>
      <c r="Q218" t="s">
        <v>322</v>
      </c>
      <c r="R218" t="s">
        <v>514</v>
      </c>
      <c r="S218">
        <v>28001</v>
      </c>
      <c r="T218" s="3">
        <v>42173</v>
      </c>
      <c r="U218" s="3">
        <v>42174</v>
      </c>
      <c r="V218" s="5">
        <v>-19.208000000000002</v>
      </c>
      <c r="W218">
        <v>4</v>
      </c>
      <c r="X218" s="5">
        <v>64.59</v>
      </c>
      <c r="Y218">
        <v>86384</v>
      </c>
      <c r="Z218">
        <f t="shared" si="12"/>
        <v>1</v>
      </c>
      <c r="AA218">
        <f t="shared" si="15"/>
        <v>18</v>
      </c>
      <c r="AB218" t="str">
        <f t="shared" si="13"/>
        <v>Jun</v>
      </c>
      <c r="AC218">
        <f t="shared" si="14"/>
        <v>2015</v>
      </c>
    </row>
    <row r="219" spans="1:29" ht="12.75" customHeight="1" x14ac:dyDescent="0.25">
      <c r="A219">
        <v>24639</v>
      </c>
      <c r="B219" t="s">
        <v>47</v>
      </c>
      <c r="C219">
        <v>0.06</v>
      </c>
      <c r="D219">
        <v>22.84</v>
      </c>
      <c r="E219">
        <v>5.47</v>
      </c>
      <c r="F219">
        <v>395</v>
      </c>
      <c r="G219" t="s">
        <v>512</v>
      </c>
      <c r="H219" t="s">
        <v>49</v>
      </c>
      <c r="I219" t="s">
        <v>28</v>
      </c>
      <c r="J219" t="s">
        <v>29</v>
      </c>
      <c r="K219" t="s">
        <v>93</v>
      </c>
      <c r="L219" t="s">
        <v>59</v>
      </c>
      <c r="M219" t="s">
        <v>515</v>
      </c>
      <c r="N219">
        <v>0.39</v>
      </c>
      <c r="O219" t="s">
        <v>33</v>
      </c>
      <c r="P219" t="s">
        <v>136</v>
      </c>
      <c r="Q219" t="s">
        <v>322</v>
      </c>
      <c r="R219" t="s">
        <v>514</v>
      </c>
      <c r="S219">
        <v>28001</v>
      </c>
      <c r="T219" s="3">
        <v>42173</v>
      </c>
      <c r="U219" s="3">
        <v>42175</v>
      </c>
      <c r="V219" s="5">
        <v>7.4399999999999995</v>
      </c>
      <c r="W219">
        <v>20</v>
      </c>
      <c r="X219" s="5">
        <v>461.94</v>
      </c>
      <c r="Y219">
        <v>86384</v>
      </c>
      <c r="Z219">
        <f t="shared" si="12"/>
        <v>2</v>
      </c>
      <c r="AA219">
        <f t="shared" si="15"/>
        <v>18</v>
      </c>
      <c r="AB219" t="str">
        <f t="shared" si="13"/>
        <v>Jun</v>
      </c>
      <c r="AC219">
        <f t="shared" si="14"/>
        <v>2015</v>
      </c>
    </row>
    <row r="220" spans="1:29" ht="12.75" customHeight="1" x14ac:dyDescent="0.25">
      <c r="A220">
        <v>20693</v>
      </c>
      <c r="B220" t="s">
        <v>47</v>
      </c>
      <c r="C220">
        <v>0.1</v>
      </c>
      <c r="D220">
        <v>154.13</v>
      </c>
      <c r="E220">
        <v>69</v>
      </c>
      <c r="F220">
        <v>397</v>
      </c>
      <c r="G220" t="s">
        <v>516</v>
      </c>
      <c r="H220" t="s">
        <v>49</v>
      </c>
      <c r="I220" t="s">
        <v>28</v>
      </c>
      <c r="J220" t="s">
        <v>41</v>
      </c>
      <c r="K220" t="s">
        <v>152</v>
      </c>
      <c r="L220" t="s">
        <v>236</v>
      </c>
      <c r="M220" t="s">
        <v>237</v>
      </c>
      <c r="N220">
        <v>0.68</v>
      </c>
      <c r="O220" t="s">
        <v>33</v>
      </c>
      <c r="P220" t="s">
        <v>53</v>
      </c>
      <c r="Q220" t="s">
        <v>154</v>
      </c>
      <c r="R220" t="s">
        <v>517</v>
      </c>
      <c r="S220">
        <v>44221</v>
      </c>
      <c r="T220" s="3">
        <v>42037</v>
      </c>
      <c r="U220" s="3">
        <v>42038</v>
      </c>
      <c r="V220" s="5">
        <v>-372.48597100000006</v>
      </c>
      <c r="W220">
        <v>8</v>
      </c>
      <c r="X220" s="5">
        <v>1216.32</v>
      </c>
      <c r="Y220">
        <v>89319</v>
      </c>
      <c r="Z220">
        <f t="shared" si="12"/>
        <v>1</v>
      </c>
      <c r="AA220">
        <f t="shared" si="15"/>
        <v>2</v>
      </c>
      <c r="AB220" t="str">
        <f t="shared" si="13"/>
        <v>Feb</v>
      </c>
      <c r="AC220">
        <f t="shared" si="14"/>
        <v>2015</v>
      </c>
    </row>
    <row r="221" spans="1:29" ht="12.75" customHeight="1" x14ac:dyDescent="0.25">
      <c r="A221">
        <v>24471</v>
      </c>
      <c r="B221" t="s">
        <v>56</v>
      </c>
      <c r="C221">
        <v>0.05</v>
      </c>
      <c r="D221">
        <v>63.94</v>
      </c>
      <c r="E221">
        <v>14.48</v>
      </c>
      <c r="F221">
        <v>398</v>
      </c>
      <c r="G221" t="s">
        <v>518</v>
      </c>
      <c r="H221" t="s">
        <v>49</v>
      </c>
      <c r="I221" t="s">
        <v>28</v>
      </c>
      <c r="J221" t="s">
        <v>41</v>
      </c>
      <c r="K221" t="s">
        <v>50</v>
      </c>
      <c r="L221" t="s">
        <v>59</v>
      </c>
      <c r="M221" t="s">
        <v>519</v>
      </c>
      <c r="N221">
        <v>0.46</v>
      </c>
      <c r="O221" t="s">
        <v>33</v>
      </c>
      <c r="P221" t="s">
        <v>53</v>
      </c>
      <c r="Q221" t="s">
        <v>154</v>
      </c>
      <c r="R221" t="s">
        <v>520</v>
      </c>
      <c r="S221">
        <v>45406</v>
      </c>
      <c r="T221" s="3">
        <v>42147</v>
      </c>
      <c r="U221" s="3">
        <v>42149</v>
      </c>
      <c r="V221" s="5">
        <v>1372.6307999999999</v>
      </c>
      <c r="W221">
        <v>31</v>
      </c>
      <c r="X221" s="5">
        <v>1989.32</v>
      </c>
      <c r="Y221">
        <v>89320</v>
      </c>
      <c r="Z221">
        <f t="shared" si="12"/>
        <v>2</v>
      </c>
      <c r="AA221">
        <f t="shared" si="15"/>
        <v>23</v>
      </c>
      <c r="AB221" t="str">
        <f t="shared" si="13"/>
        <v>May</v>
      </c>
      <c r="AC221">
        <f t="shared" si="14"/>
        <v>2015</v>
      </c>
    </row>
    <row r="222" spans="1:29" ht="12.75" customHeight="1" x14ac:dyDescent="0.25">
      <c r="A222">
        <v>21570</v>
      </c>
      <c r="B222" t="s">
        <v>25</v>
      </c>
      <c r="C222">
        <v>0.03</v>
      </c>
      <c r="D222">
        <v>4.9800000000000004</v>
      </c>
      <c r="E222">
        <v>0.8</v>
      </c>
      <c r="F222">
        <v>406</v>
      </c>
      <c r="G222" t="s">
        <v>521</v>
      </c>
      <c r="H222" t="s">
        <v>49</v>
      </c>
      <c r="I222" t="s">
        <v>58</v>
      </c>
      <c r="J222" t="s">
        <v>29</v>
      </c>
      <c r="K222" t="s">
        <v>93</v>
      </c>
      <c r="L222" t="s">
        <v>31</v>
      </c>
      <c r="M222" t="s">
        <v>522</v>
      </c>
      <c r="N222">
        <v>0.36</v>
      </c>
      <c r="O222" t="s">
        <v>33</v>
      </c>
      <c r="P222" t="s">
        <v>53</v>
      </c>
      <c r="Q222" t="s">
        <v>54</v>
      </c>
      <c r="R222" t="s">
        <v>523</v>
      </c>
      <c r="S222">
        <v>8360</v>
      </c>
      <c r="T222" s="3">
        <v>42145</v>
      </c>
      <c r="U222" s="3">
        <v>42146</v>
      </c>
      <c r="V222" s="5">
        <v>50.2044</v>
      </c>
      <c r="W222">
        <v>15</v>
      </c>
      <c r="X222" s="5">
        <v>72.760000000000005</v>
      </c>
      <c r="Y222">
        <v>87804</v>
      </c>
      <c r="Z222">
        <f t="shared" si="12"/>
        <v>1</v>
      </c>
      <c r="AA222">
        <f t="shared" si="15"/>
        <v>21</v>
      </c>
      <c r="AB222" t="str">
        <f t="shared" si="13"/>
        <v>May</v>
      </c>
      <c r="AC222">
        <f t="shared" si="14"/>
        <v>2015</v>
      </c>
    </row>
    <row r="223" spans="1:29" ht="12.75" customHeight="1" x14ac:dyDescent="0.25">
      <c r="A223">
        <v>19104</v>
      </c>
      <c r="B223" t="s">
        <v>106</v>
      </c>
      <c r="C223">
        <v>7.0000000000000007E-2</v>
      </c>
      <c r="D223">
        <v>29.17</v>
      </c>
      <c r="E223">
        <v>6.27</v>
      </c>
      <c r="F223">
        <v>408</v>
      </c>
      <c r="G223" t="s">
        <v>524</v>
      </c>
      <c r="H223" t="s">
        <v>49</v>
      </c>
      <c r="I223" t="s">
        <v>28</v>
      </c>
      <c r="J223" t="s">
        <v>29</v>
      </c>
      <c r="K223" t="s">
        <v>109</v>
      </c>
      <c r="L223" t="s">
        <v>59</v>
      </c>
      <c r="M223" t="s">
        <v>525</v>
      </c>
      <c r="N223">
        <v>0.37</v>
      </c>
      <c r="O223" t="s">
        <v>33</v>
      </c>
      <c r="P223" t="s">
        <v>61</v>
      </c>
      <c r="Q223" t="s">
        <v>130</v>
      </c>
      <c r="R223" t="s">
        <v>526</v>
      </c>
      <c r="S223">
        <v>78589</v>
      </c>
      <c r="T223" s="3">
        <v>42126</v>
      </c>
      <c r="U223" s="3">
        <v>42130</v>
      </c>
      <c r="V223" s="5">
        <v>236.2371</v>
      </c>
      <c r="W223">
        <v>14</v>
      </c>
      <c r="X223" s="5">
        <v>400.47</v>
      </c>
      <c r="Y223">
        <v>89639</v>
      </c>
      <c r="Z223">
        <f t="shared" si="12"/>
        <v>4</v>
      </c>
      <c r="AA223">
        <f t="shared" si="15"/>
        <v>2</v>
      </c>
      <c r="AB223" t="str">
        <f t="shared" si="13"/>
        <v>May</v>
      </c>
      <c r="AC223">
        <f t="shared" si="14"/>
        <v>2015</v>
      </c>
    </row>
    <row r="224" spans="1:29" ht="12.75" customHeight="1" x14ac:dyDescent="0.25">
      <c r="A224">
        <v>18428</v>
      </c>
      <c r="B224" t="s">
        <v>25</v>
      </c>
      <c r="C224">
        <v>0.05</v>
      </c>
      <c r="D224">
        <v>178.47</v>
      </c>
      <c r="E224">
        <v>19.989999999999998</v>
      </c>
      <c r="F224">
        <v>411</v>
      </c>
      <c r="G224" t="s">
        <v>527</v>
      </c>
      <c r="H224" t="s">
        <v>27</v>
      </c>
      <c r="I224" t="s">
        <v>114</v>
      </c>
      <c r="J224" t="s">
        <v>29</v>
      </c>
      <c r="K224" t="s">
        <v>141</v>
      </c>
      <c r="L224" t="s">
        <v>59</v>
      </c>
      <c r="M224" t="s">
        <v>528</v>
      </c>
      <c r="N224">
        <v>0.55000000000000004</v>
      </c>
      <c r="O224" t="s">
        <v>33</v>
      </c>
      <c r="P224" t="s">
        <v>34</v>
      </c>
      <c r="Q224" t="s">
        <v>45</v>
      </c>
      <c r="R224" t="s">
        <v>473</v>
      </c>
      <c r="S224">
        <v>94601</v>
      </c>
      <c r="T224" s="3">
        <v>42128</v>
      </c>
      <c r="U224" s="3">
        <v>42131</v>
      </c>
      <c r="V224" s="5">
        <v>943</v>
      </c>
      <c r="W224">
        <v>9</v>
      </c>
      <c r="X224" s="5">
        <v>1531.31</v>
      </c>
      <c r="Y224">
        <v>87905</v>
      </c>
      <c r="Z224">
        <f t="shared" si="12"/>
        <v>3</v>
      </c>
      <c r="AA224">
        <f t="shared" si="15"/>
        <v>4</v>
      </c>
      <c r="AB224" t="str">
        <f t="shared" si="13"/>
        <v>May</v>
      </c>
      <c r="AC224">
        <f t="shared" si="14"/>
        <v>2015</v>
      </c>
    </row>
    <row r="225" spans="1:29" ht="12.75" customHeight="1" x14ac:dyDescent="0.25">
      <c r="A225">
        <v>21739</v>
      </c>
      <c r="B225" t="s">
        <v>47</v>
      </c>
      <c r="C225">
        <v>0.09</v>
      </c>
      <c r="D225">
        <v>999.99</v>
      </c>
      <c r="E225">
        <v>13.99</v>
      </c>
      <c r="F225">
        <v>421</v>
      </c>
      <c r="G225" t="s">
        <v>529</v>
      </c>
      <c r="H225" t="s">
        <v>49</v>
      </c>
      <c r="I225" t="s">
        <v>58</v>
      </c>
      <c r="J225" t="s">
        <v>77</v>
      </c>
      <c r="K225" t="s">
        <v>85</v>
      </c>
      <c r="L225" t="s">
        <v>86</v>
      </c>
      <c r="M225" t="s">
        <v>530</v>
      </c>
      <c r="N225">
        <v>0.36</v>
      </c>
      <c r="O225" t="s">
        <v>33</v>
      </c>
      <c r="P225" t="s">
        <v>53</v>
      </c>
      <c r="Q225" t="s">
        <v>54</v>
      </c>
      <c r="R225" t="s">
        <v>531</v>
      </c>
      <c r="S225">
        <v>7201</v>
      </c>
      <c r="T225" s="3">
        <v>42041</v>
      </c>
      <c r="U225" s="3">
        <v>42043</v>
      </c>
      <c r="V225" s="5">
        <v>-2531.4825000000001</v>
      </c>
      <c r="W225">
        <v>1</v>
      </c>
      <c r="X225" s="5">
        <v>919.09</v>
      </c>
      <c r="Y225">
        <v>87700</v>
      </c>
      <c r="Z225">
        <f t="shared" si="12"/>
        <v>2</v>
      </c>
      <c r="AA225">
        <f t="shared" si="15"/>
        <v>6</v>
      </c>
      <c r="AB225" t="str">
        <f t="shared" si="13"/>
        <v>Feb</v>
      </c>
      <c r="AC225">
        <f t="shared" si="14"/>
        <v>2015</v>
      </c>
    </row>
    <row r="226" spans="1:29" ht="12.75" customHeight="1" x14ac:dyDescent="0.25">
      <c r="A226">
        <v>22355</v>
      </c>
      <c r="B226" t="s">
        <v>25</v>
      </c>
      <c r="C226">
        <v>0.02</v>
      </c>
      <c r="D226">
        <v>15.28</v>
      </c>
      <c r="E226">
        <v>1.99</v>
      </c>
      <c r="F226">
        <v>428</v>
      </c>
      <c r="G226" t="s">
        <v>532</v>
      </c>
      <c r="H226" t="s">
        <v>49</v>
      </c>
      <c r="I226" t="s">
        <v>28</v>
      </c>
      <c r="J226" t="s">
        <v>77</v>
      </c>
      <c r="K226" t="s">
        <v>180</v>
      </c>
      <c r="L226" t="s">
        <v>51</v>
      </c>
      <c r="M226" t="s">
        <v>333</v>
      </c>
      <c r="N226">
        <v>0.42</v>
      </c>
      <c r="O226" t="s">
        <v>33</v>
      </c>
      <c r="P226" t="s">
        <v>34</v>
      </c>
      <c r="Q226" t="s">
        <v>533</v>
      </c>
      <c r="R226" t="s">
        <v>534</v>
      </c>
      <c r="S226">
        <v>89701</v>
      </c>
      <c r="T226" s="3">
        <v>42019</v>
      </c>
      <c r="U226" s="3">
        <v>42020</v>
      </c>
      <c r="V226" s="5">
        <v>163.1574</v>
      </c>
      <c r="W226">
        <v>15</v>
      </c>
      <c r="X226" s="5">
        <v>236.46</v>
      </c>
      <c r="Y226">
        <v>88479</v>
      </c>
      <c r="Z226">
        <f t="shared" si="12"/>
        <v>1</v>
      </c>
      <c r="AA226">
        <f t="shared" si="15"/>
        <v>15</v>
      </c>
      <c r="AB226" t="str">
        <f t="shared" si="13"/>
        <v>Jan</v>
      </c>
      <c r="AC226">
        <f t="shared" si="14"/>
        <v>2015</v>
      </c>
    </row>
    <row r="227" spans="1:29" ht="12.75" customHeight="1" x14ac:dyDescent="0.25">
      <c r="A227">
        <v>22356</v>
      </c>
      <c r="B227" t="s">
        <v>25</v>
      </c>
      <c r="C227">
        <v>0</v>
      </c>
      <c r="D227">
        <v>85.99</v>
      </c>
      <c r="E227">
        <v>3.3</v>
      </c>
      <c r="F227">
        <v>428</v>
      </c>
      <c r="G227" t="s">
        <v>532</v>
      </c>
      <c r="H227" t="s">
        <v>49</v>
      </c>
      <c r="I227" t="s">
        <v>28</v>
      </c>
      <c r="J227" t="s">
        <v>77</v>
      </c>
      <c r="K227" t="s">
        <v>78</v>
      </c>
      <c r="L227" t="s">
        <v>51</v>
      </c>
      <c r="M227" t="s">
        <v>535</v>
      </c>
      <c r="N227">
        <v>0.37</v>
      </c>
      <c r="O227" t="s">
        <v>33</v>
      </c>
      <c r="P227" t="s">
        <v>34</v>
      </c>
      <c r="Q227" t="s">
        <v>533</v>
      </c>
      <c r="R227" t="s">
        <v>534</v>
      </c>
      <c r="S227">
        <v>89701</v>
      </c>
      <c r="T227" s="3">
        <v>42019</v>
      </c>
      <c r="U227" s="3">
        <v>42020</v>
      </c>
      <c r="V227" s="5">
        <v>-302.22500000000002</v>
      </c>
      <c r="W227">
        <v>1</v>
      </c>
      <c r="X227" s="5">
        <v>73.819999999999993</v>
      </c>
      <c r="Y227">
        <v>88479</v>
      </c>
      <c r="Z227">
        <f t="shared" si="12"/>
        <v>1</v>
      </c>
      <c r="AA227">
        <f t="shared" si="15"/>
        <v>15</v>
      </c>
      <c r="AB227" t="str">
        <f t="shared" si="13"/>
        <v>Jan</v>
      </c>
      <c r="AC227">
        <f t="shared" si="14"/>
        <v>2015</v>
      </c>
    </row>
    <row r="228" spans="1:29" ht="12.75" customHeight="1" x14ac:dyDescent="0.25">
      <c r="A228">
        <v>25351</v>
      </c>
      <c r="B228" t="s">
        <v>37</v>
      </c>
      <c r="C228">
        <v>0.05</v>
      </c>
      <c r="D228">
        <v>10.98</v>
      </c>
      <c r="E228">
        <v>4.8</v>
      </c>
      <c r="F228">
        <v>428</v>
      </c>
      <c r="G228" t="s">
        <v>532</v>
      </c>
      <c r="H228" t="s">
        <v>49</v>
      </c>
      <c r="I228" t="s">
        <v>28</v>
      </c>
      <c r="J228" t="s">
        <v>29</v>
      </c>
      <c r="K228" t="s">
        <v>69</v>
      </c>
      <c r="L228" t="s">
        <v>59</v>
      </c>
      <c r="M228" t="s">
        <v>536</v>
      </c>
      <c r="N228">
        <v>0.36</v>
      </c>
      <c r="O228" t="s">
        <v>33</v>
      </c>
      <c r="P228" t="s">
        <v>34</v>
      </c>
      <c r="Q228" t="s">
        <v>533</v>
      </c>
      <c r="R228" t="s">
        <v>534</v>
      </c>
      <c r="S228">
        <v>89701</v>
      </c>
      <c r="T228" s="3">
        <v>42066</v>
      </c>
      <c r="U228" s="3">
        <v>42068</v>
      </c>
      <c r="V228" s="5">
        <v>90.62</v>
      </c>
      <c r="W228">
        <v>22</v>
      </c>
      <c r="X228" s="5">
        <v>243.11</v>
      </c>
      <c r="Y228">
        <v>88480</v>
      </c>
      <c r="Z228">
        <f t="shared" si="12"/>
        <v>2</v>
      </c>
      <c r="AA228">
        <f t="shared" si="15"/>
        <v>3</v>
      </c>
      <c r="AB228" t="str">
        <f t="shared" si="13"/>
        <v>Mar</v>
      </c>
      <c r="AC228">
        <f t="shared" si="14"/>
        <v>2015</v>
      </c>
    </row>
    <row r="229" spans="1:29" ht="12.75" customHeight="1" x14ac:dyDescent="0.25">
      <c r="A229">
        <v>19988</v>
      </c>
      <c r="B229" t="s">
        <v>106</v>
      </c>
      <c r="C229">
        <v>0.05</v>
      </c>
      <c r="D229">
        <v>125.99</v>
      </c>
      <c r="E229">
        <v>8.08</v>
      </c>
      <c r="F229">
        <v>437</v>
      </c>
      <c r="G229" t="s">
        <v>537</v>
      </c>
      <c r="H229" t="s">
        <v>49</v>
      </c>
      <c r="I229" t="s">
        <v>58</v>
      </c>
      <c r="J229" t="s">
        <v>77</v>
      </c>
      <c r="K229" t="s">
        <v>78</v>
      </c>
      <c r="L229" t="s">
        <v>59</v>
      </c>
      <c r="M229" t="s">
        <v>289</v>
      </c>
      <c r="N229">
        <v>0.56999999999999995</v>
      </c>
      <c r="O229" t="s">
        <v>33</v>
      </c>
      <c r="P229" t="s">
        <v>53</v>
      </c>
      <c r="Q229" t="s">
        <v>193</v>
      </c>
      <c r="R229" t="s">
        <v>538</v>
      </c>
      <c r="S229">
        <v>1462</v>
      </c>
      <c r="T229" s="3">
        <v>42177</v>
      </c>
      <c r="U229" s="3">
        <v>42182</v>
      </c>
      <c r="V229" s="5">
        <v>427.11840000000001</v>
      </c>
      <c r="W229">
        <v>9</v>
      </c>
      <c r="X229" s="5">
        <v>952.26</v>
      </c>
      <c r="Y229">
        <v>90695</v>
      </c>
      <c r="Z229">
        <f t="shared" si="12"/>
        <v>5</v>
      </c>
      <c r="AA229">
        <f t="shared" si="15"/>
        <v>22</v>
      </c>
      <c r="AB229" t="str">
        <f t="shared" si="13"/>
        <v>Jun</v>
      </c>
      <c r="AC229">
        <f t="shared" si="14"/>
        <v>2015</v>
      </c>
    </row>
    <row r="230" spans="1:29" ht="12.75" customHeight="1" x14ac:dyDescent="0.25">
      <c r="A230">
        <v>25813</v>
      </c>
      <c r="B230" t="s">
        <v>47</v>
      </c>
      <c r="C230">
        <v>0</v>
      </c>
      <c r="D230">
        <v>7.59</v>
      </c>
      <c r="E230">
        <v>4</v>
      </c>
      <c r="F230">
        <v>444</v>
      </c>
      <c r="G230" t="s">
        <v>539</v>
      </c>
      <c r="H230" t="s">
        <v>49</v>
      </c>
      <c r="I230" t="s">
        <v>58</v>
      </c>
      <c r="J230" t="s">
        <v>41</v>
      </c>
      <c r="K230" t="s">
        <v>50</v>
      </c>
      <c r="L230" t="s">
        <v>31</v>
      </c>
      <c r="M230" t="s">
        <v>444</v>
      </c>
      <c r="N230">
        <v>0.42</v>
      </c>
      <c r="O230" t="s">
        <v>33</v>
      </c>
      <c r="P230" t="s">
        <v>61</v>
      </c>
      <c r="Q230" t="s">
        <v>178</v>
      </c>
      <c r="R230" t="s">
        <v>540</v>
      </c>
      <c r="S230">
        <v>61801</v>
      </c>
      <c r="T230" s="3">
        <v>42149</v>
      </c>
      <c r="U230" s="3">
        <v>42152</v>
      </c>
      <c r="V230" s="5">
        <v>86.438000000000002</v>
      </c>
      <c r="W230">
        <v>43</v>
      </c>
      <c r="X230" s="5">
        <v>355.92</v>
      </c>
      <c r="Y230">
        <v>88085</v>
      </c>
      <c r="Z230">
        <f t="shared" si="12"/>
        <v>3</v>
      </c>
      <c r="AA230">
        <f t="shared" si="15"/>
        <v>25</v>
      </c>
      <c r="AB230" t="str">
        <f t="shared" si="13"/>
        <v>May</v>
      </c>
      <c r="AC230">
        <f t="shared" si="14"/>
        <v>2015</v>
      </c>
    </row>
    <row r="231" spans="1:29" ht="12.75" customHeight="1" x14ac:dyDescent="0.25">
      <c r="A231">
        <v>23153</v>
      </c>
      <c r="B231" t="s">
        <v>37</v>
      </c>
      <c r="C231">
        <v>0.03</v>
      </c>
      <c r="D231">
        <v>48.04</v>
      </c>
      <c r="E231">
        <v>19.989999999999998</v>
      </c>
      <c r="F231">
        <v>445</v>
      </c>
      <c r="G231" t="s">
        <v>541</v>
      </c>
      <c r="H231" t="s">
        <v>49</v>
      </c>
      <c r="I231" t="s">
        <v>58</v>
      </c>
      <c r="J231" t="s">
        <v>29</v>
      </c>
      <c r="K231" t="s">
        <v>93</v>
      </c>
      <c r="L231" t="s">
        <v>59</v>
      </c>
      <c r="M231" t="s">
        <v>542</v>
      </c>
      <c r="N231">
        <v>0.37</v>
      </c>
      <c r="O231" t="s">
        <v>33</v>
      </c>
      <c r="P231" t="s">
        <v>61</v>
      </c>
      <c r="Q231" t="s">
        <v>496</v>
      </c>
      <c r="R231" t="s">
        <v>543</v>
      </c>
      <c r="S231">
        <v>68701</v>
      </c>
      <c r="T231" s="3">
        <v>42105</v>
      </c>
      <c r="U231" s="3">
        <v>42107</v>
      </c>
      <c r="V231" s="5">
        <v>-4.4599999999999937</v>
      </c>
      <c r="W231">
        <v>2</v>
      </c>
      <c r="X231" s="5">
        <v>101.71</v>
      </c>
      <c r="Y231">
        <v>88083</v>
      </c>
      <c r="Z231">
        <f t="shared" si="12"/>
        <v>2</v>
      </c>
      <c r="AA231">
        <f t="shared" si="15"/>
        <v>11</v>
      </c>
      <c r="AB231" t="str">
        <f t="shared" si="13"/>
        <v>Apr</v>
      </c>
      <c r="AC231">
        <f t="shared" si="14"/>
        <v>2015</v>
      </c>
    </row>
    <row r="232" spans="1:29" ht="12.75" customHeight="1" x14ac:dyDescent="0.25">
      <c r="A232">
        <v>23862</v>
      </c>
      <c r="B232" t="s">
        <v>25</v>
      </c>
      <c r="C232">
        <v>0.09</v>
      </c>
      <c r="D232">
        <v>200.98</v>
      </c>
      <c r="E232">
        <v>55.96</v>
      </c>
      <c r="F232">
        <v>445</v>
      </c>
      <c r="G232" t="s">
        <v>541</v>
      </c>
      <c r="H232" t="s">
        <v>39</v>
      </c>
      <c r="I232" t="s">
        <v>58</v>
      </c>
      <c r="J232" t="s">
        <v>41</v>
      </c>
      <c r="K232" t="s">
        <v>191</v>
      </c>
      <c r="L232" t="s">
        <v>121</v>
      </c>
      <c r="M232" t="s">
        <v>480</v>
      </c>
      <c r="N232">
        <v>0.75</v>
      </c>
      <c r="O232" t="s">
        <v>33</v>
      </c>
      <c r="P232" t="s">
        <v>61</v>
      </c>
      <c r="Q232" t="s">
        <v>496</v>
      </c>
      <c r="R232" t="s">
        <v>543</v>
      </c>
      <c r="S232">
        <v>68701</v>
      </c>
      <c r="T232" s="3">
        <v>42178</v>
      </c>
      <c r="U232" s="3">
        <v>42179</v>
      </c>
      <c r="V232" s="5">
        <v>-512.87200000000007</v>
      </c>
      <c r="W232">
        <v>9</v>
      </c>
      <c r="X232" s="5">
        <v>1766.68</v>
      </c>
      <c r="Y232">
        <v>88084</v>
      </c>
      <c r="Z232">
        <f t="shared" si="12"/>
        <v>1</v>
      </c>
      <c r="AA232">
        <f t="shared" si="15"/>
        <v>23</v>
      </c>
      <c r="AB232" t="str">
        <f t="shared" si="13"/>
        <v>Jun</v>
      </c>
      <c r="AC232">
        <f t="shared" si="14"/>
        <v>2015</v>
      </c>
    </row>
    <row r="233" spans="1:29" ht="12.75" customHeight="1" x14ac:dyDescent="0.25">
      <c r="A233">
        <v>23863</v>
      </c>
      <c r="B233" t="s">
        <v>25</v>
      </c>
      <c r="C233">
        <v>0.09</v>
      </c>
      <c r="D233">
        <v>2.78</v>
      </c>
      <c r="E233">
        <v>0.97</v>
      </c>
      <c r="F233">
        <v>445</v>
      </c>
      <c r="G233" t="s">
        <v>541</v>
      </c>
      <c r="H233" t="s">
        <v>49</v>
      </c>
      <c r="I233" t="s">
        <v>58</v>
      </c>
      <c r="J233" t="s">
        <v>29</v>
      </c>
      <c r="K233" t="s">
        <v>30</v>
      </c>
      <c r="L233" t="s">
        <v>31</v>
      </c>
      <c r="M233" t="s">
        <v>544</v>
      </c>
      <c r="N233">
        <v>0.59</v>
      </c>
      <c r="O233" t="s">
        <v>33</v>
      </c>
      <c r="P233" t="s">
        <v>61</v>
      </c>
      <c r="Q233" t="s">
        <v>496</v>
      </c>
      <c r="R233" t="s">
        <v>543</v>
      </c>
      <c r="S233">
        <v>68701</v>
      </c>
      <c r="T233" s="3">
        <v>42178</v>
      </c>
      <c r="U233" s="3">
        <v>42179</v>
      </c>
      <c r="V233" s="5">
        <v>-3.7840000000000003</v>
      </c>
      <c r="W233">
        <v>11</v>
      </c>
      <c r="X233" s="5">
        <v>29.02</v>
      </c>
      <c r="Y233">
        <v>88084</v>
      </c>
      <c r="Z233">
        <f t="shared" si="12"/>
        <v>1</v>
      </c>
      <c r="AA233">
        <f t="shared" si="15"/>
        <v>23</v>
      </c>
      <c r="AB233" t="str">
        <f t="shared" si="13"/>
        <v>Jun</v>
      </c>
      <c r="AC233">
        <f t="shared" si="14"/>
        <v>2015</v>
      </c>
    </row>
    <row r="234" spans="1:29" ht="12.75" customHeight="1" x14ac:dyDescent="0.25">
      <c r="A234">
        <v>19694</v>
      </c>
      <c r="B234" t="s">
        <v>37</v>
      </c>
      <c r="C234">
        <v>0.04</v>
      </c>
      <c r="D234">
        <v>130.97999999999999</v>
      </c>
      <c r="E234">
        <v>30</v>
      </c>
      <c r="F234">
        <v>447</v>
      </c>
      <c r="G234" t="s">
        <v>545</v>
      </c>
      <c r="H234" t="s">
        <v>39</v>
      </c>
      <c r="I234" t="s">
        <v>28</v>
      </c>
      <c r="J234" t="s">
        <v>41</v>
      </c>
      <c r="K234" t="s">
        <v>42</v>
      </c>
      <c r="L234" t="s">
        <v>43</v>
      </c>
      <c r="M234" t="s">
        <v>546</v>
      </c>
      <c r="N234">
        <v>0.78</v>
      </c>
      <c r="O234" t="s">
        <v>33</v>
      </c>
      <c r="P234" t="s">
        <v>61</v>
      </c>
      <c r="Q234" t="s">
        <v>62</v>
      </c>
      <c r="R234" t="s">
        <v>547</v>
      </c>
      <c r="S234">
        <v>55113</v>
      </c>
      <c r="T234" s="3">
        <v>42180</v>
      </c>
      <c r="U234" s="3">
        <v>42183</v>
      </c>
      <c r="V234" s="5">
        <v>-82.903999999999996</v>
      </c>
      <c r="W234">
        <v>1</v>
      </c>
      <c r="X234" s="5">
        <v>159.51</v>
      </c>
      <c r="Y234">
        <v>90449</v>
      </c>
      <c r="Z234">
        <f t="shared" si="12"/>
        <v>3</v>
      </c>
      <c r="AA234">
        <f t="shared" si="15"/>
        <v>25</v>
      </c>
      <c r="AB234" t="str">
        <f t="shared" si="13"/>
        <v>Jun</v>
      </c>
      <c r="AC234">
        <f t="shared" si="14"/>
        <v>2015</v>
      </c>
    </row>
    <row r="235" spans="1:29" ht="12.75" customHeight="1" x14ac:dyDescent="0.25">
      <c r="A235">
        <v>19695</v>
      </c>
      <c r="B235" t="s">
        <v>37</v>
      </c>
      <c r="C235">
        <v>0.05</v>
      </c>
      <c r="D235">
        <v>200.99</v>
      </c>
      <c r="E235">
        <v>4.2</v>
      </c>
      <c r="F235">
        <v>447</v>
      </c>
      <c r="G235" t="s">
        <v>545</v>
      </c>
      <c r="H235" t="s">
        <v>49</v>
      </c>
      <c r="I235" t="s">
        <v>28</v>
      </c>
      <c r="J235" t="s">
        <v>77</v>
      </c>
      <c r="K235" t="s">
        <v>78</v>
      </c>
      <c r="L235" t="s">
        <v>59</v>
      </c>
      <c r="M235" t="s">
        <v>548</v>
      </c>
      <c r="N235">
        <v>0.59</v>
      </c>
      <c r="O235" t="s">
        <v>33</v>
      </c>
      <c r="P235" t="s">
        <v>61</v>
      </c>
      <c r="Q235" t="s">
        <v>62</v>
      </c>
      <c r="R235" t="s">
        <v>547</v>
      </c>
      <c r="S235">
        <v>55113</v>
      </c>
      <c r="T235" s="3">
        <v>42180</v>
      </c>
      <c r="U235" s="3">
        <v>42180</v>
      </c>
      <c r="V235" s="5">
        <v>1268.8064999999999</v>
      </c>
      <c r="W235">
        <v>11</v>
      </c>
      <c r="X235" s="5">
        <v>1838.85</v>
      </c>
      <c r="Y235">
        <v>90449</v>
      </c>
      <c r="Z235">
        <f t="shared" si="12"/>
        <v>0</v>
      </c>
      <c r="AA235">
        <f t="shared" si="15"/>
        <v>25</v>
      </c>
      <c r="AB235" t="str">
        <f t="shared" si="13"/>
        <v>Jun</v>
      </c>
      <c r="AC235">
        <f t="shared" si="14"/>
        <v>2015</v>
      </c>
    </row>
    <row r="236" spans="1:29" ht="12.75" customHeight="1" x14ac:dyDescent="0.25">
      <c r="A236">
        <v>20851</v>
      </c>
      <c r="B236" t="s">
        <v>25</v>
      </c>
      <c r="C236">
        <v>0.03</v>
      </c>
      <c r="D236">
        <v>15.99</v>
      </c>
      <c r="E236">
        <v>11.28</v>
      </c>
      <c r="F236">
        <v>451</v>
      </c>
      <c r="G236" t="s">
        <v>549</v>
      </c>
      <c r="H236" t="s">
        <v>49</v>
      </c>
      <c r="I236" t="s">
        <v>40</v>
      </c>
      <c r="J236" t="s">
        <v>77</v>
      </c>
      <c r="K236" t="s">
        <v>85</v>
      </c>
      <c r="L236" t="s">
        <v>86</v>
      </c>
      <c r="M236" t="s">
        <v>550</v>
      </c>
      <c r="N236">
        <v>0.38</v>
      </c>
      <c r="O236" t="s">
        <v>33</v>
      </c>
      <c r="P236" t="s">
        <v>34</v>
      </c>
      <c r="Q236" t="s">
        <v>45</v>
      </c>
      <c r="R236" t="s">
        <v>551</v>
      </c>
      <c r="S236">
        <v>94024</v>
      </c>
      <c r="T236" s="3">
        <v>42104</v>
      </c>
      <c r="U236" s="3">
        <v>42105</v>
      </c>
      <c r="V236" s="5">
        <v>-53.296199999999999</v>
      </c>
      <c r="W236">
        <v>2</v>
      </c>
      <c r="X236" s="5">
        <v>35.479999999999997</v>
      </c>
      <c r="Y236">
        <v>86010</v>
      </c>
      <c r="Z236">
        <f t="shared" si="12"/>
        <v>1</v>
      </c>
      <c r="AA236">
        <f t="shared" si="15"/>
        <v>10</v>
      </c>
      <c r="AB236" t="str">
        <f t="shared" si="13"/>
        <v>Apr</v>
      </c>
      <c r="AC236">
        <f t="shared" si="14"/>
        <v>2015</v>
      </c>
    </row>
    <row r="237" spans="1:29" ht="12.75" customHeight="1" x14ac:dyDescent="0.25">
      <c r="A237">
        <v>21117</v>
      </c>
      <c r="B237" t="s">
        <v>47</v>
      </c>
      <c r="C237">
        <v>0.04</v>
      </c>
      <c r="D237">
        <v>37.700000000000003</v>
      </c>
      <c r="E237">
        <v>2.99</v>
      </c>
      <c r="F237">
        <v>451</v>
      </c>
      <c r="G237" t="s">
        <v>549</v>
      </c>
      <c r="H237" t="s">
        <v>49</v>
      </c>
      <c r="I237" t="s">
        <v>40</v>
      </c>
      <c r="J237" t="s">
        <v>29</v>
      </c>
      <c r="K237" t="s">
        <v>109</v>
      </c>
      <c r="L237" t="s">
        <v>59</v>
      </c>
      <c r="M237" t="s">
        <v>552</v>
      </c>
      <c r="N237">
        <v>0.35</v>
      </c>
      <c r="O237" t="s">
        <v>33</v>
      </c>
      <c r="P237" t="s">
        <v>34</v>
      </c>
      <c r="Q237" t="s">
        <v>45</v>
      </c>
      <c r="R237" t="s">
        <v>551</v>
      </c>
      <c r="S237">
        <v>94024</v>
      </c>
      <c r="T237" s="3">
        <v>42151</v>
      </c>
      <c r="U237" s="3">
        <v>42152</v>
      </c>
      <c r="V237" s="5">
        <v>299.6739</v>
      </c>
      <c r="W237">
        <v>12</v>
      </c>
      <c r="X237" s="5">
        <v>434.31</v>
      </c>
      <c r="Y237">
        <v>86012</v>
      </c>
      <c r="Z237">
        <f t="shared" si="12"/>
        <v>1</v>
      </c>
      <c r="AA237">
        <f t="shared" si="15"/>
        <v>27</v>
      </c>
      <c r="AB237" t="str">
        <f t="shared" si="13"/>
        <v>May</v>
      </c>
      <c r="AC237">
        <f t="shared" si="14"/>
        <v>2015</v>
      </c>
    </row>
    <row r="238" spans="1:29" ht="12.75" customHeight="1" x14ac:dyDescent="0.25">
      <c r="A238">
        <v>18536</v>
      </c>
      <c r="B238" t="s">
        <v>106</v>
      </c>
      <c r="C238">
        <v>0.01</v>
      </c>
      <c r="D238">
        <v>8.8800000000000008</v>
      </c>
      <c r="E238">
        <v>6.28</v>
      </c>
      <c r="F238">
        <v>451</v>
      </c>
      <c r="G238" t="s">
        <v>549</v>
      </c>
      <c r="H238" t="s">
        <v>49</v>
      </c>
      <c r="I238" t="s">
        <v>40</v>
      </c>
      <c r="J238" t="s">
        <v>29</v>
      </c>
      <c r="K238" t="s">
        <v>109</v>
      </c>
      <c r="L238" t="s">
        <v>59</v>
      </c>
      <c r="M238" t="s">
        <v>495</v>
      </c>
      <c r="N238">
        <v>0.35</v>
      </c>
      <c r="O238" t="s">
        <v>33</v>
      </c>
      <c r="P238" t="s">
        <v>34</v>
      </c>
      <c r="Q238" t="s">
        <v>45</v>
      </c>
      <c r="R238" t="s">
        <v>551</v>
      </c>
      <c r="S238">
        <v>94024</v>
      </c>
      <c r="T238" s="3">
        <v>42009</v>
      </c>
      <c r="U238" s="3">
        <v>42014</v>
      </c>
      <c r="V238" s="5">
        <v>-15.456</v>
      </c>
      <c r="W238">
        <v>2</v>
      </c>
      <c r="X238" s="5">
        <v>19.86</v>
      </c>
      <c r="Y238">
        <v>86013</v>
      </c>
      <c r="Z238">
        <f t="shared" si="12"/>
        <v>5</v>
      </c>
      <c r="AA238">
        <f t="shared" si="15"/>
        <v>5</v>
      </c>
      <c r="AB238" t="str">
        <f t="shared" si="13"/>
        <v>Jan</v>
      </c>
      <c r="AC238">
        <f t="shared" si="14"/>
        <v>2015</v>
      </c>
    </row>
    <row r="239" spans="1:29" ht="12.75" customHeight="1" x14ac:dyDescent="0.25">
      <c r="A239">
        <v>18537</v>
      </c>
      <c r="B239" t="s">
        <v>106</v>
      </c>
      <c r="C239">
        <v>0.06</v>
      </c>
      <c r="D239">
        <v>2.88</v>
      </c>
      <c r="E239">
        <v>0.99</v>
      </c>
      <c r="F239">
        <v>451</v>
      </c>
      <c r="G239" t="s">
        <v>549</v>
      </c>
      <c r="H239" t="s">
        <v>49</v>
      </c>
      <c r="I239" t="s">
        <v>40</v>
      </c>
      <c r="J239" t="s">
        <v>29</v>
      </c>
      <c r="K239" t="s">
        <v>134</v>
      </c>
      <c r="L239" t="s">
        <v>59</v>
      </c>
      <c r="M239" t="s">
        <v>349</v>
      </c>
      <c r="N239">
        <v>0.36</v>
      </c>
      <c r="O239" t="s">
        <v>33</v>
      </c>
      <c r="P239" t="s">
        <v>34</v>
      </c>
      <c r="Q239" t="s">
        <v>45</v>
      </c>
      <c r="R239" t="s">
        <v>551</v>
      </c>
      <c r="S239">
        <v>94024</v>
      </c>
      <c r="T239" s="3">
        <v>42009</v>
      </c>
      <c r="U239" s="3">
        <v>42018</v>
      </c>
      <c r="V239" s="5">
        <v>16.049399999999999</v>
      </c>
      <c r="W239">
        <v>8</v>
      </c>
      <c r="X239" s="5">
        <v>23.26</v>
      </c>
      <c r="Y239">
        <v>86013</v>
      </c>
      <c r="Z239">
        <f t="shared" si="12"/>
        <v>9</v>
      </c>
      <c r="AA239">
        <f t="shared" si="15"/>
        <v>5</v>
      </c>
      <c r="AB239" t="str">
        <f t="shared" si="13"/>
        <v>Jan</v>
      </c>
      <c r="AC239">
        <f t="shared" si="14"/>
        <v>2015</v>
      </c>
    </row>
    <row r="240" spans="1:29" ht="12.75" customHeight="1" x14ac:dyDescent="0.25">
      <c r="A240">
        <v>21118</v>
      </c>
      <c r="B240" t="s">
        <v>47</v>
      </c>
      <c r="C240">
        <v>0.01</v>
      </c>
      <c r="D240">
        <v>55.99</v>
      </c>
      <c r="E240">
        <v>5</v>
      </c>
      <c r="F240">
        <v>452</v>
      </c>
      <c r="G240" t="s">
        <v>553</v>
      </c>
      <c r="H240" t="s">
        <v>49</v>
      </c>
      <c r="I240" t="s">
        <v>40</v>
      </c>
      <c r="J240" t="s">
        <v>77</v>
      </c>
      <c r="K240" t="s">
        <v>78</v>
      </c>
      <c r="L240" t="s">
        <v>51</v>
      </c>
      <c r="M240" t="s">
        <v>398</v>
      </c>
      <c r="N240">
        <v>0.83</v>
      </c>
      <c r="O240" t="s">
        <v>33</v>
      </c>
      <c r="P240" t="s">
        <v>34</v>
      </c>
      <c r="Q240" t="s">
        <v>45</v>
      </c>
      <c r="R240" t="s">
        <v>554</v>
      </c>
      <c r="S240">
        <v>93635</v>
      </c>
      <c r="T240" s="3">
        <v>42151</v>
      </c>
      <c r="U240" s="3">
        <v>42152</v>
      </c>
      <c r="V240" s="5">
        <v>-235.89500000000001</v>
      </c>
      <c r="W240">
        <v>1</v>
      </c>
      <c r="X240" s="5">
        <v>51.83</v>
      </c>
      <c r="Y240">
        <v>86012</v>
      </c>
      <c r="Z240">
        <f t="shared" si="12"/>
        <v>1</v>
      </c>
      <c r="AA240">
        <f t="shared" si="15"/>
        <v>27</v>
      </c>
      <c r="AB240" t="str">
        <f t="shared" si="13"/>
        <v>May</v>
      </c>
      <c r="AC240">
        <f t="shared" si="14"/>
        <v>2015</v>
      </c>
    </row>
    <row r="241" spans="1:29" ht="12.75" customHeight="1" x14ac:dyDescent="0.25">
      <c r="A241">
        <v>22318</v>
      </c>
      <c r="B241" t="s">
        <v>37</v>
      </c>
      <c r="C241">
        <v>0.03</v>
      </c>
      <c r="D241">
        <v>29.34</v>
      </c>
      <c r="E241">
        <v>7.87</v>
      </c>
      <c r="F241">
        <v>453</v>
      </c>
      <c r="G241" t="s">
        <v>555</v>
      </c>
      <c r="H241" t="s">
        <v>49</v>
      </c>
      <c r="I241" t="s">
        <v>28</v>
      </c>
      <c r="J241" t="s">
        <v>41</v>
      </c>
      <c r="K241" t="s">
        <v>50</v>
      </c>
      <c r="L241" t="s">
        <v>59</v>
      </c>
      <c r="M241" t="s">
        <v>556</v>
      </c>
      <c r="N241">
        <v>0.54</v>
      </c>
      <c r="O241" t="s">
        <v>33</v>
      </c>
      <c r="P241" t="s">
        <v>34</v>
      </c>
      <c r="Q241" t="s">
        <v>45</v>
      </c>
      <c r="R241" t="s">
        <v>557</v>
      </c>
      <c r="S241">
        <v>95032</v>
      </c>
      <c r="T241" s="3">
        <v>42132</v>
      </c>
      <c r="U241" s="3">
        <v>42134</v>
      </c>
      <c r="V241" s="5">
        <v>-41.32</v>
      </c>
      <c r="W241">
        <v>1</v>
      </c>
      <c r="X241" s="5">
        <v>32.4</v>
      </c>
      <c r="Y241">
        <v>86011</v>
      </c>
      <c r="Z241">
        <f t="shared" si="12"/>
        <v>2</v>
      </c>
      <c r="AA241">
        <f t="shared" si="15"/>
        <v>8</v>
      </c>
      <c r="AB241" t="str">
        <f t="shared" si="13"/>
        <v>May</v>
      </c>
      <c r="AC241">
        <f t="shared" si="14"/>
        <v>2015</v>
      </c>
    </row>
    <row r="242" spans="1:29" ht="12.75" customHeight="1" x14ac:dyDescent="0.25">
      <c r="A242">
        <v>22874</v>
      </c>
      <c r="B242" t="s">
        <v>106</v>
      </c>
      <c r="C242">
        <v>7.0000000000000007E-2</v>
      </c>
      <c r="D242">
        <v>16.91</v>
      </c>
      <c r="E242">
        <v>6.25</v>
      </c>
      <c r="F242">
        <v>460</v>
      </c>
      <c r="G242" t="s">
        <v>558</v>
      </c>
      <c r="H242" t="s">
        <v>49</v>
      </c>
      <c r="I242" t="s">
        <v>40</v>
      </c>
      <c r="J242" t="s">
        <v>29</v>
      </c>
      <c r="K242" t="s">
        <v>141</v>
      </c>
      <c r="L242" t="s">
        <v>59</v>
      </c>
      <c r="M242" t="s">
        <v>559</v>
      </c>
      <c r="N242">
        <v>0.57999999999999996</v>
      </c>
      <c r="O242" t="s">
        <v>33</v>
      </c>
      <c r="P242" t="s">
        <v>53</v>
      </c>
      <c r="Q242" t="s">
        <v>54</v>
      </c>
      <c r="R242" t="s">
        <v>560</v>
      </c>
      <c r="S242">
        <v>8332</v>
      </c>
      <c r="T242" s="3">
        <v>42147</v>
      </c>
      <c r="U242" s="3">
        <v>42154</v>
      </c>
      <c r="V242" s="5">
        <v>7.9000000000000057</v>
      </c>
      <c r="W242">
        <v>31</v>
      </c>
      <c r="X242" s="5">
        <v>492.9</v>
      </c>
      <c r="Y242">
        <v>86014</v>
      </c>
      <c r="Z242">
        <f t="shared" si="12"/>
        <v>7</v>
      </c>
      <c r="AA242">
        <f t="shared" si="15"/>
        <v>23</v>
      </c>
      <c r="AB242" t="str">
        <f t="shared" si="13"/>
        <v>May</v>
      </c>
      <c r="AC242">
        <f t="shared" si="14"/>
        <v>2015</v>
      </c>
    </row>
    <row r="243" spans="1:29" ht="12.75" customHeight="1" x14ac:dyDescent="0.25">
      <c r="A243">
        <v>18467</v>
      </c>
      <c r="B243" t="s">
        <v>106</v>
      </c>
      <c r="C243">
        <v>7.0000000000000007E-2</v>
      </c>
      <c r="D243">
        <v>165.2</v>
      </c>
      <c r="E243">
        <v>19.989999999999998</v>
      </c>
      <c r="F243">
        <v>463</v>
      </c>
      <c r="G243" t="s">
        <v>561</v>
      </c>
      <c r="H243" t="s">
        <v>49</v>
      </c>
      <c r="I243" t="s">
        <v>58</v>
      </c>
      <c r="J243" t="s">
        <v>29</v>
      </c>
      <c r="K243" t="s">
        <v>141</v>
      </c>
      <c r="L243" t="s">
        <v>59</v>
      </c>
      <c r="M243" t="s">
        <v>562</v>
      </c>
      <c r="N243">
        <v>0.59</v>
      </c>
      <c r="O243" t="s">
        <v>33</v>
      </c>
      <c r="P243" t="s">
        <v>34</v>
      </c>
      <c r="Q243" t="s">
        <v>45</v>
      </c>
      <c r="R243" t="s">
        <v>563</v>
      </c>
      <c r="S243">
        <v>90069</v>
      </c>
      <c r="T243" s="3">
        <v>42018</v>
      </c>
      <c r="U243" s="3">
        <v>42020</v>
      </c>
      <c r="V243" s="5">
        <v>521.69000000000005</v>
      </c>
      <c r="W243">
        <v>7</v>
      </c>
      <c r="X243" s="5">
        <v>1081.54</v>
      </c>
      <c r="Y243">
        <v>88061</v>
      </c>
      <c r="Z243">
        <f t="shared" si="12"/>
        <v>2</v>
      </c>
      <c r="AA243">
        <f t="shared" si="15"/>
        <v>14</v>
      </c>
      <c r="AB243" t="str">
        <f t="shared" si="13"/>
        <v>Jan</v>
      </c>
      <c r="AC243">
        <f t="shared" si="14"/>
        <v>2015</v>
      </c>
    </row>
    <row r="244" spans="1:29" ht="12.75" customHeight="1" x14ac:dyDescent="0.25">
      <c r="A244">
        <v>22754</v>
      </c>
      <c r="B244" t="s">
        <v>37</v>
      </c>
      <c r="C244">
        <v>0.08</v>
      </c>
      <c r="D244">
        <v>297.64</v>
      </c>
      <c r="E244">
        <v>14.7</v>
      </c>
      <c r="F244">
        <v>466</v>
      </c>
      <c r="G244" t="s">
        <v>564</v>
      </c>
      <c r="H244" t="s">
        <v>39</v>
      </c>
      <c r="I244" t="s">
        <v>58</v>
      </c>
      <c r="J244" t="s">
        <v>77</v>
      </c>
      <c r="K244" t="s">
        <v>85</v>
      </c>
      <c r="L244" t="s">
        <v>43</v>
      </c>
      <c r="M244" t="s">
        <v>565</v>
      </c>
      <c r="N244">
        <v>0.56999999999999995</v>
      </c>
      <c r="O244" t="s">
        <v>33</v>
      </c>
      <c r="P244" t="s">
        <v>53</v>
      </c>
      <c r="Q244" t="s">
        <v>193</v>
      </c>
      <c r="R244" t="s">
        <v>566</v>
      </c>
      <c r="S244">
        <v>2019</v>
      </c>
      <c r="T244" s="3">
        <v>42015</v>
      </c>
      <c r="U244" s="3">
        <v>42015</v>
      </c>
      <c r="V244" s="5">
        <v>496.79679999999996</v>
      </c>
      <c r="W244">
        <v>5</v>
      </c>
      <c r="X244" s="5">
        <v>1132.8399999999999</v>
      </c>
      <c r="Y244">
        <v>88060</v>
      </c>
      <c r="Z244">
        <f t="shared" si="12"/>
        <v>0</v>
      </c>
      <c r="AA244">
        <f t="shared" si="15"/>
        <v>11</v>
      </c>
      <c r="AB244" t="str">
        <f t="shared" si="13"/>
        <v>Jan</v>
      </c>
      <c r="AC244">
        <f t="shared" si="14"/>
        <v>2015</v>
      </c>
    </row>
    <row r="245" spans="1:29" ht="12.75" customHeight="1" x14ac:dyDescent="0.25">
      <c r="A245">
        <v>22755</v>
      </c>
      <c r="B245" t="s">
        <v>37</v>
      </c>
      <c r="C245">
        <v>0.02</v>
      </c>
      <c r="D245">
        <v>12.99</v>
      </c>
      <c r="E245">
        <v>14.37</v>
      </c>
      <c r="F245">
        <v>467</v>
      </c>
      <c r="G245" t="s">
        <v>567</v>
      </c>
      <c r="H245" t="s">
        <v>49</v>
      </c>
      <c r="I245" t="s">
        <v>58</v>
      </c>
      <c r="J245" t="s">
        <v>41</v>
      </c>
      <c r="K245" t="s">
        <v>50</v>
      </c>
      <c r="L245" t="s">
        <v>236</v>
      </c>
      <c r="M245" t="s">
        <v>568</v>
      </c>
      <c r="N245">
        <v>0.73</v>
      </c>
      <c r="O245" t="s">
        <v>33</v>
      </c>
      <c r="P245" t="s">
        <v>53</v>
      </c>
      <c r="Q245" t="s">
        <v>193</v>
      </c>
      <c r="R245" t="s">
        <v>569</v>
      </c>
      <c r="S245">
        <v>1915</v>
      </c>
      <c r="T245" s="3">
        <v>42015</v>
      </c>
      <c r="U245" s="3">
        <v>42016</v>
      </c>
      <c r="V245" s="5">
        <v>-556.80960000000005</v>
      </c>
      <c r="W245">
        <v>11</v>
      </c>
      <c r="X245" s="5">
        <v>143.63</v>
      </c>
      <c r="Y245">
        <v>88060</v>
      </c>
      <c r="Z245">
        <f t="shared" si="12"/>
        <v>1</v>
      </c>
      <c r="AA245">
        <f t="shared" si="15"/>
        <v>11</v>
      </c>
      <c r="AB245" t="str">
        <f t="shared" si="13"/>
        <v>Jan</v>
      </c>
      <c r="AC245">
        <f t="shared" si="14"/>
        <v>2015</v>
      </c>
    </row>
    <row r="246" spans="1:29" ht="12.75" customHeight="1" x14ac:dyDescent="0.25">
      <c r="A246">
        <v>22756</v>
      </c>
      <c r="B246" t="s">
        <v>37</v>
      </c>
      <c r="C246">
        <v>0.06</v>
      </c>
      <c r="D246">
        <v>14.42</v>
      </c>
      <c r="E246">
        <v>6.75</v>
      </c>
      <c r="F246">
        <v>468</v>
      </c>
      <c r="G246" t="s">
        <v>570</v>
      </c>
      <c r="H246" t="s">
        <v>49</v>
      </c>
      <c r="I246" t="s">
        <v>58</v>
      </c>
      <c r="J246" t="s">
        <v>29</v>
      </c>
      <c r="K246" t="s">
        <v>257</v>
      </c>
      <c r="L246" t="s">
        <v>86</v>
      </c>
      <c r="M246" t="s">
        <v>571</v>
      </c>
      <c r="N246">
        <v>0.52</v>
      </c>
      <c r="O246" t="s">
        <v>33</v>
      </c>
      <c r="P246" t="s">
        <v>53</v>
      </c>
      <c r="Q246" t="s">
        <v>193</v>
      </c>
      <c r="R246" t="s">
        <v>572</v>
      </c>
      <c r="S246">
        <v>2341</v>
      </c>
      <c r="T246" s="3">
        <v>42015</v>
      </c>
      <c r="U246" s="3">
        <v>42016</v>
      </c>
      <c r="V246" s="5">
        <v>-27.738800000000001</v>
      </c>
      <c r="W246">
        <v>5</v>
      </c>
      <c r="X246" s="5">
        <v>73.040000000000006</v>
      </c>
      <c r="Y246">
        <v>88060</v>
      </c>
      <c r="Z246">
        <f t="shared" si="12"/>
        <v>1</v>
      </c>
      <c r="AA246">
        <f t="shared" si="15"/>
        <v>11</v>
      </c>
      <c r="AB246" t="str">
        <f t="shared" si="13"/>
        <v>Jan</v>
      </c>
      <c r="AC246">
        <f t="shared" si="14"/>
        <v>2015</v>
      </c>
    </row>
    <row r="247" spans="1:29" ht="12.75" customHeight="1" x14ac:dyDescent="0.25">
      <c r="A247">
        <v>22757</v>
      </c>
      <c r="B247" t="s">
        <v>37</v>
      </c>
      <c r="C247">
        <v>0.05</v>
      </c>
      <c r="D247">
        <v>4.1399999999999997</v>
      </c>
      <c r="E247">
        <v>6.6</v>
      </c>
      <c r="F247">
        <v>469</v>
      </c>
      <c r="G247" t="s">
        <v>573</v>
      </c>
      <c r="H247" t="s">
        <v>27</v>
      </c>
      <c r="I247" t="s">
        <v>58</v>
      </c>
      <c r="J247" t="s">
        <v>41</v>
      </c>
      <c r="K247" t="s">
        <v>50</v>
      </c>
      <c r="L247" t="s">
        <v>59</v>
      </c>
      <c r="M247" t="s">
        <v>98</v>
      </c>
      <c r="N247">
        <v>0.49</v>
      </c>
      <c r="O247" t="s">
        <v>33</v>
      </c>
      <c r="P247" t="s">
        <v>53</v>
      </c>
      <c r="Q247" t="s">
        <v>54</v>
      </c>
      <c r="R247" t="s">
        <v>574</v>
      </c>
      <c r="S247">
        <v>7506</v>
      </c>
      <c r="T247" s="3">
        <v>42015</v>
      </c>
      <c r="U247" s="3">
        <v>42017</v>
      </c>
      <c r="V247" s="5">
        <v>-128.68719999999999</v>
      </c>
      <c r="W247">
        <v>7</v>
      </c>
      <c r="X247" s="5">
        <v>33.35</v>
      </c>
      <c r="Y247">
        <v>88060</v>
      </c>
      <c r="Z247">
        <f t="shared" si="12"/>
        <v>2</v>
      </c>
      <c r="AA247">
        <f t="shared" si="15"/>
        <v>11</v>
      </c>
      <c r="AB247" t="str">
        <f t="shared" si="13"/>
        <v>Jan</v>
      </c>
      <c r="AC247">
        <f t="shared" si="14"/>
        <v>2015</v>
      </c>
    </row>
    <row r="248" spans="1:29" ht="12.75" customHeight="1" x14ac:dyDescent="0.25">
      <c r="A248">
        <v>22758</v>
      </c>
      <c r="B248" t="s">
        <v>37</v>
      </c>
      <c r="C248">
        <v>0.03</v>
      </c>
      <c r="D248">
        <v>11.34</v>
      </c>
      <c r="E248">
        <v>5.01</v>
      </c>
      <c r="F248">
        <v>470</v>
      </c>
      <c r="G248" t="s">
        <v>575</v>
      </c>
      <c r="H248" t="s">
        <v>49</v>
      </c>
      <c r="I248" t="s">
        <v>58</v>
      </c>
      <c r="J248" t="s">
        <v>29</v>
      </c>
      <c r="K248" t="s">
        <v>93</v>
      </c>
      <c r="L248" t="s">
        <v>59</v>
      </c>
      <c r="M248" t="s">
        <v>576</v>
      </c>
      <c r="N248">
        <v>0.36</v>
      </c>
      <c r="O248" t="s">
        <v>33</v>
      </c>
      <c r="P248" t="s">
        <v>53</v>
      </c>
      <c r="Q248" t="s">
        <v>54</v>
      </c>
      <c r="R248" t="s">
        <v>577</v>
      </c>
      <c r="S248">
        <v>8601</v>
      </c>
      <c r="T248" s="3">
        <v>42015</v>
      </c>
      <c r="U248" s="3">
        <v>42015</v>
      </c>
      <c r="V248" s="5">
        <v>23.2028</v>
      </c>
      <c r="W248">
        <v>5</v>
      </c>
      <c r="X248" s="5">
        <v>60.24</v>
      </c>
      <c r="Y248">
        <v>88060</v>
      </c>
      <c r="Z248">
        <f t="shared" si="12"/>
        <v>0</v>
      </c>
      <c r="AA248">
        <f t="shared" si="15"/>
        <v>11</v>
      </c>
      <c r="AB248" t="str">
        <f t="shared" si="13"/>
        <v>Jan</v>
      </c>
      <c r="AC248">
        <f t="shared" si="14"/>
        <v>2015</v>
      </c>
    </row>
    <row r="249" spans="1:29" ht="12.75" customHeight="1" x14ac:dyDescent="0.25">
      <c r="A249">
        <v>462</v>
      </c>
      <c r="B249" t="s">
        <v>37</v>
      </c>
      <c r="C249">
        <v>7.0000000000000007E-2</v>
      </c>
      <c r="D249">
        <v>179.99</v>
      </c>
      <c r="E249">
        <v>19.989999999999998</v>
      </c>
      <c r="F249">
        <v>471</v>
      </c>
      <c r="G249" t="s">
        <v>578</v>
      </c>
      <c r="H249" t="s">
        <v>27</v>
      </c>
      <c r="I249" t="s">
        <v>114</v>
      </c>
      <c r="J249" t="s">
        <v>77</v>
      </c>
      <c r="K249" t="s">
        <v>180</v>
      </c>
      <c r="L249" t="s">
        <v>59</v>
      </c>
      <c r="M249" t="s">
        <v>579</v>
      </c>
      <c r="N249">
        <v>0.48</v>
      </c>
      <c r="O249" t="s">
        <v>33</v>
      </c>
      <c r="P249" t="s">
        <v>136</v>
      </c>
      <c r="Q249" t="s">
        <v>387</v>
      </c>
      <c r="R249" t="s">
        <v>580</v>
      </c>
      <c r="S249">
        <v>30318</v>
      </c>
      <c r="T249" s="3">
        <v>42043</v>
      </c>
      <c r="U249" s="3">
        <v>42043</v>
      </c>
      <c r="V249" s="5">
        <v>-568.53510000000006</v>
      </c>
      <c r="W249">
        <v>4</v>
      </c>
      <c r="X249" s="5">
        <v>718.03</v>
      </c>
      <c r="Y249">
        <v>3138</v>
      </c>
      <c r="Z249">
        <f t="shared" si="12"/>
        <v>0</v>
      </c>
      <c r="AA249">
        <f t="shared" si="15"/>
        <v>8</v>
      </c>
      <c r="AB249" t="str">
        <f t="shared" si="13"/>
        <v>Feb</v>
      </c>
      <c r="AC249">
        <f t="shared" si="14"/>
        <v>2015</v>
      </c>
    </row>
    <row r="250" spans="1:29" ht="12.75" customHeight="1" x14ac:dyDescent="0.25">
      <c r="A250">
        <v>18462</v>
      </c>
      <c r="B250" t="s">
        <v>37</v>
      </c>
      <c r="C250">
        <v>7.0000000000000007E-2</v>
      </c>
      <c r="D250">
        <v>179.99</v>
      </c>
      <c r="E250">
        <v>19.989999999999998</v>
      </c>
      <c r="F250">
        <v>472</v>
      </c>
      <c r="G250" t="s">
        <v>581</v>
      </c>
      <c r="H250" t="s">
        <v>27</v>
      </c>
      <c r="I250" t="s">
        <v>114</v>
      </c>
      <c r="J250" t="s">
        <v>77</v>
      </c>
      <c r="K250" t="s">
        <v>180</v>
      </c>
      <c r="L250" t="s">
        <v>59</v>
      </c>
      <c r="M250" t="s">
        <v>579</v>
      </c>
      <c r="N250">
        <v>0.48</v>
      </c>
      <c r="O250" t="s">
        <v>33</v>
      </c>
      <c r="P250" t="s">
        <v>53</v>
      </c>
      <c r="Q250" t="s">
        <v>415</v>
      </c>
      <c r="R250" t="s">
        <v>582</v>
      </c>
      <c r="S250">
        <v>21133</v>
      </c>
      <c r="T250" s="3">
        <v>42043</v>
      </c>
      <c r="U250" s="3">
        <v>42043</v>
      </c>
      <c r="V250" s="5">
        <v>-427.47</v>
      </c>
      <c r="W250">
        <v>1</v>
      </c>
      <c r="X250" s="5">
        <v>179.51</v>
      </c>
      <c r="Y250">
        <v>88023</v>
      </c>
      <c r="Z250">
        <f t="shared" si="12"/>
        <v>0</v>
      </c>
      <c r="AA250">
        <f t="shared" si="15"/>
        <v>8</v>
      </c>
      <c r="AB250" t="str">
        <f t="shared" si="13"/>
        <v>Feb</v>
      </c>
      <c r="AC250">
        <f t="shared" si="14"/>
        <v>2015</v>
      </c>
    </row>
    <row r="251" spans="1:29" ht="12.75" customHeight="1" x14ac:dyDescent="0.25">
      <c r="A251">
        <v>20637</v>
      </c>
      <c r="B251" t="s">
        <v>47</v>
      </c>
      <c r="C251">
        <v>0.03</v>
      </c>
      <c r="D251">
        <v>11.97</v>
      </c>
      <c r="E251">
        <v>4.9800000000000004</v>
      </c>
      <c r="F251">
        <v>483</v>
      </c>
      <c r="G251" t="s">
        <v>583</v>
      </c>
      <c r="H251" t="s">
        <v>49</v>
      </c>
      <c r="I251" t="s">
        <v>28</v>
      </c>
      <c r="J251" t="s">
        <v>29</v>
      </c>
      <c r="K251" t="s">
        <v>257</v>
      </c>
      <c r="L251" t="s">
        <v>59</v>
      </c>
      <c r="M251" t="s">
        <v>584</v>
      </c>
      <c r="N251">
        <v>0.57999999999999996</v>
      </c>
      <c r="O251" t="s">
        <v>33</v>
      </c>
      <c r="P251" t="s">
        <v>61</v>
      </c>
      <c r="Q251" t="s">
        <v>178</v>
      </c>
      <c r="R251" t="s">
        <v>585</v>
      </c>
      <c r="S251">
        <v>60543</v>
      </c>
      <c r="T251" s="3">
        <v>42031</v>
      </c>
      <c r="U251" s="3">
        <v>42032</v>
      </c>
      <c r="V251" s="5">
        <v>-18.190000000000001</v>
      </c>
      <c r="W251">
        <v>6</v>
      </c>
      <c r="X251" s="5">
        <v>73.180000000000007</v>
      </c>
      <c r="Y251">
        <v>90353</v>
      </c>
      <c r="Z251">
        <f t="shared" si="12"/>
        <v>1</v>
      </c>
      <c r="AA251">
        <f t="shared" si="15"/>
        <v>27</v>
      </c>
      <c r="AB251" t="str">
        <f t="shared" si="13"/>
        <v>Jan</v>
      </c>
      <c r="AC251">
        <f t="shared" si="14"/>
        <v>2015</v>
      </c>
    </row>
    <row r="252" spans="1:29" ht="12.75" customHeight="1" x14ac:dyDescent="0.25">
      <c r="A252">
        <v>22864</v>
      </c>
      <c r="B252" t="s">
        <v>37</v>
      </c>
      <c r="C252">
        <v>0.06</v>
      </c>
      <c r="D252">
        <v>3.36</v>
      </c>
      <c r="E252">
        <v>6.27</v>
      </c>
      <c r="F252">
        <v>483</v>
      </c>
      <c r="G252" t="s">
        <v>583</v>
      </c>
      <c r="H252" t="s">
        <v>49</v>
      </c>
      <c r="I252" t="s">
        <v>28</v>
      </c>
      <c r="J252" t="s">
        <v>29</v>
      </c>
      <c r="K252" t="s">
        <v>109</v>
      </c>
      <c r="L252" t="s">
        <v>59</v>
      </c>
      <c r="M252" t="s">
        <v>586</v>
      </c>
      <c r="N252">
        <v>0.4</v>
      </c>
      <c r="O252" t="s">
        <v>33</v>
      </c>
      <c r="P252" t="s">
        <v>61</v>
      </c>
      <c r="Q252" t="s">
        <v>178</v>
      </c>
      <c r="R252" t="s">
        <v>585</v>
      </c>
      <c r="S252">
        <v>60543</v>
      </c>
      <c r="T252" s="3">
        <v>42117</v>
      </c>
      <c r="U252" s="3">
        <v>42118</v>
      </c>
      <c r="V252" s="5">
        <v>-24.057540000000003</v>
      </c>
      <c r="W252">
        <v>2</v>
      </c>
      <c r="X252" s="5">
        <v>8.82</v>
      </c>
      <c r="Y252">
        <v>90354</v>
      </c>
      <c r="Z252">
        <f t="shared" si="12"/>
        <v>1</v>
      </c>
      <c r="AA252">
        <f t="shared" si="15"/>
        <v>23</v>
      </c>
      <c r="AB252" t="str">
        <f t="shared" si="13"/>
        <v>Apr</v>
      </c>
      <c r="AC252">
        <f t="shared" si="14"/>
        <v>2015</v>
      </c>
    </row>
    <row r="253" spans="1:29" ht="12.75" customHeight="1" x14ac:dyDescent="0.25">
      <c r="A253">
        <v>22865</v>
      </c>
      <c r="B253" t="s">
        <v>37</v>
      </c>
      <c r="C253">
        <v>7.0000000000000007E-2</v>
      </c>
      <c r="D253">
        <v>699.99</v>
      </c>
      <c r="E253">
        <v>24.49</v>
      </c>
      <c r="F253">
        <v>483</v>
      </c>
      <c r="G253" t="s">
        <v>583</v>
      </c>
      <c r="H253" t="s">
        <v>49</v>
      </c>
      <c r="I253" t="s">
        <v>28</v>
      </c>
      <c r="J253" t="s">
        <v>77</v>
      </c>
      <c r="K253" t="s">
        <v>587</v>
      </c>
      <c r="L253" t="s">
        <v>236</v>
      </c>
      <c r="M253" t="s">
        <v>588</v>
      </c>
      <c r="N253">
        <v>0.41</v>
      </c>
      <c r="O253" t="s">
        <v>33</v>
      </c>
      <c r="P253" t="s">
        <v>61</v>
      </c>
      <c r="Q253" t="s">
        <v>178</v>
      </c>
      <c r="R253" t="s">
        <v>585</v>
      </c>
      <c r="S253">
        <v>60543</v>
      </c>
      <c r="T253" s="3">
        <v>42117</v>
      </c>
      <c r="U253" s="3">
        <v>42119</v>
      </c>
      <c r="V253" s="5">
        <v>2583.5614799999998</v>
      </c>
      <c r="W253">
        <v>9</v>
      </c>
      <c r="X253" s="5">
        <v>5976.09</v>
      </c>
      <c r="Y253">
        <v>90354</v>
      </c>
      <c r="Z253">
        <f t="shared" si="12"/>
        <v>2</v>
      </c>
      <c r="AA253">
        <f t="shared" si="15"/>
        <v>23</v>
      </c>
      <c r="AB253" t="str">
        <f t="shared" si="13"/>
        <v>Apr</v>
      </c>
      <c r="AC253">
        <f t="shared" si="14"/>
        <v>2015</v>
      </c>
    </row>
    <row r="254" spans="1:29" ht="12.75" customHeight="1" x14ac:dyDescent="0.25">
      <c r="A254">
        <v>20668</v>
      </c>
      <c r="B254" t="s">
        <v>37</v>
      </c>
      <c r="C254">
        <v>0.05</v>
      </c>
      <c r="D254">
        <v>2.88</v>
      </c>
      <c r="E254">
        <v>0.5</v>
      </c>
      <c r="F254">
        <v>485</v>
      </c>
      <c r="G254" t="s">
        <v>589</v>
      </c>
      <c r="H254" t="s">
        <v>49</v>
      </c>
      <c r="I254" t="s">
        <v>28</v>
      </c>
      <c r="J254" t="s">
        <v>29</v>
      </c>
      <c r="K254" t="s">
        <v>134</v>
      </c>
      <c r="L254" t="s">
        <v>59</v>
      </c>
      <c r="M254" t="s">
        <v>590</v>
      </c>
      <c r="N254">
        <v>0.36</v>
      </c>
      <c r="O254" t="s">
        <v>33</v>
      </c>
      <c r="P254" t="s">
        <v>34</v>
      </c>
      <c r="Q254" t="s">
        <v>45</v>
      </c>
      <c r="R254" t="s">
        <v>591</v>
      </c>
      <c r="S254">
        <v>93727</v>
      </c>
      <c r="T254" s="3">
        <v>42081</v>
      </c>
      <c r="U254" s="3">
        <v>42083</v>
      </c>
      <c r="V254" s="5">
        <v>6.0512999999999995</v>
      </c>
      <c r="W254">
        <v>3</v>
      </c>
      <c r="X254" s="5">
        <v>8.77</v>
      </c>
      <c r="Y254">
        <v>91062</v>
      </c>
      <c r="Z254">
        <f t="shared" si="12"/>
        <v>2</v>
      </c>
      <c r="AA254">
        <f t="shared" si="15"/>
        <v>18</v>
      </c>
      <c r="AB254" t="str">
        <f t="shared" si="13"/>
        <v>Mar</v>
      </c>
      <c r="AC254">
        <f t="shared" si="14"/>
        <v>2015</v>
      </c>
    </row>
    <row r="255" spans="1:29" ht="12.75" customHeight="1" x14ac:dyDescent="0.25">
      <c r="A255">
        <v>23394</v>
      </c>
      <c r="B255" t="s">
        <v>56</v>
      </c>
      <c r="C255">
        <v>0.1</v>
      </c>
      <c r="D255">
        <v>3.36</v>
      </c>
      <c r="E255">
        <v>6.27</v>
      </c>
      <c r="F255">
        <v>487</v>
      </c>
      <c r="G255" t="s">
        <v>592</v>
      </c>
      <c r="H255" t="s">
        <v>27</v>
      </c>
      <c r="I255" t="s">
        <v>28</v>
      </c>
      <c r="J255" t="s">
        <v>29</v>
      </c>
      <c r="K255" t="s">
        <v>109</v>
      </c>
      <c r="L255" t="s">
        <v>59</v>
      </c>
      <c r="M255" t="s">
        <v>586</v>
      </c>
      <c r="N255">
        <v>0.4</v>
      </c>
      <c r="O255" t="s">
        <v>33</v>
      </c>
      <c r="P255" t="s">
        <v>53</v>
      </c>
      <c r="Q255" t="s">
        <v>188</v>
      </c>
      <c r="R255" t="s">
        <v>433</v>
      </c>
      <c r="S255">
        <v>4073</v>
      </c>
      <c r="T255" s="3">
        <v>42142</v>
      </c>
      <c r="U255" s="3">
        <v>42143</v>
      </c>
      <c r="V255" s="5">
        <v>-67.0565</v>
      </c>
      <c r="W255">
        <v>5</v>
      </c>
      <c r="X255" s="5">
        <v>20.87</v>
      </c>
      <c r="Y255">
        <v>91063</v>
      </c>
      <c r="Z255">
        <f t="shared" si="12"/>
        <v>1</v>
      </c>
      <c r="AA255">
        <f t="shared" si="15"/>
        <v>18</v>
      </c>
      <c r="AB255" t="str">
        <f t="shared" si="13"/>
        <v>May</v>
      </c>
      <c r="AC255">
        <f t="shared" si="14"/>
        <v>2015</v>
      </c>
    </row>
    <row r="256" spans="1:29" ht="12.75" customHeight="1" x14ac:dyDescent="0.25">
      <c r="A256">
        <v>23395</v>
      </c>
      <c r="B256" t="s">
        <v>56</v>
      </c>
      <c r="C256">
        <v>7.0000000000000007E-2</v>
      </c>
      <c r="D256">
        <v>12.28</v>
      </c>
      <c r="E256">
        <v>4.8600000000000003</v>
      </c>
      <c r="F256">
        <v>488</v>
      </c>
      <c r="G256" t="s">
        <v>593</v>
      </c>
      <c r="H256" t="s">
        <v>49</v>
      </c>
      <c r="I256" t="s">
        <v>28</v>
      </c>
      <c r="J256" t="s">
        <v>29</v>
      </c>
      <c r="K256" t="s">
        <v>93</v>
      </c>
      <c r="L256" t="s">
        <v>59</v>
      </c>
      <c r="M256" t="s">
        <v>303</v>
      </c>
      <c r="N256">
        <v>0.38</v>
      </c>
      <c r="O256" t="s">
        <v>33</v>
      </c>
      <c r="P256" t="s">
        <v>53</v>
      </c>
      <c r="Q256" t="s">
        <v>188</v>
      </c>
      <c r="R256" t="s">
        <v>594</v>
      </c>
      <c r="S256">
        <v>4106</v>
      </c>
      <c r="T256" s="3">
        <v>42142</v>
      </c>
      <c r="U256" s="3">
        <v>42144</v>
      </c>
      <c r="V256" s="5">
        <v>-7.94</v>
      </c>
      <c r="W256">
        <v>2</v>
      </c>
      <c r="X256" s="5">
        <v>25.7</v>
      </c>
      <c r="Y256">
        <v>91063</v>
      </c>
      <c r="Z256">
        <f t="shared" si="12"/>
        <v>2</v>
      </c>
      <c r="AA256">
        <f t="shared" si="15"/>
        <v>18</v>
      </c>
      <c r="AB256" t="str">
        <f t="shared" si="13"/>
        <v>May</v>
      </c>
      <c r="AC256">
        <f t="shared" si="14"/>
        <v>2015</v>
      </c>
    </row>
    <row r="257" spans="1:29" ht="12.75" customHeight="1" x14ac:dyDescent="0.25">
      <c r="A257">
        <v>23393</v>
      </c>
      <c r="B257" t="s">
        <v>56</v>
      </c>
      <c r="C257">
        <v>0.09</v>
      </c>
      <c r="D257">
        <v>20.99</v>
      </c>
      <c r="E257">
        <v>0.99</v>
      </c>
      <c r="F257">
        <v>489</v>
      </c>
      <c r="G257" t="s">
        <v>595</v>
      </c>
      <c r="H257" t="s">
        <v>49</v>
      </c>
      <c r="I257" t="s">
        <v>28</v>
      </c>
      <c r="J257" t="s">
        <v>77</v>
      </c>
      <c r="K257" t="s">
        <v>78</v>
      </c>
      <c r="L257" t="s">
        <v>31</v>
      </c>
      <c r="M257" t="s">
        <v>596</v>
      </c>
      <c r="N257">
        <v>0.56999999999999995</v>
      </c>
      <c r="O257" t="s">
        <v>33</v>
      </c>
      <c r="P257" t="s">
        <v>53</v>
      </c>
      <c r="Q257" t="s">
        <v>193</v>
      </c>
      <c r="R257" t="s">
        <v>597</v>
      </c>
      <c r="S257">
        <v>2062</v>
      </c>
      <c r="T257" s="3">
        <v>42142</v>
      </c>
      <c r="U257" s="3">
        <v>42142</v>
      </c>
      <c r="V257" s="5">
        <v>122.292</v>
      </c>
      <c r="W257">
        <v>14</v>
      </c>
      <c r="X257" s="5">
        <v>229.57</v>
      </c>
      <c r="Y257">
        <v>91063</v>
      </c>
      <c r="Z257">
        <f t="shared" si="12"/>
        <v>0</v>
      </c>
      <c r="AA257">
        <f t="shared" si="15"/>
        <v>18</v>
      </c>
      <c r="AB257" t="str">
        <f t="shared" si="13"/>
        <v>May</v>
      </c>
      <c r="AC257">
        <f t="shared" si="14"/>
        <v>2015</v>
      </c>
    </row>
    <row r="258" spans="1:29" ht="12.75" customHeight="1" x14ac:dyDescent="0.25">
      <c r="A258">
        <v>1147</v>
      </c>
      <c r="B258" t="s">
        <v>56</v>
      </c>
      <c r="C258">
        <v>0.08</v>
      </c>
      <c r="D258">
        <v>2.94</v>
      </c>
      <c r="E258">
        <v>0.96</v>
      </c>
      <c r="F258">
        <v>491</v>
      </c>
      <c r="G258" t="s">
        <v>598</v>
      </c>
      <c r="H258" t="s">
        <v>49</v>
      </c>
      <c r="I258" t="s">
        <v>114</v>
      </c>
      <c r="J258" t="s">
        <v>29</v>
      </c>
      <c r="K258" t="s">
        <v>30</v>
      </c>
      <c r="L258" t="s">
        <v>31</v>
      </c>
      <c r="M258" t="s">
        <v>599</v>
      </c>
      <c r="N258">
        <v>0.57999999999999996</v>
      </c>
      <c r="O258" t="s">
        <v>33</v>
      </c>
      <c r="P258" t="s">
        <v>53</v>
      </c>
      <c r="Q258" t="s">
        <v>71</v>
      </c>
      <c r="R258" t="s">
        <v>90</v>
      </c>
      <c r="S258">
        <v>10154</v>
      </c>
      <c r="T258" s="3">
        <v>42139</v>
      </c>
      <c r="U258" s="3">
        <v>42141</v>
      </c>
      <c r="V258" s="5">
        <v>-2.12</v>
      </c>
      <c r="W258">
        <v>23</v>
      </c>
      <c r="X258" s="5">
        <v>66.7</v>
      </c>
      <c r="Y258">
        <v>8353</v>
      </c>
      <c r="Z258">
        <f t="shared" si="12"/>
        <v>2</v>
      </c>
      <c r="AA258">
        <f t="shared" si="15"/>
        <v>15</v>
      </c>
      <c r="AB258" t="str">
        <f t="shared" si="13"/>
        <v>May</v>
      </c>
      <c r="AC258">
        <f t="shared" si="14"/>
        <v>2015</v>
      </c>
    </row>
    <row r="259" spans="1:29" ht="12.75" customHeight="1" x14ac:dyDescent="0.25">
      <c r="A259">
        <v>1450</v>
      </c>
      <c r="B259" t="s">
        <v>47</v>
      </c>
      <c r="C259">
        <v>0.01</v>
      </c>
      <c r="D259">
        <v>4.9800000000000004</v>
      </c>
      <c r="E259">
        <v>6.07</v>
      </c>
      <c r="F259">
        <v>491</v>
      </c>
      <c r="G259" t="s">
        <v>598</v>
      </c>
      <c r="H259" t="s">
        <v>49</v>
      </c>
      <c r="I259" t="s">
        <v>114</v>
      </c>
      <c r="J259" t="s">
        <v>29</v>
      </c>
      <c r="K259" t="s">
        <v>93</v>
      </c>
      <c r="L259" t="s">
        <v>59</v>
      </c>
      <c r="M259" t="s">
        <v>173</v>
      </c>
      <c r="N259">
        <v>0.36</v>
      </c>
      <c r="O259" t="s">
        <v>33</v>
      </c>
      <c r="P259" t="s">
        <v>53</v>
      </c>
      <c r="Q259" t="s">
        <v>71</v>
      </c>
      <c r="R259" t="s">
        <v>90</v>
      </c>
      <c r="S259">
        <v>10154</v>
      </c>
      <c r="T259" s="3">
        <v>42045</v>
      </c>
      <c r="U259" s="3">
        <v>42046</v>
      </c>
      <c r="V259" s="5">
        <v>-69.069999999999993</v>
      </c>
      <c r="W259">
        <v>41</v>
      </c>
      <c r="X259" s="5">
        <v>217</v>
      </c>
      <c r="Y259">
        <v>10464</v>
      </c>
      <c r="Z259">
        <f t="shared" ref="Z259:Z322" si="16">DATEDIF(T259, U259, "d")</f>
        <v>1</v>
      </c>
      <c r="AA259">
        <f t="shared" si="15"/>
        <v>10</v>
      </c>
      <c r="AB259" t="str">
        <f t="shared" ref="AB259:AB322" si="17">TEXT((T259), "mmm")</f>
        <v>Feb</v>
      </c>
      <c r="AC259">
        <f t="shared" ref="AC259:AC322" si="18">YEAR(T259)</f>
        <v>2015</v>
      </c>
    </row>
    <row r="260" spans="1:29" ht="12.75" customHeight="1" x14ac:dyDescent="0.25">
      <c r="A260">
        <v>914</v>
      </c>
      <c r="B260" t="s">
        <v>47</v>
      </c>
      <c r="C260">
        <v>0.02</v>
      </c>
      <c r="D260">
        <v>1360.14</v>
      </c>
      <c r="E260">
        <v>14.7</v>
      </c>
      <c r="F260">
        <v>491</v>
      </c>
      <c r="G260" t="s">
        <v>598</v>
      </c>
      <c r="H260" t="s">
        <v>39</v>
      </c>
      <c r="I260" t="s">
        <v>114</v>
      </c>
      <c r="J260" t="s">
        <v>77</v>
      </c>
      <c r="K260" t="s">
        <v>85</v>
      </c>
      <c r="L260" t="s">
        <v>43</v>
      </c>
      <c r="M260" t="s">
        <v>600</v>
      </c>
      <c r="N260">
        <v>0.59</v>
      </c>
      <c r="O260" t="s">
        <v>33</v>
      </c>
      <c r="P260" t="s">
        <v>53</v>
      </c>
      <c r="Q260" t="s">
        <v>71</v>
      </c>
      <c r="R260" t="s">
        <v>90</v>
      </c>
      <c r="S260">
        <v>10154</v>
      </c>
      <c r="T260" s="3">
        <v>42175</v>
      </c>
      <c r="U260" s="3">
        <v>42177</v>
      </c>
      <c r="V260" s="5">
        <v>2028.12</v>
      </c>
      <c r="W260">
        <v>22</v>
      </c>
      <c r="X260" s="5">
        <v>31670.6</v>
      </c>
      <c r="Y260">
        <v>6562</v>
      </c>
      <c r="Z260">
        <f t="shared" si="16"/>
        <v>2</v>
      </c>
      <c r="AA260">
        <f t="shared" ref="AA260:AA323" si="19">DAY(T260)</f>
        <v>20</v>
      </c>
      <c r="AB260" t="str">
        <f t="shared" si="17"/>
        <v>Jun</v>
      </c>
      <c r="AC260">
        <f t="shared" si="18"/>
        <v>2015</v>
      </c>
    </row>
    <row r="261" spans="1:29" ht="12.75" customHeight="1" x14ac:dyDescent="0.25">
      <c r="A261">
        <v>6046</v>
      </c>
      <c r="B261" t="s">
        <v>37</v>
      </c>
      <c r="C261">
        <v>0.02</v>
      </c>
      <c r="D261">
        <v>9.06</v>
      </c>
      <c r="E261">
        <v>9.86</v>
      </c>
      <c r="F261">
        <v>491</v>
      </c>
      <c r="G261" t="s">
        <v>598</v>
      </c>
      <c r="H261" t="s">
        <v>49</v>
      </c>
      <c r="I261" t="s">
        <v>114</v>
      </c>
      <c r="J261" t="s">
        <v>29</v>
      </c>
      <c r="K261" t="s">
        <v>93</v>
      </c>
      <c r="L261" t="s">
        <v>59</v>
      </c>
      <c r="M261" t="s">
        <v>601</v>
      </c>
      <c r="N261">
        <v>0.4</v>
      </c>
      <c r="O261" t="s">
        <v>33</v>
      </c>
      <c r="P261" t="s">
        <v>53</v>
      </c>
      <c r="Q261" t="s">
        <v>71</v>
      </c>
      <c r="R261" t="s">
        <v>90</v>
      </c>
      <c r="S261">
        <v>10154</v>
      </c>
      <c r="T261" s="3">
        <v>42175</v>
      </c>
      <c r="U261" s="3">
        <v>42177</v>
      </c>
      <c r="V261" s="5">
        <v>-63.51</v>
      </c>
      <c r="W261">
        <v>24</v>
      </c>
      <c r="X261" s="5">
        <v>239.82</v>
      </c>
      <c r="Y261">
        <v>42852</v>
      </c>
      <c r="Z261">
        <f t="shared" si="16"/>
        <v>2</v>
      </c>
      <c r="AA261">
        <f t="shared" si="19"/>
        <v>20</v>
      </c>
      <c r="AB261" t="str">
        <f t="shared" si="17"/>
        <v>Jun</v>
      </c>
      <c r="AC261">
        <f t="shared" si="18"/>
        <v>2015</v>
      </c>
    </row>
    <row r="262" spans="1:29" ht="12.75" customHeight="1" x14ac:dyDescent="0.25">
      <c r="A262">
        <v>18757</v>
      </c>
      <c r="B262" t="s">
        <v>37</v>
      </c>
      <c r="C262">
        <v>0.02</v>
      </c>
      <c r="D262">
        <v>6.48</v>
      </c>
      <c r="E262">
        <v>6.6</v>
      </c>
      <c r="F262">
        <v>493</v>
      </c>
      <c r="G262" t="s">
        <v>602</v>
      </c>
      <c r="H262" t="s">
        <v>49</v>
      </c>
      <c r="I262" t="s">
        <v>114</v>
      </c>
      <c r="J262" t="s">
        <v>29</v>
      </c>
      <c r="K262" t="s">
        <v>93</v>
      </c>
      <c r="L262" t="s">
        <v>59</v>
      </c>
      <c r="M262" t="s">
        <v>603</v>
      </c>
      <c r="N262">
        <v>0.37</v>
      </c>
      <c r="O262" t="s">
        <v>33</v>
      </c>
      <c r="P262" t="s">
        <v>34</v>
      </c>
      <c r="Q262" t="s">
        <v>35</v>
      </c>
      <c r="R262" t="s">
        <v>604</v>
      </c>
      <c r="S262">
        <v>98158</v>
      </c>
      <c r="T262" s="3">
        <v>42024</v>
      </c>
      <c r="U262" s="3">
        <v>42026</v>
      </c>
      <c r="V262" s="5">
        <v>-92.05</v>
      </c>
      <c r="W262">
        <v>10</v>
      </c>
      <c r="X262" s="5">
        <v>66.709999999999994</v>
      </c>
      <c r="Y262">
        <v>88906</v>
      </c>
      <c r="Z262">
        <f t="shared" si="16"/>
        <v>2</v>
      </c>
      <c r="AA262">
        <f t="shared" si="19"/>
        <v>20</v>
      </c>
      <c r="AB262" t="str">
        <f t="shared" si="17"/>
        <v>Jan</v>
      </c>
      <c r="AC262">
        <f t="shared" si="18"/>
        <v>2015</v>
      </c>
    </row>
    <row r="263" spans="1:29" ht="12.75" customHeight="1" x14ac:dyDescent="0.25">
      <c r="A263">
        <v>18758</v>
      </c>
      <c r="B263" t="s">
        <v>37</v>
      </c>
      <c r="C263">
        <v>0.04</v>
      </c>
      <c r="D263">
        <v>17.149999999999999</v>
      </c>
      <c r="E263">
        <v>4.96</v>
      </c>
      <c r="F263">
        <v>493</v>
      </c>
      <c r="G263" t="s">
        <v>602</v>
      </c>
      <c r="H263" t="s">
        <v>49</v>
      </c>
      <c r="I263" t="s">
        <v>114</v>
      </c>
      <c r="J263" t="s">
        <v>29</v>
      </c>
      <c r="K263" t="s">
        <v>141</v>
      </c>
      <c r="L263" t="s">
        <v>59</v>
      </c>
      <c r="M263" t="s">
        <v>605</v>
      </c>
      <c r="N263">
        <v>0.57999999999999996</v>
      </c>
      <c r="O263" t="s">
        <v>33</v>
      </c>
      <c r="P263" t="s">
        <v>34</v>
      </c>
      <c r="Q263" t="s">
        <v>35</v>
      </c>
      <c r="R263" t="s">
        <v>604</v>
      </c>
      <c r="S263">
        <v>98158</v>
      </c>
      <c r="T263" s="3">
        <v>42024</v>
      </c>
      <c r="U263" s="3">
        <v>42025</v>
      </c>
      <c r="V263" s="5">
        <v>6.11</v>
      </c>
      <c r="W263">
        <v>5</v>
      </c>
      <c r="X263" s="5">
        <v>87.16</v>
      </c>
      <c r="Y263">
        <v>88906</v>
      </c>
      <c r="Z263">
        <f t="shared" si="16"/>
        <v>1</v>
      </c>
      <c r="AA263">
        <f t="shared" si="19"/>
        <v>20</v>
      </c>
      <c r="AB263" t="str">
        <f t="shared" si="17"/>
        <v>Jan</v>
      </c>
      <c r="AC263">
        <f t="shared" si="18"/>
        <v>2015</v>
      </c>
    </row>
    <row r="264" spans="1:29" ht="12.75" customHeight="1" x14ac:dyDescent="0.25">
      <c r="A264">
        <v>19146</v>
      </c>
      <c r="B264" t="s">
        <v>56</v>
      </c>
      <c r="C264">
        <v>0.06</v>
      </c>
      <c r="D264">
        <v>8.32</v>
      </c>
      <c r="E264">
        <v>2.38</v>
      </c>
      <c r="F264">
        <v>494</v>
      </c>
      <c r="G264" t="s">
        <v>606</v>
      </c>
      <c r="H264" t="s">
        <v>49</v>
      </c>
      <c r="I264" t="s">
        <v>114</v>
      </c>
      <c r="J264" t="s">
        <v>77</v>
      </c>
      <c r="K264" t="s">
        <v>180</v>
      </c>
      <c r="L264" t="s">
        <v>51</v>
      </c>
      <c r="M264" t="s">
        <v>607</v>
      </c>
      <c r="N264">
        <v>0.74</v>
      </c>
      <c r="O264" t="s">
        <v>33</v>
      </c>
      <c r="P264" t="s">
        <v>34</v>
      </c>
      <c r="Q264" t="s">
        <v>35</v>
      </c>
      <c r="R264" t="s">
        <v>209</v>
      </c>
      <c r="S264">
        <v>98115</v>
      </c>
      <c r="T264" s="3">
        <v>42139</v>
      </c>
      <c r="U264" s="3">
        <v>42141</v>
      </c>
      <c r="V264" s="5">
        <v>-36.630000000000003</v>
      </c>
      <c r="W264">
        <v>12</v>
      </c>
      <c r="X264" s="5">
        <v>101.26</v>
      </c>
      <c r="Y264">
        <v>88905</v>
      </c>
      <c r="Z264">
        <f t="shared" si="16"/>
        <v>2</v>
      </c>
      <c r="AA264">
        <f t="shared" si="19"/>
        <v>15</v>
      </c>
      <c r="AB264" t="str">
        <f t="shared" si="17"/>
        <v>May</v>
      </c>
      <c r="AC264">
        <f t="shared" si="18"/>
        <v>2015</v>
      </c>
    </row>
    <row r="265" spans="1:29" ht="12.75" customHeight="1" x14ac:dyDescent="0.25">
      <c r="A265">
        <v>19147</v>
      </c>
      <c r="B265" t="s">
        <v>56</v>
      </c>
      <c r="C265">
        <v>0.08</v>
      </c>
      <c r="D265">
        <v>2.94</v>
      </c>
      <c r="E265">
        <v>0.96</v>
      </c>
      <c r="F265">
        <v>494</v>
      </c>
      <c r="G265" t="s">
        <v>606</v>
      </c>
      <c r="H265" t="s">
        <v>49</v>
      </c>
      <c r="I265" t="s">
        <v>114</v>
      </c>
      <c r="J265" t="s">
        <v>29</v>
      </c>
      <c r="K265" t="s">
        <v>30</v>
      </c>
      <c r="L265" t="s">
        <v>31</v>
      </c>
      <c r="M265" t="s">
        <v>599</v>
      </c>
      <c r="N265">
        <v>0.57999999999999996</v>
      </c>
      <c r="O265" t="s">
        <v>33</v>
      </c>
      <c r="P265" t="s">
        <v>34</v>
      </c>
      <c r="Q265" t="s">
        <v>35</v>
      </c>
      <c r="R265" t="s">
        <v>209</v>
      </c>
      <c r="S265">
        <v>98115</v>
      </c>
      <c r="T265" s="3">
        <v>42139</v>
      </c>
      <c r="U265" s="3">
        <v>42141</v>
      </c>
      <c r="V265" s="5">
        <v>-2.12</v>
      </c>
      <c r="W265">
        <v>6</v>
      </c>
      <c r="X265" s="5">
        <v>17.399999999999999</v>
      </c>
      <c r="Y265">
        <v>88905</v>
      </c>
      <c r="Z265">
        <f t="shared" si="16"/>
        <v>2</v>
      </c>
      <c r="AA265">
        <f t="shared" si="19"/>
        <v>15</v>
      </c>
      <c r="AB265" t="str">
        <f t="shared" si="17"/>
        <v>May</v>
      </c>
      <c r="AC265">
        <f t="shared" si="18"/>
        <v>2015</v>
      </c>
    </row>
    <row r="266" spans="1:29" ht="12.75" customHeight="1" x14ac:dyDescent="0.25">
      <c r="A266">
        <v>19450</v>
      </c>
      <c r="B266" t="s">
        <v>47</v>
      </c>
      <c r="C266">
        <v>0.01</v>
      </c>
      <c r="D266">
        <v>4.9800000000000004</v>
      </c>
      <c r="E266">
        <v>6.07</v>
      </c>
      <c r="F266">
        <v>494</v>
      </c>
      <c r="G266" t="s">
        <v>606</v>
      </c>
      <c r="H266" t="s">
        <v>49</v>
      </c>
      <c r="I266" t="s">
        <v>114</v>
      </c>
      <c r="J266" t="s">
        <v>29</v>
      </c>
      <c r="K266" t="s">
        <v>93</v>
      </c>
      <c r="L266" t="s">
        <v>59</v>
      </c>
      <c r="M266" t="s">
        <v>173</v>
      </c>
      <c r="N266">
        <v>0.36</v>
      </c>
      <c r="O266" t="s">
        <v>33</v>
      </c>
      <c r="P266" t="s">
        <v>34</v>
      </c>
      <c r="Q266" t="s">
        <v>35</v>
      </c>
      <c r="R266" t="s">
        <v>209</v>
      </c>
      <c r="S266">
        <v>98115</v>
      </c>
      <c r="T266" s="3">
        <v>42045</v>
      </c>
      <c r="U266" s="3">
        <v>42046</v>
      </c>
      <c r="V266" s="5">
        <v>-35.916399999999996</v>
      </c>
      <c r="W266">
        <v>10</v>
      </c>
      <c r="X266" s="5">
        <v>52.93</v>
      </c>
      <c r="Y266">
        <v>88907</v>
      </c>
      <c r="Z266">
        <f t="shared" si="16"/>
        <v>1</v>
      </c>
      <c r="AA266">
        <f t="shared" si="19"/>
        <v>10</v>
      </c>
      <c r="AB266" t="str">
        <f t="shared" si="17"/>
        <v>Feb</v>
      </c>
      <c r="AC266">
        <f t="shared" si="18"/>
        <v>2015</v>
      </c>
    </row>
    <row r="267" spans="1:29" ht="12.75" customHeight="1" x14ac:dyDescent="0.25">
      <c r="A267">
        <v>18914</v>
      </c>
      <c r="B267" t="s">
        <v>47</v>
      </c>
      <c r="C267">
        <v>0.02</v>
      </c>
      <c r="D267">
        <v>1360.14</v>
      </c>
      <c r="E267">
        <v>14.7</v>
      </c>
      <c r="F267">
        <v>494</v>
      </c>
      <c r="G267" t="s">
        <v>606</v>
      </c>
      <c r="H267" t="s">
        <v>39</v>
      </c>
      <c r="I267" t="s">
        <v>114</v>
      </c>
      <c r="J267" t="s">
        <v>77</v>
      </c>
      <c r="K267" t="s">
        <v>85</v>
      </c>
      <c r="L267" t="s">
        <v>43</v>
      </c>
      <c r="M267" t="s">
        <v>600</v>
      </c>
      <c r="N267">
        <v>0.59</v>
      </c>
      <c r="O267" t="s">
        <v>33</v>
      </c>
      <c r="P267" t="s">
        <v>34</v>
      </c>
      <c r="Q267" t="s">
        <v>35</v>
      </c>
      <c r="R267" t="s">
        <v>209</v>
      </c>
      <c r="S267">
        <v>98115</v>
      </c>
      <c r="T267" s="3">
        <v>42175</v>
      </c>
      <c r="U267" s="3">
        <v>42177</v>
      </c>
      <c r="V267" s="5">
        <v>3042.18</v>
      </c>
      <c r="W267">
        <v>6</v>
      </c>
      <c r="X267" s="5">
        <v>8637.44</v>
      </c>
      <c r="Y267">
        <v>88908</v>
      </c>
      <c r="Z267">
        <f t="shared" si="16"/>
        <v>2</v>
      </c>
      <c r="AA267">
        <f t="shared" si="19"/>
        <v>20</v>
      </c>
      <c r="AB267" t="str">
        <f t="shared" si="17"/>
        <v>Jun</v>
      </c>
      <c r="AC267">
        <f t="shared" si="18"/>
        <v>2015</v>
      </c>
    </row>
    <row r="268" spans="1:29" ht="12.75" customHeight="1" x14ac:dyDescent="0.25">
      <c r="A268">
        <v>24046</v>
      </c>
      <c r="B268" t="s">
        <v>37</v>
      </c>
      <c r="C268">
        <v>0.02</v>
      </c>
      <c r="D268">
        <v>9.06</v>
      </c>
      <c r="E268">
        <v>9.86</v>
      </c>
      <c r="F268">
        <v>494</v>
      </c>
      <c r="G268" t="s">
        <v>606</v>
      </c>
      <c r="H268" t="s">
        <v>49</v>
      </c>
      <c r="I268" t="s">
        <v>114</v>
      </c>
      <c r="J268" t="s">
        <v>29</v>
      </c>
      <c r="K268" t="s">
        <v>93</v>
      </c>
      <c r="L268" t="s">
        <v>59</v>
      </c>
      <c r="M268" t="s">
        <v>601</v>
      </c>
      <c r="N268">
        <v>0.4</v>
      </c>
      <c r="O268" t="s">
        <v>33</v>
      </c>
      <c r="P268" t="s">
        <v>34</v>
      </c>
      <c r="Q268" t="s">
        <v>35</v>
      </c>
      <c r="R268" t="s">
        <v>209</v>
      </c>
      <c r="S268">
        <v>98115</v>
      </c>
      <c r="T268" s="3">
        <v>42175</v>
      </c>
      <c r="U268" s="3">
        <v>42177</v>
      </c>
      <c r="V268" s="5">
        <v>-31.754999999999999</v>
      </c>
      <c r="W268">
        <v>6</v>
      </c>
      <c r="X268" s="5">
        <v>59.95</v>
      </c>
      <c r="Y268">
        <v>88908</v>
      </c>
      <c r="Z268">
        <f t="shared" si="16"/>
        <v>2</v>
      </c>
      <c r="AA268">
        <f t="shared" si="19"/>
        <v>20</v>
      </c>
      <c r="AB268" t="str">
        <f t="shared" si="17"/>
        <v>Jun</v>
      </c>
      <c r="AC268">
        <f t="shared" si="18"/>
        <v>2015</v>
      </c>
    </row>
    <row r="269" spans="1:29" ht="12.75" customHeight="1" x14ac:dyDescent="0.25">
      <c r="A269">
        <v>26315</v>
      </c>
      <c r="B269" t="s">
        <v>47</v>
      </c>
      <c r="C269">
        <v>7.0000000000000007E-2</v>
      </c>
      <c r="D269">
        <v>152.47999999999999</v>
      </c>
      <c r="E269">
        <v>6.5</v>
      </c>
      <c r="F269">
        <v>497</v>
      </c>
      <c r="G269" t="s">
        <v>608</v>
      </c>
      <c r="H269" t="s">
        <v>49</v>
      </c>
      <c r="I269" t="s">
        <v>58</v>
      </c>
      <c r="J269" t="s">
        <v>77</v>
      </c>
      <c r="K269" t="s">
        <v>180</v>
      </c>
      <c r="L269" t="s">
        <v>59</v>
      </c>
      <c r="M269" t="s">
        <v>609</v>
      </c>
      <c r="N269">
        <v>0.74</v>
      </c>
      <c r="O269" t="s">
        <v>33</v>
      </c>
      <c r="P269" t="s">
        <v>136</v>
      </c>
      <c r="Q269" t="s">
        <v>244</v>
      </c>
      <c r="R269" t="s">
        <v>610</v>
      </c>
      <c r="S269">
        <v>37130</v>
      </c>
      <c r="T269" s="3">
        <v>42138</v>
      </c>
      <c r="U269" s="3">
        <v>42140</v>
      </c>
      <c r="V269" s="5">
        <v>171.83879999999999</v>
      </c>
      <c r="W269">
        <v>35</v>
      </c>
      <c r="X269" s="5">
        <v>5062.49</v>
      </c>
      <c r="Y269">
        <v>90706</v>
      </c>
      <c r="Z269">
        <f t="shared" si="16"/>
        <v>2</v>
      </c>
      <c r="AA269">
        <f t="shared" si="19"/>
        <v>14</v>
      </c>
      <c r="AB269" t="str">
        <f t="shared" si="17"/>
        <v>May</v>
      </c>
      <c r="AC269">
        <f t="shared" si="18"/>
        <v>2015</v>
      </c>
    </row>
    <row r="270" spans="1:29" ht="12.75" customHeight="1" x14ac:dyDescent="0.25">
      <c r="A270">
        <v>18303</v>
      </c>
      <c r="B270" t="s">
        <v>47</v>
      </c>
      <c r="C270">
        <v>0.01</v>
      </c>
      <c r="D270">
        <v>55.98</v>
      </c>
      <c r="E270">
        <v>4.8600000000000003</v>
      </c>
      <c r="F270">
        <v>507</v>
      </c>
      <c r="G270" t="s">
        <v>611</v>
      </c>
      <c r="H270" t="s">
        <v>27</v>
      </c>
      <c r="I270" t="s">
        <v>28</v>
      </c>
      <c r="J270" t="s">
        <v>29</v>
      </c>
      <c r="K270" t="s">
        <v>93</v>
      </c>
      <c r="L270" t="s">
        <v>59</v>
      </c>
      <c r="M270" t="s">
        <v>612</v>
      </c>
      <c r="N270">
        <v>0.36</v>
      </c>
      <c r="O270" t="s">
        <v>33</v>
      </c>
      <c r="P270" t="s">
        <v>136</v>
      </c>
      <c r="Q270" t="s">
        <v>613</v>
      </c>
      <c r="R270" t="s">
        <v>614</v>
      </c>
      <c r="S270">
        <v>42104</v>
      </c>
      <c r="T270" s="3">
        <v>42112</v>
      </c>
      <c r="U270" s="3">
        <v>42114</v>
      </c>
      <c r="V270" s="5">
        <v>32.940899999999999</v>
      </c>
      <c r="W270">
        <v>11</v>
      </c>
      <c r="X270" s="5">
        <v>646.97</v>
      </c>
      <c r="Y270">
        <v>87357</v>
      </c>
      <c r="Z270">
        <f t="shared" si="16"/>
        <v>2</v>
      </c>
      <c r="AA270">
        <f t="shared" si="19"/>
        <v>18</v>
      </c>
      <c r="AB270" t="str">
        <f t="shared" si="17"/>
        <v>Apr</v>
      </c>
      <c r="AC270">
        <f t="shared" si="18"/>
        <v>2015</v>
      </c>
    </row>
    <row r="271" spans="1:29" ht="12.75" customHeight="1" x14ac:dyDescent="0.25">
      <c r="A271">
        <v>18304</v>
      </c>
      <c r="B271" t="s">
        <v>47</v>
      </c>
      <c r="C271">
        <v>0.04</v>
      </c>
      <c r="D271">
        <v>65.989999999999995</v>
      </c>
      <c r="E271">
        <v>8.99</v>
      </c>
      <c r="F271">
        <v>507</v>
      </c>
      <c r="G271" t="s">
        <v>611</v>
      </c>
      <c r="H271" t="s">
        <v>49</v>
      </c>
      <c r="I271" t="s">
        <v>28</v>
      </c>
      <c r="J271" t="s">
        <v>77</v>
      </c>
      <c r="K271" t="s">
        <v>78</v>
      </c>
      <c r="L271" t="s">
        <v>59</v>
      </c>
      <c r="M271" t="s">
        <v>615</v>
      </c>
      <c r="N271">
        <v>0.56000000000000005</v>
      </c>
      <c r="O271" t="s">
        <v>33</v>
      </c>
      <c r="P271" t="s">
        <v>136</v>
      </c>
      <c r="Q271" t="s">
        <v>613</v>
      </c>
      <c r="R271" t="s">
        <v>614</v>
      </c>
      <c r="S271">
        <v>42104</v>
      </c>
      <c r="T271" s="3">
        <v>42112</v>
      </c>
      <c r="U271" s="3">
        <v>42113</v>
      </c>
      <c r="V271" s="5">
        <v>131.334</v>
      </c>
      <c r="W271">
        <v>17</v>
      </c>
      <c r="X271" s="5">
        <v>946.29</v>
      </c>
      <c r="Y271">
        <v>87357</v>
      </c>
      <c r="Z271">
        <f t="shared" si="16"/>
        <v>1</v>
      </c>
      <c r="AA271">
        <f t="shared" si="19"/>
        <v>18</v>
      </c>
      <c r="AB271" t="str">
        <f t="shared" si="17"/>
        <v>Apr</v>
      </c>
      <c r="AC271">
        <f t="shared" si="18"/>
        <v>2015</v>
      </c>
    </row>
    <row r="272" spans="1:29" ht="12.75" customHeight="1" x14ac:dyDescent="0.25">
      <c r="A272">
        <v>21958</v>
      </c>
      <c r="B272" t="s">
        <v>25</v>
      </c>
      <c r="C272">
        <v>0.01</v>
      </c>
      <c r="D272">
        <v>20.98</v>
      </c>
      <c r="E272">
        <v>53.03</v>
      </c>
      <c r="F272">
        <v>508</v>
      </c>
      <c r="G272" t="s">
        <v>616</v>
      </c>
      <c r="H272" t="s">
        <v>39</v>
      </c>
      <c r="I272" t="s">
        <v>28</v>
      </c>
      <c r="J272" t="s">
        <v>29</v>
      </c>
      <c r="K272" t="s">
        <v>141</v>
      </c>
      <c r="L272" t="s">
        <v>43</v>
      </c>
      <c r="M272" t="s">
        <v>617</v>
      </c>
      <c r="N272">
        <v>0.78</v>
      </c>
      <c r="O272" t="s">
        <v>33</v>
      </c>
      <c r="P272" t="s">
        <v>136</v>
      </c>
      <c r="Q272" t="s">
        <v>613</v>
      </c>
      <c r="R272" t="s">
        <v>618</v>
      </c>
      <c r="S272">
        <v>41011</v>
      </c>
      <c r="T272" s="3">
        <v>42058</v>
      </c>
      <c r="U272" s="3">
        <v>42058</v>
      </c>
      <c r="V272" s="5">
        <v>-282.08179999999999</v>
      </c>
      <c r="W272">
        <v>5</v>
      </c>
      <c r="X272" s="5">
        <v>123</v>
      </c>
      <c r="Y272">
        <v>87356</v>
      </c>
      <c r="Z272">
        <f t="shared" si="16"/>
        <v>0</v>
      </c>
      <c r="AA272">
        <f t="shared" si="19"/>
        <v>23</v>
      </c>
      <c r="AB272" t="str">
        <f t="shared" si="17"/>
        <v>Feb</v>
      </c>
      <c r="AC272">
        <f t="shared" si="18"/>
        <v>2015</v>
      </c>
    </row>
    <row r="273" spans="1:29" ht="12.75" customHeight="1" x14ac:dyDescent="0.25">
      <c r="A273">
        <v>18305</v>
      </c>
      <c r="B273" t="s">
        <v>47</v>
      </c>
      <c r="C273">
        <v>0.01</v>
      </c>
      <c r="D273">
        <v>128.24</v>
      </c>
      <c r="E273">
        <v>12.65</v>
      </c>
      <c r="F273">
        <v>508</v>
      </c>
      <c r="G273" t="s">
        <v>616</v>
      </c>
      <c r="H273" t="s">
        <v>49</v>
      </c>
      <c r="I273" t="s">
        <v>28</v>
      </c>
      <c r="J273" t="s">
        <v>41</v>
      </c>
      <c r="K273" t="s">
        <v>42</v>
      </c>
      <c r="L273" t="s">
        <v>86</v>
      </c>
      <c r="M273" t="s">
        <v>619</v>
      </c>
      <c r="O273" t="s">
        <v>33</v>
      </c>
      <c r="P273" t="s">
        <v>136</v>
      </c>
      <c r="Q273" t="s">
        <v>613</v>
      </c>
      <c r="R273" t="s">
        <v>618</v>
      </c>
      <c r="S273">
        <v>41011</v>
      </c>
      <c r="T273" s="3">
        <v>42112</v>
      </c>
      <c r="U273" s="3">
        <v>42115</v>
      </c>
      <c r="V273" s="5">
        <v>140.1354</v>
      </c>
      <c r="W273">
        <v>4</v>
      </c>
      <c r="X273" s="5">
        <v>554.08000000000004</v>
      </c>
      <c r="Y273">
        <v>87357</v>
      </c>
      <c r="Z273">
        <f t="shared" si="16"/>
        <v>3</v>
      </c>
      <c r="AA273">
        <f t="shared" si="19"/>
        <v>18</v>
      </c>
      <c r="AB273" t="str">
        <f t="shared" si="17"/>
        <v>Apr</v>
      </c>
      <c r="AC273">
        <f t="shared" si="18"/>
        <v>2015</v>
      </c>
    </row>
    <row r="274" spans="1:29" ht="12.75" customHeight="1" x14ac:dyDescent="0.25">
      <c r="A274">
        <v>19895</v>
      </c>
      <c r="B274" t="s">
        <v>106</v>
      </c>
      <c r="C274">
        <v>0.02</v>
      </c>
      <c r="D274">
        <v>48.04</v>
      </c>
      <c r="E274">
        <v>5.09</v>
      </c>
      <c r="F274">
        <v>510</v>
      </c>
      <c r="G274" t="s">
        <v>620</v>
      </c>
      <c r="H274" t="s">
        <v>49</v>
      </c>
      <c r="I274" t="s">
        <v>28</v>
      </c>
      <c r="J274" t="s">
        <v>29</v>
      </c>
      <c r="K274" t="s">
        <v>93</v>
      </c>
      <c r="L274" t="s">
        <v>59</v>
      </c>
      <c r="M274" t="s">
        <v>621</v>
      </c>
      <c r="N274">
        <v>0.37</v>
      </c>
      <c r="O274" t="s">
        <v>33</v>
      </c>
      <c r="P274" t="s">
        <v>34</v>
      </c>
      <c r="Q274" t="s">
        <v>45</v>
      </c>
      <c r="R274" t="s">
        <v>622</v>
      </c>
      <c r="S274">
        <v>95336</v>
      </c>
      <c r="T274" s="3">
        <v>42017</v>
      </c>
      <c r="U274" s="3">
        <v>42017</v>
      </c>
      <c r="V274" s="5">
        <v>105.25259999999999</v>
      </c>
      <c r="W274">
        <v>3</v>
      </c>
      <c r="X274" s="5">
        <v>152.54</v>
      </c>
      <c r="Y274">
        <v>90058</v>
      </c>
      <c r="Z274">
        <f t="shared" si="16"/>
        <v>0</v>
      </c>
      <c r="AA274">
        <f t="shared" si="19"/>
        <v>13</v>
      </c>
      <c r="AB274" t="str">
        <f t="shared" si="17"/>
        <v>Jan</v>
      </c>
      <c r="AC274">
        <f t="shared" si="18"/>
        <v>2015</v>
      </c>
    </row>
    <row r="275" spans="1:29" ht="12.75" customHeight="1" x14ac:dyDescent="0.25">
      <c r="A275">
        <v>20007</v>
      </c>
      <c r="B275" t="s">
        <v>47</v>
      </c>
      <c r="C275">
        <v>0.03</v>
      </c>
      <c r="D275">
        <v>6.37</v>
      </c>
      <c r="E275">
        <v>5.19</v>
      </c>
      <c r="F275">
        <v>510</v>
      </c>
      <c r="G275" t="s">
        <v>620</v>
      </c>
      <c r="H275" t="s">
        <v>49</v>
      </c>
      <c r="I275" t="s">
        <v>28</v>
      </c>
      <c r="J275" t="s">
        <v>29</v>
      </c>
      <c r="K275" t="s">
        <v>109</v>
      </c>
      <c r="L275" t="s">
        <v>59</v>
      </c>
      <c r="M275" t="s">
        <v>623</v>
      </c>
      <c r="N275">
        <v>0.38</v>
      </c>
      <c r="O275" t="s">
        <v>33</v>
      </c>
      <c r="P275" t="s">
        <v>34</v>
      </c>
      <c r="Q275" t="s">
        <v>45</v>
      </c>
      <c r="R275" t="s">
        <v>622</v>
      </c>
      <c r="S275">
        <v>95336</v>
      </c>
      <c r="T275" s="3">
        <v>42036</v>
      </c>
      <c r="U275" s="3">
        <v>42037</v>
      </c>
      <c r="V275" s="5">
        <v>-29.092700000000001</v>
      </c>
      <c r="W275">
        <v>14</v>
      </c>
      <c r="X275" s="5">
        <v>89.79</v>
      </c>
      <c r="Y275">
        <v>90059</v>
      </c>
      <c r="Z275">
        <f t="shared" si="16"/>
        <v>1</v>
      </c>
      <c r="AA275">
        <f t="shared" si="19"/>
        <v>1</v>
      </c>
      <c r="AB275" t="str">
        <f t="shared" si="17"/>
        <v>Feb</v>
      </c>
      <c r="AC275">
        <f t="shared" si="18"/>
        <v>2015</v>
      </c>
    </row>
    <row r="276" spans="1:29" ht="12.75" customHeight="1" x14ac:dyDescent="0.25">
      <c r="A276">
        <v>20216</v>
      </c>
      <c r="B276" t="s">
        <v>106</v>
      </c>
      <c r="C276">
        <v>7.0000000000000007E-2</v>
      </c>
      <c r="D276">
        <v>12.64</v>
      </c>
      <c r="E276">
        <v>4.9800000000000004</v>
      </c>
      <c r="F276">
        <v>518</v>
      </c>
      <c r="G276" t="s">
        <v>624</v>
      </c>
      <c r="H276" t="s">
        <v>49</v>
      </c>
      <c r="I276" t="s">
        <v>40</v>
      </c>
      <c r="J276" t="s">
        <v>41</v>
      </c>
      <c r="K276" t="s">
        <v>50</v>
      </c>
      <c r="L276" t="s">
        <v>51</v>
      </c>
      <c r="M276" t="s">
        <v>625</v>
      </c>
      <c r="N276">
        <v>0.48</v>
      </c>
      <c r="O276" t="s">
        <v>33</v>
      </c>
      <c r="P276" t="s">
        <v>61</v>
      </c>
      <c r="Q276" t="s">
        <v>506</v>
      </c>
      <c r="R276" t="s">
        <v>507</v>
      </c>
      <c r="S276">
        <v>63105</v>
      </c>
      <c r="T276" s="3">
        <v>42160</v>
      </c>
      <c r="U276" s="3">
        <v>42167</v>
      </c>
      <c r="V276" s="5">
        <v>113.41499999999999</v>
      </c>
      <c r="W276">
        <v>16</v>
      </c>
      <c r="X276" s="5">
        <v>199.76</v>
      </c>
      <c r="Y276">
        <v>90867</v>
      </c>
      <c r="Z276">
        <f t="shared" si="16"/>
        <v>7</v>
      </c>
      <c r="AA276">
        <f t="shared" si="19"/>
        <v>5</v>
      </c>
      <c r="AB276" t="str">
        <f t="shared" si="17"/>
        <v>Jun</v>
      </c>
      <c r="AC276">
        <f t="shared" si="18"/>
        <v>2015</v>
      </c>
    </row>
    <row r="277" spans="1:29" ht="12.75" customHeight="1" x14ac:dyDescent="0.25">
      <c r="A277">
        <v>23200</v>
      </c>
      <c r="B277" t="s">
        <v>56</v>
      </c>
      <c r="C277">
        <v>0.02</v>
      </c>
      <c r="D277">
        <v>150.97999999999999</v>
      </c>
      <c r="E277">
        <v>13.99</v>
      </c>
      <c r="F277">
        <v>522</v>
      </c>
      <c r="G277" t="s">
        <v>626</v>
      </c>
      <c r="H277" t="s">
        <v>27</v>
      </c>
      <c r="I277" t="s">
        <v>58</v>
      </c>
      <c r="J277" t="s">
        <v>77</v>
      </c>
      <c r="K277" t="s">
        <v>85</v>
      </c>
      <c r="L277" t="s">
        <v>86</v>
      </c>
      <c r="M277" t="s">
        <v>627</v>
      </c>
      <c r="N277">
        <v>0.38</v>
      </c>
      <c r="O277" t="s">
        <v>33</v>
      </c>
      <c r="P277" t="s">
        <v>34</v>
      </c>
      <c r="Q277" t="s">
        <v>102</v>
      </c>
      <c r="R277" t="s">
        <v>116</v>
      </c>
      <c r="S277">
        <v>97756</v>
      </c>
      <c r="T277" s="3">
        <v>42177</v>
      </c>
      <c r="U277" s="3">
        <v>42179</v>
      </c>
      <c r="V277" s="5">
        <v>26.099999999999998</v>
      </c>
      <c r="W277">
        <v>3</v>
      </c>
      <c r="X277" s="5">
        <v>480.37</v>
      </c>
      <c r="Y277">
        <v>89327</v>
      </c>
      <c r="Z277">
        <f t="shared" si="16"/>
        <v>2</v>
      </c>
      <c r="AA277">
        <f t="shared" si="19"/>
        <v>22</v>
      </c>
      <c r="AB277" t="str">
        <f t="shared" si="17"/>
        <v>Jun</v>
      </c>
      <c r="AC277">
        <f t="shared" si="18"/>
        <v>2015</v>
      </c>
    </row>
    <row r="278" spans="1:29" ht="12.75" customHeight="1" x14ac:dyDescent="0.25">
      <c r="A278">
        <v>23201</v>
      </c>
      <c r="B278" t="s">
        <v>56</v>
      </c>
      <c r="C278">
        <v>0.1</v>
      </c>
      <c r="D278">
        <v>5.43</v>
      </c>
      <c r="E278">
        <v>0.95</v>
      </c>
      <c r="F278">
        <v>522</v>
      </c>
      <c r="G278" t="s">
        <v>626</v>
      </c>
      <c r="H278" t="s">
        <v>49</v>
      </c>
      <c r="I278" t="s">
        <v>58</v>
      </c>
      <c r="J278" t="s">
        <v>29</v>
      </c>
      <c r="K278" t="s">
        <v>93</v>
      </c>
      <c r="L278" t="s">
        <v>31</v>
      </c>
      <c r="M278" t="s">
        <v>628</v>
      </c>
      <c r="N278">
        <v>0.36</v>
      </c>
      <c r="O278" t="s">
        <v>33</v>
      </c>
      <c r="P278" t="s">
        <v>34</v>
      </c>
      <c r="Q278" t="s">
        <v>102</v>
      </c>
      <c r="R278" t="s">
        <v>116</v>
      </c>
      <c r="S278">
        <v>97756</v>
      </c>
      <c r="T278" s="3">
        <v>42177</v>
      </c>
      <c r="U278" s="3">
        <v>42179</v>
      </c>
      <c r="V278" s="5">
        <v>-2.58</v>
      </c>
      <c r="W278">
        <v>1</v>
      </c>
      <c r="X278" s="5">
        <v>5.76</v>
      </c>
      <c r="Y278">
        <v>89327</v>
      </c>
      <c r="Z278">
        <f t="shared" si="16"/>
        <v>2</v>
      </c>
      <c r="AA278">
        <f t="shared" si="19"/>
        <v>22</v>
      </c>
      <c r="AB278" t="str">
        <f t="shared" si="17"/>
        <v>Jun</v>
      </c>
      <c r="AC278">
        <f t="shared" si="18"/>
        <v>2015</v>
      </c>
    </row>
    <row r="279" spans="1:29" ht="12.75" customHeight="1" x14ac:dyDescent="0.25">
      <c r="A279">
        <v>23202</v>
      </c>
      <c r="B279" t="s">
        <v>56</v>
      </c>
      <c r="C279">
        <v>0.01</v>
      </c>
      <c r="D279">
        <v>179.29</v>
      </c>
      <c r="E279">
        <v>29.21</v>
      </c>
      <c r="F279">
        <v>522</v>
      </c>
      <c r="G279" t="s">
        <v>626</v>
      </c>
      <c r="H279" t="s">
        <v>39</v>
      </c>
      <c r="I279" t="s">
        <v>58</v>
      </c>
      <c r="J279" t="s">
        <v>41</v>
      </c>
      <c r="K279" t="s">
        <v>152</v>
      </c>
      <c r="L279" t="s">
        <v>121</v>
      </c>
      <c r="M279" t="s">
        <v>629</v>
      </c>
      <c r="N279">
        <v>0.74</v>
      </c>
      <c r="O279" t="s">
        <v>33</v>
      </c>
      <c r="P279" t="s">
        <v>34</v>
      </c>
      <c r="Q279" t="s">
        <v>102</v>
      </c>
      <c r="R279" t="s">
        <v>116</v>
      </c>
      <c r="S279">
        <v>97756</v>
      </c>
      <c r="T279" s="3">
        <v>42177</v>
      </c>
      <c r="U279" s="3">
        <v>42178</v>
      </c>
      <c r="V279" s="5">
        <v>2800.12</v>
      </c>
      <c r="W279">
        <v>21</v>
      </c>
      <c r="X279" s="5">
        <v>3112.13</v>
      </c>
      <c r="Y279">
        <v>89327</v>
      </c>
      <c r="Z279">
        <f t="shared" si="16"/>
        <v>1</v>
      </c>
      <c r="AA279">
        <f t="shared" si="19"/>
        <v>22</v>
      </c>
      <c r="AB279" t="str">
        <f t="shared" si="17"/>
        <v>Jun</v>
      </c>
      <c r="AC279">
        <f t="shared" si="18"/>
        <v>2015</v>
      </c>
    </row>
    <row r="280" spans="1:29" ht="12.75" customHeight="1" x14ac:dyDescent="0.25">
      <c r="A280">
        <v>21517</v>
      </c>
      <c r="B280" t="s">
        <v>37</v>
      </c>
      <c r="C280">
        <v>0.03</v>
      </c>
      <c r="D280">
        <v>1270.99</v>
      </c>
      <c r="E280">
        <v>19.989999999999998</v>
      </c>
      <c r="F280">
        <v>524</v>
      </c>
      <c r="G280" t="s">
        <v>630</v>
      </c>
      <c r="H280" t="s">
        <v>49</v>
      </c>
      <c r="I280" t="s">
        <v>114</v>
      </c>
      <c r="J280" t="s">
        <v>29</v>
      </c>
      <c r="K280" t="s">
        <v>109</v>
      </c>
      <c r="L280" t="s">
        <v>59</v>
      </c>
      <c r="M280" t="s">
        <v>631</v>
      </c>
      <c r="N280">
        <v>0.35</v>
      </c>
      <c r="O280" t="s">
        <v>33</v>
      </c>
      <c r="P280" t="s">
        <v>136</v>
      </c>
      <c r="Q280" t="s">
        <v>244</v>
      </c>
      <c r="R280" t="s">
        <v>632</v>
      </c>
      <c r="S280">
        <v>37922</v>
      </c>
      <c r="T280" s="3">
        <v>42024</v>
      </c>
      <c r="U280" s="3">
        <v>42026</v>
      </c>
      <c r="V280" s="5">
        <v>363.55199999999996</v>
      </c>
      <c r="W280">
        <v>2</v>
      </c>
      <c r="X280" s="5">
        <v>2589.0100000000002</v>
      </c>
      <c r="Y280">
        <v>91127</v>
      </c>
      <c r="Z280">
        <f t="shared" si="16"/>
        <v>2</v>
      </c>
      <c r="AA280">
        <f t="shared" si="19"/>
        <v>20</v>
      </c>
      <c r="AB280" t="str">
        <f t="shared" si="17"/>
        <v>Jan</v>
      </c>
      <c r="AC280">
        <f t="shared" si="18"/>
        <v>2015</v>
      </c>
    </row>
    <row r="281" spans="1:29" ht="12.75" customHeight="1" x14ac:dyDescent="0.25">
      <c r="A281">
        <v>21518</v>
      </c>
      <c r="B281" t="s">
        <v>37</v>
      </c>
      <c r="C281">
        <v>7.0000000000000007E-2</v>
      </c>
      <c r="D281">
        <v>2036.48</v>
      </c>
      <c r="E281">
        <v>14.7</v>
      </c>
      <c r="F281">
        <v>524</v>
      </c>
      <c r="G281" t="s">
        <v>630</v>
      </c>
      <c r="H281" t="s">
        <v>39</v>
      </c>
      <c r="I281" t="s">
        <v>114</v>
      </c>
      <c r="J281" t="s">
        <v>77</v>
      </c>
      <c r="K281" t="s">
        <v>85</v>
      </c>
      <c r="L281" t="s">
        <v>43</v>
      </c>
      <c r="M281" t="s">
        <v>633</v>
      </c>
      <c r="N281">
        <v>0.55000000000000004</v>
      </c>
      <c r="O281" t="s">
        <v>33</v>
      </c>
      <c r="P281" t="s">
        <v>136</v>
      </c>
      <c r="Q281" t="s">
        <v>244</v>
      </c>
      <c r="R281" t="s">
        <v>632</v>
      </c>
      <c r="S281">
        <v>37922</v>
      </c>
      <c r="T281" s="3">
        <v>42024</v>
      </c>
      <c r="U281" s="3">
        <v>42026</v>
      </c>
      <c r="V281" s="5">
        <v>-11.536000000000001</v>
      </c>
      <c r="W281">
        <v>1</v>
      </c>
      <c r="X281" s="5">
        <v>1893.93</v>
      </c>
      <c r="Y281">
        <v>91127</v>
      </c>
      <c r="Z281">
        <f t="shared" si="16"/>
        <v>2</v>
      </c>
      <c r="AA281">
        <f t="shared" si="19"/>
        <v>20</v>
      </c>
      <c r="AB281" t="str">
        <f t="shared" si="17"/>
        <v>Jan</v>
      </c>
      <c r="AC281">
        <f t="shared" si="18"/>
        <v>2015</v>
      </c>
    </row>
    <row r="282" spans="1:29" x14ac:dyDescent="0.25">
      <c r="A282">
        <v>22176</v>
      </c>
      <c r="B282" t="s">
        <v>25</v>
      </c>
      <c r="C282">
        <v>0.09</v>
      </c>
      <c r="D282">
        <v>17.98</v>
      </c>
      <c r="E282">
        <v>8.51</v>
      </c>
      <c r="F282">
        <v>526</v>
      </c>
      <c r="G282" t="s">
        <v>634</v>
      </c>
      <c r="H282" t="s">
        <v>49</v>
      </c>
      <c r="I282" t="s">
        <v>40</v>
      </c>
      <c r="J282" t="s">
        <v>77</v>
      </c>
      <c r="K282" t="s">
        <v>85</v>
      </c>
      <c r="L282" t="s">
        <v>86</v>
      </c>
      <c r="M282" t="s">
        <v>104</v>
      </c>
      <c r="N282">
        <v>0.4</v>
      </c>
      <c r="O282" t="s">
        <v>33</v>
      </c>
      <c r="P282" t="s">
        <v>34</v>
      </c>
      <c r="Q282" t="s">
        <v>378</v>
      </c>
      <c r="R282" t="s">
        <v>635</v>
      </c>
      <c r="S282">
        <v>85204</v>
      </c>
      <c r="T282" s="3">
        <v>42149</v>
      </c>
      <c r="U282" s="3">
        <v>42151</v>
      </c>
      <c r="V282" s="5">
        <v>-6.6120000000000108</v>
      </c>
      <c r="W282">
        <v>12</v>
      </c>
      <c r="X282" s="5">
        <v>211.13</v>
      </c>
      <c r="Y282">
        <v>90026</v>
      </c>
      <c r="Z282">
        <f t="shared" si="16"/>
        <v>2</v>
      </c>
      <c r="AA282">
        <f t="shared" si="19"/>
        <v>25</v>
      </c>
      <c r="AB282" t="str">
        <f t="shared" si="17"/>
        <v>May</v>
      </c>
      <c r="AC282">
        <f t="shared" si="18"/>
        <v>2015</v>
      </c>
    </row>
    <row r="283" spans="1:29" x14ac:dyDescent="0.25">
      <c r="A283">
        <v>20494</v>
      </c>
      <c r="B283" t="s">
        <v>37</v>
      </c>
      <c r="C283">
        <v>0</v>
      </c>
      <c r="D283">
        <v>1.88</v>
      </c>
      <c r="E283">
        <v>1.49</v>
      </c>
      <c r="F283">
        <v>526</v>
      </c>
      <c r="G283" t="s">
        <v>634</v>
      </c>
      <c r="H283" t="s">
        <v>49</v>
      </c>
      <c r="I283" t="s">
        <v>40</v>
      </c>
      <c r="J283" t="s">
        <v>29</v>
      </c>
      <c r="K283" t="s">
        <v>109</v>
      </c>
      <c r="L283" t="s">
        <v>59</v>
      </c>
      <c r="M283" t="s">
        <v>272</v>
      </c>
      <c r="N283">
        <v>0.37</v>
      </c>
      <c r="O283" t="s">
        <v>33</v>
      </c>
      <c r="P283" t="s">
        <v>34</v>
      </c>
      <c r="Q283" t="s">
        <v>378</v>
      </c>
      <c r="R283" t="s">
        <v>635</v>
      </c>
      <c r="S283">
        <v>85204</v>
      </c>
      <c r="T283" s="3">
        <v>42021</v>
      </c>
      <c r="U283" s="3">
        <v>42022</v>
      </c>
      <c r="V283" s="5">
        <v>-15.5595</v>
      </c>
      <c r="W283">
        <v>13</v>
      </c>
      <c r="X283" s="5">
        <v>25.39</v>
      </c>
      <c r="Y283">
        <v>90027</v>
      </c>
      <c r="Z283">
        <f t="shared" si="16"/>
        <v>1</v>
      </c>
      <c r="AA283">
        <f t="shared" si="19"/>
        <v>17</v>
      </c>
      <c r="AB283" t="str">
        <f t="shared" si="17"/>
        <v>Jan</v>
      </c>
      <c r="AC283">
        <f t="shared" si="18"/>
        <v>2015</v>
      </c>
    </row>
    <row r="284" spans="1:29" x14ac:dyDescent="0.25">
      <c r="A284">
        <v>20495</v>
      </c>
      <c r="B284" t="s">
        <v>37</v>
      </c>
      <c r="C284">
        <v>0.06</v>
      </c>
      <c r="D284">
        <v>5.78</v>
      </c>
      <c r="E284">
        <v>5.67</v>
      </c>
      <c r="F284">
        <v>526</v>
      </c>
      <c r="G284" t="s">
        <v>634</v>
      </c>
      <c r="H284" t="s">
        <v>49</v>
      </c>
      <c r="I284" t="s">
        <v>40</v>
      </c>
      <c r="J284" t="s">
        <v>29</v>
      </c>
      <c r="K284" t="s">
        <v>93</v>
      </c>
      <c r="L284" t="s">
        <v>59</v>
      </c>
      <c r="M284" t="s">
        <v>636</v>
      </c>
      <c r="N284">
        <v>0.36</v>
      </c>
      <c r="O284" t="s">
        <v>33</v>
      </c>
      <c r="P284" t="s">
        <v>34</v>
      </c>
      <c r="Q284" t="s">
        <v>378</v>
      </c>
      <c r="R284" t="s">
        <v>635</v>
      </c>
      <c r="S284">
        <v>85204</v>
      </c>
      <c r="T284" s="3">
        <v>42021</v>
      </c>
      <c r="U284" s="3">
        <v>42022</v>
      </c>
      <c r="V284" s="5">
        <v>-108.19</v>
      </c>
      <c r="W284">
        <v>15</v>
      </c>
      <c r="X284" s="5">
        <v>87.27</v>
      </c>
      <c r="Y284">
        <v>90027</v>
      </c>
      <c r="Z284">
        <f t="shared" si="16"/>
        <v>1</v>
      </c>
      <c r="AA284">
        <f t="shared" si="19"/>
        <v>17</v>
      </c>
      <c r="AB284" t="str">
        <f t="shared" si="17"/>
        <v>Jan</v>
      </c>
      <c r="AC284">
        <f t="shared" si="18"/>
        <v>2015</v>
      </c>
    </row>
    <row r="285" spans="1:29" ht="12.75" customHeight="1" x14ac:dyDescent="0.25">
      <c r="A285">
        <v>26210</v>
      </c>
      <c r="B285" t="s">
        <v>106</v>
      </c>
      <c r="C285">
        <v>0</v>
      </c>
      <c r="D285">
        <v>15.99</v>
      </c>
      <c r="E285">
        <v>13.18</v>
      </c>
      <c r="F285">
        <v>535</v>
      </c>
      <c r="G285" t="s">
        <v>637</v>
      </c>
      <c r="H285" t="s">
        <v>49</v>
      </c>
      <c r="I285" t="s">
        <v>28</v>
      </c>
      <c r="J285" t="s">
        <v>29</v>
      </c>
      <c r="K285" t="s">
        <v>109</v>
      </c>
      <c r="L285" t="s">
        <v>59</v>
      </c>
      <c r="M285" t="s">
        <v>638</v>
      </c>
      <c r="N285">
        <v>0.37</v>
      </c>
      <c r="O285" t="s">
        <v>33</v>
      </c>
      <c r="P285" t="s">
        <v>136</v>
      </c>
      <c r="Q285" t="s">
        <v>137</v>
      </c>
      <c r="R285" t="s">
        <v>639</v>
      </c>
      <c r="S285">
        <v>22025</v>
      </c>
      <c r="T285" s="3">
        <v>42115</v>
      </c>
      <c r="U285" s="3">
        <v>42119</v>
      </c>
      <c r="V285" s="5">
        <v>46.488</v>
      </c>
      <c r="W285">
        <v>23</v>
      </c>
      <c r="X285" s="5">
        <v>403.25</v>
      </c>
      <c r="Y285">
        <v>88511</v>
      </c>
      <c r="Z285">
        <f t="shared" si="16"/>
        <v>4</v>
      </c>
      <c r="AA285">
        <f t="shared" si="19"/>
        <v>21</v>
      </c>
      <c r="AB285" t="str">
        <f t="shared" si="17"/>
        <v>Apr</v>
      </c>
      <c r="AC285">
        <f t="shared" si="18"/>
        <v>2015</v>
      </c>
    </row>
    <row r="286" spans="1:29" ht="12.75" customHeight="1" x14ac:dyDescent="0.25">
      <c r="A286">
        <v>20811</v>
      </c>
      <c r="B286" t="s">
        <v>56</v>
      </c>
      <c r="C286">
        <v>0.05</v>
      </c>
      <c r="D286">
        <v>59.78</v>
      </c>
      <c r="E286">
        <v>10.29</v>
      </c>
      <c r="F286">
        <v>539</v>
      </c>
      <c r="G286" t="s">
        <v>640</v>
      </c>
      <c r="H286" t="s">
        <v>49</v>
      </c>
      <c r="I286" t="s">
        <v>58</v>
      </c>
      <c r="J286" t="s">
        <v>29</v>
      </c>
      <c r="K286" t="s">
        <v>109</v>
      </c>
      <c r="L286" t="s">
        <v>59</v>
      </c>
      <c r="M286" t="s">
        <v>641</v>
      </c>
      <c r="N286">
        <v>0.39</v>
      </c>
      <c r="O286" t="s">
        <v>33</v>
      </c>
      <c r="P286" t="s">
        <v>61</v>
      </c>
      <c r="Q286" t="s">
        <v>178</v>
      </c>
      <c r="R286" t="s">
        <v>540</v>
      </c>
      <c r="S286">
        <v>61801</v>
      </c>
      <c r="T286" s="3">
        <v>42138</v>
      </c>
      <c r="U286" s="3">
        <v>42139</v>
      </c>
      <c r="V286" s="5">
        <v>159.52970000000005</v>
      </c>
      <c r="W286">
        <v>7</v>
      </c>
      <c r="X286" s="5">
        <v>414.49</v>
      </c>
      <c r="Y286">
        <v>91174</v>
      </c>
      <c r="Z286">
        <f t="shared" si="16"/>
        <v>1</v>
      </c>
      <c r="AA286">
        <f t="shared" si="19"/>
        <v>14</v>
      </c>
      <c r="AB286" t="str">
        <f t="shared" si="17"/>
        <v>May</v>
      </c>
      <c r="AC286">
        <f t="shared" si="18"/>
        <v>2015</v>
      </c>
    </row>
    <row r="287" spans="1:29" ht="12.75" customHeight="1" x14ac:dyDescent="0.25">
      <c r="A287">
        <v>20812</v>
      </c>
      <c r="B287" t="s">
        <v>56</v>
      </c>
      <c r="C287">
        <v>0.08</v>
      </c>
      <c r="D287">
        <v>20.99</v>
      </c>
      <c r="E287">
        <v>1.25</v>
      </c>
      <c r="F287">
        <v>540</v>
      </c>
      <c r="G287" t="s">
        <v>642</v>
      </c>
      <c r="H287" t="s">
        <v>49</v>
      </c>
      <c r="I287" t="s">
        <v>58</v>
      </c>
      <c r="J287" t="s">
        <v>77</v>
      </c>
      <c r="K287" t="s">
        <v>78</v>
      </c>
      <c r="L287" t="s">
        <v>51</v>
      </c>
      <c r="M287" t="s">
        <v>643</v>
      </c>
      <c r="N287">
        <v>0.83</v>
      </c>
      <c r="O287" t="s">
        <v>33</v>
      </c>
      <c r="P287" t="s">
        <v>61</v>
      </c>
      <c r="Q287" t="s">
        <v>178</v>
      </c>
      <c r="R287" t="s">
        <v>644</v>
      </c>
      <c r="S287">
        <v>60061</v>
      </c>
      <c r="T287" s="3">
        <v>42138</v>
      </c>
      <c r="U287" s="3">
        <v>42140</v>
      </c>
      <c r="V287" s="5">
        <v>15.371400000000008</v>
      </c>
      <c r="W287">
        <v>28</v>
      </c>
      <c r="X287" s="5">
        <v>469.69</v>
      </c>
      <c r="Y287">
        <v>91174</v>
      </c>
      <c r="Z287">
        <f t="shared" si="16"/>
        <v>2</v>
      </c>
      <c r="AA287">
        <f t="shared" si="19"/>
        <v>14</v>
      </c>
      <c r="AB287" t="str">
        <f t="shared" si="17"/>
        <v>May</v>
      </c>
      <c r="AC287">
        <f t="shared" si="18"/>
        <v>2015</v>
      </c>
    </row>
    <row r="288" spans="1:29" ht="12.75" customHeight="1" x14ac:dyDescent="0.25">
      <c r="A288">
        <v>24783</v>
      </c>
      <c r="B288" t="s">
        <v>56</v>
      </c>
      <c r="C288">
        <v>0.05</v>
      </c>
      <c r="D288">
        <v>204.1</v>
      </c>
      <c r="E288">
        <v>13.99</v>
      </c>
      <c r="F288">
        <v>540</v>
      </c>
      <c r="G288" t="s">
        <v>642</v>
      </c>
      <c r="H288" t="s">
        <v>49</v>
      </c>
      <c r="I288" t="s">
        <v>58</v>
      </c>
      <c r="J288" t="s">
        <v>77</v>
      </c>
      <c r="K288" t="s">
        <v>85</v>
      </c>
      <c r="L288" t="s">
        <v>86</v>
      </c>
      <c r="M288" t="s">
        <v>645</v>
      </c>
      <c r="N288">
        <v>0.37</v>
      </c>
      <c r="O288" t="s">
        <v>33</v>
      </c>
      <c r="P288" t="s">
        <v>61</v>
      </c>
      <c r="Q288" t="s">
        <v>178</v>
      </c>
      <c r="R288" t="s">
        <v>644</v>
      </c>
      <c r="S288">
        <v>60061</v>
      </c>
      <c r="T288" s="3">
        <v>42147</v>
      </c>
      <c r="U288" s="3">
        <v>42149</v>
      </c>
      <c r="V288" s="5">
        <v>5924.1122999999998</v>
      </c>
      <c r="W288">
        <v>41</v>
      </c>
      <c r="X288" s="5">
        <v>8585.67</v>
      </c>
      <c r="Y288">
        <v>91175</v>
      </c>
      <c r="Z288">
        <f t="shared" si="16"/>
        <v>2</v>
      </c>
      <c r="AA288">
        <f t="shared" si="19"/>
        <v>23</v>
      </c>
      <c r="AB288" t="str">
        <f t="shared" si="17"/>
        <v>May</v>
      </c>
      <c r="AC288">
        <f t="shared" si="18"/>
        <v>2015</v>
      </c>
    </row>
    <row r="289" spans="1:29" ht="12.75" customHeight="1" x14ac:dyDescent="0.25">
      <c r="A289">
        <v>23401</v>
      </c>
      <c r="B289" t="s">
        <v>37</v>
      </c>
      <c r="C289">
        <v>0.03</v>
      </c>
      <c r="D289">
        <v>13.73</v>
      </c>
      <c r="E289">
        <v>6.85</v>
      </c>
      <c r="F289">
        <v>547</v>
      </c>
      <c r="G289" t="s">
        <v>646</v>
      </c>
      <c r="H289" t="s">
        <v>27</v>
      </c>
      <c r="I289" t="s">
        <v>28</v>
      </c>
      <c r="J289" t="s">
        <v>41</v>
      </c>
      <c r="K289" t="s">
        <v>50</v>
      </c>
      <c r="L289" t="s">
        <v>31</v>
      </c>
      <c r="M289" t="s">
        <v>647</v>
      </c>
      <c r="N289">
        <v>0.54</v>
      </c>
      <c r="O289" t="s">
        <v>33</v>
      </c>
      <c r="P289" t="s">
        <v>53</v>
      </c>
      <c r="Q289" t="s">
        <v>648</v>
      </c>
      <c r="R289" t="s">
        <v>649</v>
      </c>
      <c r="S289">
        <v>26501</v>
      </c>
      <c r="T289" s="3">
        <v>42169</v>
      </c>
      <c r="U289" s="3">
        <v>42170</v>
      </c>
      <c r="V289" s="5">
        <v>39.585299999999997</v>
      </c>
      <c r="W289">
        <v>4</v>
      </c>
      <c r="X289" s="5">
        <v>57.37</v>
      </c>
      <c r="Y289">
        <v>86250</v>
      </c>
      <c r="Z289">
        <f t="shared" si="16"/>
        <v>1</v>
      </c>
      <c r="AA289">
        <f t="shared" si="19"/>
        <v>14</v>
      </c>
      <c r="AB289" t="str">
        <f t="shared" si="17"/>
        <v>Jun</v>
      </c>
      <c r="AC289">
        <f t="shared" si="18"/>
        <v>2015</v>
      </c>
    </row>
    <row r="290" spans="1:29" ht="12.75" customHeight="1" x14ac:dyDescent="0.25">
      <c r="A290">
        <v>25806</v>
      </c>
      <c r="B290" t="s">
        <v>37</v>
      </c>
      <c r="C290">
        <v>0.02</v>
      </c>
      <c r="D290">
        <v>7.1</v>
      </c>
      <c r="E290">
        <v>6.05</v>
      </c>
      <c r="F290">
        <v>549</v>
      </c>
      <c r="G290" t="s">
        <v>650</v>
      </c>
      <c r="H290" t="s">
        <v>49</v>
      </c>
      <c r="I290" t="s">
        <v>28</v>
      </c>
      <c r="J290" t="s">
        <v>29</v>
      </c>
      <c r="K290" t="s">
        <v>109</v>
      </c>
      <c r="L290" t="s">
        <v>59</v>
      </c>
      <c r="M290" t="s">
        <v>651</v>
      </c>
      <c r="N290">
        <v>0.39</v>
      </c>
      <c r="O290" t="s">
        <v>33</v>
      </c>
      <c r="P290" t="s">
        <v>34</v>
      </c>
      <c r="Q290" t="s">
        <v>366</v>
      </c>
      <c r="R290" t="s">
        <v>652</v>
      </c>
      <c r="S290">
        <v>88201</v>
      </c>
      <c r="T290" s="3">
        <v>42024</v>
      </c>
      <c r="U290" s="3">
        <v>42024</v>
      </c>
      <c r="V290" s="5">
        <v>-66.378</v>
      </c>
      <c r="W290">
        <v>9</v>
      </c>
      <c r="X290" s="5">
        <v>66.319999999999993</v>
      </c>
      <c r="Y290">
        <v>90908</v>
      </c>
      <c r="Z290">
        <f t="shared" si="16"/>
        <v>0</v>
      </c>
      <c r="AA290">
        <f t="shared" si="19"/>
        <v>20</v>
      </c>
      <c r="AB290" t="str">
        <f t="shared" si="17"/>
        <v>Jan</v>
      </c>
      <c r="AC290">
        <f t="shared" si="18"/>
        <v>2015</v>
      </c>
    </row>
    <row r="291" spans="1:29" ht="12.75" customHeight="1" x14ac:dyDescent="0.25">
      <c r="A291">
        <v>24132</v>
      </c>
      <c r="B291" t="s">
        <v>25</v>
      </c>
      <c r="C291">
        <v>0.05</v>
      </c>
      <c r="D291">
        <v>1.68</v>
      </c>
      <c r="E291">
        <v>1.57</v>
      </c>
      <c r="F291">
        <v>550</v>
      </c>
      <c r="G291" t="s">
        <v>653</v>
      </c>
      <c r="H291" t="s">
        <v>49</v>
      </c>
      <c r="I291" t="s">
        <v>28</v>
      </c>
      <c r="J291" t="s">
        <v>29</v>
      </c>
      <c r="K291" t="s">
        <v>30</v>
      </c>
      <c r="L291" t="s">
        <v>31</v>
      </c>
      <c r="M291" t="s">
        <v>96</v>
      </c>
      <c r="N291">
        <v>0.59</v>
      </c>
      <c r="O291" t="s">
        <v>33</v>
      </c>
      <c r="P291" t="s">
        <v>61</v>
      </c>
      <c r="Q291" t="s">
        <v>130</v>
      </c>
      <c r="R291" t="s">
        <v>654</v>
      </c>
      <c r="S291">
        <v>78155</v>
      </c>
      <c r="T291" s="3">
        <v>42034</v>
      </c>
      <c r="U291" s="3">
        <v>42035</v>
      </c>
      <c r="V291" s="5">
        <v>-33.340000000000003</v>
      </c>
      <c r="W291">
        <v>11</v>
      </c>
      <c r="X291" s="5">
        <v>18.75</v>
      </c>
      <c r="Y291">
        <v>90909</v>
      </c>
      <c r="Z291">
        <f t="shared" si="16"/>
        <v>1</v>
      </c>
      <c r="AA291">
        <f t="shared" si="19"/>
        <v>30</v>
      </c>
      <c r="AB291" t="str">
        <f t="shared" si="17"/>
        <v>Jan</v>
      </c>
      <c r="AC291">
        <f t="shared" si="18"/>
        <v>2015</v>
      </c>
    </row>
    <row r="292" spans="1:29" ht="12.75" customHeight="1" x14ac:dyDescent="0.25">
      <c r="A292">
        <v>24133</v>
      </c>
      <c r="B292" t="s">
        <v>25</v>
      </c>
      <c r="C292">
        <v>0.1</v>
      </c>
      <c r="D292">
        <v>218.75</v>
      </c>
      <c r="E292">
        <v>69.64</v>
      </c>
      <c r="F292">
        <v>550</v>
      </c>
      <c r="G292" t="s">
        <v>653</v>
      </c>
      <c r="H292" t="s">
        <v>39</v>
      </c>
      <c r="I292" t="s">
        <v>28</v>
      </c>
      <c r="J292" t="s">
        <v>41</v>
      </c>
      <c r="K292" t="s">
        <v>152</v>
      </c>
      <c r="L292" t="s">
        <v>121</v>
      </c>
      <c r="M292" t="s">
        <v>655</v>
      </c>
      <c r="N292">
        <v>0.77</v>
      </c>
      <c r="O292" t="s">
        <v>33</v>
      </c>
      <c r="P292" t="s">
        <v>61</v>
      </c>
      <c r="Q292" t="s">
        <v>130</v>
      </c>
      <c r="R292" t="s">
        <v>654</v>
      </c>
      <c r="S292">
        <v>78155</v>
      </c>
      <c r="T292" s="3">
        <v>42034</v>
      </c>
      <c r="U292" s="3">
        <v>42036</v>
      </c>
      <c r="V292" s="5">
        <v>-201.27599999999998</v>
      </c>
      <c r="W292">
        <v>1</v>
      </c>
      <c r="X292" s="5">
        <v>188.51</v>
      </c>
      <c r="Y292">
        <v>90909</v>
      </c>
      <c r="Z292">
        <f t="shared" si="16"/>
        <v>2</v>
      </c>
      <c r="AA292">
        <f t="shared" si="19"/>
        <v>30</v>
      </c>
      <c r="AB292" t="str">
        <f t="shared" si="17"/>
        <v>Jan</v>
      </c>
      <c r="AC292">
        <f t="shared" si="18"/>
        <v>2015</v>
      </c>
    </row>
    <row r="293" spans="1:29" ht="12.75" customHeight="1" x14ac:dyDescent="0.25">
      <c r="A293">
        <v>23209</v>
      </c>
      <c r="B293" t="s">
        <v>56</v>
      </c>
      <c r="C293">
        <v>0.06</v>
      </c>
      <c r="D293">
        <v>549.99</v>
      </c>
      <c r="E293">
        <v>49</v>
      </c>
      <c r="F293">
        <v>550</v>
      </c>
      <c r="G293" t="s">
        <v>653</v>
      </c>
      <c r="H293" t="s">
        <v>39</v>
      </c>
      <c r="I293" t="s">
        <v>28</v>
      </c>
      <c r="J293" t="s">
        <v>77</v>
      </c>
      <c r="K293" t="s">
        <v>587</v>
      </c>
      <c r="L293" t="s">
        <v>43</v>
      </c>
      <c r="M293" t="s">
        <v>656</v>
      </c>
      <c r="N293">
        <v>0.35</v>
      </c>
      <c r="O293" t="s">
        <v>33</v>
      </c>
      <c r="P293" t="s">
        <v>61</v>
      </c>
      <c r="Q293" t="s">
        <v>130</v>
      </c>
      <c r="R293" t="s">
        <v>654</v>
      </c>
      <c r="S293">
        <v>78155</v>
      </c>
      <c r="T293" s="3">
        <v>42167</v>
      </c>
      <c r="U293" s="3">
        <v>42168</v>
      </c>
      <c r="V293" s="5">
        <v>4637.4071999999996</v>
      </c>
      <c r="W293">
        <v>13</v>
      </c>
      <c r="X293" s="5">
        <v>6720.88</v>
      </c>
      <c r="Y293">
        <v>90910</v>
      </c>
      <c r="Z293">
        <f t="shared" si="16"/>
        <v>1</v>
      </c>
      <c r="AA293">
        <f t="shared" si="19"/>
        <v>12</v>
      </c>
      <c r="AB293" t="str">
        <f t="shared" si="17"/>
        <v>Jun</v>
      </c>
      <c r="AC293">
        <f t="shared" si="18"/>
        <v>2015</v>
      </c>
    </row>
    <row r="294" spans="1:29" ht="12.75" customHeight="1" x14ac:dyDescent="0.25">
      <c r="A294">
        <v>23210</v>
      </c>
      <c r="B294" t="s">
        <v>56</v>
      </c>
      <c r="C294">
        <v>0.08</v>
      </c>
      <c r="D294">
        <v>115.99</v>
      </c>
      <c r="E294">
        <v>5.99</v>
      </c>
      <c r="F294">
        <v>550</v>
      </c>
      <c r="G294" t="s">
        <v>653</v>
      </c>
      <c r="H294" t="s">
        <v>27</v>
      </c>
      <c r="I294" t="s">
        <v>28</v>
      </c>
      <c r="J294" t="s">
        <v>77</v>
      </c>
      <c r="K294" t="s">
        <v>78</v>
      </c>
      <c r="L294" t="s">
        <v>59</v>
      </c>
      <c r="M294" t="s">
        <v>657</v>
      </c>
      <c r="N294">
        <v>0.56999999999999995</v>
      </c>
      <c r="O294" t="s">
        <v>33</v>
      </c>
      <c r="P294" t="s">
        <v>61</v>
      </c>
      <c r="Q294" t="s">
        <v>130</v>
      </c>
      <c r="R294" t="s">
        <v>654</v>
      </c>
      <c r="S294">
        <v>78155</v>
      </c>
      <c r="T294" s="3">
        <v>42167</v>
      </c>
      <c r="U294" s="3">
        <v>42168</v>
      </c>
      <c r="V294" s="5">
        <v>-239.54149999999998</v>
      </c>
      <c r="W294">
        <v>1</v>
      </c>
      <c r="X294" s="5">
        <v>102.21</v>
      </c>
      <c r="Y294">
        <v>90910</v>
      </c>
      <c r="Z294">
        <f t="shared" si="16"/>
        <v>1</v>
      </c>
      <c r="AA294">
        <f t="shared" si="19"/>
        <v>12</v>
      </c>
      <c r="AB294" t="str">
        <f t="shared" si="17"/>
        <v>Jun</v>
      </c>
      <c r="AC294">
        <f t="shared" si="18"/>
        <v>2015</v>
      </c>
    </row>
    <row r="295" spans="1:29" ht="12.75" customHeight="1" x14ac:dyDescent="0.25">
      <c r="A295">
        <v>24134</v>
      </c>
      <c r="B295" t="s">
        <v>25</v>
      </c>
      <c r="C295">
        <v>0</v>
      </c>
      <c r="D295">
        <v>15.04</v>
      </c>
      <c r="E295">
        <v>1.97</v>
      </c>
      <c r="F295">
        <v>551</v>
      </c>
      <c r="G295" t="s">
        <v>658</v>
      </c>
      <c r="H295" t="s">
        <v>49</v>
      </c>
      <c r="I295" t="s">
        <v>28</v>
      </c>
      <c r="J295" t="s">
        <v>29</v>
      </c>
      <c r="K295" t="s">
        <v>93</v>
      </c>
      <c r="L295" t="s">
        <v>31</v>
      </c>
      <c r="M295" t="s">
        <v>659</v>
      </c>
      <c r="N295">
        <v>0.39</v>
      </c>
      <c r="O295" t="s">
        <v>33</v>
      </c>
      <c r="P295" t="s">
        <v>61</v>
      </c>
      <c r="Q295" t="s">
        <v>130</v>
      </c>
      <c r="R295" t="s">
        <v>660</v>
      </c>
      <c r="S295">
        <v>75090</v>
      </c>
      <c r="T295" s="3">
        <v>42034</v>
      </c>
      <c r="U295" s="3">
        <v>42036</v>
      </c>
      <c r="V295" s="5">
        <v>21.514199999999999</v>
      </c>
      <c r="W295">
        <v>2</v>
      </c>
      <c r="X295" s="5">
        <v>31.18</v>
      </c>
      <c r="Y295">
        <v>90909</v>
      </c>
      <c r="Z295">
        <f t="shared" si="16"/>
        <v>2</v>
      </c>
      <c r="AA295">
        <f t="shared" si="19"/>
        <v>30</v>
      </c>
      <c r="AB295" t="str">
        <f t="shared" si="17"/>
        <v>Jan</v>
      </c>
      <c r="AC295">
        <f t="shared" si="18"/>
        <v>2015</v>
      </c>
    </row>
    <row r="296" spans="1:29" ht="12.75" customHeight="1" x14ac:dyDescent="0.25">
      <c r="A296">
        <v>2368</v>
      </c>
      <c r="B296" t="s">
        <v>56</v>
      </c>
      <c r="C296">
        <v>0</v>
      </c>
      <c r="D296">
        <v>6.88</v>
      </c>
      <c r="E296">
        <v>2</v>
      </c>
      <c r="F296">
        <v>553</v>
      </c>
      <c r="G296" t="s">
        <v>661</v>
      </c>
      <c r="H296" t="s">
        <v>27</v>
      </c>
      <c r="I296" t="s">
        <v>40</v>
      </c>
      <c r="J296" t="s">
        <v>29</v>
      </c>
      <c r="K296" t="s">
        <v>93</v>
      </c>
      <c r="L296" t="s">
        <v>31</v>
      </c>
      <c r="M296" t="s">
        <v>662</v>
      </c>
      <c r="N296">
        <v>0.39</v>
      </c>
      <c r="O296" t="s">
        <v>33</v>
      </c>
      <c r="P296" t="s">
        <v>34</v>
      </c>
      <c r="Q296" t="s">
        <v>45</v>
      </c>
      <c r="R296" t="s">
        <v>663</v>
      </c>
      <c r="S296">
        <v>90008</v>
      </c>
      <c r="T296" s="3">
        <v>42032</v>
      </c>
      <c r="U296" s="3">
        <v>42033</v>
      </c>
      <c r="V296" s="5">
        <v>34.068000000000005</v>
      </c>
      <c r="W296">
        <v>36</v>
      </c>
      <c r="X296" s="5">
        <v>267.52999999999997</v>
      </c>
      <c r="Y296">
        <v>17155</v>
      </c>
      <c r="Z296">
        <f t="shared" si="16"/>
        <v>1</v>
      </c>
      <c r="AA296">
        <f t="shared" si="19"/>
        <v>28</v>
      </c>
      <c r="AB296" t="str">
        <f t="shared" si="17"/>
        <v>Jan</v>
      </c>
      <c r="AC296">
        <f t="shared" si="18"/>
        <v>2015</v>
      </c>
    </row>
    <row r="297" spans="1:29" ht="12.75" customHeight="1" x14ac:dyDescent="0.25">
      <c r="A297">
        <v>349</v>
      </c>
      <c r="B297" t="s">
        <v>37</v>
      </c>
      <c r="C297">
        <v>7.0000000000000007E-2</v>
      </c>
      <c r="D297">
        <v>2036.48</v>
      </c>
      <c r="E297">
        <v>14.7</v>
      </c>
      <c r="F297">
        <v>553</v>
      </c>
      <c r="G297" t="s">
        <v>661</v>
      </c>
      <c r="H297" t="s">
        <v>39</v>
      </c>
      <c r="I297" t="s">
        <v>28</v>
      </c>
      <c r="J297" t="s">
        <v>77</v>
      </c>
      <c r="K297" t="s">
        <v>85</v>
      </c>
      <c r="L297" t="s">
        <v>43</v>
      </c>
      <c r="M297" t="s">
        <v>633</v>
      </c>
      <c r="N297">
        <v>0.55000000000000004</v>
      </c>
      <c r="O297" t="s">
        <v>33</v>
      </c>
      <c r="P297" t="s">
        <v>34</v>
      </c>
      <c r="Q297" t="s">
        <v>45</v>
      </c>
      <c r="R297" t="s">
        <v>663</v>
      </c>
      <c r="S297">
        <v>90008</v>
      </c>
      <c r="T297" s="3">
        <v>42056</v>
      </c>
      <c r="U297" s="3">
        <v>42056</v>
      </c>
      <c r="V297" s="5">
        <v>4073.25</v>
      </c>
      <c r="W297">
        <v>25</v>
      </c>
      <c r="X297" s="5">
        <v>43046.2</v>
      </c>
      <c r="Y297">
        <v>2433</v>
      </c>
      <c r="Z297">
        <f t="shared" si="16"/>
        <v>0</v>
      </c>
      <c r="AA297">
        <f t="shared" si="19"/>
        <v>21</v>
      </c>
      <c r="AB297" t="str">
        <f t="shared" si="17"/>
        <v>Feb</v>
      </c>
      <c r="AC297">
        <f t="shared" si="18"/>
        <v>2015</v>
      </c>
    </row>
    <row r="298" spans="1:29" ht="12.75" customHeight="1" x14ac:dyDescent="0.25">
      <c r="A298">
        <v>1115</v>
      </c>
      <c r="B298" t="s">
        <v>106</v>
      </c>
      <c r="C298">
        <v>0.01</v>
      </c>
      <c r="D298">
        <v>4.9800000000000004</v>
      </c>
      <c r="E298">
        <v>7.44</v>
      </c>
      <c r="F298">
        <v>553</v>
      </c>
      <c r="G298" t="s">
        <v>661</v>
      </c>
      <c r="H298" t="s">
        <v>49</v>
      </c>
      <c r="I298" t="s">
        <v>28</v>
      </c>
      <c r="J298" t="s">
        <v>29</v>
      </c>
      <c r="K298" t="s">
        <v>93</v>
      </c>
      <c r="L298" t="s">
        <v>59</v>
      </c>
      <c r="M298" t="s">
        <v>384</v>
      </c>
      <c r="N298">
        <v>0.36</v>
      </c>
      <c r="O298" t="s">
        <v>33</v>
      </c>
      <c r="P298" t="s">
        <v>34</v>
      </c>
      <c r="Q298" t="s">
        <v>45</v>
      </c>
      <c r="R298" t="s">
        <v>663</v>
      </c>
      <c r="S298">
        <v>90008</v>
      </c>
      <c r="T298" s="3">
        <v>42109</v>
      </c>
      <c r="U298" s="3">
        <v>42118</v>
      </c>
      <c r="V298" s="5">
        <v>-179.59199999999998</v>
      </c>
      <c r="W298">
        <v>63</v>
      </c>
      <c r="X298" s="5">
        <v>330.21</v>
      </c>
      <c r="Y298">
        <v>8165</v>
      </c>
      <c r="Z298">
        <f t="shared" si="16"/>
        <v>9</v>
      </c>
      <c r="AA298">
        <f t="shared" si="19"/>
        <v>15</v>
      </c>
      <c r="AB298" t="str">
        <f t="shared" si="17"/>
        <v>Apr</v>
      </c>
      <c r="AC298">
        <f t="shared" si="18"/>
        <v>2015</v>
      </c>
    </row>
    <row r="299" spans="1:29" ht="12.75" customHeight="1" x14ac:dyDescent="0.25">
      <c r="A299">
        <v>64</v>
      </c>
      <c r="B299" t="s">
        <v>56</v>
      </c>
      <c r="C299">
        <v>0.08</v>
      </c>
      <c r="D299">
        <v>124.49</v>
      </c>
      <c r="E299">
        <v>51.94</v>
      </c>
      <c r="F299">
        <v>553</v>
      </c>
      <c r="G299" t="s">
        <v>661</v>
      </c>
      <c r="H299" t="s">
        <v>39</v>
      </c>
      <c r="I299" t="s">
        <v>28</v>
      </c>
      <c r="J299" t="s">
        <v>41</v>
      </c>
      <c r="K299" t="s">
        <v>152</v>
      </c>
      <c r="L299" t="s">
        <v>121</v>
      </c>
      <c r="M299" t="s">
        <v>462</v>
      </c>
      <c r="N299">
        <v>0.63</v>
      </c>
      <c r="O299" t="s">
        <v>33</v>
      </c>
      <c r="P299" t="s">
        <v>34</v>
      </c>
      <c r="Q299" t="s">
        <v>45</v>
      </c>
      <c r="R299" t="s">
        <v>663</v>
      </c>
      <c r="S299">
        <v>90008</v>
      </c>
      <c r="T299" s="3">
        <v>42173</v>
      </c>
      <c r="U299" s="3">
        <v>42174</v>
      </c>
      <c r="V299" s="5">
        <v>-500.38</v>
      </c>
      <c r="W299">
        <v>56</v>
      </c>
      <c r="X299" s="5">
        <v>6831.37</v>
      </c>
      <c r="Y299">
        <v>359</v>
      </c>
      <c r="Z299">
        <f t="shared" si="16"/>
        <v>1</v>
      </c>
      <c r="AA299">
        <f t="shared" si="19"/>
        <v>18</v>
      </c>
      <c r="AB299" t="str">
        <f t="shared" si="17"/>
        <v>Jun</v>
      </c>
      <c r="AC299">
        <f t="shared" si="18"/>
        <v>2015</v>
      </c>
    </row>
    <row r="300" spans="1:29" ht="12.75" customHeight="1" x14ac:dyDescent="0.25">
      <c r="A300">
        <v>18349</v>
      </c>
      <c r="B300" t="s">
        <v>37</v>
      </c>
      <c r="C300">
        <v>7.0000000000000007E-2</v>
      </c>
      <c r="D300">
        <v>2036.48</v>
      </c>
      <c r="E300">
        <v>14.7</v>
      </c>
      <c r="F300">
        <v>555</v>
      </c>
      <c r="G300" t="s">
        <v>664</v>
      </c>
      <c r="H300" t="s">
        <v>39</v>
      </c>
      <c r="I300" t="s">
        <v>28</v>
      </c>
      <c r="J300" t="s">
        <v>77</v>
      </c>
      <c r="K300" t="s">
        <v>85</v>
      </c>
      <c r="L300" t="s">
        <v>43</v>
      </c>
      <c r="M300" t="s">
        <v>633</v>
      </c>
      <c r="N300">
        <v>0.55000000000000004</v>
      </c>
      <c r="O300" t="s">
        <v>33</v>
      </c>
      <c r="P300" t="s">
        <v>34</v>
      </c>
      <c r="Q300" t="s">
        <v>212</v>
      </c>
      <c r="R300" t="s">
        <v>665</v>
      </c>
      <c r="S300">
        <v>84062</v>
      </c>
      <c r="T300" s="3">
        <v>42056</v>
      </c>
      <c r="U300" s="3">
        <v>42056</v>
      </c>
      <c r="V300" s="5">
        <v>6028.41</v>
      </c>
      <c r="W300">
        <v>6</v>
      </c>
      <c r="X300" s="5">
        <v>10331.09</v>
      </c>
      <c r="Y300">
        <v>86190</v>
      </c>
      <c r="Z300">
        <f t="shared" si="16"/>
        <v>0</v>
      </c>
      <c r="AA300">
        <f t="shared" si="19"/>
        <v>21</v>
      </c>
      <c r="AB300" t="str">
        <f t="shared" si="17"/>
        <v>Feb</v>
      </c>
      <c r="AC300">
        <f t="shared" si="18"/>
        <v>2015</v>
      </c>
    </row>
    <row r="301" spans="1:29" ht="12.75" customHeight="1" x14ac:dyDescent="0.25">
      <c r="A301">
        <v>19115</v>
      </c>
      <c r="B301" t="s">
        <v>106</v>
      </c>
      <c r="C301">
        <v>0.01</v>
      </c>
      <c r="D301">
        <v>4.9800000000000004</v>
      </c>
      <c r="E301">
        <v>7.44</v>
      </c>
      <c r="F301">
        <v>555</v>
      </c>
      <c r="G301" t="s">
        <v>664</v>
      </c>
      <c r="H301" t="s">
        <v>49</v>
      </c>
      <c r="I301" t="s">
        <v>28</v>
      </c>
      <c r="J301" t="s">
        <v>29</v>
      </c>
      <c r="K301" t="s">
        <v>93</v>
      </c>
      <c r="L301" t="s">
        <v>59</v>
      </c>
      <c r="M301" t="s">
        <v>384</v>
      </c>
      <c r="N301">
        <v>0.36</v>
      </c>
      <c r="O301" t="s">
        <v>33</v>
      </c>
      <c r="P301" t="s">
        <v>34</v>
      </c>
      <c r="Q301" t="s">
        <v>212</v>
      </c>
      <c r="R301" t="s">
        <v>665</v>
      </c>
      <c r="S301">
        <v>84062</v>
      </c>
      <c r="T301" s="3">
        <v>42109</v>
      </c>
      <c r="U301" s="3">
        <v>42118</v>
      </c>
      <c r="V301" s="5">
        <v>-161.6328</v>
      </c>
      <c r="W301">
        <v>16</v>
      </c>
      <c r="X301" s="5">
        <v>83.86</v>
      </c>
      <c r="Y301">
        <v>86191</v>
      </c>
      <c r="Z301">
        <f t="shared" si="16"/>
        <v>9</v>
      </c>
      <c r="AA301">
        <f t="shared" si="19"/>
        <v>15</v>
      </c>
      <c r="AB301" t="str">
        <f t="shared" si="17"/>
        <v>Apr</v>
      </c>
      <c r="AC301">
        <f t="shared" si="18"/>
        <v>2015</v>
      </c>
    </row>
    <row r="302" spans="1:29" ht="12.75" customHeight="1" x14ac:dyDescent="0.25">
      <c r="A302">
        <v>18064</v>
      </c>
      <c r="B302" t="s">
        <v>56</v>
      </c>
      <c r="C302">
        <v>0.08</v>
      </c>
      <c r="D302">
        <v>124.49</v>
      </c>
      <c r="E302">
        <v>51.94</v>
      </c>
      <c r="F302">
        <v>555</v>
      </c>
      <c r="G302" t="s">
        <v>664</v>
      </c>
      <c r="H302" t="s">
        <v>39</v>
      </c>
      <c r="I302" t="s">
        <v>28</v>
      </c>
      <c r="J302" t="s">
        <v>41</v>
      </c>
      <c r="K302" t="s">
        <v>152</v>
      </c>
      <c r="L302" t="s">
        <v>121</v>
      </c>
      <c r="M302" t="s">
        <v>462</v>
      </c>
      <c r="N302">
        <v>0.63</v>
      </c>
      <c r="O302" t="s">
        <v>33</v>
      </c>
      <c r="P302" t="s">
        <v>34</v>
      </c>
      <c r="Q302" t="s">
        <v>212</v>
      </c>
      <c r="R302" t="s">
        <v>665</v>
      </c>
      <c r="S302">
        <v>84062</v>
      </c>
      <c r="T302" s="3">
        <v>42173</v>
      </c>
      <c r="U302" s="3">
        <v>42174</v>
      </c>
      <c r="V302" s="5">
        <v>-250.19</v>
      </c>
      <c r="W302">
        <v>14</v>
      </c>
      <c r="X302" s="5">
        <v>1707.84</v>
      </c>
      <c r="Y302">
        <v>86192</v>
      </c>
      <c r="Z302">
        <f t="shared" si="16"/>
        <v>1</v>
      </c>
      <c r="AA302">
        <f t="shared" si="19"/>
        <v>18</v>
      </c>
      <c r="AB302" t="str">
        <f t="shared" si="17"/>
        <v>Jun</v>
      </c>
      <c r="AC302">
        <f t="shared" si="18"/>
        <v>2015</v>
      </c>
    </row>
    <row r="303" spans="1:29" ht="12.75" customHeight="1" x14ac:dyDescent="0.25">
      <c r="A303">
        <v>20368</v>
      </c>
      <c r="B303" t="s">
        <v>56</v>
      </c>
      <c r="C303">
        <v>0</v>
      </c>
      <c r="D303">
        <v>6.88</v>
      </c>
      <c r="E303">
        <v>2</v>
      </c>
      <c r="F303">
        <v>556</v>
      </c>
      <c r="G303" t="s">
        <v>666</v>
      </c>
      <c r="H303" t="s">
        <v>27</v>
      </c>
      <c r="I303" t="s">
        <v>40</v>
      </c>
      <c r="J303" t="s">
        <v>29</v>
      </c>
      <c r="K303" t="s">
        <v>93</v>
      </c>
      <c r="L303" t="s">
        <v>31</v>
      </c>
      <c r="M303" t="s">
        <v>662</v>
      </c>
      <c r="N303">
        <v>0.39</v>
      </c>
      <c r="O303" t="s">
        <v>33</v>
      </c>
      <c r="P303" t="s">
        <v>34</v>
      </c>
      <c r="Q303" t="s">
        <v>212</v>
      </c>
      <c r="R303" t="s">
        <v>667</v>
      </c>
      <c r="S303">
        <v>84604</v>
      </c>
      <c r="T303" s="3">
        <v>42032</v>
      </c>
      <c r="U303" s="3">
        <v>42033</v>
      </c>
      <c r="V303" s="5">
        <v>46.147199999999991</v>
      </c>
      <c r="W303">
        <v>9</v>
      </c>
      <c r="X303" s="5">
        <v>66.88</v>
      </c>
      <c r="Y303">
        <v>86189</v>
      </c>
      <c r="Z303">
        <f t="shared" si="16"/>
        <v>1</v>
      </c>
      <c r="AA303">
        <f t="shared" si="19"/>
        <v>28</v>
      </c>
      <c r="AB303" t="str">
        <f t="shared" si="17"/>
        <v>Jan</v>
      </c>
      <c r="AC303">
        <f t="shared" si="18"/>
        <v>2015</v>
      </c>
    </row>
    <row r="304" spans="1:29" ht="12.75" customHeight="1" x14ac:dyDescent="0.25">
      <c r="A304">
        <v>20369</v>
      </c>
      <c r="B304" t="s">
        <v>56</v>
      </c>
      <c r="C304">
        <v>0.03</v>
      </c>
      <c r="D304">
        <v>32.479999999999997</v>
      </c>
      <c r="E304">
        <v>35</v>
      </c>
      <c r="F304">
        <v>556</v>
      </c>
      <c r="G304" t="s">
        <v>666</v>
      </c>
      <c r="H304" t="s">
        <v>27</v>
      </c>
      <c r="I304" t="s">
        <v>40</v>
      </c>
      <c r="J304" t="s">
        <v>29</v>
      </c>
      <c r="K304" t="s">
        <v>141</v>
      </c>
      <c r="L304" t="s">
        <v>236</v>
      </c>
      <c r="M304" t="s">
        <v>668</v>
      </c>
      <c r="N304">
        <v>0.81</v>
      </c>
      <c r="O304" t="s">
        <v>33</v>
      </c>
      <c r="P304" t="s">
        <v>34</v>
      </c>
      <c r="Q304" t="s">
        <v>212</v>
      </c>
      <c r="R304" t="s">
        <v>667</v>
      </c>
      <c r="S304">
        <v>84604</v>
      </c>
      <c r="T304" s="3">
        <v>42032</v>
      </c>
      <c r="U304" s="3">
        <v>42032</v>
      </c>
      <c r="V304" s="5">
        <v>-1116.3348000000001</v>
      </c>
      <c r="W304">
        <v>8</v>
      </c>
      <c r="X304" s="5">
        <v>274.91000000000003</v>
      </c>
      <c r="Y304">
        <v>86189</v>
      </c>
      <c r="Z304">
        <f t="shared" si="16"/>
        <v>0</v>
      </c>
      <c r="AA304">
        <f t="shared" si="19"/>
        <v>28</v>
      </c>
      <c r="AB304" t="str">
        <f t="shared" si="17"/>
        <v>Jan</v>
      </c>
      <c r="AC304">
        <f t="shared" si="18"/>
        <v>2015</v>
      </c>
    </row>
    <row r="305" spans="1:29" ht="12.75" customHeight="1" x14ac:dyDescent="0.25">
      <c r="A305">
        <v>21966</v>
      </c>
      <c r="B305" t="s">
        <v>47</v>
      </c>
      <c r="C305">
        <v>0.02</v>
      </c>
      <c r="D305">
        <v>280.98</v>
      </c>
      <c r="E305">
        <v>57</v>
      </c>
      <c r="F305">
        <v>568</v>
      </c>
      <c r="G305" t="s">
        <v>669</v>
      </c>
      <c r="H305" t="s">
        <v>39</v>
      </c>
      <c r="I305" t="s">
        <v>114</v>
      </c>
      <c r="J305" t="s">
        <v>41</v>
      </c>
      <c r="K305" t="s">
        <v>42</v>
      </c>
      <c r="L305" t="s">
        <v>43</v>
      </c>
      <c r="M305" t="s">
        <v>670</v>
      </c>
      <c r="N305">
        <v>0.78</v>
      </c>
      <c r="O305" t="s">
        <v>33</v>
      </c>
      <c r="P305" t="s">
        <v>136</v>
      </c>
      <c r="Q305" t="s">
        <v>671</v>
      </c>
      <c r="R305" t="s">
        <v>443</v>
      </c>
      <c r="S305">
        <v>39701</v>
      </c>
      <c r="T305" s="3">
        <v>42067</v>
      </c>
      <c r="U305" s="3">
        <v>42068</v>
      </c>
      <c r="V305" s="5">
        <v>1141.7939999999999</v>
      </c>
      <c r="W305">
        <v>4</v>
      </c>
      <c r="X305" s="5">
        <v>1128.74</v>
      </c>
      <c r="Y305">
        <v>88879</v>
      </c>
      <c r="Z305">
        <f t="shared" si="16"/>
        <v>1</v>
      </c>
      <c r="AA305">
        <f t="shared" si="19"/>
        <v>4</v>
      </c>
      <c r="AB305" t="str">
        <f t="shared" si="17"/>
        <v>Mar</v>
      </c>
      <c r="AC305">
        <f t="shared" si="18"/>
        <v>2015</v>
      </c>
    </row>
    <row r="306" spans="1:29" ht="12.75" customHeight="1" x14ac:dyDescent="0.25">
      <c r="A306">
        <v>22667</v>
      </c>
      <c r="B306" t="s">
        <v>37</v>
      </c>
      <c r="C306">
        <v>0.09</v>
      </c>
      <c r="D306">
        <v>70.97</v>
      </c>
      <c r="E306">
        <v>3.5</v>
      </c>
      <c r="F306">
        <v>568</v>
      </c>
      <c r="G306" t="s">
        <v>669</v>
      </c>
      <c r="H306" t="s">
        <v>49</v>
      </c>
      <c r="I306" t="s">
        <v>114</v>
      </c>
      <c r="J306" t="s">
        <v>29</v>
      </c>
      <c r="K306" t="s">
        <v>257</v>
      </c>
      <c r="L306" t="s">
        <v>59</v>
      </c>
      <c r="M306" t="s">
        <v>672</v>
      </c>
      <c r="N306">
        <v>0.59</v>
      </c>
      <c r="O306" t="s">
        <v>33</v>
      </c>
      <c r="P306" t="s">
        <v>136</v>
      </c>
      <c r="Q306" t="s">
        <v>671</v>
      </c>
      <c r="R306" t="s">
        <v>443</v>
      </c>
      <c r="S306">
        <v>39701</v>
      </c>
      <c r="T306" s="3">
        <v>42109</v>
      </c>
      <c r="U306" s="3">
        <v>42109</v>
      </c>
      <c r="V306" s="5">
        <v>-99.568000000000012</v>
      </c>
      <c r="W306">
        <v>12</v>
      </c>
      <c r="X306" s="5">
        <v>805.99</v>
      </c>
      <c r="Y306">
        <v>88880</v>
      </c>
      <c r="Z306">
        <f t="shared" si="16"/>
        <v>0</v>
      </c>
      <c r="AA306">
        <f t="shared" si="19"/>
        <v>15</v>
      </c>
      <c r="AB306" t="str">
        <f t="shared" si="17"/>
        <v>Apr</v>
      </c>
      <c r="AC306">
        <f t="shared" si="18"/>
        <v>2015</v>
      </c>
    </row>
    <row r="307" spans="1:29" ht="12.75" customHeight="1" x14ac:dyDescent="0.25">
      <c r="A307">
        <v>22736</v>
      </c>
      <c r="B307" t="s">
        <v>56</v>
      </c>
      <c r="C307">
        <v>0.08</v>
      </c>
      <c r="D307">
        <v>67.28</v>
      </c>
      <c r="E307">
        <v>19.989999999999998</v>
      </c>
      <c r="F307">
        <v>568</v>
      </c>
      <c r="G307" t="s">
        <v>669</v>
      </c>
      <c r="H307" t="s">
        <v>27</v>
      </c>
      <c r="I307" t="s">
        <v>114</v>
      </c>
      <c r="J307" t="s">
        <v>29</v>
      </c>
      <c r="K307" t="s">
        <v>109</v>
      </c>
      <c r="L307" t="s">
        <v>59</v>
      </c>
      <c r="M307" t="s">
        <v>673</v>
      </c>
      <c r="N307">
        <v>0.4</v>
      </c>
      <c r="O307" t="s">
        <v>33</v>
      </c>
      <c r="P307" t="s">
        <v>136</v>
      </c>
      <c r="Q307" t="s">
        <v>671</v>
      </c>
      <c r="R307" t="s">
        <v>443</v>
      </c>
      <c r="S307">
        <v>39701</v>
      </c>
      <c r="T307" s="3">
        <v>42095</v>
      </c>
      <c r="U307" s="3">
        <v>42097</v>
      </c>
      <c r="V307" s="5">
        <v>224.85059999999999</v>
      </c>
      <c r="W307">
        <v>16</v>
      </c>
      <c r="X307" s="5">
        <v>1066.54</v>
      </c>
      <c r="Y307">
        <v>88882</v>
      </c>
      <c r="Z307">
        <f t="shared" si="16"/>
        <v>2</v>
      </c>
      <c r="AA307">
        <f t="shared" si="19"/>
        <v>1</v>
      </c>
      <c r="AB307" t="str">
        <f t="shared" si="17"/>
        <v>Apr</v>
      </c>
      <c r="AC307">
        <f t="shared" si="18"/>
        <v>2015</v>
      </c>
    </row>
    <row r="308" spans="1:29" ht="12.75" customHeight="1" x14ac:dyDescent="0.25">
      <c r="A308">
        <v>26038</v>
      </c>
      <c r="B308" t="s">
        <v>106</v>
      </c>
      <c r="C308">
        <v>0.06</v>
      </c>
      <c r="D308">
        <v>7.99</v>
      </c>
      <c r="E308">
        <v>5.03</v>
      </c>
      <c r="F308">
        <v>570</v>
      </c>
      <c r="G308" t="s">
        <v>674</v>
      </c>
      <c r="H308" t="s">
        <v>49</v>
      </c>
      <c r="I308" t="s">
        <v>114</v>
      </c>
      <c r="J308" t="s">
        <v>77</v>
      </c>
      <c r="K308" t="s">
        <v>78</v>
      </c>
      <c r="L308" t="s">
        <v>86</v>
      </c>
      <c r="M308" t="s">
        <v>430</v>
      </c>
      <c r="N308">
        <v>0.6</v>
      </c>
      <c r="O308" t="s">
        <v>33</v>
      </c>
      <c r="P308" t="s">
        <v>34</v>
      </c>
      <c r="Q308" t="s">
        <v>533</v>
      </c>
      <c r="R308" t="s">
        <v>675</v>
      </c>
      <c r="S308">
        <v>89015</v>
      </c>
      <c r="T308" s="3">
        <v>42017</v>
      </c>
      <c r="U308" s="3">
        <v>42017</v>
      </c>
      <c r="V308" s="5">
        <v>-122.13300000000001</v>
      </c>
      <c r="W308">
        <v>10</v>
      </c>
      <c r="X308" s="5">
        <v>65.739999999999995</v>
      </c>
      <c r="Y308">
        <v>88881</v>
      </c>
      <c r="Z308">
        <f t="shared" si="16"/>
        <v>0</v>
      </c>
      <c r="AA308">
        <f t="shared" si="19"/>
        <v>13</v>
      </c>
      <c r="AB308" t="str">
        <f t="shared" si="17"/>
        <v>Jan</v>
      </c>
      <c r="AC308">
        <f t="shared" si="18"/>
        <v>2015</v>
      </c>
    </row>
    <row r="309" spans="1:29" ht="12.75" customHeight="1" x14ac:dyDescent="0.25">
      <c r="A309">
        <v>23719</v>
      </c>
      <c r="B309" t="s">
        <v>47</v>
      </c>
      <c r="C309">
        <v>0.05</v>
      </c>
      <c r="D309">
        <v>4.13</v>
      </c>
      <c r="E309">
        <v>5.04</v>
      </c>
      <c r="F309">
        <v>573</v>
      </c>
      <c r="G309" t="s">
        <v>676</v>
      </c>
      <c r="H309" t="s">
        <v>49</v>
      </c>
      <c r="I309" t="s">
        <v>40</v>
      </c>
      <c r="J309" t="s">
        <v>29</v>
      </c>
      <c r="K309" t="s">
        <v>109</v>
      </c>
      <c r="L309" t="s">
        <v>59</v>
      </c>
      <c r="M309" t="s">
        <v>677</v>
      </c>
      <c r="N309">
        <v>0.38</v>
      </c>
      <c r="O309" t="s">
        <v>33</v>
      </c>
      <c r="P309" t="s">
        <v>61</v>
      </c>
      <c r="Q309" t="s">
        <v>178</v>
      </c>
      <c r="R309" t="s">
        <v>678</v>
      </c>
      <c r="S309">
        <v>61554</v>
      </c>
      <c r="T309" s="3">
        <v>42076</v>
      </c>
      <c r="U309" s="3">
        <v>42077</v>
      </c>
      <c r="V309" s="5">
        <v>-12.1555</v>
      </c>
      <c r="W309">
        <v>1</v>
      </c>
      <c r="X309" s="5">
        <v>5.84</v>
      </c>
      <c r="Y309">
        <v>86555</v>
      </c>
      <c r="Z309">
        <f t="shared" si="16"/>
        <v>1</v>
      </c>
      <c r="AA309">
        <f t="shared" si="19"/>
        <v>13</v>
      </c>
      <c r="AB309" t="str">
        <f t="shared" si="17"/>
        <v>Mar</v>
      </c>
      <c r="AC309">
        <f t="shared" si="18"/>
        <v>2015</v>
      </c>
    </row>
    <row r="310" spans="1:29" ht="12.75" customHeight="1" x14ac:dyDescent="0.25">
      <c r="A310">
        <v>21992</v>
      </c>
      <c r="B310" t="s">
        <v>25</v>
      </c>
      <c r="C310">
        <v>0.08</v>
      </c>
      <c r="D310">
        <v>415.88</v>
      </c>
      <c r="E310">
        <v>11.37</v>
      </c>
      <c r="F310">
        <v>573</v>
      </c>
      <c r="G310" t="s">
        <v>676</v>
      </c>
      <c r="H310" t="s">
        <v>49</v>
      </c>
      <c r="I310" t="s">
        <v>28</v>
      </c>
      <c r="J310" t="s">
        <v>29</v>
      </c>
      <c r="K310" t="s">
        <v>141</v>
      </c>
      <c r="L310" t="s">
        <v>59</v>
      </c>
      <c r="M310" t="s">
        <v>488</v>
      </c>
      <c r="N310">
        <v>0.56999999999999995</v>
      </c>
      <c r="O310" t="s">
        <v>33</v>
      </c>
      <c r="P310" t="s">
        <v>61</v>
      </c>
      <c r="Q310" t="s">
        <v>178</v>
      </c>
      <c r="R310" t="s">
        <v>678</v>
      </c>
      <c r="S310">
        <v>61554</v>
      </c>
      <c r="T310" s="3">
        <v>42061</v>
      </c>
      <c r="U310" s="3">
        <v>42062</v>
      </c>
      <c r="V310" s="5">
        <v>-269.08440000000002</v>
      </c>
      <c r="W310">
        <v>1</v>
      </c>
      <c r="X310" s="5">
        <v>405.57</v>
      </c>
      <c r="Y310">
        <v>86556</v>
      </c>
      <c r="Z310">
        <f t="shared" si="16"/>
        <v>1</v>
      </c>
      <c r="AA310">
        <f t="shared" si="19"/>
        <v>26</v>
      </c>
      <c r="AB310" t="str">
        <f t="shared" si="17"/>
        <v>Feb</v>
      </c>
      <c r="AC310">
        <f t="shared" si="18"/>
        <v>2015</v>
      </c>
    </row>
    <row r="311" spans="1:29" ht="12.75" customHeight="1" x14ac:dyDescent="0.25">
      <c r="A311">
        <v>21325</v>
      </c>
      <c r="B311" t="s">
        <v>106</v>
      </c>
      <c r="C311">
        <v>0.06</v>
      </c>
      <c r="D311">
        <v>4.4800000000000004</v>
      </c>
      <c r="E311">
        <v>49</v>
      </c>
      <c r="F311">
        <v>576</v>
      </c>
      <c r="G311" t="s">
        <v>679</v>
      </c>
      <c r="H311" t="s">
        <v>49</v>
      </c>
      <c r="I311" t="s">
        <v>28</v>
      </c>
      <c r="J311" t="s">
        <v>29</v>
      </c>
      <c r="K311" t="s">
        <v>257</v>
      </c>
      <c r="L311" t="s">
        <v>236</v>
      </c>
      <c r="M311" t="s">
        <v>680</v>
      </c>
      <c r="N311">
        <v>0.6</v>
      </c>
      <c r="O311" t="s">
        <v>33</v>
      </c>
      <c r="P311" t="s">
        <v>34</v>
      </c>
      <c r="Q311" t="s">
        <v>45</v>
      </c>
      <c r="R311" t="s">
        <v>681</v>
      </c>
      <c r="S311">
        <v>91767</v>
      </c>
      <c r="T311" s="3">
        <v>42017</v>
      </c>
      <c r="U311" s="3">
        <v>42021</v>
      </c>
      <c r="V311" s="5">
        <v>-566</v>
      </c>
      <c r="W311">
        <v>4</v>
      </c>
      <c r="X311" s="5">
        <v>32.6</v>
      </c>
      <c r="Y311">
        <v>88645</v>
      </c>
      <c r="Z311">
        <f t="shared" si="16"/>
        <v>4</v>
      </c>
      <c r="AA311">
        <f t="shared" si="19"/>
        <v>13</v>
      </c>
      <c r="AB311" t="str">
        <f t="shared" si="17"/>
        <v>Jan</v>
      </c>
      <c r="AC311">
        <f t="shared" si="18"/>
        <v>2015</v>
      </c>
    </row>
    <row r="312" spans="1:29" ht="12.75" customHeight="1" x14ac:dyDescent="0.25">
      <c r="A312">
        <v>18664</v>
      </c>
      <c r="B312" t="s">
        <v>56</v>
      </c>
      <c r="C312">
        <v>0.03</v>
      </c>
      <c r="D312">
        <v>162.93</v>
      </c>
      <c r="E312">
        <v>19.989999999999998</v>
      </c>
      <c r="F312">
        <v>578</v>
      </c>
      <c r="G312" t="s">
        <v>682</v>
      </c>
      <c r="H312" t="s">
        <v>49</v>
      </c>
      <c r="I312" t="s">
        <v>28</v>
      </c>
      <c r="J312" t="s">
        <v>29</v>
      </c>
      <c r="K312" t="s">
        <v>69</v>
      </c>
      <c r="L312" t="s">
        <v>59</v>
      </c>
      <c r="M312" t="s">
        <v>683</v>
      </c>
      <c r="N312">
        <v>0.39</v>
      </c>
      <c r="O312" t="s">
        <v>33</v>
      </c>
      <c r="P312" t="s">
        <v>53</v>
      </c>
      <c r="Q312" t="s">
        <v>228</v>
      </c>
      <c r="R312" t="s">
        <v>684</v>
      </c>
      <c r="S312">
        <v>6770</v>
      </c>
      <c r="T312" s="3">
        <v>42137</v>
      </c>
      <c r="U312" s="3">
        <v>42138</v>
      </c>
      <c r="V312" s="5">
        <v>293.14</v>
      </c>
      <c r="W312">
        <v>3</v>
      </c>
      <c r="X312" s="5">
        <v>515.88</v>
      </c>
      <c r="Y312">
        <v>88644</v>
      </c>
      <c r="Z312">
        <f t="shared" si="16"/>
        <v>1</v>
      </c>
      <c r="AA312">
        <f t="shared" si="19"/>
        <v>13</v>
      </c>
      <c r="AB312" t="str">
        <f t="shared" si="17"/>
        <v>May</v>
      </c>
      <c r="AC312">
        <f t="shared" si="18"/>
        <v>2015</v>
      </c>
    </row>
    <row r="313" spans="1:29" ht="12.75" customHeight="1" x14ac:dyDescent="0.25">
      <c r="A313">
        <v>18665</v>
      </c>
      <c r="B313" t="s">
        <v>56</v>
      </c>
      <c r="C313">
        <v>0.01</v>
      </c>
      <c r="D313">
        <v>11.58</v>
      </c>
      <c r="E313">
        <v>5.72</v>
      </c>
      <c r="F313">
        <v>579</v>
      </c>
      <c r="G313" t="s">
        <v>685</v>
      </c>
      <c r="H313" t="s">
        <v>49</v>
      </c>
      <c r="I313" t="s">
        <v>28</v>
      </c>
      <c r="J313" t="s">
        <v>29</v>
      </c>
      <c r="K313" t="s">
        <v>69</v>
      </c>
      <c r="L313" t="s">
        <v>59</v>
      </c>
      <c r="M313" t="s">
        <v>686</v>
      </c>
      <c r="N313">
        <v>0.35</v>
      </c>
      <c r="O313" t="s">
        <v>33</v>
      </c>
      <c r="P313" t="s">
        <v>53</v>
      </c>
      <c r="Q313" t="s">
        <v>228</v>
      </c>
      <c r="R313" t="s">
        <v>687</v>
      </c>
      <c r="S313">
        <v>6478</v>
      </c>
      <c r="T313" s="3">
        <v>42137</v>
      </c>
      <c r="U313" s="3">
        <v>42139</v>
      </c>
      <c r="V313" s="5">
        <v>-6.61</v>
      </c>
      <c r="W313">
        <v>2</v>
      </c>
      <c r="X313" s="5">
        <v>25.06</v>
      </c>
      <c r="Y313">
        <v>88644</v>
      </c>
      <c r="Z313">
        <f t="shared" si="16"/>
        <v>2</v>
      </c>
      <c r="AA313">
        <f t="shared" si="19"/>
        <v>13</v>
      </c>
      <c r="AB313" t="str">
        <f t="shared" si="17"/>
        <v>May</v>
      </c>
      <c r="AC313">
        <f t="shared" si="18"/>
        <v>2015</v>
      </c>
    </row>
    <row r="314" spans="1:29" ht="12.75" customHeight="1" x14ac:dyDescent="0.25">
      <c r="A314">
        <v>18662</v>
      </c>
      <c r="B314" t="s">
        <v>56</v>
      </c>
      <c r="C314">
        <v>0.01</v>
      </c>
      <c r="D314">
        <v>55.99</v>
      </c>
      <c r="E314">
        <v>5</v>
      </c>
      <c r="F314">
        <v>580</v>
      </c>
      <c r="G314" t="s">
        <v>688</v>
      </c>
      <c r="H314" t="s">
        <v>49</v>
      </c>
      <c r="I314" t="s">
        <v>28</v>
      </c>
      <c r="J314" t="s">
        <v>77</v>
      </c>
      <c r="K314" t="s">
        <v>78</v>
      </c>
      <c r="L314" t="s">
        <v>51</v>
      </c>
      <c r="M314" t="s">
        <v>689</v>
      </c>
      <c r="N314">
        <v>0.8</v>
      </c>
      <c r="O314" t="s">
        <v>33</v>
      </c>
      <c r="P314" t="s">
        <v>53</v>
      </c>
      <c r="Q314" t="s">
        <v>188</v>
      </c>
      <c r="R314" t="s">
        <v>511</v>
      </c>
      <c r="S314">
        <v>4210</v>
      </c>
      <c r="T314" s="3">
        <v>42137</v>
      </c>
      <c r="U314" s="3">
        <v>42138</v>
      </c>
      <c r="V314" s="5">
        <v>-57.541000000000004</v>
      </c>
      <c r="W314">
        <v>12</v>
      </c>
      <c r="X314" s="5">
        <v>578.24</v>
      </c>
      <c r="Y314">
        <v>88644</v>
      </c>
      <c r="Z314">
        <f t="shared" si="16"/>
        <v>1</v>
      </c>
      <c r="AA314">
        <f t="shared" si="19"/>
        <v>13</v>
      </c>
      <c r="AB314" t="str">
        <f t="shared" si="17"/>
        <v>May</v>
      </c>
      <c r="AC314">
        <f t="shared" si="18"/>
        <v>2015</v>
      </c>
    </row>
    <row r="315" spans="1:29" ht="12.75" customHeight="1" x14ac:dyDescent="0.25">
      <c r="A315">
        <v>24180</v>
      </c>
      <c r="B315" t="s">
        <v>37</v>
      </c>
      <c r="C315">
        <v>0.04</v>
      </c>
      <c r="D315">
        <v>15.51</v>
      </c>
      <c r="E315">
        <v>17.78</v>
      </c>
      <c r="F315">
        <v>584</v>
      </c>
      <c r="G315" t="s">
        <v>690</v>
      </c>
      <c r="H315" t="s">
        <v>49</v>
      </c>
      <c r="I315" t="s">
        <v>28</v>
      </c>
      <c r="J315" t="s">
        <v>29</v>
      </c>
      <c r="K315" t="s">
        <v>141</v>
      </c>
      <c r="L315" t="s">
        <v>59</v>
      </c>
      <c r="M315" t="s">
        <v>691</v>
      </c>
      <c r="N315">
        <v>0.59</v>
      </c>
      <c r="O315" t="s">
        <v>33</v>
      </c>
      <c r="P315" t="s">
        <v>53</v>
      </c>
      <c r="Q315" t="s">
        <v>193</v>
      </c>
      <c r="R315" t="s">
        <v>692</v>
      </c>
      <c r="S315">
        <v>1801</v>
      </c>
      <c r="T315" s="3">
        <v>42025</v>
      </c>
      <c r="U315" s="3">
        <v>42027</v>
      </c>
      <c r="V315" s="5">
        <v>-266.22000000000003</v>
      </c>
      <c r="W315">
        <v>7</v>
      </c>
      <c r="X315" s="5">
        <v>116.93</v>
      </c>
      <c r="Y315">
        <v>88646</v>
      </c>
      <c r="Z315">
        <f t="shared" si="16"/>
        <v>2</v>
      </c>
      <c r="AA315">
        <f t="shared" si="19"/>
        <v>21</v>
      </c>
      <c r="AB315" t="str">
        <f t="shared" si="17"/>
        <v>Jan</v>
      </c>
      <c r="AC315">
        <f t="shared" si="18"/>
        <v>2015</v>
      </c>
    </row>
    <row r="316" spans="1:29" ht="12.75" customHeight="1" x14ac:dyDescent="0.25">
      <c r="A316">
        <v>18663</v>
      </c>
      <c r="B316" t="s">
        <v>56</v>
      </c>
      <c r="C316">
        <v>0.06</v>
      </c>
      <c r="D316">
        <v>13.9</v>
      </c>
      <c r="E316">
        <v>7.59</v>
      </c>
      <c r="F316">
        <v>585</v>
      </c>
      <c r="G316" t="s">
        <v>693</v>
      </c>
      <c r="H316" t="s">
        <v>49</v>
      </c>
      <c r="I316" t="s">
        <v>28</v>
      </c>
      <c r="J316" t="s">
        <v>29</v>
      </c>
      <c r="K316" t="s">
        <v>174</v>
      </c>
      <c r="L316" t="s">
        <v>51</v>
      </c>
      <c r="M316" t="s">
        <v>694</v>
      </c>
      <c r="N316">
        <v>0.56000000000000005</v>
      </c>
      <c r="O316" t="s">
        <v>33</v>
      </c>
      <c r="P316" t="s">
        <v>53</v>
      </c>
      <c r="Q316" t="s">
        <v>197</v>
      </c>
      <c r="R316" t="s">
        <v>695</v>
      </c>
      <c r="S316">
        <v>3301</v>
      </c>
      <c r="T316" s="3">
        <v>42137</v>
      </c>
      <c r="U316" s="3">
        <v>42138</v>
      </c>
      <c r="V316" s="5">
        <v>-67.59</v>
      </c>
      <c r="W316">
        <v>12</v>
      </c>
      <c r="X316" s="5">
        <v>170.45</v>
      </c>
      <c r="Y316">
        <v>88644</v>
      </c>
      <c r="Z316">
        <f t="shared" si="16"/>
        <v>1</v>
      </c>
      <c r="AA316">
        <f t="shared" si="19"/>
        <v>13</v>
      </c>
      <c r="AB316" t="str">
        <f t="shared" si="17"/>
        <v>May</v>
      </c>
      <c r="AC316">
        <f t="shared" si="18"/>
        <v>2015</v>
      </c>
    </row>
    <row r="317" spans="1:29" ht="12.75" customHeight="1" x14ac:dyDescent="0.25">
      <c r="A317">
        <v>19781</v>
      </c>
      <c r="B317" t="s">
        <v>47</v>
      </c>
      <c r="C317">
        <v>0.08</v>
      </c>
      <c r="D317">
        <v>30.53</v>
      </c>
      <c r="E317">
        <v>19.989999999999998</v>
      </c>
      <c r="F317">
        <v>592</v>
      </c>
      <c r="G317" t="s">
        <v>696</v>
      </c>
      <c r="H317" t="s">
        <v>49</v>
      </c>
      <c r="I317" t="s">
        <v>58</v>
      </c>
      <c r="J317" t="s">
        <v>29</v>
      </c>
      <c r="K317" t="s">
        <v>134</v>
      </c>
      <c r="L317" t="s">
        <v>59</v>
      </c>
      <c r="M317" t="s">
        <v>697</v>
      </c>
      <c r="N317">
        <v>0.39</v>
      </c>
      <c r="O317" t="s">
        <v>33</v>
      </c>
      <c r="P317" t="s">
        <v>61</v>
      </c>
      <c r="Q317" t="s">
        <v>178</v>
      </c>
      <c r="R317" t="s">
        <v>698</v>
      </c>
      <c r="S317">
        <v>60091</v>
      </c>
      <c r="T317" s="3">
        <v>42021</v>
      </c>
      <c r="U317" s="3">
        <v>42021</v>
      </c>
      <c r="V317" s="5">
        <v>-239.8656</v>
      </c>
      <c r="W317">
        <v>10</v>
      </c>
      <c r="X317" s="5">
        <v>285.87</v>
      </c>
      <c r="Y317">
        <v>86307</v>
      </c>
      <c r="Z317">
        <f t="shared" si="16"/>
        <v>0</v>
      </c>
      <c r="AA317">
        <f t="shared" si="19"/>
        <v>17</v>
      </c>
      <c r="AB317" t="str">
        <f t="shared" si="17"/>
        <v>Jan</v>
      </c>
      <c r="AC317">
        <f t="shared" si="18"/>
        <v>2015</v>
      </c>
    </row>
    <row r="318" spans="1:29" ht="12.75" customHeight="1" x14ac:dyDescent="0.25">
      <c r="A318">
        <v>19782</v>
      </c>
      <c r="B318" t="s">
        <v>47</v>
      </c>
      <c r="C318">
        <v>0.01</v>
      </c>
      <c r="D318">
        <v>1.68</v>
      </c>
      <c r="E318">
        <v>1.57</v>
      </c>
      <c r="F318">
        <v>593</v>
      </c>
      <c r="G318" t="s">
        <v>699</v>
      </c>
      <c r="H318" t="s">
        <v>49</v>
      </c>
      <c r="I318" t="s">
        <v>58</v>
      </c>
      <c r="J318" t="s">
        <v>29</v>
      </c>
      <c r="K318" t="s">
        <v>30</v>
      </c>
      <c r="L318" t="s">
        <v>31</v>
      </c>
      <c r="M318" t="s">
        <v>96</v>
      </c>
      <c r="N318">
        <v>0.59</v>
      </c>
      <c r="O318" t="s">
        <v>33</v>
      </c>
      <c r="P318" t="s">
        <v>61</v>
      </c>
      <c r="Q318" t="s">
        <v>178</v>
      </c>
      <c r="R318" t="s">
        <v>700</v>
      </c>
      <c r="S318">
        <v>60517</v>
      </c>
      <c r="T318" s="3">
        <v>42021</v>
      </c>
      <c r="U318" s="3">
        <v>42023</v>
      </c>
      <c r="V318" s="5">
        <v>-53.444000000000003</v>
      </c>
      <c r="W318">
        <v>12</v>
      </c>
      <c r="X318" s="5">
        <v>20.37</v>
      </c>
      <c r="Y318">
        <v>86307</v>
      </c>
      <c r="Z318">
        <f t="shared" si="16"/>
        <v>2</v>
      </c>
      <c r="AA318">
        <f t="shared" si="19"/>
        <v>17</v>
      </c>
      <c r="AB318" t="str">
        <f t="shared" si="17"/>
        <v>Jan</v>
      </c>
      <c r="AC318">
        <f t="shared" si="18"/>
        <v>2015</v>
      </c>
    </row>
    <row r="319" spans="1:29" ht="12.75" customHeight="1" x14ac:dyDescent="0.25">
      <c r="A319">
        <v>22996</v>
      </c>
      <c r="B319" t="s">
        <v>47</v>
      </c>
      <c r="C319">
        <v>0.09</v>
      </c>
      <c r="D319">
        <v>13.79</v>
      </c>
      <c r="E319">
        <v>8.7799999999999994</v>
      </c>
      <c r="F319">
        <v>594</v>
      </c>
      <c r="G319" t="s">
        <v>701</v>
      </c>
      <c r="H319" t="s">
        <v>49</v>
      </c>
      <c r="I319" t="s">
        <v>114</v>
      </c>
      <c r="J319" t="s">
        <v>41</v>
      </c>
      <c r="K319" t="s">
        <v>50</v>
      </c>
      <c r="L319" t="s">
        <v>59</v>
      </c>
      <c r="M319" t="s">
        <v>702</v>
      </c>
      <c r="N319">
        <v>0.43</v>
      </c>
      <c r="O319" t="s">
        <v>33</v>
      </c>
      <c r="P319" t="s">
        <v>61</v>
      </c>
      <c r="Q319" t="s">
        <v>703</v>
      </c>
      <c r="R319" t="s">
        <v>704</v>
      </c>
      <c r="S319">
        <v>46016</v>
      </c>
      <c r="T319" s="3">
        <v>42078</v>
      </c>
      <c r="U319" s="3">
        <v>42080</v>
      </c>
      <c r="V319" s="5">
        <v>-22.12</v>
      </c>
      <c r="W319">
        <v>1</v>
      </c>
      <c r="X319" s="5">
        <v>17.440000000000001</v>
      </c>
      <c r="Y319">
        <v>86309</v>
      </c>
      <c r="Z319">
        <f t="shared" si="16"/>
        <v>2</v>
      </c>
      <c r="AA319">
        <f t="shared" si="19"/>
        <v>15</v>
      </c>
      <c r="AB319" t="str">
        <f t="shared" si="17"/>
        <v>Mar</v>
      </c>
      <c r="AC319">
        <f t="shared" si="18"/>
        <v>2015</v>
      </c>
    </row>
    <row r="320" spans="1:29" ht="12.75" customHeight="1" x14ac:dyDescent="0.25">
      <c r="A320">
        <v>21662</v>
      </c>
      <c r="B320" t="s">
        <v>47</v>
      </c>
      <c r="C320">
        <v>0.04</v>
      </c>
      <c r="D320">
        <v>39.479999999999997</v>
      </c>
      <c r="E320">
        <v>1.99</v>
      </c>
      <c r="F320">
        <v>594</v>
      </c>
      <c r="G320" t="s">
        <v>701</v>
      </c>
      <c r="H320" t="s">
        <v>49</v>
      </c>
      <c r="I320" t="s">
        <v>114</v>
      </c>
      <c r="J320" t="s">
        <v>77</v>
      </c>
      <c r="K320" t="s">
        <v>180</v>
      </c>
      <c r="L320" t="s">
        <v>51</v>
      </c>
      <c r="M320" t="s">
        <v>705</v>
      </c>
      <c r="N320">
        <v>0.54</v>
      </c>
      <c r="O320" t="s">
        <v>33</v>
      </c>
      <c r="P320" t="s">
        <v>61</v>
      </c>
      <c r="Q320" t="s">
        <v>703</v>
      </c>
      <c r="R320" t="s">
        <v>704</v>
      </c>
      <c r="S320">
        <v>46016</v>
      </c>
      <c r="T320" s="3">
        <v>42174</v>
      </c>
      <c r="U320" s="3">
        <v>42177</v>
      </c>
      <c r="V320" s="5">
        <v>484.84919999999994</v>
      </c>
      <c r="W320">
        <v>18</v>
      </c>
      <c r="X320" s="5">
        <v>702.68</v>
      </c>
      <c r="Y320">
        <v>86311</v>
      </c>
      <c r="Z320">
        <f t="shared" si="16"/>
        <v>3</v>
      </c>
      <c r="AA320">
        <f t="shared" si="19"/>
        <v>19</v>
      </c>
      <c r="AB320" t="str">
        <f t="shared" si="17"/>
        <v>Jun</v>
      </c>
      <c r="AC320">
        <f t="shared" si="18"/>
        <v>2015</v>
      </c>
    </row>
    <row r="321" spans="1:29" ht="12.75" customHeight="1" x14ac:dyDescent="0.25">
      <c r="A321">
        <v>21663</v>
      </c>
      <c r="B321" t="s">
        <v>47</v>
      </c>
      <c r="C321">
        <v>0.04</v>
      </c>
      <c r="D321">
        <v>3.7</v>
      </c>
      <c r="E321">
        <v>1.61</v>
      </c>
      <c r="F321">
        <v>594</v>
      </c>
      <c r="G321" t="s">
        <v>701</v>
      </c>
      <c r="H321" t="s">
        <v>49</v>
      </c>
      <c r="I321" t="s">
        <v>114</v>
      </c>
      <c r="J321" t="s">
        <v>41</v>
      </c>
      <c r="K321" t="s">
        <v>50</v>
      </c>
      <c r="L321" t="s">
        <v>31</v>
      </c>
      <c r="M321" t="s">
        <v>706</v>
      </c>
      <c r="N321">
        <v>0.44</v>
      </c>
      <c r="O321" t="s">
        <v>33</v>
      </c>
      <c r="P321" t="s">
        <v>61</v>
      </c>
      <c r="Q321" t="s">
        <v>703</v>
      </c>
      <c r="R321" t="s">
        <v>704</v>
      </c>
      <c r="S321">
        <v>46016</v>
      </c>
      <c r="T321" s="3">
        <v>42174</v>
      </c>
      <c r="U321" s="3">
        <v>42175</v>
      </c>
      <c r="V321" s="5">
        <v>18</v>
      </c>
      <c r="W321">
        <v>18</v>
      </c>
      <c r="X321" s="5">
        <v>67.239999999999995</v>
      </c>
      <c r="Y321">
        <v>86311</v>
      </c>
      <c r="Z321">
        <f t="shared" si="16"/>
        <v>1</v>
      </c>
      <c r="AA321">
        <f t="shared" si="19"/>
        <v>19</v>
      </c>
      <c r="AB321" t="str">
        <f t="shared" si="17"/>
        <v>Jun</v>
      </c>
      <c r="AC321">
        <f t="shared" si="18"/>
        <v>2015</v>
      </c>
    </row>
    <row r="322" spans="1:29" ht="12.75" customHeight="1" x14ac:dyDescent="0.25">
      <c r="A322">
        <v>24480</v>
      </c>
      <c r="B322" t="s">
        <v>47</v>
      </c>
      <c r="C322">
        <v>0.03</v>
      </c>
      <c r="D322">
        <v>3.8</v>
      </c>
      <c r="E322">
        <v>1.49</v>
      </c>
      <c r="F322">
        <v>596</v>
      </c>
      <c r="G322" t="s">
        <v>707</v>
      </c>
      <c r="H322" t="s">
        <v>49</v>
      </c>
      <c r="I322" t="s">
        <v>114</v>
      </c>
      <c r="J322" t="s">
        <v>29</v>
      </c>
      <c r="K322" t="s">
        <v>109</v>
      </c>
      <c r="L322" t="s">
        <v>59</v>
      </c>
      <c r="M322" t="s">
        <v>125</v>
      </c>
      <c r="N322">
        <v>0.38</v>
      </c>
      <c r="O322" t="s">
        <v>33</v>
      </c>
      <c r="P322" t="s">
        <v>61</v>
      </c>
      <c r="Q322" t="s">
        <v>703</v>
      </c>
      <c r="R322" t="s">
        <v>708</v>
      </c>
      <c r="S322">
        <v>46032</v>
      </c>
      <c r="T322" s="3">
        <v>42050</v>
      </c>
      <c r="U322" s="3">
        <v>42052</v>
      </c>
      <c r="V322" s="5">
        <v>15.2745</v>
      </c>
      <c r="W322">
        <v>6</v>
      </c>
      <c r="X322" s="5">
        <v>24.27</v>
      </c>
      <c r="Y322">
        <v>86308</v>
      </c>
      <c r="Z322">
        <f t="shared" si="16"/>
        <v>2</v>
      </c>
      <c r="AA322">
        <f t="shared" si="19"/>
        <v>15</v>
      </c>
      <c r="AB322" t="str">
        <f t="shared" si="17"/>
        <v>Feb</v>
      </c>
      <c r="AC322">
        <f t="shared" si="18"/>
        <v>2015</v>
      </c>
    </row>
    <row r="323" spans="1:29" ht="12.75" customHeight="1" x14ac:dyDescent="0.25">
      <c r="A323">
        <v>24481</v>
      </c>
      <c r="B323" t="s">
        <v>47</v>
      </c>
      <c r="C323">
        <v>7.0000000000000007E-2</v>
      </c>
      <c r="D323">
        <v>7.98</v>
      </c>
      <c r="E323">
        <v>1.25</v>
      </c>
      <c r="F323">
        <v>596</v>
      </c>
      <c r="G323" t="s">
        <v>707</v>
      </c>
      <c r="H323" t="s">
        <v>49</v>
      </c>
      <c r="I323" t="s">
        <v>114</v>
      </c>
      <c r="J323" t="s">
        <v>29</v>
      </c>
      <c r="K323" t="s">
        <v>93</v>
      </c>
      <c r="L323" t="s">
        <v>31</v>
      </c>
      <c r="M323" t="s">
        <v>709</v>
      </c>
      <c r="N323">
        <v>0.35</v>
      </c>
      <c r="O323" t="s">
        <v>33</v>
      </c>
      <c r="P323" t="s">
        <v>61</v>
      </c>
      <c r="Q323" t="s">
        <v>703</v>
      </c>
      <c r="R323" t="s">
        <v>708</v>
      </c>
      <c r="S323">
        <v>46032</v>
      </c>
      <c r="T323" s="3">
        <v>42050</v>
      </c>
      <c r="U323" s="3">
        <v>42052</v>
      </c>
      <c r="V323" s="5">
        <v>26.585699999999999</v>
      </c>
      <c r="W323">
        <v>5</v>
      </c>
      <c r="X323" s="5">
        <v>38.53</v>
      </c>
      <c r="Y323">
        <v>86308</v>
      </c>
      <c r="Z323">
        <f t="shared" ref="Z323:Z386" si="20">DATEDIF(T323, U323, "d")</f>
        <v>2</v>
      </c>
      <c r="AA323">
        <f t="shared" si="19"/>
        <v>15</v>
      </c>
      <c r="AB323" t="str">
        <f t="shared" ref="AB323:AB386" si="21">TEXT((T323), "mmm")</f>
        <v>Feb</v>
      </c>
      <c r="AC323">
        <f t="shared" ref="AC323:AC386" si="22">YEAR(T323)</f>
        <v>2015</v>
      </c>
    </row>
    <row r="324" spans="1:29" ht="12.75" customHeight="1" x14ac:dyDescent="0.25">
      <c r="A324">
        <v>24482</v>
      </c>
      <c r="B324" t="s">
        <v>47</v>
      </c>
      <c r="C324">
        <v>7.0000000000000007E-2</v>
      </c>
      <c r="D324">
        <v>417.4</v>
      </c>
      <c r="E324">
        <v>75.23</v>
      </c>
      <c r="F324">
        <v>596</v>
      </c>
      <c r="G324" t="s">
        <v>707</v>
      </c>
      <c r="H324" t="s">
        <v>39</v>
      </c>
      <c r="I324" t="s">
        <v>114</v>
      </c>
      <c r="J324" t="s">
        <v>41</v>
      </c>
      <c r="K324" t="s">
        <v>152</v>
      </c>
      <c r="L324" t="s">
        <v>121</v>
      </c>
      <c r="M324" t="s">
        <v>710</v>
      </c>
      <c r="N324">
        <v>0.79</v>
      </c>
      <c r="O324" t="s">
        <v>33</v>
      </c>
      <c r="P324" t="s">
        <v>61</v>
      </c>
      <c r="Q324" t="s">
        <v>703</v>
      </c>
      <c r="R324" t="s">
        <v>708</v>
      </c>
      <c r="S324">
        <v>46032</v>
      </c>
      <c r="T324" s="3">
        <v>42050</v>
      </c>
      <c r="U324" s="3">
        <v>42051</v>
      </c>
      <c r="V324" s="5">
        <v>-575.35199999999998</v>
      </c>
      <c r="W324">
        <v>12</v>
      </c>
      <c r="X324" s="5">
        <v>4910.72</v>
      </c>
      <c r="Y324">
        <v>86308</v>
      </c>
      <c r="Z324">
        <f t="shared" si="20"/>
        <v>1</v>
      </c>
      <c r="AA324">
        <f t="shared" ref="AA324:AA387" si="23">DAY(T324)</f>
        <v>15</v>
      </c>
      <c r="AB324" t="str">
        <f t="shared" si="21"/>
        <v>Feb</v>
      </c>
      <c r="AC324">
        <f t="shared" si="22"/>
        <v>2015</v>
      </c>
    </row>
    <row r="325" spans="1:29" ht="12.75" customHeight="1" x14ac:dyDescent="0.25">
      <c r="A325">
        <v>25949</v>
      </c>
      <c r="B325" t="s">
        <v>37</v>
      </c>
      <c r="C325">
        <v>0.1</v>
      </c>
      <c r="D325">
        <v>6.48</v>
      </c>
      <c r="E325">
        <v>5.9</v>
      </c>
      <c r="F325">
        <v>597</v>
      </c>
      <c r="G325" t="s">
        <v>711</v>
      </c>
      <c r="H325" t="s">
        <v>49</v>
      </c>
      <c r="I325" t="s">
        <v>58</v>
      </c>
      <c r="J325" t="s">
        <v>29</v>
      </c>
      <c r="K325" t="s">
        <v>93</v>
      </c>
      <c r="L325" t="s">
        <v>59</v>
      </c>
      <c r="M325" t="s">
        <v>712</v>
      </c>
      <c r="N325">
        <v>0.37</v>
      </c>
      <c r="O325" t="s">
        <v>33</v>
      </c>
      <c r="P325" t="s">
        <v>61</v>
      </c>
      <c r="Q325" t="s">
        <v>703</v>
      </c>
      <c r="R325" t="s">
        <v>443</v>
      </c>
      <c r="S325">
        <v>47201</v>
      </c>
      <c r="T325" s="3">
        <v>42165</v>
      </c>
      <c r="U325" s="3">
        <v>42165</v>
      </c>
      <c r="V325" s="5">
        <v>-51.634999999999998</v>
      </c>
      <c r="W325">
        <v>19</v>
      </c>
      <c r="X325" s="5">
        <v>116.8</v>
      </c>
      <c r="Y325">
        <v>86310</v>
      </c>
      <c r="Z325">
        <f t="shared" si="20"/>
        <v>0</v>
      </c>
      <c r="AA325">
        <f t="shared" si="23"/>
        <v>10</v>
      </c>
      <c r="AB325" t="str">
        <f t="shared" si="21"/>
        <v>Jun</v>
      </c>
      <c r="AC325">
        <f t="shared" si="22"/>
        <v>2015</v>
      </c>
    </row>
    <row r="326" spans="1:29" ht="12.75" customHeight="1" x14ac:dyDescent="0.25">
      <c r="A326">
        <v>21274</v>
      </c>
      <c r="B326" t="s">
        <v>56</v>
      </c>
      <c r="C326">
        <v>0.06</v>
      </c>
      <c r="D326">
        <v>6.48</v>
      </c>
      <c r="E326">
        <v>7.37</v>
      </c>
      <c r="F326">
        <v>600</v>
      </c>
      <c r="G326" t="s">
        <v>713</v>
      </c>
      <c r="H326" t="s">
        <v>49</v>
      </c>
      <c r="I326" t="s">
        <v>28</v>
      </c>
      <c r="J326" t="s">
        <v>29</v>
      </c>
      <c r="K326" t="s">
        <v>93</v>
      </c>
      <c r="L326" t="s">
        <v>59</v>
      </c>
      <c r="M326" t="s">
        <v>714</v>
      </c>
      <c r="N326">
        <v>0.37</v>
      </c>
      <c r="O326" t="s">
        <v>33</v>
      </c>
      <c r="P326" t="s">
        <v>53</v>
      </c>
      <c r="Q326" t="s">
        <v>415</v>
      </c>
      <c r="R326" t="s">
        <v>715</v>
      </c>
      <c r="S326">
        <v>21136</v>
      </c>
      <c r="T326" s="3">
        <v>42076</v>
      </c>
      <c r="U326" s="3">
        <v>42077</v>
      </c>
      <c r="V326" s="5">
        <v>-75.44</v>
      </c>
      <c r="W326">
        <v>5</v>
      </c>
      <c r="X326" s="5">
        <v>32.39</v>
      </c>
      <c r="Y326">
        <v>87579</v>
      </c>
      <c r="Z326">
        <f t="shared" si="20"/>
        <v>1</v>
      </c>
      <c r="AA326">
        <f t="shared" si="23"/>
        <v>13</v>
      </c>
      <c r="AB326" t="str">
        <f t="shared" si="21"/>
        <v>Mar</v>
      </c>
      <c r="AC326">
        <f t="shared" si="22"/>
        <v>2015</v>
      </c>
    </row>
    <row r="327" spans="1:29" ht="12.75" customHeight="1" x14ac:dyDescent="0.25">
      <c r="A327">
        <v>20929</v>
      </c>
      <c r="B327" t="s">
        <v>37</v>
      </c>
      <c r="C327">
        <v>0.02</v>
      </c>
      <c r="D327">
        <v>35.99</v>
      </c>
      <c r="E327">
        <v>5</v>
      </c>
      <c r="F327">
        <v>603</v>
      </c>
      <c r="G327" t="s">
        <v>716</v>
      </c>
      <c r="H327" t="s">
        <v>49</v>
      </c>
      <c r="I327" t="s">
        <v>40</v>
      </c>
      <c r="J327" t="s">
        <v>77</v>
      </c>
      <c r="K327" t="s">
        <v>78</v>
      </c>
      <c r="L327" t="s">
        <v>59</v>
      </c>
      <c r="M327" t="s">
        <v>717</v>
      </c>
      <c r="N327">
        <v>0.85</v>
      </c>
      <c r="O327" t="s">
        <v>33</v>
      </c>
      <c r="P327" t="s">
        <v>34</v>
      </c>
      <c r="Q327" t="s">
        <v>255</v>
      </c>
      <c r="R327" t="s">
        <v>718</v>
      </c>
      <c r="S327">
        <v>81001</v>
      </c>
      <c r="T327" s="3">
        <v>42038</v>
      </c>
      <c r="U327" s="3">
        <v>42040</v>
      </c>
      <c r="V327" s="5">
        <v>-120.934</v>
      </c>
      <c r="W327">
        <v>7</v>
      </c>
      <c r="X327" s="5">
        <v>227.79</v>
      </c>
      <c r="Y327">
        <v>87020</v>
      </c>
      <c r="Z327">
        <f t="shared" si="20"/>
        <v>2</v>
      </c>
      <c r="AA327">
        <f t="shared" si="23"/>
        <v>3</v>
      </c>
      <c r="AB327" t="str">
        <f t="shared" si="21"/>
        <v>Feb</v>
      </c>
      <c r="AC327">
        <f t="shared" si="22"/>
        <v>2015</v>
      </c>
    </row>
    <row r="328" spans="1:29" ht="12.75" customHeight="1" x14ac:dyDescent="0.25">
      <c r="A328">
        <v>4015</v>
      </c>
      <c r="B328" t="s">
        <v>47</v>
      </c>
      <c r="C328">
        <v>0.09</v>
      </c>
      <c r="D328">
        <v>154.13</v>
      </c>
      <c r="E328">
        <v>69</v>
      </c>
      <c r="F328">
        <v>604</v>
      </c>
      <c r="G328" t="s">
        <v>719</v>
      </c>
      <c r="H328" t="s">
        <v>27</v>
      </c>
      <c r="I328" t="s">
        <v>28</v>
      </c>
      <c r="J328" t="s">
        <v>41</v>
      </c>
      <c r="K328" t="s">
        <v>152</v>
      </c>
      <c r="L328" t="s">
        <v>236</v>
      </c>
      <c r="M328" t="s">
        <v>237</v>
      </c>
      <c r="N328">
        <v>0.68</v>
      </c>
      <c r="O328" t="s">
        <v>33</v>
      </c>
      <c r="P328" t="s">
        <v>34</v>
      </c>
      <c r="Q328" t="s">
        <v>45</v>
      </c>
      <c r="R328" t="s">
        <v>663</v>
      </c>
      <c r="S328">
        <v>90045</v>
      </c>
      <c r="T328" s="3">
        <v>42077</v>
      </c>
      <c r="U328" s="3">
        <v>42078</v>
      </c>
      <c r="V328" s="5">
        <v>-1763.7477000000003</v>
      </c>
      <c r="W328">
        <v>38</v>
      </c>
      <c r="X328" s="5">
        <v>5679.59</v>
      </c>
      <c r="Y328">
        <v>28647</v>
      </c>
      <c r="Z328">
        <f t="shared" si="20"/>
        <v>1</v>
      </c>
      <c r="AA328">
        <f t="shared" si="23"/>
        <v>14</v>
      </c>
      <c r="AB328" t="str">
        <f t="shared" si="21"/>
        <v>Mar</v>
      </c>
      <c r="AC328">
        <f t="shared" si="22"/>
        <v>2015</v>
      </c>
    </row>
    <row r="329" spans="1:29" ht="12.75" customHeight="1" x14ac:dyDescent="0.25">
      <c r="A329">
        <v>4903</v>
      </c>
      <c r="B329" t="s">
        <v>47</v>
      </c>
      <c r="C329">
        <v>0.03</v>
      </c>
      <c r="D329">
        <v>1.88</v>
      </c>
      <c r="E329">
        <v>1.49</v>
      </c>
      <c r="F329">
        <v>604</v>
      </c>
      <c r="G329" t="s">
        <v>719</v>
      </c>
      <c r="H329" t="s">
        <v>49</v>
      </c>
      <c r="I329" t="s">
        <v>40</v>
      </c>
      <c r="J329" t="s">
        <v>29</v>
      </c>
      <c r="K329" t="s">
        <v>109</v>
      </c>
      <c r="L329" t="s">
        <v>59</v>
      </c>
      <c r="M329" t="s">
        <v>272</v>
      </c>
      <c r="N329">
        <v>0.37</v>
      </c>
      <c r="O329" t="s">
        <v>33</v>
      </c>
      <c r="P329" t="s">
        <v>34</v>
      </c>
      <c r="Q329" t="s">
        <v>45</v>
      </c>
      <c r="R329" t="s">
        <v>663</v>
      </c>
      <c r="S329">
        <v>90045</v>
      </c>
      <c r="T329" s="3">
        <v>42028</v>
      </c>
      <c r="U329" s="3">
        <v>42029</v>
      </c>
      <c r="V329" s="5">
        <v>-15.099500000000001</v>
      </c>
      <c r="W329">
        <v>52</v>
      </c>
      <c r="X329" s="5">
        <v>102.32</v>
      </c>
      <c r="Y329">
        <v>34882</v>
      </c>
      <c r="Z329">
        <f t="shared" si="20"/>
        <v>1</v>
      </c>
      <c r="AA329">
        <f t="shared" si="23"/>
        <v>24</v>
      </c>
      <c r="AB329" t="str">
        <f t="shared" si="21"/>
        <v>Jan</v>
      </c>
      <c r="AC329">
        <f t="shared" si="22"/>
        <v>2015</v>
      </c>
    </row>
    <row r="330" spans="1:29" ht="12.75" customHeight="1" x14ac:dyDescent="0.25">
      <c r="A330">
        <v>22015</v>
      </c>
      <c r="B330" t="s">
        <v>47</v>
      </c>
      <c r="C330">
        <v>0.09</v>
      </c>
      <c r="D330">
        <v>154.13</v>
      </c>
      <c r="E330">
        <v>69</v>
      </c>
      <c r="F330">
        <v>605</v>
      </c>
      <c r="G330" t="s">
        <v>720</v>
      </c>
      <c r="H330" t="s">
        <v>27</v>
      </c>
      <c r="I330" t="s">
        <v>28</v>
      </c>
      <c r="J330" t="s">
        <v>41</v>
      </c>
      <c r="K330" t="s">
        <v>152</v>
      </c>
      <c r="L330" t="s">
        <v>236</v>
      </c>
      <c r="M330" t="s">
        <v>237</v>
      </c>
      <c r="N330">
        <v>0.68</v>
      </c>
      <c r="O330" t="s">
        <v>33</v>
      </c>
      <c r="P330" t="s">
        <v>53</v>
      </c>
      <c r="Q330" t="s">
        <v>71</v>
      </c>
      <c r="R330" t="s">
        <v>721</v>
      </c>
      <c r="S330">
        <v>11795</v>
      </c>
      <c r="T330" s="3">
        <v>42077</v>
      </c>
      <c r="U330" s="3">
        <v>42078</v>
      </c>
      <c r="V330" s="5">
        <v>-1763.7477000000003</v>
      </c>
      <c r="W330">
        <v>10</v>
      </c>
      <c r="X330" s="5">
        <v>1494.63</v>
      </c>
      <c r="Y330">
        <v>91144</v>
      </c>
      <c r="Z330">
        <f t="shared" si="20"/>
        <v>1</v>
      </c>
      <c r="AA330">
        <f t="shared" si="23"/>
        <v>14</v>
      </c>
      <c r="AB330" t="str">
        <f t="shared" si="21"/>
        <v>Mar</v>
      </c>
      <c r="AC330">
        <f t="shared" si="22"/>
        <v>2015</v>
      </c>
    </row>
    <row r="331" spans="1:29" ht="12.75" customHeight="1" x14ac:dyDescent="0.25">
      <c r="A331">
        <v>18492</v>
      </c>
      <c r="B331" t="s">
        <v>37</v>
      </c>
      <c r="C331">
        <v>0.02</v>
      </c>
      <c r="D331">
        <v>15.57</v>
      </c>
      <c r="E331">
        <v>1.39</v>
      </c>
      <c r="F331">
        <v>617</v>
      </c>
      <c r="G331" t="s">
        <v>722</v>
      </c>
      <c r="H331" t="s">
        <v>49</v>
      </c>
      <c r="I331" t="s">
        <v>114</v>
      </c>
      <c r="J331" t="s">
        <v>29</v>
      </c>
      <c r="K331" t="s">
        <v>69</v>
      </c>
      <c r="L331" t="s">
        <v>59</v>
      </c>
      <c r="M331" t="s">
        <v>723</v>
      </c>
      <c r="N331">
        <v>0.38</v>
      </c>
      <c r="O331" t="s">
        <v>33</v>
      </c>
      <c r="P331" t="s">
        <v>34</v>
      </c>
      <c r="Q331" t="s">
        <v>255</v>
      </c>
      <c r="R331" t="s">
        <v>718</v>
      </c>
      <c r="S331">
        <v>81001</v>
      </c>
      <c r="T331" s="3">
        <v>42123</v>
      </c>
      <c r="U331" s="3">
        <v>42124</v>
      </c>
      <c r="V331" s="5">
        <v>23.5428</v>
      </c>
      <c r="W331">
        <v>3</v>
      </c>
      <c r="X331" s="5">
        <v>46.23</v>
      </c>
      <c r="Y331">
        <v>88198</v>
      </c>
      <c r="Z331">
        <f t="shared" si="20"/>
        <v>1</v>
      </c>
      <c r="AA331">
        <f t="shared" si="23"/>
        <v>29</v>
      </c>
      <c r="AB331" t="str">
        <f t="shared" si="21"/>
        <v>Apr</v>
      </c>
      <c r="AC331">
        <f t="shared" si="22"/>
        <v>2015</v>
      </c>
    </row>
    <row r="332" spans="1:29" ht="12.75" customHeight="1" x14ac:dyDescent="0.25">
      <c r="A332">
        <v>18493</v>
      </c>
      <c r="B332" t="s">
        <v>37</v>
      </c>
      <c r="C332">
        <v>0.02</v>
      </c>
      <c r="D332">
        <v>20.89</v>
      </c>
      <c r="E332">
        <v>11.52</v>
      </c>
      <c r="F332">
        <v>617</v>
      </c>
      <c r="G332" t="s">
        <v>722</v>
      </c>
      <c r="H332" t="s">
        <v>49</v>
      </c>
      <c r="I332" t="s">
        <v>114</v>
      </c>
      <c r="J332" t="s">
        <v>29</v>
      </c>
      <c r="K332" t="s">
        <v>141</v>
      </c>
      <c r="L332" t="s">
        <v>59</v>
      </c>
      <c r="M332" t="s">
        <v>724</v>
      </c>
      <c r="N332">
        <v>0.83</v>
      </c>
      <c r="O332" t="s">
        <v>33</v>
      </c>
      <c r="P332" t="s">
        <v>34</v>
      </c>
      <c r="Q332" t="s">
        <v>255</v>
      </c>
      <c r="R332" t="s">
        <v>718</v>
      </c>
      <c r="S332">
        <v>81001</v>
      </c>
      <c r="T332" s="3">
        <v>42123</v>
      </c>
      <c r="U332" s="3">
        <v>42124</v>
      </c>
      <c r="V332" s="5">
        <v>-276.11279999999999</v>
      </c>
      <c r="W332">
        <v>13</v>
      </c>
      <c r="X332" s="5">
        <v>279.27999999999997</v>
      </c>
      <c r="Y332">
        <v>88198</v>
      </c>
      <c r="Z332">
        <f t="shared" si="20"/>
        <v>1</v>
      </c>
      <c r="AA332">
        <f t="shared" si="23"/>
        <v>29</v>
      </c>
      <c r="AB332" t="str">
        <f t="shared" si="21"/>
        <v>Apr</v>
      </c>
      <c r="AC332">
        <f t="shared" si="22"/>
        <v>2015</v>
      </c>
    </row>
    <row r="333" spans="1:29" ht="12.75" customHeight="1" x14ac:dyDescent="0.25">
      <c r="A333">
        <v>22196</v>
      </c>
      <c r="B333" t="s">
        <v>47</v>
      </c>
      <c r="C333">
        <v>0.06</v>
      </c>
      <c r="D333">
        <v>17.98</v>
      </c>
      <c r="E333">
        <v>4</v>
      </c>
      <c r="F333">
        <v>618</v>
      </c>
      <c r="G333" t="s">
        <v>725</v>
      </c>
      <c r="H333" t="s">
        <v>49</v>
      </c>
      <c r="I333" t="s">
        <v>114</v>
      </c>
      <c r="J333" t="s">
        <v>77</v>
      </c>
      <c r="K333" t="s">
        <v>180</v>
      </c>
      <c r="L333" t="s">
        <v>59</v>
      </c>
      <c r="M333" t="s">
        <v>181</v>
      </c>
      <c r="N333">
        <v>0.79</v>
      </c>
      <c r="O333" t="s">
        <v>33</v>
      </c>
      <c r="P333" t="s">
        <v>34</v>
      </c>
      <c r="Q333" t="s">
        <v>255</v>
      </c>
      <c r="R333" t="s">
        <v>726</v>
      </c>
      <c r="S333">
        <v>81007</v>
      </c>
      <c r="T333" s="3">
        <v>42087</v>
      </c>
      <c r="U333" s="3">
        <v>42088</v>
      </c>
      <c r="V333" s="5">
        <v>-78.13</v>
      </c>
      <c r="W333">
        <v>4</v>
      </c>
      <c r="X333" s="5">
        <v>70.06</v>
      </c>
      <c r="Y333">
        <v>88197</v>
      </c>
      <c r="Z333">
        <f t="shared" si="20"/>
        <v>1</v>
      </c>
      <c r="AA333">
        <f t="shared" si="23"/>
        <v>24</v>
      </c>
      <c r="AB333" t="str">
        <f t="shared" si="21"/>
        <v>Mar</v>
      </c>
      <c r="AC333">
        <f t="shared" si="22"/>
        <v>2015</v>
      </c>
    </row>
    <row r="334" spans="1:29" ht="12.75" customHeight="1" x14ac:dyDescent="0.25">
      <c r="A334">
        <v>18490</v>
      </c>
      <c r="B334" t="s">
        <v>37</v>
      </c>
      <c r="C334">
        <v>0.06</v>
      </c>
      <c r="D334">
        <v>5.38</v>
      </c>
      <c r="E334">
        <v>5.24</v>
      </c>
      <c r="F334">
        <v>618</v>
      </c>
      <c r="G334" t="s">
        <v>725</v>
      </c>
      <c r="H334" t="s">
        <v>27</v>
      </c>
      <c r="I334" t="s">
        <v>114</v>
      </c>
      <c r="J334" t="s">
        <v>29</v>
      </c>
      <c r="K334" t="s">
        <v>109</v>
      </c>
      <c r="L334" t="s">
        <v>59</v>
      </c>
      <c r="M334" t="s">
        <v>727</v>
      </c>
      <c r="N334">
        <v>0.36</v>
      </c>
      <c r="O334" t="s">
        <v>33</v>
      </c>
      <c r="P334" t="s">
        <v>34</v>
      </c>
      <c r="Q334" t="s">
        <v>255</v>
      </c>
      <c r="R334" t="s">
        <v>726</v>
      </c>
      <c r="S334">
        <v>81007</v>
      </c>
      <c r="T334" s="3">
        <v>42123</v>
      </c>
      <c r="U334" s="3">
        <v>42124</v>
      </c>
      <c r="V334" s="5">
        <v>-64.670940000000002</v>
      </c>
      <c r="W334">
        <v>14</v>
      </c>
      <c r="X334" s="5">
        <v>81.819999999999993</v>
      </c>
      <c r="Y334">
        <v>88198</v>
      </c>
      <c r="Z334">
        <f t="shared" si="20"/>
        <v>1</v>
      </c>
      <c r="AA334">
        <f t="shared" si="23"/>
        <v>29</v>
      </c>
      <c r="AB334" t="str">
        <f t="shared" si="21"/>
        <v>Apr</v>
      </c>
      <c r="AC334">
        <f t="shared" si="22"/>
        <v>2015</v>
      </c>
    </row>
    <row r="335" spans="1:29" ht="12.75" customHeight="1" x14ac:dyDescent="0.25">
      <c r="A335">
        <v>18491</v>
      </c>
      <c r="B335" t="s">
        <v>37</v>
      </c>
      <c r="C335">
        <v>0.03</v>
      </c>
      <c r="D335">
        <v>7.35</v>
      </c>
      <c r="E335">
        <v>5.96</v>
      </c>
      <c r="F335">
        <v>618</v>
      </c>
      <c r="G335" t="s">
        <v>725</v>
      </c>
      <c r="H335" t="s">
        <v>49</v>
      </c>
      <c r="I335" t="s">
        <v>114</v>
      </c>
      <c r="J335" t="s">
        <v>29</v>
      </c>
      <c r="K335" t="s">
        <v>93</v>
      </c>
      <c r="L335" t="s">
        <v>59</v>
      </c>
      <c r="M335" t="s">
        <v>728</v>
      </c>
      <c r="N335">
        <v>0.38</v>
      </c>
      <c r="O335" t="s">
        <v>33</v>
      </c>
      <c r="P335" t="s">
        <v>34</v>
      </c>
      <c r="Q335" t="s">
        <v>255</v>
      </c>
      <c r="R335" t="s">
        <v>726</v>
      </c>
      <c r="S335">
        <v>81007</v>
      </c>
      <c r="T335" s="3">
        <v>42123</v>
      </c>
      <c r="U335" s="3">
        <v>42124</v>
      </c>
      <c r="V335" s="5">
        <v>-11.113199999999999</v>
      </c>
      <c r="W335">
        <v>1</v>
      </c>
      <c r="X335" s="5">
        <v>13.16</v>
      </c>
      <c r="Y335">
        <v>88198</v>
      </c>
      <c r="Z335">
        <f t="shared" si="20"/>
        <v>1</v>
      </c>
      <c r="AA335">
        <f t="shared" si="23"/>
        <v>29</v>
      </c>
      <c r="AB335" t="str">
        <f t="shared" si="21"/>
        <v>Apr</v>
      </c>
      <c r="AC335">
        <f t="shared" si="22"/>
        <v>2015</v>
      </c>
    </row>
    <row r="336" spans="1:29" ht="12.75" customHeight="1" x14ac:dyDescent="0.25">
      <c r="A336">
        <v>25539</v>
      </c>
      <c r="B336" t="s">
        <v>47</v>
      </c>
      <c r="C336">
        <v>0.03</v>
      </c>
      <c r="D336">
        <v>14.2</v>
      </c>
      <c r="E336">
        <v>5.3</v>
      </c>
      <c r="F336">
        <v>619</v>
      </c>
      <c r="G336" t="s">
        <v>729</v>
      </c>
      <c r="H336" t="s">
        <v>49</v>
      </c>
      <c r="I336" t="s">
        <v>114</v>
      </c>
      <c r="J336" t="s">
        <v>41</v>
      </c>
      <c r="K336" t="s">
        <v>50</v>
      </c>
      <c r="L336" t="s">
        <v>31</v>
      </c>
      <c r="M336" t="s">
        <v>730</v>
      </c>
      <c r="N336">
        <v>0.46</v>
      </c>
      <c r="O336" t="s">
        <v>33</v>
      </c>
      <c r="P336" t="s">
        <v>61</v>
      </c>
      <c r="Q336" t="s">
        <v>300</v>
      </c>
      <c r="R336" t="s">
        <v>731</v>
      </c>
      <c r="S336">
        <v>48195</v>
      </c>
      <c r="T336" s="3">
        <v>42011</v>
      </c>
      <c r="U336" s="3">
        <v>42012</v>
      </c>
      <c r="V336" s="5">
        <v>107.02</v>
      </c>
      <c r="W336">
        <v>14</v>
      </c>
      <c r="X336" s="5">
        <v>205.98</v>
      </c>
      <c r="Y336">
        <v>88196</v>
      </c>
      <c r="Z336">
        <f t="shared" si="20"/>
        <v>1</v>
      </c>
      <c r="AA336">
        <f t="shared" si="23"/>
        <v>7</v>
      </c>
      <c r="AB336" t="str">
        <f t="shared" si="21"/>
        <v>Jan</v>
      </c>
      <c r="AC336">
        <f t="shared" si="22"/>
        <v>2015</v>
      </c>
    </row>
    <row r="337" spans="1:29" ht="12.75" customHeight="1" x14ac:dyDescent="0.25">
      <c r="A337">
        <v>22248</v>
      </c>
      <c r="B337" t="s">
        <v>56</v>
      </c>
      <c r="C337">
        <v>0.1</v>
      </c>
      <c r="D337">
        <v>6.88</v>
      </c>
      <c r="E337">
        <v>2</v>
      </c>
      <c r="F337">
        <v>621</v>
      </c>
      <c r="G337" t="s">
        <v>732</v>
      </c>
      <c r="H337" t="s">
        <v>49</v>
      </c>
      <c r="I337" t="s">
        <v>40</v>
      </c>
      <c r="J337" t="s">
        <v>29</v>
      </c>
      <c r="K337" t="s">
        <v>93</v>
      </c>
      <c r="L337" t="s">
        <v>31</v>
      </c>
      <c r="M337" t="s">
        <v>662</v>
      </c>
      <c r="N337">
        <v>0.39</v>
      </c>
      <c r="O337" t="s">
        <v>33</v>
      </c>
      <c r="P337" t="s">
        <v>53</v>
      </c>
      <c r="Q337" t="s">
        <v>228</v>
      </c>
      <c r="R337" t="s">
        <v>396</v>
      </c>
      <c r="S337">
        <v>6111</v>
      </c>
      <c r="T337" s="3">
        <v>42061</v>
      </c>
      <c r="U337" s="3">
        <v>42062</v>
      </c>
      <c r="V337" s="5">
        <v>18.420000000000002</v>
      </c>
      <c r="W337">
        <v>5</v>
      </c>
      <c r="X337" s="5">
        <v>31.46</v>
      </c>
      <c r="Y337">
        <v>91432</v>
      </c>
      <c r="Z337">
        <f t="shared" si="20"/>
        <v>1</v>
      </c>
      <c r="AA337">
        <f t="shared" si="23"/>
        <v>26</v>
      </c>
      <c r="AB337" t="str">
        <f t="shared" si="21"/>
        <v>Feb</v>
      </c>
      <c r="AC337">
        <f t="shared" si="22"/>
        <v>2015</v>
      </c>
    </row>
    <row r="338" spans="1:29" ht="12.75" customHeight="1" x14ac:dyDescent="0.25">
      <c r="A338">
        <v>22247</v>
      </c>
      <c r="B338" t="s">
        <v>56</v>
      </c>
      <c r="C338">
        <v>0.06</v>
      </c>
      <c r="D338">
        <v>195.99</v>
      </c>
      <c r="E338">
        <v>8.99</v>
      </c>
      <c r="F338">
        <v>622</v>
      </c>
      <c r="G338" t="s">
        <v>733</v>
      </c>
      <c r="H338" t="s">
        <v>49</v>
      </c>
      <c r="I338" t="s">
        <v>40</v>
      </c>
      <c r="J338" t="s">
        <v>77</v>
      </c>
      <c r="K338" t="s">
        <v>78</v>
      </c>
      <c r="L338" t="s">
        <v>59</v>
      </c>
      <c r="M338" t="s">
        <v>734</v>
      </c>
      <c r="N338">
        <v>0.6</v>
      </c>
      <c r="O338" t="s">
        <v>33</v>
      </c>
      <c r="P338" t="s">
        <v>53</v>
      </c>
      <c r="Q338" t="s">
        <v>188</v>
      </c>
      <c r="R338" t="s">
        <v>511</v>
      </c>
      <c r="S338">
        <v>4210</v>
      </c>
      <c r="T338" s="3">
        <v>42061</v>
      </c>
      <c r="U338" s="3">
        <v>42063</v>
      </c>
      <c r="V338" s="5">
        <v>349.47</v>
      </c>
      <c r="W338">
        <v>6</v>
      </c>
      <c r="X338" s="5">
        <v>948.97</v>
      </c>
      <c r="Y338">
        <v>91432</v>
      </c>
      <c r="Z338">
        <f t="shared" si="20"/>
        <v>2</v>
      </c>
      <c r="AA338">
        <f t="shared" si="23"/>
        <v>26</v>
      </c>
      <c r="AB338" t="str">
        <f t="shared" si="21"/>
        <v>Feb</v>
      </c>
      <c r="AC338">
        <f t="shared" si="22"/>
        <v>2015</v>
      </c>
    </row>
    <row r="339" spans="1:29" ht="12.75" customHeight="1" x14ac:dyDescent="0.25">
      <c r="A339">
        <v>24880</v>
      </c>
      <c r="B339" t="s">
        <v>25</v>
      </c>
      <c r="C339">
        <v>0.05</v>
      </c>
      <c r="D339">
        <v>6.48</v>
      </c>
      <c r="E339">
        <v>8.4</v>
      </c>
      <c r="F339">
        <v>623</v>
      </c>
      <c r="G339" t="s">
        <v>735</v>
      </c>
      <c r="H339" t="s">
        <v>49</v>
      </c>
      <c r="I339" t="s">
        <v>40</v>
      </c>
      <c r="J339" t="s">
        <v>29</v>
      </c>
      <c r="K339" t="s">
        <v>93</v>
      </c>
      <c r="L339" t="s">
        <v>59</v>
      </c>
      <c r="M339" t="s">
        <v>736</v>
      </c>
      <c r="N339">
        <v>0.37</v>
      </c>
      <c r="O339" t="s">
        <v>33</v>
      </c>
      <c r="P339" t="s">
        <v>53</v>
      </c>
      <c r="Q339" t="s">
        <v>197</v>
      </c>
      <c r="R339" t="s">
        <v>737</v>
      </c>
      <c r="S339">
        <v>3101</v>
      </c>
      <c r="T339" s="3">
        <v>42095</v>
      </c>
      <c r="U339" s="3">
        <v>42097</v>
      </c>
      <c r="V339" s="5">
        <v>-226.34640000000002</v>
      </c>
      <c r="W339">
        <v>21</v>
      </c>
      <c r="X339" s="5">
        <v>136.99</v>
      </c>
      <c r="Y339">
        <v>91433</v>
      </c>
      <c r="Z339">
        <f t="shared" si="20"/>
        <v>2</v>
      </c>
      <c r="AA339">
        <f t="shared" si="23"/>
        <v>1</v>
      </c>
      <c r="AB339" t="str">
        <f t="shared" si="21"/>
        <v>Apr</v>
      </c>
      <c r="AC339">
        <f t="shared" si="22"/>
        <v>2015</v>
      </c>
    </row>
    <row r="340" spans="1:29" ht="12.75" customHeight="1" x14ac:dyDescent="0.25">
      <c r="A340">
        <v>24881</v>
      </c>
      <c r="B340" t="s">
        <v>25</v>
      </c>
      <c r="C340">
        <v>0.05</v>
      </c>
      <c r="D340">
        <v>55.99</v>
      </c>
      <c r="E340">
        <v>5</v>
      </c>
      <c r="F340">
        <v>624</v>
      </c>
      <c r="G340" t="s">
        <v>738</v>
      </c>
      <c r="H340" t="s">
        <v>49</v>
      </c>
      <c r="I340" t="s">
        <v>40</v>
      </c>
      <c r="J340" t="s">
        <v>77</v>
      </c>
      <c r="K340" t="s">
        <v>78</v>
      </c>
      <c r="L340" t="s">
        <v>51</v>
      </c>
      <c r="M340" t="s">
        <v>689</v>
      </c>
      <c r="N340">
        <v>0.8</v>
      </c>
      <c r="O340" t="s">
        <v>33</v>
      </c>
      <c r="P340" t="s">
        <v>53</v>
      </c>
      <c r="Q340" t="s">
        <v>149</v>
      </c>
      <c r="R340" t="s">
        <v>739</v>
      </c>
      <c r="S340">
        <v>5701</v>
      </c>
      <c r="T340" s="3">
        <v>42095</v>
      </c>
      <c r="U340" s="3">
        <v>42095</v>
      </c>
      <c r="V340" s="5">
        <v>-281.17583999999999</v>
      </c>
      <c r="W340">
        <v>2</v>
      </c>
      <c r="X340" s="5">
        <v>99.36</v>
      </c>
      <c r="Y340">
        <v>91433</v>
      </c>
      <c r="Z340">
        <f t="shared" si="20"/>
        <v>0</v>
      </c>
      <c r="AA340">
        <f t="shared" si="23"/>
        <v>1</v>
      </c>
      <c r="AB340" t="str">
        <f t="shared" si="21"/>
        <v>Apr</v>
      </c>
      <c r="AC340">
        <f t="shared" si="22"/>
        <v>2015</v>
      </c>
    </row>
    <row r="341" spans="1:29" ht="12.75" customHeight="1" x14ac:dyDescent="0.25">
      <c r="A341">
        <v>21718</v>
      </c>
      <c r="B341" t="s">
        <v>56</v>
      </c>
      <c r="C341">
        <v>0.02</v>
      </c>
      <c r="D341">
        <v>419.19</v>
      </c>
      <c r="E341">
        <v>19.989999999999998</v>
      </c>
      <c r="F341">
        <v>627</v>
      </c>
      <c r="G341" t="s">
        <v>740</v>
      </c>
      <c r="H341" t="s">
        <v>49</v>
      </c>
      <c r="I341" t="s">
        <v>28</v>
      </c>
      <c r="J341" t="s">
        <v>29</v>
      </c>
      <c r="K341" t="s">
        <v>141</v>
      </c>
      <c r="L341" t="s">
        <v>59</v>
      </c>
      <c r="M341" t="s">
        <v>741</v>
      </c>
      <c r="N341">
        <v>0.57999999999999996</v>
      </c>
      <c r="O341" t="s">
        <v>33</v>
      </c>
      <c r="P341" t="s">
        <v>53</v>
      </c>
      <c r="Q341" t="s">
        <v>154</v>
      </c>
      <c r="R341" t="s">
        <v>742</v>
      </c>
      <c r="S341">
        <v>43952</v>
      </c>
      <c r="T341" s="3">
        <v>42115</v>
      </c>
      <c r="U341" s="3">
        <v>42116</v>
      </c>
      <c r="V341" s="5">
        <v>6610.2</v>
      </c>
      <c r="W341">
        <v>22</v>
      </c>
      <c r="X341" s="5">
        <v>9580</v>
      </c>
      <c r="Y341">
        <v>90469</v>
      </c>
      <c r="Z341">
        <f t="shared" si="20"/>
        <v>1</v>
      </c>
      <c r="AA341">
        <f t="shared" si="23"/>
        <v>21</v>
      </c>
      <c r="AB341" t="str">
        <f t="shared" si="21"/>
        <v>Apr</v>
      </c>
      <c r="AC341">
        <f t="shared" si="22"/>
        <v>2015</v>
      </c>
    </row>
    <row r="342" spans="1:29" ht="12.75" customHeight="1" x14ac:dyDescent="0.25">
      <c r="A342">
        <v>19364</v>
      </c>
      <c r="B342" t="s">
        <v>25</v>
      </c>
      <c r="C342">
        <v>0.01</v>
      </c>
      <c r="D342">
        <v>2.08</v>
      </c>
      <c r="E342">
        <v>5.33</v>
      </c>
      <c r="F342">
        <v>635</v>
      </c>
      <c r="G342" t="s">
        <v>743</v>
      </c>
      <c r="H342" t="s">
        <v>49</v>
      </c>
      <c r="I342" t="s">
        <v>28</v>
      </c>
      <c r="J342" t="s">
        <v>41</v>
      </c>
      <c r="K342" t="s">
        <v>50</v>
      </c>
      <c r="L342" t="s">
        <v>59</v>
      </c>
      <c r="M342" t="s">
        <v>744</v>
      </c>
      <c r="N342">
        <v>0.43</v>
      </c>
      <c r="O342" t="s">
        <v>33</v>
      </c>
      <c r="P342" t="s">
        <v>61</v>
      </c>
      <c r="Q342" t="s">
        <v>62</v>
      </c>
      <c r="R342" t="s">
        <v>745</v>
      </c>
      <c r="S342">
        <v>55106</v>
      </c>
      <c r="T342" s="3">
        <v>42099</v>
      </c>
      <c r="U342" s="3">
        <v>42099</v>
      </c>
      <c r="V342" s="5">
        <v>-103.7124</v>
      </c>
      <c r="W342">
        <v>12</v>
      </c>
      <c r="X342" s="5">
        <v>28.32</v>
      </c>
      <c r="Y342">
        <v>89284</v>
      </c>
      <c r="Z342">
        <f t="shared" si="20"/>
        <v>0</v>
      </c>
      <c r="AA342">
        <f t="shared" si="23"/>
        <v>5</v>
      </c>
      <c r="AB342" t="str">
        <f t="shared" si="21"/>
        <v>Apr</v>
      </c>
      <c r="AC342">
        <f t="shared" si="22"/>
        <v>2015</v>
      </c>
    </row>
    <row r="343" spans="1:29" ht="12.75" customHeight="1" x14ac:dyDescent="0.25">
      <c r="A343">
        <v>19365</v>
      </c>
      <c r="B343" t="s">
        <v>25</v>
      </c>
      <c r="C343">
        <v>0.03</v>
      </c>
      <c r="D343">
        <v>370.98</v>
      </c>
      <c r="E343">
        <v>99</v>
      </c>
      <c r="F343">
        <v>635</v>
      </c>
      <c r="G343" t="s">
        <v>743</v>
      </c>
      <c r="H343" t="s">
        <v>39</v>
      </c>
      <c r="I343" t="s">
        <v>28</v>
      </c>
      <c r="J343" t="s">
        <v>29</v>
      </c>
      <c r="K343" t="s">
        <v>141</v>
      </c>
      <c r="L343" t="s">
        <v>43</v>
      </c>
      <c r="M343" t="s">
        <v>746</v>
      </c>
      <c r="N343">
        <v>0.65</v>
      </c>
      <c r="O343" t="s">
        <v>33</v>
      </c>
      <c r="P343" t="s">
        <v>61</v>
      </c>
      <c r="Q343" t="s">
        <v>62</v>
      </c>
      <c r="R343" t="s">
        <v>745</v>
      </c>
      <c r="S343">
        <v>55106</v>
      </c>
      <c r="T343" s="3">
        <v>42099</v>
      </c>
      <c r="U343" s="3">
        <v>42100</v>
      </c>
      <c r="V343" s="5">
        <v>-124.2864</v>
      </c>
      <c r="W343">
        <v>6</v>
      </c>
      <c r="X343" s="5">
        <v>2309.4899999999998</v>
      </c>
      <c r="Y343">
        <v>89284</v>
      </c>
      <c r="Z343">
        <f t="shared" si="20"/>
        <v>1</v>
      </c>
      <c r="AA343">
        <f t="shared" si="23"/>
        <v>5</v>
      </c>
      <c r="AB343" t="str">
        <f t="shared" si="21"/>
        <v>Apr</v>
      </c>
      <c r="AC343">
        <f t="shared" si="22"/>
        <v>2015</v>
      </c>
    </row>
    <row r="344" spans="1:29" ht="12.75" customHeight="1" x14ac:dyDescent="0.25">
      <c r="A344">
        <v>19539</v>
      </c>
      <c r="B344" t="s">
        <v>106</v>
      </c>
      <c r="C344">
        <v>0.06</v>
      </c>
      <c r="D344">
        <v>160.97999999999999</v>
      </c>
      <c r="E344">
        <v>35.020000000000003</v>
      </c>
      <c r="F344">
        <v>637</v>
      </c>
      <c r="G344" t="s">
        <v>747</v>
      </c>
      <c r="H344" t="s">
        <v>39</v>
      </c>
      <c r="I344" t="s">
        <v>114</v>
      </c>
      <c r="J344" t="s">
        <v>41</v>
      </c>
      <c r="K344" t="s">
        <v>191</v>
      </c>
      <c r="L344" t="s">
        <v>121</v>
      </c>
      <c r="M344" t="s">
        <v>748</v>
      </c>
      <c r="N344">
        <v>0.72</v>
      </c>
      <c r="O344" t="s">
        <v>33</v>
      </c>
      <c r="P344" t="s">
        <v>34</v>
      </c>
      <c r="Q344" t="s">
        <v>45</v>
      </c>
      <c r="R344" t="s">
        <v>749</v>
      </c>
      <c r="S344">
        <v>95051</v>
      </c>
      <c r="T344" s="3">
        <v>42083</v>
      </c>
      <c r="U344" s="3">
        <v>42087</v>
      </c>
      <c r="V344" s="5">
        <v>-229.68</v>
      </c>
      <c r="W344">
        <v>8</v>
      </c>
      <c r="X344" s="5">
        <v>1232.01</v>
      </c>
      <c r="Y344">
        <v>87953</v>
      </c>
      <c r="Z344">
        <f t="shared" si="20"/>
        <v>4</v>
      </c>
      <c r="AA344">
        <f t="shared" si="23"/>
        <v>20</v>
      </c>
      <c r="AB344" t="str">
        <f t="shared" si="21"/>
        <v>Mar</v>
      </c>
      <c r="AC344">
        <f t="shared" si="22"/>
        <v>2015</v>
      </c>
    </row>
    <row r="345" spans="1:29" ht="12.75" customHeight="1" x14ac:dyDescent="0.25">
      <c r="A345">
        <v>24387</v>
      </c>
      <c r="B345" t="s">
        <v>47</v>
      </c>
      <c r="C345">
        <v>0.06</v>
      </c>
      <c r="D345">
        <v>65.989999999999995</v>
      </c>
      <c r="E345">
        <v>8.8000000000000007</v>
      </c>
      <c r="F345">
        <v>638</v>
      </c>
      <c r="G345" t="s">
        <v>750</v>
      </c>
      <c r="H345" t="s">
        <v>27</v>
      </c>
      <c r="I345" t="s">
        <v>114</v>
      </c>
      <c r="J345" t="s">
        <v>77</v>
      </c>
      <c r="K345" t="s">
        <v>78</v>
      </c>
      <c r="L345" t="s">
        <v>59</v>
      </c>
      <c r="M345" t="s">
        <v>751</v>
      </c>
      <c r="N345">
        <v>0.57999999999999996</v>
      </c>
      <c r="O345" t="s">
        <v>33</v>
      </c>
      <c r="P345" t="s">
        <v>34</v>
      </c>
      <c r="Q345" t="s">
        <v>45</v>
      </c>
      <c r="R345" t="s">
        <v>752</v>
      </c>
      <c r="S345">
        <v>95062</v>
      </c>
      <c r="T345" s="3">
        <v>42124</v>
      </c>
      <c r="U345" s="3">
        <v>42125</v>
      </c>
      <c r="V345" s="5">
        <v>288.08999999999997</v>
      </c>
      <c r="W345">
        <v>9</v>
      </c>
      <c r="X345" s="5">
        <v>506.38</v>
      </c>
      <c r="Y345">
        <v>87954</v>
      </c>
      <c r="Z345">
        <f t="shared" si="20"/>
        <v>1</v>
      </c>
      <c r="AA345">
        <f t="shared" si="23"/>
        <v>30</v>
      </c>
      <c r="AB345" t="str">
        <f t="shared" si="21"/>
        <v>Apr</v>
      </c>
      <c r="AC345">
        <f t="shared" si="22"/>
        <v>2015</v>
      </c>
    </row>
    <row r="346" spans="1:29" ht="12.75" customHeight="1" x14ac:dyDescent="0.25">
      <c r="A346">
        <v>24388</v>
      </c>
      <c r="B346" t="s">
        <v>47</v>
      </c>
      <c r="C346">
        <v>0</v>
      </c>
      <c r="D346">
        <v>195.99</v>
      </c>
      <c r="E346">
        <v>4.2</v>
      </c>
      <c r="F346">
        <v>638</v>
      </c>
      <c r="G346" t="s">
        <v>750</v>
      </c>
      <c r="H346" t="s">
        <v>27</v>
      </c>
      <c r="I346" t="s">
        <v>114</v>
      </c>
      <c r="J346" t="s">
        <v>77</v>
      </c>
      <c r="K346" t="s">
        <v>78</v>
      </c>
      <c r="L346" t="s">
        <v>59</v>
      </c>
      <c r="M346" t="s">
        <v>753</v>
      </c>
      <c r="N346">
        <v>0.56999999999999995</v>
      </c>
      <c r="O346" t="s">
        <v>33</v>
      </c>
      <c r="P346" t="s">
        <v>34</v>
      </c>
      <c r="Q346" t="s">
        <v>45</v>
      </c>
      <c r="R346" t="s">
        <v>752</v>
      </c>
      <c r="S346">
        <v>95062</v>
      </c>
      <c r="T346" s="3">
        <v>42124</v>
      </c>
      <c r="U346" s="3">
        <v>42126</v>
      </c>
      <c r="V346" s="5">
        <v>719.47679999999991</v>
      </c>
      <c r="W346">
        <v>6</v>
      </c>
      <c r="X346" s="5">
        <v>1042.72</v>
      </c>
      <c r="Y346">
        <v>87954</v>
      </c>
      <c r="Z346">
        <f t="shared" si="20"/>
        <v>2</v>
      </c>
      <c r="AA346">
        <f t="shared" si="23"/>
        <v>30</v>
      </c>
      <c r="AB346" t="str">
        <f t="shared" si="21"/>
        <v>Apr</v>
      </c>
      <c r="AC346">
        <f t="shared" si="22"/>
        <v>2015</v>
      </c>
    </row>
    <row r="347" spans="1:29" ht="12.75" customHeight="1" x14ac:dyDescent="0.25">
      <c r="A347">
        <v>25893</v>
      </c>
      <c r="B347" t="s">
        <v>37</v>
      </c>
      <c r="C347">
        <v>0</v>
      </c>
      <c r="D347">
        <v>236.97</v>
      </c>
      <c r="E347">
        <v>59.24</v>
      </c>
      <c r="F347">
        <v>639</v>
      </c>
      <c r="G347" t="s">
        <v>754</v>
      </c>
      <c r="H347" t="s">
        <v>39</v>
      </c>
      <c r="I347" t="s">
        <v>114</v>
      </c>
      <c r="J347" t="s">
        <v>41</v>
      </c>
      <c r="K347" t="s">
        <v>152</v>
      </c>
      <c r="L347" t="s">
        <v>121</v>
      </c>
      <c r="M347" t="s">
        <v>755</v>
      </c>
      <c r="N347">
        <v>0.61</v>
      </c>
      <c r="O347" t="s">
        <v>33</v>
      </c>
      <c r="P347" t="s">
        <v>34</v>
      </c>
      <c r="Q347" t="s">
        <v>45</v>
      </c>
      <c r="R347" t="s">
        <v>756</v>
      </c>
      <c r="S347">
        <v>93454</v>
      </c>
      <c r="T347" s="3">
        <v>42049</v>
      </c>
      <c r="U347" s="3">
        <v>42050</v>
      </c>
      <c r="V347" s="5">
        <v>1192.04</v>
      </c>
      <c r="W347">
        <v>9</v>
      </c>
      <c r="X347" s="5">
        <v>1769.91</v>
      </c>
      <c r="Y347">
        <v>87952</v>
      </c>
      <c r="Z347">
        <f t="shared" si="20"/>
        <v>1</v>
      </c>
      <c r="AA347">
        <f t="shared" si="23"/>
        <v>14</v>
      </c>
      <c r="AB347" t="str">
        <f t="shared" si="21"/>
        <v>Feb</v>
      </c>
      <c r="AC347">
        <f t="shared" si="22"/>
        <v>2015</v>
      </c>
    </row>
    <row r="348" spans="1:29" ht="12.75" customHeight="1" x14ac:dyDescent="0.25">
      <c r="A348">
        <v>7893</v>
      </c>
      <c r="B348" t="s">
        <v>37</v>
      </c>
      <c r="C348">
        <v>0</v>
      </c>
      <c r="D348">
        <v>236.97</v>
      </c>
      <c r="E348">
        <v>59.24</v>
      </c>
      <c r="F348">
        <v>640</v>
      </c>
      <c r="G348" t="s">
        <v>757</v>
      </c>
      <c r="H348" t="s">
        <v>39</v>
      </c>
      <c r="I348" t="s">
        <v>114</v>
      </c>
      <c r="J348" t="s">
        <v>41</v>
      </c>
      <c r="K348" t="s">
        <v>152</v>
      </c>
      <c r="L348" t="s">
        <v>121</v>
      </c>
      <c r="M348" t="s">
        <v>755</v>
      </c>
      <c r="N348">
        <v>0.61</v>
      </c>
      <c r="O348" t="s">
        <v>33</v>
      </c>
      <c r="P348" t="s">
        <v>34</v>
      </c>
      <c r="Q348" t="s">
        <v>35</v>
      </c>
      <c r="R348" t="s">
        <v>209</v>
      </c>
      <c r="S348">
        <v>98119</v>
      </c>
      <c r="T348" s="3">
        <v>42049</v>
      </c>
      <c r="U348" s="3">
        <v>42050</v>
      </c>
      <c r="V348" s="5">
        <v>1192.04</v>
      </c>
      <c r="W348">
        <v>34</v>
      </c>
      <c r="X348" s="5">
        <v>6686.34</v>
      </c>
      <c r="Y348">
        <v>56452</v>
      </c>
      <c r="Z348">
        <f t="shared" si="20"/>
        <v>1</v>
      </c>
      <c r="AA348">
        <f t="shared" si="23"/>
        <v>14</v>
      </c>
      <c r="AB348" t="str">
        <f t="shared" si="21"/>
        <v>Feb</v>
      </c>
      <c r="AC348">
        <f t="shared" si="22"/>
        <v>2015</v>
      </c>
    </row>
    <row r="349" spans="1:29" ht="12.75" customHeight="1" x14ac:dyDescent="0.25">
      <c r="A349">
        <v>1539</v>
      </c>
      <c r="B349" t="s">
        <v>106</v>
      </c>
      <c r="C349">
        <v>0.06</v>
      </c>
      <c r="D349">
        <v>160.97999999999999</v>
      </c>
      <c r="E349">
        <v>35.020000000000003</v>
      </c>
      <c r="F349">
        <v>640</v>
      </c>
      <c r="G349" t="s">
        <v>757</v>
      </c>
      <c r="H349" t="s">
        <v>39</v>
      </c>
      <c r="I349" t="s">
        <v>114</v>
      </c>
      <c r="J349" t="s">
        <v>41</v>
      </c>
      <c r="K349" t="s">
        <v>191</v>
      </c>
      <c r="L349" t="s">
        <v>121</v>
      </c>
      <c r="M349" t="s">
        <v>748</v>
      </c>
      <c r="N349">
        <v>0.72</v>
      </c>
      <c r="O349" t="s">
        <v>33</v>
      </c>
      <c r="P349" t="s">
        <v>34</v>
      </c>
      <c r="Q349" t="s">
        <v>35</v>
      </c>
      <c r="R349" t="s">
        <v>209</v>
      </c>
      <c r="S349">
        <v>98119</v>
      </c>
      <c r="T349" s="3">
        <v>42083</v>
      </c>
      <c r="U349" s="3">
        <v>42087</v>
      </c>
      <c r="V349" s="5">
        <v>-229.68</v>
      </c>
      <c r="W349">
        <v>30</v>
      </c>
      <c r="X349" s="5">
        <v>4620.05</v>
      </c>
      <c r="Y349">
        <v>11077</v>
      </c>
      <c r="Z349">
        <f t="shared" si="20"/>
        <v>4</v>
      </c>
      <c r="AA349">
        <f t="shared" si="23"/>
        <v>20</v>
      </c>
      <c r="AB349" t="str">
        <f t="shared" si="21"/>
        <v>Mar</v>
      </c>
      <c r="AC349">
        <f t="shared" si="22"/>
        <v>2015</v>
      </c>
    </row>
    <row r="350" spans="1:29" ht="12.75" customHeight="1" x14ac:dyDescent="0.25">
      <c r="A350">
        <v>6387</v>
      </c>
      <c r="B350" t="s">
        <v>47</v>
      </c>
      <c r="C350">
        <v>0.06</v>
      </c>
      <c r="D350">
        <v>65.989999999999995</v>
      </c>
      <c r="E350">
        <v>8.8000000000000007</v>
      </c>
      <c r="F350">
        <v>640</v>
      </c>
      <c r="G350" t="s">
        <v>757</v>
      </c>
      <c r="H350" t="s">
        <v>27</v>
      </c>
      <c r="I350" t="s">
        <v>114</v>
      </c>
      <c r="J350" t="s">
        <v>77</v>
      </c>
      <c r="K350" t="s">
        <v>78</v>
      </c>
      <c r="L350" t="s">
        <v>59</v>
      </c>
      <c r="M350" t="s">
        <v>751</v>
      </c>
      <c r="N350">
        <v>0.57999999999999996</v>
      </c>
      <c r="O350" t="s">
        <v>33</v>
      </c>
      <c r="P350" t="s">
        <v>34</v>
      </c>
      <c r="Q350" t="s">
        <v>35</v>
      </c>
      <c r="R350" t="s">
        <v>209</v>
      </c>
      <c r="S350">
        <v>98119</v>
      </c>
      <c r="T350" s="3">
        <v>42124</v>
      </c>
      <c r="U350" s="3">
        <v>42125</v>
      </c>
      <c r="V350" s="5">
        <v>288.08999999999997</v>
      </c>
      <c r="W350">
        <v>34</v>
      </c>
      <c r="X350" s="5">
        <v>1912.98</v>
      </c>
      <c r="Y350">
        <v>45380</v>
      </c>
      <c r="Z350">
        <f t="shared" si="20"/>
        <v>1</v>
      </c>
      <c r="AA350">
        <f t="shared" si="23"/>
        <v>30</v>
      </c>
      <c r="AB350" t="str">
        <f t="shared" si="21"/>
        <v>Apr</v>
      </c>
      <c r="AC350">
        <f t="shared" si="22"/>
        <v>2015</v>
      </c>
    </row>
    <row r="351" spans="1:29" ht="12.75" customHeight="1" x14ac:dyDescent="0.25">
      <c r="A351">
        <v>6388</v>
      </c>
      <c r="B351" t="s">
        <v>47</v>
      </c>
      <c r="C351">
        <v>0</v>
      </c>
      <c r="D351">
        <v>195.99</v>
      </c>
      <c r="E351">
        <v>4.2</v>
      </c>
      <c r="F351">
        <v>640</v>
      </c>
      <c r="G351" t="s">
        <v>757</v>
      </c>
      <c r="H351" t="s">
        <v>27</v>
      </c>
      <c r="I351" t="s">
        <v>114</v>
      </c>
      <c r="J351" t="s">
        <v>77</v>
      </c>
      <c r="K351" t="s">
        <v>78</v>
      </c>
      <c r="L351" t="s">
        <v>59</v>
      </c>
      <c r="M351" t="s">
        <v>753</v>
      </c>
      <c r="N351">
        <v>0.56999999999999995</v>
      </c>
      <c r="O351" t="s">
        <v>33</v>
      </c>
      <c r="P351" t="s">
        <v>34</v>
      </c>
      <c r="Q351" t="s">
        <v>35</v>
      </c>
      <c r="R351" t="s">
        <v>209</v>
      </c>
      <c r="S351">
        <v>98119</v>
      </c>
      <c r="T351" s="3">
        <v>42124</v>
      </c>
      <c r="U351" s="3">
        <v>42126</v>
      </c>
      <c r="V351" s="5">
        <v>1030.509</v>
      </c>
      <c r="W351">
        <v>24</v>
      </c>
      <c r="X351" s="5">
        <v>4170.87</v>
      </c>
      <c r="Y351">
        <v>45380</v>
      </c>
      <c r="Z351">
        <f t="shared" si="20"/>
        <v>2</v>
      </c>
      <c r="AA351">
        <f t="shared" si="23"/>
        <v>30</v>
      </c>
      <c r="AB351" t="str">
        <f t="shared" si="21"/>
        <v>Apr</v>
      </c>
      <c r="AC351">
        <f t="shared" si="22"/>
        <v>2015</v>
      </c>
    </row>
    <row r="352" spans="1:29" ht="12.75" customHeight="1" x14ac:dyDescent="0.25">
      <c r="A352">
        <v>24869</v>
      </c>
      <c r="B352" t="s">
        <v>106</v>
      </c>
      <c r="C352">
        <v>0.03</v>
      </c>
      <c r="D352">
        <v>51.75</v>
      </c>
      <c r="E352">
        <v>19.989999999999998</v>
      </c>
      <c r="F352">
        <v>646</v>
      </c>
      <c r="G352" t="s">
        <v>758</v>
      </c>
      <c r="H352" t="s">
        <v>49</v>
      </c>
      <c r="I352" t="s">
        <v>28</v>
      </c>
      <c r="J352" t="s">
        <v>41</v>
      </c>
      <c r="K352" t="s">
        <v>50</v>
      </c>
      <c r="L352" t="s">
        <v>59</v>
      </c>
      <c r="M352" t="s">
        <v>759</v>
      </c>
      <c r="N352">
        <v>0.55000000000000004</v>
      </c>
      <c r="O352" t="s">
        <v>33</v>
      </c>
      <c r="P352" t="s">
        <v>61</v>
      </c>
      <c r="Q352" t="s">
        <v>62</v>
      </c>
      <c r="R352" t="s">
        <v>760</v>
      </c>
      <c r="S352">
        <v>55379</v>
      </c>
      <c r="T352" s="3">
        <v>42172</v>
      </c>
      <c r="U352" s="3">
        <v>42177</v>
      </c>
      <c r="V352" s="5">
        <v>261.44400000000002</v>
      </c>
      <c r="W352">
        <v>16</v>
      </c>
      <c r="X352" s="5">
        <v>818.81</v>
      </c>
      <c r="Y352">
        <v>90735</v>
      </c>
      <c r="Z352">
        <f t="shared" si="20"/>
        <v>5</v>
      </c>
      <c r="AA352">
        <f t="shared" si="23"/>
        <v>17</v>
      </c>
      <c r="AB352" t="str">
        <f t="shared" si="21"/>
        <v>Jun</v>
      </c>
      <c r="AC352">
        <f t="shared" si="22"/>
        <v>2015</v>
      </c>
    </row>
    <row r="353" spans="1:29" ht="12.75" customHeight="1" x14ac:dyDescent="0.25">
      <c r="A353">
        <v>21760</v>
      </c>
      <c r="B353" t="s">
        <v>37</v>
      </c>
      <c r="C353">
        <v>0.02</v>
      </c>
      <c r="D353">
        <v>25.38</v>
      </c>
      <c r="E353">
        <v>8.99</v>
      </c>
      <c r="F353">
        <v>648</v>
      </c>
      <c r="G353" t="s">
        <v>761</v>
      </c>
      <c r="H353" t="s">
        <v>49</v>
      </c>
      <c r="I353" t="s">
        <v>40</v>
      </c>
      <c r="J353" t="s">
        <v>41</v>
      </c>
      <c r="K353" t="s">
        <v>50</v>
      </c>
      <c r="L353" t="s">
        <v>51</v>
      </c>
      <c r="M353" t="s">
        <v>762</v>
      </c>
      <c r="N353">
        <v>0.5</v>
      </c>
      <c r="O353" t="s">
        <v>33</v>
      </c>
      <c r="P353" t="s">
        <v>61</v>
      </c>
      <c r="Q353" t="s">
        <v>178</v>
      </c>
      <c r="R353" t="s">
        <v>763</v>
      </c>
      <c r="S353">
        <v>60440</v>
      </c>
      <c r="T353" s="3">
        <v>42176</v>
      </c>
      <c r="U353" s="3">
        <v>42177</v>
      </c>
      <c r="V353" s="5">
        <v>-10.36</v>
      </c>
      <c r="W353">
        <v>1</v>
      </c>
      <c r="X353" s="5">
        <v>34.11</v>
      </c>
      <c r="Y353">
        <v>91365</v>
      </c>
      <c r="Z353">
        <f t="shared" si="20"/>
        <v>1</v>
      </c>
      <c r="AA353">
        <f t="shared" si="23"/>
        <v>21</v>
      </c>
      <c r="AB353" t="str">
        <f t="shared" si="21"/>
        <v>Jun</v>
      </c>
      <c r="AC353">
        <f t="shared" si="22"/>
        <v>2015</v>
      </c>
    </row>
    <row r="354" spans="1:29" ht="12.75" customHeight="1" x14ac:dyDescent="0.25">
      <c r="A354">
        <v>23154</v>
      </c>
      <c r="B354" t="s">
        <v>56</v>
      </c>
      <c r="C354">
        <v>0.02</v>
      </c>
      <c r="D354">
        <v>3.78</v>
      </c>
      <c r="E354">
        <v>0.71</v>
      </c>
      <c r="F354">
        <v>649</v>
      </c>
      <c r="G354" t="s">
        <v>764</v>
      </c>
      <c r="H354" t="s">
        <v>49</v>
      </c>
      <c r="I354" t="s">
        <v>40</v>
      </c>
      <c r="J354" t="s">
        <v>29</v>
      </c>
      <c r="K354" t="s">
        <v>66</v>
      </c>
      <c r="L354" t="s">
        <v>31</v>
      </c>
      <c r="M354" t="s">
        <v>765</v>
      </c>
      <c r="N354">
        <v>0.39</v>
      </c>
      <c r="O354" t="s">
        <v>33</v>
      </c>
      <c r="P354" t="s">
        <v>61</v>
      </c>
      <c r="Q354" t="s">
        <v>178</v>
      </c>
      <c r="R354" t="s">
        <v>766</v>
      </c>
      <c r="S354">
        <v>60089</v>
      </c>
      <c r="T354" s="3">
        <v>42153</v>
      </c>
      <c r="U354" s="3">
        <v>42154</v>
      </c>
      <c r="V354" s="5">
        <v>106.7499</v>
      </c>
      <c r="W354">
        <v>40</v>
      </c>
      <c r="X354" s="5">
        <v>154.71</v>
      </c>
      <c r="Y354">
        <v>91366</v>
      </c>
      <c r="Z354">
        <f t="shared" si="20"/>
        <v>1</v>
      </c>
      <c r="AA354">
        <f t="shared" si="23"/>
        <v>29</v>
      </c>
      <c r="AB354" t="str">
        <f t="shared" si="21"/>
        <v>May</v>
      </c>
      <c r="AC354">
        <f t="shared" si="22"/>
        <v>2015</v>
      </c>
    </row>
    <row r="355" spans="1:29" ht="12.75" customHeight="1" x14ac:dyDescent="0.25">
      <c r="A355">
        <v>24199</v>
      </c>
      <c r="B355" t="s">
        <v>25</v>
      </c>
      <c r="C355">
        <v>0.08</v>
      </c>
      <c r="D355">
        <v>15.99</v>
      </c>
      <c r="E355">
        <v>13.18</v>
      </c>
      <c r="F355">
        <v>651</v>
      </c>
      <c r="G355" t="s">
        <v>767</v>
      </c>
      <c r="H355" t="s">
        <v>49</v>
      </c>
      <c r="I355" t="s">
        <v>114</v>
      </c>
      <c r="J355" t="s">
        <v>29</v>
      </c>
      <c r="K355" t="s">
        <v>109</v>
      </c>
      <c r="L355" t="s">
        <v>59</v>
      </c>
      <c r="M355" t="s">
        <v>638</v>
      </c>
      <c r="N355">
        <v>0.37</v>
      </c>
      <c r="O355" t="s">
        <v>33</v>
      </c>
      <c r="P355" t="s">
        <v>34</v>
      </c>
      <c r="Q355" t="s">
        <v>533</v>
      </c>
      <c r="R355" t="s">
        <v>768</v>
      </c>
      <c r="S355">
        <v>89115</v>
      </c>
      <c r="T355" s="3">
        <v>42011</v>
      </c>
      <c r="U355" s="3">
        <v>42012</v>
      </c>
      <c r="V355" s="5">
        <v>-246.92615999999998</v>
      </c>
      <c r="W355">
        <v>12</v>
      </c>
      <c r="X355" s="5">
        <v>192.33</v>
      </c>
      <c r="Y355">
        <v>91575</v>
      </c>
      <c r="Z355">
        <f t="shared" si="20"/>
        <v>1</v>
      </c>
      <c r="AA355">
        <f t="shared" si="23"/>
        <v>7</v>
      </c>
      <c r="AB355" t="str">
        <f t="shared" si="21"/>
        <v>Jan</v>
      </c>
      <c r="AC355">
        <f t="shared" si="22"/>
        <v>2015</v>
      </c>
    </row>
    <row r="356" spans="1:29" ht="12.75" customHeight="1" x14ac:dyDescent="0.25">
      <c r="A356">
        <v>23433</v>
      </c>
      <c r="B356" t="s">
        <v>106</v>
      </c>
      <c r="C356">
        <v>0.04</v>
      </c>
      <c r="D356">
        <v>880.98</v>
      </c>
      <c r="E356">
        <v>44.55</v>
      </c>
      <c r="F356">
        <v>651</v>
      </c>
      <c r="G356" t="s">
        <v>767</v>
      </c>
      <c r="H356" t="s">
        <v>39</v>
      </c>
      <c r="I356" t="s">
        <v>114</v>
      </c>
      <c r="J356" t="s">
        <v>41</v>
      </c>
      <c r="K356" t="s">
        <v>191</v>
      </c>
      <c r="L356" t="s">
        <v>121</v>
      </c>
      <c r="M356" t="s">
        <v>769</v>
      </c>
      <c r="N356">
        <v>0.62</v>
      </c>
      <c r="O356" t="s">
        <v>33</v>
      </c>
      <c r="P356" t="s">
        <v>34</v>
      </c>
      <c r="Q356" t="s">
        <v>533</v>
      </c>
      <c r="R356" t="s">
        <v>768</v>
      </c>
      <c r="S356">
        <v>89115</v>
      </c>
      <c r="T356" s="3">
        <v>42050</v>
      </c>
      <c r="U356" s="3">
        <v>42054</v>
      </c>
      <c r="V356" s="5">
        <v>4233.2587999999996</v>
      </c>
      <c r="W356">
        <v>8</v>
      </c>
      <c r="X356" s="5">
        <v>6901.25</v>
      </c>
      <c r="Y356">
        <v>91576</v>
      </c>
      <c r="Z356">
        <f t="shared" si="20"/>
        <v>4</v>
      </c>
      <c r="AA356">
        <f t="shared" si="23"/>
        <v>15</v>
      </c>
      <c r="AB356" t="str">
        <f t="shared" si="21"/>
        <v>Feb</v>
      </c>
      <c r="AC356">
        <f t="shared" si="22"/>
        <v>2015</v>
      </c>
    </row>
    <row r="357" spans="1:29" ht="12.75" customHeight="1" x14ac:dyDescent="0.25">
      <c r="A357">
        <v>23434</v>
      </c>
      <c r="B357" t="s">
        <v>106</v>
      </c>
      <c r="C357">
        <v>7.0000000000000007E-2</v>
      </c>
      <c r="D357">
        <v>13.4</v>
      </c>
      <c r="E357">
        <v>4.95</v>
      </c>
      <c r="F357">
        <v>651</v>
      </c>
      <c r="G357" t="s">
        <v>767</v>
      </c>
      <c r="H357" t="s">
        <v>49</v>
      </c>
      <c r="I357" t="s">
        <v>114</v>
      </c>
      <c r="J357" t="s">
        <v>41</v>
      </c>
      <c r="K357" t="s">
        <v>50</v>
      </c>
      <c r="L357" t="s">
        <v>51</v>
      </c>
      <c r="M357" t="s">
        <v>770</v>
      </c>
      <c r="N357">
        <v>0.37</v>
      </c>
      <c r="O357" t="s">
        <v>33</v>
      </c>
      <c r="P357" t="s">
        <v>34</v>
      </c>
      <c r="Q357" t="s">
        <v>533</v>
      </c>
      <c r="R357" t="s">
        <v>768</v>
      </c>
      <c r="S357">
        <v>89115</v>
      </c>
      <c r="T357" s="3">
        <v>42050</v>
      </c>
      <c r="U357" s="3">
        <v>42055</v>
      </c>
      <c r="V357" s="5">
        <v>102.76859999999999</v>
      </c>
      <c r="W357">
        <v>11</v>
      </c>
      <c r="X357" s="5">
        <v>148.94</v>
      </c>
      <c r="Y357">
        <v>91576</v>
      </c>
      <c r="Z357">
        <f t="shared" si="20"/>
        <v>5</v>
      </c>
      <c r="AA357">
        <f t="shared" si="23"/>
        <v>15</v>
      </c>
      <c r="AB357" t="str">
        <f t="shared" si="21"/>
        <v>Feb</v>
      </c>
      <c r="AC357">
        <f t="shared" si="22"/>
        <v>2015</v>
      </c>
    </row>
    <row r="358" spans="1:29" ht="12.75" customHeight="1" x14ac:dyDescent="0.25">
      <c r="A358">
        <v>23435</v>
      </c>
      <c r="B358" t="s">
        <v>106</v>
      </c>
      <c r="C358">
        <v>0.01</v>
      </c>
      <c r="D358">
        <v>15.99</v>
      </c>
      <c r="E358">
        <v>11.28</v>
      </c>
      <c r="F358">
        <v>651</v>
      </c>
      <c r="G358" t="s">
        <v>767</v>
      </c>
      <c r="H358" t="s">
        <v>49</v>
      </c>
      <c r="I358" t="s">
        <v>114</v>
      </c>
      <c r="J358" t="s">
        <v>77</v>
      </c>
      <c r="K358" t="s">
        <v>85</v>
      </c>
      <c r="L358" t="s">
        <v>86</v>
      </c>
      <c r="M358" t="s">
        <v>550</v>
      </c>
      <c r="N358">
        <v>0.38</v>
      </c>
      <c r="O358" t="s">
        <v>33</v>
      </c>
      <c r="P358" t="s">
        <v>34</v>
      </c>
      <c r="Q358" t="s">
        <v>533</v>
      </c>
      <c r="R358" t="s">
        <v>768</v>
      </c>
      <c r="S358">
        <v>89115</v>
      </c>
      <c r="T358" s="3">
        <v>42050</v>
      </c>
      <c r="U358" s="3">
        <v>42057</v>
      </c>
      <c r="V358" s="5">
        <v>-36.671543999999997</v>
      </c>
      <c r="W358">
        <v>12</v>
      </c>
      <c r="X358" s="5">
        <v>200.68</v>
      </c>
      <c r="Y358">
        <v>91576</v>
      </c>
      <c r="Z358">
        <f t="shared" si="20"/>
        <v>7</v>
      </c>
      <c r="AA358">
        <f t="shared" si="23"/>
        <v>15</v>
      </c>
      <c r="AB358" t="str">
        <f t="shared" si="21"/>
        <v>Feb</v>
      </c>
      <c r="AC358">
        <f t="shared" si="22"/>
        <v>2015</v>
      </c>
    </row>
    <row r="359" spans="1:29" ht="12.75" customHeight="1" x14ac:dyDescent="0.25">
      <c r="A359">
        <v>25055</v>
      </c>
      <c r="B359" t="s">
        <v>37</v>
      </c>
      <c r="C359">
        <v>0</v>
      </c>
      <c r="D359">
        <v>2.78</v>
      </c>
      <c r="E359">
        <v>1.49</v>
      </c>
      <c r="F359">
        <v>653</v>
      </c>
      <c r="G359" t="s">
        <v>771</v>
      </c>
      <c r="H359" t="s">
        <v>27</v>
      </c>
      <c r="I359" t="s">
        <v>114</v>
      </c>
      <c r="J359" t="s">
        <v>29</v>
      </c>
      <c r="K359" t="s">
        <v>109</v>
      </c>
      <c r="L359" t="s">
        <v>59</v>
      </c>
      <c r="M359" t="s">
        <v>772</v>
      </c>
      <c r="N359">
        <v>0.36</v>
      </c>
      <c r="O359" t="s">
        <v>33</v>
      </c>
      <c r="P359" t="s">
        <v>34</v>
      </c>
      <c r="Q359" t="s">
        <v>45</v>
      </c>
      <c r="R359" t="s">
        <v>773</v>
      </c>
      <c r="S359">
        <v>91730</v>
      </c>
      <c r="T359" s="3">
        <v>42110</v>
      </c>
      <c r="U359" s="3">
        <v>42111</v>
      </c>
      <c r="V359" s="5">
        <v>20.6448</v>
      </c>
      <c r="W359">
        <v>9</v>
      </c>
      <c r="X359" s="5">
        <v>29.92</v>
      </c>
      <c r="Y359">
        <v>91213</v>
      </c>
      <c r="Z359">
        <f t="shared" si="20"/>
        <v>1</v>
      </c>
      <c r="AA359">
        <f t="shared" si="23"/>
        <v>16</v>
      </c>
      <c r="AB359" t="str">
        <f t="shared" si="21"/>
        <v>Apr</v>
      </c>
      <c r="AC359">
        <f t="shared" si="22"/>
        <v>2015</v>
      </c>
    </row>
    <row r="360" spans="1:29" ht="12.75" customHeight="1" x14ac:dyDescent="0.25">
      <c r="A360">
        <v>20874</v>
      </c>
      <c r="B360" t="s">
        <v>47</v>
      </c>
      <c r="C360">
        <v>0.1</v>
      </c>
      <c r="D360">
        <v>18.97</v>
      </c>
      <c r="E360">
        <v>9.0299999999999994</v>
      </c>
      <c r="F360">
        <v>657</v>
      </c>
      <c r="G360" t="s">
        <v>774</v>
      </c>
      <c r="H360" t="s">
        <v>49</v>
      </c>
      <c r="I360" t="s">
        <v>114</v>
      </c>
      <c r="J360" t="s">
        <v>29</v>
      </c>
      <c r="K360" t="s">
        <v>93</v>
      </c>
      <c r="L360" t="s">
        <v>59</v>
      </c>
      <c r="M360" t="s">
        <v>775</v>
      </c>
      <c r="N360">
        <v>0.37</v>
      </c>
      <c r="O360" t="s">
        <v>33</v>
      </c>
      <c r="P360" t="s">
        <v>53</v>
      </c>
      <c r="Q360" t="s">
        <v>193</v>
      </c>
      <c r="R360" t="s">
        <v>776</v>
      </c>
      <c r="S360">
        <v>1540</v>
      </c>
      <c r="T360" s="3">
        <v>42023</v>
      </c>
      <c r="U360" s="3">
        <v>42025</v>
      </c>
      <c r="V360" s="5">
        <v>-24.204799999999999</v>
      </c>
      <c r="W360">
        <v>1</v>
      </c>
      <c r="X360" s="5">
        <v>19.73</v>
      </c>
      <c r="Y360">
        <v>91212</v>
      </c>
      <c r="Z360">
        <f t="shared" si="20"/>
        <v>2</v>
      </c>
      <c r="AA360">
        <f t="shared" si="23"/>
        <v>19</v>
      </c>
      <c r="AB360" t="str">
        <f t="shared" si="21"/>
        <v>Jan</v>
      </c>
      <c r="AC360">
        <f t="shared" si="22"/>
        <v>2015</v>
      </c>
    </row>
    <row r="361" spans="1:29" ht="12.75" customHeight="1" x14ac:dyDescent="0.25">
      <c r="A361">
        <v>20875</v>
      </c>
      <c r="B361" t="s">
        <v>47</v>
      </c>
      <c r="C361">
        <v>0</v>
      </c>
      <c r="D361">
        <v>119.99</v>
      </c>
      <c r="E361">
        <v>56.14</v>
      </c>
      <c r="F361">
        <v>659</v>
      </c>
      <c r="G361" t="s">
        <v>777</v>
      </c>
      <c r="H361" t="s">
        <v>39</v>
      </c>
      <c r="I361" t="s">
        <v>114</v>
      </c>
      <c r="J361" t="s">
        <v>77</v>
      </c>
      <c r="K361" t="s">
        <v>85</v>
      </c>
      <c r="L361" t="s">
        <v>121</v>
      </c>
      <c r="M361" t="s">
        <v>318</v>
      </c>
      <c r="N361">
        <v>0.39</v>
      </c>
      <c r="O361" t="s">
        <v>33</v>
      </c>
      <c r="P361" t="s">
        <v>53</v>
      </c>
      <c r="Q361" t="s">
        <v>149</v>
      </c>
      <c r="R361" t="s">
        <v>778</v>
      </c>
      <c r="S361">
        <v>5403</v>
      </c>
      <c r="T361" s="3">
        <v>42023</v>
      </c>
      <c r="U361" s="3">
        <v>42024</v>
      </c>
      <c r="V361" s="5">
        <v>-126.05777999999999</v>
      </c>
      <c r="W361">
        <v>5</v>
      </c>
      <c r="X361" s="5">
        <v>615.54</v>
      </c>
      <c r="Y361">
        <v>91212</v>
      </c>
      <c r="Z361">
        <f t="shared" si="20"/>
        <v>1</v>
      </c>
      <c r="AA361">
        <f t="shared" si="23"/>
        <v>19</v>
      </c>
      <c r="AB361" t="str">
        <f t="shared" si="21"/>
        <v>Jan</v>
      </c>
      <c r="AC361">
        <f t="shared" si="22"/>
        <v>2015</v>
      </c>
    </row>
    <row r="362" spans="1:29" ht="12.75" customHeight="1" x14ac:dyDescent="0.25">
      <c r="A362">
        <v>23487</v>
      </c>
      <c r="B362" t="s">
        <v>47</v>
      </c>
      <c r="C362">
        <v>0.02</v>
      </c>
      <c r="D362">
        <v>14.58</v>
      </c>
      <c r="E362">
        <v>7.4</v>
      </c>
      <c r="F362">
        <v>663</v>
      </c>
      <c r="G362" t="s">
        <v>779</v>
      </c>
      <c r="H362" t="s">
        <v>49</v>
      </c>
      <c r="I362" t="s">
        <v>40</v>
      </c>
      <c r="J362" t="s">
        <v>41</v>
      </c>
      <c r="K362" t="s">
        <v>50</v>
      </c>
      <c r="L362" t="s">
        <v>59</v>
      </c>
      <c r="M362" t="s">
        <v>780</v>
      </c>
      <c r="N362">
        <v>0.48</v>
      </c>
      <c r="O362" t="s">
        <v>33</v>
      </c>
      <c r="P362" t="s">
        <v>53</v>
      </c>
      <c r="Q362" t="s">
        <v>154</v>
      </c>
      <c r="R362" t="s">
        <v>742</v>
      </c>
      <c r="S362">
        <v>43952</v>
      </c>
      <c r="T362" s="3">
        <v>42153</v>
      </c>
      <c r="U362" s="3">
        <v>42156</v>
      </c>
      <c r="V362" s="5">
        <v>10.802000000000001</v>
      </c>
      <c r="W362">
        <v>17</v>
      </c>
      <c r="X362" s="5">
        <v>261.33999999999997</v>
      </c>
      <c r="Y362">
        <v>90922</v>
      </c>
      <c r="Z362">
        <f t="shared" si="20"/>
        <v>3</v>
      </c>
      <c r="AA362">
        <f t="shared" si="23"/>
        <v>29</v>
      </c>
      <c r="AB362" t="str">
        <f t="shared" si="21"/>
        <v>May</v>
      </c>
      <c r="AC362">
        <f t="shared" si="22"/>
        <v>2015</v>
      </c>
    </row>
    <row r="363" spans="1:29" ht="12.75" customHeight="1" x14ac:dyDescent="0.25">
      <c r="A363">
        <v>21086</v>
      </c>
      <c r="B363" t="s">
        <v>106</v>
      </c>
      <c r="C363">
        <v>0.04</v>
      </c>
      <c r="D363">
        <v>22.72</v>
      </c>
      <c r="E363">
        <v>8.99</v>
      </c>
      <c r="F363">
        <v>665</v>
      </c>
      <c r="G363" t="s">
        <v>781</v>
      </c>
      <c r="H363" t="s">
        <v>49</v>
      </c>
      <c r="I363" t="s">
        <v>28</v>
      </c>
      <c r="J363" t="s">
        <v>41</v>
      </c>
      <c r="K363" t="s">
        <v>50</v>
      </c>
      <c r="L363" t="s">
        <v>51</v>
      </c>
      <c r="M363" t="s">
        <v>782</v>
      </c>
      <c r="N363">
        <v>0.44</v>
      </c>
      <c r="O363" t="s">
        <v>33</v>
      </c>
      <c r="P363" t="s">
        <v>136</v>
      </c>
      <c r="Q363" t="s">
        <v>244</v>
      </c>
      <c r="R363" t="s">
        <v>610</v>
      </c>
      <c r="S363">
        <v>37130</v>
      </c>
      <c r="T363" s="3">
        <v>42020</v>
      </c>
      <c r="U363" s="3">
        <v>42024</v>
      </c>
      <c r="V363" s="5">
        <v>-678.49599999999998</v>
      </c>
      <c r="W363">
        <v>9</v>
      </c>
      <c r="X363" s="5">
        <v>202.41</v>
      </c>
      <c r="Y363">
        <v>88677</v>
      </c>
      <c r="Z363">
        <f t="shared" si="20"/>
        <v>4</v>
      </c>
      <c r="AA363">
        <f t="shared" si="23"/>
        <v>16</v>
      </c>
      <c r="AB363" t="str">
        <f t="shared" si="21"/>
        <v>Jan</v>
      </c>
      <c r="AC363">
        <f t="shared" si="22"/>
        <v>2015</v>
      </c>
    </row>
    <row r="364" spans="1:29" ht="12.75" customHeight="1" x14ac:dyDescent="0.25">
      <c r="A364">
        <v>18667</v>
      </c>
      <c r="B364" t="s">
        <v>47</v>
      </c>
      <c r="C364">
        <v>0.02</v>
      </c>
      <c r="D364">
        <v>130.97999999999999</v>
      </c>
      <c r="E364">
        <v>30</v>
      </c>
      <c r="F364">
        <v>665</v>
      </c>
      <c r="G364" t="s">
        <v>781</v>
      </c>
      <c r="H364" t="s">
        <v>39</v>
      </c>
      <c r="I364" t="s">
        <v>28</v>
      </c>
      <c r="J364" t="s">
        <v>41</v>
      </c>
      <c r="K364" t="s">
        <v>42</v>
      </c>
      <c r="L364" t="s">
        <v>43</v>
      </c>
      <c r="M364" t="s">
        <v>546</v>
      </c>
      <c r="N364">
        <v>0.78</v>
      </c>
      <c r="O364" t="s">
        <v>33</v>
      </c>
      <c r="P364" t="s">
        <v>136</v>
      </c>
      <c r="Q364" t="s">
        <v>244</v>
      </c>
      <c r="R364" t="s">
        <v>610</v>
      </c>
      <c r="S364">
        <v>37130</v>
      </c>
      <c r="T364" s="3">
        <v>42112</v>
      </c>
      <c r="U364" s="3">
        <v>42113</v>
      </c>
      <c r="V364" s="5">
        <v>90.762</v>
      </c>
      <c r="W364">
        <v>6</v>
      </c>
      <c r="X364" s="5">
        <v>793.39</v>
      </c>
      <c r="Y364">
        <v>88678</v>
      </c>
      <c r="Z364">
        <f t="shared" si="20"/>
        <v>1</v>
      </c>
      <c r="AA364">
        <f t="shared" si="23"/>
        <v>18</v>
      </c>
      <c r="AB364" t="str">
        <f t="shared" si="21"/>
        <v>Apr</v>
      </c>
      <c r="AC364">
        <f t="shared" si="22"/>
        <v>2015</v>
      </c>
    </row>
    <row r="365" spans="1:29" ht="12.75" customHeight="1" x14ac:dyDescent="0.25">
      <c r="A365">
        <v>24776</v>
      </c>
      <c r="B365" t="s">
        <v>106</v>
      </c>
      <c r="C365">
        <v>0.02</v>
      </c>
      <c r="D365">
        <v>4.57</v>
      </c>
      <c r="E365">
        <v>5.42</v>
      </c>
      <c r="F365">
        <v>666</v>
      </c>
      <c r="G365" t="s">
        <v>783</v>
      </c>
      <c r="H365" t="s">
        <v>49</v>
      </c>
      <c r="I365" t="s">
        <v>28</v>
      </c>
      <c r="J365" t="s">
        <v>29</v>
      </c>
      <c r="K365" t="s">
        <v>109</v>
      </c>
      <c r="L365" t="s">
        <v>59</v>
      </c>
      <c r="M365" t="s">
        <v>784</v>
      </c>
      <c r="N365">
        <v>0.37</v>
      </c>
      <c r="O365" t="s">
        <v>33</v>
      </c>
      <c r="P365" t="s">
        <v>136</v>
      </c>
      <c r="Q365" t="s">
        <v>244</v>
      </c>
      <c r="R365" t="s">
        <v>785</v>
      </c>
      <c r="S365">
        <v>37211</v>
      </c>
      <c r="T365" s="3">
        <v>42116</v>
      </c>
      <c r="U365" s="3">
        <v>42120</v>
      </c>
      <c r="V365" s="5">
        <v>-352.81399999999996</v>
      </c>
      <c r="W365">
        <v>11</v>
      </c>
      <c r="X365" s="5">
        <v>54.04</v>
      </c>
      <c r="Y365">
        <v>88679</v>
      </c>
      <c r="Z365">
        <f t="shared" si="20"/>
        <v>4</v>
      </c>
      <c r="AA365">
        <f t="shared" si="23"/>
        <v>22</v>
      </c>
      <c r="AB365" t="str">
        <f t="shared" si="21"/>
        <v>Apr</v>
      </c>
      <c r="AC365">
        <f t="shared" si="22"/>
        <v>2015</v>
      </c>
    </row>
    <row r="366" spans="1:29" ht="12.75" customHeight="1" x14ac:dyDescent="0.25">
      <c r="A366">
        <v>3086</v>
      </c>
      <c r="B366" t="s">
        <v>106</v>
      </c>
      <c r="C366">
        <v>0.04</v>
      </c>
      <c r="D366">
        <v>22.72</v>
      </c>
      <c r="E366">
        <v>8.99</v>
      </c>
      <c r="F366">
        <v>667</v>
      </c>
      <c r="G366" t="s">
        <v>786</v>
      </c>
      <c r="H366" t="s">
        <v>49</v>
      </c>
      <c r="I366" t="s">
        <v>28</v>
      </c>
      <c r="J366" t="s">
        <v>41</v>
      </c>
      <c r="K366" t="s">
        <v>50</v>
      </c>
      <c r="L366" t="s">
        <v>51</v>
      </c>
      <c r="M366" t="s">
        <v>782</v>
      </c>
      <c r="N366">
        <v>0.44</v>
      </c>
      <c r="O366" t="s">
        <v>33</v>
      </c>
      <c r="P366" t="s">
        <v>61</v>
      </c>
      <c r="Q366" t="s">
        <v>130</v>
      </c>
      <c r="R366" t="s">
        <v>787</v>
      </c>
      <c r="S366">
        <v>75203</v>
      </c>
      <c r="T366" s="3">
        <v>42020</v>
      </c>
      <c r="U366" s="3">
        <v>42024</v>
      </c>
      <c r="V366" s="5">
        <v>70.028000000000006</v>
      </c>
      <c r="W366">
        <v>37</v>
      </c>
      <c r="X366" s="5">
        <v>832.14</v>
      </c>
      <c r="Y366">
        <v>22147</v>
      </c>
      <c r="Z366">
        <f t="shared" si="20"/>
        <v>4</v>
      </c>
      <c r="AA366">
        <f t="shared" si="23"/>
        <v>16</v>
      </c>
      <c r="AB366" t="str">
        <f t="shared" si="21"/>
        <v>Jan</v>
      </c>
      <c r="AC366">
        <f t="shared" si="22"/>
        <v>2015</v>
      </c>
    </row>
    <row r="367" spans="1:29" ht="12.75" customHeight="1" x14ac:dyDescent="0.25">
      <c r="A367">
        <v>6776</v>
      </c>
      <c r="B367" t="s">
        <v>106</v>
      </c>
      <c r="C367">
        <v>0.02</v>
      </c>
      <c r="D367">
        <v>4.57</v>
      </c>
      <c r="E367">
        <v>5.42</v>
      </c>
      <c r="F367">
        <v>667</v>
      </c>
      <c r="G367" t="s">
        <v>786</v>
      </c>
      <c r="H367" t="s">
        <v>49</v>
      </c>
      <c r="I367" t="s">
        <v>28</v>
      </c>
      <c r="J367" t="s">
        <v>29</v>
      </c>
      <c r="K367" t="s">
        <v>109</v>
      </c>
      <c r="L367" t="s">
        <v>59</v>
      </c>
      <c r="M367" t="s">
        <v>784</v>
      </c>
      <c r="N367">
        <v>0.37</v>
      </c>
      <c r="O367" t="s">
        <v>33</v>
      </c>
      <c r="P367" t="s">
        <v>61</v>
      </c>
      <c r="Q367" t="s">
        <v>130</v>
      </c>
      <c r="R367" t="s">
        <v>787</v>
      </c>
      <c r="S367">
        <v>75203</v>
      </c>
      <c r="T367" s="3">
        <v>42116</v>
      </c>
      <c r="U367" s="3">
        <v>42120</v>
      </c>
      <c r="V367" s="5">
        <v>-124.28049999999999</v>
      </c>
      <c r="W367">
        <v>45</v>
      </c>
      <c r="X367" s="5">
        <v>221.06</v>
      </c>
      <c r="Y367">
        <v>48257</v>
      </c>
      <c r="Z367">
        <f t="shared" si="20"/>
        <v>4</v>
      </c>
      <c r="AA367">
        <f t="shared" si="23"/>
        <v>22</v>
      </c>
      <c r="AB367" t="str">
        <f t="shared" si="21"/>
        <v>Apr</v>
      </c>
      <c r="AC367">
        <f t="shared" si="22"/>
        <v>2015</v>
      </c>
    </row>
    <row r="368" spans="1:29" ht="12.75" customHeight="1" x14ac:dyDescent="0.25">
      <c r="A368">
        <v>24882</v>
      </c>
      <c r="B368" t="s">
        <v>56</v>
      </c>
      <c r="C368">
        <v>0.09</v>
      </c>
      <c r="D368">
        <v>2.89</v>
      </c>
      <c r="E368">
        <v>0.5</v>
      </c>
      <c r="F368">
        <v>669</v>
      </c>
      <c r="G368" t="s">
        <v>788</v>
      </c>
      <c r="H368" t="s">
        <v>49</v>
      </c>
      <c r="I368" t="s">
        <v>40</v>
      </c>
      <c r="J368" t="s">
        <v>29</v>
      </c>
      <c r="K368" t="s">
        <v>134</v>
      </c>
      <c r="L368" t="s">
        <v>59</v>
      </c>
      <c r="M368" t="s">
        <v>789</v>
      </c>
      <c r="N368">
        <v>0.38</v>
      </c>
      <c r="O368" t="s">
        <v>33</v>
      </c>
      <c r="P368" t="s">
        <v>61</v>
      </c>
      <c r="Q368" t="s">
        <v>330</v>
      </c>
      <c r="R368" t="s">
        <v>790</v>
      </c>
      <c r="S368">
        <v>52501</v>
      </c>
      <c r="T368" s="3">
        <v>42083</v>
      </c>
      <c r="U368" s="3">
        <v>42085</v>
      </c>
      <c r="V368" s="5">
        <v>40.482299999999995</v>
      </c>
      <c r="W368">
        <v>22</v>
      </c>
      <c r="X368" s="5">
        <v>58.67</v>
      </c>
      <c r="Y368">
        <v>88475</v>
      </c>
      <c r="Z368">
        <f t="shared" si="20"/>
        <v>2</v>
      </c>
      <c r="AA368">
        <f t="shared" si="23"/>
        <v>20</v>
      </c>
      <c r="AB368" t="str">
        <f t="shared" si="21"/>
        <v>Mar</v>
      </c>
      <c r="AC368">
        <f t="shared" si="22"/>
        <v>2015</v>
      </c>
    </row>
    <row r="369" spans="1:29" ht="12.75" customHeight="1" x14ac:dyDescent="0.25">
      <c r="A369">
        <v>24883</v>
      </c>
      <c r="B369" t="s">
        <v>56</v>
      </c>
      <c r="C369">
        <v>0.02</v>
      </c>
      <c r="D369">
        <v>48.91</v>
      </c>
      <c r="E369">
        <v>5.81</v>
      </c>
      <c r="F369">
        <v>669</v>
      </c>
      <c r="G369" t="s">
        <v>788</v>
      </c>
      <c r="H369" t="s">
        <v>49</v>
      </c>
      <c r="I369" t="s">
        <v>40</v>
      </c>
      <c r="J369" t="s">
        <v>29</v>
      </c>
      <c r="K369" t="s">
        <v>93</v>
      </c>
      <c r="L369" t="s">
        <v>59</v>
      </c>
      <c r="M369" t="s">
        <v>791</v>
      </c>
      <c r="N369">
        <v>0.38</v>
      </c>
      <c r="O369" t="s">
        <v>33</v>
      </c>
      <c r="P369" t="s">
        <v>61</v>
      </c>
      <c r="Q369" t="s">
        <v>330</v>
      </c>
      <c r="R369" t="s">
        <v>790</v>
      </c>
      <c r="S369">
        <v>52501</v>
      </c>
      <c r="T369" s="3">
        <v>42083</v>
      </c>
      <c r="U369" s="3">
        <v>42084</v>
      </c>
      <c r="V369" s="5">
        <v>32.86</v>
      </c>
      <c r="W369">
        <v>2</v>
      </c>
      <c r="X369" s="5">
        <v>101.06</v>
      </c>
      <c r="Y369">
        <v>88475</v>
      </c>
      <c r="Z369">
        <f t="shared" si="20"/>
        <v>1</v>
      </c>
      <c r="AA369">
        <f t="shared" si="23"/>
        <v>20</v>
      </c>
      <c r="AB369" t="str">
        <f t="shared" si="21"/>
        <v>Mar</v>
      </c>
      <c r="AC369">
        <f t="shared" si="22"/>
        <v>2015</v>
      </c>
    </row>
    <row r="370" spans="1:29" ht="12.75" customHeight="1" x14ac:dyDescent="0.25">
      <c r="A370">
        <v>18808</v>
      </c>
      <c r="B370" t="s">
        <v>106</v>
      </c>
      <c r="C370">
        <v>0.08</v>
      </c>
      <c r="D370">
        <v>296.18</v>
      </c>
      <c r="E370">
        <v>54.12</v>
      </c>
      <c r="F370">
        <v>670</v>
      </c>
      <c r="G370" t="s">
        <v>792</v>
      </c>
      <c r="H370" t="s">
        <v>39</v>
      </c>
      <c r="I370" t="s">
        <v>40</v>
      </c>
      <c r="J370" t="s">
        <v>41</v>
      </c>
      <c r="K370" t="s">
        <v>152</v>
      </c>
      <c r="L370" t="s">
        <v>121</v>
      </c>
      <c r="M370" t="s">
        <v>153</v>
      </c>
      <c r="N370">
        <v>0.76</v>
      </c>
      <c r="O370" t="s">
        <v>33</v>
      </c>
      <c r="P370" t="s">
        <v>136</v>
      </c>
      <c r="Q370" t="s">
        <v>137</v>
      </c>
      <c r="R370" t="s">
        <v>639</v>
      </c>
      <c r="S370">
        <v>22025</v>
      </c>
      <c r="T370" s="3">
        <v>42068</v>
      </c>
      <c r="U370" s="3">
        <v>42075</v>
      </c>
      <c r="V370" s="5">
        <v>-187.22199999999998</v>
      </c>
      <c r="W370">
        <v>5</v>
      </c>
      <c r="X370" s="5">
        <v>1429.81</v>
      </c>
      <c r="Y370">
        <v>88474</v>
      </c>
      <c r="Z370">
        <f t="shared" si="20"/>
        <v>7</v>
      </c>
      <c r="AA370">
        <f t="shared" si="23"/>
        <v>5</v>
      </c>
      <c r="AB370" t="str">
        <f t="shared" si="21"/>
        <v>Mar</v>
      </c>
      <c r="AC370">
        <f t="shared" si="22"/>
        <v>2015</v>
      </c>
    </row>
    <row r="371" spans="1:29" ht="12.75" customHeight="1" x14ac:dyDescent="0.25">
      <c r="A371">
        <v>19423</v>
      </c>
      <c r="B371" t="s">
        <v>106</v>
      </c>
      <c r="C371">
        <v>7.0000000000000007E-2</v>
      </c>
      <c r="D371">
        <v>2.88</v>
      </c>
      <c r="E371">
        <v>1.01</v>
      </c>
      <c r="F371">
        <v>672</v>
      </c>
      <c r="G371" t="s">
        <v>793</v>
      </c>
      <c r="H371" t="s">
        <v>49</v>
      </c>
      <c r="I371" t="s">
        <v>58</v>
      </c>
      <c r="J371" t="s">
        <v>29</v>
      </c>
      <c r="K371" t="s">
        <v>30</v>
      </c>
      <c r="L371" t="s">
        <v>31</v>
      </c>
      <c r="M371" t="s">
        <v>794</v>
      </c>
      <c r="N371">
        <v>0.55000000000000004</v>
      </c>
      <c r="O371" t="s">
        <v>33</v>
      </c>
      <c r="P371" t="s">
        <v>61</v>
      </c>
      <c r="Q371" t="s">
        <v>330</v>
      </c>
      <c r="R371" t="s">
        <v>331</v>
      </c>
      <c r="S371">
        <v>50208</v>
      </c>
      <c r="T371" s="3">
        <v>42040</v>
      </c>
      <c r="U371" s="3">
        <v>42044</v>
      </c>
      <c r="V371" s="5">
        <v>9.59</v>
      </c>
      <c r="W371">
        <v>12</v>
      </c>
      <c r="X371" s="5">
        <v>34.97</v>
      </c>
      <c r="Y371">
        <v>88173</v>
      </c>
      <c r="Z371">
        <f t="shared" si="20"/>
        <v>4</v>
      </c>
      <c r="AA371">
        <f t="shared" si="23"/>
        <v>5</v>
      </c>
      <c r="AB371" t="str">
        <f t="shared" si="21"/>
        <v>Feb</v>
      </c>
      <c r="AC371">
        <f t="shared" si="22"/>
        <v>2015</v>
      </c>
    </row>
    <row r="372" spans="1:29" ht="12.75" customHeight="1" x14ac:dyDescent="0.25">
      <c r="A372">
        <v>19424</v>
      </c>
      <c r="B372" t="s">
        <v>106</v>
      </c>
      <c r="C372">
        <v>0.1</v>
      </c>
      <c r="D372">
        <v>195.99</v>
      </c>
      <c r="E372">
        <v>3.99</v>
      </c>
      <c r="F372">
        <v>672</v>
      </c>
      <c r="G372" t="s">
        <v>793</v>
      </c>
      <c r="H372" t="s">
        <v>49</v>
      </c>
      <c r="I372" t="s">
        <v>58</v>
      </c>
      <c r="J372" t="s">
        <v>77</v>
      </c>
      <c r="K372" t="s">
        <v>78</v>
      </c>
      <c r="L372" t="s">
        <v>59</v>
      </c>
      <c r="M372" t="s">
        <v>795</v>
      </c>
      <c r="N372">
        <v>0.57999999999999996</v>
      </c>
      <c r="O372" t="s">
        <v>33</v>
      </c>
      <c r="P372" t="s">
        <v>61</v>
      </c>
      <c r="Q372" t="s">
        <v>330</v>
      </c>
      <c r="R372" t="s">
        <v>331</v>
      </c>
      <c r="S372">
        <v>50208</v>
      </c>
      <c r="T372" s="3">
        <v>42040</v>
      </c>
      <c r="U372" s="3">
        <v>42047</v>
      </c>
      <c r="V372" s="5">
        <v>-655.42399999999998</v>
      </c>
      <c r="W372">
        <v>2</v>
      </c>
      <c r="X372" s="5">
        <v>308.86</v>
      </c>
      <c r="Y372">
        <v>88173</v>
      </c>
      <c r="Z372">
        <f t="shared" si="20"/>
        <v>7</v>
      </c>
      <c r="AA372">
        <f t="shared" si="23"/>
        <v>5</v>
      </c>
      <c r="AB372" t="str">
        <f t="shared" si="21"/>
        <v>Feb</v>
      </c>
      <c r="AC372">
        <f t="shared" si="22"/>
        <v>2015</v>
      </c>
    </row>
    <row r="373" spans="1:29" ht="12.75" customHeight="1" x14ac:dyDescent="0.25">
      <c r="A373">
        <v>25059</v>
      </c>
      <c r="B373" t="s">
        <v>47</v>
      </c>
      <c r="C373">
        <v>0.06</v>
      </c>
      <c r="D373">
        <v>161.55000000000001</v>
      </c>
      <c r="E373">
        <v>19.989999999999998</v>
      </c>
      <c r="F373">
        <v>674</v>
      </c>
      <c r="G373" t="s">
        <v>796</v>
      </c>
      <c r="H373" t="s">
        <v>49</v>
      </c>
      <c r="I373" t="s">
        <v>58</v>
      </c>
      <c r="J373" t="s">
        <v>29</v>
      </c>
      <c r="K373" t="s">
        <v>141</v>
      </c>
      <c r="L373" t="s">
        <v>59</v>
      </c>
      <c r="M373" t="s">
        <v>161</v>
      </c>
      <c r="N373">
        <v>0.66</v>
      </c>
      <c r="O373" t="s">
        <v>33</v>
      </c>
      <c r="P373" t="s">
        <v>61</v>
      </c>
      <c r="Q373" t="s">
        <v>506</v>
      </c>
      <c r="R373" t="s">
        <v>797</v>
      </c>
      <c r="S373">
        <v>64133</v>
      </c>
      <c r="T373" s="3">
        <v>42006</v>
      </c>
      <c r="U373" s="3">
        <v>42007</v>
      </c>
      <c r="V373" s="5">
        <v>-7.5800000000000409</v>
      </c>
      <c r="W373">
        <v>3</v>
      </c>
      <c r="X373" s="5">
        <v>485.01</v>
      </c>
      <c r="Y373">
        <v>88174</v>
      </c>
      <c r="Z373">
        <f t="shared" si="20"/>
        <v>1</v>
      </c>
      <c r="AA373">
        <f t="shared" si="23"/>
        <v>2</v>
      </c>
      <c r="AB373" t="str">
        <f t="shared" si="21"/>
        <v>Jan</v>
      </c>
      <c r="AC373">
        <f t="shared" si="22"/>
        <v>2015</v>
      </c>
    </row>
    <row r="374" spans="1:29" ht="12.75" customHeight="1" x14ac:dyDescent="0.25">
      <c r="A374">
        <v>19326</v>
      </c>
      <c r="B374" t="s">
        <v>56</v>
      </c>
      <c r="C374">
        <v>0.04</v>
      </c>
      <c r="D374">
        <v>15.42</v>
      </c>
      <c r="E374">
        <v>10.68</v>
      </c>
      <c r="F374">
        <v>678</v>
      </c>
      <c r="G374" t="s">
        <v>798</v>
      </c>
      <c r="H374" t="s">
        <v>27</v>
      </c>
      <c r="I374" t="s">
        <v>28</v>
      </c>
      <c r="J374" t="s">
        <v>29</v>
      </c>
      <c r="K374" t="s">
        <v>141</v>
      </c>
      <c r="L374" t="s">
        <v>59</v>
      </c>
      <c r="M374" t="s">
        <v>426</v>
      </c>
      <c r="N374">
        <v>0.57999999999999996</v>
      </c>
      <c r="O374" t="s">
        <v>33</v>
      </c>
      <c r="P374" t="s">
        <v>136</v>
      </c>
      <c r="Q374" t="s">
        <v>137</v>
      </c>
      <c r="R374" t="s">
        <v>799</v>
      </c>
      <c r="S374">
        <v>24281</v>
      </c>
      <c r="T374" s="3">
        <v>42116</v>
      </c>
      <c r="U374" s="3">
        <v>42117</v>
      </c>
      <c r="V374" s="5">
        <v>-109.70400000000001</v>
      </c>
      <c r="W374">
        <v>5</v>
      </c>
      <c r="X374" s="5">
        <v>81.14</v>
      </c>
      <c r="Y374">
        <v>88889</v>
      </c>
      <c r="Z374">
        <f t="shared" si="20"/>
        <v>1</v>
      </c>
      <c r="AA374">
        <f t="shared" si="23"/>
        <v>22</v>
      </c>
      <c r="AB374" t="str">
        <f t="shared" si="21"/>
        <v>Apr</v>
      </c>
      <c r="AC374">
        <f t="shared" si="22"/>
        <v>2015</v>
      </c>
    </row>
    <row r="375" spans="1:29" ht="12.75" customHeight="1" x14ac:dyDescent="0.25">
      <c r="A375">
        <v>21609</v>
      </c>
      <c r="B375" t="s">
        <v>56</v>
      </c>
      <c r="C375">
        <v>0.01</v>
      </c>
      <c r="D375">
        <v>3.95</v>
      </c>
      <c r="E375">
        <v>5.13</v>
      </c>
      <c r="F375">
        <v>679</v>
      </c>
      <c r="G375" t="s">
        <v>800</v>
      </c>
      <c r="H375" t="s">
        <v>49</v>
      </c>
      <c r="I375" t="s">
        <v>28</v>
      </c>
      <c r="J375" t="s">
        <v>29</v>
      </c>
      <c r="K375" t="s">
        <v>257</v>
      </c>
      <c r="L375" t="s">
        <v>59</v>
      </c>
      <c r="M375" t="s">
        <v>801</v>
      </c>
      <c r="N375">
        <v>0.59</v>
      </c>
      <c r="O375" t="s">
        <v>33</v>
      </c>
      <c r="P375" t="s">
        <v>34</v>
      </c>
      <c r="Q375" t="s">
        <v>35</v>
      </c>
      <c r="R375" t="s">
        <v>802</v>
      </c>
      <c r="S375">
        <v>98387</v>
      </c>
      <c r="T375" s="3">
        <v>42067</v>
      </c>
      <c r="U375" s="3">
        <v>42068</v>
      </c>
      <c r="V375" s="5">
        <v>-19.93</v>
      </c>
      <c r="W375">
        <v>2</v>
      </c>
      <c r="X375" s="5">
        <v>10.11</v>
      </c>
      <c r="Y375">
        <v>88890</v>
      </c>
      <c r="Z375">
        <f t="shared" si="20"/>
        <v>1</v>
      </c>
      <c r="AA375">
        <f t="shared" si="23"/>
        <v>4</v>
      </c>
      <c r="AB375" t="str">
        <f t="shared" si="21"/>
        <v>Mar</v>
      </c>
      <c r="AC375">
        <f t="shared" si="22"/>
        <v>2015</v>
      </c>
    </row>
    <row r="376" spans="1:29" ht="12.75" customHeight="1" x14ac:dyDescent="0.25">
      <c r="A376">
        <v>21610</v>
      </c>
      <c r="B376" t="s">
        <v>56</v>
      </c>
      <c r="C376">
        <v>0.02</v>
      </c>
      <c r="D376">
        <v>367.99</v>
      </c>
      <c r="E376">
        <v>19.989999999999998</v>
      </c>
      <c r="F376">
        <v>679</v>
      </c>
      <c r="G376" t="s">
        <v>800</v>
      </c>
      <c r="H376" t="s">
        <v>49</v>
      </c>
      <c r="I376" t="s">
        <v>28</v>
      </c>
      <c r="J376" t="s">
        <v>29</v>
      </c>
      <c r="K376" t="s">
        <v>109</v>
      </c>
      <c r="L376" t="s">
        <v>59</v>
      </c>
      <c r="M376" t="s">
        <v>803</v>
      </c>
      <c r="N376">
        <v>0.4</v>
      </c>
      <c r="O376" t="s">
        <v>33</v>
      </c>
      <c r="P376" t="s">
        <v>34</v>
      </c>
      <c r="Q376" t="s">
        <v>35</v>
      </c>
      <c r="R376" t="s">
        <v>802</v>
      </c>
      <c r="S376">
        <v>98387</v>
      </c>
      <c r="T376" s="3">
        <v>42067</v>
      </c>
      <c r="U376" s="3">
        <v>42068</v>
      </c>
      <c r="V376" s="5">
        <v>4568.6072999999997</v>
      </c>
      <c r="W376">
        <v>17</v>
      </c>
      <c r="X376" s="5">
        <v>6621.17</v>
      </c>
      <c r="Y376">
        <v>88890</v>
      </c>
      <c r="Z376">
        <f t="shared" si="20"/>
        <v>1</v>
      </c>
      <c r="AA376">
        <f t="shared" si="23"/>
        <v>4</v>
      </c>
      <c r="AB376" t="str">
        <f t="shared" si="21"/>
        <v>Mar</v>
      </c>
      <c r="AC376">
        <f t="shared" si="22"/>
        <v>2015</v>
      </c>
    </row>
    <row r="377" spans="1:29" ht="12.75" customHeight="1" x14ac:dyDescent="0.25">
      <c r="A377">
        <v>21612</v>
      </c>
      <c r="B377" t="s">
        <v>56</v>
      </c>
      <c r="C377">
        <v>0.04</v>
      </c>
      <c r="D377">
        <v>95.99</v>
      </c>
      <c r="E377">
        <v>4.9000000000000004</v>
      </c>
      <c r="F377">
        <v>680</v>
      </c>
      <c r="G377" t="s">
        <v>804</v>
      </c>
      <c r="H377" t="s">
        <v>49</v>
      </c>
      <c r="I377" t="s">
        <v>28</v>
      </c>
      <c r="J377" t="s">
        <v>77</v>
      </c>
      <c r="K377" t="s">
        <v>78</v>
      </c>
      <c r="L377" t="s">
        <v>59</v>
      </c>
      <c r="M377" t="s">
        <v>254</v>
      </c>
      <c r="N377">
        <v>0.56000000000000005</v>
      </c>
      <c r="O377" t="s">
        <v>33</v>
      </c>
      <c r="P377" t="s">
        <v>34</v>
      </c>
      <c r="Q377" t="s">
        <v>35</v>
      </c>
      <c r="R377" t="s">
        <v>805</v>
      </c>
      <c r="S377">
        <v>99207</v>
      </c>
      <c r="T377" s="3">
        <v>42067</v>
      </c>
      <c r="U377" s="3">
        <v>42069</v>
      </c>
      <c r="V377" s="5">
        <v>-258.22500000000002</v>
      </c>
      <c r="W377">
        <v>3</v>
      </c>
      <c r="X377" s="5">
        <v>253.78</v>
      </c>
      <c r="Y377">
        <v>88890</v>
      </c>
      <c r="Z377">
        <f t="shared" si="20"/>
        <v>2</v>
      </c>
      <c r="AA377">
        <f t="shared" si="23"/>
        <v>4</v>
      </c>
      <c r="AB377" t="str">
        <f t="shared" si="21"/>
        <v>Mar</v>
      </c>
      <c r="AC377">
        <f t="shared" si="22"/>
        <v>2015</v>
      </c>
    </row>
    <row r="378" spans="1:29" ht="12.75" customHeight="1" x14ac:dyDescent="0.25">
      <c r="A378">
        <v>18555</v>
      </c>
      <c r="B378" t="s">
        <v>56</v>
      </c>
      <c r="C378">
        <v>0.06</v>
      </c>
      <c r="D378">
        <v>17.670000000000002</v>
      </c>
      <c r="E378">
        <v>8.99</v>
      </c>
      <c r="F378">
        <v>683</v>
      </c>
      <c r="G378" t="s">
        <v>806</v>
      </c>
      <c r="H378" t="s">
        <v>27</v>
      </c>
      <c r="I378" t="s">
        <v>58</v>
      </c>
      <c r="J378" t="s">
        <v>41</v>
      </c>
      <c r="K378" t="s">
        <v>50</v>
      </c>
      <c r="L378" t="s">
        <v>51</v>
      </c>
      <c r="M378" t="s">
        <v>807</v>
      </c>
      <c r="N378">
        <v>0.47</v>
      </c>
      <c r="O378" t="s">
        <v>33</v>
      </c>
      <c r="P378" t="s">
        <v>61</v>
      </c>
      <c r="Q378" t="s">
        <v>496</v>
      </c>
      <c r="R378" t="s">
        <v>808</v>
      </c>
      <c r="S378">
        <v>68046</v>
      </c>
      <c r="T378" s="3">
        <v>42101</v>
      </c>
      <c r="U378" s="3">
        <v>42102</v>
      </c>
      <c r="V378" s="5">
        <v>38.06</v>
      </c>
      <c r="W378">
        <v>4</v>
      </c>
      <c r="X378" s="5">
        <v>69.959999999999994</v>
      </c>
      <c r="Y378">
        <v>87765</v>
      </c>
      <c r="Z378">
        <f t="shared" si="20"/>
        <v>1</v>
      </c>
      <c r="AA378">
        <f t="shared" si="23"/>
        <v>7</v>
      </c>
      <c r="AB378" t="str">
        <f t="shared" si="21"/>
        <v>Apr</v>
      </c>
      <c r="AC378">
        <f t="shared" si="22"/>
        <v>2015</v>
      </c>
    </row>
    <row r="379" spans="1:29" ht="12.75" customHeight="1" x14ac:dyDescent="0.25">
      <c r="A379">
        <v>21411</v>
      </c>
      <c r="B379" t="s">
        <v>47</v>
      </c>
      <c r="C379">
        <v>7.0000000000000007E-2</v>
      </c>
      <c r="D379">
        <v>279.48</v>
      </c>
      <c r="E379">
        <v>35</v>
      </c>
      <c r="F379">
        <v>688</v>
      </c>
      <c r="G379" t="s">
        <v>809</v>
      </c>
      <c r="H379" t="s">
        <v>49</v>
      </c>
      <c r="I379" t="s">
        <v>58</v>
      </c>
      <c r="J379" t="s">
        <v>29</v>
      </c>
      <c r="K379" t="s">
        <v>141</v>
      </c>
      <c r="L379" t="s">
        <v>236</v>
      </c>
      <c r="M379" t="s">
        <v>810</v>
      </c>
      <c r="N379">
        <v>0.8</v>
      </c>
      <c r="O379" t="s">
        <v>33</v>
      </c>
      <c r="P379" t="s">
        <v>61</v>
      </c>
      <c r="Q379" t="s">
        <v>506</v>
      </c>
      <c r="R379" t="s">
        <v>811</v>
      </c>
      <c r="S379">
        <v>63116</v>
      </c>
      <c r="T379" s="3">
        <v>42140</v>
      </c>
      <c r="U379" s="3">
        <v>42140</v>
      </c>
      <c r="V379" s="5">
        <v>-207.28</v>
      </c>
      <c r="W379">
        <v>10</v>
      </c>
      <c r="X379" s="5">
        <v>2716.09</v>
      </c>
      <c r="Y379">
        <v>88503</v>
      </c>
      <c r="Z379">
        <f t="shared" si="20"/>
        <v>0</v>
      </c>
      <c r="AA379">
        <f t="shared" si="23"/>
        <v>16</v>
      </c>
      <c r="AB379" t="str">
        <f t="shared" si="21"/>
        <v>May</v>
      </c>
      <c r="AC379">
        <f t="shared" si="22"/>
        <v>2015</v>
      </c>
    </row>
    <row r="380" spans="1:29" ht="12.75" customHeight="1" x14ac:dyDescent="0.25">
      <c r="A380">
        <v>19325</v>
      </c>
      <c r="B380" t="s">
        <v>106</v>
      </c>
      <c r="C380">
        <v>0.06</v>
      </c>
      <c r="D380">
        <v>4.18</v>
      </c>
      <c r="E380">
        <v>2.99</v>
      </c>
      <c r="F380">
        <v>688</v>
      </c>
      <c r="G380" t="s">
        <v>809</v>
      </c>
      <c r="H380" t="s">
        <v>49</v>
      </c>
      <c r="I380" t="s">
        <v>58</v>
      </c>
      <c r="J380" t="s">
        <v>29</v>
      </c>
      <c r="K380" t="s">
        <v>109</v>
      </c>
      <c r="L380" t="s">
        <v>59</v>
      </c>
      <c r="M380" t="s">
        <v>812</v>
      </c>
      <c r="N380">
        <v>0.37</v>
      </c>
      <c r="O380" t="s">
        <v>33</v>
      </c>
      <c r="P380" t="s">
        <v>61</v>
      </c>
      <c r="Q380" t="s">
        <v>506</v>
      </c>
      <c r="R380" t="s">
        <v>811</v>
      </c>
      <c r="S380">
        <v>63116</v>
      </c>
      <c r="T380" s="3">
        <v>42069</v>
      </c>
      <c r="U380" s="3">
        <v>42071</v>
      </c>
      <c r="V380" s="5">
        <v>-12.719000000000001</v>
      </c>
      <c r="W380">
        <v>5</v>
      </c>
      <c r="X380" s="5">
        <v>21.34</v>
      </c>
      <c r="Y380">
        <v>88504</v>
      </c>
      <c r="Z380">
        <f t="shared" si="20"/>
        <v>2</v>
      </c>
      <c r="AA380">
        <f t="shared" si="23"/>
        <v>6</v>
      </c>
      <c r="AB380" t="str">
        <f t="shared" si="21"/>
        <v>Mar</v>
      </c>
      <c r="AC380">
        <f t="shared" si="22"/>
        <v>2015</v>
      </c>
    </row>
    <row r="381" spans="1:29" ht="12.75" customHeight="1" x14ac:dyDescent="0.25">
      <c r="A381">
        <v>26321</v>
      </c>
      <c r="B381" t="s">
        <v>56</v>
      </c>
      <c r="C381">
        <v>7.0000000000000007E-2</v>
      </c>
      <c r="D381">
        <v>1.7</v>
      </c>
      <c r="E381">
        <v>1.99</v>
      </c>
      <c r="F381">
        <v>689</v>
      </c>
      <c r="G381" t="s">
        <v>813</v>
      </c>
      <c r="H381" t="s">
        <v>49</v>
      </c>
      <c r="I381" t="s">
        <v>58</v>
      </c>
      <c r="J381" t="s">
        <v>77</v>
      </c>
      <c r="K381" t="s">
        <v>180</v>
      </c>
      <c r="L381" t="s">
        <v>51</v>
      </c>
      <c r="M381" t="s">
        <v>814</v>
      </c>
      <c r="N381">
        <v>0.51</v>
      </c>
      <c r="O381" t="s">
        <v>33</v>
      </c>
      <c r="P381" t="s">
        <v>61</v>
      </c>
      <c r="Q381" t="s">
        <v>506</v>
      </c>
      <c r="R381" t="s">
        <v>815</v>
      </c>
      <c r="S381">
        <v>63376</v>
      </c>
      <c r="T381" s="3">
        <v>42039</v>
      </c>
      <c r="U381" s="3">
        <v>42040</v>
      </c>
      <c r="V381" s="5">
        <v>-51.42</v>
      </c>
      <c r="W381">
        <v>10</v>
      </c>
      <c r="X381" s="5">
        <v>17.420000000000002</v>
      </c>
      <c r="Y381">
        <v>88502</v>
      </c>
      <c r="Z381">
        <f t="shared" si="20"/>
        <v>1</v>
      </c>
      <c r="AA381">
        <f t="shared" si="23"/>
        <v>4</v>
      </c>
      <c r="AB381" t="str">
        <f t="shared" si="21"/>
        <v>Feb</v>
      </c>
      <c r="AC381">
        <f t="shared" si="22"/>
        <v>2015</v>
      </c>
    </row>
    <row r="382" spans="1:29" ht="12.75" customHeight="1" x14ac:dyDescent="0.25">
      <c r="A382">
        <v>19933</v>
      </c>
      <c r="B382" t="s">
        <v>25</v>
      </c>
      <c r="C382">
        <v>0.09</v>
      </c>
      <c r="D382">
        <v>6.48</v>
      </c>
      <c r="E382">
        <v>6.35</v>
      </c>
      <c r="F382">
        <v>691</v>
      </c>
      <c r="G382" t="s">
        <v>816</v>
      </c>
      <c r="H382" t="s">
        <v>49</v>
      </c>
      <c r="I382" t="s">
        <v>40</v>
      </c>
      <c r="J382" t="s">
        <v>29</v>
      </c>
      <c r="K382" t="s">
        <v>93</v>
      </c>
      <c r="L382" t="s">
        <v>59</v>
      </c>
      <c r="M382" t="s">
        <v>817</v>
      </c>
      <c r="N382">
        <v>0.37</v>
      </c>
      <c r="O382" t="s">
        <v>33</v>
      </c>
      <c r="P382" t="s">
        <v>34</v>
      </c>
      <c r="Q382" t="s">
        <v>35</v>
      </c>
      <c r="R382" t="s">
        <v>818</v>
      </c>
      <c r="S382">
        <v>98408</v>
      </c>
      <c r="T382" s="3">
        <v>42084</v>
      </c>
      <c r="U382" s="3">
        <v>42085</v>
      </c>
      <c r="V382" s="5">
        <v>-88.6</v>
      </c>
      <c r="W382">
        <v>8</v>
      </c>
      <c r="X382" s="5">
        <v>49.81</v>
      </c>
      <c r="Y382">
        <v>89915</v>
      </c>
      <c r="Z382">
        <f t="shared" si="20"/>
        <v>1</v>
      </c>
      <c r="AA382">
        <f t="shared" si="23"/>
        <v>21</v>
      </c>
      <c r="AB382" t="str">
        <f t="shared" si="21"/>
        <v>Mar</v>
      </c>
      <c r="AC382">
        <f t="shared" si="22"/>
        <v>2015</v>
      </c>
    </row>
    <row r="383" spans="1:29" ht="12.75" customHeight="1" x14ac:dyDescent="0.25">
      <c r="A383">
        <v>19400</v>
      </c>
      <c r="B383" t="s">
        <v>106</v>
      </c>
      <c r="C383">
        <v>0.02</v>
      </c>
      <c r="D383">
        <v>500.98</v>
      </c>
      <c r="E383">
        <v>41.44</v>
      </c>
      <c r="F383">
        <v>693</v>
      </c>
      <c r="G383" t="s">
        <v>819</v>
      </c>
      <c r="H383" t="s">
        <v>39</v>
      </c>
      <c r="I383" t="s">
        <v>58</v>
      </c>
      <c r="J383" t="s">
        <v>41</v>
      </c>
      <c r="K383" t="s">
        <v>191</v>
      </c>
      <c r="L383" t="s">
        <v>121</v>
      </c>
      <c r="M383" t="s">
        <v>820</v>
      </c>
      <c r="N383">
        <v>0.66</v>
      </c>
      <c r="O383" t="s">
        <v>33</v>
      </c>
      <c r="P383" t="s">
        <v>34</v>
      </c>
      <c r="Q383" t="s">
        <v>255</v>
      </c>
      <c r="R383" t="s">
        <v>821</v>
      </c>
      <c r="S383">
        <v>80229</v>
      </c>
      <c r="T383" s="3">
        <v>42088</v>
      </c>
      <c r="U383" s="3">
        <v>42088</v>
      </c>
      <c r="V383" s="5">
        <v>2568.4628999999995</v>
      </c>
      <c r="W383">
        <v>7</v>
      </c>
      <c r="X383" s="5">
        <v>3722.41</v>
      </c>
      <c r="Y383">
        <v>87811</v>
      </c>
      <c r="Z383">
        <f t="shared" si="20"/>
        <v>0</v>
      </c>
      <c r="AA383">
        <f t="shared" si="23"/>
        <v>25</v>
      </c>
      <c r="AB383" t="str">
        <f t="shared" si="21"/>
        <v>Mar</v>
      </c>
      <c r="AC383">
        <f t="shared" si="22"/>
        <v>2015</v>
      </c>
    </row>
    <row r="384" spans="1:29" ht="12.75" customHeight="1" x14ac:dyDescent="0.25">
      <c r="A384">
        <v>18736</v>
      </c>
      <c r="B384" t="s">
        <v>106</v>
      </c>
      <c r="C384">
        <v>0.09</v>
      </c>
      <c r="D384">
        <v>5.34</v>
      </c>
      <c r="E384">
        <v>2.99</v>
      </c>
      <c r="F384">
        <v>693</v>
      </c>
      <c r="G384" t="s">
        <v>819</v>
      </c>
      <c r="H384" t="s">
        <v>27</v>
      </c>
      <c r="I384" t="s">
        <v>58</v>
      </c>
      <c r="J384" t="s">
        <v>29</v>
      </c>
      <c r="K384" t="s">
        <v>109</v>
      </c>
      <c r="L384" t="s">
        <v>59</v>
      </c>
      <c r="M384" t="s">
        <v>822</v>
      </c>
      <c r="N384">
        <v>0.38</v>
      </c>
      <c r="O384" t="s">
        <v>33</v>
      </c>
      <c r="P384" t="s">
        <v>34</v>
      </c>
      <c r="Q384" t="s">
        <v>255</v>
      </c>
      <c r="R384" t="s">
        <v>821</v>
      </c>
      <c r="S384">
        <v>80229</v>
      </c>
      <c r="T384" s="3">
        <v>42071</v>
      </c>
      <c r="U384" s="3">
        <v>42078</v>
      </c>
      <c r="V384" s="5">
        <v>9.4860000000000007</v>
      </c>
      <c r="W384">
        <v>17</v>
      </c>
      <c r="X384" s="5">
        <v>95.1</v>
      </c>
      <c r="Y384">
        <v>87812</v>
      </c>
      <c r="Z384">
        <f t="shared" si="20"/>
        <v>7</v>
      </c>
      <c r="AA384">
        <f t="shared" si="23"/>
        <v>8</v>
      </c>
      <c r="AB384" t="str">
        <f t="shared" si="21"/>
        <v>Mar</v>
      </c>
      <c r="AC384">
        <f t="shared" si="22"/>
        <v>2015</v>
      </c>
    </row>
    <row r="385" spans="1:29" ht="12.75" customHeight="1" x14ac:dyDescent="0.25">
      <c r="A385">
        <v>18737</v>
      </c>
      <c r="B385" t="s">
        <v>106</v>
      </c>
      <c r="C385">
        <v>7.0000000000000007E-2</v>
      </c>
      <c r="D385">
        <v>140.97999999999999</v>
      </c>
      <c r="E385">
        <v>53.48</v>
      </c>
      <c r="F385">
        <v>693</v>
      </c>
      <c r="G385" t="s">
        <v>819</v>
      </c>
      <c r="H385" t="s">
        <v>39</v>
      </c>
      <c r="I385" t="s">
        <v>58</v>
      </c>
      <c r="J385" t="s">
        <v>41</v>
      </c>
      <c r="K385" t="s">
        <v>191</v>
      </c>
      <c r="L385" t="s">
        <v>121</v>
      </c>
      <c r="M385" t="s">
        <v>823</v>
      </c>
      <c r="N385">
        <v>0.65</v>
      </c>
      <c r="O385" t="s">
        <v>33</v>
      </c>
      <c r="P385" t="s">
        <v>34</v>
      </c>
      <c r="Q385" t="s">
        <v>255</v>
      </c>
      <c r="R385" t="s">
        <v>821</v>
      </c>
      <c r="S385">
        <v>80229</v>
      </c>
      <c r="T385" s="3">
        <v>42071</v>
      </c>
      <c r="U385" s="3">
        <v>42078</v>
      </c>
      <c r="V385" s="5">
        <v>-263.64999999999998</v>
      </c>
      <c r="W385">
        <v>5</v>
      </c>
      <c r="X385" s="5">
        <v>734.74</v>
      </c>
      <c r="Y385">
        <v>87812</v>
      </c>
      <c r="Z385">
        <f t="shared" si="20"/>
        <v>7</v>
      </c>
      <c r="AA385">
        <f t="shared" si="23"/>
        <v>8</v>
      </c>
      <c r="AB385" t="str">
        <f t="shared" si="21"/>
        <v>Mar</v>
      </c>
      <c r="AC385">
        <f t="shared" si="22"/>
        <v>2015</v>
      </c>
    </row>
    <row r="386" spans="1:29" ht="12.75" customHeight="1" x14ac:dyDescent="0.25">
      <c r="A386">
        <v>18738</v>
      </c>
      <c r="B386" t="s">
        <v>106</v>
      </c>
      <c r="C386">
        <v>0.06</v>
      </c>
      <c r="D386">
        <v>205.99</v>
      </c>
      <c r="E386">
        <v>5.26</v>
      </c>
      <c r="F386">
        <v>693</v>
      </c>
      <c r="G386" t="s">
        <v>819</v>
      </c>
      <c r="H386" t="s">
        <v>49</v>
      </c>
      <c r="I386" t="s">
        <v>58</v>
      </c>
      <c r="J386" t="s">
        <v>77</v>
      </c>
      <c r="K386" t="s">
        <v>78</v>
      </c>
      <c r="L386" t="s">
        <v>59</v>
      </c>
      <c r="M386" t="s">
        <v>824</v>
      </c>
      <c r="N386">
        <v>0.56000000000000005</v>
      </c>
      <c r="O386" t="s">
        <v>33</v>
      </c>
      <c r="P386" t="s">
        <v>34</v>
      </c>
      <c r="Q386" t="s">
        <v>255</v>
      </c>
      <c r="R386" t="s">
        <v>821</v>
      </c>
      <c r="S386">
        <v>80229</v>
      </c>
      <c r="T386" s="3">
        <v>42071</v>
      </c>
      <c r="U386" s="3">
        <v>42078</v>
      </c>
      <c r="V386" s="5">
        <v>890.18100000000004</v>
      </c>
      <c r="W386">
        <v>11</v>
      </c>
      <c r="X386" s="5">
        <v>1882.87</v>
      </c>
      <c r="Y386">
        <v>87812</v>
      </c>
      <c r="Z386">
        <f t="shared" si="20"/>
        <v>7</v>
      </c>
      <c r="AA386">
        <f t="shared" si="23"/>
        <v>8</v>
      </c>
      <c r="AB386" t="str">
        <f t="shared" si="21"/>
        <v>Mar</v>
      </c>
      <c r="AC386">
        <f t="shared" si="22"/>
        <v>2015</v>
      </c>
    </row>
    <row r="387" spans="1:29" ht="12.75" customHeight="1" x14ac:dyDescent="0.25">
      <c r="A387">
        <v>18810</v>
      </c>
      <c r="B387" t="s">
        <v>25</v>
      </c>
      <c r="C387">
        <v>0</v>
      </c>
      <c r="D387">
        <v>230.98</v>
      </c>
      <c r="E387">
        <v>23.78</v>
      </c>
      <c r="F387">
        <v>693</v>
      </c>
      <c r="G387" t="s">
        <v>819</v>
      </c>
      <c r="H387" t="s">
        <v>39</v>
      </c>
      <c r="I387" t="s">
        <v>58</v>
      </c>
      <c r="J387" t="s">
        <v>41</v>
      </c>
      <c r="K387" t="s">
        <v>152</v>
      </c>
      <c r="L387" t="s">
        <v>121</v>
      </c>
      <c r="M387" t="s">
        <v>825</v>
      </c>
      <c r="N387">
        <v>0.6</v>
      </c>
      <c r="O387" t="s">
        <v>33</v>
      </c>
      <c r="P387" t="s">
        <v>34</v>
      </c>
      <c r="Q387" t="s">
        <v>255</v>
      </c>
      <c r="R387" t="s">
        <v>821</v>
      </c>
      <c r="S387">
        <v>80229</v>
      </c>
      <c r="T387" s="3">
        <v>42129</v>
      </c>
      <c r="U387" s="3">
        <v>42131</v>
      </c>
      <c r="V387" s="5">
        <v>6095.8601999999992</v>
      </c>
      <c r="W387">
        <v>36</v>
      </c>
      <c r="X387" s="5">
        <v>8834.58</v>
      </c>
      <c r="Y387">
        <v>87813</v>
      </c>
      <c r="Z387">
        <f t="shared" ref="Z387:Z450" si="24">DATEDIF(T387, U387, "d")</f>
        <v>2</v>
      </c>
      <c r="AA387">
        <f t="shared" si="23"/>
        <v>5</v>
      </c>
      <c r="AB387" t="str">
        <f t="shared" ref="AB387:AB450" si="25">TEXT((T387), "mmm")</f>
        <v>May</v>
      </c>
      <c r="AC387">
        <f t="shared" ref="AC387:AC450" si="26">YEAR(T387)</f>
        <v>2015</v>
      </c>
    </row>
    <row r="388" spans="1:29" ht="12.75" customHeight="1" x14ac:dyDescent="0.25">
      <c r="A388">
        <v>22613</v>
      </c>
      <c r="B388" t="s">
        <v>56</v>
      </c>
      <c r="C388">
        <v>0.06</v>
      </c>
      <c r="D388">
        <v>8.1199999999999992</v>
      </c>
      <c r="E388">
        <v>2.83</v>
      </c>
      <c r="F388">
        <v>696</v>
      </c>
      <c r="G388" t="s">
        <v>826</v>
      </c>
      <c r="H388" t="s">
        <v>49</v>
      </c>
      <c r="I388" t="s">
        <v>28</v>
      </c>
      <c r="J388" t="s">
        <v>77</v>
      </c>
      <c r="K388" t="s">
        <v>180</v>
      </c>
      <c r="L388" t="s">
        <v>51</v>
      </c>
      <c r="M388" t="s">
        <v>827</v>
      </c>
      <c r="N388">
        <v>0.77</v>
      </c>
      <c r="O388" t="s">
        <v>33</v>
      </c>
      <c r="P388" t="s">
        <v>61</v>
      </c>
      <c r="Q388" t="s">
        <v>703</v>
      </c>
      <c r="R388" t="s">
        <v>828</v>
      </c>
      <c r="S388">
        <v>46307</v>
      </c>
      <c r="T388" s="3">
        <v>42090</v>
      </c>
      <c r="U388" s="3">
        <v>42091</v>
      </c>
      <c r="V388" s="5">
        <v>-82.83</v>
      </c>
      <c r="W388">
        <v>10</v>
      </c>
      <c r="X388" s="5">
        <v>78.540000000000006</v>
      </c>
      <c r="Y388">
        <v>89847</v>
      </c>
      <c r="Z388">
        <f t="shared" si="24"/>
        <v>1</v>
      </c>
      <c r="AA388">
        <f t="shared" ref="AA388:AA451" si="27">DAY(T388)</f>
        <v>27</v>
      </c>
      <c r="AB388" t="str">
        <f t="shared" si="25"/>
        <v>Mar</v>
      </c>
      <c r="AC388">
        <f t="shared" si="26"/>
        <v>2015</v>
      </c>
    </row>
    <row r="389" spans="1:29" ht="12.75" customHeight="1" x14ac:dyDescent="0.25">
      <c r="A389">
        <v>22614</v>
      </c>
      <c r="B389" t="s">
        <v>56</v>
      </c>
      <c r="C389">
        <v>0.05</v>
      </c>
      <c r="D389">
        <v>51.65</v>
      </c>
      <c r="E389">
        <v>18.45</v>
      </c>
      <c r="F389">
        <v>696</v>
      </c>
      <c r="G389" t="s">
        <v>826</v>
      </c>
      <c r="H389" t="s">
        <v>49</v>
      </c>
      <c r="I389" t="s">
        <v>28</v>
      </c>
      <c r="J389" t="s">
        <v>41</v>
      </c>
      <c r="K389" t="s">
        <v>50</v>
      </c>
      <c r="L389" t="s">
        <v>86</v>
      </c>
      <c r="M389" t="s">
        <v>829</v>
      </c>
      <c r="N389">
        <v>0.65</v>
      </c>
      <c r="O389" t="s">
        <v>33</v>
      </c>
      <c r="P389" t="s">
        <v>61</v>
      </c>
      <c r="Q389" t="s">
        <v>703</v>
      </c>
      <c r="R389" t="s">
        <v>828</v>
      </c>
      <c r="S389">
        <v>46307</v>
      </c>
      <c r="T389" s="3">
        <v>42090</v>
      </c>
      <c r="U389" s="3">
        <v>42091</v>
      </c>
      <c r="V389" s="5">
        <v>25.04</v>
      </c>
      <c r="W389">
        <v>12</v>
      </c>
      <c r="X389" s="5">
        <v>605.1</v>
      </c>
      <c r="Y389">
        <v>89847</v>
      </c>
      <c r="Z389">
        <f t="shared" si="24"/>
        <v>1</v>
      </c>
      <c r="AA389">
        <f t="shared" si="27"/>
        <v>27</v>
      </c>
      <c r="AB389" t="str">
        <f t="shared" si="25"/>
        <v>Mar</v>
      </c>
      <c r="AC389">
        <f t="shared" si="26"/>
        <v>2015</v>
      </c>
    </row>
    <row r="390" spans="1:29" ht="12.75" customHeight="1" x14ac:dyDescent="0.25">
      <c r="A390">
        <v>19225</v>
      </c>
      <c r="B390" t="s">
        <v>106</v>
      </c>
      <c r="C390">
        <v>0.1</v>
      </c>
      <c r="D390">
        <v>40.479999999999997</v>
      </c>
      <c r="E390">
        <v>19.989999999999998</v>
      </c>
      <c r="F390">
        <v>696</v>
      </c>
      <c r="G390" t="s">
        <v>826</v>
      </c>
      <c r="H390" t="s">
        <v>49</v>
      </c>
      <c r="I390" t="s">
        <v>28</v>
      </c>
      <c r="J390" t="s">
        <v>77</v>
      </c>
      <c r="K390" t="s">
        <v>180</v>
      </c>
      <c r="L390" t="s">
        <v>59</v>
      </c>
      <c r="M390" t="s">
        <v>830</v>
      </c>
      <c r="N390">
        <v>0.77</v>
      </c>
      <c r="O390" t="s">
        <v>33</v>
      </c>
      <c r="P390" t="s">
        <v>61</v>
      </c>
      <c r="Q390" t="s">
        <v>703</v>
      </c>
      <c r="R390" t="s">
        <v>828</v>
      </c>
      <c r="S390">
        <v>46307</v>
      </c>
      <c r="T390" s="3">
        <v>42101</v>
      </c>
      <c r="U390" s="3">
        <v>42103</v>
      </c>
      <c r="V390" s="5">
        <v>-580.32000000000005</v>
      </c>
      <c r="W390">
        <v>9</v>
      </c>
      <c r="X390" s="5">
        <v>355.84</v>
      </c>
      <c r="Y390">
        <v>89848</v>
      </c>
      <c r="Z390">
        <f t="shared" si="24"/>
        <v>2</v>
      </c>
      <c r="AA390">
        <f t="shared" si="27"/>
        <v>7</v>
      </c>
      <c r="AB390" t="str">
        <f t="shared" si="25"/>
        <v>Apr</v>
      </c>
      <c r="AC390">
        <f t="shared" si="26"/>
        <v>2015</v>
      </c>
    </row>
    <row r="391" spans="1:29" ht="12.75" customHeight="1" x14ac:dyDescent="0.25">
      <c r="A391">
        <v>22616</v>
      </c>
      <c r="B391" t="s">
        <v>56</v>
      </c>
      <c r="C391">
        <v>0.1</v>
      </c>
      <c r="D391">
        <v>175.99</v>
      </c>
      <c r="E391">
        <v>8.99</v>
      </c>
      <c r="F391">
        <v>697</v>
      </c>
      <c r="G391" t="s">
        <v>831</v>
      </c>
      <c r="H391" t="s">
        <v>49</v>
      </c>
      <c r="I391" t="s">
        <v>28</v>
      </c>
      <c r="J391" t="s">
        <v>77</v>
      </c>
      <c r="K391" t="s">
        <v>78</v>
      </c>
      <c r="L391" t="s">
        <v>59</v>
      </c>
      <c r="M391" t="s">
        <v>168</v>
      </c>
      <c r="N391">
        <v>0.56999999999999995</v>
      </c>
      <c r="O391" t="s">
        <v>33</v>
      </c>
      <c r="P391" t="s">
        <v>61</v>
      </c>
      <c r="Q391" t="s">
        <v>703</v>
      </c>
      <c r="R391" t="s">
        <v>832</v>
      </c>
      <c r="S391">
        <v>46312</v>
      </c>
      <c r="T391" s="3">
        <v>42090</v>
      </c>
      <c r="U391" s="3">
        <v>42091</v>
      </c>
      <c r="V391" s="5">
        <v>928.96079999999984</v>
      </c>
      <c r="W391">
        <v>10</v>
      </c>
      <c r="X391" s="5">
        <v>1346.32</v>
      </c>
      <c r="Y391">
        <v>89847</v>
      </c>
      <c r="Z391">
        <f t="shared" si="24"/>
        <v>1</v>
      </c>
      <c r="AA391">
        <f t="shared" si="27"/>
        <v>27</v>
      </c>
      <c r="AB391" t="str">
        <f t="shared" si="25"/>
        <v>Mar</v>
      </c>
      <c r="AC391">
        <f t="shared" si="26"/>
        <v>2015</v>
      </c>
    </row>
    <row r="392" spans="1:29" ht="12.75" customHeight="1" x14ac:dyDescent="0.25">
      <c r="A392">
        <v>25480</v>
      </c>
      <c r="B392" t="s">
        <v>47</v>
      </c>
      <c r="C392">
        <v>0.08</v>
      </c>
      <c r="D392">
        <v>14.81</v>
      </c>
      <c r="E392">
        <v>13.32</v>
      </c>
      <c r="F392">
        <v>697</v>
      </c>
      <c r="G392" t="s">
        <v>831</v>
      </c>
      <c r="H392" t="s">
        <v>49</v>
      </c>
      <c r="I392" t="s">
        <v>28</v>
      </c>
      <c r="J392" t="s">
        <v>29</v>
      </c>
      <c r="K392" t="s">
        <v>257</v>
      </c>
      <c r="L392" t="s">
        <v>59</v>
      </c>
      <c r="M392" t="s">
        <v>833</v>
      </c>
      <c r="N392">
        <v>0.43</v>
      </c>
      <c r="O392" t="s">
        <v>33</v>
      </c>
      <c r="P392" t="s">
        <v>61</v>
      </c>
      <c r="Q392" t="s">
        <v>703</v>
      </c>
      <c r="R392" t="s">
        <v>832</v>
      </c>
      <c r="S392">
        <v>46312</v>
      </c>
      <c r="T392" s="3">
        <v>42042</v>
      </c>
      <c r="U392" s="3">
        <v>42044</v>
      </c>
      <c r="V392" s="5">
        <v>-131.61720000000003</v>
      </c>
      <c r="W392">
        <v>20</v>
      </c>
      <c r="X392" s="5">
        <v>292.18</v>
      </c>
      <c r="Y392">
        <v>89849</v>
      </c>
      <c r="Z392">
        <f t="shared" si="24"/>
        <v>2</v>
      </c>
      <c r="AA392">
        <f t="shared" si="27"/>
        <v>7</v>
      </c>
      <c r="AB392" t="str">
        <f t="shared" si="25"/>
        <v>Feb</v>
      </c>
      <c r="AC392">
        <f t="shared" si="26"/>
        <v>2015</v>
      </c>
    </row>
    <row r="393" spans="1:29" ht="12.75" customHeight="1" x14ac:dyDescent="0.25">
      <c r="A393">
        <v>4613</v>
      </c>
      <c r="B393" t="s">
        <v>56</v>
      </c>
      <c r="C393">
        <v>0.06</v>
      </c>
      <c r="D393">
        <v>8.1199999999999992</v>
      </c>
      <c r="E393">
        <v>2.83</v>
      </c>
      <c r="F393">
        <v>698</v>
      </c>
      <c r="G393" t="s">
        <v>834</v>
      </c>
      <c r="H393" t="s">
        <v>49</v>
      </c>
      <c r="I393" t="s">
        <v>28</v>
      </c>
      <c r="J393" t="s">
        <v>77</v>
      </c>
      <c r="K393" t="s">
        <v>180</v>
      </c>
      <c r="L393" t="s">
        <v>51</v>
      </c>
      <c r="M393" t="s">
        <v>827</v>
      </c>
      <c r="N393">
        <v>0.77</v>
      </c>
      <c r="O393" t="s">
        <v>33</v>
      </c>
      <c r="P393" t="s">
        <v>34</v>
      </c>
      <c r="Q393" t="s">
        <v>35</v>
      </c>
      <c r="R393" t="s">
        <v>209</v>
      </c>
      <c r="S393">
        <v>98105</v>
      </c>
      <c r="T393" s="3">
        <v>42090</v>
      </c>
      <c r="U393" s="3">
        <v>42091</v>
      </c>
      <c r="V393" s="5">
        <v>-82.83</v>
      </c>
      <c r="W393">
        <v>41</v>
      </c>
      <c r="X393" s="5">
        <v>322.02999999999997</v>
      </c>
      <c r="Y393">
        <v>32869</v>
      </c>
      <c r="Z393">
        <f t="shared" si="24"/>
        <v>1</v>
      </c>
      <c r="AA393">
        <f t="shared" si="27"/>
        <v>27</v>
      </c>
      <c r="AB393" t="str">
        <f t="shared" si="25"/>
        <v>Mar</v>
      </c>
      <c r="AC393">
        <f t="shared" si="26"/>
        <v>2015</v>
      </c>
    </row>
    <row r="394" spans="1:29" ht="12.75" customHeight="1" x14ac:dyDescent="0.25">
      <c r="A394">
        <v>4614</v>
      </c>
      <c r="B394" t="s">
        <v>56</v>
      </c>
      <c r="C394">
        <v>0.05</v>
      </c>
      <c r="D394">
        <v>51.65</v>
      </c>
      <c r="E394">
        <v>18.45</v>
      </c>
      <c r="F394">
        <v>698</v>
      </c>
      <c r="G394" t="s">
        <v>834</v>
      </c>
      <c r="H394" t="s">
        <v>49</v>
      </c>
      <c r="I394" t="s">
        <v>28</v>
      </c>
      <c r="J394" t="s">
        <v>41</v>
      </c>
      <c r="K394" t="s">
        <v>50</v>
      </c>
      <c r="L394" t="s">
        <v>86</v>
      </c>
      <c r="M394" t="s">
        <v>829</v>
      </c>
      <c r="N394">
        <v>0.65</v>
      </c>
      <c r="O394" t="s">
        <v>33</v>
      </c>
      <c r="P394" t="s">
        <v>34</v>
      </c>
      <c r="Q394" t="s">
        <v>35</v>
      </c>
      <c r="R394" t="s">
        <v>209</v>
      </c>
      <c r="S394">
        <v>98105</v>
      </c>
      <c r="T394" s="3">
        <v>42090</v>
      </c>
      <c r="U394" s="3">
        <v>42091</v>
      </c>
      <c r="V394" s="5">
        <v>25.04</v>
      </c>
      <c r="W394">
        <v>49</v>
      </c>
      <c r="X394" s="5">
        <v>2470.84</v>
      </c>
      <c r="Y394">
        <v>32869</v>
      </c>
      <c r="Z394">
        <f t="shared" si="24"/>
        <v>1</v>
      </c>
      <c r="AA394">
        <f t="shared" si="27"/>
        <v>27</v>
      </c>
      <c r="AB394" t="str">
        <f t="shared" si="25"/>
        <v>Mar</v>
      </c>
      <c r="AC394">
        <f t="shared" si="26"/>
        <v>2015</v>
      </c>
    </row>
    <row r="395" spans="1:29" ht="12.75" customHeight="1" x14ac:dyDescent="0.25">
      <c r="A395">
        <v>4616</v>
      </c>
      <c r="B395" t="s">
        <v>56</v>
      </c>
      <c r="C395">
        <v>0.1</v>
      </c>
      <c r="D395">
        <v>175.99</v>
      </c>
      <c r="E395">
        <v>8.99</v>
      </c>
      <c r="F395">
        <v>698</v>
      </c>
      <c r="G395" t="s">
        <v>834</v>
      </c>
      <c r="H395" t="s">
        <v>49</v>
      </c>
      <c r="I395" t="s">
        <v>28</v>
      </c>
      <c r="J395" t="s">
        <v>77</v>
      </c>
      <c r="K395" t="s">
        <v>78</v>
      </c>
      <c r="L395" t="s">
        <v>59</v>
      </c>
      <c r="M395" t="s">
        <v>168</v>
      </c>
      <c r="N395">
        <v>0.56999999999999995</v>
      </c>
      <c r="O395" t="s">
        <v>33</v>
      </c>
      <c r="P395" t="s">
        <v>34</v>
      </c>
      <c r="Q395" t="s">
        <v>35</v>
      </c>
      <c r="R395" t="s">
        <v>209</v>
      </c>
      <c r="S395">
        <v>98105</v>
      </c>
      <c r="T395" s="3">
        <v>42090</v>
      </c>
      <c r="U395" s="3">
        <v>42091</v>
      </c>
      <c r="V395" s="5">
        <v>930.98700000000008</v>
      </c>
      <c r="W395">
        <v>39</v>
      </c>
      <c r="X395" s="5">
        <v>5250.66</v>
      </c>
      <c r="Y395">
        <v>32869</v>
      </c>
      <c r="Z395">
        <f t="shared" si="24"/>
        <v>1</v>
      </c>
      <c r="AA395">
        <f t="shared" si="27"/>
        <v>27</v>
      </c>
      <c r="AB395" t="str">
        <f t="shared" si="25"/>
        <v>Mar</v>
      </c>
      <c r="AC395">
        <f t="shared" si="26"/>
        <v>2015</v>
      </c>
    </row>
    <row r="396" spans="1:29" ht="12.75" customHeight="1" x14ac:dyDescent="0.25">
      <c r="A396">
        <v>1225</v>
      </c>
      <c r="B396" t="s">
        <v>106</v>
      </c>
      <c r="C396">
        <v>0.1</v>
      </c>
      <c r="D396">
        <v>40.479999999999997</v>
      </c>
      <c r="E396">
        <v>19.989999999999998</v>
      </c>
      <c r="F396">
        <v>698</v>
      </c>
      <c r="G396" t="s">
        <v>834</v>
      </c>
      <c r="H396" t="s">
        <v>49</v>
      </c>
      <c r="I396" t="s">
        <v>28</v>
      </c>
      <c r="J396" t="s">
        <v>77</v>
      </c>
      <c r="K396" t="s">
        <v>180</v>
      </c>
      <c r="L396" t="s">
        <v>59</v>
      </c>
      <c r="M396" t="s">
        <v>830</v>
      </c>
      <c r="N396">
        <v>0.77</v>
      </c>
      <c r="O396" t="s">
        <v>33</v>
      </c>
      <c r="P396" t="s">
        <v>34</v>
      </c>
      <c r="Q396" t="s">
        <v>35</v>
      </c>
      <c r="R396" t="s">
        <v>209</v>
      </c>
      <c r="S396">
        <v>98105</v>
      </c>
      <c r="T396" s="3">
        <v>42101</v>
      </c>
      <c r="U396" s="3">
        <v>42103</v>
      </c>
      <c r="V396" s="5">
        <v>-580.32000000000005</v>
      </c>
      <c r="W396">
        <v>36</v>
      </c>
      <c r="X396" s="5">
        <v>1423.35</v>
      </c>
      <c r="Y396">
        <v>8994</v>
      </c>
      <c r="Z396">
        <f t="shared" si="24"/>
        <v>2</v>
      </c>
      <c r="AA396">
        <f t="shared" si="27"/>
        <v>7</v>
      </c>
      <c r="AB396" t="str">
        <f t="shared" si="25"/>
        <v>Apr</v>
      </c>
      <c r="AC396">
        <f t="shared" si="26"/>
        <v>2015</v>
      </c>
    </row>
    <row r="397" spans="1:29" ht="12.75" customHeight="1" x14ac:dyDescent="0.25">
      <c r="A397">
        <v>7480</v>
      </c>
      <c r="B397" t="s">
        <v>47</v>
      </c>
      <c r="C397">
        <v>0.08</v>
      </c>
      <c r="D397">
        <v>14.81</v>
      </c>
      <c r="E397">
        <v>13.32</v>
      </c>
      <c r="F397">
        <v>698</v>
      </c>
      <c r="G397" t="s">
        <v>834</v>
      </c>
      <c r="H397" t="s">
        <v>49</v>
      </c>
      <c r="I397" t="s">
        <v>28</v>
      </c>
      <c r="J397" t="s">
        <v>29</v>
      </c>
      <c r="K397" t="s">
        <v>257</v>
      </c>
      <c r="L397" t="s">
        <v>59</v>
      </c>
      <c r="M397" t="s">
        <v>833</v>
      </c>
      <c r="N397">
        <v>0.43</v>
      </c>
      <c r="O397" t="s">
        <v>33</v>
      </c>
      <c r="P397" t="s">
        <v>34</v>
      </c>
      <c r="Q397" t="s">
        <v>35</v>
      </c>
      <c r="R397" t="s">
        <v>209</v>
      </c>
      <c r="S397">
        <v>98105</v>
      </c>
      <c r="T397" s="3">
        <v>42042</v>
      </c>
      <c r="U397" s="3">
        <v>42044</v>
      </c>
      <c r="V397" s="5">
        <v>-253.11</v>
      </c>
      <c r="W397">
        <v>79</v>
      </c>
      <c r="X397" s="5">
        <v>1154.1199999999999</v>
      </c>
      <c r="Y397">
        <v>53410</v>
      </c>
      <c r="Z397">
        <f t="shared" si="24"/>
        <v>2</v>
      </c>
      <c r="AA397">
        <f t="shared" si="27"/>
        <v>7</v>
      </c>
      <c r="AB397" t="str">
        <f t="shared" si="25"/>
        <v>Feb</v>
      </c>
      <c r="AC397">
        <f t="shared" si="26"/>
        <v>2015</v>
      </c>
    </row>
    <row r="398" spans="1:29" ht="12.75" customHeight="1" x14ac:dyDescent="0.25">
      <c r="A398">
        <v>6289</v>
      </c>
      <c r="B398" t="s">
        <v>56</v>
      </c>
      <c r="C398">
        <v>0.03</v>
      </c>
      <c r="D398">
        <v>5.28</v>
      </c>
      <c r="E398">
        <v>5.61</v>
      </c>
      <c r="F398">
        <v>699</v>
      </c>
      <c r="G398" t="s">
        <v>835</v>
      </c>
      <c r="H398" t="s">
        <v>49</v>
      </c>
      <c r="I398" t="s">
        <v>114</v>
      </c>
      <c r="J398" t="s">
        <v>29</v>
      </c>
      <c r="K398" t="s">
        <v>93</v>
      </c>
      <c r="L398" t="s">
        <v>59</v>
      </c>
      <c r="M398" t="s">
        <v>836</v>
      </c>
      <c r="N398">
        <v>0.4</v>
      </c>
      <c r="O398" t="s">
        <v>33</v>
      </c>
      <c r="P398" t="s">
        <v>34</v>
      </c>
      <c r="Q398" t="s">
        <v>45</v>
      </c>
      <c r="R398" t="s">
        <v>663</v>
      </c>
      <c r="S398">
        <v>90041</v>
      </c>
      <c r="T398" s="3">
        <v>42117</v>
      </c>
      <c r="U398" s="3">
        <v>42118</v>
      </c>
      <c r="V398" s="5">
        <v>-16.670000000000002</v>
      </c>
      <c r="W398">
        <v>5</v>
      </c>
      <c r="X398" s="5">
        <v>32.5</v>
      </c>
      <c r="Y398">
        <v>44517</v>
      </c>
      <c r="Z398">
        <f t="shared" si="24"/>
        <v>1</v>
      </c>
      <c r="AA398">
        <f t="shared" si="27"/>
        <v>23</v>
      </c>
      <c r="AB398" t="str">
        <f t="shared" si="25"/>
        <v>Apr</v>
      </c>
      <c r="AC398">
        <f t="shared" si="26"/>
        <v>2015</v>
      </c>
    </row>
    <row r="399" spans="1:29" ht="12.75" customHeight="1" x14ac:dyDescent="0.25">
      <c r="A399">
        <v>7733</v>
      </c>
      <c r="B399" t="s">
        <v>47</v>
      </c>
      <c r="C399">
        <v>0.02</v>
      </c>
      <c r="D399">
        <v>6.47</v>
      </c>
      <c r="E399">
        <v>1.22</v>
      </c>
      <c r="F399">
        <v>699</v>
      </c>
      <c r="G399" t="s">
        <v>835</v>
      </c>
      <c r="H399" t="s">
        <v>49</v>
      </c>
      <c r="I399" t="s">
        <v>114</v>
      </c>
      <c r="J399" t="s">
        <v>29</v>
      </c>
      <c r="K399" t="s">
        <v>30</v>
      </c>
      <c r="L399" t="s">
        <v>31</v>
      </c>
      <c r="M399" t="s">
        <v>837</v>
      </c>
      <c r="N399">
        <v>0.4</v>
      </c>
      <c r="O399" t="s">
        <v>33</v>
      </c>
      <c r="P399" t="s">
        <v>34</v>
      </c>
      <c r="Q399" t="s">
        <v>45</v>
      </c>
      <c r="R399" t="s">
        <v>663</v>
      </c>
      <c r="S399">
        <v>90041</v>
      </c>
      <c r="T399" s="3">
        <v>42161</v>
      </c>
      <c r="U399" s="3">
        <v>42162</v>
      </c>
      <c r="V399" s="5">
        <v>40.200000000000003</v>
      </c>
      <c r="W399">
        <v>30</v>
      </c>
      <c r="X399" s="5">
        <v>193.95</v>
      </c>
      <c r="Y399">
        <v>55392</v>
      </c>
      <c r="Z399">
        <f t="shared" si="24"/>
        <v>1</v>
      </c>
      <c r="AA399">
        <f t="shared" si="27"/>
        <v>6</v>
      </c>
      <c r="AB399" t="str">
        <f t="shared" si="25"/>
        <v>Jun</v>
      </c>
      <c r="AC399">
        <f t="shared" si="26"/>
        <v>2015</v>
      </c>
    </row>
    <row r="400" spans="1:29" ht="12.75" customHeight="1" x14ac:dyDescent="0.25">
      <c r="A400">
        <v>7734</v>
      </c>
      <c r="B400" t="s">
        <v>47</v>
      </c>
      <c r="C400">
        <v>7.0000000000000007E-2</v>
      </c>
      <c r="D400">
        <v>2.84</v>
      </c>
      <c r="E400">
        <v>0.93</v>
      </c>
      <c r="F400">
        <v>699</v>
      </c>
      <c r="G400" t="s">
        <v>835</v>
      </c>
      <c r="H400" t="s">
        <v>49</v>
      </c>
      <c r="I400" t="s">
        <v>114</v>
      </c>
      <c r="J400" t="s">
        <v>29</v>
      </c>
      <c r="K400" t="s">
        <v>30</v>
      </c>
      <c r="L400" t="s">
        <v>31</v>
      </c>
      <c r="M400" t="s">
        <v>32</v>
      </c>
      <c r="N400">
        <v>0.54</v>
      </c>
      <c r="O400" t="s">
        <v>33</v>
      </c>
      <c r="P400" t="s">
        <v>34</v>
      </c>
      <c r="Q400" t="s">
        <v>45</v>
      </c>
      <c r="R400" t="s">
        <v>663</v>
      </c>
      <c r="S400">
        <v>90041</v>
      </c>
      <c r="T400" s="3">
        <v>42161</v>
      </c>
      <c r="U400" s="3">
        <v>42163</v>
      </c>
      <c r="V400" s="5">
        <v>3.21</v>
      </c>
      <c r="W400">
        <v>59</v>
      </c>
      <c r="X400" s="5">
        <v>158.80000000000001</v>
      </c>
      <c r="Y400">
        <v>55392</v>
      </c>
      <c r="Z400">
        <f t="shared" si="24"/>
        <v>2</v>
      </c>
      <c r="AA400">
        <f t="shared" si="27"/>
        <v>6</v>
      </c>
      <c r="AB400" t="str">
        <f t="shared" si="25"/>
        <v>Jun</v>
      </c>
      <c r="AC400">
        <f t="shared" si="26"/>
        <v>2015</v>
      </c>
    </row>
    <row r="401" spans="1:29" ht="12.75" customHeight="1" x14ac:dyDescent="0.25">
      <c r="A401">
        <v>5140</v>
      </c>
      <c r="B401" t="s">
        <v>25</v>
      </c>
      <c r="C401">
        <v>0.01</v>
      </c>
      <c r="D401">
        <v>7.89</v>
      </c>
      <c r="E401">
        <v>2.82</v>
      </c>
      <c r="F401">
        <v>699</v>
      </c>
      <c r="G401" t="s">
        <v>835</v>
      </c>
      <c r="H401" t="s">
        <v>49</v>
      </c>
      <c r="I401" t="s">
        <v>114</v>
      </c>
      <c r="J401" t="s">
        <v>29</v>
      </c>
      <c r="K401" t="s">
        <v>66</v>
      </c>
      <c r="L401" t="s">
        <v>31</v>
      </c>
      <c r="M401" t="s">
        <v>838</v>
      </c>
      <c r="N401">
        <v>0.4</v>
      </c>
      <c r="O401" t="s">
        <v>33</v>
      </c>
      <c r="P401" t="s">
        <v>34</v>
      </c>
      <c r="Q401" t="s">
        <v>45</v>
      </c>
      <c r="R401" t="s">
        <v>663</v>
      </c>
      <c r="S401">
        <v>90041</v>
      </c>
      <c r="T401" s="3">
        <v>42185</v>
      </c>
      <c r="U401" s="3">
        <v>42186</v>
      </c>
      <c r="V401" s="5">
        <v>38.700000000000003</v>
      </c>
      <c r="W401">
        <v>32</v>
      </c>
      <c r="X401" s="5">
        <v>274.26</v>
      </c>
      <c r="Y401">
        <v>36647</v>
      </c>
      <c r="Z401">
        <f t="shared" si="24"/>
        <v>1</v>
      </c>
      <c r="AA401">
        <f t="shared" si="27"/>
        <v>30</v>
      </c>
      <c r="AB401" t="str">
        <f t="shared" si="25"/>
        <v>Jun</v>
      </c>
      <c r="AC401">
        <f t="shared" si="26"/>
        <v>2015</v>
      </c>
    </row>
    <row r="402" spans="1:29" ht="12.75" customHeight="1" x14ac:dyDescent="0.25">
      <c r="A402">
        <v>5141</v>
      </c>
      <c r="B402" t="s">
        <v>25</v>
      </c>
      <c r="C402">
        <v>0.09</v>
      </c>
      <c r="D402">
        <v>3.68</v>
      </c>
      <c r="E402">
        <v>1.32</v>
      </c>
      <c r="F402">
        <v>699</v>
      </c>
      <c r="G402" t="s">
        <v>835</v>
      </c>
      <c r="H402" t="s">
        <v>49</v>
      </c>
      <c r="I402" t="s">
        <v>114</v>
      </c>
      <c r="J402" t="s">
        <v>29</v>
      </c>
      <c r="K402" t="s">
        <v>174</v>
      </c>
      <c r="L402" t="s">
        <v>31</v>
      </c>
      <c r="M402" t="s">
        <v>839</v>
      </c>
      <c r="N402">
        <v>0.83</v>
      </c>
      <c r="O402" t="s">
        <v>33</v>
      </c>
      <c r="P402" t="s">
        <v>34</v>
      </c>
      <c r="Q402" t="s">
        <v>45</v>
      </c>
      <c r="R402" t="s">
        <v>663</v>
      </c>
      <c r="S402">
        <v>90041</v>
      </c>
      <c r="T402" s="3">
        <v>42185</v>
      </c>
      <c r="U402" s="3">
        <v>42186</v>
      </c>
      <c r="V402" s="5">
        <v>-21.91</v>
      </c>
      <c r="W402">
        <v>24</v>
      </c>
      <c r="X402" s="5">
        <v>83.16</v>
      </c>
      <c r="Y402">
        <v>36647</v>
      </c>
      <c r="Z402">
        <f t="shared" si="24"/>
        <v>1</v>
      </c>
      <c r="AA402">
        <f t="shared" si="27"/>
        <v>30</v>
      </c>
      <c r="AB402" t="str">
        <f t="shared" si="25"/>
        <v>Jun</v>
      </c>
      <c r="AC402">
        <f t="shared" si="26"/>
        <v>2015</v>
      </c>
    </row>
    <row r="403" spans="1:29" ht="12.75" customHeight="1" x14ac:dyDescent="0.25">
      <c r="A403">
        <v>5142</v>
      </c>
      <c r="B403" t="s">
        <v>25</v>
      </c>
      <c r="C403">
        <v>0.1</v>
      </c>
      <c r="D403">
        <v>9.7100000000000009</v>
      </c>
      <c r="E403">
        <v>9.4499999999999993</v>
      </c>
      <c r="F403">
        <v>699</v>
      </c>
      <c r="G403" t="s">
        <v>835</v>
      </c>
      <c r="H403" t="s">
        <v>49</v>
      </c>
      <c r="I403" t="s">
        <v>114</v>
      </c>
      <c r="J403" t="s">
        <v>29</v>
      </c>
      <c r="K403" t="s">
        <v>141</v>
      </c>
      <c r="L403" t="s">
        <v>59</v>
      </c>
      <c r="M403" t="s">
        <v>510</v>
      </c>
      <c r="N403">
        <v>0.6</v>
      </c>
      <c r="O403" t="s">
        <v>33</v>
      </c>
      <c r="P403" t="s">
        <v>34</v>
      </c>
      <c r="Q403" t="s">
        <v>45</v>
      </c>
      <c r="R403" t="s">
        <v>663</v>
      </c>
      <c r="S403">
        <v>90041</v>
      </c>
      <c r="T403" s="3">
        <v>42185</v>
      </c>
      <c r="U403" s="3">
        <v>42188</v>
      </c>
      <c r="V403" s="5">
        <v>-119.77</v>
      </c>
      <c r="W403">
        <v>27</v>
      </c>
      <c r="X403" s="5">
        <v>261.93</v>
      </c>
      <c r="Y403">
        <v>36647</v>
      </c>
      <c r="Z403">
        <f t="shared" si="24"/>
        <v>3</v>
      </c>
      <c r="AA403">
        <f t="shared" si="27"/>
        <v>30</v>
      </c>
      <c r="AB403" t="str">
        <f t="shared" si="25"/>
        <v>Jun</v>
      </c>
      <c r="AC403">
        <f t="shared" si="26"/>
        <v>2015</v>
      </c>
    </row>
    <row r="404" spans="1:29" ht="12.75" customHeight="1" x14ac:dyDescent="0.25">
      <c r="A404">
        <v>4556</v>
      </c>
      <c r="B404" t="s">
        <v>56</v>
      </c>
      <c r="C404">
        <v>7.0000000000000007E-2</v>
      </c>
      <c r="D404">
        <v>5.0199999999999996</v>
      </c>
      <c r="E404">
        <v>5.14</v>
      </c>
      <c r="F404">
        <v>699</v>
      </c>
      <c r="G404" t="s">
        <v>835</v>
      </c>
      <c r="H404" t="s">
        <v>49</v>
      </c>
      <c r="I404" t="s">
        <v>114</v>
      </c>
      <c r="J404" t="s">
        <v>77</v>
      </c>
      <c r="K404" t="s">
        <v>180</v>
      </c>
      <c r="L404" t="s">
        <v>51</v>
      </c>
      <c r="M404" t="s">
        <v>840</v>
      </c>
      <c r="N404">
        <v>0.79</v>
      </c>
      <c r="O404" t="s">
        <v>33</v>
      </c>
      <c r="P404" t="s">
        <v>34</v>
      </c>
      <c r="Q404" t="s">
        <v>45</v>
      </c>
      <c r="R404" t="s">
        <v>663</v>
      </c>
      <c r="S404">
        <v>90041</v>
      </c>
      <c r="T404" s="3">
        <v>42033</v>
      </c>
      <c r="U404" s="3">
        <v>42035</v>
      </c>
      <c r="V404" s="5">
        <v>-168.72</v>
      </c>
      <c r="W404">
        <v>42</v>
      </c>
      <c r="X404" s="5">
        <v>210.1</v>
      </c>
      <c r="Y404">
        <v>32420</v>
      </c>
      <c r="Z404">
        <f t="shared" si="24"/>
        <v>2</v>
      </c>
      <c r="AA404">
        <f t="shared" si="27"/>
        <v>29</v>
      </c>
      <c r="AB404" t="str">
        <f t="shared" si="25"/>
        <v>Jan</v>
      </c>
      <c r="AC404">
        <f t="shared" si="26"/>
        <v>2015</v>
      </c>
    </row>
    <row r="405" spans="1:29" ht="12.75" customHeight="1" x14ac:dyDescent="0.25">
      <c r="A405">
        <v>4557</v>
      </c>
      <c r="B405" t="s">
        <v>56</v>
      </c>
      <c r="C405">
        <v>7.0000000000000007E-2</v>
      </c>
      <c r="D405">
        <v>280.98</v>
      </c>
      <c r="E405">
        <v>57</v>
      </c>
      <c r="F405">
        <v>699</v>
      </c>
      <c r="G405" t="s">
        <v>835</v>
      </c>
      <c r="H405" t="s">
        <v>39</v>
      </c>
      <c r="I405" t="s">
        <v>114</v>
      </c>
      <c r="J405" t="s">
        <v>41</v>
      </c>
      <c r="K405" t="s">
        <v>42</v>
      </c>
      <c r="L405" t="s">
        <v>43</v>
      </c>
      <c r="M405" t="s">
        <v>670</v>
      </c>
      <c r="N405">
        <v>0.78</v>
      </c>
      <c r="O405" t="s">
        <v>33</v>
      </c>
      <c r="P405" t="s">
        <v>34</v>
      </c>
      <c r="Q405" t="s">
        <v>45</v>
      </c>
      <c r="R405" t="s">
        <v>663</v>
      </c>
      <c r="S405">
        <v>90041</v>
      </c>
      <c r="T405" s="3">
        <v>42033</v>
      </c>
      <c r="U405" s="3">
        <v>42035</v>
      </c>
      <c r="V405" s="5">
        <v>-439.62</v>
      </c>
      <c r="W405">
        <v>23</v>
      </c>
      <c r="X405" s="5">
        <v>6499.87</v>
      </c>
      <c r="Y405">
        <v>32420</v>
      </c>
      <c r="Z405">
        <f t="shared" si="24"/>
        <v>2</v>
      </c>
      <c r="AA405">
        <f t="shared" si="27"/>
        <v>29</v>
      </c>
      <c r="AB405" t="str">
        <f t="shared" si="25"/>
        <v>Jan</v>
      </c>
      <c r="AC405">
        <f t="shared" si="26"/>
        <v>2015</v>
      </c>
    </row>
    <row r="406" spans="1:29" ht="12.75" customHeight="1" x14ac:dyDescent="0.25">
      <c r="A406">
        <v>448</v>
      </c>
      <c r="B406" t="s">
        <v>56</v>
      </c>
      <c r="C406">
        <v>0.1</v>
      </c>
      <c r="D406">
        <v>4.26</v>
      </c>
      <c r="E406">
        <v>1.2</v>
      </c>
      <c r="F406">
        <v>699</v>
      </c>
      <c r="G406" t="s">
        <v>835</v>
      </c>
      <c r="H406" t="s">
        <v>49</v>
      </c>
      <c r="I406" t="s">
        <v>114</v>
      </c>
      <c r="J406" t="s">
        <v>29</v>
      </c>
      <c r="K406" t="s">
        <v>30</v>
      </c>
      <c r="L406" t="s">
        <v>31</v>
      </c>
      <c r="M406" t="s">
        <v>202</v>
      </c>
      <c r="N406">
        <v>0.44</v>
      </c>
      <c r="O406" t="s">
        <v>33</v>
      </c>
      <c r="P406" t="s">
        <v>34</v>
      </c>
      <c r="Q406" t="s">
        <v>45</v>
      </c>
      <c r="R406" t="s">
        <v>663</v>
      </c>
      <c r="S406">
        <v>90041</v>
      </c>
      <c r="T406" s="3">
        <v>42144</v>
      </c>
      <c r="U406" s="3">
        <v>42145</v>
      </c>
      <c r="V406" s="5">
        <v>15.42</v>
      </c>
      <c r="W406">
        <v>88</v>
      </c>
      <c r="X406" s="5">
        <v>351.56</v>
      </c>
      <c r="Y406">
        <v>3042</v>
      </c>
      <c r="Z406">
        <f t="shared" si="24"/>
        <v>1</v>
      </c>
      <c r="AA406">
        <f t="shared" si="27"/>
        <v>20</v>
      </c>
      <c r="AB406" t="str">
        <f t="shared" si="25"/>
        <v>May</v>
      </c>
      <c r="AC406">
        <f t="shared" si="26"/>
        <v>2015</v>
      </c>
    </row>
    <row r="407" spans="1:29" ht="12.75" customHeight="1" x14ac:dyDescent="0.25">
      <c r="A407">
        <v>18448</v>
      </c>
      <c r="B407" t="s">
        <v>56</v>
      </c>
      <c r="C407">
        <v>0.1</v>
      </c>
      <c r="D407">
        <v>4.26</v>
      </c>
      <c r="E407">
        <v>1.2</v>
      </c>
      <c r="F407">
        <v>700</v>
      </c>
      <c r="G407" t="s">
        <v>841</v>
      </c>
      <c r="H407" t="s">
        <v>49</v>
      </c>
      <c r="I407" t="s">
        <v>114</v>
      </c>
      <c r="J407" t="s">
        <v>29</v>
      </c>
      <c r="K407" t="s">
        <v>30</v>
      </c>
      <c r="L407" t="s">
        <v>31</v>
      </c>
      <c r="M407" t="s">
        <v>202</v>
      </c>
      <c r="N407">
        <v>0.44</v>
      </c>
      <c r="O407" t="s">
        <v>33</v>
      </c>
      <c r="P407" t="s">
        <v>34</v>
      </c>
      <c r="Q407" t="s">
        <v>45</v>
      </c>
      <c r="R407" t="s">
        <v>756</v>
      </c>
      <c r="S407">
        <v>93454</v>
      </c>
      <c r="T407" s="3">
        <v>42144</v>
      </c>
      <c r="U407" s="3">
        <v>42145</v>
      </c>
      <c r="V407" s="5">
        <v>33.923999999999999</v>
      </c>
      <c r="W407">
        <v>22</v>
      </c>
      <c r="X407" s="5">
        <v>87.89</v>
      </c>
      <c r="Y407">
        <v>87980</v>
      </c>
      <c r="Z407">
        <f t="shared" si="24"/>
        <v>1</v>
      </c>
      <c r="AA407">
        <f t="shared" si="27"/>
        <v>20</v>
      </c>
      <c r="AB407" t="str">
        <f t="shared" si="25"/>
        <v>May</v>
      </c>
      <c r="AC407">
        <f t="shared" si="26"/>
        <v>2015</v>
      </c>
    </row>
    <row r="408" spans="1:29" ht="12.75" customHeight="1" x14ac:dyDescent="0.25">
      <c r="A408">
        <v>24289</v>
      </c>
      <c r="B408" t="s">
        <v>56</v>
      </c>
      <c r="C408">
        <v>0.03</v>
      </c>
      <c r="D408">
        <v>5.28</v>
      </c>
      <c r="E408">
        <v>5.61</v>
      </c>
      <c r="F408">
        <v>702</v>
      </c>
      <c r="G408" t="s">
        <v>842</v>
      </c>
      <c r="H408" t="s">
        <v>49</v>
      </c>
      <c r="I408" t="s">
        <v>114</v>
      </c>
      <c r="J408" t="s">
        <v>29</v>
      </c>
      <c r="K408" t="s">
        <v>93</v>
      </c>
      <c r="L408" t="s">
        <v>59</v>
      </c>
      <c r="M408" t="s">
        <v>836</v>
      </c>
      <c r="N408">
        <v>0.4</v>
      </c>
      <c r="O408" t="s">
        <v>33</v>
      </c>
      <c r="P408" t="s">
        <v>34</v>
      </c>
      <c r="Q408" t="s">
        <v>45</v>
      </c>
      <c r="R408" t="s">
        <v>843</v>
      </c>
      <c r="S408">
        <v>95404</v>
      </c>
      <c r="T408" s="3">
        <v>42117</v>
      </c>
      <c r="U408" s="3">
        <v>42118</v>
      </c>
      <c r="V408" s="5">
        <v>-16.670000000000002</v>
      </c>
      <c r="W408">
        <v>1</v>
      </c>
      <c r="X408" s="5">
        <v>6.5</v>
      </c>
      <c r="Y408">
        <v>87977</v>
      </c>
      <c r="Z408">
        <f t="shared" si="24"/>
        <v>1</v>
      </c>
      <c r="AA408">
        <f t="shared" si="27"/>
        <v>23</v>
      </c>
      <c r="AB408" t="str">
        <f t="shared" si="25"/>
        <v>Apr</v>
      </c>
      <c r="AC408">
        <f t="shared" si="26"/>
        <v>2015</v>
      </c>
    </row>
    <row r="409" spans="1:29" ht="12.75" customHeight="1" x14ac:dyDescent="0.25">
      <c r="A409">
        <v>23140</v>
      </c>
      <c r="B409" t="s">
        <v>25</v>
      </c>
      <c r="C409">
        <v>0.01</v>
      </c>
      <c r="D409">
        <v>7.89</v>
      </c>
      <c r="E409">
        <v>2.82</v>
      </c>
      <c r="F409">
        <v>702</v>
      </c>
      <c r="G409" t="s">
        <v>842</v>
      </c>
      <c r="H409" t="s">
        <v>49</v>
      </c>
      <c r="I409" t="s">
        <v>114</v>
      </c>
      <c r="J409" t="s">
        <v>29</v>
      </c>
      <c r="K409" t="s">
        <v>66</v>
      </c>
      <c r="L409" t="s">
        <v>31</v>
      </c>
      <c r="M409" t="s">
        <v>838</v>
      </c>
      <c r="N409">
        <v>0.4</v>
      </c>
      <c r="O409" t="s">
        <v>33</v>
      </c>
      <c r="P409" t="s">
        <v>34</v>
      </c>
      <c r="Q409" t="s">
        <v>45</v>
      </c>
      <c r="R409" t="s">
        <v>843</v>
      </c>
      <c r="S409">
        <v>95404</v>
      </c>
      <c r="T409" s="3">
        <v>42185</v>
      </c>
      <c r="U409" s="3">
        <v>42186</v>
      </c>
      <c r="V409" s="5">
        <v>46.440000000000005</v>
      </c>
      <c r="W409">
        <v>8</v>
      </c>
      <c r="X409" s="5">
        <v>68.56</v>
      </c>
      <c r="Y409">
        <v>87979</v>
      </c>
      <c r="Z409">
        <f t="shared" si="24"/>
        <v>1</v>
      </c>
      <c r="AA409">
        <f t="shared" si="27"/>
        <v>30</v>
      </c>
      <c r="AB409" t="str">
        <f t="shared" si="25"/>
        <v>Jun</v>
      </c>
      <c r="AC409">
        <f t="shared" si="26"/>
        <v>2015</v>
      </c>
    </row>
    <row r="410" spans="1:29" ht="12.75" customHeight="1" x14ac:dyDescent="0.25">
      <c r="A410">
        <v>23141</v>
      </c>
      <c r="B410" t="s">
        <v>25</v>
      </c>
      <c r="C410">
        <v>0.09</v>
      </c>
      <c r="D410">
        <v>3.68</v>
      </c>
      <c r="E410">
        <v>1.32</v>
      </c>
      <c r="F410">
        <v>702</v>
      </c>
      <c r="G410" t="s">
        <v>842</v>
      </c>
      <c r="H410" t="s">
        <v>49</v>
      </c>
      <c r="I410" t="s">
        <v>114</v>
      </c>
      <c r="J410" t="s">
        <v>29</v>
      </c>
      <c r="K410" t="s">
        <v>174</v>
      </c>
      <c r="L410" t="s">
        <v>31</v>
      </c>
      <c r="M410" t="s">
        <v>839</v>
      </c>
      <c r="N410">
        <v>0.83</v>
      </c>
      <c r="O410" t="s">
        <v>33</v>
      </c>
      <c r="P410" t="s">
        <v>34</v>
      </c>
      <c r="Q410" t="s">
        <v>45</v>
      </c>
      <c r="R410" t="s">
        <v>843</v>
      </c>
      <c r="S410">
        <v>95404</v>
      </c>
      <c r="T410" s="3">
        <v>42185</v>
      </c>
      <c r="U410" s="3">
        <v>42186</v>
      </c>
      <c r="V410" s="5">
        <v>-17.527999999999999</v>
      </c>
      <c r="W410">
        <v>6</v>
      </c>
      <c r="X410" s="5">
        <v>20.79</v>
      </c>
      <c r="Y410">
        <v>87979</v>
      </c>
      <c r="Z410">
        <f t="shared" si="24"/>
        <v>1</v>
      </c>
      <c r="AA410">
        <f t="shared" si="27"/>
        <v>30</v>
      </c>
      <c r="AB410" t="str">
        <f t="shared" si="25"/>
        <v>Jun</v>
      </c>
      <c r="AC410">
        <f t="shared" si="26"/>
        <v>2015</v>
      </c>
    </row>
    <row r="411" spans="1:29" ht="12.75" customHeight="1" x14ac:dyDescent="0.25">
      <c r="A411">
        <v>23142</v>
      </c>
      <c r="B411" t="s">
        <v>25</v>
      </c>
      <c r="C411">
        <v>0.1</v>
      </c>
      <c r="D411">
        <v>9.7100000000000009</v>
      </c>
      <c r="E411">
        <v>9.4499999999999993</v>
      </c>
      <c r="F411">
        <v>702</v>
      </c>
      <c r="G411" t="s">
        <v>842</v>
      </c>
      <c r="H411" t="s">
        <v>49</v>
      </c>
      <c r="I411" t="s">
        <v>114</v>
      </c>
      <c r="J411" t="s">
        <v>29</v>
      </c>
      <c r="K411" t="s">
        <v>141</v>
      </c>
      <c r="L411" t="s">
        <v>59</v>
      </c>
      <c r="M411" t="s">
        <v>510</v>
      </c>
      <c r="N411">
        <v>0.6</v>
      </c>
      <c r="O411" t="s">
        <v>33</v>
      </c>
      <c r="P411" t="s">
        <v>34</v>
      </c>
      <c r="Q411" t="s">
        <v>45</v>
      </c>
      <c r="R411" t="s">
        <v>843</v>
      </c>
      <c r="S411">
        <v>95404</v>
      </c>
      <c r="T411" s="3">
        <v>42185</v>
      </c>
      <c r="U411" s="3">
        <v>42188</v>
      </c>
      <c r="V411" s="5">
        <v>-95.816000000000003</v>
      </c>
      <c r="W411">
        <v>7</v>
      </c>
      <c r="X411" s="5">
        <v>67.91</v>
      </c>
      <c r="Y411">
        <v>87979</v>
      </c>
      <c r="Z411">
        <f t="shared" si="24"/>
        <v>3</v>
      </c>
      <c r="AA411">
        <f t="shared" si="27"/>
        <v>30</v>
      </c>
      <c r="AB411" t="str">
        <f t="shared" si="25"/>
        <v>Jun</v>
      </c>
      <c r="AC411">
        <f t="shared" si="26"/>
        <v>2015</v>
      </c>
    </row>
    <row r="412" spans="1:29" ht="12.75" customHeight="1" x14ac:dyDescent="0.25">
      <c r="A412">
        <v>25734</v>
      </c>
      <c r="B412" t="s">
        <v>47</v>
      </c>
      <c r="C412">
        <v>7.0000000000000007E-2</v>
      </c>
      <c r="D412">
        <v>2.84</v>
      </c>
      <c r="E412">
        <v>0.93</v>
      </c>
      <c r="F412">
        <v>711</v>
      </c>
      <c r="G412" t="s">
        <v>844</v>
      </c>
      <c r="H412" t="s">
        <v>49</v>
      </c>
      <c r="I412" t="s">
        <v>114</v>
      </c>
      <c r="J412" t="s">
        <v>29</v>
      </c>
      <c r="K412" t="s">
        <v>30</v>
      </c>
      <c r="L412" t="s">
        <v>31</v>
      </c>
      <c r="M412" t="s">
        <v>32</v>
      </c>
      <c r="N412">
        <v>0.54</v>
      </c>
      <c r="O412" t="s">
        <v>33</v>
      </c>
      <c r="P412" t="s">
        <v>53</v>
      </c>
      <c r="Q412" t="s">
        <v>193</v>
      </c>
      <c r="R412" t="s">
        <v>845</v>
      </c>
      <c r="S412">
        <v>2152</v>
      </c>
      <c r="T412" s="3">
        <v>42161</v>
      </c>
      <c r="U412" s="3">
        <v>42163</v>
      </c>
      <c r="V412" s="5">
        <v>3.8519999999999999</v>
      </c>
      <c r="W412">
        <v>15</v>
      </c>
      <c r="X412" s="5">
        <v>40.369999999999997</v>
      </c>
      <c r="Y412">
        <v>87978</v>
      </c>
      <c r="Z412">
        <f t="shared" si="24"/>
        <v>2</v>
      </c>
      <c r="AA412">
        <f t="shared" si="27"/>
        <v>6</v>
      </c>
      <c r="AB412" t="str">
        <f t="shared" si="25"/>
        <v>Jun</v>
      </c>
      <c r="AC412">
        <f t="shared" si="26"/>
        <v>2015</v>
      </c>
    </row>
    <row r="413" spans="1:29" ht="12.75" customHeight="1" x14ac:dyDescent="0.25">
      <c r="A413">
        <v>20789</v>
      </c>
      <c r="B413" t="s">
        <v>37</v>
      </c>
      <c r="C413">
        <v>0</v>
      </c>
      <c r="D413">
        <v>8.5</v>
      </c>
      <c r="E413">
        <v>1.99</v>
      </c>
      <c r="F413">
        <v>719</v>
      </c>
      <c r="G413" t="s">
        <v>846</v>
      </c>
      <c r="H413" t="s">
        <v>49</v>
      </c>
      <c r="I413" t="s">
        <v>28</v>
      </c>
      <c r="J413" t="s">
        <v>77</v>
      </c>
      <c r="K413" t="s">
        <v>180</v>
      </c>
      <c r="L413" t="s">
        <v>51</v>
      </c>
      <c r="M413" t="s">
        <v>847</v>
      </c>
      <c r="N413">
        <v>0.49</v>
      </c>
      <c r="O413" t="s">
        <v>33</v>
      </c>
      <c r="P413" t="s">
        <v>34</v>
      </c>
      <c r="Q413" t="s">
        <v>533</v>
      </c>
      <c r="R413" t="s">
        <v>848</v>
      </c>
      <c r="S413">
        <v>89041</v>
      </c>
      <c r="T413" s="3">
        <v>42063</v>
      </c>
      <c r="U413" s="3">
        <v>42065</v>
      </c>
      <c r="V413" s="5">
        <v>71.735600000000005</v>
      </c>
      <c r="W413">
        <v>14</v>
      </c>
      <c r="X413" s="5">
        <v>122.25</v>
      </c>
      <c r="Y413">
        <v>89344</v>
      </c>
      <c r="Z413">
        <f t="shared" si="24"/>
        <v>2</v>
      </c>
      <c r="AA413">
        <f t="shared" si="27"/>
        <v>28</v>
      </c>
      <c r="AB413" t="str">
        <f t="shared" si="25"/>
        <v>Feb</v>
      </c>
      <c r="AC413">
        <f t="shared" si="26"/>
        <v>2015</v>
      </c>
    </row>
    <row r="414" spans="1:29" ht="12.75" customHeight="1" x14ac:dyDescent="0.25">
      <c r="A414">
        <v>20790</v>
      </c>
      <c r="B414" t="s">
        <v>37</v>
      </c>
      <c r="C414">
        <v>0.03</v>
      </c>
      <c r="D414">
        <v>95.43</v>
      </c>
      <c r="E414">
        <v>19.989999999999998</v>
      </c>
      <c r="F414">
        <v>719</v>
      </c>
      <c r="G414" t="s">
        <v>846</v>
      </c>
      <c r="H414" t="s">
        <v>49</v>
      </c>
      <c r="I414" t="s">
        <v>28</v>
      </c>
      <c r="J414" t="s">
        <v>29</v>
      </c>
      <c r="K414" t="s">
        <v>141</v>
      </c>
      <c r="L414" t="s">
        <v>59</v>
      </c>
      <c r="M414" t="s">
        <v>849</v>
      </c>
      <c r="N414">
        <v>0.79</v>
      </c>
      <c r="O414" t="s">
        <v>33</v>
      </c>
      <c r="P414" t="s">
        <v>34</v>
      </c>
      <c r="Q414" t="s">
        <v>533</v>
      </c>
      <c r="R414" t="s">
        <v>848</v>
      </c>
      <c r="S414">
        <v>89041</v>
      </c>
      <c r="T414" s="3">
        <v>42063</v>
      </c>
      <c r="U414" s="3">
        <v>42065</v>
      </c>
      <c r="V414" s="5">
        <v>-79.320800000000006</v>
      </c>
      <c r="W414">
        <v>2</v>
      </c>
      <c r="X414" s="5">
        <v>206.09</v>
      </c>
      <c r="Y414">
        <v>89344</v>
      </c>
      <c r="Z414">
        <f t="shared" si="24"/>
        <v>2</v>
      </c>
      <c r="AA414">
        <f t="shared" si="27"/>
        <v>28</v>
      </c>
      <c r="AB414" t="str">
        <f t="shared" si="25"/>
        <v>Feb</v>
      </c>
      <c r="AC414">
        <f t="shared" si="26"/>
        <v>2015</v>
      </c>
    </row>
    <row r="415" spans="1:29" ht="12.75" customHeight="1" x14ac:dyDescent="0.25">
      <c r="A415">
        <v>20633</v>
      </c>
      <c r="B415" t="s">
        <v>37</v>
      </c>
      <c r="C415">
        <v>0.04</v>
      </c>
      <c r="D415">
        <v>10.64</v>
      </c>
      <c r="E415">
        <v>5.16</v>
      </c>
      <c r="F415">
        <v>721</v>
      </c>
      <c r="G415" t="s">
        <v>850</v>
      </c>
      <c r="H415" t="s">
        <v>49</v>
      </c>
      <c r="I415" t="s">
        <v>28</v>
      </c>
      <c r="J415" t="s">
        <v>41</v>
      </c>
      <c r="K415" t="s">
        <v>50</v>
      </c>
      <c r="L415" t="s">
        <v>59</v>
      </c>
      <c r="M415" t="s">
        <v>851</v>
      </c>
      <c r="N415">
        <v>0.56999999999999995</v>
      </c>
      <c r="O415" t="s">
        <v>33</v>
      </c>
      <c r="P415" t="s">
        <v>61</v>
      </c>
      <c r="Q415" t="s">
        <v>703</v>
      </c>
      <c r="R415" t="s">
        <v>852</v>
      </c>
      <c r="S415">
        <v>46041</v>
      </c>
      <c r="T415" s="3">
        <v>42179</v>
      </c>
      <c r="U415" s="3">
        <v>42180</v>
      </c>
      <c r="V415" s="5">
        <v>24.095999999999997</v>
      </c>
      <c r="W415">
        <v>6</v>
      </c>
      <c r="X415" s="5">
        <v>66.900000000000006</v>
      </c>
      <c r="Y415">
        <v>91053</v>
      </c>
      <c r="Z415">
        <f t="shared" si="24"/>
        <v>1</v>
      </c>
      <c r="AA415">
        <f t="shared" si="27"/>
        <v>24</v>
      </c>
      <c r="AB415" t="str">
        <f t="shared" si="25"/>
        <v>Jun</v>
      </c>
      <c r="AC415">
        <f t="shared" si="26"/>
        <v>2015</v>
      </c>
    </row>
    <row r="416" spans="1:29" ht="12.75" customHeight="1" x14ac:dyDescent="0.25">
      <c r="A416">
        <v>20634</v>
      </c>
      <c r="B416" t="s">
        <v>37</v>
      </c>
      <c r="C416">
        <v>0.03</v>
      </c>
      <c r="D416">
        <v>2.78</v>
      </c>
      <c r="E416">
        <v>1.34</v>
      </c>
      <c r="F416">
        <v>721</v>
      </c>
      <c r="G416" t="s">
        <v>850</v>
      </c>
      <c r="H416" t="s">
        <v>27</v>
      </c>
      <c r="I416" t="s">
        <v>28</v>
      </c>
      <c r="J416" t="s">
        <v>29</v>
      </c>
      <c r="K416" t="s">
        <v>30</v>
      </c>
      <c r="L416" t="s">
        <v>31</v>
      </c>
      <c r="M416" t="s">
        <v>853</v>
      </c>
      <c r="N416">
        <v>0.45</v>
      </c>
      <c r="O416" t="s">
        <v>33</v>
      </c>
      <c r="P416" t="s">
        <v>61</v>
      </c>
      <c r="Q416" t="s">
        <v>703</v>
      </c>
      <c r="R416" t="s">
        <v>852</v>
      </c>
      <c r="S416">
        <v>46041</v>
      </c>
      <c r="T416" s="3">
        <v>42179</v>
      </c>
      <c r="U416" s="3">
        <v>42181</v>
      </c>
      <c r="V416" s="5">
        <v>6.9719999999999995</v>
      </c>
      <c r="W416">
        <v>15</v>
      </c>
      <c r="X416" s="5">
        <v>43.13</v>
      </c>
      <c r="Y416">
        <v>91053</v>
      </c>
      <c r="Z416">
        <f t="shared" si="24"/>
        <v>2</v>
      </c>
      <c r="AA416">
        <f t="shared" si="27"/>
        <v>24</v>
      </c>
      <c r="AB416" t="str">
        <f t="shared" si="25"/>
        <v>Jun</v>
      </c>
      <c r="AC416">
        <f t="shared" si="26"/>
        <v>2015</v>
      </c>
    </row>
    <row r="417" spans="1:29" ht="12.75" customHeight="1" x14ac:dyDescent="0.25">
      <c r="A417">
        <v>24574</v>
      </c>
      <c r="B417" t="s">
        <v>56</v>
      </c>
      <c r="C417">
        <v>0.01</v>
      </c>
      <c r="D417">
        <v>7.28</v>
      </c>
      <c r="E417">
        <v>11.15</v>
      </c>
      <c r="F417">
        <v>721</v>
      </c>
      <c r="G417" t="s">
        <v>850</v>
      </c>
      <c r="H417" t="s">
        <v>49</v>
      </c>
      <c r="I417" t="s">
        <v>28</v>
      </c>
      <c r="J417" t="s">
        <v>29</v>
      </c>
      <c r="K417" t="s">
        <v>93</v>
      </c>
      <c r="L417" t="s">
        <v>59</v>
      </c>
      <c r="M417" t="s">
        <v>854</v>
      </c>
      <c r="N417">
        <v>0.37</v>
      </c>
      <c r="O417" t="s">
        <v>33</v>
      </c>
      <c r="P417" t="s">
        <v>61</v>
      </c>
      <c r="Q417" t="s">
        <v>703</v>
      </c>
      <c r="R417" t="s">
        <v>852</v>
      </c>
      <c r="S417">
        <v>46041</v>
      </c>
      <c r="T417" s="3">
        <v>42105</v>
      </c>
      <c r="U417" s="3">
        <v>42107</v>
      </c>
      <c r="V417" s="5">
        <v>-24.245999999999999</v>
      </c>
      <c r="W417">
        <v>1</v>
      </c>
      <c r="X417" s="5">
        <v>11.21</v>
      </c>
      <c r="Y417">
        <v>91054</v>
      </c>
      <c r="Z417">
        <f t="shared" si="24"/>
        <v>2</v>
      </c>
      <c r="AA417">
        <f t="shared" si="27"/>
        <v>11</v>
      </c>
      <c r="AB417" t="str">
        <f t="shared" si="25"/>
        <v>Apr</v>
      </c>
      <c r="AC417">
        <f t="shared" si="26"/>
        <v>2015</v>
      </c>
    </row>
    <row r="418" spans="1:29" ht="12.75" customHeight="1" x14ac:dyDescent="0.25">
      <c r="A418">
        <v>19601</v>
      </c>
      <c r="B418" t="s">
        <v>56</v>
      </c>
      <c r="C418">
        <v>0.09</v>
      </c>
      <c r="D418">
        <v>125.99</v>
      </c>
      <c r="E418">
        <v>8.99</v>
      </c>
      <c r="F418">
        <v>724</v>
      </c>
      <c r="G418" t="s">
        <v>855</v>
      </c>
      <c r="H418" t="s">
        <v>49</v>
      </c>
      <c r="I418" t="s">
        <v>114</v>
      </c>
      <c r="J418" t="s">
        <v>77</v>
      </c>
      <c r="K418" t="s">
        <v>78</v>
      </c>
      <c r="L418" t="s">
        <v>59</v>
      </c>
      <c r="M418" t="s">
        <v>856</v>
      </c>
      <c r="N418">
        <v>0.55000000000000004</v>
      </c>
      <c r="O418" t="s">
        <v>33</v>
      </c>
      <c r="P418" t="s">
        <v>53</v>
      </c>
      <c r="Q418" t="s">
        <v>228</v>
      </c>
      <c r="R418" t="s">
        <v>857</v>
      </c>
      <c r="S418">
        <v>6614</v>
      </c>
      <c r="T418" s="3">
        <v>42078</v>
      </c>
      <c r="U418" s="3">
        <v>42079</v>
      </c>
      <c r="V418" s="5">
        <v>-605.37400000000002</v>
      </c>
      <c r="W418">
        <v>1</v>
      </c>
      <c r="X418" s="5">
        <v>100.38</v>
      </c>
      <c r="Y418">
        <v>90359</v>
      </c>
      <c r="Z418">
        <f t="shared" si="24"/>
        <v>1</v>
      </c>
      <c r="AA418">
        <f t="shared" si="27"/>
        <v>15</v>
      </c>
      <c r="AB418" t="str">
        <f t="shared" si="25"/>
        <v>Mar</v>
      </c>
      <c r="AC418">
        <f t="shared" si="26"/>
        <v>2015</v>
      </c>
    </row>
    <row r="419" spans="1:29" ht="12.75" customHeight="1" x14ac:dyDescent="0.25">
      <c r="A419">
        <v>19600</v>
      </c>
      <c r="B419" t="s">
        <v>56</v>
      </c>
      <c r="C419">
        <v>0.1</v>
      </c>
      <c r="D419">
        <v>17.98</v>
      </c>
      <c r="E419">
        <v>4</v>
      </c>
      <c r="F419">
        <v>727</v>
      </c>
      <c r="G419" t="s">
        <v>858</v>
      </c>
      <c r="H419" t="s">
        <v>49</v>
      </c>
      <c r="I419" t="s">
        <v>114</v>
      </c>
      <c r="J419" t="s">
        <v>77</v>
      </c>
      <c r="K419" t="s">
        <v>180</v>
      </c>
      <c r="L419" t="s">
        <v>59</v>
      </c>
      <c r="M419" t="s">
        <v>181</v>
      </c>
      <c r="N419">
        <v>0.79</v>
      </c>
      <c r="O419" t="s">
        <v>33</v>
      </c>
      <c r="P419" t="s">
        <v>53</v>
      </c>
      <c r="Q419" t="s">
        <v>188</v>
      </c>
      <c r="R419" t="s">
        <v>476</v>
      </c>
      <c r="S419">
        <v>4240</v>
      </c>
      <c r="T419" s="3">
        <v>42078</v>
      </c>
      <c r="U419" s="3">
        <v>42079</v>
      </c>
      <c r="V419" s="5">
        <v>-99.55</v>
      </c>
      <c r="W419">
        <v>4</v>
      </c>
      <c r="X419" s="5">
        <v>66.319999999999993</v>
      </c>
      <c r="Y419">
        <v>90359</v>
      </c>
      <c r="Z419">
        <f t="shared" si="24"/>
        <v>1</v>
      </c>
      <c r="AA419">
        <f t="shared" si="27"/>
        <v>15</v>
      </c>
      <c r="AB419" t="str">
        <f t="shared" si="25"/>
        <v>Mar</v>
      </c>
      <c r="AC419">
        <f t="shared" si="26"/>
        <v>2015</v>
      </c>
    </row>
    <row r="420" spans="1:29" ht="12.75" customHeight="1" x14ac:dyDescent="0.25">
      <c r="A420">
        <v>23436</v>
      </c>
      <c r="B420" t="s">
        <v>25</v>
      </c>
      <c r="C420">
        <v>0.09</v>
      </c>
      <c r="D420">
        <v>101.41</v>
      </c>
      <c r="E420">
        <v>35</v>
      </c>
      <c r="F420">
        <v>731</v>
      </c>
      <c r="G420" t="s">
        <v>859</v>
      </c>
      <c r="H420" t="s">
        <v>49</v>
      </c>
      <c r="I420" t="s">
        <v>114</v>
      </c>
      <c r="J420" t="s">
        <v>29</v>
      </c>
      <c r="K420" t="s">
        <v>141</v>
      </c>
      <c r="L420" t="s">
        <v>236</v>
      </c>
      <c r="M420" t="s">
        <v>860</v>
      </c>
      <c r="N420">
        <v>0.82</v>
      </c>
      <c r="O420" t="s">
        <v>33</v>
      </c>
      <c r="P420" t="s">
        <v>53</v>
      </c>
      <c r="Q420" t="s">
        <v>193</v>
      </c>
      <c r="R420" t="s">
        <v>150</v>
      </c>
      <c r="S420">
        <v>1803</v>
      </c>
      <c r="T420" s="3">
        <v>42120</v>
      </c>
      <c r="U420" s="3">
        <v>42121</v>
      </c>
      <c r="V420" s="5">
        <v>-801.15479999999991</v>
      </c>
      <c r="W420">
        <v>12</v>
      </c>
      <c r="X420" s="5">
        <v>1178.32</v>
      </c>
      <c r="Y420">
        <v>90362</v>
      </c>
      <c r="Z420">
        <f t="shared" si="24"/>
        <v>1</v>
      </c>
      <c r="AA420">
        <f t="shared" si="27"/>
        <v>26</v>
      </c>
      <c r="AB420" t="str">
        <f t="shared" si="25"/>
        <v>Apr</v>
      </c>
      <c r="AC420">
        <f t="shared" si="26"/>
        <v>2015</v>
      </c>
    </row>
    <row r="421" spans="1:29" ht="12.75" customHeight="1" x14ac:dyDescent="0.25">
      <c r="A421">
        <v>21950</v>
      </c>
      <c r="B421" t="s">
        <v>37</v>
      </c>
      <c r="C421">
        <v>0.06</v>
      </c>
      <c r="D421">
        <v>350.98</v>
      </c>
      <c r="E421">
        <v>30</v>
      </c>
      <c r="F421">
        <v>736</v>
      </c>
      <c r="G421" t="s">
        <v>861</v>
      </c>
      <c r="H421" t="s">
        <v>39</v>
      </c>
      <c r="I421" t="s">
        <v>114</v>
      </c>
      <c r="J421" t="s">
        <v>41</v>
      </c>
      <c r="K421" t="s">
        <v>42</v>
      </c>
      <c r="L421" t="s">
        <v>43</v>
      </c>
      <c r="M421" t="s">
        <v>862</v>
      </c>
      <c r="N421">
        <v>0.61</v>
      </c>
      <c r="O421" t="s">
        <v>33</v>
      </c>
      <c r="P421" t="s">
        <v>53</v>
      </c>
      <c r="Q421" t="s">
        <v>197</v>
      </c>
      <c r="R421" t="s">
        <v>138</v>
      </c>
      <c r="S421">
        <v>3079</v>
      </c>
      <c r="T421" s="3">
        <v>42170</v>
      </c>
      <c r="U421" s="3">
        <v>42172</v>
      </c>
      <c r="V421" s="5">
        <v>797.85599999999999</v>
      </c>
      <c r="W421">
        <v>6</v>
      </c>
      <c r="X421" s="5">
        <v>2016.32</v>
      </c>
      <c r="Y421">
        <v>90361</v>
      </c>
      <c r="Z421">
        <f t="shared" si="24"/>
        <v>2</v>
      </c>
      <c r="AA421">
        <f t="shared" si="27"/>
        <v>15</v>
      </c>
      <c r="AB421" t="str">
        <f t="shared" si="25"/>
        <v>Jun</v>
      </c>
      <c r="AC421">
        <f t="shared" si="26"/>
        <v>2015</v>
      </c>
    </row>
    <row r="422" spans="1:29" ht="12.75" customHeight="1" x14ac:dyDescent="0.25">
      <c r="A422">
        <v>23613</v>
      </c>
      <c r="B422" t="s">
        <v>106</v>
      </c>
      <c r="C422">
        <v>0.02</v>
      </c>
      <c r="D422">
        <v>48.04</v>
      </c>
      <c r="E422">
        <v>5.79</v>
      </c>
      <c r="F422">
        <v>737</v>
      </c>
      <c r="G422" t="s">
        <v>863</v>
      </c>
      <c r="H422" t="s">
        <v>49</v>
      </c>
      <c r="I422" t="s">
        <v>114</v>
      </c>
      <c r="J422" t="s">
        <v>29</v>
      </c>
      <c r="K422" t="s">
        <v>93</v>
      </c>
      <c r="L422" t="s">
        <v>59</v>
      </c>
      <c r="M422" t="s">
        <v>864</v>
      </c>
      <c r="N422">
        <v>0.37</v>
      </c>
      <c r="O422" t="s">
        <v>33</v>
      </c>
      <c r="P422" t="s">
        <v>53</v>
      </c>
      <c r="Q422" t="s">
        <v>54</v>
      </c>
      <c r="R422" t="s">
        <v>865</v>
      </c>
      <c r="S422">
        <v>7003</v>
      </c>
      <c r="T422" s="3">
        <v>42162</v>
      </c>
      <c r="U422" s="3">
        <v>42169</v>
      </c>
      <c r="V422" s="5">
        <v>422.45249999999999</v>
      </c>
      <c r="W422">
        <v>12</v>
      </c>
      <c r="X422" s="5">
        <v>612.25</v>
      </c>
      <c r="Y422">
        <v>90360</v>
      </c>
      <c r="Z422">
        <f t="shared" si="24"/>
        <v>7</v>
      </c>
      <c r="AA422">
        <f t="shared" si="27"/>
        <v>7</v>
      </c>
      <c r="AB422" t="str">
        <f t="shared" si="25"/>
        <v>Jun</v>
      </c>
      <c r="AC422">
        <f t="shared" si="26"/>
        <v>2015</v>
      </c>
    </row>
    <row r="423" spans="1:29" ht="12.75" customHeight="1" x14ac:dyDescent="0.25">
      <c r="A423">
        <v>21949</v>
      </c>
      <c r="B423" t="s">
        <v>37</v>
      </c>
      <c r="C423">
        <v>0.02</v>
      </c>
      <c r="D423">
        <v>70.98</v>
      </c>
      <c r="E423">
        <v>46.74</v>
      </c>
      <c r="F423">
        <v>738</v>
      </c>
      <c r="G423" t="s">
        <v>866</v>
      </c>
      <c r="H423" t="s">
        <v>39</v>
      </c>
      <c r="I423" t="s">
        <v>114</v>
      </c>
      <c r="J423" t="s">
        <v>41</v>
      </c>
      <c r="K423" t="s">
        <v>191</v>
      </c>
      <c r="L423" t="s">
        <v>121</v>
      </c>
      <c r="M423" t="s">
        <v>867</v>
      </c>
      <c r="N423">
        <v>0.56000000000000005</v>
      </c>
      <c r="O423" t="s">
        <v>33</v>
      </c>
      <c r="P423" t="s">
        <v>53</v>
      </c>
      <c r="Q423" t="s">
        <v>54</v>
      </c>
      <c r="R423" t="s">
        <v>868</v>
      </c>
      <c r="S423">
        <v>7016</v>
      </c>
      <c r="T423" s="3">
        <v>42170</v>
      </c>
      <c r="U423" s="3">
        <v>42171</v>
      </c>
      <c r="V423" s="5">
        <v>-178.21600000000001</v>
      </c>
      <c r="W423">
        <v>4</v>
      </c>
      <c r="X423" s="5">
        <v>313.63</v>
      </c>
      <c r="Y423">
        <v>90361</v>
      </c>
      <c r="Z423">
        <f t="shared" si="24"/>
        <v>1</v>
      </c>
      <c r="AA423">
        <f t="shared" si="27"/>
        <v>15</v>
      </c>
      <c r="AB423" t="str">
        <f t="shared" si="25"/>
        <v>Jun</v>
      </c>
      <c r="AC423">
        <f t="shared" si="26"/>
        <v>2015</v>
      </c>
    </row>
    <row r="424" spans="1:29" ht="12.75" customHeight="1" x14ac:dyDescent="0.25">
      <c r="A424">
        <v>21951</v>
      </c>
      <c r="B424" t="s">
        <v>37</v>
      </c>
      <c r="C424">
        <v>0.04</v>
      </c>
      <c r="D424">
        <v>27.48</v>
      </c>
      <c r="E424">
        <v>4</v>
      </c>
      <c r="F424">
        <v>741</v>
      </c>
      <c r="G424" t="s">
        <v>869</v>
      </c>
      <c r="H424" t="s">
        <v>49</v>
      </c>
      <c r="I424" t="s">
        <v>114</v>
      </c>
      <c r="J424" t="s">
        <v>77</v>
      </c>
      <c r="K424" t="s">
        <v>180</v>
      </c>
      <c r="L424" t="s">
        <v>59</v>
      </c>
      <c r="M424" t="s">
        <v>870</v>
      </c>
      <c r="N424">
        <v>0.75</v>
      </c>
      <c r="O424" t="s">
        <v>33</v>
      </c>
      <c r="P424" t="s">
        <v>53</v>
      </c>
      <c r="Q424" t="s">
        <v>54</v>
      </c>
      <c r="R424" t="s">
        <v>871</v>
      </c>
      <c r="S424">
        <v>7901</v>
      </c>
      <c r="T424" s="3">
        <v>42170</v>
      </c>
      <c r="U424" s="3">
        <v>42172</v>
      </c>
      <c r="V424" s="5">
        <v>-26.655999999999999</v>
      </c>
      <c r="W424">
        <v>15</v>
      </c>
      <c r="X424" s="5">
        <v>397.17</v>
      </c>
      <c r="Y424">
        <v>90361</v>
      </c>
      <c r="Z424">
        <f t="shared" si="24"/>
        <v>2</v>
      </c>
      <c r="AA424">
        <f t="shared" si="27"/>
        <v>15</v>
      </c>
      <c r="AB424" t="str">
        <f t="shared" si="25"/>
        <v>Jun</v>
      </c>
      <c r="AC424">
        <f t="shared" si="26"/>
        <v>2015</v>
      </c>
    </row>
    <row r="425" spans="1:29" x14ac:dyDescent="0.25">
      <c r="A425">
        <v>19209</v>
      </c>
      <c r="B425" t="s">
        <v>106</v>
      </c>
      <c r="C425">
        <v>0.02</v>
      </c>
      <c r="D425">
        <v>59.98</v>
      </c>
      <c r="E425">
        <v>3.99</v>
      </c>
      <c r="F425">
        <v>744</v>
      </c>
      <c r="G425" t="s">
        <v>872</v>
      </c>
      <c r="H425" t="s">
        <v>49</v>
      </c>
      <c r="I425" t="s">
        <v>28</v>
      </c>
      <c r="J425" t="s">
        <v>29</v>
      </c>
      <c r="K425" t="s">
        <v>257</v>
      </c>
      <c r="L425" t="s">
        <v>59</v>
      </c>
      <c r="M425" t="s">
        <v>873</v>
      </c>
      <c r="N425">
        <v>0.56999999999999995</v>
      </c>
      <c r="O425" t="s">
        <v>33</v>
      </c>
      <c r="P425" t="s">
        <v>34</v>
      </c>
      <c r="Q425" t="s">
        <v>378</v>
      </c>
      <c r="R425" t="s">
        <v>874</v>
      </c>
      <c r="S425">
        <v>85737</v>
      </c>
      <c r="T425" s="3">
        <v>42032</v>
      </c>
      <c r="U425" s="3">
        <v>42041</v>
      </c>
      <c r="V425" s="5">
        <v>-54.622</v>
      </c>
      <c r="W425">
        <v>1</v>
      </c>
      <c r="X425" s="5">
        <v>63.48</v>
      </c>
      <c r="Y425">
        <v>87725</v>
      </c>
      <c r="Z425">
        <f t="shared" si="24"/>
        <v>9</v>
      </c>
      <c r="AA425">
        <f t="shared" si="27"/>
        <v>28</v>
      </c>
      <c r="AB425" t="str">
        <f t="shared" si="25"/>
        <v>Jan</v>
      </c>
      <c r="AC425">
        <f t="shared" si="26"/>
        <v>2015</v>
      </c>
    </row>
    <row r="426" spans="1:29" x14ac:dyDescent="0.25">
      <c r="A426">
        <v>19210</v>
      </c>
      <c r="B426" t="s">
        <v>106</v>
      </c>
      <c r="C426">
        <v>0.03</v>
      </c>
      <c r="D426">
        <v>5.18</v>
      </c>
      <c r="E426">
        <v>5.74</v>
      </c>
      <c r="F426">
        <v>744</v>
      </c>
      <c r="G426" t="s">
        <v>872</v>
      </c>
      <c r="H426" t="s">
        <v>49</v>
      </c>
      <c r="I426" t="s">
        <v>28</v>
      </c>
      <c r="J426" t="s">
        <v>29</v>
      </c>
      <c r="K426" t="s">
        <v>109</v>
      </c>
      <c r="L426" t="s">
        <v>59</v>
      </c>
      <c r="M426" t="s">
        <v>875</v>
      </c>
      <c r="N426">
        <v>0.36</v>
      </c>
      <c r="O426" t="s">
        <v>33</v>
      </c>
      <c r="P426" t="s">
        <v>34</v>
      </c>
      <c r="Q426" t="s">
        <v>378</v>
      </c>
      <c r="R426" t="s">
        <v>874</v>
      </c>
      <c r="S426">
        <v>85737</v>
      </c>
      <c r="T426" s="3">
        <v>42032</v>
      </c>
      <c r="U426" s="3">
        <v>42036</v>
      </c>
      <c r="V426" s="5">
        <v>-126.81418000000001</v>
      </c>
      <c r="W426">
        <v>9</v>
      </c>
      <c r="X426" s="5">
        <v>47.64</v>
      </c>
      <c r="Y426">
        <v>87725</v>
      </c>
      <c r="Z426">
        <f t="shared" si="24"/>
        <v>4</v>
      </c>
      <c r="AA426">
        <f t="shared" si="27"/>
        <v>28</v>
      </c>
      <c r="AB426" t="str">
        <f t="shared" si="25"/>
        <v>Jan</v>
      </c>
      <c r="AC426">
        <f t="shared" si="26"/>
        <v>2015</v>
      </c>
    </row>
    <row r="427" spans="1:29" x14ac:dyDescent="0.25">
      <c r="A427">
        <v>19638</v>
      </c>
      <c r="B427" t="s">
        <v>56</v>
      </c>
      <c r="C427">
        <v>0.03</v>
      </c>
      <c r="D427">
        <v>119.99</v>
      </c>
      <c r="E427">
        <v>56.14</v>
      </c>
      <c r="F427">
        <v>744</v>
      </c>
      <c r="G427" t="s">
        <v>872</v>
      </c>
      <c r="H427" t="s">
        <v>39</v>
      </c>
      <c r="I427" t="s">
        <v>114</v>
      </c>
      <c r="J427" t="s">
        <v>77</v>
      </c>
      <c r="K427" t="s">
        <v>85</v>
      </c>
      <c r="L427" t="s">
        <v>121</v>
      </c>
      <c r="M427" t="s">
        <v>318</v>
      </c>
      <c r="N427">
        <v>0.39</v>
      </c>
      <c r="O427" t="s">
        <v>33</v>
      </c>
      <c r="P427" t="s">
        <v>34</v>
      </c>
      <c r="Q427" t="s">
        <v>378</v>
      </c>
      <c r="R427" t="s">
        <v>874</v>
      </c>
      <c r="S427">
        <v>85737</v>
      </c>
      <c r="T427" s="3">
        <v>42021</v>
      </c>
      <c r="U427" s="3">
        <v>42023</v>
      </c>
      <c r="V427" s="5">
        <v>1400.1</v>
      </c>
      <c r="W427">
        <v>13</v>
      </c>
      <c r="X427" s="5">
        <v>1545.58</v>
      </c>
      <c r="Y427">
        <v>87726</v>
      </c>
      <c r="Z427">
        <f t="shared" si="24"/>
        <v>2</v>
      </c>
      <c r="AA427">
        <f t="shared" si="27"/>
        <v>17</v>
      </c>
      <c r="AB427" t="str">
        <f t="shared" si="25"/>
        <v>Jan</v>
      </c>
      <c r="AC427">
        <f t="shared" si="26"/>
        <v>2015</v>
      </c>
    </row>
    <row r="428" spans="1:29" x14ac:dyDescent="0.25">
      <c r="A428">
        <v>19505</v>
      </c>
      <c r="B428" t="s">
        <v>106</v>
      </c>
      <c r="C428">
        <v>0.09</v>
      </c>
      <c r="D428">
        <v>125.99</v>
      </c>
      <c r="E428">
        <v>8.99</v>
      </c>
      <c r="F428">
        <v>744</v>
      </c>
      <c r="G428" t="s">
        <v>872</v>
      </c>
      <c r="H428" t="s">
        <v>49</v>
      </c>
      <c r="I428" t="s">
        <v>114</v>
      </c>
      <c r="J428" t="s">
        <v>77</v>
      </c>
      <c r="K428" t="s">
        <v>78</v>
      </c>
      <c r="L428" t="s">
        <v>59</v>
      </c>
      <c r="M428" t="s">
        <v>856</v>
      </c>
      <c r="N428">
        <v>0.55000000000000004</v>
      </c>
      <c r="O428" t="s">
        <v>33</v>
      </c>
      <c r="P428" t="s">
        <v>34</v>
      </c>
      <c r="Q428" t="s">
        <v>378</v>
      </c>
      <c r="R428" t="s">
        <v>874</v>
      </c>
      <c r="S428">
        <v>85737</v>
      </c>
      <c r="T428" s="3">
        <v>42149</v>
      </c>
      <c r="U428" s="3">
        <v>42157</v>
      </c>
      <c r="V428" s="5">
        <v>916.68060000000014</v>
      </c>
      <c r="W428">
        <v>20</v>
      </c>
      <c r="X428" s="5">
        <v>2104.9899999999998</v>
      </c>
      <c r="Y428">
        <v>87727</v>
      </c>
      <c r="Z428">
        <f t="shared" si="24"/>
        <v>8</v>
      </c>
      <c r="AA428">
        <f t="shared" si="27"/>
        <v>25</v>
      </c>
      <c r="AB428" t="str">
        <f t="shared" si="25"/>
        <v>May</v>
      </c>
      <c r="AC428">
        <f t="shared" si="26"/>
        <v>2015</v>
      </c>
    </row>
    <row r="429" spans="1:29" x14ac:dyDescent="0.25">
      <c r="A429">
        <v>19639</v>
      </c>
      <c r="B429" t="s">
        <v>56</v>
      </c>
      <c r="C429">
        <v>0.05</v>
      </c>
      <c r="D429">
        <v>115.79</v>
      </c>
      <c r="E429">
        <v>1.99</v>
      </c>
      <c r="F429">
        <v>745</v>
      </c>
      <c r="G429" t="s">
        <v>876</v>
      </c>
      <c r="H429" t="s">
        <v>49</v>
      </c>
      <c r="I429" t="s">
        <v>114</v>
      </c>
      <c r="J429" t="s">
        <v>77</v>
      </c>
      <c r="K429" t="s">
        <v>180</v>
      </c>
      <c r="L429" t="s">
        <v>51</v>
      </c>
      <c r="M429" t="s">
        <v>877</v>
      </c>
      <c r="N429">
        <v>0.49</v>
      </c>
      <c r="O429" t="s">
        <v>33</v>
      </c>
      <c r="P429" t="s">
        <v>34</v>
      </c>
      <c r="Q429" t="s">
        <v>378</v>
      </c>
      <c r="R429" t="s">
        <v>878</v>
      </c>
      <c r="S429">
        <v>85345</v>
      </c>
      <c r="T429" s="3">
        <v>42021</v>
      </c>
      <c r="U429" s="3">
        <v>42023</v>
      </c>
      <c r="V429" s="5">
        <v>67.599999999999923</v>
      </c>
      <c r="W429">
        <v>3</v>
      </c>
      <c r="X429" s="5">
        <v>353.1</v>
      </c>
      <c r="Y429">
        <v>87726</v>
      </c>
      <c r="Z429">
        <f t="shared" si="24"/>
        <v>2</v>
      </c>
      <c r="AA429">
        <f t="shared" si="27"/>
        <v>17</v>
      </c>
      <c r="AB429" t="str">
        <f t="shared" si="25"/>
        <v>Jan</v>
      </c>
      <c r="AC429">
        <f t="shared" si="26"/>
        <v>2015</v>
      </c>
    </row>
    <row r="430" spans="1:29" ht="12.75" customHeight="1" x14ac:dyDescent="0.25">
      <c r="A430">
        <v>20855</v>
      </c>
      <c r="B430" t="s">
        <v>37</v>
      </c>
      <c r="C430">
        <v>0.09</v>
      </c>
      <c r="D430">
        <v>27.75</v>
      </c>
      <c r="E430">
        <v>19.989999999999998</v>
      </c>
      <c r="F430">
        <v>750</v>
      </c>
      <c r="G430" t="s">
        <v>879</v>
      </c>
      <c r="H430" t="s">
        <v>49</v>
      </c>
      <c r="I430" t="s">
        <v>28</v>
      </c>
      <c r="J430" t="s">
        <v>29</v>
      </c>
      <c r="K430" t="s">
        <v>141</v>
      </c>
      <c r="L430" t="s">
        <v>59</v>
      </c>
      <c r="M430" t="s">
        <v>880</v>
      </c>
      <c r="N430">
        <v>0.67</v>
      </c>
      <c r="O430" t="s">
        <v>33</v>
      </c>
      <c r="P430" t="s">
        <v>136</v>
      </c>
      <c r="Q430" t="s">
        <v>613</v>
      </c>
      <c r="R430" t="s">
        <v>881</v>
      </c>
      <c r="S430">
        <v>41042</v>
      </c>
      <c r="T430" s="3">
        <v>42016</v>
      </c>
      <c r="U430" s="3">
        <v>42017</v>
      </c>
      <c r="V430" s="5">
        <v>-224.64400000000001</v>
      </c>
      <c r="W430">
        <v>10</v>
      </c>
      <c r="X430" s="5">
        <v>257.52</v>
      </c>
      <c r="Y430">
        <v>91200</v>
      </c>
      <c r="Z430">
        <f t="shared" si="24"/>
        <v>1</v>
      </c>
      <c r="AA430">
        <f t="shared" si="27"/>
        <v>12</v>
      </c>
      <c r="AB430" t="str">
        <f t="shared" si="25"/>
        <v>Jan</v>
      </c>
      <c r="AC430">
        <f t="shared" si="26"/>
        <v>2015</v>
      </c>
    </row>
    <row r="431" spans="1:29" ht="12.75" customHeight="1" x14ac:dyDescent="0.25">
      <c r="A431">
        <v>23629</v>
      </c>
      <c r="B431" t="s">
        <v>106</v>
      </c>
      <c r="C431">
        <v>0.06</v>
      </c>
      <c r="D431">
        <v>130.97999999999999</v>
      </c>
      <c r="E431">
        <v>54.74</v>
      </c>
      <c r="F431">
        <v>751</v>
      </c>
      <c r="G431" t="s">
        <v>882</v>
      </c>
      <c r="H431" t="s">
        <v>39</v>
      </c>
      <c r="I431" t="s">
        <v>28</v>
      </c>
      <c r="J431" t="s">
        <v>41</v>
      </c>
      <c r="K431" t="s">
        <v>191</v>
      </c>
      <c r="L431" t="s">
        <v>121</v>
      </c>
      <c r="M431" t="s">
        <v>405</v>
      </c>
      <c r="N431">
        <v>0.69</v>
      </c>
      <c r="O431" t="s">
        <v>33</v>
      </c>
      <c r="P431" t="s">
        <v>136</v>
      </c>
      <c r="Q431" t="s">
        <v>613</v>
      </c>
      <c r="R431" t="s">
        <v>883</v>
      </c>
      <c r="S431">
        <v>40324</v>
      </c>
      <c r="T431" s="3">
        <v>42062</v>
      </c>
      <c r="U431" s="3">
        <v>42069</v>
      </c>
      <c r="V431" s="5">
        <v>14.76</v>
      </c>
      <c r="W431">
        <v>3</v>
      </c>
      <c r="X431" s="5">
        <v>411.64</v>
      </c>
      <c r="Y431">
        <v>91201</v>
      </c>
      <c r="Z431">
        <f t="shared" si="24"/>
        <v>7</v>
      </c>
      <c r="AA431">
        <f t="shared" si="27"/>
        <v>27</v>
      </c>
      <c r="AB431" t="str">
        <f t="shared" si="25"/>
        <v>Feb</v>
      </c>
      <c r="AC431">
        <f t="shared" si="26"/>
        <v>2015</v>
      </c>
    </row>
    <row r="432" spans="1:29" x14ac:dyDescent="0.25">
      <c r="A432">
        <v>19679</v>
      </c>
      <c r="B432" t="s">
        <v>47</v>
      </c>
      <c r="C432">
        <v>0.06</v>
      </c>
      <c r="D432">
        <v>2.61</v>
      </c>
      <c r="E432">
        <v>0.5</v>
      </c>
      <c r="F432">
        <v>753</v>
      </c>
      <c r="G432" t="s">
        <v>884</v>
      </c>
      <c r="H432" t="s">
        <v>27</v>
      </c>
      <c r="I432" t="s">
        <v>28</v>
      </c>
      <c r="J432" t="s">
        <v>29</v>
      </c>
      <c r="K432" t="s">
        <v>134</v>
      </c>
      <c r="L432" t="s">
        <v>59</v>
      </c>
      <c r="M432" t="s">
        <v>885</v>
      </c>
      <c r="N432">
        <v>0.39</v>
      </c>
      <c r="O432" t="s">
        <v>33</v>
      </c>
      <c r="P432" t="s">
        <v>34</v>
      </c>
      <c r="Q432" t="s">
        <v>378</v>
      </c>
      <c r="R432" t="s">
        <v>886</v>
      </c>
      <c r="S432">
        <v>86301</v>
      </c>
      <c r="T432" s="3">
        <v>42074</v>
      </c>
      <c r="U432" s="3">
        <v>42074</v>
      </c>
      <c r="V432" s="5">
        <v>10.85</v>
      </c>
      <c r="W432">
        <v>1</v>
      </c>
      <c r="X432" s="5">
        <v>17.59</v>
      </c>
      <c r="Y432">
        <v>90438</v>
      </c>
      <c r="Z432">
        <f t="shared" si="24"/>
        <v>0</v>
      </c>
      <c r="AA432">
        <f t="shared" si="27"/>
        <v>11</v>
      </c>
      <c r="AB432" t="str">
        <f t="shared" si="25"/>
        <v>Mar</v>
      </c>
      <c r="AC432">
        <f t="shared" si="26"/>
        <v>2015</v>
      </c>
    </row>
    <row r="433" spans="1:29" x14ac:dyDescent="0.25">
      <c r="A433">
        <v>19680</v>
      </c>
      <c r="B433" t="s">
        <v>47</v>
      </c>
      <c r="C433">
        <v>0.01</v>
      </c>
      <c r="D433">
        <v>6.35</v>
      </c>
      <c r="E433">
        <v>1.02</v>
      </c>
      <c r="F433">
        <v>753</v>
      </c>
      <c r="G433" t="s">
        <v>884</v>
      </c>
      <c r="H433" t="s">
        <v>49</v>
      </c>
      <c r="I433" t="s">
        <v>28</v>
      </c>
      <c r="J433" t="s">
        <v>29</v>
      </c>
      <c r="K433" t="s">
        <v>93</v>
      </c>
      <c r="L433" t="s">
        <v>31</v>
      </c>
      <c r="M433" t="s">
        <v>887</v>
      </c>
      <c r="N433">
        <v>0.39</v>
      </c>
      <c r="O433" t="s">
        <v>33</v>
      </c>
      <c r="P433" t="s">
        <v>34</v>
      </c>
      <c r="Q433" t="s">
        <v>378</v>
      </c>
      <c r="R433" t="s">
        <v>886</v>
      </c>
      <c r="S433">
        <v>86301</v>
      </c>
      <c r="T433" s="3">
        <v>42074</v>
      </c>
      <c r="U433" s="3">
        <v>42076</v>
      </c>
      <c r="V433" s="5">
        <v>97.662599999999983</v>
      </c>
      <c r="W433">
        <v>22</v>
      </c>
      <c r="X433" s="5">
        <v>141.54</v>
      </c>
      <c r="Y433">
        <v>90438</v>
      </c>
      <c r="Z433">
        <f t="shared" si="24"/>
        <v>2</v>
      </c>
      <c r="AA433">
        <f t="shared" si="27"/>
        <v>11</v>
      </c>
      <c r="AB433" t="str">
        <f t="shared" si="25"/>
        <v>Mar</v>
      </c>
      <c r="AC433">
        <f t="shared" si="26"/>
        <v>2015</v>
      </c>
    </row>
    <row r="434" spans="1:29" x14ac:dyDescent="0.25">
      <c r="A434">
        <v>25291</v>
      </c>
      <c r="B434" t="s">
        <v>25</v>
      </c>
      <c r="C434">
        <v>0.06</v>
      </c>
      <c r="D434">
        <v>218.75</v>
      </c>
      <c r="E434">
        <v>69.64</v>
      </c>
      <c r="F434">
        <v>754</v>
      </c>
      <c r="G434" t="s">
        <v>888</v>
      </c>
      <c r="H434" t="s">
        <v>39</v>
      </c>
      <c r="I434" t="s">
        <v>28</v>
      </c>
      <c r="J434" t="s">
        <v>41</v>
      </c>
      <c r="K434" t="s">
        <v>152</v>
      </c>
      <c r="L434" t="s">
        <v>121</v>
      </c>
      <c r="M434" t="s">
        <v>655</v>
      </c>
      <c r="N434">
        <v>0.77</v>
      </c>
      <c r="O434" t="s">
        <v>33</v>
      </c>
      <c r="P434" t="s">
        <v>34</v>
      </c>
      <c r="Q434" t="s">
        <v>378</v>
      </c>
      <c r="R434" t="s">
        <v>889</v>
      </c>
      <c r="S434">
        <v>86314</v>
      </c>
      <c r="T434" s="3">
        <v>42159</v>
      </c>
      <c r="U434" s="3">
        <v>42160</v>
      </c>
      <c r="V434" s="5">
        <v>-453.2</v>
      </c>
      <c r="W434">
        <v>4</v>
      </c>
      <c r="X434" s="5">
        <v>905.4</v>
      </c>
      <c r="Y434">
        <v>90437</v>
      </c>
      <c r="Z434">
        <f t="shared" si="24"/>
        <v>1</v>
      </c>
      <c r="AA434">
        <f t="shared" si="27"/>
        <v>4</v>
      </c>
      <c r="AB434" t="str">
        <f t="shared" si="25"/>
        <v>Jun</v>
      </c>
      <c r="AC434">
        <f t="shared" si="26"/>
        <v>2015</v>
      </c>
    </row>
    <row r="435" spans="1:29" x14ac:dyDescent="0.25">
      <c r="A435">
        <v>25117</v>
      </c>
      <c r="B435" t="s">
        <v>106</v>
      </c>
      <c r="C435">
        <v>0.06</v>
      </c>
      <c r="D435">
        <v>119.99</v>
      </c>
      <c r="E435">
        <v>14</v>
      </c>
      <c r="F435">
        <v>754</v>
      </c>
      <c r="G435" t="s">
        <v>888</v>
      </c>
      <c r="H435" t="s">
        <v>39</v>
      </c>
      <c r="I435" t="s">
        <v>114</v>
      </c>
      <c r="J435" t="s">
        <v>77</v>
      </c>
      <c r="K435" t="s">
        <v>85</v>
      </c>
      <c r="L435" t="s">
        <v>43</v>
      </c>
      <c r="M435" t="s">
        <v>890</v>
      </c>
      <c r="N435">
        <v>0.36</v>
      </c>
      <c r="O435" t="s">
        <v>33</v>
      </c>
      <c r="P435" t="s">
        <v>34</v>
      </c>
      <c r="Q435" t="s">
        <v>378</v>
      </c>
      <c r="R435" t="s">
        <v>889</v>
      </c>
      <c r="S435">
        <v>86314</v>
      </c>
      <c r="T435" s="3">
        <v>42106</v>
      </c>
      <c r="U435" s="3">
        <v>42113</v>
      </c>
      <c r="V435" s="5">
        <v>-207.679788</v>
      </c>
      <c r="W435">
        <v>2</v>
      </c>
      <c r="X435" s="5">
        <v>243.86</v>
      </c>
      <c r="Y435">
        <v>90439</v>
      </c>
      <c r="Z435">
        <f t="shared" si="24"/>
        <v>7</v>
      </c>
      <c r="AA435">
        <f t="shared" si="27"/>
        <v>12</v>
      </c>
      <c r="AB435" t="str">
        <f t="shared" si="25"/>
        <v>Apr</v>
      </c>
      <c r="AC435">
        <f t="shared" si="26"/>
        <v>2015</v>
      </c>
    </row>
    <row r="436" spans="1:29" ht="12.75" customHeight="1" x14ac:dyDescent="0.25">
      <c r="A436">
        <v>25856</v>
      </c>
      <c r="B436" t="s">
        <v>37</v>
      </c>
      <c r="C436">
        <v>0.03</v>
      </c>
      <c r="D436">
        <v>37.94</v>
      </c>
      <c r="E436">
        <v>5.08</v>
      </c>
      <c r="F436">
        <v>757</v>
      </c>
      <c r="G436" t="s">
        <v>891</v>
      </c>
      <c r="H436" t="s">
        <v>49</v>
      </c>
      <c r="I436" t="s">
        <v>40</v>
      </c>
      <c r="J436" t="s">
        <v>29</v>
      </c>
      <c r="K436" t="s">
        <v>93</v>
      </c>
      <c r="L436" t="s">
        <v>31</v>
      </c>
      <c r="M436" t="s">
        <v>892</v>
      </c>
      <c r="N436">
        <v>0.38</v>
      </c>
      <c r="O436" t="s">
        <v>33</v>
      </c>
      <c r="P436" t="s">
        <v>34</v>
      </c>
      <c r="Q436" t="s">
        <v>102</v>
      </c>
      <c r="R436" t="s">
        <v>893</v>
      </c>
      <c r="S436">
        <v>97062</v>
      </c>
      <c r="T436" s="3">
        <v>42046</v>
      </c>
      <c r="U436" s="3">
        <v>42048</v>
      </c>
      <c r="V436" s="5">
        <v>-7.5244000000000009</v>
      </c>
      <c r="W436">
        <v>1</v>
      </c>
      <c r="X436" s="5">
        <v>39.97</v>
      </c>
      <c r="Y436">
        <v>90258</v>
      </c>
      <c r="Z436">
        <f t="shared" si="24"/>
        <v>2</v>
      </c>
      <c r="AA436">
        <f t="shared" si="27"/>
        <v>11</v>
      </c>
      <c r="AB436" t="str">
        <f t="shared" si="25"/>
        <v>Feb</v>
      </c>
      <c r="AC436">
        <f t="shared" si="26"/>
        <v>2015</v>
      </c>
    </row>
    <row r="437" spans="1:29" ht="12.75" customHeight="1" x14ac:dyDescent="0.25">
      <c r="A437">
        <v>21110</v>
      </c>
      <c r="B437" t="s">
        <v>106</v>
      </c>
      <c r="C437">
        <v>0</v>
      </c>
      <c r="D437">
        <v>20.99</v>
      </c>
      <c r="E437">
        <v>3.3</v>
      </c>
      <c r="F437">
        <v>759</v>
      </c>
      <c r="G437" t="s">
        <v>894</v>
      </c>
      <c r="H437" t="s">
        <v>49</v>
      </c>
      <c r="I437" t="s">
        <v>58</v>
      </c>
      <c r="J437" t="s">
        <v>77</v>
      </c>
      <c r="K437" t="s">
        <v>78</v>
      </c>
      <c r="L437" t="s">
        <v>51</v>
      </c>
      <c r="M437" t="s">
        <v>895</v>
      </c>
      <c r="N437">
        <v>0.81</v>
      </c>
      <c r="O437" t="s">
        <v>33</v>
      </c>
      <c r="P437" t="s">
        <v>61</v>
      </c>
      <c r="Q437" t="s">
        <v>178</v>
      </c>
      <c r="R437" t="s">
        <v>896</v>
      </c>
      <c r="S437">
        <v>62301</v>
      </c>
      <c r="T437" s="3">
        <v>42153</v>
      </c>
      <c r="U437" s="3">
        <v>42160</v>
      </c>
      <c r="V437" s="5">
        <v>-92.961000000000013</v>
      </c>
      <c r="W437">
        <v>5</v>
      </c>
      <c r="X437" s="5">
        <v>92.96</v>
      </c>
      <c r="Y437">
        <v>86639</v>
      </c>
      <c r="Z437">
        <f t="shared" si="24"/>
        <v>7</v>
      </c>
      <c r="AA437">
        <f t="shared" si="27"/>
        <v>29</v>
      </c>
      <c r="AB437" t="str">
        <f t="shared" si="25"/>
        <v>May</v>
      </c>
      <c r="AC437">
        <f t="shared" si="26"/>
        <v>2015</v>
      </c>
    </row>
    <row r="438" spans="1:29" ht="12.75" customHeight="1" x14ac:dyDescent="0.25">
      <c r="A438">
        <v>20377</v>
      </c>
      <c r="B438" t="s">
        <v>37</v>
      </c>
      <c r="C438">
        <v>0</v>
      </c>
      <c r="D438">
        <v>125.99</v>
      </c>
      <c r="E438">
        <v>8.99</v>
      </c>
      <c r="F438">
        <v>762</v>
      </c>
      <c r="G438" t="s">
        <v>897</v>
      </c>
      <c r="H438" t="s">
        <v>49</v>
      </c>
      <c r="I438" t="s">
        <v>58</v>
      </c>
      <c r="J438" t="s">
        <v>77</v>
      </c>
      <c r="K438" t="s">
        <v>78</v>
      </c>
      <c r="L438" t="s">
        <v>59</v>
      </c>
      <c r="M438" t="s">
        <v>898</v>
      </c>
      <c r="N438">
        <v>0.56999999999999995</v>
      </c>
      <c r="O438" t="s">
        <v>33</v>
      </c>
      <c r="P438" t="s">
        <v>34</v>
      </c>
      <c r="Q438" t="s">
        <v>35</v>
      </c>
      <c r="R438" t="s">
        <v>899</v>
      </c>
      <c r="S438">
        <v>98661</v>
      </c>
      <c r="T438" s="3">
        <v>42121</v>
      </c>
      <c r="U438" s="3">
        <v>42123</v>
      </c>
      <c r="V438" s="5">
        <v>613.89576</v>
      </c>
      <c r="W438">
        <v>12</v>
      </c>
      <c r="X438" s="5">
        <v>1362.2</v>
      </c>
      <c r="Y438">
        <v>87525</v>
      </c>
      <c r="Z438">
        <f t="shared" si="24"/>
        <v>2</v>
      </c>
      <c r="AA438">
        <f t="shared" si="27"/>
        <v>27</v>
      </c>
      <c r="AB438" t="str">
        <f t="shared" si="25"/>
        <v>Apr</v>
      </c>
      <c r="AC438">
        <f t="shared" si="26"/>
        <v>2015</v>
      </c>
    </row>
    <row r="439" spans="1:29" ht="12.75" customHeight="1" x14ac:dyDescent="0.25">
      <c r="A439">
        <v>18735</v>
      </c>
      <c r="B439" t="s">
        <v>47</v>
      </c>
      <c r="C439">
        <v>0.1</v>
      </c>
      <c r="D439">
        <v>31.78</v>
      </c>
      <c r="E439">
        <v>1.99</v>
      </c>
      <c r="F439">
        <v>767</v>
      </c>
      <c r="G439" t="s">
        <v>900</v>
      </c>
      <c r="H439" t="s">
        <v>49</v>
      </c>
      <c r="I439" t="s">
        <v>28</v>
      </c>
      <c r="J439" t="s">
        <v>77</v>
      </c>
      <c r="K439" t="s">
        <v>180</v>
      </c>
      <c r="L439" t="s">
        <v>51</v>
      </c>
      <c r="M439" t="s">
        <v>901</v>
      </c>
      <c r="N439">
        <v>0.42</v>
      </c>
      <c r="O439" t="s">
        <v>33</v>
      </c>
      <c r="P439" t="s">
        <v>61</v>
      </c>
      <c r="Q439" t="s">
        <v>178</v>
      </c>
      <c r="R439" t="s">
        <v>902</v>
      </c>
      <c r="S439">
        <v>61201</v>
      </c>
      <c r="T439" s="3">
        <v>42034</v>
      </c>
      <c r="U439" s="3">
        <v>42036</v>
      </c>
      <c r="V439" s="5">
        <v>232.28159999999997</v>
      </c>
      <c r="W439">
        <v>11</v>
      </c>
      <c r="X439" s="5">
        <v>336.64</v>
      </c>
      <c r="Y439">
        <v>86279</v>
      </c>
      <c r="Z439">
        <f t="shared" si="24"/>
        <v>2</v>
      </c>
      <c r="AA439">
        <f t="shared" si="27"/>
        <v>30</v>
      </c>
      <c r="AB439" t="str">
        <f t="shared" si="25"/>
        <v>Jan</v>
      </c>
      <c r="AC439">
        <f t="shared" si="26"/>
        <v>2015</v>
      </c>
    </row>
    <row r="440" spans="1:29" ht="12.75" customHeight="1" x14ac:dyDescent="0.25">
      <c r="A440">
        <v>18659</v>
      </c>
      <c r="B440" t="s">
        <v>47</v>
      </c>
      <c r="C440">
        <v>0.08</v>
      </c>
      <c r="D440">
        <v>30.73</v>
      </c>
      <c r="E440">
        <v>4</v>
      </c>
      <c r="F440">
        <v>770</v>
      </c>
      <c r="G440" t="s">
        <v>903</v>
      </c>
      <c r="H440" t="s">
        <v>49</v>
      </c>
      <c r="I440" t="s">
        <v>58</v>
      </c>
      <c r="J440" t="s">
        <v>77</v>
      </c>
      <c r="K440" t="s">
        <v>180</v>
      </c>
      <c r="L440" t="s">
        <v>59</v>
      </c>
      <c r="M440" t="s">
        <v>288</v>
      </c>
      <c r="N440">
        <v>0.75</v>
      </c>
      <c r="O440" t="s">
        <v>33</v>
      </c>
      <c r="P440" t="s">
        <v>34</v>
      </c>
      <c r="Q440" t="s">
        <v>102</v>
      </c>
      <c r="R440" t="s">
        <v>893</v>
      </c>
      <c r="S440">
        <v>97062</v>
      </c>
      <c r="T440" s="3">
        <v>42082</v>
      </c>
      <c r="U440" s="3">
        <v>42082</v>
      </c>
      <c r="V440" s="5">
        <v>-45.07</v>
      </c>
      <c r="W440">
        <v>14</v>
      </c>
      <c r="X440" s="5">
        <v>429.33</v>
      </c>
      <c r="Y440">
        <v>88667</v>
      </c>
      <c r="Z440">
        <f t="shared" si="24"/>
        <v>0</v>
      </c>
      <c r="AA440">
        <f t="shared" si="27"/>
        <v>19</v>
      </c>
      <c r="AB440" t="str">
        <f t="shared" si="25"/>
        <v>Mar</v>
      </c>
      <c r="AC440">
        <f t="shared" si="26"/>
        <v>2015</v>
      </c>
    </row>
    <row r="441" spans="1:29" ht="12.75" customHeight="1" x14ac:dyDescent="0.25">
      <c r="A441">
        <v>18660</v>
      </c>
      <c r="B441" t="s">
        <v>47</v>
      </c>
      <c r="C441">
        <v>0.05</v>
      </c>
      <c r="D441">
        <v>14.56</v>
      </c>
      <c r="E441">
        <v>3.5</v>
      </c>
      <c r="F441">
        <v>771</v>
      </c>
      <c r="G441" t="s">
        <v>904</v>
      </c>
      <c r="H441" t="s">
        <v>49</v>
      </c>
      <c r="I441" t="s">
        <v>58</v>
      </c>
      <c r="J441" t="s">
        <v>29</v>
      </c>
      <c r="K441" t="s">
        <v>257</v>
      </c>
      <c r="L441" t="s">
        <v>59</v>
      </c>
      <c r="M441" t="s">
        <v>905</v>
      </c>
      <c r="N441">
        <v>0.57999999999999996</v>
      </c>
      <c r="O441" t="s">
        <v>33</v>
      </c>
      <c r="P441" t="s">
        <v>34</v>
      </c>
      <c r="Q441" t="s">
        <v>102</v>
      </c>
      <c r="R441" t="s">
        <v>906</v>
      </c>
      <c r="S441">
        <v>97068</v>
      </c>
      <c r="T441" s="3">
        <v>42082</v>
      </c>
      <c r="U441" s="3">
        <v>42084</v>
      </c>
      <c r="V441" s="5">
        <v>-8.5299999999999994</v>
      </c>
      <c r="W441">
        <v>3</v>
      </c>
      <c r="X441" s="5">
        <v>44.66</v>
      </c>
      <c r="Y441">
        <v>88667</v>
      </c>
      <c r="Z441">
        <f t="shared" si="24"/>
        <v>2</v>
      </c>
      <c r="AA441">
        <f t="shared" si="27"/>
        <v>19</v>
      </c>
      <c r="AB441" t="str">
        <f t="shared" si="25"/>
        <v>Mar</v>
      </c>
      <c r="AC441">
        <f t="shared" si="26"/>
        <v>2015</v>
      </c>
    </row>
    <row r="442" spans="1:29" ht="12.75" customHeight="1" x14ac:dyDescent="0.25">
      <c r="A442">
        <v>18661</v>
      </c>
      <c r="B442" t="s">
        <v>47</v>
      </c>
      <c r="C442">
        <v>0</v>
      </c>
      <c r="D442">
        <v>299.99</v>
      </c>
      <c r="E442">
        <v>11.64</v>
      </c>
      <c r="F442">
        <v>771</v>
      </c>
      <c r="G442" t="s">
        <v>904</v>
      </c>
      <c r="H442" t="s">
        <v>49</v>
      </c>
      <c r="I442" t="s">
        <v>58</v>
      </c>
      <c r="J442" t="s">
        <v>77</v>
      </c>
      <c r="K442" t="s">
        <v>587</v>
      </c>
      <c r="L442" t="s">
        <v>236</v>
      </c>
      <c r="M442" t="s">
        <v>907</v>
      </c>
      <c r="N442">
        <v>0.5</v>
      </c>
      <c r="O442" t="s">
        <v>33</v>
      </c>
      <c r="P442" t="s">
        <v>34</v>
      </c>
      <c r="Q442" t="s">
        <v>102</v>
      </c>
      <c r="R442" t="s">
        <v>906</v>
      </c>
      <c r="S442">
        <v>97068</v>
      </c>
      <c r="T442" s="3">
        <v>42082</v>
      </c>
      <c r="U442" s="3">
        <v>42084</v>
      </c>
      <c r="V442" s="5">
        <v>285.95</v>
      </c>
      <c r="W442">
        <v>5</v>
      </c>
      <c r="X442" s="5">
        <v>1619.95</v>
      </c>
      <c r="Y442">
        <v>88667</v>
      </c>
      <c r="Z442">
        <f t="shared" si="24"/>
        <v>2</v>
      </c>
      <c r="AA442">
        <f t="shared" si="27"/>
        <v>19</v>
      </c>
      <c r="AB442" t="str">
        <f t="shared" si="25"/>
        <v>Mar</v>
      </c>
      <c r="AC442">
        <f t="shared" si="26"/>
        <v>2015</v>
      </c>
    </row>
    <row r="443" spans="1:29" ht="12.75" customHeight="1" x14ac:dyDescent="0.25">
      <c r="A443">
        <v>22875</v>
      </c>
      <c r="B443" t="s">
        <v>47</v>
      </c>
      <c r="C443">
        <v>0.08</v>
      </c>
      <c r="D443">
        <v>7.77</v>
      </c>
      <c r="E443">
        <v>9.23</v>
      </c>
      <c r="F443">
        <v>772</v>
      </c>
      <c r="G443" t="s">
        <v>908</v>
      </c>
      <c r="H443" t="s">
        <v>49</v>
      </c>
      <c r="I443" t="s">
        <v>58</v>
      </c>
      <c r="J443" t="s">
        <v>29</v>
      </c>
      <c r="K443" t="s">
        <v>257</v>
      </c>
      <c r="L443" t="s">
        <v>59</v>
      </c>
      <c r="M443" t="s">
        <v>442</v>
      </c>
      <c r="N443">
        <v>0.57999999999999996</v>
      </c>
      <c r="O443" t="s">
        <v>33</v>
      </c>
      <c r="P443" t="s">
        <v>53</v>
      </c>
      <c r="Q443" t="s">
        <v>234</v>
      </c>
      <c r="R443" t="s">
        <v>909</v>
      </c>
      <c r="S443">
        <v>18103</v>
      </c>
      <c r="T443" s="3">
        <v>42018</v>
      </c>
      <c r="U443" s="3">
        <v>42020</v>
      </c>
      <c r="V443" s="5">
        <v>-209.25</v>
      </c>
      <c r="W443">
        <v>7</v>
      </c>
      <c r="X443" s="5">
        <v>56.44</v>
      </c>
      <c r="Y443">
        <v>88666</v>
      </c>
      <c r="Z443">
        <f t="shared" si="24"/>
        <v>2</v>
      </c>
      <c r="AA443">
        <f t="shared" si="27"/>
        <v>14</v>
      </c>
      <c r="AB443" t="str">
        <f t="shared" si="25"/>
        <v>Jan</v>
      </c>
      <c r="AC443">
        <f t="shared" si="26"/>
        <v>2015</v>
      </c>
    </row>
    <row r="444" spans="1:29" ht="12.75" customHeight="1" x14ac:dyDescent="0.25">
      <c r="A444">
        <v>22877</v>
      </c>
      <c r="B444" t="s">
        <v>47</v>
      </c>
      <c r="C444">
        <v>0.1</v>
      </c>
      <c r="D444">
        <v>18.97</v>
      </c>
      <c r="E444">
        <v>9.5399999999999991</v>
      </c>
      <c r="F444">
        <v>772</v>
      </c>
      <c r="G444" t="s">
        <v>908</v>
      </c>
      <c r="H444" t="s">
        <v>27</v>
      </c>
      <c r="I444" t="s">
        <v>58</v>
      </c>
      <c r="J444" t="s">
        <v>29</v>
      </c>
      <c r="K444" t="s">
        <v>93</v>
      </c>
      <c r="L444" t="s">
        <v>59</v>
      </c>
      <c r="M444" t="s">
        <v>223</v>
      </c>
      <c r="N444">
        <v>0.37</v>
      </c>
      <c r="O444" t="s">
        <v>33</v>
      </c>
      <c r="P444" t="s">
        <v>53</v>
      </c>
      <c r="Q444" t="s">
        <v>234</v>
      </c>
      <c r="R444" t="s">
        <v>909</v>
      </c>
      <c r="S444">
        <v>18103</v>
      </c>
      <c r="T444" s="3">
        <v>42018</v>
      </c>
      <c r="U444" s="3">
        <v>42020</v>
      </c>
      <c r="V444" s="5">
        <v>-9.1635999999999989</v>
      </c>
      <c r="W444">
        <v>3</v>
      </c>
      <c r="X444" s="5">
        <v>56.73</v>
      </c>
      <c r="Y444">
        <v>88666</v>
      </c>
      <c r="Z444">
        <f t="shared" si="24"/>
        <v>2</v>
      </c>
      <c r="AA444">
        <f t="shared" si="27"/>
        <v>14</v>
      </c>
      <c r="AB444" t="str">
        <f t="shared" si="25"/>
        <v>Jan</v>
      </c>
      <c r="AC444">
        <f t="shared" si="26"/>
        <v>2015</v>
      </c>
    </row>
    <row r="445" spans="1:29" ht="12.75" customHeight="1" x14ac:dyDescent="0.25">
      <c r="A445">
        <v>20967</v>
      </c>
      <c r="B445" t="s">
        <v>106</v>
      </c>
      <c r="C445">
        <v>0.02</v>
      </c>
      <c r="D445">
        <v>4.0599999999999996</v>
      </c>
      <c r="E445">
        <v>6.89</v>
      </c>
      <c r="F445">
        <v>772</v>
      </c>
      <c r="G445" t="s">
        <v>908</v>
      </c>
      <c r="H445" t="s">
        <v>27</v>
      </c>
      <c r="I445" t="s">
        <v>58</v>
      </c>
      <c r="J445" t="s">
        <v>29</v>
      </c>
      <c r="K445" t="s">
        <v>257</v>
      </c>
      <c r="L445" t="s">
        <v>59</v>
      </c>
      <c r="M445" t="s">
        <v>910</v>
      </c>
      <c r="N445">
        <v>0.6</v>
      </c>
      <c r="O445" t="s">
        <v>33</v>
      </c>
      <c r="P445" t="s">
        <v>53</v>
      </c>
      <c r="Q445" t="s">
        <v>234</v>
      </c>
      <c r="R445" t="s">
        <v>909</v>
      </c>
      <c r="S445">
        <v>18103</v>
      </c>
      <c r="T445" s="3">
        <v>42141</v>
      </c>
      <c r="U445" s="3">
        <v>42145</v>
      </c>
      <c r="V445" s="5">
        <v>12.706000000000017</v>
      </c>
      <c r="W445">
        <v>12</v>
      </c>
      <c r="X445" s="5">
        <v>64.41</v>
      </c>
      <c r="Y445">
        <v>88668</v>
      </c>
      <c r="Z445">
        <f t="shared" si="24"/>
        <v>4</v>
      </c>
      <c r="AA445">
        <f t="shared" si="27"/>
        <v>17</v>
      </c>
      <c r="AB445" t="str">
        <f t="shared" si="25"/>
        <v>May</v>
      </c>
      <c r="AC445">
        <f t="shared" si="26"/>
        <v>2015</v>
      </c>
    </row>
    <row r="446" spans="1:29" ht="12.75" customHeight="1" x14ac:dyDescent="0.25">
      <c r="A446">
        <v>20968</v>
      </c>
      <c r="B446" t="s">
        <v>106</v>
      </c>
      <c r="C446">
        <v>7.0000000000000007E-2</v>
      </c>
      <c r="D446">
        <v>9.49</v>
      </c>
      <c r="E446">
        <v>5.76</v>
      </c>
      <c r="F446">
        <v>772</v>
      </c>
      <c r="G446" t="s">
        <v>908</v>
      </c>
      <c r="H446" t="s">
        <v>49</v>
      </c>
      <c r="I446" t="s">
        <v>58</v>
      </c>
      <c r="J446" t="s">
        <v>77</v>
      </c>
      <c r="K446" t="s">
        <v>85</v>
      </c>
      <c r="L446" t="s">
        <v>86</v>
      </c>
      <c r="M446" t="s">
        <v>911</v>
      </c>
      <c r="N446">
        <v>0.39</v>
      </c>
      <c r="O446" t="s">
        <v>33</v>
      </c>
      <c r="P446" t="s">
        <v>53</v>
      </c>
      <c r="Q446" t="s">
        <v>234</v>
      </c>
      <c r="R446" t="s">
        <v>909</v>
      </c>
      <c r="S446">
        <v>18103</v>
      </c>
      <c r="T446" s="3">
        <v>42141</v>
      </c>
      <c r="U446" s="3">
        <v>42145</v>
      </c>
      <c r="V446" s="5">
        <v>7.7151600000000045</v>
      </c>
      <c r="W446">
        <v>37</v>
      </c>
      <c r="X446" s="5">
        <v>344.57</v>
      </c>
      <c r="Y446">
        <v>88668</v>
      </c>
      <c r="Z446">
        <f t="shared" si="24"/>
        <v>4</v>
      </c>
      <c r="AA446">
        <f t="shared" si="27"/>
        <v>17</v>
      </c>
      <c r="AB446" t="str">
        <f t="shared" si="25"/>
        <v>May</v>
      </c>
      <c r="AC446">
        <f t="shared" si="26"/>
        <v>2015</v>
      </c>
    </row>
    <row r="447" spans="1:29" ht="12.75" customHeight="1" x14ac:dyDescent="0.25">
      <c r="A447">
        <v>20434</v>
      </c>
      <c r="B447" t="s">
        <v>25</v>
      </c>
      <c r="C447">
        <v>0.04</v>
      </c>
      <c r="D447">
        <v>34.76</v>
      </c>
      <c r="E447">
        <v>5.49</v>
      </c>
      <c r="F447">
        <v>782</v>
      </c>
      <c r="G447" t="s">
        <v>912</v>
      </c>
      <c r="H447" t="s">
        <v>49</v>
      </c>
      <c r="I447" t="s">
        <v>58</v>
      </c>
      <c r="J447" t="s">
        <v>29</v>
      </c>
      <c r="K447" t="s">
        <v>141</v>
      </c>
      <c r="L447" t="s">
        <v>59</v>
      </c>
      <c r="M447" t="s">
        <v>913</v>
      </c>
      <c r="N447">
        <v>0.6</v>
      </c>
      <c r="O447" t="s">
        <v>33</v>
      </c>
      <c r="P447" t="s">
        <v>34</v>
      </c>
      <c r="Q447" t="s">
        <v>45</v>
      </c>
      <c r="R447" t="s">
        <v>914</v>
      </c>
      <c r="S447">
        <v>90604</v>
      </c>
      <c r="T447" s="3">
        <v>42123</v>
      </c>
      <c r="U447" s="3">
        <v>42124</v>
      </c>
      <c r="V447" s="5">
        <v>192.51689999999999</v>
      </c>
      <c r="W447">
        <v>8</v>
      </c>
      <c r="X447" s="5">
        <v>279.01</v>
      </c>
      <c r="Y447">
        <v>90962</v>
      </c>
      <c r="Z447">
        <f t="shared" si="24"/>
        <v>1</v>
      </c>
      <c r="AA447">
        <f t="shared" si="27"/>
        <v>29</v>
      </c>
      <c r="AB447" t="str">
        <f t="shared" si="25"/>
        <v>Apr</v>
      </c>
      <c r="AC447">
        <f t="shared" si="26"/>
        <v>2015</v>
      </c>
    </row>
    <row r="448" spans="1:29" ht="12.75" customHeight="1" x14ac:dyDescent="0.25">
      <c r="A448">
        <v>24773</v>
      </c>
      <c r="B448" t="s">
        <v>106</v>
      </c>
      <c r="C448">
        <v>0.02</v>
      </c>
      <c r="D448">
        <v>100.98</v>
      </c>
      <c r="E448">
        <v>35.840000000000003</v>
      </c>
      <c r="F448">
        <v>783</v>
      </c>
      <c r="G448" t="s">
        <v>915</v>
      </c>
      <c r="H448" t="s">
        <v>39</v>
      </c>
      <c r="I448" t="s">
        <v>58</v>
      </c>
      <c r="J448" t="s">
        <v>41</v>
      </c>
      <c r="K448" t="s">
        <v>191</v>
      </c>
      <c r="L448" t="s">
        <v>121</v>
      </c>
      <c r="M448" t="s">
        <v>260</v>
      </c>
      <c r="N448">
        <v>0.62</v>
      </c>
      <c r="O448" t="s">
        <v>33</v>
      </c>
      <c r="P448" t="s">
        <v>53</v>
      </c>
      <c r="Q448" t="s">
        <v>228</v>
      </c>
      <c r="R448" t="s">
        <v>916</v>
      </c>
      <c r="S448">
        <v>6010</v>
      </c>
      <c r="T448" s="3">
        <v>42010</v>
      </c>
      <c r="U448" s="3">
        <v>42010</v>
      </c>
      <c r="V448" s="5">
        <v>-134.91200000000001</v>
      </c>
      <c r="W448">
        <v>6</v>
      </c>
      <c r="X448" s="5">
        <v>614.99</v>
      </c>
      <c r="Y448">
        <v>90961</v>
      </c>
      <c r="Z448">
        <f t="shared" si="24"/>
        <v>0</v>
      </c>
      <c r="AA448">
        <f t="shared" si="27"/>
        <v>6</v>
      </c>
      <c r="AB448" t="str">
        <f t="shared" si="25"/>
        <v>Jan</v>
      </c>
      <c r="AC448">
        <f t="shared" si="26"/>
        <v>2015</v>
      </c>
    </row>
    <row r="449" spans="1:29" ht="12.75" customHeight="1" x14ac:dyDescent="0.25">
      <c r="A449">
        <v>22969</v>
      </c>
      <c r="B449" t="s">
        <v>56</v>
      </c>
      <c r="C449">
        <v>0</v>
      </c>
      <c r="D449">
        <v>8.34</v>
      </c>
      <c r="E449">
        <v>4.82</v>
      </c>
      <c r="F449">
        <v>786</v>
      </c>
      <c r="G449" t="s">
        <v>917</v>
      </c>
      <c r="H449" t="s">
        <v>49</v>
      </c>
      <c r="I449" t="s">
        <v>40</v>
      </c>
      <c r="J449" t="s">
        <v>29</v>
      </c>
      <c r="K449" t="s">
        <v>93</v>
      </c>
      <c r="L449" t="s">
        <v>59</v>
      </c>
      <c r="M449" t="s">
        <v>918</v>
      </c>
      <c r="N449">
        <v>0.4</v>
      </c>
      <c r="O449" t="s">
        <v>33</v>
      </c>
      <c r="P449" t="s">
        <v>34</v>
      </c>
      <c r="Q449" t="s">
        <v>45</v>
      </c>
      <c r="R449" t="s">
        <v>919</v>
      </c>
      <c r="S449">
        <v>92691</v>
      </c>
      <c r="T449" s="3">
        <v>42100</v>
      </c>
      <c r="U449" s="3">
        <v>42101</v>
      </c>
      <c r="V449" s="5">
        <v>-5.05</v>
      </c>
      <c r="W449">
        <v>9</v>
      </c>
      <c r="X449" s="5">
        <v>76.23</v>
      </c>
      <c r="Y449">
        <v>91513</v>
      </c>
      <c r="Z449">
        <f t="shared" si="24"/>
        <v>1</v>
      </c>
      <c r="AA449">
        <f t="shared" si="27"/>
        <v>6</v>
      </c>
      <c r="AB449" t="str">
        <f t="shared" si="25"/>
        <v>Apr</v>
      </c>
      <c r="AC449">
        <f t="shared" si="26"/>
        <v>2015</v>
      </c>
    </row>
    <row r="450" spans="1:29" ht="12.75" customHeight="1" x14ac:dyDescent="0.25">
      <c r="A450">
        <v>24629</v>
      </c>
      <c r="B450" t="s">
        <v>37</v>
      </c>
      <c r="C450">
        <v>0.09</v>
      </c>
      <c r="D450">
        <v>6.48</v>
      </c>
      <c r="E450">
        <v>9.68</v>
      </c>
      <c r="F450">
        <v>792</v>
      </c>
      <c r="G450" t="s">
        <v>920</v>
      </c>
      <c r="H450" t="s">
        <v>49</v>
      </c>
      <c r="I450" t="s">
        <v>28</v>
      </c>
      <c r="J450" t="s">
        <v>29</v>
      </c>
      <c r="K450" t="s">
        <v>93</v>
      </c>
      <c r="L450" t="s">
        <v>59</v>
      </c>
      <c r="M450" t="s">
        <v>921</v>
      </c>
      <c r="N450">
        <v>0.36</v>
      </c>
      <c r="O450" t="s">
        <v>33</v>
      </c>
      <c r="P450" t="s">
        <v>61</v>
      </c>
      <c r="Q450" t="s">
        <v>304</v>
      </c>
      <c r="R450" t="s">
        <v>922</v>
      </c>
      <c r="S450">
        <v>73064</v>
      </c>
      <c r="T450" s="3">
        <v>42176</v>
      </c>
      <c r="U450" s="3">
        <v>42177</v>
      </c>
      <c r="V450" s="5">
        <v>-204.16</v>
      </c>
      <c r="W450">
        <v>16</v>
      </c>
      <c r="X450" s="5">
        <v>99.92</v>
      </c>
      <c r="Y450">
        <v>88753</v>
      </c>
      <c r="Z450">
        <f t="shared" si="24"/>
        <v>1</v>
      </c>
      <c r="AA450">
        <f t="shared" si="27"/>
        <v>21</v>
      </c>
      <c r="AB450" t="str">
        <f t="shared" si="25"/>
        <v>Jun</v>
      </c>
      <c r="AC450">
        <f t="shared" si="26"/>
        <v>2015</v>
      </c>
    </row>
    <row r="451" spans="1:29" ht="12.75" customHeight="1" x14ac:dyDescent="0.25">
      <c r="A451">
        <v>18347</v>
      </c>
      <c r="B451" t="s">
        <v>37</v>
      </c>
      <c r="C451">
        <v>0.06</v>
      </c>
      <c r="D451">
        <v>8.6</v>
      </c>
      <c r="E451">
        <v>6.19</v>
      </c>
      <c r="F451">
        <v>796</v>
      </c>
      <c r="G451" t="s">
        <v>923</v>
      </c>
      <c r="H451" t="s">
        <v>49</v>
      </c>
      <c r="I451" t="s">
        <v>28</v>
      </c>
      <c r="J451" t="s">
        <v>29</v>
      </c>
      <c r="K451" t="s">
        <v>109</v>
      </c>
      <c r="L451" t="s">
        <v>59</v>
      </c>
      <c r="M451" t="s">
        <v>924</v>
      </c>
      <c r="N451">
        <v>0.38</v>
      </c>
      <c r="O451" t="s">
        <v>33</v>
      </c>
      <c r="P451" t="s">
        <v>61</v>
      </c>
      <c r="Q451" t="s">
        <v>496</v>
      </c>
      <c r="R451" t="s">
        <v>808</v>
      </c>
      <c r="S451">
        <v>68046</v>
      </c>
      <c r="T451" s="3">
        <v>42074</v>
      </c>
      <c r="U451" s="3">
        <v>42075</v>
      </c>
      <c r="V451" s="5">
        <v>-46.115000000000002</v>
      </c>
      <c r="W451">
        <v>9</v>
      </c>
      <c r="X451" s="5">
        <v>79.400000000000006</v>
      </c>
      <c r="Y451">
        <v>86867</v>
      </c>
      <c r="Z451">
        <f t="shared" ref="Z451:Z514" si="28">DATEDIF(T451, U451, "d")</f>
        <v>1</v>
      </c>
      <c r="AA451">
        <f t="shared" si="27"/>
        <v>11</v>
      </c>
      <c r="AB451" t="str">
        <f t="shared" ref="AB451:AB514" si="29">TEXT((T451), "mmm")</f>
        <v>Mar</v>
      </c>
      <c r="AC451">
        <f t="shared" ref="AC451:AC514" si="30">YEAR(T451)</f>
        <v>2015</v>
      </c>
    </row>
    <row r="452" spans="1:29" ht="12.75" customHeight="1" x14ac:dyDescent="0.25">
      <c r="A452">
        <v>18184</v>
      </c>
      <c r="B452" t="s">
        <v>37</v>
      </c>
      <c r="C452">
        <v>0.1</v>
      </c>
      <c r="D452">
        <v>14.42</v>
      </c>
      <c r="E452">
        <v>6.75</v>
      </c>
      <c r="F452">
        <v>796</v>
      </c>
      <c r="G452" t="s">
        <v>923</v>
      </c>
      <c r="H452" t="s">
        <v>49</v>
      </c>
      <c r="I452" t="s">
        <v>28</v>
      </c>
      <c r="J452" t="s">
        <v>29</v>
      </c>
      <c r="K452" t="s">
        <v>257</v>
      </c>
      <c r="L452" t="s">
        <v>86</v>
      </c>
      <c r="M452" t="s">
        <v>571</v>
      </c>
      <c r="N452">
        <v>0.52</v>
      </c>
      <c r="O452" t="s">
        <v>33</v>
      </c>
      <c r="P452" t="s">
        <v>61</v>
      </c>
      <c r="Q452" t="s">
        <v>496</v>
      </c>
      <c r="R452" t="s">
        <v>808</v>
      </c>
      <c r="S452">
        <v>68046</v>
      </c>
      <c r="T452" s="3">
        <v>42174</v>
      </c>
      <c r="U452" s="3">
        <v>42177</v>
      </c>
      <c r="V452" s="5">
        <v>-20.103999999999999</v>
      </c>
      <c r="W452">
        <v>1</v>
      </c>
      <c r="X452" s="5">
        <v>15.49</v>
      </c>
      <c r="Y452">
        <v>86869</v>
      </c>
      <c r="Z452">
        <f t="shared" si="28"/>
        <v>3</v>
      </c>
      <c r="AA452">
        <f t="shared" ref="AA452:AA515" si="31">DAY(T452)</f>
        <v>19</v>
      </c>
      <c r="AB452" t="str">
        <f t="shared" si="29"/>
        <v>Jun</v>
      </c>
      <c r="AC452">
        <f t="shared" si="30"/>
        <v>2015</v>
      </c>
    </row>
    <row r="453" spans="1:29" ht="12.75" customHeight="1" x14ac:dyDescent="0.25">
      <c r="A453">
        <v>19011</v>
      </c>
      <c r="B453" t="s">
        <v>37</v>
      </c>
      <c r="C453">
        <v>0.04</v>
      </c>
      <c r="D453">
        <v>9.11</v>
      </c>
      <c r="E453">
        <v>2.25</v>
      </c>
      <c r="F453">
        <v>797</v>
      </c>
      <c r="G453" t="s">
        <v>925</v>
      </c>
      <c r="H453" t="s">
        <v>49</v>
      </c>
      <c r="I453" t="s">
        <v>28</v>
      </c>
      <c r="J453" t="s">
        <v>29</v>
      </c>
      <c r="K453" t="s">
        <v>30</v>
      </c>
      <c r="L453" t="s">
        <v>31</v>
      </c>
      <c r="M453" t="s">
        <v>926</v>
      </c>
      <c r="N453">
        <v>0.52</v>
      </c>
      <c r="O453" t="s">
        <v>33</v>
      </c>
      <c r="P453" t="s">
        <v>34</v>
      </c>
      <c r="Q453" t="s">
        <v>212</v>
      </c>
      <c r="R453" t="s">
        <v>927</v>
      </c>
      <c r="S453">
        <v>84067</v>
      </c>
      <c r="T453" s="3">
        <v>42156</v>
      </c>
      <c r="U453" s="3">
        <v>42159</v>
      </c>
      <c r="V453" s="5">
        <v>-3.496</v>
      </c>
      <c r="W453">
        <v>2</v>
      </c>
      <c r="X453" s="5">
        <v>18.59</v>
      </c>
      <c r="Y453">
        <v>86868</v>
      </c>
      <c r="Z453">
        <f t="shared" si="28"/>
        <v>3</v>
      </c>
      <c r="AA453">
        <f t="shared" si="31"/>
        <v>1</v>
      </c>
      <c r="AB453" t="str">
        <f t="shared" si="29"/>
        <v>Jun</v>
      </c>
      <c r="AC453">
        <f t="shared" si="30"/>
        <v>2015</v>
      </c>
    </row>
    <row r="454" spans="1:29" ht="12.75" customHeight="1" x14ac:dyDescent="0.25">
      <c r="A454">
        <v>19012</v>
      </c>
      <c r="B454" t="s">
        <v>37</v>
      </c>
      <c r="C454">
        <v>7.0000000000000007E-2</v>
      </c>
      <c r="D454">
        <v>64.650000000000006</v>
      </c>
      <c r="E454">
        <v>35</v>
      </c>
      <c r="F454">
        <v>797</v>
      </c>
      <c r="G454" t="s">
        <v>925</v>
      </c>
      <c r="H454" t="s">
        <v>49</v>
      </c>
      <c r="I454" t="s">
        <v>28</v>
      </c>
      <c r="J454" t="s">
        <v>29</v>
      </c>
      <c r="K454" t="s">
        <v>141</v>
      </c>
      <c r="L454" t="s">
        <v>236</v>
      </c>
      <c r="M454" t="s">
        <v>928</v>
      </c>
      <c r="N454">
        <v>0.8</v>
      </c>
      <c r="O454" t="s">
        <v>33</v>
      </c>
      <c r="P454" t="s">
        <v>34</v>
      </c>
      <c r="Q454" t="s">
        <v>212</v>
      </c>
      <c r="R454" t="s">
        <v>927</v>
      </c>
      <c r="S454">
        <v>84067</v>
      </c>
      <c r="T454" s="3">
        <v>42156</v>
      </c>
      <c r="U454" s="3">
        <v>42158</v>
      </c>
      <c r="V454" s="5">
        <v>-717.072</v>
      </c>
      <c r="W454">
        <v>13</v>
      </c>
      <c r="X454" s="5">
        <v>834.08</v>
      </c>
      <c r="Y454">
        <v>86868</v>
      </c>
      <c r="Z454">
        <f t="shared" si="28"/>
        <v>2</v>
      </c>
      <c r="AA454">
        <f t="shared" si="31"/>
        <v>1</v>
      </c>
      <c r="AB454" t="str">
        <f t="shared" si="29"/>
        <v>Jun</v>
      </c>
      <c r="AC454">
        <f t="shared" si="30"/>
        <v>2015</v>
      </c>
    </row>
    <row r="455" spans="1:29" ht="12.75" customHeight="1" x14ac:dyDescent="0.25">
      <c r="A455">
        <v>24851</v>
      </c>
      <c r="B455" t="s">
        <v>106</v>
      </c>
      <c r="C455">
        <v>0.09</v>
      </c>
      <c r="D455">
        <v>6.48</v>
      </c>
      <c r="E455">
        <v>6.86</v>
      </c>
      <c r="F455">
        <v>797</v>
      </c>
      <c r="G455" t="s">
        <v>925</v>
      </c>
      <c r="H455" t="s">
        <v>49</v>
      </c>
      <c r="I455" t="s">
        <v>28</v>
      </c>
      <c r="J455" t="s">
        <v>29</v>
      </c>
      <c r="K455" t="s">
        <v>93</v>
      </c>
      <c r="L455" t="s">
        <v>59</v>
      </c>
      <c r="M455" t="s">
        <v>929</v>
      </c>
      <c r="N455">
        <v>0.37</v>
      </c>
      <c r="O455" t="s">
        <v>33</v>
      </c>
      <c r="P455" t="s">
        <v>34</v>
      </c>
      <c r="Q455" t="s">
        <v>212</v>
      </c>
      <c r="R455" t="s">
        <v>927</v>
      </c>
      <c r="S455">
        <v>84067</v>
      </c>
      <c r="T455" s="3">
        <v>42069</v>
      </c>
      <c r="U455" s="3">
        <v>42071</v>
      </c>
      <c r="V455" s="5">
        <v>-62.23</v>
      </c>
      <c r="W455">
        <v>8</v>
      </c>
      <c r="X455" s="5">
        <v>50.88</v>
      </c>
      <c r="Y455">
        <v>86870</v>
      </c>
      <c r="Z455">
        <f t="shared" si="28"/>
        <v>2</v>
      </c>
      <c r="AA455">
        <f t="shared" si="31"/>
        <v>6</v>
      </c>
      <c r="AB455" t="str">
        <f t="shared" si="29"/>
        <v>Mar</v>
      </c>
      <c r="AC455">
        <f t="shared" si="30"/>
        <v>2015</v>
      </c>
    </row>
    <row r="456" spans="1:29" ht="12.75" customHeight="1" x14ac:dyDescent="0.25">
      <c r="A456">
        <v>20001</v>
      </c>
      <c r="B456" t="s">
        <v>37</v>
      </c>
      <c r="C456">
        <v>0.01</v>
      </c>
      <c r="D456">
        <v>150.97999999999999</v>
      </c>
      <c r="E456">
        <v>30</v>
      </c>
      <c r="F456">
        <v>799</v>
      </c>
      <c r="G456" t="s">
        <v>930</v>
      </c>
      <c r="H456" t="s">
        <v>39</v>
      </c>
      <c r="I456" t="s">
        <v>114</v>
      </c>
      <c r="J456" t="s">
        <v>41</v>
      </c>
      <c r="K456" t="s">
        <v>42</v>
      </c>
      <c r="L456" t="s">
        <v>43</v>
      </c>
      <c r="M456" t="s">
        <v>931</v>
      </c>
      <c r="N456">
        <v>0.74</v>
      </c>
      <c r="O456" t="s">
        <v>33</v>
      </c>
      <c r="P456" t="s">
        <v>136</v>
      </c>
      <c r="Q456" t="s">
        <v>932</v>
      </c>
      <c r="R456" t="s">
        <v>933</v>
      </c>
      <c r="S456">
        <v>29915</v>
      </c>
      <c r="T456" s="3">
        <v>42010</v>
      </c>
      <c r="U456" s="3">
        <v>42012</v>
      </c>
      <c r="V456" s="5">
        <v>131.38200000000001</v>
      </c>
      <c r="W456">
        <v>6</v>
      </c>
      <c r="X456" s="5">
        <v>958.46</v>
      </c>
      <c r="Y456">
        <v>89909</v>
      </c>
      <c r="Z456">
        <f t="shared" si="28"/>
        <v>2</v>
      </c>
      <c r="AA456">
        <f t="shared" si="31"/>
        <v>6</v>
      </c>
      <c r="AB456" t="str">
        <f t="shared" si="29"/>
        <v>Jan</v>
      </c>
      <c r="AC456">
        <f t="shared" si="30"/>
        <v>2015</v>
      </c>
    </row>
    <row r="457" spans="1:29" ht="12.75" customHeight="1" x14ac:dyDescent="0.25">
      <c r="A457">
        <v>20002</v>
      </c>
      <c r="B457" t="s">
        <v>37</v>
      </c>
      <c r="C457">
        <v>0.01</v>
      </c>
      <c r="D457">
        <v>28.28</v>
      </c>
      <c r="E457">
        <v>13.99</v>
      </c>
      <c r="F457">
        <v>799</v>
      </c>
      <c r="G457" t="s">
        <v>930</v>
      </c>
      <c r="H457" t="s">
        <v>27</v>
      </c>
      <c r="I457" t="s">
        <v>114</v>
      </c>
      <c r="J457" t="s">
        <v>29</v>
      </c>
      <c r="K457" t="s">
        <v>141</v>
      </c>
      <c r="L457" t="s">
        <v>86</v>
      </c>
      <c r="M457" t="s">
        <v>934</v>
      </c>
      <c r="N457">
        <v>0.57999999999999996</v>
      </c>
      <c r="O457" t="s">
        <v>33</v>
      </c>
      <c r="P457" t="s">
        <v>136</v>
      </c>
      <c r="Q457" t="s">
        <v>932</v>
      </c>
      <c r="R457" t="s">
        <v>933</v>
      </c>
      <c r="S457">
        <v>29915</v>
      </c>
      <c r="T457" s="3">
        <v>42010</v>
      </c>
      <c r="U457" s="3">
        <v>42012</v>
      </c>
      <c r="V457" s="5">
        <v>-89.292000000000002</v>
      </c>
      <c r="W457">
        <v>12</v>
      </c>
      <c r="X457" s="5">
        <v>368.84</v>
      </c>
      <c r="Y457">
        <v>89909</v>
      </c>
      <c r="Z457">
        <f t="shared" si="28"/>
        <v>2</v>
      </c>
      <c r="AA457">
        <f t="shared" si="31"/>
        <v>6</v>
      </c>
      <c r="AB457" t="str">
        <f t="shared" si="29"/>
        <v>Jan</v>
      </c>
      <c r="AC457">
        <f t="shared" si="30"/>
        <v>2015</v>
      </c>
    </row>
    <row r="458" spans="1:29" ht="12.75" customHeight="1" x14ac:dyDescent="0.25">
      <c r="A458">
        <v>20003</v>
      </c>
      <c r="B458" t="s">
        <v>37</v>
      </c>
      <c r="C458">
        <v>0.03</v>
      </c>
      <c r="D458">
        <v>35.99</v>
      </c>
      <c r="E458">
        <v>1.1000000000000001</v>
      </c>
      <c r="F458">
        <v>799</v>
      </c>
      <c r="G458" t="s">
        <v>930</v>
      </c>
      <c r="H458" t="s">
        <v>49</v>
      </c>
      <c r="I458" t="s">
        <v>114</v>
      </c>
      <c r="J458" t="s">
        <v>77</v>
      </c>
      <c r="K458" t="s">
        <v>78</v>
      </c>
      <c r="L458" t="s">
        <v>59</v>
      </c>
      <c r="M458" t="s">
        <v>935</v>
      </c>
      <c r="N458">
        <v>0.55000000000000004</v>
      </c>
      <c r="O458" t="s">
        <v>33</v>
      </c>
      <c r="P458" t="s">
        <v>136</v>
      </c>
      <c r="Q458" t="s">
        <v>932</v>
      </c>
      <c r="R458" t="s">
        <v>933</v>
      </c>
      <c r="S458">
        <v>29915</v>
      </c>
      <c r="T458" s="3">
        <v>42010</v>
      </c>
      <c r="U458" s="3">
        <v>42011</v>
      </c>
      <c r="V458" s="5">
        <v>-211.036</v>
      </c>
      <c r="W458">
        <v>1</v>
      </c>
      <c r="X458" s="5">
        <v>30.86</v>
      </c>
      <c r="Y458">
        <v>89909</v>
      </c>
      <c r="Z458">
        <f t="shared" si="28"/>
        <v>1</v>
      </c>
      <c r="AA458">
        <f t="shared" si="31"/>
        <v>6</v>
      </c>
      <c r="AB458" t="str">
        <f t="shared" si="29"/>
        <v>Jan</v>
      </c>
      <c r="AC458">
        <f t="shared" si="30"/>
        <v>2015</v>
      </c>
    </row>
    <row r="459" spans="1:29" ht="12.75" customHeight="1" x14ac:dyDescent="0.25">
      <c r="A459">
        <v>19265</v>
      </c>
      <c r="B459" t="s">
        <v>106</v>
      </c>
      <c r="C459">
        <v>0.04</v>
      </c>
      <c r="D459">
        <v>50.98</v>
      </c>
      <c r="E459">
        <v>6.5</v>
      </c>
      <c r="F459">
        <v>800</v>
      </c>
      <c r="G459" t="s">
        <v>936</v>
      </c>
      <c r="H459" t="s">
        <v>49</v>
      </c>
      <c r="I459" t="s">
        <v>114</v>
      </c>
      <c r="J459" t="s">
        <v>77</v>
      </c>
      <c r="K459" t="s">
        <v>180</v>
      </c>
      <c r="L459" t="s">
        <v>59</v>
      </c>
      <c r="M459" t="s">
        <v>937</v>
      </c>
      <c r="N459">
        <v>0.73</v>
      </c>
      <c r="O459" t="s">
        <v>33</v>
      </c>
      <c r="P459" t="s">
        <v>34</v>
      </c>
      <c r="Q459" t="s">
        <v>212</v>
      </c>
      <c r="R459" t="s">
        <v>927</v>
      </c>
      <c r="S459">
        <v>84067</v>
      </c>
      <c r="T459" s="3">
        <v>42091</v>
      </c>
      <c r="U459" s="3">
        <v>42097</v>
      </c>
      <c r="V459" s="5">
        <v>-13.28</v>
      </c>
      <c r="W459">
        <v>11</v>
      </c>
      <c r="X459" s="5">
        <v>568.25</v>
      </c>
      <c r="Y459">
        <v>89910</v>
      </c>
      <c r="Z459">
        <f t="shared" si="28"/>
        <v>6</v>
      </c>
      <c r="AA459">
        <f t="shared" si="31"/>
        <v>28</v>
      </c>
      <c r="AB459" t="str">
        <f t="shared" si="29"/>
        <v>Mar</v>
      </c>
      <c r="AC459">
        <f t="shared" si="30"/>
        <v>2015</v>
      </c>
    </row>
    <row r="460" spans="1:29" ht="12.75" customHeight="1" x14ac:dyDescent="0.25">
      <c r="A460">
        <v>19266</v>
      </c>
      <c r="B460" t="s">
        <v>106</v>
      </c>
      <c r="C460">
        <v>0.02</v>
      </c>
      <c r="D460">
        <v>6.48</v>
      </c>
      <c r="E460">
        <v>5.14</v>
      </c>
      <c r="F460">
        <v>800</v>
      </c>
      <c r="G460" t="s">
        <v>936</v>
      </c>
      <c r="H460" t="s">
        <v>49</v>
      </c>
      <c r="I460" t="s">
        <v>114</v>
      </c>
      <c r="J460" t="s">
        <v>29</v>
      </c>
      <c r="K460" t="s">
        <v>93</v>
      </c>
      <c r="L460" t="s">
        <v>59</v>
      </c>
      <c r="M460" t="s">
        <v>938</v>
      </c>
      <c r="N460">
        <v>0.37</v>
      </c>
      <c r="O460" t="s">
        <v>33</v>
      </c>
      <c r="P460" t="s">
        <v>34</v>
      </c>
      <c r="Q460" t="s">
        <v>212</v>
      </c>
      <c r="R460" t="s">
        <v>927</v>
      </c>
      <c r="S460">
        <v>84067</v>
      </c>
      <c r="T460" s="3">
        <v>42091</v>
      </c>
      <c r="U460" s="3">
        <v>42093</v>
      </c>
      <c r="V460" s="5">
        <v>-48.68</v>
      </c>
      <c r="W460">
        <v>19</v>
      </c>
      <c r="X460" s="5">
        <v>126.66</v>
      </c>
      <c r="Y460">
        <v>89910</v>
      </c>
      <c r="Z460">
        <f t="shared" si="28"/>
        <v>2</v>
      </c>
      <c r="AA460">
        <f t="shared" si="31"/>
        <v>28</v>
      </c>
      <c r="AB460" t="str">
        <f t="shared" si="29"/>
        <v>Mar</v>
      </c>
      <c r="AC460">
        <f t="shared" si="30"/>
        <v>2015</v>
      </c>
    </row>
    <row r="461" spans="1:29" ht="12.75" customHeight="1" x14ac:dyDescent="0.25">
      <c r="A461">
        <v>22484</v>
      </c>
      <c r="B461" t="s">
        <v>56</v>
      </c>
      <c r="C461">
        <v>0.03</v>
      </c>
      <c r="D461">
        <v>35.99</v>
      </c>
      <c r="E461">
        <v>5</v>
      </c>
      <c r="F461">
        <v>803</v>
      </c>
      <c r="G461" t="s">
        <v>939</v>
      </c>
      <c r="H461" t="s">
        <v>49</v>
      </c>
      <c r="I461" t="s">
        <v>58</v>
      </c>
      <c r="J461" t="s">
        <v>77</v>
      </c>
      <c r="K461" t="s">
        <v>78</v>
      </c>
      <c r="L461" t="s">
        <v>59</v>
      </c>
      <c r="M461" t="s">
        <v>717</v>
      </c>
      <c r="N461">
        <v>0.85</v>
      </c>
      <c r="O461" t="s">
        <v>33</v>
      </c>
      <c r="P461" t="s">
        <v>136</v>
      </c>
      <c r="Q461" t="s">
        <v>362</v>
      </c>
      <c r="R461" t="s">
        <v>940</v>
      </c>
      <c r="S461">
        <v>32168</v>
      </c>
      <c r="T461" s="3">
        <v>42123</v>
      </c>
      <c r="U461" s="3">
        <v>42124</v>
      </c>
      <c r="V461" s="5">
        <v>-184.548</v>
      </c>
      <c r="W461">
        <v>3</v>
      </c>
      <c r="X461" s="5">
        <v>93.82</v>
      </c>
      <c r="Y461">
        <v>90048</v>
      </c>
      <c r="Z461">
        <f t="shared" si="28"/>
        <v>1</v>
      </c>
      <c r="AA461">
        <f t="shared" si="31"/>
        <v>29</v>
      </c>
      <c r="AB461" t="str">
        <f t="shared" si="29"/>
        <v>Apr</v>
      </c>
      <c r="AC461">
        <f t="shared" si="30"/>
        <v>2015</v>
      </c>
    </row>
    <row r="462" spans="1:29" ht="12.75" customHeight="1" x14ac:dyDescent="0.25">
      <c r="A462">
        <v>5722</v>
      </c>
      <c r="B462" t="s">
        <v>47</v>
      </c>
      <c r="C462">
        <v>0.06</v>
      </c>
      <c r="D462">
        <v>179.99</v>
      </c>
      <c r="E462">
        <v>13.99</v>
      </c>
      <c r="F462">
        <v>806</v>
      </c>
      <c r="G462" t="s">
        <v>941</v>
      </c>
      <c r="H462" t="s">
        <v>27</v>
      </c>
      <c r="I462" t="s">
        <v>58</v>
      </c>
      <c r="J462" t="s">
        <v>77</v>
      </c>
      <c r="K462" t="s">
        <v>78</v>
      </c>
      <c r="L462" t="s">
        <v>86</v>
      </c>
      <c r="M462" t="s">
        <v>942</v>
      </c>
      <c r="N462">
        <v>0.56999999999999995</v>
      </c>
      <c r="O462" t="s">
        <v>33</v>
      </c>
      <c r="P462" t="s">
        <v>136</v>
      </c>
      <c r="Q462" t="s">
        <v>362</v>
      </c>
      <c r="R462" t="s">
        <v>447</v>
      </c>
      <c r="S462">
        <v>33132</v>
      </c>
      <c r="T462" s="3">
        <v>42013</v>
      </c>
      <c r="U462" s="3">
        <v>42015</v>
      </c>
      <c r="V462" s="5">
        <v>1220.03784</v>
      </c>
      <c r="W462">
        <v>54</v>
      </c>
      <c r="X462" s="5">
        <v>8332.91</v>
      </c>
      <c r="Y462">
        <v>40547</v>
      </c>
      <c r="Z462">
        <f t="shared" si="28"/>
        <v>2</v>
      </c>
      <c r="AA462">
        <f t="shared" si="31"/>
        <v>9</v>
      </c>
      <c r="AB462" t="str">
        <f t="shared" si="29"/>
        <v>Jan</v>
      </c>
      <c r="AC462">
        <f t="shared" si="30"/>
        <v>2015</v>
      </c>
    </row>
    <row r="463" spans="1:29" ht="12.75" customHeight="1" x14ac:dyDescent="0.25">
      <c r="A463">
        <v>21942</v>
      </c>
      <c r="B463" t="s">
        <v>106</v>
      </c>
      <c r="C463">
        <v>0.09</v>
      </c>
      <c r="D463">
        <v>5.84</v>
      </c>
      <c r="E463">
        <v>0.83</v>
      </c>
      <c r="F463">
        <v>820</v>
      </c>
      <c r="G463" t="s">
        <v>943</v>
      </c>
      <c r="H463" t="s">
        <v>49</v>
      </c>
      <c r="I463" t="s">
        <v>58</v>
      </c>
      <c r="J463" t="s">
        <v>29</v>
      </c>
      <c r="K463" t="s">
        <v>30</v>
      </c>
      <c r="L463" t="s">
        <v>31</v>
      </c>
      <c r="M463" t="s">
        <v>944</v>
      </c>
      <c r="N463">
        <v>0.49</v>
      </c>
      <c r="O463" t="s">
        <v>33</v>
      </c>
      <c r="P463" t="s">
        <v>34</v>
      </c>
      <c r="Q463" t="s">
        <v>35</v>
      </c>
      <c r="R463" t="s">
        <v>945</v>
      </c>
      <c r="S463">
        <v>99362</v>
      </c>
      <c r="T463" s="3">
        <v>42145</v>
      </c>
      <c r="U463" s="3">
        <v>42149</v>
      </c>
      <c r="V463" s="5">
        <v>-2.87</v>
      </c>
      <c r="W463">
        <v>1</v>
      </c>
      <c r="X463" s="5">
        <v>5.9</v>
      </c>
      <c r="Y463">
        <v>90244</v>
      </c>
      <c r="Z463">
        <f t="shared" si="28"/>
        <v>4</v>
      </c>
      <c r="AA463">
        <f t="shared" si="31"/>
        <v>21</v>
      </c>
      <c r="AB463" t="str">
        <f t="shared" si="29"/>
        <v>May</v>
      </c>
      <c r="AC463">
        <f t="shared" si="30"/>
        <v>2015</v>
      </c>
    </row>
    <row r="464" spans="1:29" ht="12.75" customHeight="1" x14ac:dyDescent="0.25">
      <c r="A464">
        <v>20661</v>
      </c>
      <c r="B464" t="s">
        <v>106</v>
      </c>
      <c r="C464">
        <v>0.04</v>
      </c>
      <c r="D464">
        <v>6.24</v>
      </c>
      <c r="E464">
        <v>5.22</v>
      </c>
      <c r="F464">
        <v>823</v>
      </c>
      <c r="G464" t="s">
        <v>946</v>
      </c>
      <c r="H464" t="s">
        <v>49</v>
      </c>
      <c r="I464" t="s">
        <v>58</v>
      </c>
      <c r="J464" t="s">
        <v>41</v>
      </c>
      <c r="K464" t="s">
        <v>50</v>
      </c>
      <c r="L464" t="s">
        <v>59</v>
      </c>
      <c r="M464" t="s">
        <v>947</v>
      </c>
      <c r="N464">
        <v>0.6</v>
      </c>
      <c r="O464" t="s">
        <v>33</v>
      </c>
      <c r="P464" t="s">
        <v>136</v>
      </c>
      <c r="Q464" t="s">
        <v>244</v>
      </c>
      <c r="R464" t="s">
        <v>948</v>
      </c>
      <c r="S464">
        <v>37167</v>
      </c>
      <c r="T464" s="3">
        <v>42016</v>
      </c>
      <c r="U464" s="3">
        <v>42021</v>
      </c>
      <c r="V464" s="5">
        <v>4.3808999999999996</v>
      </c>
      <c r="W464">
        <v>13</v>
      </c>
      <c r="X464" s="5">
        <v>80.23</v>
      </c>
      <c r="Y464">
        <v>89257</v>
      </c>
      <c r="Z464">
        <f t="shared" si="28"/>
        <v>5</v>
      </c>
      <c r="AA464">
        <f t="shared" si="31"/>
        <v>12</v>
      </c>
      <c r="AB464" t="str">
        <f t="shared" si="29"/>
        <v>Jan</v>
      </c>
      <c r="AC464">
        <f t="shared" si="30"/>
        <v>2015</v>
      </c>
    </row>
    <row r="465" spans="1:29" ht="12.75" customHeight="1" x14ac:dyDescent="0.25">
      <c r="A465">
        <v>20663</v>
      </c>
      <c r="B465" t="s">
        <v>106</v>
      </c>
      <c r="C465">
        <v>0.09</v>
      </c>
      <c r="D465">
        <v>260.98</v>
      </c>
      <c r="E465">
        <v>41.91</v>
      </c>
      <c r="F465">
        <v>824</v>
      </c>
      <c r="G465" t="s">
        <v>949</v>
      </c>
      <c r="H465" t="s">
        <v>39</v>
      </c>
      <c r="I465" t="s">
        <v>58</v>
      </c>
      <c r="J465" t="s">
        <v>41</v>
      </c>
      <c r="K465" t="s">
        <v>191</v>
      </c>
      <c r="L465" t="s">
        <v>121</v>
      </c>
      <c r="M465" t="s">
        <v>950</v>
      </c>
      <c r="N465">
        <v>0.59</v>
      </c>
      <c r="O465" t="s">
        <v>33</v>
      </c>
      <c r="P465" t="s">
        <v>136</v>
      </c>
      <c r="Q465" t="s">
        <v>244</v>
      </c>
      <c r="R465" t="s">
        <v>951</v>
      </c>
      <c r="S465">
        <v>37174</v>
      </c>
      <c r="T465" s="3">
        <v>42016</v>
      </c>
      <c r="U465" s="3">
        <v>42023</v>
      </c>
      <c r="V465" s="5">
        <v>-100.744</v>
      </c>
      <c r="W465">
        <v>8</v>
      </c>
      <c r="X465" s="5">
        <v>2044.9</v>
      </c>
      <c r="Y465">
        <v>89257</v>
      </c>
      <c r="Z465">
        <f t="shared" si="28"/>
        <v>7</v>
      </c>
      <c r="AA465">
        <f t="shared" si="31"/>
        <v>12</v>
      </c>
      <c r="AB465" t="str">
        <f t="shared" si="29"/>
        <v>Jan</v>
      </c>
      <c r="AC465">
        <f t="shared" si="30"/>
        <v>2015</v>
      </c>
    </row>
    <row r="466" spans="1:29" ht="12.75" customHeight="1" x14ac:dyDescent="0.25">
      <c r="A466">
        <v>21350</v>
      </c>
      <c r="B466" t="s">
        <v>47</v>
      </c>
      <c r="C466">
        <v>0</v>
      </c>
      <c r="D466">
        <v>11.97</v>
      </c>
      <c r="E466">
        <v>4.9800000000000004</v>
      </c>
      <c r="F466">
        <v>825</v>
      </c>
      <c r="G466" t="s">
        <v>952</v>
      </c>
      <c r="H466" t="s">
        <v>49</v>
      </c>
      <c r="I466" t="s">
        <v>40</v>
      </c>
      <c r="J466" t="s">
        <v>29</v>
      </c>
      <c r="K466" t="s">
        <v>257</v>
      </c>
      <c r="L466" t="s">
        <v>59</v>
      </c>
      <c r="M466" t="s">
        <v>584</v>
      </c>
      <c r="N466">
        <v>0.57999999999999996</v>
      </c>
      <c r="O466" t="s">
        <v>33</v>
      </c>
      <c r="P466" t="s">
        <v>61</v>
      </c>
      <c r="Q466" t="s">
        <v>130</v>
      </c>
      <c r="R466" t="s">
        <v>953</v>
      </c>
      <c r="S466">
        <v>79605</v>
      </c>
      <c r="T466" s="3">
        <v>42145</v>
      </c>
      <c r="U466" s="3">
        <v>42148</v>
      </c>
      <c r="V466" s="5">
        <v>3.3840000000000039</v>
      </c>
      <c r="W466">
        <v>4</v>
      </c>
      <c r="X466" s="5">
        <v>53.3</v>
      </c>
      <c r="Y466">
        <v>89258</v>
      </c>
      <c r="Z466">
        <f t="shared" si="28"/>
        <v>3</v>
      </c>
      <c r="AA466">
        <f t="shared" si="31"/>
        <v>21</v>
      </c>
      <c r="AB466" t="str">
        <f t="shared" si="29"/>
        <v>May</v>
      </c>
      <c r="AC466">
        <f t="shared" si="30"/>
        <v>2015</v>
      </c>
    </row>
    <row r="467" spans="1:29" ht="12.75" customHeight="1" x14ac:dyDescent="0.25">
      <c r="A467">
        <v>24842</v>
      </c>
      <c r="B467" t="s">
        <v>56</v>
      </c>
      <c r="C467">
        <v>0.01</v>
      </c>
      <c r="D467">
        <v>6.98</v>
      </c>
      <c r="E467">
        <v>1.6</v>
      </c>
      <c r="F467">
        <v>827</v>
      </c>
      <c r="G467" t="s">
        <v>954</v>
      </c>
      <c r="H467" t="s">
        <v>49</v>
      </c>
      <c r="I467" t="s">
        <v>40</v>
      </c>
      <c r="J467" t="s">
        <v>29</v>
      </c>
      <c r="K467" t="s">
        <v>93</v>
      </c>
      <c r="L467" t="s">
        <v>31</v>
      </c>
      <c r="M467" t="s">
        <v>955</v>
      </c>
      <c r="N467">
        <v>0.38</v>
      </c>
      <c r="O467" t="s">
        <v>33</v>
      </c>
      <c r="P467" t="s">
        <v>61</v>
      </c>
      <c r="Q467" t="s">
        <v>130</v>
      </c>
      <c r="R467" t="s">
        <v>956</v>
      </c>
      <c r="S467">
        <v>79109</v>
      </c>
      <c r="T467" s="3">
        <v>42149</v>
      </c>
      <c r="U467" s="3">
        <v>42150</v>
      </c>
      <c r="V467" s="5">
        <v>0.34600000000000009</v>
      </c>
      <c r="W467">
        <v>3</v>
      </c>
      <c r="X467" s="5">
        <v>21.93</v>
      </c>
      <c r="Y467">
        <v>89259</v>
      </c>
      <c r="Z467">
        <f t="shared" si="28"/>
        <v>1</v>
      </c>
      <c r="AA467">
        <f t="shared" si="31"/>
        <v>25</v>
      </c>
      <c r="AB467" t="str">
        <f t="shared" si="29"/>
        <v>May</v>
      </c>
      <c r="AC467">
        <f t="shared" si="30"/>
        <v>2015</v>
      </c>
    </row>
    <row r="468" spans="1:29" ht="12.75" customHeight="1" x14ac:dyDescent="0.25">
      <c r="A468">
        <v>24236</v>
      </c>
      <c r="B468" t="s">
        <v>37</v>
      </c>
      <c r="C468">
        <v>0.01</v>
      </c>
      <c r="D468">
        <v>5.18</v>
      </c>
      <c r="E468">
        <v>2.04</v>
      </c>
      <c r="F468">
        <v>829</v>
      </c>
      <c r="G468" t="s">
        <v>957</v>
      </c>
      <c r="H468" t="s">
        <v>49</v>
      </c>
      <c r="I468" t="s">
        <v>28</v>
      </c>
      <c r="J468" t="s">
        <v>29</v>
      </c>
      <c r="K468" t="s">
        <v>93</v>
      </c>
      <c r="L468" t="s">
        <v>31</v>
      </c>
      <c r="M468" t="s">
        <v>167</v>
      </c>
      <c r="N468">
        <v>0.36</v>
      </c>
      <c r="O468" t="s">
        <v>33</v>
      </c>
      <c r="P468" t="s">
        <v>136</v>
      </c>
      <c r="Q468" t="s">
        <v>958</v>
      </c>
      <c r="R468" t="s">
        <v>959</v>
      </c>
      <c r="S468">
        <v>71854</v>
      </c>
      <c r="T468" s="3">
        <v>42057</v>
      </c>
      <c r="U468" s="3">
        <v>42059</v>
      </c>
      <c r="V468" s="5">
        <v>-17.654</v>
      </c>
      <c r="W468">
        <v>5</v>
      </c>
      <c r="X468" s="5">
        <v>28.46</v>
      </c>
      <c r="Y468">
        <v>90271</v>
      </c>
      <c r="Z468">
        <f t="shared" si="28"/>
        <v>2</v>
      </c>
      <c r="AA468">
        <f t="shared" si="31"/>
        <v>22</v>
      </c>
      <c r="AB468" t="str">
        <f t="shared" si="29"/>
        <v>Feb</v>
      </c>
      <c r="AC468">
        <f t="shared" si="30"/>
        <v>2015</v>
      </c>
    </row>
    <row r="469" spans="1:29" ht="12.75" customHeight="1" x14ac:dyDescent="0.25">
      <c r="A469">
        <v>20664</v>
      </c>
      <c r="B469" t="s">
        <v>25</v>
      </c>
      <c r="C469">
        <v>0.01</v>
      </c>
      <c r="D469">
        <v>14.42</v>
      </c>
      <c r="E469">
        <v>6.75</v>
      </c>
      <c r="F469">
        <v>830</v>
      </c>
      <c r="G469" t="s">
        <v>960</v>
      </c>
      <c r="H469" t="s">
        <v>49</v>
      </c>
      <c r="I469" t="s">
        <v>28</v>
      </c>
      <c r="J469" t="s">
        <v>29</v>
      </c>
      <c r="K469" t="s">
        <v>257</v>
      </c>
      <c r="L469" t="s">
        <v>86</v>
      </c>
      <c r="M469" t="s">
        <v>571</v>
      </c>
      <c r="N469">
        <v>0.52</v>
      </c>
      <c r="O469" t="s">
        <v>33</v>
      </c>
      <c r="P469" t="s">
        <v>34</v>
      </c>
      <c r="Q469" t="s">
        <v>255</v>
      </c>
      <c r="R469" t="s">
        <v>961</v>
      </c>
      <c r="S469">
        <v>80033</v>
      </c>
      <c r="T469" s="3">
        <v>42028</v>
      </c>
      <c r="U469" s="3">
        <v>42028</v>
      </c>
      <c r="V469" s="5">
        <v>-13.826000000000001</v>
      </c>
      <c r="W469">
        <v>6</v>
      </c>
      <c r="X469" s="5">
        <v>89.91</v>
      </c>
      <c r="Y469">
        <v>90270</v>
      </c>
      <c r="Z469">
        <f t="shared" si="28"/>
        <v>0</v>
      </c>
      <c r="AA469">
        <f t="shared" si="31"/>
        <v>24</v>
      </c>
      <c r="AB469" t="str">
        <f t="shared" si="29"/>
        <v>Jan</v>
      </c>
      <c r="AC469">
        <f t="shared" si="30"/>
        <v>2015</v>
      </c>
    </row>
    <row r="470" spans="1:29" ht="12.75" customHeight="1" x14ac:dyDescent="0.25">
      <c r="A470">
        <v>19173</v>
      </c>
      <c r="B470" t="s">
        <v>25</v>
      </c>
      <c r="C470">
        <v>0</v>
      </c>
      <c r="D470">
        <v>11.66</v>
      </c>
      <c r="E470">
        <v>8.99</v>
      </c>
      <c r="F470">
        <v>833</v>
      </c>
      <c r="G470" t="s">
        <v>962</v>
      </c>
      <c r="H470" t="s">
        <v>27</v>
      </c>
      <c r="I470" t="s">
        <v>28</v>
      </c>
      <c r="J470" t="s">
        <v>29</v>
      </c>
      <c r="K470" t="s">
        <v>30</v>
      </c>
      <c r="L470" t="s">
        <v>51</v>
      </c>
      <c r="M470" t="s">
        <v>963</v>
      </c>
      <c r="N470">
        <v>0.59</v>
      </c>
      <c r="O470" t="s">
        <v>33</v>
      </c>
      <c r="P470" t="s">
        <v>34</v>
      </c>
      <c r="Q470" t="s">
        <v>45</v>
      </c>
      <c r="R470" t="s">
        <v>964</v>
      </c>
      <c r="S470">
        <v>95020</v>
      </c>
      <c r="T470" s="3">
        <v>42013</v>
      </c>
      <c r="U470" s="3">
        <v>42015</v>
      </c>
      <c r="V470" s="5">
        <v>-203.67000000000002</v>
      </c>
      <c r="W470">
        <v>11</v>
      </c>
      <c r="X470" s="5">
        <v>138.51</v>
      </c>
      <c r="Y470">
        <v>89770</v>
      </c>
      <c r="Z470">
        <f t="shared" si="28"/>
        <v>2</v>
      </c>
      <c r="AA470">
        <f t="shared" si="31"/>
        <v>9</v>
      </c>
      <c r="AB470" t="str">
        <f t="shared" si="29"/>
        <v>Jan</v>
      </c>
      <c r="AC470">
        <f t="shared" si="30"/>
        <v>2015</v>
      </c>
    </row>
    <row r="471" spans="1:29" ht="12.75" customHeight="1" x14ac:dyDescent="0.25">
      <c r="A471">
        <v>19383</v>
      </c>
      <c r="B471" t="s">
        <v>37</v>
      </c>
      <c r="C471">
        <v>7.0000000000000007E-2</v>
      </c>
      <c r="D471">
        <v>6.08</v>
      </c>
      <c r="E471">
        <v>0.91</v>
      </c>
      <c r="F471">
        <v>850</v>
      </c>
      <c r="G471" t="s">
        <v>965</v>
      </c>
      <c r="H471" t="s">
        <v>49</v>
      </c>
      <c r="I471" t="s">
        <v>28</v>
      </c>
      <c r="J471" t="s">
        <v>29</v>
      </c>
      <c r="K471" t="s">
        <v>30</v>
      </c>
      <c r="L471" t="s">
        <v>31</v>
      </c>
      <c r="M471" t="s">
        <v>966</v>
      </c>
      <c r="N471">
        <v>0.51</v>
      </c>
      <c r="O471" t="s">
        <v>33</v>
      </c>
      <c r="P471" t="s">
        <v>34</v>
      </c>
      <c r="Q471" t="s">
        <v>45</v>
      </c>
      <c r="R471" t="s">
        <v>967</v>
      </c>
      <c r="S471">
        <v>93117</v>
      </c>
      <c r="T471" s="3">
        <v>42070</v>
      </c>
      <c r="U471" s="3">
        <v>42071</v>
      </c>
      <c r="V471" s="5">
        <v>19.57</v>
      </c>
      <c r="W471">
        <v>7</v>
      </c>
      <c r="X471" s="5">
        <v>41.96</v>
      </c>
      <c r="Y471">
        <v>88569</v>
      </c>
      <c r="Z471">
        <f t="shared" si="28"/>
        <v>1</v>
      </c>
      <c r="AA471">
        <f t="shared" si="31"/>
        <v>7</v>
      </c>
      <c r="AB471" t="str">
        <f t="shared" si="29"/>
        <v>Mar</v>
      </c>
      <c r="AC471">
        <f t="shared" si="30"/>
        <v>2015</v>
      </c>
    </row>
    <row r="472" spans="1:29" ht="12.75" customHeight="1" x14ac:dyDescent="0.25">
      <c r="A472">
        <v>20604</v>
      </c>
      <c r="B472" t="s">
        <v>106</v>
      </c>
      <c r="C472">
        <v>0.1</v>
      </c>
      <c r="D472">
        <v>50.98</v>
      </c>
      <c r="E472">
        <v>22.24</v>
      </c>
      <c r="F472">
        <v>851</v>
      </c>
      <c r="G472" t="s">
        <v>968</v>
      </c>
      <c r="H472" t="s">
        <v>49</v>
      </c>
      <c r="I472" t="s">
        <v>28</v>
      </c>
      <c r="J472" t="s">
        <v>41</v>
      </c>
      <c r="K472" t="s">
        <v>50</v>
      </c>
      <c r="L472" t="s">
        <v>236</v>
      </c>
      <c r="M472" t="s">
        <v>969</v>
      </c>
      <c r="N472">
        <v>0.55000000000000004</v>
      </c>
      <c r="O472" t="s">
        <v>33</v>
      </c>
      <c r="P472" t="s">
        <v>34</v>
      </c>
      <c r="Q472" t="s">
        <v>45</v>
      </c>
      <c r="R472" t="s">
        <v>970</v>
      </c>
      <c r="S472">
        <v>91745</v>
      </c>
      <c r="T472" s="3">
        <v>42060</v>
      </c>
      <c r="U472" s="3">
        <v>42062</v>
      </c>
      <c r="V472" s="5">
        <v>98.12</v>
      </c>
      <c r="W472">
        <v>6</v>
      </c>
      <c r="X472" s="5">
        <v>300.63</v>
      </c>
      <c r="Y472">
        <v>88568</v>
      </c>
      <c r="Z472">
        <f t="shared" si="28"/>
        <v>2</v>
      </c>
      <c r="AA472">
        <f t="shared" si="31"/>
        <v>25</v>
      </c>
      <c r="AB472" t="str">
        <f t="shared" si="29"/>
        <v>Feb</v>
      </c>
      <c r="AC472">
        <f t="shared" si="30"/>
        <v>2015</v>
      </c>
    </row>
    <row r="473" spans="1:29" ht="12.75" customHeight="1" x14ac:dyDescent="0.25">
      <c r="A473">
        <v>19384</v>
      </c>
      <c r="B473" t="s">
        <v>37</v>
      </c>
      <c r="C473">
        <v>0.08</v>
      </c>
      <c r="D473">
        <v>19.899999999999999</v>
      </c>
      <c r="E473">
        <v>5.29</v>
      </c>
      <c r="F473">
        <v>851</v>
      </c>
      <c r="G473" t="s">
        <v>968</v>
      </c>
      <c r="H473" t="s">
        <v>49</v>
      </c>
      <c r="I473" t="s">
        <v>28</v>
      </c>
      <c r="J473" t="s">
        <v>29</v>
      </c>
      <c r="K473" t="s">
        <v>257</v>
      </c>
      <c r="L473" t="s">
        <v>86</v>
      </c>
      <c r="M473" t="s">
        <v>971</v>
      </c>
      <c r="N473">
        <v>0.4</v>
      </c>
      <c r="O473" t="s">
        <v>33</v>
      </c>
      <c r="P473" t="s">
        <v>34</v>
      </c>
      <c r="Q473" t="s">
        <v>45</v>
      </c>
      <c r="R473" t="s">
        <v>970</v>
      </c>
      <c r="S473">
        <v>91745</v>
      </c>
      <c r="T473" s="3">
        <v>42070</v>
      </c>
      <c r="U473" s="3">
        <v>42072</v>
      </c>
      <c r="V473" s="5">
        <v>107.11</v>
      </c>
      <c r="W473">
        <v>13</v>
      </c>
      <c r="X473" s="5">
        <v>240.46</v>
      </c>
      <c r="Y473">
        <v>88569</v>
      </c>
      <c r="Z473">
        <f t="shared" si="28"/>
        <v>2</v>
      </c>
      <c r="AA473">
        <f t="shared" si="31"/>
        <v>7</v>
      </c>
      <c r="AB473" t="str">
        <f t="shared" si="29"/>
        <v>Mar</v>
      </c>
      <c r="AC473">
        <f t="shared" si="30"/>
        <v>2015</v>
      </c>
    </row>
    <row r="474" spans="1:29" ht="12.75" customHeight="1" x14ac:dyDescent="0.25">
      <c r="A474">
        <v>19385</v>
      </c>
      <c r="B474" t="s">
        <v>37</v>
      </c>
      <c r="C474">
        <v>0.02</v>
      </c>
      <c r="D474">
        <v>3.36</v>
      </c>
      <c r="E474">
        <v>6.27</v>
      </c>
      <c r="F474">
        <v>851</v>
      </c>
      <c r="G474" t="s">
        <v>968</v>
      </c>
      <c r="H474" t="s">
        <v>49</v>
      </c>
      <c r="I474" t="s">
        <v>28</v>
      </c>
      <c r="J474" t="s">
        <v>29</v>
      </c>
      <c r="K474" t="s">
        <v>109</v>
      </c>
      <c r="L474" t="s">
        <v>59</v>
      </c>
      <c r="M474" t="s">
        <v>586</v>
      </c>
      <c r="N474">
        <v>0.4</v>
      </c>
      <c r="O474" t="s">
        <v>33</v>
      </c>
      <c r="P474" t="s">
        <v>34</v>
      </c>
      <c r="Q474" t="s">
        <v>45</v>
      </c>
      <c r="R474" t="s">
        <v>970</v>
      </c>
      <c r="S474">
        <v>91745</v>
      </c>
      <c r="T474" s="3">
        <v>42070</v>
      </c>
      <c r="U474" s="3">
        <v>42072</v>
      </c>
      <c r="V474" s="5">
        <v>-216.154</v>
      </c>
      <c r="W474">
        <v>21</v>
      </c>
      <c r="X474" s="5">
        <v>74.08</v>
      </c>
      <c r="Y474">
        <v>88569</v>
      </c>
      <c r="Z474">
        <f t="shared" si="28"/>
        <v>2</v>
      </c>
      <c r="AA474">
        <f t="shared" si="31"/>
        <v>7</v>
      </c>
      <c r="AB474" t="str">
        <f t="shared" si="29"/>
        <v>Mar</v>
      </c>
      <c r="AC474">
        <f t="shared" si="30"/>
        <v>2015</v>
      </c>
    </row>
    <row r="475" spans="1:29" ht="12.75" customHeight="1" x14ac:dyDescent="0.25">
      <c r="A475">
        <v>21353</v>
      </c>
      <c r="B475" t="s">
        <v>47</v>
      </c>
      <c r="C475">
        <v>0.06</v>
      </c>
      <c r="D475">
        <v>1.26</v>
      </c>
      <c r="E475">
        <v>0.7</v>
      </c>
      <c r="F475">
        <v>851</v>
      </c>
      <c r="G475" t="s">
        <v>968</v>
      </c>
      <c r="H475" t="s">
        <v>49</v>
      </c>
      <c r="I475" t="s">
        <v>28</v>
      </c>
      <c r="J475" t="s">
        <v>29</v>
      </c>
      <c r="K475" t="s">
        <v>66</v>
      </c>
      <c r="L475" t="s">
        <v>31</v>
      </c>
      <c r="M475" t="s">
        <v>972</v>
      </c>
      <c r="N475">
        <v>0.81</v>
      </c>
      <c r="O475" t="s">
        <v>33</v>
      </c>
      <c r="P475" t="s">
        <v>34</v>
      </c>
      <c r="Q475" t="s">
        <v>45</v>
      </c>
      <c r="R475" t="s">
        <v>970</v>
      </c>
      <c r="S475">
        <v>91745</v>
      </c>
      <c r="T475" s="3">
        <v>42124</v>
      </c>
      <c r="U475" s="3">
        <v>42124</v>
      </c>
      <c r="V475" s="5">
        <v>-6.6096000000000004</v>
      </c>
      <c r="W475">
        <v>4</v>
      </c>
      <c r="X475" s="5">
        <v>5.28</v>
      </c>
      <c r="Y475">
        <v>88571</v>
      </c>
      <c r="Z475">
        <f t="shared" si="28"/>
        <v>0</v>
      </c>
      <c r="AA475">
        <f t="shared" si="31"/>
        <v>30</v>
      </c>
      <c r="AB475" t="str">
        <f t="shared" si="29"/>
        <v>Apr</v>
      </c>
      <c r="AC475">
        <f t="shared" si="30"/>
        <v>2015</v>
      </c>
    </row>
    <row r="476" spans="1:29" ht="12.75" customHeight="1" x14ac:dyDescent="0.25">
      <c r="A476">
        <v>26093</v>
      </c>
      <c r="B476" t="s">
        <v>25</v>
      </c>
      <c r="C476">
        <v>0.05</v>
      </c>
      <c r="D476">
        <v>4.24</v>
      </c>
      <c r="E476">
        <v>5.41</v>
      </c>
      <c r="F476">
        <v>853</v>
      </c>
      <c r="G476" t="s">
        <v>973</v>
      </c>
      <c r="H476" t="s">
        <v>49</v>
      </c>
      <c r="I476" t="s">
        <v>58</v>
      </c>
      <c r="J476" t="s">
        <v>29</v>
      </c>
      <c r="K476" t="s">
        <v>109</v>
      </c>
      <c r="L476" t="s">
        <v>59</v>
      </c>
      <c r="M476" t="s">
        <v>110</v>
      </c>
      <c r="N476">
        <v>0.35</v>
      </c>
      <c r="O476" t="s">
        <v>33</v>
      </c>
      <c r="P476" t="s">
        <v>34</v>
      </c>
      <c r="Q476" t="s">
        <v>45</v>
      </c>
      <c r="R476" t="s">
        <v>974</v>
      </c>
      <c r="S476">
        <v>92345</v>
      </c>
      <c r="T476" s="3">
        <v>42079</v>
      </c>
      <c r="U476" s="3">
        <v>42081</v>
      </c>
      <c r="V476" s="5">
        <v>-89.216999999999999</v>
      </c>
      <c r="W476">
        <v>12</v>
      </c>
      <c r="X476" s="5">
        <v>50.83</v>
      </c>
      <c r="Y476">
        <v>88570</v>
      </c>
      <c r="Z476">
        <f t="shared" si="28"/>
        <v>2</v>
      </c>
      <c r="AA476">
        <f t="shared" si="31"/>
        <v>16</v>
      </c>
      <c r="AB476" t="str">
        <f t="shared" si="29"/>
        <v>Mar</v>
      </c>
      <c r="AC476">
        <f t="shared" si="30"/>
        <v>2015</v>
      </c>
    </row>
    <row r="477" spans="1:29" ht="12.75" customHeight="1" x14ac:dyDescent="0.25">
      <c r="A477">
        <v>21351</v>
      </c>
      <c r="B477" t="s">
        <v>47</v>
      </c>
      <c r="C477">
        <v>0.06</v>
      </c>
      <c r="D477">
        <v>1.76</v>
      </c>
      <c r="E477">
        <v>0.7</v>
      </c>
      <c r="F477">
        <v>854</v>
      </c>
      <c r="G477" t="s">
        <v>975</v>
      </c>
      <c r="H477" t="s">
        <v>49</v>
      </c>
      <c r="I477" t="s">
        <v>28</v>
      </c>
      <c r="J477" t="s">
        <v>29</v>
      </c>
      <c r="K477" t="s">
        <v>30</v>
      </c>
      <c r="L477" t="s">
        <v>31</v>
      </c>
      <c r="M477" t="s">
        <v>127</v>
      </c>
      <c r="N477">
        <v>0.56000000000000005</v>
      </c>
      <c r="O477" t="s">
        <v>33</v>
      </c>
      <c r="P477" t="s">
        <v>53</v>
      </c>
      <c r="Q477" t="s">
        <v>228</v>
      </c>
      <c r="R477" t="s">
        <v>976</v>
      </c>
      <c r="S477">
        <v>6405</v>
      </c>
      <c r="T477" s="3">
        <v>42124</v>
      </c>
      <c r="U477" s="3">
        <v>42126</v>
      </c>
      <c r="V477" s="5">
        <v>1.2236</v>
      </c>
      <c r="W477">
        <v>22</v>
      </c>
      <c r="X477" s="5">
        <v>39.26</v>
      </c>
      <c r="Y477">
        <v>88571</v>
      </c>
      <c r="Z477">
        <f t="shared" si="28"/>
        <v>2</v>
      </c>
      <c r="AA477">
        <f t="shared" si="31"/>
        <v>30</v>
      </c>
      <c r="AB477" t="str">
        <f t="shared" si="29"/>
        <v>Apr</v>
      </c>
      <c r="AC477">
        <f t="shared" si="30"/>
        <v>2015</v>
      </c>
    </row>
    <row r="478" spans="1:29" ht="12.75" customHeight="1" x14ac:dyDescent="0.25">
      <c r="A478">
        <v>21352</v>
      </c>
      <c r="B478" t="s">
        <v>47</v>
      </c>
      <c r="C478">
        <v>0.02</v>
      </c>
      <c r="D478">
        <v>24.98</v>
      </c>
      <c r="E478">
        <v>8.7899999999999991</v>
      </c>
      <c r="F478">
        <v>855</v>
      </c>
      <c r="G478" t="s">
        <v>977</v>
      </c>
      <c r="H478" t="s">
        <v>49</v>
      </c>
      <c r="I478" t="s">
        <v>28</v>
      </c>
      <c r="J478" t="s">
        <v>29</v>
      </c>
      <c r="K478" t="s">
        <v>141</v>
      </c>
      <c r="L478" t="s">
        <v>59</v>
      </c>
      <c r="M478" t="s">
        <v>978</v>
      </c>
      <c r="N478">
        <v>0.66</v>
      </c>
      <c r="O478" t="s">
        <v>33</v>
      </c>
      <c r="P478" t="s">
        <v>53</v>
      </c>
      <c r="Q478" t="s">
        <v>228</v>
      </c>
      <c r="R478" t="s">
        <v>979</v>
      </c>
      <c r="S478">
        <v>6810</v>
      </c>
      <c r="T478" s="3">
        <v>42124</v>
      </c>
      <c r="U478" s="3">
        <v>42125</v>
      </c>
      <c r="V478" s="5">
        <v>4.3148</v>
      </c>
      <c r="W478">
        <v>23</v>
      </c>
      <c r="X478" s="5">
        <v>606.51</v>
      </c>
      <c r="Y478">
        <v>88571</v>
      </c>
      <c r="Z478">
        <f t="shared" si="28"/>
        <v>1</v>
      </c>
      <c r="AA478">
        <f t="shared" si="31"/>
        <v>30</v>
      </c>
      <c r="AB478" t="str">
        <f t="shared" si="29"/>
        <v>Apr</v>
      </c>
      <c r="AC478">
        <f t="shared" si="30"/>
        <v>2015</v>
      </c>
    </row>
    <row r="479" spans="1:29" ht="12.75" customHeight="1" x14ac:dyDescent="0.25">
      <c r="A479">
        <v>21354</v>
      </c>
      <c r="B479" t="s">
        <v>47</v>
      </c>
      <c r="C479">
        <v>0.05</v>
      </c>
      <c r="D479">
        <v>35.99</v>
      </c>
      <c r="E479">
        <v>5.99</v>
      </c>
      <c r="F479">
        <v>858</v>
      </c>
      <c r="G479" t="s">
        <v>980</v>
      </c>
      <c r="H479" t="s">
        <v>27</v>
      </c>
      <c r="I479" t="s">
        <v>28</v>
      </c>
      <c r="J479" t="s">
        <v>77</v>
      </c>
      <c r="K479" t="s">
        <v>78</v>
      </c>
      <c r="L479" t="s">
        <v>31</v>
      </c>
      <c r="M479" t="s">
        <v>981</v>
      </c>
      <c r="N479">
        <v>0.38</v>
      </c>
      <c r="O479" t="s">
        <v>33</v>
      </c>
      <c r="P479" t="s">
        <v>53</v>
      </c>
      <c r="Q479" t="s">
        <v>188</v>
      </c>
      <c r="R479" t="s">
        <v>476</v>
      </c>
      <c r="S479">
        <v>4240</v>
      </c>
      <c r="T479" s="3">
        <v>42124</v>
      </c>
      <c r="U479" s="3">
        <v>42126</v>
      </c>
      <c r="V479" s="5">
        <v>-125.83296</v>
      </c>
      <c r="W479">
        <v>2</v>
      </c>
      <c r="X479" s="5">
        <v>64.89</v>
      </c>
      <c r="Y479">
        <v>88571</v>
      </c>
      <c r="Z479">
        <f t="shared" si="28"/>
        <v>2</v>
      </c>
      <c r="AA479">
        <f t="shared" si="31"/>
        <v>30</v>
      </c>
      <c r="AB479" t="str">
        <f t="shared" si="29"/>
        <v>Apr</v>
      </c>
      <c r="AC479">
        <f t="shared" si="30"/>
        <v>2015</v>
      </c>
    </row>
    <row r="480" spans="1:29" ht="12.75" customHeight="1" x14ac:dyDescent="0.25">
      <c r="A480">
        <v>21214</v>
      </c>
      <c r="B480" t="s">
        <v>47</v>
      </c>
      <c r="C480">
        <v>0.03</v>
      </c>
      <c r="D480">
        <v>14.2</v>
      </c>
      <c r="E480">
        <v>5.3</v>
      </c>
      <c r="F480">
        <v>865</v>
      </c>
      <c r="G480" t="s">
        <v>982</v>
      </c>
      <c r="H480" t="s">
        <v>49</v>
      </c>
      <c r="I480" t="s">
        <v>28</v>
      </c>
      <c r="J480" t="s">
        <v>41</v>
      </c>
      <c r="K480" t="s">
        <v>50</v>
      </c>
      <c r="L480" t="s">
        <v>31</v>
      </c>
      <c r="M480" t="s">
        <v>730</v>
      </c>
      <c r="N480">
        <v>0.46</v>
      </c>
      <c r="O480" t="s">
        <v>33</v>
      </c>
      <c r="P480" t="s">
        <v>61</v>
      </c>
      <c r="Q480" t="s">
        <v>703</v>
      </c>
      <c r="R480" t="s">
        <v>832</v>
      </c>
      <c r="S480">
        <v>46312</v>
      </c>
      <c r="T480" s="3">
        <v>42151</v>
      </c>
      <c r="U480" s="3">
        <v>42152</v>
      </c>
      <c r="V480" s="5">
        <v>122.21</v>
      </c>
      <c r="W480">
        <v>18</v>
      </c>
      <c r="X480" s="5">
        <v>267.2</v>
      </c>
      <c r="Y480">
        <v>90674</v>
      </c>
      <c r="Z480">
        <f t="shared" si="28"/>
        <v>1</v>
      </c>
      <c r="AA480">
        <f t="shared" si="31"/>
        <v>27</v>
      </c>
      <c r="AB480" t="str">
        <f t="shared" si="29"/>
        <v>May</v>
      </c>
      <c r="AC480">
        <f t="shared" si="30"/>
        <v>2015</v>
      </c>
    </row>
    <row r="481" spans="1:29" ht="12.75" customHeight="1" x14ac:dyDescent="0.25">
      <c r="A481">
        <v>19947</v>
      </c>
      <c r="B481" t="s">
        <v>106</v>
      </c>
      <c r="C481">
        <v>0.04</v>
      </c>
      <c r="D481">
        <v>6.48</v>
      </c>
      <c r="E481">
        <v>5.16</v>
      </c>
      <c r="F481">
        <v>865</v>
      </c>
      <c r="G481" t="s">
        <v>982</v>
      </c>
      <c r="H481" t="s">
        <v>27</v>
      </c>
      <c r="I481" t="s">
        <v>28</v>
      </c>
      <c r="J481" t="s">
        <v>29</v>
      </c>
      <c r="K481" t="s">
        <v>93</v>
      </c>
      <c r="L481" t="s">
        <v>59</v>
      </c>
      <c r="M481" t="s">
        <v>983</v>
      </c>
      <c r="N481">
        <v>0.37</v>
      </c>
      <c r="O481" t="s">
        <v>33</v>
      </c>
      <c r="P481" t="s">
        <v>61</v>
      </c>
      <c r="Q481" t="s">
        <v>703</v>
      </c>
      <c r="R481" t="s">
        <v>832</v>
      </c>
      <c r="S481">
        <v>46312</v>
      </c>
      <c r="T481" s="3">
        <v>42061</v>
      </c>
      <c r="U481" s="3">
        <v>42065</v>
      </c>
      <c r="V481" s="5">
        <v>-11.1332</v>
      </c>
      <c r="W481">
        <v>12</v>
      </c>
      <c r="X481" s="5">
        <v>86.79</v>
      </c>
      <c r="Y481">
        <v>90675</v>
      </c>
      <c r="Z481">
        <f t="shared" si="28"/>
        <v>4</v>
      </c>
      <c r="AA481">
        <f t="shared" si="31"/>
        <v>26</v>
      </c>
      <c r="AB481" t="str">
        <f t="shared" si="29"/>
        <v>Feb</v>
      </c>
      <c r="AC481">
        <f t="shared" si="30"/>
        <v>2015</v>
      </c>
    </row>
    <row r="482" spans="1:29" ht="12.75" customHeight="1" x14ac:dyDescent="0.25">
      <c r="A482">
        <v>24774</v>
      </c>
      <c r="B482" t="s">
        <v>37</v>
      </c>
      <c r="C482">
        <v>0.04</v>
      </c>
      <c r="D482">
        <v>29.18</v>
      </c>
      <c r="E482">
        <v>8.5500000000000007</v>
      </c>
      <c r="F482">
        <v>868</v>
      </c>
      <c r="G482" t="s">
        <v>984</v>
      </c>
      <c r="H482" t="s">
        <v>27</v>
      </c>
      <c r="I482" t="s">
        <v>28</v>
      </c>
      <c r="J482" t="s">
        <v>41</v>
      </c>
      <c r="K482" t="s">
        <v>50</v>
      </c>
      <c r="L482" t="s">
        <v>59</v>
      </c>
      <c r="M482" t="s">
        <v>985</v>
      </c>
      <c r="N482">
        <v>0.42</v>
      </c>
      <c r="O482" t="s">
        <v>33</v>
      </c>
      <c r="P482" t="s">
        <v>61</v>
      </c>
      <c r="Q482" t="s">
        <v>62</v>
      </c>
      <c r="R482" t="s">
        <v>986</v>
      </c>
      <c r="S482">
        <v>55126</v>
      </c>
      <c r="T482" s="3">
        <v>42060</v>
      </c>
      <c r="U482" s="3">
        <v>42062</v>
      </c>
      <c r="V482" s="5">
        <v>201.7353</v>
      </c>
      <c r="W482">
        <v>10</v>
      </c>
      <c r="X482" s="5">
        <v>292.37</v>
      </c>
      <c r="Y482">
        <v>91194</v>
      </c>
      <c r="Z482">
        <f t="shared" si="28"/>
        <v>2</v>
      </c>
      <c r="AA482">
        <f t="shared" si="31"/>
        <v>25</v>
      </c>
      <c r="AB482" t="str">
        <f t="shared" si="29"/>
        <v>Feb</v>
      </c>
      <c r="AC482">
        <f t="shared" si="30"/>
        <v>2015</v>
      </c>
    </row>
    <row r="483" spans="1:29" ht="12.75" customHeight="1" x14ac:dyDescent="0.25">
      <c r="A483">
        <v>24775</v>
      </c>
      <c r="B483" t="s">
        <v>37</v>
      </c>
      <c r="C483">
        <v>0</v>
      </c>
      <c r="D483">
        <v>80.98</v>
      </c>
      <c r="E483">
        <v>35</v>
      </c>
      <c r="F483">
        <v>868</v>
      </c>
      <c r="G483" t="s">
        <v>984</v>
      </c>
      <c r="H483" t="s">
        <v>49</v>
      </c>
      <c r="I483" t="s">
        <v>28</v>
      </c>
      <c r="J483" t="s">
        <v>29</v>
      </c>
      <c r="K483" t="s">
        <v>141</v>
      </c>
      <c r="L483" t="s">
        <v>236</v>
      </c>
      <c r="M483" t="s">
        <v>987</v>
      </c>
      <c r="N483">
        <v>0.83</v>
      </c>
      <c r="O483" t="s">
        <v>33</v>
      </c>
      <c r="P483" t="s">
        <v>61</v>
      </c>
      <c r="Q483" t="s">
        <v>62</v>
      </c>
      <c r="R483" t="s">
        <v>986</v>
      </c>
      <c r="S483">
        <v>55126</v>
      </c>
      <c r="T483" s="3">
        <v>42060</v>
      </c>
      <c r="U483" s="3">
        <v>42062</v>
      </c>
      <c r="V483" s="5">
        <v>-684.78</v>
      </c>
      <c r="W483">
        <v>8</v>
      </c>
      <c r="X483" s="5">
        <v>682.79</v>
      </c>
      <c r="Y483">
        <v>91194</v>
      </c>
      <c r="Z483">
        <f t="shared" si="28"/>
        <v>2</v>
      </c>
      <c r="AA483">
        <f t="shared" si="31"/>
        <v>25</v>
      </c>
      <c r="AB483" t="str">
        <f t="shared" si="29"/>
        <v>Feb</v>
      </c>
      <c r="AC483">
        <f t="shared" si="30"/>
        <v>2015</v>
      </c>
    </row>
    <row r="484" spans="1:29" ht="12.75" customHeight="1" x14ac:dyDescent="0.25">
      <c r="A484">
        <v>24763</v>
      </c>
      <c r="B484" t="s">
        <v>47</v>
      </c>
      <c r="C484">
        <v>0.06</v>
      </c>
      <c r="D484">
        <v>6.48</v>
      </c>
      <c r="E484">
        <v>8.8800000000000008</v>
      </c>
      <c r="F484">
        <v>868</v>
      </c>
      <c r="G484" t="s">
        <v>984</v>
      </c>
      <c r="H484" t="s">
        <v>49</v>
      </c>
      <c r="I484" t="s">
        <v>28</v>
      </c>
      <c r="J484" t="s">
        <v>29</v>
      </c>
      <c r="K484" t="s">
        <v>93</v>
      </c>
      <c r="L484" t="s">
        <v>59</v>
      </c>
      <c r="M484" t="s">
        <v>988</v>
      </c>
      <c r="N484">
        <v>0.37</v>
      </c>
      <c r="O484" t="s">
        <v>33</v>
      </c>
      <c r="P484" t="s">
        <v>61</v>
      </c>
      <c r="Q484" t="s">
        <v>62</v>
      </c>
      <c r="R484" t="s">
        <v>986</v>
      </c>
      <c r="S484">
        <v>55126</v>
      </c>
      <c r="T484" s="3">
        <v>42069</v>
      </c>
      <c r="U484" s="3">
        <v>42070</v>
      </c>
      <c r="V484" s="5">
        <v>-237.47</v>
      </c>
      <c r="W484">
        <v>20</v>
      </c>
      <c r="X484" s="5">
        <v>125.77</v>
      </c>
      <c r="Y484">
        <v>91195</v>
      </c>
      <c r="Z484">
        <f t="shared" si="28"/>
        <v>1</v>
      </c>
      <c r="AA484">
        <f t="shared" si="31"/>
        <v>6</v>
      </c>
      <c r="AB484" t="str">
        <f t="shared" si="29"/>
        <v>Mar</v>
      </c>
      <c r="AC484">
        <f t="shared" si="30"/>
        <v>2015</v>
      </c>
    </row>
    <row r="485" spans="1:29" ht="12.75" customHeight="1" x14ac:dyDescent="0.25">
      <c r="A485">
        <v>24764</v>
      </c>
      <c r="B485" t="s">
        <v>47</v>
      </c>
      <c r="C485">
        <v>0.09</v>
      </c>
      <c r="D485">
        <v>349.45</v>
      </c>
      <c r="E485">
        <v>60</v>
      </c>
      <c r="F485">
        <v>868</v>
      </c>
      <c r="G485" t="s">
        <v>984</v>
      </c>
      <c r="H485" t="s">
        <v>39</v>
      </c>
      <c r="I485" t="s">
        <v>28</v>
      </c>
      <c r="J485" t="s">
        <v>41</v>
      </c>
      <c r="K485" t="s">
        <v>152</v>
      </c>
      <c r="L485" t="s">
        <v>43</v>
      </c>
      <c r="M485" t="s">
        <v>989</v>
      </c>
      <c r="O485" t="s">
        <v>33</v>
      </c>
      <c r="P485" t="s">
        <v>61</v>
      </c>
      <c r="Q485" t="s">
        <v>62</v>
      </c>
      <c r="R485" t="s">
        <v>986</v>
      </c>
      <c r="S485">
        <v>55126</v>
      </c>
      <c r="T485" s="3">
        <v>42069</v>
      </c>
      <c r="U485" s="3">
        <v>42070</v>
      </c>
      <c r="V485" s="5">
        <v>-2946.0509999999999</v>
      </c>
      <c r="W485">
        <v>12</v>
      </c>
      <c r="X485" s="5">
        <v>3918.98</v>
      </c>
      <c r="Y485">
        <v>91195</v>
      </c>
      <c r="Z485">
        <f t="shared" si="28"/>
        <v>1</v>
      </c>
      <c r="AA485">
        <f t="shared" si="31"/>
        <v>6</v>
      </c>
      <c r="AB485" t="str">
        <f t="shared" si="29"/>
        <v>Mar</v>
      </c>
      <c r="AC485">
        <f t="shared" si="30"/>
        <v>2015</v>
      </c>
    </row>
    <row r="486" spans="1:29" ht="12.75" customHeight="1" x14ac:dyDescent="0.25">
      <c r="A486">
        <v>25507</v>
      </c>
      <c r="B486" t="s">
        <v>37</v>
      </c>
      <c r="C486">
        <v>0.03</v>
      </c>
      <c r="D486">
        <v>14.2</v>
      </c>
      <c r="E486">
        <v>5.3</v>
      </c>
      <c r="F486">
        <v>871</v>
      </c>
      <c r="G486" t="s">
        <v>990</v>
      </c>
      <c r="H486" t="s">
        <v>49</v>
      </c>
      <c r="I486" t="s">
        <v>40</v>
      </c>
      <c r="J486" t="s">
        <v>41</v>
      </c>
      <c r="K486" t="s">
        <v>50</v>
      </c>
      <c r="L486" t="s">
        <v>31</v>
      </c>
      <c r="M486" t="s">
        <v>730</v>
      </c>
      <c r="N486">
        <v>0.46</v>
      </c>
      <c r="O486" t="s">
        <v>33</v>
      </c>
      <c r="P486" t="s">
        <v>34</v>
      </c>
      <c r="Q486" t="s">
        <v>533</v>
      </c>
      <c r="R486" t="s">
        <v>991</v>
      </c>
      <c r="S486">
        <v>89502</v>
      </c>
      <c r="T486" s="3">
        <v>42078</v>
      </c>
      <c r="U486" s="3">
        <v>42080</v>
      </c>
      <c r="V486" s="5">
        <v>21.555599999999998</v>
      </c>
      <c r="W486">
        <v>2</v>
      </c>
      <c r="X486" s="5">
        <v>31.24</v>
      </c>
      <c r="Y486">
        <v>90577</v>
      </c>
      <c r="Z486">
        <f t="shared" si="28"/>
        <v>2</v>
      </c>
      <c r="AA486">
        <f t="shared" si="31"/>
        <v>15</v>
      </c>
      <c r="AB486" t="str">
        <f t="shared" si="29"/>
        <v>Mar</v>
      </c>
      <c r="AC486">
        <f t="shared" si="30"/>
        <v>2015</v>
      </c>
    </row>
    <row r="487" spans="1:29" ht="12.75" customHeight="1" x14ac:dyDescent="0.25">
      <c r="A487">
        <v>22547</v>
      </c>
      <c r="B487" t="s">
        <v>37</v>
      </c>
      <c r="C487">
        <v>0.01</v>
      </c>
      <c r="D487">
        <v>5.94</v>
      </c>
      <c r="E487">
        <v>9.92</v>
      </c>
      <c r="F487">
        <v>871</v>
      </c>
      <c r="G487" t="s">
        <v>990</v>
      </c>
      <c r="H487" t="s">
        <v>49</v>
      </c>
      <c r="I487" t="s">
        <v>40</v>
      </c>
      <c r="J487" t="s">
        <v>29</v>
      </c>
      <c r="K487" t="s">
        <v>109</v>
      </c>
      <c r="L487" t="s">
        <v>59</v>
      </c>
      <c r="M487" t="s">
        <v>344</v>
      </c>
      <c r="N487">
        <v>0.38</v>
      </c>
      <c r="O487" t="s">
        <v>33</v>
      </c>
      <c r="P487" t="s">
        <v>34</v>
      </c>
      <c r="Q487" t="s">
        <v>533</v>
      </c>
      <c r="R487" t="s">
        <v>991</v>
      </c>
      <c r="S487">
        <v>89502</v>
      </c>
      <c r="T487" s="3">
        <v>42144</v>
      </c>
      <c r="U487" s="3">
        <v>42147</v>
      </c>
      <c r="V487" s="5">
        <v>-239.315</v>
      </c>
      <c r="W487">
        <v>12</v>
      </c>
      <c r="X487" s="5">
        <v>74.77</v>
      </c>
      <c r="Y487">
        <v>90578</v>
      </c>
      <c r="Z487">
        <f t="shared" si="28"/>
        <v>3</v>
      </c>
      <c r="AA487">
        <f t="shared" si="31"/>
        <v>20</v>
      </c>
      <c r="AB487" t="str">
        <f t="shared" si="29"/>
        <v>May</v>
      </c>
      <c r="AC487">
        <f t="shared" si="30"/>
        <v>2015</v>
      </c>
    </row>
    <row r="488" spans="1:29" ht="12.75" customHeight="1" x14ac:dyDescent="0.25">
      <c r="A488">
        <v>22548</v>
      </c>
      <c r="B488" t="s">
        <v>37</v>
      </c>
      <c r="C488">
        <v>0</v>
      </c>
      <c r="D488">
        <v>6.48</v>
      </c>
      <c r="E488">
        <v>5.1100000000000003</v>
      </c>
      <c r="F488">
        <v>871</v>
      </c>
      <c r="G488" t="s">
        <v>990</v>
      </c>
      <c r="H488" t="s">
        <v>49</v>
      </c>
      <c r="I488" t="s">
        <v>40</v>
      </c>
      <c r="J488" t="s">
        <v>29</v>
      </c>
      <c r="K488" t="s">
        <v>93</v>
      </c>
      <c r="L488" t="s">
        <v>59</v>
      </c>
      <c r="M488" t="s">
        <v>992</v>
      </c>
      <c r="N488">
        <v>0.37</v>
      </c>
      <c r="O488" t="s">
        <v>33</v>
      </c>
      <c r="P488" t="s">
        <v>34</v>
      </c>
      <c r="Q488" t="s">
        <v>533</v>
      </c>
      <c r="R488" t="s">
        <v>991</v>
      </c>
      <c r="S488">
        <v>89502</v>
      </c>
      <c r="T488" s="3">
        <v>42144</v>
      </c>
      <c r="U488" s="3">
        <v>42146</v>
      </c>
      <c r="V488" s="5">
        <v>-33.31</v>
      </c>
      <c r="W488">
        <v>18</v>
      </c>
      <c r="X488" s="5">
        <v>127.81</v>
      </c>
      <c r="Y488">
        <v>90578</v>
      </c>
      <c r="Z488">
        <f t="shared" si="28"/>
        <v>2</v>
      </c>
      <c r="AA488">
        <f t="shared" si="31"/>
        <v>20</v>
      </c>
      <c r="AB488" t="str">
        <f t="shared" si="29"/>
        <v>May</v>
      </c>
      <c r="AC488">
        <f t="shared" si="30"/>
        <v>2015</v>
      </c>
    </row>
    <row r="489" spans="1:29" ht="12.75" customHeight="1" x14ac:dyDescent="0.25">
      <c r="A489">
        <v>19262</v>
      </c>
      <c r="B489" t="s">
        <v>25</v>
      </c>
      <c r="C489">
        <v>0.04</v>
      </c>
      <c r="D489">
        <v>4.37</v>
      </c>
      <c r="E489">
        <v>5.15</v>
      </c>
      <c r="F489">
        <v>875</v>
      </c>
      <c r="G489" t="s">
        <v>993</v>
      </c>
      <c r="H489" t="s">
        <v>49</v>
      </c>
      <c r="I489" t="s">
        <v>58</v>
      </c>
      <c r="J489" t="s">
        <v>29</v>
      </c>
      <c r="K489" t="s">
        <v>257</v>
      </c>
      <c r="L489" t="s">
        <v>59</v>
      </c>
      <c r="M489" t="s">
        <v>994</v>
      </c>
      <c r="N489">
        <v>0.59</v>
      </c>
      <c r="O489" t="s">
        <v>33</v>
      </c>
      <c r="P489" t="s">
        <v>34</v>
      </c>
      <c r="Q489" t="s">
        <v>212</v>
      </c>
      <c r="R489" t="s">
        <v>995</v>
      </c>
      <c r="S489">
        <v>84106</v>
      </c>
      <c r="T489" s="3">
        <v>42056</v>
      </c>
      <c r="U489" s="3">
        <v>42057</v>
      </c>
      <c r="V489" s="5">
        <v>-74.479599999999991</v>
      </c>
      <c r="W489">
        <v>18</v>
      </c>
      <c r="X489" s="5">
        <v>78.59</v>
      </c>
      <c r="Y489">
        <v>89059</v>
      </c>
      <c r="Z489">
        <f t="shared" si="28"/>
        <v>1</v>
      </c>
      <c r="AA489">
        <f t="shared" si="31"/>
        <v>21</v>
      </c>
      <c r="AB489" t="str">
        <f t="shared" si="29"/>
        <v>Feb</v>
      </c>
      <c r="AC489">
        <f t="shared" si="30"/>
        <v>2015</v>
      </c>
    </row>
    <row r="490" spans="1:29" ht="12.75" customHeight="1" x14ac:dyDescent="0.25">
      <c r="A490">
        <v>19263</v>
      </c>
      <c r="B490" t="s">
        <v>25</v>
      </c>
      <c r="C490">
        <v>0.09</v>
      </c>
      <c r="D490">
        <v>155.99</v>
      </c>
      <c r="E490">
        <v>8.99</v>
      </c>
      <c r="F490">
        <v>875</v>
      </c>
      <c r="G490" t="s">
        <v>993</v>
      </c>
      <c r="H490" t="s">
        <v>49</v>
      </c>
      <c r="I490" t="s">
        <v>58</v>
      </c>
      <c r="J490" t="s">
        <v>77</v>
      </c>
      <c r="K490" t="s">
        <v>78</v>
      </c>
      <c r="L490" t="s">
        <v>59</v>
      </c>
      <c r="M490" t="s">
        <v>996</v>
      </c>
      <c r="N490">
        <v>0.57999999999999996</v>
      </c>
      <c r="O490" t="s">
        <v>33</v>
      </c>
      <c r="P490" t="s">
        <v>34</v>
      </c>
      <c r="Q490" t="s">
        <v>212</v>
      </c>
      <c r="R490" t="s">
        <v>995</v>
      </c>
      <c r="S490">
        <v>84106</v>
      </c>
      <c r="T490" s="3">
        <v>42056</v>
      </c>
      <c r="U490" s="3">
        <v>42058</v>
      </c>
      <c r="V490" s="5">
        <v>-232.22056000000003</v>
      </c>
      <c r="W490">
        <v>4</v>
      </c>
      <c r="X490" s="5">
        <v>497.11</v>
      </c>
      <c r="Y490">
        <v>89059</v>
      </c>
      <c r="Z490">
        <f t="shared" si="28"/>
        <v>2</v>
      </c>
      <c r="AA490">
        <f t="shared" si="31"/>
        <v>21</v>
      </c>
      <c r="AB490" t="str">
        <f t="shared" si="29"/>
        <v>Feb</v>
      </c>
      <c r="AC490">
        <f t="shared" si="30"/>
        <v>2015</v>
      </c>
    </row>
    <row r="491" spans="1:29" x14ac:dyDescent="0.25">
      <c r="A491">
        <v>18054</v>
      </c>
      <c r="B491" t="s">
        <v>47</v>
      </c>
      <c r="C491">
        <v>7.0000000000000007E-2</v>
      </c>
      <c r="D491">
        <v>5.68</v>
      </c>
      <c r="E491">
        <v>1.39</v>
      </c>
      <c r="F491">
        <v>880</v>
      </c>
      <c r="G491" t="s">
        <v>997</v>
      </c>
      <c r="H491" t="s">
        <v>49</v>
      </c>
      <c r="I491" t="s">
        <v>58</v>
      </c>
      <c r="J491" t="s">
        <v>29</v>
      </c>
      <c r="K491" t="s">
        <v>69</v>
      </c>
      <c r="L491" t="s">
        <v>59</v>
      </c>
      <c r="M491" t="s">
        <v>998</v>
      </c>
      <c r="N491">
        <v>0.38</v>
      </c>
      <c r="O491" t="s">
        <v>33</v>
      </c>
      <c r="P491" t="s">
        <v>34</v>
      </c>
      <c r="Q491" t="s">
        <v>378</v>
      </c>
      <c r="R491" t="s">
        <v>999</v>
      </c>
      <c r="S491">
        <v>85254</v>
      </c>
      <c r="T491" s="3">
        <v>42088</v>
      </c>
      <c r="U491" s="3">
        <v>42090</v>
      </c>
      <c r="V491" s="5">
        <v>18.643799999999999</v>
      </c>
      <c r="W491">
        <v>5</v>
      </c>
      <c r="X491" s="5">
        <v>27.02</v>
      </c>
      <c r="Y491">
        <v>86153</v>
      </c>
      <c r="Z491">
        <f t="shared" si="28"/>
        <v>2</v>
      </c>
      <c r="AA491">
        <f t="shared" si="31"/>
        <v>25</v>
      </c>
      <c r="AB491" t="str">
        <f t="shared" si="29"/>
        <v>Mar</v>
      </c>
      <c r="AC491">
        <f t="shared" si="30"/>
        <v>2015</v>
      </c>
    </row>
    <row r="492" spans="1:29" x14ac:dyDescent="0.25">
      <c r="A492">
        <v>18055</v>
      </c>
      <c r="B492" t="s">
        <v>47</v>
      </c>
      <c r="C492">
        <v>0.06</v>
      </c>
      <c r="D492">
        <v>22.84</v>
      </c>
      <c r="E492">
        <v>11.54</v>
      </c>
      <c r="F492">
        <v>880</v>
      </c>
      <c r="G492" t="s">
        <v>997</v>
      </c>
      <c r="H492" t="s">
        <v>49</v>
      </c>
      <c r="I492" t="s">
        <v>58</v>
      </c>
      <c r="J492" t="s">
        <v>29</v>
      </c>
      <c r="K492" t="s">
        <v>93</v>
      </c>
      <c r="L492" t="s">
        <v>59</v>
      </c>
      <c r="M492" t="s">
        <v>227</v>
      </c>
      <c r="N492">
        <v>0.39</v>
      </c>
      <c r="O492" t="s">
        <v>33</v>
      </c>
      <c r="P492" t="s">
        <v>34</v>
      </c>
      <c r="Q492" t="s">
        <v>378</v>
      </c>
      <c r="R492" t="s">
        <v>999</v>
      </c>
      <c r="S492">
        <v>85254</v>
      </c>
      <c r="T492" s="3">
        <v>42088</v>
      </c>
      <c r="U492" s="3">
        <v>42090</v>
      </c>
      <c r="V492" s="5">
        <v>-31.24</v>
      </c>
      <c r="W492">
        <v>1</v>
      </c>
      <c r="X492" s="5">
        <v>27.67</v>
      </c>
      <c r="Y492">
        <v>86153</v>
      </c>
      <c r="Z492">
        <f t="shared" si="28"/>
        <v>2</v>
      </c>
      <c r="AA492">
        <f t="shared" si="31"/>
        <v>25</v>
      </c>
      <c r="AB492" t="str">
        <f t="shared" si="29"/>
        <v>Mar</v>
      </c>
      <c r="AC492">
        <f t="shared" si="30"/>
        <v>2015</v>
      </c>
    </row>
    <row r="493" spans="1:29" ht="12.75" customHeight="1" x14ac:dyDescent="0.25">
      <c r="A493">
        <v>19401</v>
      </c>
      <c r="B493" t="s">
        <v>47</v>
      </c>
      <c r="C493">
        <v>0.06</v>
      </c>
      <c r="D493">
        <v>25.98</v>
      </c>
      <c r="E493">
        <v>14.36</v>
      </c>
      <c r="F493">
        <v>885</v>
      </c>
      <c r="G493" t="s">
        <v>1000</v>
      </c>
      <c r="H493" t="s">
        <v>39</v>
      </c>
      <c r="I493" t="s">
        <v>28</v>
      </c>
      <c r="J493" t="s">
        <v>41</v>
      </c>
      <c r="K493" t="s">
        <v>42</v>
      </c>
      <c r="L493" t="s">
        <v>43</v>
      </c>
      <c r="M493" t="s">
        <v>1001</v>
      </c>
      <c r="N493">
        <v>0.6</v>
      </c>
      <c r="O493" t="s">
        <v>33</v>
      </c>
      <c r="P493" t="s">
        <v>61</v>
      </c>
      <c r="Q493" t="s">
        <v>130</v>
      </c>
      <c r="R493" t="s">
        <v>956</v>
      </c>
      <c r="S493">
        <v>79109</v>
      </c>
      <c r="T493" s="3">
        <v>42148</v>
      </c>
      <c r="U493" s="3">
        <v>42149</v>
      </c>
      <c r="V493" s="5">
        <v>55.888000000000034</v>
      </c>
      <c r="W493">
        <v>41</v>
      </c>
      <c r="X493" s="5">
        <v>1033.56</v>
      </c>
      <c r="Y493">
        <v>89537</v>
      </c>
      <c r="Z493">
        <f t="shared" si="28"/>
        <v>1</v>
      </c>
      <c r="AA493">
        <f t="shared" si="31"/>
        <v>24</v>
      </c>
      <c r="AB493" t="str">
        <f t="shared" si="29"/>
        <v>May</v>
      </c>
      <c r="AC493">
        <f t="shared" si="30"/>
        <v>2015</v>
      </c>
    </row>
    <row r="494" spans="1:29" ht="12.75" customHeight="1" x14ac:dyDescent="0.25">
      <c r="A494">
        <v>26011</v>
      </c>
      <c r="B494" t="s">
        <v>47</v>
      </c>
      <c r="C494">
        <v>0.08</v>
      </c>
      <c r="D494">
        <v>1.81</v>
      </c>
      <c r="E494">
        <v>0.75</v>
      </c>
      <c r="F494">
        <v>890</v>
      </c>
      <c r="G494" t="s">
        <v>1002</v>
      </c>
      <c r="H494" t="s">
        <v>49</v>
      </c>
      <c r="I494" t="s">
        <v>114</v>
      </c>
      <c r="J494" t="s">
        <v>41</v>
      </c>
      <c r="K494" t="s">
        <v>42</v>
      </c>
      <c r="L494" t="s">
        <v>43</v>
      </c>
      <c r="M494" t="s">
        <v>1003</v>
      </c>
      <c r="N494">
        <v>0.57999999999999996</v>
      </c>
      <c r="O494" t="s">
        <v>33</v>
      </c>
      <c r="P494" t="s">
        <v>61</v>
      </c>
      <c r="Q494" t="s">
        <v>130</v>
      </c>
      <c r="R494" t="s">
        <v>1004</v>
      </c>
      <c r="S494">
        <v>76021</v>
      </c>
      <c r="T494" s="3">
        <v>42009</v>
      </c>
      <c r="U494" s="3">
        <v>42010</v>
      </c>
      <c r="V494" s="5">
        <v>1.3224</v>
      </c>
      <c r="W494">
        <v>11</v>
      </c>
      <c r="X494" s="5">
        <v>19.97</v>
      </c>
      <c r="Y494">
        <v>89536</v>
      </c>
      <c r="Z494">
        <f t="shared" si="28"/>
        <v>1</v>
      </c>
      <c r="AA494">
        <f t="shared" si="31"/>
        <v>5</v>
      </c>
      <c r="AB494" t="str">
        <f t="shared" si="29"/>
        <v>Jan</v>
      </c>
      <c r="AC494">
        <f t="shared" si="30"/>
        <v>2015</v>
      </c>
    </row>
    <row r="495" spans="1:29" ht="12.75" customHeight="1" x14ac:dyDescent="0.25">
      <c r="A495">
        <v>26015</v>
      </c>
      <c r="B495" t="s">
        <v>47</v>
      </c>
      <c r="C495">
        <v>0.04</v>
      </c>
      <c r="D495">
        <v>125.99</v>
      </c>
      <c r="E495">
        <v>5.26</v>
      </c>
      <c r="F495">
        <v>890</v>
      </c>
      <c r="G495" t="s">
        <v>1002</v>
      </c>
      <c r="H495" t="s">
        <v>49</v>
      </c>
      <c r="I495" t="s">
        <v>114</v>
      </c>
      <c r="J495" t="s">
        <v>77</v>
      </c>
      <c r="K495" t="s">
        <v>78</v>
      </c>
      <c r="L495" t="s">
        <v>59</v>
      </c>
      <c r="M495" t="s">
        <v>1005</v>
      </c>
      <c r="N495">
        <v>0.55000000000000004</v>
      </c>
      <c r="O495" t="s">
        <v>33</v>
      </c>
      <c r="P495" t="s">
        <v>61</v>
      </c>
      <c r="Q495" t="s">
        <v>130</v>
      </c>
      <c r="R495" t="s">
        <v>1004</v>
      </c>
      <c r="S495">
        <v>76021</v>
      </c>
      <c r="T495" s="3">
        <v>42009</v>
      </c>
      <c r="U495" s="3">
        <v>42009</v>
      </c>
      <c r="V495" s="5">
        <v>455.42069999999995</v>
      </c>
      <c r="W495">
        <v>6</v>
      </c>
      <c r="X495" s="5">
        <v>660.03</v>
      </c>
      <c r="Y495">
        <v>89536</v>
      </c>
      <c r="Z495">
        <f t="shared" si="28"/>
        <v>0</v>
      </c>
      <c r="AA495">
        <f t="shared" si="31"/>
        <v>5</v>
      </c>
      <c r="AB495" t="str">
        <f t="shared" si="29"/>
        <v>Jan</v>
      </c>
      <c r="AC495">
        <f t="shared" si="30"/>
        <v>2015</v>
      </c>
    </row>
    <row r="496" spans="1:29" ht="12.75" customHeight="1" x14ac:dyDescent="0.25">
      <c r="A496">
        <v>2045</v>
      </c>
      <c r="B496" t="s">
        <v>47</v>
      </c>
      <c r="C496">
        <v>0.01</v>
      </c>
      <c r="D496">
        <v>8.34</v>
      </c>
      <c r="E496">
        <v>0.96</v>
      </c>
      <c r="F496">
        <v>894</v>
      </c>
      <c r="G496" t="s">
        <v>1006</v>
      </c>
      <c r="H496" t="s">
        <v>49</v>
      </c>
      <c r="I496" t="s">
        <v>28</v>
      </c>
      <c r="J496" t="s">
        <v>41</v>
      </c>
      <c r="K496" t="s">
        <v>50</v>
      </c>
      <c r="L496" t="s">
        <v>31</v>
      </c>
      <c r="M496" t="s">
        <v>1007</v>
      </c>
      <c r="N496">
        <v>0.43</v>
      </c>
      <c r="O496" t="s">
        <v>33</v>
      </c>
      <c r="P496" t="s">
        <v>53</v>
      </c>
      <c r="Q496" t="s">
        <v>1008</v>
      </c>
      <c r="R496" t="s">
        <v>35</v>
      </c>
      <c r="S496">
        <v>20024</v>
      </c>
      <c r="T496" s="3">
        <v>42014</v>
      </c>
      <c r="U496" s="3">
        <v>42016</v>
      </c>
      <c r="V496" s="5">
        <v>29.332000000000001</v>
      </c>
      <c r="W496">
        <v>24</v>
      </c>
      <c r="X496" s="5">
        <v>199.12</v>
      </c>
      <c r="Y496">
        <v>14596</v>
      </c>
      <c r="Z496">
        <f t="shared" si="28"/>
        <v>2</v>
      </c>
      <c r="AA496">
        <f t="shared" si="31"/>
        <v>10</v>
      </c>
      <c r="AB496" t="str">
        <f t="shared" si="29"/>
        <v>Jan</v>
      </c>
      <c r="AC496">
        <f t="shared" si="30"/>
        <v>2015</v>
      </c>
    </row>
    <row r="497" spans="1:29" ht="12.75" customHeight="1" x14ac:dyDescent="0.25">
      <c r="A497">
        <v>2046</v>
      </c>
      <c r="B497" t="s">
        <v>47</v>
      </c>
      <c r="C497">
        <v>0.06</v>
      </c>
      <c r="D497">
        <v>3.28</v>
      </c>
      <c r="E497">
        <v>3.97</v>
      </c>
      <c r="F497">
        <v>894</v>
      </c>
      <c r="G497" t="s">
        <v>1006</v>
      </c>
      <c r="H497" t="s">
        <v>49</v>
      </c>
      <c r="I497" t="s">
        <v>28</v>
      </c>
      <c r="J497" t="s">
        <v>29</v>
      </c>
      <c r="K497" t="s">
        <v>30</v>
      </c>
      <c r="L497" t="s">
        <v>31</v>
      </c>
      <c r="M497" t="s">
        <v>1009</v>
      </c>
      <c r="N497">
        <v>0.56000000000000005</v>
      </c>
      <c r="O497" t="s">
        <v>33</v>
      </c>
      <c r="P497" t="s">
        <v>53</v>
      </c>
      <c r="Q497" t="s">
        <v>1008</v>
      </c>
      <c r="R497" t="s">
        <v>35</v>
      </c>
      <c r="S497">
        <v>20024</v>
      </c>
      <c r="T497" s="3">
        <v>42014</v>
      </c>
      <c r="U497" s="3">
        <v>42015</v>
      </c>
      <c r="V497" s="5">
        <v>-86</v>
      </c>
      <c r="W497">
        <v>19</v>
      </c>
      <c r="X497" s="5">
        <v>63.14</v>
      </c>
      <c r="Y497">
        <v>14596</v>
      </c>
      <c r="Z497">
        <f t="shared" si="28"/>
        <v>1</v>
      </c>
      <c r="AA497">
        <f t="shared" si="31"/>
        <v>10</v>
      </c>
      <c r="AB497" t="str">
        <f t="shared" si="29"/>
        <v>Jan</v>
      </c>
      <c r="AC497">
        <f t="shared" si="30"/>
        <v>2015</v>
      </c>
    </row>
    <row r="498" spans="1:29" ht="12.75" customHeight="1" x14ac:dyDescent="0.25">
      <c r="A498">
        <v>5421</v>
      </c>
      <c r="B498" t="s">
        <v>106</v>
      </c>
      <c r="C498">
        <v>0.02</v>
      </c>
      <c r="D498">
        <v>1.1399999999999999</v>
      </c>
      <c r="E498">
        <v>0.7</v>
      </c>
      <c r="F498">
        <v>894</v>
      </c>
      <c r="G498" t="s">
        <v>1006</v>
      </c>
      <c r="H498" t="s">
        <v>49</v>
      </c>
      <c r="I498" t="s">
        <v>28</v>
      </c>
      <c r="J498" t="s">
        <v>29</v>
      </c>
      <c r="K498" t="s">
        <v>66</v>
      </c>
      <c r="L498" t="s">
        <v>31</v>
      </c>
      <c r="M498" t="s">
        <v>1010</v>
      </c>
      <c r="N498">
        <v>0.38</v>
      </c>
      <c r="O498" t="s">
        <v>33</v>
      </c>
      <c r="P498" t="s">
        <v>53</v>
      </c>
      <c r="Q498" t="s">
        <v>1008</v>
      </c>
      <c r="R498" t="s">
        <v>35</v>
      </c>
      <c r="S498">
        <v>20024</v>
      </c>
      <c r="T498" s="3">
        <v>42037</v>
      </c>
      <c r="U498" s="3">
        <v>42037</v>
      </c>
      <c r="V498" s="5">
        <v>-0.49</v>
      </c>
      <c r="W498">
        <v>38</v>
      </c>
      <c r="X498" s="5">
        <v>44.85</v>
      </c>
      <c r="Y498">
        <v>38529</v>
      </c>
      <c r="Z498">
        <f t="shared" si="28"/>
        <v>0</v>
      </c>
      <c r="AA498">
        <f t="shared" si="31"/>
        <v>2</v>
      </c>
      <c r="AB498" t="str">
        <f t="shared" si="29"/>
        <v>Feb</v>
      </c>
      <c r="AC498">
        <f t="shared" si="30"/>
        <v>2015</v>
      </c>
    </row>
    <row r="499" spans="1:29" ht="12.75" customHeight="1" x14ac:dyDescent="0.25">
      <c r="A499">
        <v>20045</v>
      </c>
      <c r="B499" t="s">
        <v>47</v>
      </c>
      <c r="C499">
        <v>0.01</v>
      </c>
      <c r="D499">
        <v>8.34</v>
      </c>
      <c r="E499">
        <v>0.96</v>
      </c>
      <c r="F499">
        <v>896</v>
      </c>
      <c r="G499" t="s">
        <v>1011</v>
      </c>
      <c r="H499" t="s">
        <v>49</v>
      </c>
      <c r="I499" t="s">
        <v>28</v>
      </c>
      <c r="J499" t="s">
        <v>41</v>
      </c>
      <c r="K499" t="s">
        <v>50</v>
      </c>
      <c r="L499" t="s">
        <v>31</v>
      </c>
      <c r="M499" t="s">
        <v>1007</v>
      </c>
      <c r="N499">
        <v>0.43</v>
      </c>
      <c r="O499" t="s">
        <v>33</v>
      </c>
      <c r="P499" t="s">
        <v>61</v>
      </c>
      <c r="Q499" t="s">
        <v>130</v>
      </c>
      <c r="R499" t="s">
        <v>1012</v>
      </c>
      <c r="S499">
        <v>76201</v>
      </c>
      <c r="T499" s="3">
        <v>42014</v>
      </c>
      <c r="U499" s="3">
        <v>42016</v>
      </c>
      <c r="V499" s="5">
        <v>34.348199999999999</v>
      </c>
      <c r="W499">
        <v>6</v>
      </c>
      <c r="X499" s="5">
        <v>49.78</v>
      </c>
      <c r="Y499">
        <v>90166</v>
      </c>
      <c r="Z499">
        <f t="shared" si="28"/>
        <v>2</v>
      </c>
      <c r="AA499">
        <f t="shared" si="31"/>
        <v>10</v>
      </c>
      <c r="AB499" t="str">
        <f t="shared" si="29"/>
        <v>Jan</v>
      </c>
      <c r="AC499">
        <f t="shared" si="30"/>
        <v>2015</v>
      </c>
    </row>
    <row r="500" spans="1:29" ht="12.75" customHeight="1" x14ac:dyDescent="0.25">
      <c r="A500">
        <v>20046</v>
      </c>
      <c r="B500" t="s">
        <v>47</v>
      </c>
      <c r="C500">
        <v>0.06</v>
      </c>
      <c r="D500">
        <v>3.28</v>
      </c>
      <c r="E500">
        <v>3.97</v>
      </c>
      <c r="F500">
        <v>896</v>
      </c>
      <c r="G500" t="s">
        <v>1011</v>
      </c>
      <c r="H500" t="s">
        <v>49</v>
      </c>
      <c r="I500" t="s">
        <v>28</v>
      </c>
      <c r="J500" t="s">
        <v>29</v>
      </c>
      <c r="K500" t="s">
        <v>30</v>
      </c>
      <c r="L500" t="s">
        <v>31</v>
      </c>
      <c r="M500" t="s">
        <v>1009</v>
      </c>
      <c r="N500">
        <v>0.56000000000000005</v>
      </c>
      <c r="O500" t="s">
        <v>33</v>
      </c>
      <c r="P500" t="s">
        <v>61</v>
      </c>
      <c r="Q500" t="s">
        <v>130</v>
      </c>
      <c r="R500" t="s">
        <v>1012</v>
      </c>
      <c r="S500">
        <v>76201</v>
      </c>
      <c r="T500" s="3">
        <v>42014</v>
      </c>
      <c r="U500" s="3">
        <v>42015</v>
      </c>
      <c r="V500" s="5">
        <v>-66.650000000000006</v>
      </c>
      <c r="W500">
        <v>5</v>
      </c>
      <c r="X500" s="5">
        <v>16.62</v>
      </c>
      <c r="Y500">
        <v>90166</v>
      </c>
      <c r="Z500">
        <f t="shared" si="28"/>
        <v>1</v>
      </c>
      <c r="AA500">
        <f t="shared" si="31"/>
        <v>10</v>
      </c>
      <c r="AB500" t="str">
        <f t="shared" si="29"/>
        <v>Jan</v>
      </c>
      <c r="AC500">
        <f t="shared" si="30"/>
        <v>2015</v>
      </c>
    </row>
    <row r="501" spans="1:29" ht="12.75" customHeight="1" x14ac:dyDescent="0.25">
      <c r="A501">
        <v>19470</v>
      </c>
      <c r="B501" t="s">
        <v>47</v>
      </c>
      <c r="C501">
        <v>0.06</v>
      </c>
      <c r="D501">
        <v>47.98</v>
      </c>
      <c r="E501">
        <v>3.61</v>
      </c>
      <c r="F501">
        <v>896</v>
      </c>
      <c r="G501" t="s">
        <v>1011</v>
      </c>
      <c r="H501" t="s">
        <v>49</v>
      </c>
      <c r="I501" t="s">
        <v>28</v>
      </c>
      <c r="J501" t="s">
        <v>77</v>
      </c>
      <c r="K501" t="s">
        <v>180</v>
      </c>
      <c r="L501" t="s">
        <v>51</v>
      </c>
      <c r="M501" t="s">
        <v>1013</v>
      </c>
      <c r="N501">
        <v>0.71</v>
      </c>
      <c r="O501" t="s">
        <v>33</v>
      </c>
      <c r="P501" t="s">
        <v>61</v>
      </c>
      <c r="Q501" t="s">
        <v>130</v>
      </c>
      <c r="R501" t="s">
        <v>1012</v>
      </c>
      <c r="S501">
        <v>76201</v>
      </c>
      <c r="T501" s="3">
        <v>42175</v>
      </c>
      <c r="U501" s="3">
        <v>42177</v>
      </c>
      <c r="V501" s="5">
        <v>35.954999999999998</v>
      </c>
      <c r="W501">
        <v>11</v>
      </c>
      <c r="X501" s="5">
        <v>517.67999999999995</v>
      </c>
      <c r="Y501">
        <v>90167</v>
      </c>
      <c r="Z501">
        <f t="shared" si="28"/>
        <v>2</v>
      </c>
      <c r="AA501">
        <f t="shared" si="31"/>
        <v>20</v>
      </c>
      <c r="AB501" t="str">
        <f t="shared" si="29"/>
        <v>Jun</v>
      </c>
      <c r="AC501">
        <f t="shared" si="30"/>
        <v>2015</v>
      </c>
    </row>
    <row r="502" spans="1:29" ht="12.75" customHeight="1" x14ac:dyDescent="0.25">
      <c r="A502">
        <v>4724</v>
      </c>
      <c r="B502" t="s">
        <v>25</v>
      </c>
      <c r="C502">
        <v>0.04</v>
      </c>
      <c r="D502">
        <v>90.97</v>
      </c>
      <c r="E502">
        <v>28</v>
      </c>
      <c r="F502">
        <v>898</v>
      </c>
      <c r="G502" t="s">
        <v>1014</v>
      </c>
      <c r="H502" t="s">
        <v>39</v>
      </c>
      <c r="I502" t="s">
        <v>58</v>
      </c>
      <c r="J502" t="s">
        <v>77</v>
      </c>
      <c r="K502" t="s">
        <v>85</v>
      </c>
      <c r="L502" t="s">
        <v>43</v>
      </c>
      <c r="M502" t="s">
        <v>1015</v>
      </c>
      <c r="N502">
        <v>0.38</v>
      </c>
      <c r="O502" t="s">
        <v>33</v>
      </c>
      <c r="P502" t="s">
        <v>53</v>
      </c>
      <c r="Q502" t="s">
        <v>71</v>
      </c>
      <c r="R502" t="s">
        <v>90</v>
      </c>
      <c r="S502">
        <v>10039</v>
      </c>
      <c r="T502" s="3">
        <v>42016</v>
      </c>
      <c r="U502" s="3">
        <v>42017</v>
      </c>
      <c r="V502" s="5">
        <v>-173.09520000000001</v>
      </c>
      <c r="W502">
        <v>6</v>
      </c>
      <c r="X502" s="5">
        <v>573.30999999999995</v>
      </c>
      <c r="Y502">
        <v>33635</v>
      </c>
      <c r="Z502">
        <f t="shared" si="28"/>
        <v>1</v>
      </c>
      <c r="AA502">
        <f t="shared" si="31"/>
        <v>12</v>
      </c>
      <c r="AB502" t="str">
        <f t="shared" si="29"/>
        <v>Jan</v>
      </c>
      <c r="AC502">
        <f t="shared" si="30"/>
        <v>2015</v>
      </c>
    </row>
    <row r="503" spans="1:29" ht="12.75" customHeight="1" x14ac:dyDescent="0.25">
      <c r="A503">
        <v>4725</v>
      </c>
      <c r="B503" t="s">
        <v>25</v>
      </c>
      <c r="C503">
        <v>7.0000000000000007E-2</v>
      </c>
      <c r="D503">
        <v>20.34</v>
      </c>
      <c r="E503">
        <v>35</v>
      </c>
      <c r="F503">
        <v>898</v>
      </c>
      <c r="G503" t="s">
        <v>1014</v>
      </c>
      <c r="H503" t="s">
        <v>49</v>
      </c>
      <c r="I503" t="s">
        <v>58</v>
      </c>
      <c r="J503" t="s">
        <v>29</v>
      </c>
      <c r="K503" t="s">
        <v>141</v>
      </c>
      <c r="L503" t="s">
        <v>236</v>
      </c>
      <c r="M503" t="s">
        <v>375</v>
      </c>
      <c r="N503">
        <v>0.84</v>
      </c>
      <c r="O503" t="s">
        <v>33</v>
      </c>
      <c r="P503" t="s">
        <v>53</v>
      </c>
      <c r="Q503" t="s">
        <v>71</v>
      </c>
      <c r="R503" t="s">
        <v>90</v>
      </c>
      <c r="S503">
        <v>10039</v>
      </c>
      <c r="T503" s="3">
        <v>42016</v>
      </c>
      <c r="U503" s="3">
        <v>42017</v>
      </c>
      <c r="V503" s="5">
        <v>-96.16</v>
      </c>
      <c r="W503">
        <v>5</v>
      </c>
      <c r="X503" s="5">
        <v>140.22999999999999</v>
      </c>
      <c r="Y503">
        <v>33635</v>
      </c>
      <c r="Z503">
        <f t="shared" si="28"/>
        <v>1</v>
      </c>
      <c r="AA503">
        <f t="shared" si="31"/>
        <v>12</v>
      </c>
      <c r="AB503" t="str">
        <f t="shared" si="29"/>
        <v>Jan</v>
      </c>
      <c r="AC503">
        <f t="shared" si="30"/>
        <v>2015</v>
      </c>
    </row>
    <row r="504" spans="1:29" ht="12.75" customHeight="1" x14ac:dyDescent="0.25">
      <c r="A504">
        <v>1311</v>
      </c>
      <c r="B504" t="s">
        <v>37</v>
      </c>
      <c r="C504">
        <v>0.02</v>
      </c>
      <c r="D504">
        <v>12.53</v>
      </c>
      <c r="E504">
        <v>0.49</v>
      </c>
      <c r="F504">
        <v>898</v>
      </c>
      <c r="G504" t="s">
        <v>1014</v>
      </c>
      <c r="H504" t="s">
        <v>49</v>
      </c>
      <c r="I504" t="s">
        <v>58</v>
      </c>
      <c r="J504" t="s">
        <v>29</v>
      </c>
      <c r="K504" t="s">
        <v>134</v>
      </c>
      <c r="L504" t="s">
        <v>59</v>
      </c>
      <c r="M504" t="s">
        <v>1016</v>
      </c>
      <c r="N504">
        <v>0.38</v>
      </c>
      <c r="O504" t="s">
        <v>33</v>
      </c>
      <c r="P504" t="s">
        <v>53</v>
      </c>
      <c r="Q504" t="s">
        <v>71</v>
      </c>
      <c r="R504" t="s">
        <v>90</v>
      </c>
      <c r="S504">
        <v>10039</v>
      </c>
      <c r="T504" s="3">
        <v>42031</v>
      </c>
      <c r="U504" s="3">
        <v>42031</v>
      </c>
      <c r="V504" s="5">
        <v>263.39999999999998</v>
      </c>
      <c r="W504">
        <v>47</v>
      </c>
      <c r="X504" s="5">
        <v>594.44000000000005</v>
      </c>
      <c r="Y504">
        <v>9606</v>
      </c>
      <c r="Z504">
        <f t="shared" si="28"/>
        <v>0</v>
      </c>
      <c r="AA504">
        <f t="shared" si="31"/>
        <v>27</v>
      </c>
      <c r="AB504" t="str">
        <f t="shared" si="29"/>
        <v>Jan</v>
      </c>
      <c r="AC504">
        <f t="shared" si="30"/>
        <v>2015</v>
      </c>
    </row>
    <row r="505" spans="1:29" ht="12.75" customHeight="1" x14ac:dyDescent="0.25">
      <c r="A505">
        <v>1312</v>
      </c>
      <c r="B505" t="s">
        <v>37</v>
      </c>
      <c r="C505">
        <v>7.0000000000000007E-2</v>
      </c>
      <c r="D505">
        <v>5.18</v>
      </c>
      <c r="E505">
        <v>2.04</v>
      </c>
      <c r="F505">
        <v>898</v>
      </c>
      <c r="G505" t="s">
        <v>1014</v>
      </c>
      <c r="H505" t="s">
        <v>27</v>
      </c>
      <c r="I505" t="s">
        <v>58</v>
      </c>
      <c r="J505" t="s">
        <v>29</v>
      </c>
      <c r="K505" t="s">
        <v>93</v>
      </c>
      <c r="L505" t="s">
        <v>31</v>
      </c>
      <c r="M505" t="s">
        <v>167</v>
      </c>
      <c r="N505">
        <v>0.36</v>
      </c>
      <c r="O505" t="s">
        <v>33</v>
      </c>
      <c r="P505" t="s">
        <v>53</v>
      </c>
      <c r="Q505" t="s">
        <v>71</v>
      </c>
      <c r="R505" t="s">
        <v>90</v>
      </c>
      <c r="S505">
        <v>10039</v>
      </c>
      <c r="T505" s="3">
        <v>42031</v>
      </c>
      <c r="U505" s="3">
        <v>42033</v>
      </c>
      <c r="V505" s="5">
        <v>37.31</v>
      </c>
      <c r="W505">
        <v>44</v>
      </c>
      <c r="X505" s="5">
        <v>228.5</v>
      </c>
      <c r="Y505">
        <v>9606</v>
      </c>
      <c r="Z505">
        <f t="shared" si="28"/>
        <v>2</v>
      </c>
      <c r="AA505">
        <f t="shared" si="31"/>
        <v>27</v>
      </c>
      <c r="AB505" t="str">
        <f t="shared" si="29"/>
        <v>Jan</v>
      </c>
      <c r="AC505">
        <f t="shared" si="30"/>
        <v>2015</v>
      </c>
    </row>
    <row r="506" spans="1:29" ht="12.75" customHeight="1" x14ac:dyDescent="0.25">
      <c r="A506">
        <v>22724</v>
      </c>
      <c r="B506" t="s">
        <v>25</v>
      </c>
      <c r="C506">
        <v>0.04</v>
      </c>
      <c r="D506">
        <v>90.97</v>
      </c>
      <c r="E506">
        <v>28</v>
      </c>
      <c r="F506">
        <v>899</v>
      </c>
      <c r="G506" t="s">
        <v>1017</v>
      </c>
      <c r="H506" t="s">
        <v>39</v>
      </c>
      <c r="I506" t="s">
        <v>58</v>
      </c>
      <c r="J506" t="s">
        <v>77</v>
      </c>
      <c r="K506" t="s">
        <v>85</v>
      </c>
      <c r="L506" t="s">
        <v>43</v>
      </c>
      <c r="M506" t="s">
        <v>1015</v>
      </c>
      <c r="N506">
        <v>0.38</v>
      </c>
      <c r="O506" t="s">
        <v>33</v>
      </c>
      <c r="P506" t="s">
        <v>53</v>
      </c>
      <c r="Q506" t="s">
        <v>234</v>
      </c>
      <c r="R506" t="s">
        <v>1018</v>
      </c>
      <c r="S506">
        <v>16602</v>
      </c>
      <c r="T506" s="3">
        <v>42016</v>
      </c>
      <c r="U506" s="3">
        <v>42017</v>
      </c>
      <c r="V506" s="5">
        <v>-173.09520000000001</v>
      </c>
      <c r="W506">
        <v>2</v>
      </c>
      <c r="X506" s="5">
        <v>191.1</v>
      </c>
      <c r="Y506">
        <v>86263</v>
      </c>
      <c r="Z506">
        <f t="shared" si="28"/>
        <v>1</v>
      </c>
      <c r="AA506">
        <f t="shared" si="31"/>
        <v>12</v>
      </c>
      <c r="AB506" t="str">
        <f t="shared" si="29"/>
        <v>Jan</v>
      </c>
      <c r="AC506">
        <f t="shared" si="30"/>
        <v>2015</v>
      </c>
    </row>
    <row r="507" spans="1:29" ht="12.75" customHeight="1" x14ac:dyDescent="0.25">
      <c r="A507">
        <v>22725</v>
      </c>
      <c r="B507" t="s">
        <v>25</v>
      </c>
      <c r="C507">
        <v>7.0000000000000007E-2</v>
      </c>
      <c r="D507">
        <v>20.34</v>
      </c>
      <c r="E507">
        <v>35</v>
      </c>
      <c r="F507">
        <v>899</v>
      </c>
      <c r="G507" t="s">
        <v>1017</v>
      </c>
      <c r="H507" t="s">
        <v>49</v>
      </c>
      <c r="I507" t="s">
        <v>58</v>
      </c>
      <c r="J507" t="s">
        <v>29</v>
      </c>
      <c r="K507" t="s">
        <v>141</v>
      </c>
      <c r="L507" t="s">
        <v>236</v>
      </c>
      <c r="M507" t="s">
        <v>375</v>
      </c>
      <c r="N507">
        <v>0.84</v>
      </c>
      <c r="O507" t="s">
        <v>33</v>
      </c>
      <c r="P507" t="s">
        <v>53</v>
      </c>
      <c r="Q507" t="s">
        <v>234</v>
      </c>
      <c r="R507" t="s">
        <v>1018</v>
      </c>
      <c r="S507">
        <v>16602</v>
      </c>
      <c r="T507" s="3">
        <v>42016</v>
      </c>
      <c r="U507" s="3">
        <v>42017</v>
      </c>
      <c r="V507" s="5">
        <v>-96.16</v>
      </c>
      <c r="W507">
        <v>1</v>
      </c>
      <c r="X507" s="5">
        <v>28.05</v>
      </c>
      <c r="Y507">
        <v>86263</v>
      </c>
      <c r="Z507">
        <f t="shared" si="28"/>
        <v>1</v>
      </c>
      <c r="AA507">
        <f t="shared" si="31"/>
        <v>12</v>
      </c>
      <c r="AB507" t="str">
        <f t="shared" si="29"/>
        <v>Jan</v>
      </c>
      <c r="AC507">
        <f t="shared" si="30"/>
        <v>2015</v>
      </c>
    </row>
    <row r="508" spans="1:29" ht="12.75" customHeight="1" x14ac:dyDescent="0.25">
      <c r="A508">
        <v>19311</v>
      </c>
      <c r="B508" t="s">
        <v>37</v>
      </c>
      <c r="C508">
        <v>0.02</v>
      </c>
      <c r="D508">
        <v>12.53</v>
      </c>
      <c r="E508">
        <v>0.49</v>
      </c>
      <c r="F508">
        <v>899</v>
      </c>
      <c r="G508" t="s">
        <v>1017</v>
      </c>
      <c r="H508" t="s">
        <v>49</v>
      </c>
      <c r="I508" t="s">
        <v>58</v>
      </c>
      <c r="J508" t="s">
        <v>29</v>
      </c>
      <c r="K508" t="s">
        <v>134</v>
      </c>
      <c r="L508" t="s">
        <v>59</v>
      </c>
      <c r="M508" t="s">
        <v>1016</v>
      </c>
      <c r="N508">
        <v>0.38</v>
      </c>
      <c r="O508" t="s">
        <v>33</v>
      </c>
      <c r="P508" t="s">
        <v>53</v>
      </c>
      <c r="Q508" t="s">
        <v>234</v>
      </c>
      <c r="R508" t="s">
        <v>1018</v>
      </c>
      <c r="S508">
        <v>16602</v>
      </c>
      <c r="T508" s="3">
        <v>42031</v>
      </c>
      <c r="U508" s="3">
        <v>42031</v>
      </c>
      <c r="V508" s="5">
        <v>104.7213</v>
      </c>
      <c r="W508">
        <v>12</v>
      </c>
      <c r="X508" s="5">
        <v>151.77000000000001</v>
      </c>
      <c r="Y508">
        <v>86264</v>
      </c>
      <c r="Z508">
        <f t="shared" si="28"/>
        <v>0</v>
      </c>
      <c r="AA508">
        <f t="shared" si="31"/>
        <v>27</v>
      </c>
      <c r="AB508" t="str">
        <f t="shared" si="29"/>
        <v>Jan</v>
      </c>
      <c r="AC508">
        <f t="shared" si="30"/>
        <v>2015</v>
      </c>
    </row>
    <row r="509" spans="1:29" ht="12.75" customHeight="1" x14ac:dyDescent="0.25">
      <c r="A509">
        <v>19312</v>
      </c>
      <c r="B509" t="s">
        <v>37</v>
      </c>
      <c r="C509">
        <v>7.0000000000000007E-2</v>
      </c>
      <c r="D509">
        <v>5.18</v>
      </c>
      <c r="E509">
        <v>2.04</v>
      </c>
      <c r="F509">
        <v>899</v>
      </c>
      <c r="G509" t="s">
        <v>1017</v>
      </c>
      <c r="H509" t="s">
        <v>27</v>
      </c>
      <c r="I509" t="s">
        <v>58</v>
      </c>
      <c r="J509" t="s">
        <v>29</v>
      </c>
      <c r="K509" t="s">
        <v>93</v>
      </c>
      <c r="L509" t="s">
        <v>31</v>
      </c>
      <c r="M509" t="s">
        <v>167</v>
      </c>
      <c r="N509">
        <v>0.36</v>
      </c>
      <c r="O509" t="s">
        <v>33</v>
      </c>
      <c r="P509" t="s">
        <v>53</v>
      </c>
      <c r="Q509" t="s">
        <v>234</v>
      </c>
      <c r="R509" t="s">
        <v>1018</v>
      </c>
      <c r="S509">
        <v>16602</v>
      </c>
      <c r="T509" s="3">
        <v>42031</v>
      </c>
      <c r="U509" s="3">
        <v>42033</v>
      </c>
      <c r="V509" s="5">
        <v>37.31</v>
      </c>
      <c r="W509">
        <v>11</v>
      </c>
      <c r="X509" s="5">
        <v>57.13</v>
      </c>
      <c r="Y509">
        <v>86264</v>
      </c>
      <c r="Z509">
        <f t="shared" si="28"/>
        <v>2</v>
      </c>
      <c r="AA509">
        <f t="shared" si="31"/>
        <v>27</v>
      </c>
      <c r="AB509" t="str">
        <f t="shared" si="29"/>
        <v>Jan</v>
      </c>
      <c r="AC509">
        <f t="shared" si="30"/>
        <v>2015</v>
      </c>
    </row>
    <row r="510" spans="1:29" ht="12.75" customHeight="1" x14ac:dyDescent="0.25">
      <c r="A510">
        <v>24981</v>
      </c>
      <c r="B510" t="s">
        <v>37</v>
      </c>
      <c r="C510">
        <v>0</v>
      </c>
      <c r="D510">
        <v>5.98</v>
      </c>
      <c r="E510">
        <v>1.49</v>
      </c>
      <c r="F510">
        <v>903</v>
      </c>
      <c r="G510" t="s">
        <v>1019</v>
      </c>
      <c r="H510" t="s">
        <v>49</v>
      </c>
      <c r="I510" t="s">
        <v>114</v>
      </c>
      <c r="J510" t="s">
        <v>29</v>
      </c>
      <c r="K510" t="s">
        <v>109</v>
      </c>
      <c r="L510" t="s">
        <v>59</v>
      </c>
      <c r="M510" t="s">
        <v>1020</v>
      </c>
      <c r="N510">
        <v>0.39</v>
      </c>
      <c r="O510" t="s">
        <v>33</v>
      </c>
      <c r="P510" t="s">
        <v>53</v>
      </c>
      <c r="Q510" t="s">
        <v>193</v>
      </c>
      <c r="R510" t="s">
        <v>1021</v>
      </c>
      <c r="S510">
        <v>1887</v>
      </c>
      <c r="T510" s="3">
        <v>42075</v>
      </c>
      <c r="U510" s="3">
        <v>42077</v>
      </c>
      <c r="V510" s="5">
        <v>80.674799999999991</v>
      </c>
      <c r="W510">
        <v>18</v>
      </c>
      <c r="X510" s="5">
        <v>116.92</v>
      </c>
      <c r="Y510">
        <v>90806</v>
      </c>
      <c r="Z510">
        <f t="shared" si="28"/>
        <v>2</v>
      </c>
      <c r="AA510">
        <f t="shared" si="31"/>
        <v>12</v>
      </c>
      <c r="AB510" t="str">
        <f t="shared" si="29"/>
        <v>Mar</v>
      </c>
      <c r="AC510">
        <f t="shared" si="30"/>
        <v>2015</v>
      </c>
    </row>
    <row r="511" spans="1:29" ht="12.75" customHeight="1" x14ac:dyDescent="0.25">
      <c r="A511">
        <v>22288</v>
      </c>
      <c r="B511" t="s">
        <v>47</v>
      </c>
      <c r="C511">
        <v>0.09</v>
      </c>
      <c r="D511">
        <v>35.99</v>
      </c>
      <c r="E511">
        <v>5.99</v>
      </c>
      <c r="F511">
        <v>907</v>
      </c>
      <c r="G511" t="s">
        <v>1022</v>
      </c>
      <c r="H511" t="s">
        <v>49</v>
      </c>
      <c r="I511" t="s">
        <v>40</v>
      </c>
      <c r="J511" t="s">
        <v>77</v>
      </c>
      <c r="K511" t="s">
        <v>78</v>
      </c>
      <c r="L511" t="s">
        <v>31</v>
      </c>
      <c r="M511" t="s">
        <v>981</v>
      </c>
      <c r="N511">
        <v>0.38</v>
      </c>
      <c r="O511" t="s">
        <v>33</v>
      </c>
      <c r="P511" t="s">
        <v>136</v>
      </c>
      <c r="Q511" t="s">
        <v>613</v>
      </c>
      <c r="R511" t="s">
        <v>675</v>
      </c>
      <c r="S511">
        <v>42420</v>
      </c>
      <c r="T511" s="3">
        <v>42061</v>
      </c>
      <c r="U511" s="3">
        <v>42062</v>
      </c>
      <c r="V511" s="5">
        <v>114.3165</v>
      </c>
      <c r="W511">
        <v>5</v>
      </c>
      <c r="X511" s="5">
        <v>151.6</v>
      </c>
      <c r="Y511">
        <v>86459</v>
      </c>
      <c r="Z511">
        <f t="shared" si="28"/>
        <v>1</v>
      </c>
      <c r="AA511">
        <f t="shared" si="31"/>
        <v>26</v>
      </c>
      <c r="AB511" t="str">
        <f t="shared" si="29"/>
        <v>Feb</v>
      </c>
      <c r="AC511">
        <f t="shared" si="30"/>
        <v>2015</v>
      </c>
    </row>
    <row r="512" spans="1:29" ht="12.75" customHeight="1" x14ac:dyDescent="0.25">
      <c r="A512">
        <v>21345</v>
      </c>
      <c r="B512" t="s">
        <v>56</v>
      </c>
      <c r="C512">
        <v>0.09</v>
      </c>
      <c r="D512">
        <v>2.6</v>
      </c>
      <c r="E512">
        <v>2.4</v>
      </c>
      <c r="F512">
        <v>907</v>
      </c>
      <c r="G512" t="s">
        <v>1022</v>
      </c>
      <c r="H512" t="s">
        <v>49</v>
      </c>
      <c r="I512" t="s">
        <v>40</v>
      </c>
      <c r="J512" t="s">
        <v>29</v>
      </c>
      <c r="K512" t="s">
        <v>30</v>
      </c>
      <c r="L512" t="s">
        <v>31</v>
      </c>
      <c r="M512" t="s">
        <v>1023</v>
      </c>
      <c r="N512">
        <v>0.57999999999999996</v>
      </c>
      <c r="O512" t="s">
        <v>33</v>
      </c>
      <c r="P512" t="s">
        <v>136</v>
      </c>
      <c r="Q512" t="s">
        <v>613</v>
      </c>
      <c r="R512" t="s">
        <v>675</v>
      </c>
      <c r="S512">
        <v>42420</v>
      </c>
      <c r="T512" s="3">
        <v>42172</v>
      </c>
      <c r="U512" s="3">
        <v>42174</v>
      </c>
      <c r="V512" s="5">
        <v>1107.4079999999999</v>
      </c>
      <c r="W512">
        <v>12</v>
      </c>
      <c r="X512" s="5">
        <v>31.73</v>
      </c>
      <c r="Y512">
        <v>86460</v>
      </c>
      <c r="Z512">
        <f t="shared" si="28"/>
        <v>2</v>
      </c>
      <c r="AA512">
        <f t="shared" si="31"/>
        <v>17</v>
      </c>
      <c r="AB512" t="str">
        <f t="shared" si="29"/>
        <v>Jun</v>
      </c>
      <c r="AC512">
        <f t="shared" si="30"/>
        <v>2015</v>
      </c>
    </row>
    <row r="513" spans="1:29" ht="12.75" customHeight="1" x14ac:dyDescent="0.25">
      <c r="A513">
        <v>19480</v>
      </c>
      <c r="B513" t="s">
        <v>47</v>
      </c>
      <c r="C513">
        <v>0</v>
      </c>
      <c r="D513">
        <v>5.28</v>
      </c>
      <c r="E513">
        <v>5.61</v>
      </c>
      <c r="F513">
        <v>910</v>
      </c>
      <c r="G513" t="s">
        <v>1024</v>
      </c>
      <c r="H513" t="s">
        <v>49</v>
      </c>
      <c r="I513" t="s">
        <v>28</v>
      </c>
      <c r="J513" t="s">
        <v>29</v>
      </c>
      <c r="K513" t="s">
        <v>93</v>
      </c>
      <c r="L513" t="s">
        <v>59</v>
      </c>
      <c r="M513" t="s">
        <v>836</v>
      </c>
      <c r="N513">
        <v>0.4</v>
      </c>
      <c r="O513" t="s">
        <v>33</v>
      </c>
      <c r="P513" t="s">
        <v>136</v>
      </c>
      <c r="Q513" t="s">
        <v>958</v>
      </c>
      <c r="R513" t="s">
        <v>959</v>
      </c>
      <c r="S513">
        <v>71854</v>
      </c>
      <c r="T513" s="3">
        <v>42138</v>
      </c>
      <c r="U513" s="3">
        <v>42138</v>
      </c>
      <c r="V513" s="5">
        <v>-149.21199999999999</v>
      </c>
      <c r="W513">
        <v>15</v>
      </c>
      <c r="X513" s="5">
        <v>85.26</v>
      </c>
      <c r="Y513">
        <v>90187</v>
      </c>
      <c r="Z513">
        <f t="shared" si="28"/>
        <v>0</v>
      </c>
      <c r="AA513">
        <f t="shared" si="31"/>
        <v>14</v>
      </c>
      <c r="AB513" t="str">
        <f t="shared" si="29"/>
        <v>May</v>
      </c>
      <c r="AC513">
        <f t="shared" si="30"/>
        <v>2015</v>
      </c>
    </row>
    <row r="514" spans="1:29" ht="12.75" customHeight="1" x14ac:dyDescent="0.25">
      <c r="A514">
        <v>25356</v>
      </c>
      <c r="B514" t="s">
        <v>37</v>
      </c>
      <c r="C514">
        <v>0.05</v>
      </c>
      <c r="D514">
        <v>7.64</v>
      </c>
      <c r="E514">
        <v>5.83</v>
      </c>
      <c r="F514">
        <v>911</v>
      </c>
      <c r="G514" t="s">
        <v>1025</v>
      </c>
      <c r="H514" t="s">
        <v>49</v>
      </c>
      <c r="I514" t="s">
        <v>28</v>
      </c>
      <c r="J514" t="s">
        <v>29</v>
      </c>
      <c r="K514" t="s">
        <v>93</v>
      </c>
      <c r="L514" t="s">
        <v>31</v>
      </c>
      <c r="M514" t="s">
        <v>1026</v>
      </c>
      <c r="N514">
        <v>0.36</v>
      </c>
      <c r="O514" t="s">
        <v>33</v>
      </c>
      <c r="P514" t="s">
        <v>53</v>
      </c>
      <c r="Q514" t="s">
        <v>648</v>
      </c>
      <c r="R514" t="s">
        <v>1027</v>
      </c>
      <c r="S514">
        <v>26003</v>
      </c>
      <c r="T514" s="3">
        <v>42035</v>
      </c>
      <c r="U514" s="3">
        <v>42037</v>
      </c>
      <c r="V514" s="5">
        <v>-21.018000000000001</v>
      </c>
      <c r="W514">
        <v>2</v>
      </c>
      <c r="X514" s="5">
        <v>16.600000000000001</v>
      </c>
      <c r="Y514">
        <v>90185</v>
      </c>
      <c r="Z514">
        <f t="shared" si="28"/>
        <v>2</v>
      </c>
      <c r="AA514">
        <f t="shared" si="31"/>
        <v>31</v>
      </c>
      <c r="AB514" t="str">
        <f t="shared" si="29"/>
        <v>Jan</v>
      </c>
      <c r="AC514">
        <f t="shared" si="30"/>
        <v>2015</v>
      </c>
    </row>
    <row r="515" spans="1:29" ht="12.75" customHeight="1" x14ac:dyDescent="0.25">
      <c r="A515">
        <v>25357</v>
      </c>
      <c r="B515" t="s">
        <v>37</v>
      </c>
      <c r="C515">
        <v>0.04</v>
      </c>
      <c r="D515">
        <v>218.75</v>
      </c>
      <c r="E515">
        <v>69.64</v>
      </c>
      <c r="F515">
        <v>911</v>
      </c>
      <c r="G515" t="s">
        <v>1025</v>
      </c>
      <c r="H515" t="s">
        <v>39</v>
      </c>
      <c r="I515" t="s">
        <v>28</v>
      </c>
      <c r="J515" t="s">
        <v>41</v>
      </c>
      <c r="K515" t="s">
        <v>152</v>
      </c>
      <c r="L515" t="s">
        <v>121</v>
      </c>
      <c r="M515" t="s">
        <v>655</v>
      </c>
      <c r="N515">
        <v>0.72</v>
      </c>
      <c r="O515" t="s">
        <v>33</v>
      </c>
      <c r="P515" t="s">
        <v>53</v>
      </c>
      <c r="Q515" t="s">
        <v>648</v>
      </c>
      <c r="R515" t="s">
        <v>1027</v>
      </c>
      <c r="S515">
        <v>26003</v>
      </c>
      <c r="T515" s="3">
        <v>42035</v>
      </c>
      <c r="U515" s="3">
        <v>42036</v>
      </c>
      <c r="V515" s="5">
        <v>-655.52987500000006</v>
      </c>
      <c r="W515">
        <v>10</v>
      </c>
      <c r="X515" s="5">
        <v>2285.41</v>
      </c>
      <c r="Y515">
        <v>90185</v>
      </c>
      <c r="Z515">
        <f t="shared" ref="Z515:Z578" si="32">DATEDIF(T515, U515, "d")</f>
        <v>1</v>
      </c>
      <c r="AA515">
        <f t="shared" si="31"/>
        <v>31</v>
      </c>
      <c r="AB515" t="str">
        <f t="shared" ref="AB515:AB578" si="33">TEXT((T515), "mmm")</f>
        <v>Jan</v>
      </c>
      <c r="AC515">
        <f t="shared" ref="AC515:AC578" si="34">YEAR(T515)</f>
        <v>2015</v>
      </c>
    </row>
    <row r="516" spans="1:29" ht="12.75" customHeight="1" x14ac:dyDescent="0.25">
      <c r="A516">
        <v>24028</v>
      </c>
      <c r="B516" t="s">
        <v>25</v>
      </c>
      <c r="C516">
        <v>0.01</v>
      </c>
      <c r="D516">
        <v>59.76</v>
      </c>
      <c r="E516">
        <v>9.7100000000000009</v>
      </c>
      <c r="F516">
        <v>911</v>
      </c>
      <c r="G516" t="s">
        <v>1025</v>
      </c>
      <c r="H516" t="s">
        <v>49</v>
      </c>
      <c r="I516" t="s">
        <v>28</v>
      </c>
      <c r="J516" t="s">
        <v>29</v>
      </c>
      <c r="K516" t="s">
        <v>141</v>
      </c>
      <c r="L516" t="s">
        <v>59</v>
      </c>
      <c r="M516" t="s">
        <v>1028</v>
      </c>
      <c r="N516">
        <v>0.56999999999999995</v>
      </c>
      <c r="O516" t="s">
        <v>33</v>
      </c>
      <c r="P516" t="s">
        <v>53</v>
      </c>
      <c r="Q516" t="s">
        <v>648</v>
      </c>
      <c r="R516" t="s">
        <v>1027</v>
      </c>
      <c r="S516">
        <v>26003</v>
      </c>
      <c r="T516" s="3">
        <v>42098</v>
      </c>
      <c r="U516" s="3">
        <v>42100</v>
      </c>
      <c r="V516" s="5">
        <v>354.32879999999994</v>
      </c>
      <c r="W516">
        <v>8</v>
      </c>
      <c r="X516" s="5">
        <v>513.52</v>
      </c>
      <c r="Y516">
        <v>90186</v>
      </c>
      <c r="Z516">
        <f t="shared" si="32"/>
        <v>2</v>
      </c>
      <c r="AA516">
        <f t="shared" ref="AA516:AA579" si="35">DAY(T516)</f>
        <v>4</v>
      </c>
      <c r="AB516" t="str">
        <f t="shared" si="33"/>
        <v>Apr</v>
      </c>
      <c r="AC516">
        <f t="shared" si="34"/>
        <v>2015</v>
      </c>
    </row>
    <row r="517" spans="1:29" ht="12.75" customHeight="1" x14ac:dyDescent="0.25">
      <c r="A517">
        <v>24953</v>
      </c>
      <c r="B517" t="s">
        <v>25</v>
      </c>
      <c r="C517">
        <v>0.06</v>
      </c>
      <c r="D517">
        <v>350.98</v>
      </c>
      <c r="E517">
        <v>30</v>
      </c>
      <c r="F517">
        <v>915</v>
      </c>
      <c r="G517" t="s">
        <v>1029</v>
      </c>
      <c r="H517" t="s">
        <v>39</v>
      </c>
      <c r="I517" t="s">
        <v>40</v>
      </c>
      <c r="J517" t="s">
        <v>41</v>
      </c>
      <c r="K517" t="s">
        <v>42</v>
      </c>
      <c r="L517" t="s">
        <v>43</v>
      </c>
      <c r="M517" t="s">
        <v>862</v>
      </c>
      <c r="N517">
        <v>0.61</v>
      </c>
      <c r="O517" t="s">
        <v>33</v>
      </c>
      <c r="P517" t="s">
        <v>61</v>
      </c>
      <c r="Q517" t="s">
        <v>130</v>
      </c>
      <c r="R517" t="s">
        <v>1030</v>
      </c>
      <c r="S517">
        <v>77803</v>
      </c>
      <c r="T517" s="3">
        <v>42008</v>
      </c>
      <c r="U517" s="3">
        <v>42009</v>
      </c>
      <c r="V517" s="5">
        <v>-489.41559999999998</v>
      </c>
      <c r="W517">
        <v>1</v>
      </c>
      <c r="X517" s="5">
        <v>346.52</v>
      </c>
      <c r="Y517">
        <v>86356</v>
      </c>
      <c r="Z517">
        <f t="shared" si="32"/>
        <v>1</v>
      </c>
      <c r="AA517">
        <f t="shared" si="35"/>
        <v>4</v>
      </c>
      <c r="AB517" t="str">
        <f t="shared" si="33"/>
        <v>Jan</v>
      </c>
      <c r="AC517">
        <f t="shared" si="34"/>
        <v>2015</v>
      </c>
    </row>
    <row r="518" spans="1:29" ht="12.75" customHeight="1" x14ac:dyDescent="0.25">
      <c r="A518">
        <v>25833</v>
      </c>
      <c r="B518" t="s">
        <v>106</v>
      </c>
      <c r="C518">
        <v>0.05</v>
      </c>
      <c r="D518">
        <v>161.55000000000001</v>
      </c>
      <c r="E518">
        <v>19.989999999999998</v>
      </c>
      <c r="F518">
        <v>916</v>
      </c>
      <c r="G518" t="s">
        <v>1031</v>
      </c>
      <c r="H518" t="s">
        <v>49</v>
      </c>
      <c r="I518" t="s">
        <v>28</v>
      </c>
      <c r="J518" t="s">
        <v>29</v>
      </c>
      <c r="K518" t="s">
        <v>141</v>
      </c>
      <c r="L518" t="s">
        <v>59</v>
      </c>
      <c r="M518" t="s">
        <v>161</v>
      </c>
      <c r="N518">
        <v>0.66</v>
      </c>
      <c r="O518" t="s">
        <v>33</v>
      </c>
      <c r="P518" t="s">
        <v>61</v>
      </c>
      <c r="Q518" t="s">
        <v>130</v>
      </c>
      <c r="R518" t="s">
        <v>1032</v>
      </c>
      <c r="S518">
        <v>76028</v>
      </c>
      <c r="T518" s="3">
        <v>42008</v>
      </c>
      <c r="U518" s="3">
        <v>42015</v>
      </c>
      <c r="V518" s="5">
        <v>35.31</v>
      </c>
      <c r="W518">
        <v>3</v>
      </c>
      <c r="X518" s="5">
        <v>499.31</v>
      </c>
      <c r="Y518">
        <v>86357</v>
      </c>
      <c r="Z518">
        <f t="shared" si="32"/>
        <v>7</v>
      </c>
      <c r="AA518">
        <f t="shared" si="35"/>
        <v>4</v>
      </c>
      <c r="AB518" t="str">
        <f t="shared" si="33"/>
        <v>Jan</v>
      </c>
      <c r="AC518">
        <f t="shared" si="34"/>
        <v>2015</v>
      </c>
    </row>
    <row r="519" spans="1:29" ht="12.75" customHeight="1" x14ac:dyDescent="0.25">
      <c r="A519">
        <v>25676</v>
      </c>
      <c r="B519" t="s">
        <v>25</v>
      </c>
      <c r="C519">
        <v>0.05</v>
      </c>
      <c r="D519">
        <v>35.51</v>
      </c>
      <c r="E519">
        <v>6.31</v>
      </c>
      <c r="F519">
        <v>918</v>
      </c>
      <c r="G519" t="s">
        <v>1033</v>
      </c>
      <c r="H519" t="s">
        <v>49</v>
      </c>
      <c r="I519" t="s">
        <v>114</v>
      </c>
      <c r="J519" t="s">
        <v>29</v>
      </c>
      <c r="K519" t="s">
        <v>141</v>
      </c>
      <c r="L519" t="s">
        <v>59</v>
      </c>
      <c r="M519" t="s">
        <v>1034</v>
      </c>
      <c r="N519">
        <v>0.57999999999999996</v>
      </c>
      <c r="O519" t="s">
        <v>33</v>
      </c>
      <c r="P519" t="s">
        <v>34</v>
      </c>
      <c r="Q519" t="s">
        <v>45</v>
      </c>
      <c r="R519" t="s">
        <v>773</v>
      </c>
      <c r="S519">
        <v>91730</v>
      </c>
      <c r="T519" s="3">
        <v>42106</v>
      </c>
      <c r="U519" s="3">
        <v>42108</v>
      </c>
      <c r="V519" s="5">
        <v>6.11</v>
      </c>
      <c r="W519">
        <v>2</v>
      </c>
      <c r="X519" s="5">
        <v>73.099999999999994</v>
      </c>
      <c r="Y519">
        <v>90492</v>
      </c>
      <c r="Z519">
        <f t="shared" si="32"/>
        <v>2</v>
      </c>
      <c r="AA519">
        <f t="shared" si="35"/>
        <v>12</v>
      </c>
      <c r="AB519" t="str">
        <f t="shared" si="33"/>
        <v>Apr</v>
      </c>
      <c r="AC519">
        <f t="shared" si="34"/>
        <v>2015</v>
      </c>
    </row>
    <row r="520" spans="1:29" ht="12.75" customHeight="1" x14ac:dyDescent="0.25">
      <c r="A520">
        <v>19772</v>
      </c>
      <c r="B520" t="s">
        <v>47</v>
      </c>
      <c r="C520">
        <v>0.09</v>
      </c>
      <c r="D520">
        <v>58.14</v>
      </c>
      <c r="E520">
        <v>36.61</v>
      </c>
      <c r="F520">
        <v>918</v>
      </c>
      <c r="G520" t="s">
        <v>1033</v>
      </c>
      <c r="H520" t="s">
        <v>39</v>
      </c>
      <c r="I520" t="s">
        <v>28</v>
      </c>
      <c r="J520" t="s">
        <v>41</v>
      </c>
      <c r="K520" t="s">
        <v>191</v>
      </c>
      <c r="L520" t="s">
        <v>121</v>
      </c>
      <c r="M520" t="s">
        <v>1035</v>
      </c>
      <c r="N520">
        <v>0.61</v>
      </c>
      <c r="O520" t="s">
        <v>33</v>
      </c>
      <c r="P520" t="s">
        <v>34</v>
      </c>
      <c r="Q520" t="s">
        <v>45</v>
      </c>
      <c r="R520" t="s">
        <v>773</v>
      </c>
      <c r="S520">
        <v>91730</v>
      </c>
      <c r="T520" s="3">
        <v>42144</v>
      </c>
      <c r="U520" s="3">
        <v>42145</v>
      </c>
      <c r="V520" s="5">
        <v>187.41200000000026</v>
      </c>
      <c r="W520">
        <v>39</v>
      </c>
      <c r="X520" s="5">
        <v>2115.06</v>
      </c>
      <c r="Y520">
        <v>90493</v>
      </c>
      <c r="Z520">
        <f t="shared" si="32"/>
        <v>1</v>
      </c>
      <c r="AA520">
        <f t="shared" si="35"/>
        <v>20</v>
      </c>
      <c r="AB520" t="str">
        <f t="shared" si="33"/>
        <v>May</v>
      </c>
      <c r="AC520">
        <f t="shared" si="34"/>
        <v>2015</v>
      </c>
    </row>
    <row r="521" spans="1:29" ht="12.75" customHeight="1" x14ac:dyDescent="0.25">
      <c r="A521">
        <v>25677</v>
      </c>
      <c r="B521" t="s">
        <v>25</v>
      </c>
      <c r="C521">
        <v>0.1</v>
      </c>
      <c r="D521">
        <v>8.34</v>
      </c>
      <c r="E521">
        <v>2.64</v>
      </c>
      <c r="F521">
        <v>919</v>
      </c>
      <c r="G521" t="s">
        <v>1036</v>
      </c>
      <c r="H521" t="s">
        <v>49</v>
      </c>
      <c r="I521" t="s">
        <v>114</v>
      </c>
      <c r="J521" t="s">
        <v>29</v>
      </c>
      <c r="K521" t="s">
        <v>174</v>
      </c>
      <c r="L521" t="s">
        <v>51</v>
      </c>
      <c r="M521" t="s">
        <v>358</v>
      </c>
      <c r="N521">
        <v>0.59</v>
      </c>
      <c r="O521" t="s">
        <v>33</v>
      </c>
      <c r="P521" t="s">
        <v>34</v>
      </c>
      <c r="Q521" t="s">
        <v>45</v>
      </c>
      <c r="R521" t="s">
        <v>1037</v>
      </c>
      <c r="S521">
        <v>96003</v>
      </c>
      <c r="T521" s="3">
        <v>42106</v>
      </c>
      <c r="U521" s="3">
        <v>42106</v>
      </c>
      <c r="V521" s="5">
        <v>-6.34</v>
      </c>
      <c r="W521">
        <v>6</v>
      </c>
      <c r="X521" s="5">
        <v>47.95</v>
      </c>
      <c r="Y521">
        <v>90492</v>
      </c>
      <c r="Z521">
        <f t="shared" si="32"/>
        <v>0</v>
      </c>
      <c r="AA521">
        <f t="shared" si="35"/>
        <v>12</v>
      </c>
      <c r="AB521" t="str">
        <f t="shared" si="33"/>
        <v>Apr</v>
      </c>
      <c r="AC521">
        <f t="shared" si="34"/>
        <v>2015</v>
      </c>
    </row>
    <row r="522" spans="1:29" ht="12.75" customHeight="1" x14ac:dyDescent="0.25">
      <c r="A522">
        <v>21970</v>
      </c>
      <c r="B522" t="s">
        <v>106</v>
      </c>
      <c r="C522">
        <v>0.1</v>
      </c>
      <c r="D522">
        <v>15.98</v>
      </c>
      <c r="E522">
        <v>4</v>
      </c>
      <c r="F522">
        <v>920</v>
      </c>
      <c r="G522" t="s">
        <v>1038</v>
      </c>
      <c r="H522" t="s">
        <v>49</v>
      </c>
      <c r="I522" t="s">
        <v>28</v>
      </c>
      <c r="J522" t="s">
        <v>77</v>
      </c>
      <c r="K522" t="s">
        <v>180</v>
      </c>
      <c r="L522" t="s">
        <v>59</v>
      </c>
      <c r="M522" t="s">
        <v>513</v>
      </c>
      <c r="N522">
        <v>0.37</v>
      </c>
      <c r="O522" t="s">
        <v>33</v>
      </c>
      <c r="P522" t="s">
        <v>34</v>
      </c>
      <c r="Q522" t="s">
        <v>45</v>
      </c>
      <c r="R522" t="s">
        <v>1039</v>
      </c>
      <c r="S522">
        <v>92374</v>
      </c>
      <c r="T522" s="3">
        <v>42090</v>
      </c>
      <c r="U522" s="3">
        <v>42095</v>
      </c>
      <c r="V522" s="5">
        <v>92.722199999999987</v>
      </c>
      <c r="W522">
        <v>9</v>
      </c>
      <c r="X522" s="5">
        <v>134.38</v>
      </c>
      <c r="Y522">
        <v>90491</v>
      </c>
      <c r="Z522">
        <f t="shared" si="32"/>
        <v>5</v>
      </c>
      <c r="AA522">
        <f t="shared" si="35"/>
        <v>27</v>
      </c>
      <c r="AB522" t="str">
        <f t="shared" si="33"/>
        <v>Mar</v>
      </c>
      <c r="AC522">
        <f t="shared" si="34"/>
        <v>2015</v>
      </c>
    </row>
    <row r="523" spans="1:29" ht="12.75" customHeight="1" x14ac:dyDescent="0.25">
      <c r="A523">
        <v>25678</v>
      </c>
      <c r="B523" t="s">
        <v>25</v>
      </c>
      <c r="C523">
        <v>0.03</v>
      </c>
      <c r="D523">
        <v>8.0399999999999991</v>
      </c>
      <c r="E523">
        <v>8.94</v>
      </c>
      <c r="F523">
        <v>920</v>
      </c>
      <c r="G523" t="s">
        <v>1038</v>
      </c>
      <c r="H523" t="s">
        <v>49</v>
      </c>
      <c r="I523" t="s">
        <v>114</v>
      </c>
      <c r="J523" t="s">
        <v>29</v>
      </c>
      <c r="K523" t="s">
        <v>109</v>
      </c>
      <c r="L523" t="s">
        <v>59</v>
      </c>
      <c r="M523" t="s">
        <v>1040</v>
      </c>
      <c r="N523">
        <v>0.4</v>
      </c>
      <c r="O523" t="s">
        <v>33</v>
      </c>
      <c r="P523" t="s">
        <v>34</v>
      </c>
      <c r="Q523" t="s">
        <v>45</v>
      </c>
      <c r="R523" t="s">
        <v>1039</v>
      </c>
      <c r="S523">
        <v>92374</v>
      </c>
      <c r="T523" s="3">
        <v>42106</v>
      </c>
      <c r="U523" s="3">
        <v>42108</v>
      </c>
      <c r="V523" s="5">
        <v>-160.27549999999999</v>
      </c>
      <c r="W523">
        <v>9</v>
      </c>
      <c r="X523" s="5">
        <v>76.77</v>
      </c>
      <c r="Y523">
        <v>90492</v>
      </c>
      <c r="Z523">
        <f t="shared" si="32"/>
        <v>2</v>
      </c>
      <c r="AA523">
        <f t="shared" si="35"/>
        <v>12</v>
      </c>
      <c r="AB523" t="str">
        <f t="shared" si="33"/>
        <v>Apr</v>
      </c>
      <c r="AC523">
        <f t="shared" si="34"/>
        <v>2015</v>
      </c>
    </row>
    <row r="524" spans="1:29" ht="12.75" customHeight="1" x14ac:dyDescent="0.25">
      <c r="A524">
        <v>18395</v>
      </c>
      <c r="B524" t="s">
        <v>37</v>
      </c>
      <c r="C524">
        <v>0.01</v>
      </c>
      <c r="D524">
        <v>65.989999999999995</v>
      </c>
      <c r="E524">
        <v>8.99</v>
      </c>
      <c r="F524">
        <v>922</v>
      </c>
      <c r="G524" t="s">
        <v>1041</v>
      </c>
      <c r="H524" t="s">
        <v>27</v>
      </c>
      <c r="I524" t="s">
        <v>58</v>
      </c>
      <c r="J524" t="s">
        <v>77</v>
      </c>
      <c r="K524" t="s">
        <v>78</v>
      </c>
      <c r="L524" t="s">
        <v>59</v>
      </c>
      <c r="M524" t="s">
        <v>1042</v>
      </c>
      <c r="N524">
        <v>0.56000000000000005</v>
      </c>
      <c r="O524" t="s">
        <v>33</v>
      </c>
      <c r="P524" t="s">
        <v>34</v>
      </c>
      <c r="Q524" t="s">
        <v>45</v>
      </c>
      <c r="R524" t="s">
        <v>773</v>
      </c>
      <c r="S524">
        <v>91730</v>
      </c>
      <c r="T524" s="3">
        <v>42144</v>
      </c>
      <c r="U524" s="3">
        <v>42145</v>
      </c>
      <c r="V524" s="5">
        <v>396.97199999999998</v>
      </c>
      <c r="W524">
        <v>14</v>
      </c>
      <c r="X524" s="5">
        <v>782</v>
      </c>
      <c r="Y524">
        <v>87135</v>
      </c>
      <c r="Z524">
        <f t="shared" si="32"/>
        <v>1</v>
      </c>
      <c r="AA524">
        <f t="shared" si="35"/>
        <v>20</v>
      </c>
      <c r="AB524" t="str">
        <f t="shared" si="33"/>
        <v>May</v>
      </c>
      <c r="AC524">
        <f t="shared" si="34"/>
        <v>2015</v>
      </c>
    </row>
    <row r="525" spans="1:29" ht="12.75" customHeight="1" x14ac:dyDescent="0.25">
      <c r="A525">
        <v>19973</v>
      </c>
      <c r="B525" t="s">
        <v>47</v>
      </c>
      <c r="C525">
        <v>0.03</v>
      </c>
      <c r="D525">
        <v>2.1800000000000002</v>
      </c>
      <c r="E525">
        <v>1.38</v>
      </c>
      <c r="F525">
        <v>925</v>
      </c>
      <c r="G525" t="s">
        <v>1043</v>
      </c>
      <c r="H525" t="s">
        <v>49</v>
      </c>
      <c r="I525" t="s">
        <v>58</v>
      </c>
      <c r="J525" t="s">
        <v>29</v>
      </c>
      <c r="K525" t="s">
        <v>66</v>
      </c>
      <c r="L525" t="s">
        <v>31</v>
      </c>
      <c r="M525" t="s">
        <v>1044</v>
      </c>
      <c r="N525">
        <v>0.44</v>
      </c>
      <c r="O525" t="s">
        <v>33</v>
      </c>
      <c r="P525" t="s">
        <v>53</v>
      </c>
      <c r="Q525" t="s">
        <v>188</v>
      </c>
      <c r="R525" t="s">
        <v>1045</v>
      </c>
      <c r="S525">
        <v>4330</v>
      </c>
      <c r="T525" s="3">
        <v>42100</v>
      </c>
      <c r="U525" s="3">
        <v>42100</v>
      </c>
      <c r="V525" s="5">
        <v>-7.04</v>
      </c>
      <c r="W525">
        <v>7</v>
      </c>
      <c r="X525" s="5">
        <v>15.73</v>
      </c>
      <c r="Y525">
        <v>87134</v>
      </c>
      <c r="Z525">
        <f t="shared" si="32"/>
        <v>0</v>
      </c>
      <c r="AA525">
        <f t="shared" si="35"/>
        <v>6</v>
      </c>
      <c r="AB525" t="str">
        <f t="shared" si="33"/>
        <v>Apr</v>
      </c>
      <c r="AC525">
        <f t="shared" si="34"/>
        <v>2015</v>
      </c>
    </row>
    <row r="526" spans="1:29" ht="12.75" customHeight="1" x14ac:dyDescent="0.25">
      <c r="A526">
        <v>19974</v>
      </c>
      <c r="B526" t="s">
        <v>47</v>
      </c>
      <c r="C526">
        <v>0.01</v>
      </c>
      <c r="D526">
        <v>170.98</v>
      </c>
      <c r="E526">
        <v>35.89</v>
      </c>
      <c r="F526">
        <v>929</v>
      </c>
      <c r="G526" t="s">
        <v>1046</v>
      </c>
      <c r="H526" t="s">
        <v>39</v>
      </c>
      <c r="I526" t="s">
        <v>58</v>
      </c>
      <c r="J526" t="s">
        <v>41</v>
      </c>
      <c r="K526" t="s">
        <v>191</v>
      </c>
      <c r="L526" t="s">
        <v>121</v>
      </c>
      <c r="M526" t="s">
        <v>1047</v>
      </c>
      <c r="N526">
        <v>0.66</v>
      </c>
      <c r="O526" t="s">
        <v>33</v>
      </c>
      <c r="P526" t="s">
        <v>53</v>
      </c>
      <c r="Q526" t="s">
        <v>54</v>
      </c>
      <c r="R526" t="s">
        <v>1048</v>
      </c>
      <c r="S526">
        <v>8857</v>
      </c>
      <c r="T526" s="3">
        <v>42100</v>
      </c>
      <c r="U526" s="3">
        <v>42102</v>
      </c>
      <c r="V526" s="5">
        <v>538.52</v>
      </c>
      <c r="W526">
        <v>10</v>
      </c>
      <c r="X526" s="5">
        <v>1719.07</v>
      </c>
      <c r="Y526">
        <v>87134</v>
      </c>
      <c r="Z526">
        <f t="shared" si="32"/>
        <v>2</v>
      </c>
      <c r="AA526">
        <f t="shared" si="35"/>
        <v>6</v>
      </c>
      <c r="AB526" t="str">
        <f t="shared" si="33"/>
        <v>Apr</v>
      </c>
      <c r="AC526">
        <f t="shared" si="34"/>
        <v>2015</v>
      </c>
    </row>
    <row r="527" spans="1:29" ht="12.75" customHeight="1" x14ac:dyDescent="0.25">
      <c r="A527">
        <v>21077</v>
      </c>
      <c r="B527" t="s">
        <v>47</v>
      </c>
      <c r="C527">
        <v>0.05</v>
      </c>
      <c r="D527">
        <v>6.04</v>
      </c>
      <c r="E527">
        <v>2.14</v>
      </c>
      <c r="F527">
        <v>936</v>
      </c>
      <c r="G527" t="s">
        <v>1049</v>
      </c>
      <c r="H527" t="s">
        <v>27</v>
      </c>
      <c r="I527" t="s">
        <v>28</v>
      </c>
      <c r="J527" t="s">
        <v>29</v>
      </c>
      <c r="K527" t="s">
        <v>93</v>
      </c>
      <c r="L527" t="s">
        <v>31</v>
      </c>
      <c r="M527" t="s">
        <v>1050</v>
      </c>
      <c r="N527">
        <v>0.38</v>
      </c>
      <c r="O527" t="s">
        <v>33</v>
      </c>
      <c r="P527" t="s">
        <v>34</v>
      </c>
      <c r="Q527" t="s">
        <v>45</v>
      </c>
      <c r="R527" t="s">
        <v>1039</v>
      </c>
      <c r="S527">
        <v>92374</v>
      </c>
      <c r="T527" s="3">
        <v>42052</v>
      </c>
      <c r="U527" s="3">
        <v>42054</v>
      </c>
      <c r="V527" s="5">
        <v>-4.1399999999999997</v>
      </c>
      <c r="W527">
        <v>1</v>
      </c>
      <c r="X527" s="5">
        <v>8.41</v>
      </c>
      <c r="Y527">
        <v>90588</v>
      </c>
      <c r="Z527">
        <f t="shared" si="32"/>
        <v>2</v>
      </c>
      <c r="AA527">
        <f t="shared" si="35"/>
        <v>17</v>
      </c>
      <c r="AB527" t="str">
        <f t="shared" si="33"/>
        <v>Feb</v>
      </c>
      <c r="AC527">
        <f t="shared" si="34"/>
        <v>2015</v>
      </c>
    </row>
    <row r="528" spans="1:29" ht="12.75" customHeight="1" x14ac:dyDescent="0.25">
      <c r="A528">
        <v>23716</v>
      </c>
      <c r="B528" t="s">
        <v>37</v>
      </c>
      <c r="C528">
        <v>0.05</v>
      </c>
      <c r="D528">
        <v>5.98</v>
      </c>
      <c r="E528">
        <v>5.46</v>
      </c>
      <c r="F528">
        <v>936</v>
      </c>
      <c r="G528" t="s">
        <v>1049</v>
      </c>
      <c r="H528" t="s">
        <v>49</v>
      </c>
      <c r="I528" t="s">
        <v>28</v>
      </c>
      <c r="J528" t="s">
        <v>29</v>
      </c>
      <c r="K528" t="s">
        <v>93</v>
      </c>
      <c r="L528" t="s">
        <v>59</v>
      </c>
      <c r="M528" t="s">
        <v>1051</v>
      </c>
      <c r="N528">
        <v>0.36</v>
      </c>
      <c r="O528" t="s">
        <v>33</v>
      </c>
      <c r="P528" t="s">
        <v>34</v>
      </c>
      <c r="Q528" t="s">
        <v>45</v>
      </c>
      <c r="R528" t="s">
        <v>1039</v>
      </c>
      <c r="S528">
        <v>92374</v>
      </c>
      <c r="T528" s="3">
        <v>42182</v>
      </c>
      <c r="U528" s="3">
        <v>42182</v>
      </c>
      <c r="V528" s="5">
        <v>-31.885000000000002</v>
      </c>
      <c r="W528">
        <v>17</v>
      </c>
      <c r="X528" s="5">
        <v>104.95</v>
      </c>
      <c r="Y528">
        <v>90589</v>
      </c>
      <c r="Z528">
        <f t="shared" si="32"/>
        <v>0</v>
      </c>
      <c r="AA528">
        <f t="shared" si="35"/>
        <v>27</v>
      </c>
      <c r="AB528" t="str">
        <f t="shared" si="33"/>
        <v>Jun</v>
      </c>
      <c r="AC528">
        <f t="shared" si="34"/>
        <v>2015</v>
      </c>
    </row>
    <row r="529" spans="1:29" ht="12.75" customHeight="1" x14ac:dyDescent="0.25">
      <c r="A529">
        <v>23717</v>
      </c>
      <c r="B529" t="s">
        <v>37</v>
      </c>
      <c r="C529">
        <v>0.01</v>
      </c>
      <c r="D529">
        <v>65.989999999999995</v>
      </c>
      <c r="E529">
        <v>3.99</v>
      </c>
      <c r="F529">
        <v>937</v>
      </c>
      <c r="G529" t="s">
        <v>1052</v>
      </c>
      <c r="H529" t="s">
        <v>49</v>
      </c>
      <c r="I529" t="s">
        <v>28</v>
      </c>
      <c r="J529" t="s">
        <v>77</v>
      </c>
      <c r="K529" t="s">
        <v>78</v>
      </c>
      <c r="L529" t="s">
        <v>59</v>
      </c>
      <c r="M529" t="s">
        <v>1053</v>
      </c>
      <c r="N529">
        <v>0.59</v>
      </c>
      <c r="O529" t="s">
        <v>33</v>
      </c>
      <c r="P529" t="s">
        <v>34</v>
      </c>
      <c r="Q529" t="s">
        <v>45</v>
      </c>
      <c r="R529" t="s">
        <v>1054</v>
      </c>
      <c r="S529">
        <v>90278</v>
      </c>
      <c r="T529" s="3">
        <v>42182</v>
      </c>
      <c r="U529" s="3">
        <v>42183</v>
      </c>
      <c r="V529" s="5">
        <v>-95.21050000000001</v>
      </c>
      <c r="W529">
        <v>3</v>
      </c>
      <c r="X529" s="5">
        <v>166.59</v>
      </c>
      <c r="Y529">
        <v>90589</v>
      </c>
      <c r="Z529">
        <f t="shared" si="32"/>
        <v>1</v>
      </c>
      <c r="AA529">
        <f t="shared" si="35"/>
        <v>27</v>
      </c>
      <c r="AB529" t="str">
        <f t="shared" si="33"/>
        <v>Jun</v>
      </c>
      <c r="AC529">
        <f t="shared" si="34"/>
        <v>2015</v>
      </c>
    </row>
    <row r="530" spans="1:29" ht="12.75" customHeight="1" x14ac:dyDescent="0.25">
      <c r="A530">
        <v>22638</v>
      </c>
      <c r="B530" t="s">
        <v>106</v>
      </c>
      <c r="C530">
        <v>0.09</v>
      </c>
      <c r="D530">
        <v>100.98</v>
      </c>
      <c r="E530">
        <v>35.840000000000003</v>
      </c>
      <c r="F530">
        <v>940</v>
      </c>
      <c r="G530" t="s">
        <v>1055</v>
      </c>
      <c r="H530" t="s">
        <v>39</v>
      </c>
      <c r="I530" t="s">
        <v>40</v>
      </c>
      <c r="J530" t="s">
        <v>41</v>
      </c>
      <c r="K530" t="s">
        <v>191</v>
      </c>
      <c r="L530" t="s">
        <v>121</v>
      </c>
      <c r="M530" t="s">
        <v>260</v>
      </c>
      <c r="N530">
        <v>0.62</v>
      </c>
      <c r="O530" t="s">
        <v>33</v>
      </c>
      <c r="P530" t="s">
        <v>53</v>
      </c>
      <c r="Q530" t="s">
        <v>228</v>
      </c>
      <c r="R530" t="s">
        <v>1056</v>
      </c>
      <c r="S530">
        <v>6776</v>
      </c>
      <c r="T530" s="3">
        <v>42108</v>
      </c>
      <c r="U530" s="3">
        <v>42113</v>
      </c>
      <c r="V530" s="5">
        <v>-193.58</v>
      </c>
      <c r="W530">
        <v>4</v>
      </c>
      <c r="X530" s="5">
        <v>396.19</v>
      </c>
      <c r="Y530">
        <v>90844</v>
      </c>
      <c r="Z530">
        <f t="shared" si="32"/>
        <v>5</v>
      </c>
      <c r="AA530">
        <f t="shared" si="35"/>
        <v>14</v>
      </c>
      <c r="AB530" t="str">
        <f t="shared" si="33"/>
        <v>Apr</v>
      </c>
      <c r="AC530">
        <f t="shared" si="34"/>
        <v>2015</v>
      </c>
    </row>
    <row r="531" spans="1:29" ht="12.75" customHeight="1" x14ac:dyDescent="0.25">
      <c r="A531">
        <v>23479</v>
      </c>
      <c r="B531" t="s">
        <v>37</v>
      </c>
      <c r="C531">
        <v>0.03</v>
      </c>
      <c r="D531">
        <v>31.74</v>
      </c>
      <c r="E531">
        <v>12.62</v>
      </c>
      <c r="F531">
        <v>945</v>
      </c>
      <c r="G531" t="s">
        <v>1057</v>
      </c>
      <c r="H531" t="s">
        <v>49</v>
      </c>
      <c r="I531" t="s">
        <v>40</v>
      </c>
      <c r="J531" t="s">
        <v>29</v>
      </c>
      <c r="K531" t="s">
        <v>109</v>
      </c>
      <c r="L531" t="s">
        <v>59</v>
      </c>
      <c r="M531" t="s">
        <v>1058</v>
      </c>
      <c r="N531">
        <v>0.37</v>
      </c>
      <c r="O531" t="s">
        <v>33</v>
      </c>
      <c r="P531" t="s">
        <v>34</v>
      </c>
      <c r="Q531" t="s">
        <v>45</v>
      </c>
      <c r="R531" t="s">
        <v>1059</v>
      </c>
      <c r="S531">
        <v>95070</v>
      </c>
      <c r="T531" s="3">
        <v>42069</v>
      </c>
      <c r="U531" s="3">
        <v>42069</v>
      </c>
      <c r="V531" s="5">
        <v>-4.3009999999999939</v>
      </c>
      <c r="W531">
        <v>3</v>
      </c>
      <c r="X531" s="5">
        <v>98.7</v>
      </c>
      <c r="Y531">
        <v>86567</v>
      </c>
      <c r="Z531">
        <f t="shared" si="32"/>
        <v>0</v>
      </c>
      <c r="AA531">
        <f t="shared" si="35"/>
        <v>6</v>
      </c>
      <c r="AB531" t="str">
        <f t="shared" si="33"/>
        <v>Mar</v>
      </c>
      <c r="AC531">
        <f t="shared" si="34"/>
        <v>2015</v>
      </c>
    </row>
    <row r="532" spans="1:29" ht="12.75" customHeight="1" x14ac:dyDescent="0.25">
      <c r="A532">
        <v>24459</v>
      </c>
      <c r="B532" t="s">
        <v>47</v>
      </c>
      <c r="C532">
        <v>0.09</v>
      </c>
      <c r="D532">
        <v>90.98</v>
      </c>
      <c r="E532">
        <v>56.2</v>
      </c>
      <c r="F532">
        <v>946</v>
      </c>
      <c r="G532" t="s">
        <v>1060</v>
      </c>
      <c r="H532" t="s">
        <v>27</v>
      </c>
      <c r="I532" t="s">
        <v>40</v>
      </c>
      <c r="J532" t="s">
        <v>41</v>
      </c>
      <c r="K532" t="s">
        <v>50</v>
      </c>
      <c r="L532" t="s">
        <v>86</v>
      </c>
      <c r="M532" t="s">
        <v>1061</v>
      </c>
      <c r="N532">
        <v>0.74</v>
      </c>
      <c r="O532" t="s">
        <v>33</v>
      </c>
      <c r="P532" t="s">
        <v>53</v>
      </c>
      <c r="Q532" t="s">
        <v>188</v>
      </c>
      <c r="R532" t="s">
        <v>511</v>
      </c>
      <c r="S532">
        <v>4210</v>
      </c>
      <c r="T532" s="3">
        <v>42064</v>
      </c>
      <c r="U532" s="3">
        <v>42065</v>
      </c>
      <c r="V532" s="5">
        <v>-1570.32</v>
      </c>
      <c r="W532">
        <v>20</v>
      </c>
      <c r="X532" s="5">
        <v>1782.44</v>
      </c>
      <c r="Y532">
        <v>86566</v>
      </c>
      <c r="Z532">
        <f t="shared" si="32"/>
        <v>1</v>
      </c>
      <c r="AA532">
        <f t="shared" si="35"/>
        <v>1</v>
      </c>
      <c r="AB532" t="str">
        <f t="shared" si="33"/>
        <v>Mar</v>
      </c>
      <c r="AC532">
        <f t="shared" si="34"/>
        <v>2015</v>
      </c>
    </row>
    <row r="533" spans="1:29" ht="12.75" customHeight="1" x14ac:dyDescent="0.25">
      <c r="A533">
        <v>24693</v>
      </c>
      <c r="B533" t="s">
        <v>47</v>
      </c>
      <c r="C533">
        <v>0.08</v>
      </c>
      <c r="D533">
        <v>14.2</v>
      </c>
      <c r="E533">
        <v>5.3</v>
      </c>
      <c r="F533">
        <v>947</v>
      </c>
      <c r="G533" t="s">
        <v>1062</v>
      </c>
      <c r="H533" t="s">
        <v>27</v>
      </c>
      <c r="I533" t="s">
        <v>40</v>
      </c>
      <c r="J533" t="s">
        <v>41</v>
      </c>
      <c r="K533" t="s">
        <v>50</v>
      </c>
      <c r="L533" t="s">
        <v>31</v>
      </c>
      <c r="M533" t="s">
        <v>730</v>
      </c>
      <c r="N533">
        <v>0.46</v>
      </c>
      <c r="O533" t="s">
        <v>33</v>
      </c>
      <c r="P533" t="s">
        <v>53</v>
      </c>
      <c r="Q533" t="s">
        <v>54</v>
      </c>
      <c r="R533" t="s">
        <v>1063</v>
      </c>
      <c r="S533">
        <v>7002</v>
      </c>
      <c r="T533" s="3">
        <v>42015</v>
      </c>
      <c r="U533" s="3">
        <v>42017</v>
      </c>
      <c r="V533" s="5">
        <v>27.23</v>
      </c>
      <c r="W533">
        <v>5</v>
      </c>
      <c r="X533" s="5">
        <v>72.11</v>
      </c>
      <c r="Y533">
        <v>86565</v>
      </c>
      <c r="Z533">
        <f t="shared" si="32"/>
        <v>2</v>
      </c>
      <c r="AA533">
        <f t="shared" si="35"/>
        <v>11</v>
      </c>
      <c r="AB533" t="str">
        <f t="shared" si="33"/>
        <v>Jan</v>
      </c>
      <c r="AC533">
        <f t="shared" si="34"/>
        <v>2015</v>
      </c>
    </row>
    <row r="534" spans="1:29" ht="12.75" customHeight="1" x14ac:dyDescent="0.25">
      <c r="A534">
        <v>1279</v>
      </c>
      <c r="B534" t="s">
        <v>1064</v>
      </c>
      <c r="C534">
        <v>0.06</v>
      </c>
      <c r="D534">
        <v>40.98</v>
      </c>
      <c r="E534">
        <v>2.99</v>
      </c>
      <c r="F534">
        <v>949</v>
      </c>
      <c r="G534" t="s">
        <v>1065</v>
      </c>
      <c r="H534" t="s">
        <v>49</v>
      </c>
      <c r="I534" t="s">
        <v>114</v>
      </c>
      <c r="J534" t="s">
        <v>29</v>
      </c>
      <c r="K534" t="s">
        <v>109</v>
      </c>
      <c r="L534" t="s">
        <v>59</v>
      </c>
      <c r="M534" t="s">
        <v>1066</v>
      </c>
      <c r="N534">
        <v>0.36</v>
      </c>
      <c r="O534" t="s">
        <v>33</v>
      </c>
      <c r="P534" t="s">
        <v>34</v>
      </c>
      <c r="Q534" t="s">
        <v>45</v>
      </c>
      <c r="R534" t="s">
        <v>663</v>
      </c>
      <c r="S534">
        <v>90049</v>
      </c>
      <c r="T534" s="3">
        <v>42006</v>
      </c>
      <c r="U534" s="3">
        <v>42008</v>
      </c>
      <c r="V534" s="5">
        <v>-19.099200000000003</v>
      </c>
      <c r="W534">
        <v>3</v>
      </c>
      <c r="X534" s="5">
        <v>124.81</v>
      </c>
      <c r="Y534">
        <v>9285</v>
      </c>
      <c r="Z534">
        <f t="shared" si="32"/>
        <v>2</v>
      </c>
      <c r="AA534">
        <f t="shared" si="35"/>
        <v>2</v>
      </c>
      <c r="AB534" t="str">
        <f t="shared" si="33"/>
        <v>Jan</v>
      </c>
      <c r="AC534">
        <f t="shared" si="34"/>
        <v>2015</v>
      </c>
    </row>
    <row r="535" spans="1:29" ht="12.75" customHeight="1" x14ac:dyDescent="0.25">
      <c r="A535">
        <v>1128</v>
      </c>
      <c r="B535" t="s">
        <v>106</v>
      </c>
      <c r="C535">
        <v>0.02</v>
      </c>
      <c r="D535">
        <v>48.04</v>
      </c>
      <c r="E535">
        <v>5.09</v>
      </c>
      <c r="F535">
        <v>949</v>
      </c>
      <c r="G535" t="s">
        <v>1065</v>
      </c>
      <c r="H535" t="s">
        <v>49</v>
      </c>
      <c r="I535" t="s">
        <v>114</v>
      </c>
      <c r="J535" t="s">
        <v>29</v>
      </c>
      <c r="K535" t="s">
        <v>93</v>
      </c>
      <c r="L535" t="s">
        <v>59</v>
      </c>
      <c r="M535" t="s">
        <v>621</v>
      </c>
      <c r="N535">
        <v>0.37</v>
      </c>
      <c r="O535" t="s">
        <v>33</v>
      </c>
      <c r="P535" t="s">
        <v>34</v>
      </c>
      <c r="Q535" t="s">
        <v>45</v>
      </c>
      <c r="R535" t="s">
        <v>663</v>
      </c>
      <c r="S535">
        <v>90049</v>
      </c>
      <c r="T535" s="3">
        <v>42085</v>
      </c>
      <c r="U535" s="3">
        <v>42089</v>
      </c>
      <c r="V535" s="5">
        <v>373.67</v>
      </c>
      <c r="W535">
        <v>18</v>
      </c>
      <c r="X535" s="5">
        <v>881.32</v>
      </c>
      <c r="Y535">
        <v>8257</v>
      </c>
      <c r="Z535">
        <f t="shared" si="32"/>
        <v>4</v>
      </c>
      <c r="AA535">
        <f t="shared" si="35"/>
        <v>22</v>
      </c>
      <c r="AB535" t="str">
        <f t="shared" si="33"/>
        <v>Mar</v>
      </c>
      <c r="AC535">
        <f t="shared" si="34"/>
        <v>2015</v>
      </c>
    </row>
    <row r="536" spans="1:29" ht="12.75" customHeight="1" x14ac:dyDescent="0.25">
      <c r="A536">
        <v>19279</v>
      </c>
      <c r="B536" t="s">
        <v>47</v>
      </c>
      <c r="C536">
        <v>0.06</v>
      </c>
      <c r="D536">
        <v>40.98</v>
      </c>
      <c r="E536">
        <v>2.99</v>
      </c>
      <c r="F536">
        <v>950</v>
      </c>
      <c r="G536" t="s">
        <v>1067</v>
      </c>
      <c r="H536" t="s">
        <v>49</v>
      </c>
      <c r="I536" t="s">
        <v>114</v>
      </c>
      <c r="J536" t="s">
        <v>29</v>
      </c>
      <c r="K536" t="s">
        <v>109</v>
      </c>
      <c r="L536" t="s">
        <v>59</v>
      </c>
      <c r="M536" t="s">
        <v>1066</v>
      </c>
      <c r="N536">
        <v>0.36</v>
      </c>
      <c r="O536" t="s">
        <v>33</v>
      </c>
      <c r="P536" t="s">
        <v>61</v>
      </c>
      <c r="Q536" t="s">
        <v>62</v>
      </c>
      <c r="R536" t="s">
        <v>63</v>
      </c>
      <c r="S536">
        <v>55372</v>
      </c>
      <c r="T536" s="3">
        <v>42006</v>
      </c>
      <c r="U536" s="3">
        <v>42008</v>
      </c>
      <c r="V536" s="5">
        <v>-14.801880000000001</v>
      </c>
      <c r="W536">
        <v>1</v>
      </c>
      <c r="X536" s="5">
        <v>41.6</v>
      </c>
      <c r="Y536">
        <v>89083</v>
      </c>
      <c r="Z536">
        <f t="shared" si="32"/>
        <v>2</v>
      </c>
      <c r="AA536">
        <f t="shared" si="35"/>
        <v>2</v>
      </c>
      <c r="AB536" t="str">
        <f t="shared" si="33"/>
        <v>Jan</v>
      </c>
      <c r="AC536">
        <f t="shared" si="34"/>
        <v>2015</v>
      </c>
    </row>
    <row r="537" spans="1:29" ht="12.75" customHeight="1" x14ac:dyDescent="0.25">
      <c r="A537">
        <v>19127</v>
      </c>
      <c r="B537" t="s">
        <v>106</v>
      </c>
      <c r="C537">
        <v>0.05</v>
      </c>
      <c r="D537">
        <v>1500.97</v>
      </c>
      <c r="E537">
        <v>29.7</v>
      </c>
      <c r="F537">
        <v>950</v>
      </c>
      <c r="G537" t="s">
        <v>1067</v>
      </c>
      <c r="H537" t="s">
        <v>39</v>
      </c>
      <c r="I537" t="s">
        <v>114</v>
      </c>
      <c r="J537" t="s">
        <v>77</v>
      </c>
      <c r="K537" t="s">
        <v>85</v>
      </c>
      <c r="L537" t="s">
        <v>43</v>
      </c>
      <c r="M537" t="s">
        <v>1068</v>
      </c>
      <c r="N537">
        <v>0.56999999999999995</v>
      </c>
      <c r="O537" t="s">
        <v>33</v>
      </c>
      <c r="P537" t="s">
        <v>61</v>
      </c>
      <c r="Q537" t="s">
        <v>62</v>
      </c>
      <c r="R537" t="s">
        <v>63</v>
      </c>
      <c r="S537">
        <v>55372</v>
      </c>
      <c r="T537" s="3">
        <v>42085</v>
      </c>
      <c r="U537" s="3">
        <v>42085</v>
      </c>
      <c r="V537" s="5">
        <v>-2561.3235</v>
      </c>
      <c r="W537">
        <v>1</v>
      </c>
      <c r="X537" s="5">
        <v>1497.22</v>
      </c>
      <c r="Y537">
        <v>89084</v>
      </c>
      <c r="Z537">
        <f t="shared" si="32"/>
        <v>0</v>
      </c>
      <c r="AA537">
        <f t="shared" si="35"/>
        <v>22</v>
      </c>
      <c r="AB537" t="str">
        <f t="shared" si="33"/>
        <v>Mar</v>
      </c>
      <c r="AC537">
        <f t="shared" si="34"/>
        <v>2015</v>
      </c>
    </row>
    <row r="538" spans="1:29" ht="12.75" customHeight="1" x14ac:dyDescent="0.25">
      <c r="A538">
        <v>19128</v>
      </c>
      <c r="B538" t="s">
        <v>106</v>
      </c>
      <c r="C538">
        <v>0.02</v>
      </c>
      <c r="D538">
        <v>48.04</v>
      </c>
      <c r="E538">
        <v>5.09</v>
      </c>
      <c r="F538">
        <v>950</v>
      </c>
      <c r="G538" t="s">
        <v>1067</v>
      </c>
      <c r="H538" t="s">
        <v>49</v>
      </c>
      <c r="I538" t="s">
        <v>114</v>
      </c>
      <c r="J538" t="s">
        <v>29</v>
      </c>
      <c r="K538" t="s">
        <v>93</v>
      </c>
      <c r="L538" t="s">
        <v>59</v>
      </c>
      <c r="M538" t="s">
        <v>621</v>
      </c>
      <c r="N538">
        <v>0.37</v>
      </c>
      <c r="O538" t="s">
        <v>33</v>
      </c>
      <c r="P538" t="s">
        <v>61</v>
      </c>
      <c r="Q538" t="s">
        <v>62</v>
      </c>
      <c r="R538" t="s">
        <v>63</v>
      </c>
      <c r="S538">
        <v>55372</v>
      </c>
      <c r="T538" s="3">
        <v>42085</v>
      </c>
      <c r="U538" s="3">
        <v>42089</v>
      </c>
      <c r="V538" s="5">
        <v>168.91889999999998</v>
      </c>
      <c r="W538">
        <v>5</v>
      </c>
      <c r="X538" s="5">
        <v>244.81</v>
      </c>
      <c r="Y538">
        <v>89084</v>
      </c>
      <c r="Z538">
        <f t="shared" si="32"/>
        <v>4</v>
      </c>
      <c r="AA538">
        <f t="shared" si="35"/>
        <v>22</v>
      </c>
      <c r="AB538" t="str">
        <f t="shared" si="33"/>
        <v>Mar</v>
      </c>
      <c r="AC538">
        <f t="shared" si="34"/>
        <v>2015</v>
      </c>
    </row>
    <row r="539" spans="1:29" ht="12.75" customHeight="1" x14ac:dyDescent="0.25">
      <c r="A539">
        <v>19129</v>
      </c>
      <c r="B539" t="s">
        <v>106</v>
      </c>
      <c r="C539">
        <v>0.03</v>
      </c>
      <c r="D539">
        <v>4.28</v>
      </c>
      <c r="E539">
        <v>1.6</v>
      </c>
      <c r="F539">
        <v>950</v>
      </c>
      <c r="G539" t="s">
        <v>1067</v>
      </c>
      <c r="H539" t="s">
        <v>49</v>
      </c>
      <c r="I539" t="s">
        <v>114</v>
      </c>
      <c r="J539" t="s">
        <v>29</v>
      </c>
      <c r="K539" t="s">
        <v>30</v>
      </c>
      <c r="L539" t="s">
        <v>31</v>
      </c>
      <c r="M539" t="s">
        <v>1069</v>
      </c>
      <c r="N539">
        <v>0.57999999999999996</v>
      </c>
      <c r="O539" t="s">
        <v>33</v>
      </c>
      <c r="P539" t="s">
        <v>61</v>
      </c>
      <c r="Q539" t="s">
        <v>62</v>
      </c>
      <c r="R539" t="s">
        <v>63</v>
      </c>
      <c r="S539">
        <v>55372</v>
      </c>
      <c r="T539" s="3">
        <v>42085</v>
      </c>
      <c r="U539" s="3">
        <v>42092</v>
      </c>
      <c r="V539" s="5">
        <v>-6.2</v>
      </c>
      <c r="W539">
        <v>1</v>
      </c>
      <c r="X539" s="5">
        <v>4.55</v>
      </c>
      <c r="Y539">
        <v>89084</v>
      </c>
      <c r="Z539">
        <f t="shared" si="32"/>
        <v>7</v>
      </c>
      <c r="AA539">
        <f t="shared" si="35"/>
        <v>22</v>
      </c>
      <c r="AB539" t="str">
        <f t="shared" si="33"/>
        <v>Mar</v>
      </c>
      <c r="AC539">
        <f t="shared" si="34"/>
        <v>2015</v>
      </c>
    </row>
    <row r="540" spans="1:29" ht="12.75" customHeight="1" x14ac:dyDescent="0.25">
      <c r="A540">
        <v>20073</v>
      </c>
      <c r="B540" t="s">
        <v>106</v>
      </c>
      <c r="C540">
        <v>0.1</v>
      </c>
      <c r="D540">
        <v>7.31</v>
      </c>
      <c r="E540">
        <v>0.49</v>
      </c>
      <c r="F540">
        <v>954</v>
      </c>
      <c r="G540" t="s">
        <v>1070</v>
      </c>
      <c r="H540" t="s">
        <v>49</v>
      </c>
      <c r="I540" t="s">
        <v>58</v>
      </c>
      <c r="J540" t="s">
        <v>29</v>
      </c>
      <c r="K540" t="s">
        <v>134</v>
      </c>
      <c r="L540" t="s">
        <v>59</v>
      </c>
      <c r="M540" t="s">
        <v>1071</v>
      </c>
      <c r="N540">
        <v>0.38</v>
      </c>
      <c r="O540" t="s">
        <v>33</v>
      </c>
      <c r="P540" t="s">
        <v>61</v>
      </c>
      <c r="Q540" t="s">
        <v>130</v>
      </c>
      <c r="R540" t="s">
        <v>1072</v>
      </c>
      <c r="S540">
        <v>75067</v>
      </c>
      <c r="T540" s="3">
        <v>42047</v>
      </c>
      <c r="U540" s="3">
        <v>42056</v>
      </c>
      <c r="V540" s="5">
        <v>19.064699999999998</v>
      </c>
      <c r="W540">
        <v>4</v>
      </c>
      <c r="X540" s="5">
        <v>27.63</v>
      </c>
      <c r="Y540">
        <v>90771</v>
      </c>
      <c r="Z540">
        <f t="shared" si="32"/>
        <v>9</v>
      </c>
      <c r="AA540">
        <f t="shared" si="35"/>
        <v>12</v>
      </c>
      <c r="AB540" t="str">
        <f t="shared" si="33"/>
        <v>Feb</v>
      </c>
      <c r="AC540">
        <f t="shared" si="34"/>
        <v>2015</v>
      </c>
    </row>
    <row r="541" spans="1:29" ht="12.75" customHeight="1" x14ac:dyDescent="0.25">
      <c r="A541">
        <v>20074</v>
      </c>
      <c r="B541" t="s">
        <v>106</v>
      </c>
      <c r="C541">
        <v>0.08</v>
      </c>
      <c r="D541">
        <v>6.7</v>
      </c>
      <c r="E541">
        <v>1.56</v>
      </c>
      <c r="F541">
        <v>954</v>
      </c>
      <c r="G541" t="s">
        <v>1070</v>
      </c>
      <c r="H541" t="s">
        <v>49</v>
      </c>
      <c r="I541" t="s">
        <v>58</v>
      </c>
      <c r="J541" t="s">
        <v>29</v>
      </c>
      <c r="K541" t="s">
        <v>30</v>
      </c>
      <c r="L541" t="s">
        <v>31</v>
      </c>
      <c r="M541" t="s">
        <v>1073</v>
      </c>
      <c r="N541">
        <v>0.52</v>
      </c>
      <c r="O541" t="s">
        <v>33</v>
      </c>
      <c r="P541" t="s">
        <v>61</v>
      </c>
      <c r="Q541" t="s">
        <v>130</v>
      </c>
      <c r="R541" t="s">
        <v>1072</v>
      </c>
      <c r="S541">
        <v>75067</v>
      </c>
      <c r="T541" s="3">
        <v>42047</v>
      </c>
      <c r="U541" s="3">
        <v>42047</v>
      </c>
      <c r="V541" s="5">
        <v>10.56</v>
      </c>
      <c r="W541">
        <v>5</v>
      </c>
      <c r="X541" s="5">
        <v>31.21</v>
      </c>
      <c r="Y541">
        <v>90771</v>
      </c>
      <c r="Z541">
        <f t="shared" si="32"/>
        <v>0</v>
      </c>
      <c r="AA541">
        <f t="shared" si="35"/>
        <v>12</v>
      </c>
      <c r="AB541" t="str">
        <f t="shared" si="33"/>
        <v>Feb</v>
      </c>
      <c r="AC541">
        <f t="shared" si="34"/>
        <v>2015</v>
      </c>
    </row>
    <row r="542" spans="1:29" ht="12.75" customHeight="1" x14ac:dyDescent="0.25">
      <c r="A542">
        <v>25795</v>
      </c>
      <c r="B542" t="s">
        <v>37</v>
      </c>
      <c r="C542">
        <v>0.01</v>
      </c>
      <c r="D542">
        <v>145.44999999999999</v>
      </c>
      <c r="E542">
        <v>17.850000000000001</v>
      </c>
      <c r="F542">
        <v>959</v>
      </c>
      <c r="G542" t="s">
        <v>1074</v>
      </c>
      <c r="H542" t="s">
        <v>39</v>
      </c>
      <c r="I542" t="s">
        <v>28</v>
      </c>
      <c r="J542" t="s">
        <v>77</v>
      </c>
      <c r="K542" t="s">
        <v>85</v>
      </c>
      <c r="L542" t="s">
        <v>43</v>
      </c>
      <c r="M542" t="s">
        <v>1075</v>
      </c>
      <c r="N542">
        <v>0.56000000000000005</v>
      </c>
      <c r="O542" t="s">
        <v>33</v>
      </c>
      <c r="P542" t="s">
        <v>61</v>
      </c>
      <c r="Q542" t="s">
        <v>130</v>
      </c>
      <c r="R542" t="s">
        <v>1032</v>
      </c>
      <c r="S542">
        <v>76028</v>
      </c>
      <c r="T542" s="3">
        <v>42085</v>
      </c>
      <c r="U542" s="3">
        <v>42086</v>
      </c>
      <c r="V542" s="5">
        <v>837.68069999999989</v>
      </c>
      <c r="W542">
        <v>8</v>
      </c>
      <c r="X542" s="5">
        <v>1214.03</v>
      </c>
      <c r="Y542">
        <v>91581</v>
      </c>
      <c r="Z542">
        <f t="shared" si="32"/>
        <v>1</v>
      </c>
      <c r="AA542">
        <f t="shared" si="35"/>
        <v>22</v>
      </c>
      <c r="AB542" t="str">
        <f t="shared" si="33"/>
        <v>Mar</v>
      </c>
      <c r="AC542">
        <f t="shared" si="34"/>
        <v>2015</v>
      </c>
    </row>
    <row r="543" spans="1:29" ht="12.75" customHeight="1" x14ac:dyDescent="0.25">
      <c r="A543">
        <v>20428</v>
      </c>
      <c r="B543" t="s">
        <v>106</v>
      </c>
      <c r="C543">
        <v>0.03</v>
      </c>
      <c r="D543">
        <v>2.94</v>
      </c>
      <c r="E543">
        <v>0.96</v>
      </c>
      <c r="F543">
        <v>960</v>
      </c>
      <c r="G543" t="s">
        <v>1076</v>
      </c>
      <c r="H543" t="s">
        <v>49</v>
      </c>
      <c r="I543" t="s">
        <v>40</v>
      </c>
      <c r="J543" t="s">
        <v>29</v>
      </c>
      <c r="K543" t="s">
        <v>30</v>
      </c>
      <c r="L543" t="s">
        <v>31</v>
      </c>
      <c r="M543" t="s">
        <v>599</v>
      </c>
      <c r="N543">
        <v>0.57999999999999996</v>
      </c>
      <c r="O543" t="s">
        <v>33</v>
      </c>
      <c r="P543" t="s">
        <v>34</v>
      </c>
      <c r="Q543" t="s">
        <v>45</v>
      </c>
      <c r="R543" t="s">
        <v>1054</v>
      </c>
      <c r="S543">
        <v>90278</v>
      </c>
      <c r="T543" s="3">
        <v>42039</v>
      </c>
      <c r="U543" s="3">
        <v>42043</v>
      </c>
      <c r="V543" s="5">
        <v>-4.2</v>
      </c>
      <c r="W543">
        <v>1</v>
      </c>
      <c r="X543" s="5">
        <v>3.51</v>
      </c>
      <c r="Y543">
        <v>89401</v>
      </c>
      <c r="Z543">
        <f t="shared" si="32"/>
        <v>4</v>
      </c>
      <c r="AA543">
        <f t="shared" si="35"/>
        <v>4</v>
      </c>
      <c r="AB543" t="str">
        <f t="shared" si="33"/>
        <v>Feb</v>
      </c>
      <c r="AC543">
        <f t="shared" si="34"/>
        <v>2015</v>
      </c>
    </row>
    <row r="544" spans="1:29" ht="12.75" customHeight="1" x14ac:dyDescent="0.25">
      <c r="A544">
        <v>20685</v>
      </c>
      <c r="B544" t="s">
        <v>37</v>
      </c>
      <c r="C544">
        <v>0.05</v>
      </c>
      <c r="D544">
        <v>124.49</v>
      </c>
      <c r="E544">
        <v>51.94</v>
      </c>
      <c r="F544">
        <v>961</v>
      </c>
      <c r="G544" t="s">
        <v>1077</v>
      </c>
      <c r="H544" t="s">
        <v>39</v>
      </c>
      <c r="I544" t="s">
        <v>40</v>
      </c>
      <c r="J544" t="s">
        <v>41</v>
      </c>
      <c r="K544" t="s">
        <v>152</v>
      </c>
      <c r="L544" t="s">
        <v>121</v>
      </c>
      <c r="M544" t="s">
        <v>462</v>
      </c>
      <c r="N544">
        <v>0.63</v>
      </c>
      <c r="O544" t="s">
        <v>33</v>
      </c>
      <c r="P544" t="s">
        <v>34</v>
      </c>
      <c r="Q544" t="s">
        <v>45</v>
      </c>
      <c r="R544" t="s">
        <v>1078</v>
      </c>
      <c r="S544">
        <v>94061</v>
      </c>
      <c r="T544" s="3">
        <v>42059</v>
      </c>
      <c r="U544" s="3">
        <v>42059</v>
      </c>
      <c r="V544" s="5">
        <v>-44.163600000000002</v>
      </c>
      <c r="W544">
        <v>1</v>
      </c>
      <c r="X544" s="5">
        <v>120.12</v>
      </c>
      <c r="Y544">
        <v>89402</v>
      </c>
      <c r="Z544">
        <f t="shared" si="32"/>
        <v>0</v>
      </c>
      <c r="AA544">
        <f t="shared" si="35"/>
        <v>24</v>
      </c>
      <c r="AB544" t="str">
        <f t="shared" si="33"/>
        <v>Feb</v>
      </c>
      <c r="AC544">
        <f t="shared" si="34"/>
        <v>2015</v>
      </c>
    </row>
    <row r="545" spans="1:29" ht="12.75" customHeight="1" x14ac:dyDescent="0.25">
      <c r="A545">
        <v>2428</v>
      </c>
      <c r="B545" t="s">
        <v>106</v>
      </c>
      <c r="C545">
        <v>0.03</v>
      </c>
      <c r="D545">
        <v>2.94</v>
      </c>
      <c r="E545">
        <v>0.96</v>
      </c>
      <c r="F545">
        <v>962</v>
      </c>
      <c r="G545" t="s">
        <v>1079</v>
      </c>
      <c r="H545" t="s">
        <v>49</v>
      </c>
      <c r="I545" t="s">
        <v>40</v>
      </c>
      <c r="J545" t="s">
        <v>29</v>
      </c>
      <c r="K545" t="s">
        <v>30</v>
      </c>
      <c r="L545" t="s">
        <v>31</v>
      </c>
      <c r="M545" t="s">
        <v>599</v>
      </c>
      <c r="N545">
        <v>0.57999999999999996</v>
      </c>
      <c r="O545" t="s">
        <v>33</v>
      </c>
      <c r="P545" t="s">
        <v>61</v>
      </c>
      <c r="Q545" t="s">
        <v>178</v>
      </c>
      <c r="R545" t="s">
        <v>179</v>
      </c>
      <c r="S545">
        <v>60610</v>
      </c>
      <c r="T545" s="3">
        <v>42039</v>
      </c>
      <c r="U545" s="3">
        <v>42043</v>
      </c>
      <c r="V545" s="5">
        <v>-4.2</v>
      </c>
      <c r="W545">
        <v>2</v>
      </c>
      <c r="X545" s="5">
        <v>7.01</v>
      </c>
      <c r="Y545">
        <v>17636</v>
      </c>
      <c r="Z545">
        <f t="shared" si="32"/>
        <v>4</v>
      </c>
      <c r="AA545">
        <f t="shared" si="35"/>
        <v>4</v>
      </c>
      <c r="AB545" t="str">
        <f t="shared" si="33"/>
        <v>Feb</v>
      </c>
      <c r="AC545">
        <f t="shared" si="34"/>
        <v>2015</v>
      </c>
    </row>
    <row r="546" spans="1:29" ht="12.75" customHeight="1" x14ac:dyDescent="0.25">
      <c r="A546">
        <v>25093</v>
      </c>
      <c r="B546" t="s">
        <v>56</v>
      </c>
      <c r="C546">
        <v>0</v>
      </c>
      <c r="D546">
        <v>170.98</v>
      </c>
      <c r="E546">
        <v>35.89</v>
      </c>
      <c r="F546">
        <v>970</v>
      </c>
      <c r="G546" t="s">
        <v>1080</v>
      </c>
      <c r="H546" t="s">
        <v>39</v>
      </c>
      <c r="I546" t="s">
        <v>114</v>
      </c>
      <c r="J546" t="s">
        <v>41</v>
      </c>
      <c r="K546" t="s">
        <v>191</v>
      </c>
      <c r="L546" t="s">
        <v>121</v>
      </c>
      <c r="M546" t="s">
        <v>1047</v>
      </c>
      <c r="N546">
        <v>0.66</v>
      </c>
      <c r="O546" t="s">
        <v>33</v>
      </c>
      <c r="P546" t="s">
        <v>136</v>
      </c>
      <c r="Q546" t="s">
        <v>137</v>
      </c>
      <c r="R546" t="s">
        <v>799</v>
      </c>
      <c r="S546">
        <v>24281</v>
      </c>
      <c r="T546" s="3">
        <v>42114</v>
      </c>
      <c r="U546" s="3">
        <v>42115</v>
      </c>
      <c r="V546" s="5">
        <v>-102.66200000000001</v>
      </c>
      <c r="W546">
        <v>8</v>
      </c>
      <c r="X546" s="5">
        <v>1452.18</v>
      </c>
      <c r="Y546">
        <v>86173</v>
      </c>
      <c r="Z546">
        <f t="shared" si="32"/>
        <v>1</v>
      </c>
      <c r="AA546">
        <f t="shared" si="35"/>
        <v>20</v>
      </c>
      <c r="AB546" t="str">
        <f t="shared" si="33"/>
        <v>Apr</v>
      </c>
      <c r="AC546">
        <f t="shared" si="34"/>
        <v>2015</v>
      </c>
    </row>
    <row r="547" spans="1:29" ht="12.75" customHeight="1" x14ac:dyDescent="0.25">
      <c r="A547">
        <v>20536</v>
      </c>
      <c r="B547" t="s">
        <v>106</v>
      </c>
      <c r="C547">
        <v>0.03</v>
      </c>
      <c r="D547">
        <v>284.98</v>
      </c>
      <c r="E547">
        <v>69.55</v>
      </c>
      <c r="F547">
        <v>972</v>
      </c>
      <c r="G547" t="s">
        <v>1081</v>
      </c>
      <c r="H547" t="s">
        <v>39</v>
      </c>
      <c r="I547" t="s">
        <v>28</v>
      </c>
      <c r="J547" t="s">
        <v>41</v>
      </c>
      <c r="K547" t="s">
        <v>42</v>
      </c>
      <c r="L547" t="s">
        <v>43</v>
      </c>
      <c r="M547" t="s">
        <v>1082</v>
      </c>
      <c r="N547">
        <v>0.6</v>
      </c>
      <c r="O547" t="s">
        <v>33</v>
      </c>
      <c r="P547" t="s">
        <v>34</v>
      </c>
      <c r="Q547" t="s">
        <v>45</v>
      </c>
      <c r="R547" t="s">
        <v>1083</v>
      </c>
      <c r="S547">
        <v>92503</v>
      </c>
      <c r="T547" s="3">
        <v>42063</v>
      </c>
      <c r="U547" s="3">
        <v>42068</v>
      </c>
      <c r="V547" s="5">
        <v>-116.584</v>
      </c>
      <c r="W547">
        <v>2</v>
      </c>
      <c r="X547" s="5">
        <v>619.38</v>
      </c>
      <c r="Y547">
        <v>87259</v>
      </c>
      <c r="Z547">
        <f t="shared" si="32"/>
        <v>5</v>
      </c>
      <c r="AA547">
        <f t="shared" si="35"/>
        <v>28</v>
      </c>
      <c r="AB547" t="str">
        <f t="shared" si="33"/>
        <v>Feb</v>
      </c>
      <c r="AC547">
        <f t="shared" si="34"/>
        <v>2015</v>
      </c>
    </row>
    <row r="548" spans="1:29" ht="12.75" customHeight="1" x14ac:dyDescent="0.25">
      <c r="A548">
        <v>20537</v>
      </c>
      <c r="B548" t="s">
        <v>106</v>
      </c>
      <c r="C548">
        <v>0</v>
      </c>
      <c r="D548">
        <v>12.99</v>
      </c>
      <c r="E548">
        <v>14.37</v>
      </c>
      <c r="F548">
        <v>972</v>
      </c>
      <c r="G548" t="s">
        <v>1081</v>
      </c>
      <c r="H548" t="s">
        <v>49</v>
      </c>
      <c r="I548" t="s">
        <v>28</v>
      </c>
      <c r="J548" t="s">
        <v>41</v>
      </c>
      <c r="K548" t="s">
        <v>50</v>
      </c>
      <c r="L548" t="s">
        <v>236</v>
      </c>
      <c r="M548" t="s">
        <v>568</v>
      </c>
      <c r="N548">
        <v>0.73</v>
      </c>
      <c r="O548" t="s">
        <v>33</v>
      </c>
      <c r="P548" t="s">
        <v>34</v>
      </c>
      <c r="Q548" t="s">
        <v>45</v>
      </c>
      <c r="R548" t="s">
        <v>1083</v>
      </c>
      <c r="S548">
        <v>92503</v>
      </c>
      <c r="T548" s="3">
        <v>42063</v>
      </c>
      <c r="U548" s="3">
        <v>42063</v>
      </c>
      <c r="V548" s="5">
        <v>12.896100000000001</v>
      </c>
      <c r="W548">
        <v>1</v>
      </c>
      <c r="X548" s="5">
        <v>18.690000000000001</v>
      </c>
      <c r="Y548">
        <v>87259</v>
      </c>
      <c r="Z548">
        <f t="shared" si="32"/>
        <v>0</v>
      </c>
      <c r="AA548">
        <f t="shared" si="35"/>
        <v>28</v>
      </c>
      <c r="AB548" t="str">
        <f t="shared" si="33"/>
        <v>Feb</v>
      </c>
      <c r="AC548">
        <f t="shared" si="34"/>
        <v>2015</v>
      </c>
    </row>
    <row r="549" spans="1:29" ht="12.75" customHeight="1" x14ac:dyDescent="0.25">
      <c r="A549">
        <v>24298</v>
      </c>
      <c r="B549" t="s">
        <v>106</v>
      </c>
      <c r="C549">
        <v>0.1</v>
      </c>
      <c r="D549">
        <v>2.2200000000000002</v>
      </c>
      <c r="E549">
        <v>5</v>
      </c>
      <c r="F549">
        <v>975</v>
      </c>
      <c r="G549" t="s">
        <v>1084</v>
      </c>
      <c r="H549" t="s">
        <v>49</v>
      </c>
      <c r="I549" t="s">
        <v>28</v>
      </c>
      <c r="J549" t="s">
        <v>29</v>
      </c>
      <c r="K549" t="s">
        <v>257</v>
      </c>
      <c r="L549" t="s">
        <v>59</v>
      </c>
      <c r="M549" t="s">
        <v>1085</v>
      </c>
      <c r="N549">
        <v>0.55000000000000004</v>
      </c>
      <c r="O549" t="s">
        <v>33</v>
      </c>
      <c r="P549" t="s">
        <v>53</v>
      </c>
      <c r="Q549" t="s">
        <v>193</v>
      </c>
      <c r="R549" t="s">
        <v>194</v>
      </c>
      <c r="S549">
        <v>2108</v>
      </c>
      <c r="T549" s="3">
        <v>42098</v>
      </c>
      <c r="U549" s="3">
        <v>42103</v>
      </c>
      <c r="V549" s="5">
        <v>-21.319199999999999</v>
      </c>
      <c r="W549">
        <v>3</v>
      </c>
      <c r="X549" s="5">
        <v>8.8000000000000007</v>
      </c>
      <c r="Y549">
        <v>87260</v>
      </c>
      <c r="Z549">
        <f t="shared" si="32"/>
        <v>5</v>
      </c>
      <c r="AA549">
        <f t="shared" si="35"/>
        <v>4</v>
      </c>
      <c r="AB549" t="str">
        <f t="shared" si="33"/>
        <v>Apr</v>
      </c>
      <c r="AC549">
        <f t="shared" si="34"/>
        <v>2015</v>
      </c>
    </row>
    <row r="550" spans="1:29" ht="12.75" customHeight="1" x14ac:dyDescent="0.25">
      <c r="A550">
        <v>22646</v>
      </c>
      <c r="B550" t="s">
        <v>56</v>
      </c>
      <c r="C550">
        <v>0</v>
      </c>
      <c r="D550">
        <v>37.76</v>
      </c>
      <c r="E550">
        <v>12.9</v>
      </c>
      <c r="F550">
        <v>980</v>
      </c>
      <c r="G550" t="s">
        <v>1086</v>
      </c>
      <c r="H550" t="s">
        <v>49</v>
      </c>
      <c r="I550" t="s">
        <v>28</v>
      </c>
      <c r="J550" t="s">
        <v>29</v>
      </c>
      <c r="K550" t="s">
        <v>141</v>
      </c>
      <c r="L550" t="s">
        <v>59</v>
      </c>
      <c r="M550" t="s">
        <v>1087</v>
      </c>
      <c r="N550">
        <v>0.56999999999999995</v>
      </c>
      <c r="O550" t="s">
        <v>33</v>
      </c>
      <c r="P550" t="s">
        <v>53</v>
      </c>
      <c r="Q550" t="s">
        <v>149</v>
      </c>
      <c r="R550" t="s">
        <v>778</v>
      </c>
      <c r="S550">
        <v>5403</v>
      </c>
      <c r="T550" s="3">
        <v>42040</v>
      </c>
      <c r="U550" s="3">
        <v>42041</v>
      </c>
      <c r="V550" s="5">
        <v>93.846800000000002</v>
      </c>
      <c r="W550">
        <v>12</v>
      </c>
      <c r="X550" s="5">
        <v>477.2</v>
      </c>
      <c r="Y550">
        <v>87258</v>
      </c>
      <c r="Z550">
        <f t="shared" si="32"/>
        <v>1</v>
      </c>
      <c r="AA550">
        <f t="shared" si="35"/>
        <v>5</v>
      </c>
      <c r="AB550" t="str">
        <f t="shared" si="33"/>
        <v>Feb</v>
      </c>
      <c r="AC550">
        <f t="shared" si="34"/>
        <v>2015</v>
      </c>
    </row>
    <row r="551" spans="1:29" ht="12.75" customHeight="1" x14ac:dyDescent="0.25">
      <c r="A551">
        <v>20010</v>
      </c>
      <c r="B551" t="s">
        <v>106</v>
      </c>
      <c r="C551">
        <v>0.09</v>
      </c>
      <c r="D551">
        <v>300.97000000000003</v>
      </c>
      <c r="E551">
        <v>7.18</v>
      </c>
      <c r="F551">
        <v>983</v>
      </c>
      <c r="G551" t="s">
        <v>1088</v>
      </c>
      <c r="H551" t="s">
        <v>49</v>
      </c>
      <c r="I551" t="s">
        <v>28</v>
      </c>
      <c r="J551" t="s">
        <v>77</v>
      </c>
      <c r="K551" t="s">
        <v>180</v>
      </c>
      <c r="L551" t="s">
        <v>59</v>
      </c>
      <c r="M551" t="s">
        <v>1089</v>
      </c>
      <c r="N551">
        <v>0.48</v>
      </c>
      <c r="O551" t="s">
        <v>33</v>
      </c>
      <c r="P551" t="s">
        <v>136</v>
      </c>
      <c r="Q551" t="s">
        <v>958</v>
      </c>
      <c r="R551" t="s">
        <v>1090</v>
      </c>
      <c r="S551">
        <v>72143</v>
      </c>
      <c r="T551" s="3">
        <v>42121</v>
      </c>
      <c r="U551" s="3">
        <v>42121</v>
      </c>
      <c r="V551" s="5">
        <v>17.771999999999998</v>
      </c>
      <c r="W551">
        <v>10</v>
      </c>
      <c r="X551" s="5">
        <v>2848.38</v>
      </c>
      <c r="Y551">
        <v>90201</v>
      </c>
      <c r="Z551">
        <f t="shared" si="32"/>
        <v>0</v>
      </c>
      <c r="AA551">
        <f t="shared" si="35"/>
        <v>27</v>
      </c>
      <c r="AB551" t="str">
        <f t="shared" si="33"/>
        <v>Apr</v>
      </c>
      <c r="AC551">
        <f t="shared" si="34"/>
        <v>2015</v>
      </c>
    </row>
    <row r="552" spans="1:29" ht="12.75" customHeight="1" x14ac:dyDescent="0.25">
      <c r="A552">
        <v>25895</v>
      </c>
      <c r="B552" t="s">
        <v>25</v>
      </c>
      <c r="C552">
        <v>0.05</v>
      </c>
      <c r="D552">
        <v>4.28</v>
      </c>
      <c r="E552">
        <v>5.17</v>
      </c>
      <c r="F552">
        <v>993</v>
      </c>
      <c r="G552" t="s">
        <v>1091</v>
      </c>
      <c r="H552" t="s">
        <v>49</v>
      </c>
      <c r="I552" t="s">
        <v>58</v>
      </c>
      <c r="J552" t="s">
        <v>29</v>
      </c>
      <c r="K552" t="s">
        <v>93</v>
      </c>
      <c r="L552" t="s">
        <v>59</v>
      </c>
      <c r="M552" t="s">
        <v>481</v>
      </c>
      <c r="N552">
        <v>0.4</v>
      </c>
      <c r="O552" t="s">
        <v>33</v>
      </c>
      <c r="P552" t="s">
        <v>34</v>
      </c>
      <c r="Q552" t="s">
        <v>45</v>
      </c>
      <c r="R552" t="s">
        <v>1092</v>
      </c>
      <c r="S552">
        <v>93030</v>
      </c>
      <c r="T552" s="3">
        <v>42054</v>
      </c>
      <c r="U552" s="3">
        <v>42054</v>
      </c>
      <c r="V552" s="5">
        <v>-104.57</v>
      </c>
      <c r="W552">
        <v>9</v>
      </c>
      <c r="X552" s="5">
        <v>38.58</v>
      </c>
      <c r="Y552">
        <v>89432</v>
      </c>
      <c r="Z552">
        <f t="shared" si="32"/>
        <v>0</v>
      </c>
      <c r="AA552">
        <f t="shared" si="35"/>
        <v>19</v>
      </c>
      <c r="AB552" t="str">
        <f t="shared" si="33"/>
        <v>Feb</v>
      </c>
      <c r="AC552">
        <f t="shared" si="34"/>
        <v>2015</v>
      </c>
    </row>
    <row r="553" spans="1:29" ht="12.75" customHeight="1" x14ac:dyDescent="0.25">
      <c r="A553">
        <v>19004</v>
      </c>
      <c r="B553" t="s">
        <v>25</v>
      </c>
      <c r="C553">
        <v>0.1</v>
      </c>
      <c r="D553">
        <v>400.98</v>
      </c>
      <c r="E553">
        <v>76.37</v>
      </c>
      <c r="F553">
        <v>994</v>
      </c>
      <c r="G553" t="s">
        <v>1093</v>
      </c>
      <c r="H553" t="s">
        <v>39</v>
      </c>
      <c r="I553" t="s">
        <v>58</v>
      </c>
      <c r="J553" t="s">
        <v>41</v>
      </c>
      <c r="K553" t="s">
        <v>152</v>
      </c>
      <c r="L553" t="s">
        <v>121</v>
      </c>
      <c r="M553" t="s">
        <v>1094</v>
      </c>
      <c r="N553">
        <v>0.6</v>
      </c>
      <c r="O553" t="s">
        <v>33</v>
      </c>
      <c r="P553" t="s">
        <v>53</v>
      </c>
      <c r="Q553" t="s">
        <v>188</v>
      </c>
      <c r="R553" t="s">
        <v>433</v>
      </c>
      <c r="S553">
        <v>4073</v>
      </c>
      <c r="T553" s="3">
        <v>42077</v>
      </c>
      <c r="U553" s="3">
        <v>42078</v>
      </c>
      <c r="V553" s="5">
        <v>-969.0483660000001</v>
      </c>
      <c r="W553">
        <v>2</v>
      </c>
      <c r="X553" s="5">
        <v>810.47</v>
      </c>
      <c r="Y553">
        <v>89433</v>
      </c>
      <c r="Z553">
        <f t="shared" si="32"/>
        <v>1</v>
      </c>
      <c r="AA553">
        <f t="shared" si="35"/>
        <v>14</v>
      </c>
      <c r="AB553" t="str">
        <f t="shared" si="33"/>
        <v>Mar</v>
      </c>
      <c r="AC553">
        <f t="shared" si="34"/>
        <v>2015</v>
      </c>
    </row>
    <row r="554" spans="1:29" ht="12.75" customHeight="1" x14ac:dyDescent="0.25">
      <c r="A554">
        <v>23840</v>
      </c>
      <c r="B554" t="s">
        <v>106</v>
      </c>
      <c r="C554">
        <v>0.09</v>
      </c>
      <c r="D554">
        <v>7.64</v>
      </c>
      <c r="E554">
        <v>5.83</v>
      </c>
      <c r="F554">
        <v>995</v>
      </c>
      <c r="G554" t="s">
        <v>1095</v>
      </c>
      <c r="H554" t="s">
        <v>49</v>
      </c>
      <c r="I554" t="s">
        <v>58</v>
      </c>
      <c r="J554" t="s">
        <v>29</v>
      </c>
      <c r="K554" t="s">
        <v>93</v>
      </c>
      <c r="L554" t="s">
        <v>31</v>
      </c>
      <c r="M554" t="s">
        <v>1026</v>
      </c>
      <c r="N554">
        <v>0.36</v>
      </c>
      <c r="O554" t="s">
        <v>33</v>
      </c>
      <c r="P554" t="s">
        <v>53</v>
      </c>
      <c r="Q554" t="s">
        <v>188</v>
      </c>
      <c r="R554" t="s">
        <v>1096</v>
      </c>
      <c r="S554">
        <v>4070</v>
      </c>
      <c r="T554" s="3">
        <v>42134</v>
      </c>
      <c r="U554" s="3">
        <v>42139</v>
      </c>
      <c r="V554" s="5">
        <v>4.0320000000000036</v>
      </c>
      <c r="W554">
        <v>9</v>
      </c>
      <c r="X554" s="5">
        <v>72.83</v>
      </c>
      <c r="Y554">
        <v>89434</v>
      </c>
      <c r="Z554">
        <f t="shared" si="32"/>
        <v>5</v>
      </c>
      <c r="AA554">
        <f t="shared" si="35"/>
        <v>10</v>
      </c>
      <c r="AB554" t="str">
        <f t="shared" si="33"/>
        <v>May</v>
      </c>
      <c r="AC554">
        <f t="shared" si="34"/>
        <v>2015</v>
      </c>
    </row>
    <row r="555" spans="1:29" ht="12.75" customHeight="1" x14ac:dyDescent="0.25">
      <c r="A555">
        <v>22639</v>
      </c>
      <c r="B555" t="s">
        <v>106</v>
      </c>
      <c r="C555">
        <v>0.08</v>
      </c>
      <c r="D555">
        <v>67.84</v>
      </c>
      <c r="E555">
        <v>0.99</v>
      </c>
      <c r="F555">
        <v>997</v>
      </c>
      <c r="G555" t="s">
        <v>1097</v>
      </c>
      <c r="H555" t="s">
        <v>49</v>
      </c>
      <c r="I555" t="s">
        <v>58</v>
      </c>
      <c r="J555" t="s">
        <v>29</v>
      </c>
      <c r="K555" t="s">
        <v>257</v>
      </c>
      <c r="L555" t="s">
        <v>59</v>
      </c>
      <c r="M555" t="s">
        <v>1098</v>
      </c>
      <c r="N555">
        <v>0.57999999999999996</v>
      </c>
      <c r="O555" t="s">
        <v>33</v>
      </c>
      <c r="P555" t="s">
        <v>53</v>
      </c>
      <c r="Q555" t="s">
        <v>54</v>
      </c>
      <c r="R555" t="s">
        <v>1063</v>
      </c>
      <c r="S555">
        <v>7002</v>
      </c>
      <c r="T555" s="3">
        <v>42028</v>
      </c>
      <c r="U555" s="3">
        <v>42033</v>
      </c>
      <c r="V555" s="5">
        <v>-23.634399999999999</v>
      </c>
      <c r="W555">
        <v>1</v>
      </c>
      <c r="X555" s="5">
        <v>63.66</v>
      </c>
      <c r="Y555">
        <v>89431</v>
      </c>
      <c r="Z555">
        <f t="shared" si="32"/>
        <v>5</v>
      </c>
      <c r="AA555">
        <f t="shared" si="35"/>
        <v>24</v>
      </c>
      <c r="AB555" t="str">
        <f t="shared" si="33"/>
        <v>Jan</v>
      </c>
      <c r="AC555">
        <f t="shared" si="34"/>
        <v>2015</v>
      </c>
    </row>
    <row r="556" spans="1:29" ht="12.75" customHeight="1" x14ac:dyDescent="0.25">
      <c r="A556">
        <v>19003</v>
      </c>
      <c r="B556" t="s">
        <v>25</v>
      </c>
      <c r="C556">
        <v>0.08</v>
      </c>
      <c r="D556">
        <v>45.19</v>
      </c>
      <c r="E556">
        <v>1.99</v>
      </c>
      <c r="F556">
        <v>999</v>
      </c>
      <c r="G556" t="s">
        <v>1099</v>
      </c>
      <c r="H556" t="s">
        <v>49</v>
      </c>
      <c r="I556" t="s">
        <v>58</v>
      </c>
      <c r="J556" t="s">
        <v>77</v>
      </c>
      <c r="K556" t="s">
        <v>180</v>
      </c>
      <c r="L556" t="s">
        <v>51</v>
      </c>
      <c r="M556" t="s">
        <v>1100</v>
      </c>
      <c r="N556">
        <v>0.55000000000000004</v>
      </c>
      <c r="O556" t="s">
        <v>33</v>
      </c>
      <c r="P556" t="s">
        <v>53</v>
      </c>
      <c r="Q556" t="s">
        <v>54</v>
      </c>
      <c r="R556" t="s">
        <v>1101</v>
      </c>
      <c r="S556">
        <v>7450</v>
      </c>
      <c r="T556" s="3">
        <v>42077</v>
      </c>
      <c r="U556" s="3">
        <v>42078</v>
      </c>
      <c r="V556" s="5">
        <v>-71.83</v>
      </c>
      <c r="W556">
        <v>3</v>
      </c>
      <c r="X556" s="5">
        <v>127.22</v>
      </c>
      <c r="Y556">
        <v>89433</v>
      </c>
      <c r="Z556">
        <f t="shared" si="32"/>
        <v>1</v>
      </c>
      <c r="AA556">
        <f t="shared" si="35"/>
        <v>14</v>
      </c>
      <c r="AB556" t="str">
        <f t="shared" si="33"/>
        <v>Mar</v>
      </c>
      <c r="AC556">
        <f t="shared" si="34"/>
        <v>2015</v>
      </c>
    </row>
    <row r="557" spans="1:29" ht="12.75" customHeight="1" x14ac:dyDescent="0.25">
      <c r="A557">
        <v>19002</v>
      </c>
      <c r="B557" t="s">
        <v>25</v>
      </c>
      <c r="C557">
        <v>0.03</v>
      </c>
      <c r="D557">
        <v>33.979999999999997</v>
      </c>
      <c r="E557">
        <v>19.989999999999998</v>
      </c>
      <c r="F557">
        <v>1000</v>
      </c>
      <c r="G557" t="s">
        <v>1102</v>
      </c>
      <c r="H557" t="s">
        <v>49</v>
      </c>
      <c r="I557" t="s">
        <v>58</v>
      </c>
      <c r="J557" t="s">
        <v>41</v>
      </c>
      <c r="K557" t="s">
        <v>50</v>
      </c>
      <c r="L557" t="s">
        <v>59</v>
      </c>
      <c r="M557" t="s">
        <v>1103</v>
      </c>
      <c r="N557">
        <v>0.55000000000000004</v>
      </c>
      <c r="O557" t="s">
        <v>33</v>
      </c>
      <c r="P557" t="s">
        <v>53</v>
      </c>
      <c r="Q557" t="s">
        <v>149</v>
      </c>
      <c r="R557" t="s">
        <v>1104</v>
      </c>
      <c r="S557">
        <v>5201</v>
      </c>
      <c r="T557" s="3">
        <v>42077</v>
      </c>
      <c r="U557" s="3">
        <v>42078</v>
      </c>
      <c r="V557" s="5">
        <v>-0.74000000000000909</v>
      </c>
      <c r="W557">
        <v>12</v>
      </c>
      <c r="X557" s="5">
        <v>432.44</v>
      </c>
      <c r="Y557">
        <v>89433</v>
      </c>
      <c r="Z557">
        <f t="shared" si="32"/>
        <v>1</v>
      </c>
      <c r="AA557">
        <f t="shared" si="35"/>
        <v>14</v>
      </c>
      <c r="AB557" t="str">
        <f t="shared" si="33"/>
        <v>Mar</v>
      </c>
      <c r="AC557">
        <f t="shared" si="34"/>
        <v>2015</v>
      </c>
    </row>
    <row r="558" spans="1:29" ht="12.75" customHeight="1" x14ac:dyDescent="0.25">
      <c r="A558">
        <v>19380</v>
      </c>
      <c r="B558" t="s">
        <v>106</v>
      </c>
      <c r="C558">
        <v>0.06</v>
      </c>
      <c r="D558">
        <v>10.14</v>
      </c>
      <c r="E558">
        <v>2.27</v>
      </c>
      <c r="F558">
        <v>1005</v>
      </c>
      <c r="G558" t="s">
        <v>1105</v>
      </c>
      <c r="H558" t="s">
        <v>49</v>
      </c>
      <c r="I558" t="s">
        <v>58</v>
      </c>
      <c r="J558" t="s">
        <v>29</v>
      </c>
      <c r="K558" t="s">
        <v>93</v>
      </c>
      <c r="L558" t="s">
        <v>31</v>
      </c>
      <c r="M558" t="s">
        <v>270</v>
      </c>
      <c r="N558">
        <v>0.36</v>
      </c>
      <c r="O558" t="s">
        <v>33</v>
      </c>
      <c r="P558" t="s">
        <v>61</v>
      </c>
      <c r="Q558" t="s">
        <v>178</v>
      </c>
      <c r="R558" t="s">
        <v>766</v>
      </c>
      <c r="S558">
        <v>60089</v>
      </c>
      <c r="T558" s="3">
        <v>42067</v>
      </c>
      <c r="U558" s="3">
        <v>42067</v>
      </c>
      <c r="V558" s="5">
        <v>-3.88</v>
      </c>
      <c r="W558">
        <v>1</v>
      </c>
      <c r="X558" s="5">
        <v>12.18</v>
      </c>
      <c r="Y558">
        <v>90043</v>
      </c>
      <c r="Z558">
        <f t="shared" si="32"/>
        <v>0</v>
      </c>
      <c r="AA558">
        <f t="shared" si="35"/>
        <v>4</v>
      </c>
      <c r="AB558" t="str">
        <f t="shared" si="33"/>
        <v>Mar</v>
      </c>
      <c r="AC558">
        <f t="shared" si="34"/>
        <v>2015</v>
      </c>
    </row>
    <row r="559" spans="1:29" ht="12.75" customHeight="1" x14ac:dyDescent="0.25">
      <c r="A559">
        <v>20167</v>
      </c>
      <c r="B559" t="s">
        <v>25</v>
      </c>
      <c r="C559">
        <v>0.02</v>
      </c>
      <c r="D559">
        <v>40.99</v>
      </c>
      <c r="E559">
        <v>17.48</v>
      </c>
      <c r="F559">
        <v>1005</v>
      </c>
      <c r="G559" t="s">
        <v>1105</v>
      </c>
      <c r="H559" t="s">
        <v>49</v>
      </c>
      <c r="I559" t="s">
        <v>58</v>
      </c>
      <c r="J559" t="s">
        <v>29</v>
      </c>
      <c r="K559" t="s">
        <v>93</v>
      </c>
      <c r="L559" t="s">
        <v>59</v>
      </c>
      <c r="M559" t="s">
        <v>1106</v>
      </c>
      <c r="N559">
        <v>0.36</v>
      </c>
      <c r="O559" t="s">
        <v>33</v>
      </c>
      <c r="P559" t="s">
        <v>61</v>
      </c>
      <c r="Q559" t="s">
        <v>178</v>
      </c>
      <c r="R559" t="s">
        <v>766</v>
      </c>
      <c r="S559">
        <v>60089</v>
      </c>
      <c r="T559" s="3">
        <v>42062</v>
      </c>
      <c r="U559" s="3">
        <v>42063</v>
      </c>
      <c r="V559" s="5">
        <v>551.09280000000001</v>
      </c>
      <c r="W559">
        <v>23</v>
      </c>
      <c r="X559" s="5">
        <v>950.43</v>
      </c>
      <c r="Y559">
        <v>90044</v>
      </c>
      <c r="Z559">
        <f t="shared" si="32"/>
        <v>1</v>
      </c>
      <c r="AA559">
        <f t="shared" si="35"/>
        <v>27</v>
      </c>
      <c r="AB559" t="str">
        <f t="shared" si="33"/>
        <v>Feb</v>
      </c>
      <c r="AC559">
        <f t="shared" si="34"/>
        <v>2015</v>
      </c>
    </row>
    <row r="560" spans="1:29" ht="12.75" customHeight="1" x14ac:dyDescent="0.25">
      <c r="A560">
        <v>18529</v>
      </c>
      <c r="B560" t="s">
        <v>25</v>
      </c>
      <c r="C560">
        <v>0.01</v>
      </c>
      <c r="D560">
        <v>3.15</v>
      </c>
      <c r="E560">
        <v>0.49</v>
      </c>
      <c r="F560">
        <v>1008</v>
      </c>
      <c r="G560" t="s">
        <v>1107</v>
      </c>
      <c r="H560" t="s">
        <v>49</v>
      </c>
      <c r="I560" t="s">
        <v>40</v>
      </c>
      <c r="J560" t="s">
        <v>29</v>
      </c>
      <c r="K560" t="s">
        <v>134</v>
      </c>
      <c r="L560" t="s">
        <v>59</v>
      </c>
      <c r="M560" t="s">
        <v>1108</v>
      </c>
      <c r="N560">
        <v>0.37</v>
      </c>
      <c r="O560" t="s">
        <v>33</v>
      </c>
      <c r="P560" t="s">
        <v>53</v>
      </c>
      <c r="Q560" t="s">
        <v>188</v>
      </c>
      <c r="R560" t="s">
        <v>1109</v>
      </c>
      <c r="S560">
        <v>4038</v>
      </c>
      <c r="T560" s="3">
        <v>42149</v>
      </c>
      <c r="U560" s="3">
        <v>42151</v>
      </c>
      <c r="V560" s="5">
        <v>17.505299999999998</v>
      </c>
      <c r="W560">
        <v>8</v>
      </c>
      <c r="X560" s="5">
        <v>25.37</v>
      </c>
      <c r="Y560">
        <v>88371</v>
      </c>
      <c r="Z560">
        <f t="shared" si="32"/>
        <v>2</v>
      </c>
      <c r="AA560">
        <f t="shared" si="35"/>
        <v>25</v>
      </c>
      <c r="AB560" t="str">
        <f t="shared" si="33"/>
        <v>May</v>
      </c>
      <c r="AC560">
        <f t="shared" si="34"/>
        <v>2015</v>
      </c>
    </row>
    <row r="561" spans="1:29" ht="12.75" customHeight="1" x14ac:dyDescent="0.25">
      <c r="A561">
        <v>18886</v>
      </c>
      <c r="B561" t="s">
        <v>25</v>
      </c>
      <c r="C561">
        <v>0.1</v>
      </c>
      <c r="D561">
        <v>550.98</v>
      </c>
      <c r="E561">
        <v>45.7</v>
      </c>
      <c r="F561">
        <v>1009</v>
      </c>
      <c r="G561" t="s">
        <v>1110</v>
      </c>
      <c r="H561" t="s">
        <v>39</v>
      </c>
      <c r="I561" t="s">
        <v>28</v>
      </c>
      <c r="J561" t="s">
        <v>41</v>
      </c>
      <c r="K561" t="s">
        <v>152</v>
      </c>
      <c r="L561" t="s">
        <v>121</v>
      </c>
      <c r="M561" t="s">
        <v>1111</v>
      </c>
      <c r="N561">
        <v>0.71</v>
      </c>
      <c r="O561" t="s">
        <v>33</v>
      </c>
      <c r="P561" t="s">
        <v>53</v>
      </c>
      <c r="Q561" t="s">
        <v>188</v>
      </c>
      <c r="R561" t="s">
        <v>1112</v>
      </c>
      <c r="S561">
        <v>4072</v>
      </c>
      <c r="T561" s="3">
        <v>42174</v>
      </c>
      <c r="U561" s="3">
        <v>42176</v>
      </c>
      <c r="V561" s="5">
        <v>818.54617499999995</v>
      </c>
      <c r="W561">
        <v>14</v>
      </c>
      <c r="X561" s="5">
        <v>6963.67</v>
      </c>
      <c r="Y561">
        <v>88372</v>
      </c>
      <c r="Z561">
        <f t="shared" si="32"/>
        <v>2</v>
      </c>
      <c r="AA561">
        <f t="shared" si="35"/>
        <v>19</v>
      </c>
      <c r="AB561" t="str">
        <f t="shared" si="33"/>
        <v>Jun</v>
      </c>
      <c r="AC561">
        <f t="shared" si="34"/>
        <v>2015</v>
      </c>
    </row>
    <row r="562" spans="1:29" ht="12.75" customHeight="1" x14ac:dyDescent="0.25">
      <c r="A562">
        <v>21184</v>
      </c>
      <c r="B562" t="s">
        <v>47</v>
      </c>
      <c r="C562">
        <v>0.09</v>
      </c>
      <c r="D562">
        <v>28.48</v>
      </c>
      <c r="E562">
        <v>1.99</v>
      </c>
      <c r="F562">
        <v>1014</v>
      </c>
      <c r="G562" t="s">
        <v>1113</v>
      </c>
      <c r="H562" t="s">
        <v>49</v>
      </c>
      <c r="I562" t="s">
        <v>40</v>
      </c>
      <c r="J562" t="s">
        <v>77</v>
      </c>
      <c r="K562" t="s">
        <v>180</v>
      </c>
      <c r="L562" t="s">
        <v>51</v>
      </c>
      <c r="M562" t="s">
        <v>407</v>
      </c>
      <c r="N562">
        <v>0.4</v>
      </c>
      <c r="O562" t="s">
        <v>33</v>
      </c>
      <c r="P562" t="s">
        <v>136</v>
      </c>
      <c r="Q562" t="s">
        <v>958</v>
      </c>
      <c r="R562" t="s">
        <v>1114</v>
      </c>
      <c r="S562">
        <v>72022</v>
      </c>
      <c r="T562" s="3">
        <v>42064</v>
      </c>
      <c r="U562" s="3">
        <v>42065</v>
      </c>
      <c r="V562" s="5">
        <v>-17.149999999999999</v>
      </c>
      <c r="W562">
        <v>6</v>
      </c>
      <c r="X562" s="5">
        <v>160.16999999999999</v>
      </c>
      <c r="Y562">
        <v>88387</v>
      </c>
      <c r="Z562">
        <f t="shared" si="32"/>
        <v>1</v>
      </c>
      <c r="AA562">
        <f t="shared" si="35"/>
        <v>1</v>
      </c>
      <c r="AB562" t="str">
        <f t="shared" si="33"/>
        <v>Mar</v>
      </c>
      <c r="AC562">
        <f t="shared" si="34"/>
        <v>2015</v>
      </c>
    </row>
    <row r="563" spans="1:29" ht="12.75" customHeight="1" x14ac:dyDescent="0.25">
      <c r="A563">
        <v>21185</v>
      </c>
      <c r="B563" t="s">
        <v>47</v>
      </c>
      <c r="C563">
        <v>0</v>
      </c>
      <c r="D563">
        <v>2.08</v>
      </c>
      <c r="E563">
        <v>5.33</v>
      </c>
      <c r="F563">
        <v>1014</v>
      </c>
      <c r="G563" t="s">
        <v>1113</v>
      </c>
      <c r="H563" t="s">
        <v>49</v>
      </c>
      <c r="I563" t="s">
        <v>40</v>
      </c>
      <c r="J563" t="s">
        <v>41</v>
      </c>
      <c r="K563" t="s">
        <v>50</v>
      </c>
      <c r="L563" t="s">
        <v>59</v>
      </c>
      <c r="M563" t="s">
        <v>744</v>
      </c>
      <c r="N563">
        <v>0.43</v>
      </c>
      <c r="O563" t="s">
        <v>33</v>
      </c>
      <c r="P563" t="s">
        <v>136</v>
      </c>
      <c r="Q563" t="s">
        <v>958</v>
      </c>
      <c r="R563" t="s">
        <v>1114</v>
      </c>
      <c r="S563">
        <v>72022</v>
      </c>
      <c r="T563" s="3">
        <v>42064</v>
      </c>
      <c r="U563" s="3">
        <v>42066</v>
      </c>
      <c r="V563" s="5">
        <v>-29.540000000000003</v>
      </c>
      <c r="W563">
        <v>3</v>
      </c>
      <c r="X563" s="5">
        <v>7.47</v>
      </c>
      <c r="Y563">
        <v>88387</v>
      </c>
      <c r="Z563">
        <f t="shared" si="32"/>
        <v>2</v>
      </c>
      <c r="AA563">
        <f t="shared" si="35"/>
        <v>1</v>
      </c>
      <c r="AB563" t="str">
        <f t="shared" si="33"/>
        <v>Mar</v>
      </c>
      <c r="AC563">
        <f t="shared" si="34"/>
        <v>2015</v>
      </c>
    </row>
    <row r="564" spans="1:29" ht="12.75" customHeight="1" x14ac:dyDescent="0.25">
      <c r="A564">
        <v>21186</v>
      </c>
      <c r="B564" t="s">
        <v>47</v>
      </c>
      <c r="C564">
        <v>0.06</v>
      </c>
      <c r="D564">
        <v>45.99</v>
      </c>
      <c r="E564">
        <v>4.99</v>
      </c>
      <c r="F564">
        <v>1014</v>
      </c>
      <c r="G564" t="s">
        <v>1113</v>
      </c>
      <c r="H564" t="s">
        <v>27</v>
      </c>
      <c r="I564" t="s">
        <v>40</v>
      </c>
      <c r="J564" t="s">
        <v>77</v>
      </c>
      <c r="K564" t="s">
        <v>78</v>
      </c>
      <c r="L564" t="s">
        <v>59</v>
      </c>
      <c r="M564" t="s">
        <v>1115</v>
      </c>
      <c r="N564">
        <v>0.56000000000000005</v>
      </c>
      <c r="O564" t="s">
        <v>33</v>
      </c>
      <c r="P564" t="s">
        <v>136</v>
      </c>
      <c r="Q564" t="s">
        <v>958</v>
      </c>
      <c r="R564" t="s">
        <v>1114</v>
      </c>
      <c r="S564">
        <v>72022</v>
      </c>
      <c r="T564" s="3">
        <v>42064</v>
      </c>
      <c r="U564" s="3">
        <v>42065</v>
      </c>
      <c r="V564" s="5">
        <v>-329.78399999999999</v>
      </c>
      <c r="W564">
        <v>10</v>
      </c>
      <c r="X564" s="5">
        <v>370.81</v>
      </c>
      <c r="Y564">
        <v>88387</v>
      </c>
      <c r="Z564">
        <f t="shared" si="32"/>
        <v>1</v>
      </c>
      <c r="AA564">
        <f t="shared" si="35"/>
        <v>1</v>
      </c>
      <c r="AB564" t="str">
        <f t="shared" si="33"/>
        <v>Mar</v>
      </c>
      <c r="AC564">
        <f t="shared" si="34"/>
        <v>2015</v>
      </c>
    </row>
    <row r="565" spans="1:29" ht="12.75" customHeight="1" x14ac:dyDescent="0.25">
      <c r="A565">
        <v>20880</v>
      </c>
      <c r="B565" t="s">
        <v>37</v>
      </c>
      <c r="C565">
        <v>0.08</v>
      </c>
      <c r="D565">
        <v>10.91</v>
      </c>
      <c r="E565">
        <v>2.99</v>
      </c>
      <c r="F565">
        <v>1014</v>
      </c>
      <c r="G565" t="s">
        <v>1113</v>
      </c>
      <c r="H565" t="s">
        <v>49</v>
      </c>
      <c r="I565" t="s">
        <v>40</v>
      </c>
      <c r="J565" t="s">
        <v>29</v>
      </c>
      <c r="K565" t="s">
        <v>109</v>
      </c>
      <c r="L565" t="s">
        <v>59</v>
      </c>
      <c r="M565" t="s">
        <v>1116</v>
      </c>
      <c r="N565">
        <v>0.38</v>
      </c>
      <c r="O565" t="s">
        <v>33</v>
      </c>
      <c r="P565" t="s">
        <v>136</v>
      </c>
      <c r="Q565" t="s">
        <v>958</v>
      </c>
      <c r="R565" t="s">
        <v>1114</v>
      </c>
      <c r="S565">
        <v>72022</v>
      </c>
      <c r="T565" s="3">
        <v>42068</v>
      </c>
      <c r="U565" s="3">
        <v>42069</v>
      </c>
      <c r="V565" s="5">
        <v>-2.1</v>
      </c>
      <c r="W565">
        <v>11</v>
      </c>
      <c r="X565" s="5">
        <v>119.99</v>
      </c>
      <c r="Y565">
        <v>88388</v>
      </c>
      <c r="Z565">
        <f t="shared" si="32"/>
        <v>1</v>
      </c>
      <c r="AA565">
        <f t="shared" si="35"/>
        <v>5</v>
      </c>
      <c r="AB565" t="str">
        <f t="shared" si="33"/>
        <v>Mar</v>
      </c>
      <c r="AC565">
        <f t="shared" si="34"/>
        <v>2015</v>
      </c>
    </row>
    <row r="566" spans="1:29" ht="12.75" customHeight="1" x14ac:dyDescent="0.25">
      <c r="A566">
        <v>20531</v>
      </c>
      <c r="B566" t="s">
        <v>56</v>
      </c>
      <c r="C566">
        <v>0</v>
      </c>
      <c r="D566">
        <v>43.98</v>
      </c>
      <c r="E566">
        <v>8.99</v>
      </c>
      <c r="F566">
        <v>1015</v>
      </c>
      <c r="G566" t="s">
        <v>1117</v>
      </c>
      <c r="H566" t="s">
        <v>49</v>
      </c>
      <c r="I566" t="s">
        <v>40</v>
      </c>
      <c r="J566" t="s">
        <v>29</v>
      </c>
      <c r="K566" t="s">
        <v>30</v>
      </c>
      <c r="L566" t="s">
        <v>51</v>
      </c>
      <c r="M566" t="s">
        <v>1118</v>
      </c>
      <c r="N566">
        <v>0.57999999999999996</v>
      </c>
      <c r="O566" t="s">
        <v>33</v>
      </c>
      <c r="P566" t="s">
        <v>136</v>
      </c>
      <c r="Q566" t="s">
        <v>322</v>
      </c>
      <c r="R566" t="s">
        <v>1119</v>
      </c>
      <c r="S566">
        <v>27502</v>
      </c>
      <c r="T566" s="3">
        <v>42081</v>
      </c>
      <c r="U566" s="3">
        <v>42081</v>
      </c>
      <c r="V566" s="5">
        <v>829.46699999999998</v>
      </c>
      <c r="W566">
        <v>14</v>
      </c>
      <c r="X566" s="5">
        <v>650.70000000000005</v>
      </c>
      <c r="Y566">
        <v>88390</v>
      </c>
      <c r="Z566">
        <f t="shared" si="32"/>
        <v>0</v>
      </c>
      <c r="AA566">
        <f t="shared" si="35"/>
        <v>18</v>
      </c>
      <c r="AB566" t="str">
        <f t="shared" si="33"/>
        <v>Mar</v>
      </c>
      <c r="AC566">
        <f t="shared" si="34"/>
        <v>2015</v>
      </c>
    </row>
    <row r="567" spans="1:29" ht="12.75" customHeight="1" x14ac:dyDescent="0.25">
      <c r="A567">
        <v>24752</v>
      </c>
      <c r="B567" t="s">
        <v>25</v>
      </c>
      <c r="C567">
        <v>0.02</v>
      </c>
      <c r="D567">
        <v>6.48</v>
      </c>
      <c r="E567">
        <v>7.86</v>
      </c>
      <c r="F567">
        <v>1016</v>
      </c>
      <c r="G567" t="s">
        <v>1120</v>
      </c>
      <c r="H567" t="s">
        <v>27</v>
      </c>
      <c r="I567" t="s">
        <v>40</v>
      </c>
      <c r="J567" t="s">
        <v>29</v>
      </c>
      <c r="K567" t="s">
        <v>93</v>
      </c>
      <c r="L567" t="s">
        <v>59</v>
      </c>
      <c r="M567" t="s">
        <v>1121</v>
      </c>
      <c r="N567">
        <v>0.37</v>
      </c>
      <c r="O567" t="s">
        <v>33</v>
      </c>
      <c r="P567" t="s">
        <v>136</v>
      </c>
      <c r="Q567" t="s">
        <v>322</v>
      </c>
      <c r="R567" t="s">
        <v>1122</v>
      </c>
      <c r="S567">
        <v>28806</v>
      </c>
      <c r="T567" s="3">
        <v>42167</v>
      </c>
      <c r="U567" s="3">
        <v>42168</v>
      </c>
      <c r="V567" s="5">
        <v>111.22199999999999</v>
      </c>
      <c r="W567">
        <v>1</v>
      </c>
      <c r="X567" s="5">
        <v>11.41</v>
      </c>
      <c r="Y567">
        <v>88389</v>
      </c>
      <c r="Z567">
        <f t="shared" si="32"/>
        <v>1</v>
      </c>
      <c r="AA567">
        <f t="shared" si="35"/>
        <v>12</v>
      </c>
      <c r="AB567" t="str">
        <f t="shared" si="33"/>
        <v>Jun</v>
      </c>
      <c r="AC567">
        <f t="shared" si="34"/>
        <v>2015</v>
      </c>
    </row>
    <row r="568" spans="1:29" ht="12.75" customHeight="1" x14ac:dyDescent="0.25">
      <c r="A568">
        <v>25027</v>
      </c>
      <c r="B568" t="s">
        <v>56</v>
      </c>
      <c r="C568">
        <v>0.05</v>
      </c>
      <c r="D568">
        <v>35.89</v>
      </c>
      <c r="E568">
        <v>14.72</v>
      </c>
      <c r="F568">
        <v>1018</v>
      </c>
      <c r="G568" t="s">
        <v>1123</v>
      </c>
      <c r="H568" t="s">
        <v>49</v>
      </c>
      <c r="I568" t="s">
        <v>40</v>
      </c>
      <c r="J568" t="s">
        <v>29</v>
      </c>
      <c r="K568" t="s">
        <v>69</v>
      </c>
      <c r="L568" t="s">
        <v>59</v>
      </c>
      <c r="M568" t="s">
        <v>1124</v>
      </c>
      <c r="N568">
        <v>0.4</v>
      </c>
      <c r="O568" t="s">
        <v>33</v>
      </c>
      <c r="P568" t="s">
        <v>136</v>
      </c>
      <c r="Q568" t="s">
        <v>322</v>
      </c>
      <c r="R568" t="s">
        <v>1125</v>
      </c>
      <c r="S568">
        <v>27511</v>
      </c>
      <c r="T568" s="3">
        <v>42102</v>
      </c>
      <c r="U568" s="3">
        <v>42103</v>
      </c>
      <c r="V568" s="5">
        <v>22.866</v>
      </c>
      <c r="W568">
        <v>19</v>
      </c>
      <c r="X568" s="5">
        <v>680.39</v>
      </c>
      <c r="Y568">
        <v>88391</v>
      </c>
      <c r="Z568">
        <f t="shared" si="32"/>
        <v>1</v>
      </c>
      <c r="AA568">
        <f t="shared" si="35"/>
        <v>8</v>
      </c>
      <c r="AB568" t="str">
        <f t="shared" si="33"/>
        <v>Apr</v>
      </c>
      <c r="AC568">
        <f t="shared" si="34"/>
        <v>2015</v>
      </c>
    </row>
    <row r="569" spans="1:29" ht="12.75" customHeight="1" x14ac:dyDescent="0.25">
      <c r="A569">
        <v>25028</v>
      </c>
      <c r="B569" t="s">
        <v>56</v>
      </c>
      <c r="C569">
        <v>0</v>
      </c>
      <c r="D569">
        <v>11.48</v>
      </c>
      <c r="E569">
        <v>5.43</v>
      </c>
      <c r="F569">
        <v>1018</v>
      </c>
      <c r="G569" t="s">
        <v>1123</v>
      </c>
      <c r="H569" t="s">
        <v>49</v>
      </c>
      <c r="I569" t="s">
        <v>40</v>
      </c>
      <c r="J569" t="s">
        <v>29</v>
      </c>
      <c r="K569" t="s">
        <v>93</v>
      </c>
      <c r="L569" t="s">
        <v>59</v>
      </c>
      <c r="M569" t="s">
        <v>1126</v>
      </c>
      <c r="N569">
        <v>0.36</v>
      </c>
      <c r="O569" t="s">
        <v>33</v>
      </c>
      <c r="P569" t="s">
        <v>136</v>
      </c>
      <c r="Q569" t="s">
        <v>322</v>
      </c>
      <c r="R569" t="s">
        <v>1125</v>
      </c>
      <c r="S569">
        <v>27511</v>
      </c>
      <c r="T569" s="3">
        <v>42102</v>
      </c>
      <c r="U569" s="3">
        <v>42102</v>
      </c>
      <c r="V569" s="5">
        <v>115.72799999999999</v>
      </c>
      <c r="W569">
        <v>6</v>
      </c>
      <c r="X569" s="5">
        <v>75.52</v>
      </c>
      <c r="Y569">
        <v>88391</v>
      </c>
      <c r="Z569">
        <f t="shared" si="32"/>
        <v>0</v>
      </c>
      <c r="AA569">
        <f t="shared" si="35"/>
        <v>8</v>
      </c>
      <c r="AB569" t="str">
        <f t="shared" si="33"/>
        <v>Apr</v>
      </c>
      <c r="AC569">
        <f t="shared" si="34"/>
        <v>2015</v>
      </c>
    </row>
    <row r="570" spans="1:29" ht="12.75" customHeight="1" x14ac:dyDescent="0.25">
      <c r="A570">
        <v>24926</v>
      </c>
      <c r="B570" t="s">
        <v>47</v>
      </c>
      <c r="C570">
        <v>0.09</v>
      </c>
      <c r="D570">
        <v>517.48</v>
      </c>
      <c r="E570">
        <v>16.63</v>
      </c>
      <c r="F570">
        <v>1020</v>
      </c>
      <c r="G570" t="s">
        <v>1127</v>
      </c>
      <c r="H570" t="s">
        <v>39</v>
      </c>
      <c r="I570" t="s">
        <v>58</v>
      </c>
      <c r="J570" t="s">
        <v>77</v>
      </c>
      <c r="K570" t="s">
        <v>85</v>
      </c>
      <c r="L570" t="s">
        <v>121</v>
      </c>
      <c r="M570" t="s">
        <v>1128</v>
      </c>
      <c r="N570">
        <v>0.59</v>
      </c>
      <c r="O570" t="s">
        <v>33</v>
      </c>
      <c r="P570" t="s">
        <v>61</v>
      </c>
      <c r="Q570" t="s">
        <v>183</v>
      </c>
      <c r="R570" t="s">
        <v>1129</v>
      </c>
      <c r="S570">
        <v>66762</v>
      </c>
      <c r="T570" s="3">
        <v>42070</v>
      </c>
      <c r="U570" s="3">
        <v>42070</v>
      </c>
      <c r="V570" s="5">
        <v>909.36</v>
      </c>
      <c r="W570">
        <v>5</v>
      </c>
      <c r="X570" s="5">
        <v>2354.54</v>
      </c>
      <c r="Y570">
        <v>88632</v>
      </c>
      <c r="Z570">
        <f t="shared" si="32"/>
        <v>0</v>
      </c>
      <c r="AA570">
        <f t="shared" si="35"/>
        <v>7</v>
      </c>
      <c r="AB570" t="str">
        <f t="shared" si="33"/>
        <v>Mar</v>
      </c>
      <c r="AC570">
        <f t="shared" si="34"/>
        <v>2015</v>
      </c>
    </row>
    <row r="571" spans="1:29" ht="12.75" customHeight="1" x14ac:dyDescent="0.25">
      <c r="A571">
        <v>23562</v>
      </c>
      <c r="B571" t="s">
        <v>47</v>
      </c>
      <c r="C571">
        <v>7.0000000000000007E-2</v>
      </c>
      <c r="D571">
        <v>4.13</v>
      </c>
      <c r="E571">
        <v>5.04</v>
      </c>
      <c r="F571">
        <v>1020</v>
      </c>
      <c r="G571" t="s">
        <v>1127</v>
      </c>
      <c r="H571" t="s">
        <v>49</v>
      </c>
      <c r="I571" t="s">
        <v>58</v>
      </c>
      <c r="J571" t="s">
        <v>29</v>
      </c>
      <c r="K571" t="s">
        <v>109</v>
      </c>
      <c r="L571" t="s">
        <v>59</v>
      </c>
      <c r="M571" t="s">
        <v>677</v>
      </c>
      <c r="N571">
        <v>0.38</v>
      </c>
      <c r="O571" t="s">
        <v>33</v>
      </c>
      <c r="P571" t="s">
        <v>61</v>
      </c>
      <c r="Q571" t="s">
        <v>183</v>
      </c>
      <c r="R571" t="s">
        <v>1129</v>
      </c>
      <c r="S571">
        <v>66762</v>
      </c>
      <c r="T571" s="3">
        <v>42041</v>
      </c>
      <c r="U571" s="3">
        <v>42042</v>
      </c>
      <c r="V571" s="5">
        <v>-76.424400000000006</v>
      </c>
      <c r="W571">
        <v>20</v>
      </c>
      <c r="X571" s="5">
        <v>79.06</v>
      </c>
      <c r="Y571">
        <v>88634</v>
      </c>
      <c r="Z571">
        <f t="shared" si="32"/>
        <v>1</v>
      </c>
      <c r="AA571">
        <f t="shared" si="35"/>
        <v>6</v>
      </c>
      <c r="AB571" t="str">
        <f t="shared" si="33"/>
        <v>Feb</v>
      </c>
      <c r="AC571">
        <f t="shared" si="34"/>
        <v>2015</v>
      </c>
    </row>
    <row r="572" spans="1:29" ht="12.75" customHeight="1" x14ac:dyDescent="0.25">
      <c r="A572">
        <v>23563</v>
      </c>
      <c r="B572" t="s">
        <v>47</v>
      </c>
      <c r="C572">
        <v>0</v>
      </c>
      <c r="D572">
        <v>4.4800000000000004</v>
      </c>
      <c r="E572">
        <v>2.5</v>
      </c>
      <c r="F572">
        <v>1020</v>
      </c>
      <c r="G572" t="s">
        <v>1127</v>
      </c>
      <c r="H572" t="s">
        <v>49</v>
      </c>
      <c r="I572" t="s">
        <v>58</v>
      </c>
      <c r="J572" t="s">
        <v>29</v>
      </c>
      <c r="K572" t="s">
        <v>69</v>
      </c>
      <c r="L572" t="s">
        <v>59</v>
      </c>
      <c r="M572" t="s">
        <v>1130</v>
      </c>
      <c r="N572">
        <v>0.37</v>
      </c>
      <c r="O572" t="s">
        <v>33</v>
      </c>
      <c r="P572" t="s">
        <v>61</v>
      </c>
      <c r="Q572" t="s">
        <v>183</v>
      </c>
      <c r="R572" t="s">
        <v>1129</v>
      </c>
      <c r="S572">
        <v>66762</v>
      </c>
      <c r="T572" s="3">
        <v>42041</v>
      </c>
      <c r="U572" s="3">
        <v>42043</v>
      </c>
      <c r="V572" s="5">
        <v>8.7319999999999993</v>
      </c>
      <c r="W572">
        <v>14</v>
      </c>
      <c r="X572" s="5">
        <v>65.14</v>
      </c>
      <c r="Y572">
        <v>88634</v>
      </c>
      <c r="Z572">
        <f t="shared" si="32"/>
        <v>2</v>
      </c>
      <c r="AA572">
        <f t="shared" si="35"/>
        <v>6</v>
      </c>
      <c r="AB572" t="str">
        <f t="shared" si="33"/>
        <v>Feb</v>
      </c>
      <c r="AC572">
        <f t="shared" si="34"/>
        <v>2015</v>
      </c>
    </row>
    <row r="573" spans="1:29" ht="12.75" customHeight="1" x14ac:dyDescent="0.25">
      <c r="A573">
        <v>18921</v>
      </c>
      <c r="B573" t="s">
        <v>47</v>
      </c>
      <c r="C573">
        <v>0.02</v>
      </c>
      <c r="D573">
        <v>39.06</v>
      </c>
      <c r="E573">
        <v>10.55</v>
      </c>
      <c r="F573">
        <v>1023</v>
      </c>
      <c r="G573" t="s">
        <v>1131</v>
      </c>
      <c r="H573" t="s">
        <v>49</v>
      </c>
      <c r="I573" t="s">
        <v>58</v>
      </c>
      <c r="J573" t="s">
        <v>29</v>
      </c>
      <c r="K573" t="s">
        <v>109</v>
      </c>
      <c r="L573" t="s">
        <v>59</v>
      </c>
      <c r="M573" t="s">
        <v>1132</v>
      </c>
      <c r="N573">
        <v>0.37</v>
      </c>
      <c r="O573" t="s">
        <v>33</v>
      </c>
      <c r="P573" t="s">
        <v>53</v>
      </c>
      <c r="Q573" t="s">
        <v>234</v>
      </c>
      <c r="R573" t="s">
        <v>1133</v>
      </c>
      <c r="S573">
        <v>15221</v>
      </c>
      <c r="T573" s="3">
        <v>42139</v>
      </c>
      <c r="U573" s="3">
        <v>42139</v>
      </c>
      <c r="V573" s="5">
        <v>442.0899</v>
      </c>
      <c r="W573">
        <v>16</v>
      </c>
      <c r="X573" s="5">
        <v>640.71</v>
      </c>
      <c r="Y573">
        <v>88633</v>
      </c>
      <c r="Z573">
        <f t="shared" si="32"/>
        <v>0</v>
      </c>
      <c r="AA573">
        <f t="shared" si="35"/>
        <v>15</v>
      </c>
      <c r="AB573" t="str">
        <f t="shared" si="33"/>
        <v>May</v>
      </c>
      <c r="AC573">
        <f t="shared" si="34"/>
        <v>2015</v>
      </c>
    </row>
    <row r="574" spans="1:29" ht="12.75" customHeight="1" x14ac:dyDescent="0.25">
      <c r="A574">
        <v>18922</v>
      </c>
      <c r="B574" t="s">
        <v>47</v>
      </c>
      <c r="C574">
        <v>0.1</v>
      </c>
      <c r="D574">
        <v>37.700000000000003</v>
      </c>
      <c r="E574">
        <v>2.99</v>
      </c>
      <c r="F574">
        <v>1023</v>
      </c>
      <c r="G574" t="s">
        <v>1131</v>
      </c>
      <c r="H574" t="s">
        <v>49</v>
      </c>
      <c r="I574" t="s">
        <v>58</v>
      </c>
      <c r="J574" t="s">
        <v>29</v>
      </c>
      <c r="K574" t="s">
        <v>109</v>
      </c>
      <c r="L574" t="s">
        <v>59</v>
      </c>
      <c r="M574" t="s">
        <v>552</v>
      </c>
      <c r="N574">
        <v>0.35</v>
      </c>
      <c r="O574" t="s">
        <v>33</v>
      </c>
      <c r="P574" t="s">
        <v>53</v>
      </c>
      <c r="Q574" t="s">
        <v>234</v>
      </c>
      <c r="R574" t="s">
        <v>1133</v>
      </c>
      <c r="S574">
        <v>15221</v>
      </c>
      <c r="T574" s="3">
        <v>42139</v>
      </c>
      <c r="U574" s="3">
        <v>42140</v>
      </c>
      <c r="V574" s="5">
        <v>455.12399999999997</v>
      </c>
      <c r="W574">
        <v>18</v>
      </c>
      <c r="X574" s="5">
        <v>659.6</v>
      </c>
      <c r="Y574">
        <v>88633</v>
      </c>
      <c r="Z574">
        <f t="shared" si="32"/>
        <v>1</v>
      </c>
      <c r="AA574">
        <f t="shared" si="35"/>
        <v>15</v>
      </c>
      <c r="AB574" t="str">
        <f t="shared" si="33"/>
        <v>May</v>
      </c>
      <c r="AC574">
        <f t="shared" si="34"/>
        <v>2015</v>
      </c>
    </row>
    <row r="575" spans="1:29" ht="12.75" customHeight="1" x14ac:dyDescent="0.25">
      <c r="A575">
        <v>21402</v>
      </c>
      <c r="B575" t="s">
        <v>37</v>
      </c>
      <c r="C575">
        <v>0.08</v>
      </c>
      <c r="D575">
        <v>65.989999999999995</v>
      </c>
      <c r="E575">
        <v>5.92</v>
      </c>
      <c r="F575">
        <v>1026</v>
      </c>
      <c r="G575" t="s">
        <v>1134</v>
      </c>
      <c r="H575" t="s">
        <v>49</v>
      </c>
      <c r="I575" t="s">
        <v>58</v>
      </c>
      <c r="J575" t="s">
        <v>77</v>
      </c>
      <c r="K575" t="s">
        <v>78</v>
      </c>
      <c r="L575" t="s">
        <v>59</v>
      </c>
      <c r="M575" t="s">
        <v>1135</v>
      </c>
      <c r="N575">
        <v>0.57999999999999996</v>
      </c>
      <c r="O575" t="s">
        <v>33</v>
      </c>
      <c r="P575" t="s">
        <v>53</v>
      </c>
      <c r="Q575" t="s">
        <v>71</v>
      </c>
      <c r="R575" t="s">
        <v>1136</v>
      </c>
      <c r="S575">
        <v>11722</v>
      </c>
      <c r="T575" s="3">
        <v>42042</v>
      </c>
      <c r="U575" s="3">
        <v>42042</v>
      </c>
      <c r="V575" s="5">
        <v>624.40163999999993</v>
      </c>
      <c r="W575">
        <v>22</v>
      </c>
      <c r="X575" s="5">
        <v>1137.5999999999999</v>
      </c>
      <c r="Y575">
        <v>89005</v>
      </c>
      <c r="Z575">
        <f t="shared" si="32"/>
        <v>0</v>
      </c>
      <c r="AA575">
        <f t="shared" si="35"/>
        <v>7</v>
      </c>
      <c r="AB575" t="str">
        <f t="shared" si="33"/>
        <v>Feb</v>
      </c>
      <c r="AC575">
        <f t="shared" si="34"/>
        <v>2015</v>
      </c>
    </row>
    <row r="576" spans="1:29" ht="12.75" customHeight="1" x14ac:dyDescent="0.25">
      <c r="A576">
        <v>20872</v>
      </c>
      <c r="B576" t="s">
        <v>25</v>
      </c>
      <c r="C576">
        <v>0.1</v>
      </c>
      <c r="D576">
        <v>5.98</v>
      </c>
      <c r="E576">
        <v>3.85</v>
      </c>
      <c r="F576">
        <v>1026</v>
      </c>
      <c r="G576" t="s">
        <v>1134</v>
      </c>
      <c r="H576" t="s">
        <v>49</v>
      </c>
      <c r="I576" t="s">
        <v>58</v>
      </c>
      <c r="J576" t="s">
        <v>77</v>
      </c>
      <c r="K576" t="s">
        <v>180</v>
      </c>
      <c r="L576" t="s">
        <v>51</v>
      </c>
      <c r="M576" t="s">
        <v>1137</v>
      </c>
      <c r="N576">
        <v>0.68</v>
      </c>
      <c r="O576" t="s">
        <v>33</v>
      </c>
      <c r="P576" t="s">
        <v>53</v>
      </c>
      <c r="Q576" t="s">
        <v>71</v>
      </c>
      <c r="R576" t="s">
        <v>1136</v>
      </c>
      <c r="S576">
        <v>11722</v>
      </c>
      <c r="T576" s="3">
        <v>42153</v>
      </c>
      <c r="U576" s="3">
        <v>42154</v>
      </c>
      <c r="V576" s="5">
        <v>18.922000000000011</v>
      </c>
      <c r="W576">
        <v>26</v>
      </c>
      <c r="X576" s="5">
        <v>151.55000000000001</v>
      </c>
      <c r="Y576">
        <v>89008</v>
      </c>
      <c r="Z576">
        <f t="shared" si="32"/>
        <v>1</v>
      </c>
      <c r="AA576">
        <f t="shared" si="35"/>
        <v>29</v>
      </c>
      <c r="AB576" t="str">
        <f t="shared" si="33"/>
        <v>May</v>
      </c>
      <c r="AC576">
        <f t="shared" si="34"/>
        <v>2015</v>
      </c>
    </row>
    <row r="577" spans="1:29" ht="12.75" customHeight="1" x14ac:dyDescent="0.25">
      <c r="A577">
        <v>20873</v>
      </c>
      <c r="B577" t="s">
        <v>25</v>
      </c>
      <c r="C577">
        <v>7.0000000000000007E-2</v>
      </c>
      <c r="D577">
        <v>2.61</v>
      </c>
      <c r="E577">
        <v>0.5</v>
      </c>
      <c r="F577">
        <v>1026</v>
      </c>
      <c r="G577" t="s">
        <v>1134</v>
      </c>
      <c r="H577" t="s">
        <v>49</v>
      </c>
      <c r="I577" t="s">
        <v>58</v>
      </c>
      <c r="J577" t="s">
        <v>29</v>
      </c>
      <c r="K577" t="s">
        <v>134</v>
      </c>
      <c r="L577" t="s">
        <v>59</v>
      </c>
      <c r="M577" t="s">
        <v>1138</v>
      </c>
      <c r="N577">
        <v>0.39</v>
      </c>
      <c r="O577" t="s">
        <v>33</v>
      </c>
      <c r="P577" t="s">
        <v>53</v>
      </c>
      <c r="Q577" t="s">
        <v>71</v>
      </c>
      <c r="R577" t="s">
        <v>1136</v>
      </c>
      <c r="S577">
        <v>11722</v>
      </c>
      <c r="T577" s="3">
        <v>42153</v>
      </c>
      <c r="U577" s="3">
        <v>42156</v>
      </c>
      <c r="V577" s="5">
        <v>39.350699999999996</v>
      </c>
      <c r="W577">
        <v>22</v>
      </c>
      <c r="X577" s="5">
        <v>57.03</v>
      </c>
      <c r="Y577">
        <v>89008</v>
      </c>
      <c r="Z577">
        <f t="shared" si="32"/>
        <v>3</v>
      </c>
      <c r="AA577">
        <f t="shared" si="35"/>
        <v>29</v>
      </c>
      <c r="AB577" t="str">
        <f t="shared" si="33"/>
        <v>May</v>
      </c>
      <c r="AC577">
        <f t="shared" si="34"/>
        <v>2015</v>
      </c>
    </row>
    <row r="578" spans="1:29" ht="12.75" customHeight="1" x14ac:dyDescent="0.25">
      <c r="A578">
        <v>22662</v>
      </c>
      <c r="B578" t="s">
        <v>25</v>
      </c>
      <c r="C578">
        <v>0.1</v>
      </c>
      <c r="D578">
        <v>73.98</v>
      </c>
      <c r="E578">
        <v>4</v>
      </c>
      <c r="F578">
        <v>1027</v>
      </c>
      <c r="G578" t="s">
        <v>1139</v>
      </c>
      <c r="H578" t="s">
        <v>49</v>
      </c>
      <c r="I578" t="s">
        <v>58</v>
      </c>
      <c r="J578" t="s">
        <v>77</v>
      </c>
      <c r="K578" t="s">
        <v>180</v>
      </c>
      <c r="L578" t="s">
        <v>59</v>
      </c>
      <c r="M578" t="s">
        <v>1140</v>
      </c>
      <c r="N578">
        <v>0.79</v>
      </c>
      <c r="O578" t="s">
        <v>33</v>
      </c>
      <c r="P578" t="s">
        <v>53</v>
      </c>
      <c r="Q578" t="s">
        <v>71</v>
      </c>
      <c r="R578" t="s">
        <v>1141</v>
      </c>
      <c r="S578">
        <v>14225</v>
      </c>
      <c r="T578" s="3">
        <v>42075</v>
      </c>
      <c r="U578" s="3">
        <v>42076</v>
      </c>
      <c r="V578" s="5">
        <v>-229.87</v>
      </c>
      <c r="W578">
        <v>5</v>
      </c>
      <c r="X578" s="5">
        <v>347.23</v>
      </c>
      <c r="Y578">
        <v>89004</v>
      </c>
      <c r="Z578">
        <f t="shared" si="32"/>
        <v>1</v>
      </c>
      <c r="AA578">
        <f t="shared" si="35"/>
        <v>12</v>
      </c>
      <c r="AB578" t="str">
        <f t="shared" si="33"/>
        <v>Mar</v>
      </c>
      <c r="AC578">
        <f t="shared" si="34"/>
        <v>2015</v>
      </c>
    </row>
    <row r="579" spans="1:29" ht="12.75" customHeight="1" x14ac:dyDescent="0.25">
      <c r="A579">
        <v>22663</v>
      </c>
      <c r="B579" t="s">
        <v>25</v>
      </c>
      <c r="C579">
        <v>0.05</v>
      </c>
      <c r="D579">
        <v>51.98</v>
      </c>
      <c r="E579">
        <v>10.17</v>
      </c>
      <c r="F579">
        <v>1027</v>
      </c>
      <c r="G579" t="s">
        <v>1139</v>
      </c>
      <c r="H579" t="s">
        <v>49</v>
      </c>
      <c r="I579" t="s">
        <v>58</v>
      </c>
      <c r="J579" t="s">
        <v>77</v>
      </c>
      <c r="K579" t="s">
        <v>85</v>
      </c>
      <c r="L579" t="s">
        <v>86</v>
      </c>
      <c r="M579" t="s">
        <v>1142</v>
      </c>
      <c r="N579">
        <v>0.37</v>
      </c>
      <c r="O579" t="s">
        <v>33</v>
      </c>
      <c r="P579" t="s">
        <v>53</v>
      </c>
      <c r="Q579" t="s">
        <v>71</v>
      </c>
      <c r="R579" t="s">
        <v>1141</v>
      </c>
      <c r="S579">
        <v>14225</v>
      </c>
      <c r="T579" s="3">
        <v>42075</v>
      </c>
      <c r="U579" s="3">
        <v>42076</v>
      </c>
      <c r="V579" s="5">
        <v>329.9787</v>
      </c>
      <c r="W579">
        <v>9</v>
      </c>
      <c r="X579" s="5">
        <v>478.23</v>
      </c>
      <c r="Y579">
        <v>89004</v>
      </c>
      <c r="Z579">
        <f t="shared" ref="Z579:Z642" si="36">DATEDIF(T579, U579, "d")</f>
        <v>1</v>
      </c>
      <c r="AA579">
        <f t="shared" si="35"/>
        <v>12</v>
      </c>
      <c r="AB579" t="str">
        <f t="shared" ref="AB579:AB642" si="37">TEXT((T579), "mmm")</f>
        <v>Mar</v>
      </c>
      <c r="AC579">
        <f t="shared" ref="AC579:AC642" si="38">YEAR(T579)</f>
        <v>2015</v>
      </c>
    </row>
    <row r="580" spans="1:29" ht="12.75" customHeight="1" x14ac:dyDescent="0.25">
      <c r="A580">
        <v>24325</v>
      </c>
      <c r="B580" t="s">
        <v>56</v>
      </c>
      <c r="C580">
        <v>7.0000000000000007E-2</v>
      </c>
      <c r="D580">
        <v>7.08</v>
      </c>
      <c r="E580">
        <v>2.35</v>
      </c>
      <c r="F580">
        <v>1028</v>
      </c>
      <c r="G580" t="s">
        <v>1143</v>
      </c>
      <c r="H580" t="s">
        <v>27</v>
      </c>
      <c r="I580" t="s">
        <v>58</v>
      </c>
      <c r="J580" t="s">
        <v>29</v>
      </c>
      <c r="K580" t="s">
        <v>30</v>
      </c>
      <c r="L580" t="s">
        <v>31</v>
      </c>
      <c r="M580" t="s">
        <v>1144</v>
      </c>
      <c r="N580">
        <v>0.47</v>
      </c>
      <c r="O580" t="s">
        <v>33</v>
      </c>
      <c r="P580" t="s">
        <v>53</v>
      </c>
      <c r="Q580" t="s">
        <v>71</v>
      </c>
      <c r="R580" t="s">
        <v>1145</v>
      </c>
      <c r="S580">
        <v>11725</v>
      </c>
      <c r="T580" s="3">
        <v>42092</v>
      </c>
      <c r="U580" s="3">
        <v>42093</v>
      </c>
      <c r="V580" s="5">
        <v>30.49</v>
      </c>
      <c r="W580">
        <v>13</v>
      </c>
      <c r="X580" s="5">
        <v>93.82</v>
      </c>
      <c r="Y580">
        <v>89006</v>
      </c>
      <c r="Z580">
        <f t="shared" si="36"/>
        <v>1</v>
      </c>
      <c r="AA580">
        <f t="shared" ref="AA580:AA643" si="39">DAY(T580)</f>
        <v>29</v>
      </c>
      <c r="AB580" t="str">
        <f t="shared" si="37"/>
        <v>Mar</v>
      </c>
      <c r="AC580">
        <f t="shared" si="38"/>
        <v>2015</v>
      </c>
    </row>
    <row r="581" spans="1:29" ht="12.75" customHeight="1" x14ac:dyDescent="0.25">
      <c r="A581">
        <v>23398</v>
      </c>
      <c r="B581" t="s">
        <v>37</v>
      </c>
      <c r="C581">
        <v>0.05</v>
      </c>
      <c r="D581">
        <v>83.1</v>
      </c>
      <c r="E581">
        <v>6.13</v>
      </c>
      <c r="F581">
        <v>1028</v>
      </c>
      <c r="G581" t="s">
        <v>1143</v>
      </c>
      <c r="H581" t="s">
        <v>27</v>
      </c>
      <c r="I581" t="s">
        <v>58</v>
      </c>
      <c r="J581" t="s">
        <v>77</v>
      </c>
      <c r="K581" t="s">
        <v>180</v>
      </c>
      <c r="L581" t="s">
        <v>59</v>
      </c>
      <c r="M581" t="s">
        <v>1146</v>
      </c>
      <c r="N581">
        <v>0.45</v>
      </c>
      <c r="O581" t="s">
        <v>33</v>
      </c>
      <c r="P581" t="s">
        <v>53</v>
      </c>
      <c r="Q581" t="s">
        <v>71</v>
      </c>
      <c r="R581" t="s">
        <v>1145</v>
      </c>
      <c r="S581">
        <v>11725</v>
      </c>
      <c r="T581" s="3">
        <v>42132</v>
      </c>
      <c r="U581" s="3">
        <v>42133</v>
      </c>
      <c r="V581" s="5">
        <v>1152.5276999999999</v>
      </c>
      <c r="W581">
        <v>20</v>
      </c>
      <c r="X581" s="5">
        <v>1670.33</v>
      </c>
      <c r="Y581">
        <v>89007</v>
      </c>
      <c r="Z581">
        <f t="shared" si="36"/>
        <v>1</v>
      </c>
      <c r="AA581">
        <f t="shared" si="39"/>
        <v>8</v>
      </c>
      <c r="AB581" t="str">
        <f t="shared" si="37"/>
        <v>May</v>
      </c>
      <c r="AC581">
        <f t="shared" si="38"/>
        <v>2015</v>
      </c>
    </row>
    <row r="582" spans="1:29" ht="12.75" customHeight="1" x14ac:dyDescent="0.25">
      <c r="A582">
        <v>21959</v>
      </c>
      <c r="B582" t="s">
        <v>47</v>
      </c>
      <c r="C582">
        <v>7.0000000000000007E-2</v>
      </c>
      <c r="D582">
        <v>125.99</v>
      </c>
      <c r="E582">
        <v>2.5</v>
      </c>
      <c r="F582">
        <v>1035</v>
      </c>
      <c r="G582" t="s">
        <v>1147</v>
      </c>
      <c r="H582" t="s">
        <v>49</v>
      </c>
      <c r="I582" t="s">
        <v>40</v>
      </c>
      <c r="J582" t="s">
        <v>77</v>
      </c>
      <c r="K582" t="s">
        <v>78</v>
      </c>
      <c r="L582" t="s">
        <v>59</v>
      </c>
      <c r="M582" t="s">
        <v>1148</v>
      </c>
      <c r="N582">
        <v>0.6</v>
      </c>
      <c r="O582" t="s">
        <v>33</v>
      </c>
      <c r="P582" t="s">
        <v>53</v>
      </c>
      <c r="Q582" t="s">
        <v>154</v>
      </c>
      <c r="R582" t="s">
        <v>1149</v>
      </c>
      <c r="S582">
        <v>43015</v>
      </c>
      <c r="T582" s="3">
        <v>42076</v>
      </c>
      <c r="U582" s="3">
        <v>42076</v>
      </c>
      <c r="V582" s="5">
        <v>-604.40600000000006</v>
      </c>
      <c r="W582">
        <v>1</v>
      </c>
      <c r="X582" s="5">
        <v>100.59</v>
      </c>
      <c r="Y582">
        <v>90710</v>
      </c>
      <c r="Z582">
        <f t="shared" si="36"/>
        <v>0</v>
      </c>
      <c r="AA582">
        <f t="shared" si="39"/>
        <v>13</v>
      </c>
      <c r="AB582" t="str">
        <f t="shared" si="37"/>
        <v>Mar</v>
      </c>
      <c r="AC582">
        <f t="shared" si="38"/>
        <v>2015</v>
      </c>
    </row>
    <row r="583" spans="1:29" ht="12.75" customHeight="1" x14ac:dyDescent="0.25">
      <c r="A583">
        <v>21960</v>
      </c>
      <c r="B583" t="s">
        <v>47</v>
      </c>
      <c r="C583">
        <v>0.03</v>
      </c>
      <c r="D583">
        <v>99.99</v>
      </c>
      <c r="E583">
        <v>19.989999999999998</v>
      </c>
      <c r="F583">
        <v>1036</v>
      </c>
      <c r="G583" t="s">
        <v>1150</v>
      </c>
      <c r="H583" t="s">
        <v>49</v>
      </c>
      <c r="I583" t="s">
        <v>40</v>
      </c>
      <c r="J583" t="s">
        <v>77</v>
      </c>
      <c r="K583" t="s">
        <v>180</v>
      </c>
      <c r="L583" t="s">
        <v>59</v>
      </c>
      <c r="M583" t="s">
        <v>1151</v>
      </c>
      <c r="N583">
        <v>0.52</v>
      </c>
      <c r="O583" t="s">
        <v>33</v>
      </c>
      <c r="P583" t="s">
        <v>53</v>
      </c>
      <c r="Q583" t="s">
        <v>154</v>
      </c>
      <c r="R583" t="s">
        <v>1152</v>
      </c>
      <c r="S583">
        <v>43017</v>
      </c>
      <c r="T583" s="3">
        <v>42076</v>
      </c>
      <c r="U583" s="3">
        <v>42077</v>
      </c>
      <c r="V583" s="5">
        <v>293.66000000000003</v>
      </c>
      <c r="W583">
        <v>6</v>
      </c>
      <c r="X583" s="5">
        <v>598.38</v>
      </c>
      <c r="Y583">
        <v>90710</v>
      </c>
      <c r="Z583">
        <f t="shared" si="36"/>
        <v>1</v>
      </c>
      <c r="AA583">
        <f t="shared" si="39"/>
        <v>13</v>
      </c>
      <c r="AB583" t="str">
        <f t="shared" si="37"/>
        <v>Mar</v>
      </c>
      <c r="AC583">
        <f t="shared" si="38"/>
        <v>2015</v>
      </c>
    </row>
    <row r="584" spans="1:29" ht="12.75" customHeight="1" x14ac:dyDescent="0.25">
      <c r="A584">
        <v>20669</v>
      </c>
      <c r="B584" t="s">
        <v>47</v>
      </c>
      <c r="C584">
        <v>0.1</v>
      </c>
      <c r="D584">
        <v>7.64</v>
      </c>
      <c r="E584">
        <v>5.83</v>
      </c>
      <c r="F584">
        <v>1038</v>
      </c>
      <c r="G584" t="s">
        <v>1153</v>
      </c>
      <c r="H584" t="s">
        <v>49</v>
      </c>
      <c r="I584" t="s">
        <v>28</v>
      </c>
      <c r="J584" t="s">
        <v>29</v>
      </c>
      <c r="K584" t="s">
        <v>93</v>
      </c>
      <c r="L584" t="s">
        <v>31</v>
      </c>
      <c r="M584" t="s">
        <v>1026</v>
      </c>
      <c r="N584">
        <v>0.36</v>
      </c>
      <c r="O584" t="s">
        <v>33</v>
      </c>
      <c r="P584" t="s">
        <v>136</v>
      </c>
      <c r="Q584" t="s">
        <v>362</v>
      </c>
      <c r="R584" t="s">
        <v>1154</v>
      </c>
      <c r="S584">
        <v>33430</v>
      </c>
      <c r="T584" s="3">
        <v>42171</v>
      </c>
      <c r="U584" s="3">
        <v>42172</v>
      </c>
      <c r="V584" s="5">
        <v>-403.18739999999997</v>
      </c>
      <c r="W584">
        <v>5</v>
      </c>
      <c r="X584" s="5">
        <v>39.36</v>
      </c>
      <c r="Y584">
        <v>90641</v>
      </c>
      <c r="Z584">
        <f t="shared" si="36"/>
        <v>1</v>
      </c>
      <c r="AA584">
        <f t="shared" si="39"/>
        <v>16</v>
      </c>
      <c r="AB584" t="str">
        <f t="shared" si="37"/>
        <v>Jun</v>
      </c>
      <c r="AC584">
        <f t="shared" si="38"/>
        <v>2015</v>
      </c>
    </row>
    <row r="585" spans="1:29" ht="12.75" customHeight="1" x14ac:dyDescent="0.25">
      <c r="A585">
        <v>18404</v>
      </c>
      <c r="B585" t="s">
        <v>47</v>
      </c>
      <c r="C585">
        <v>0.06</v>
      </c>
      <c r="D585">
        <v>55.94</v>
      </c>
      <c r="E585">
        <v>4</v>
      </c>
      <c r="F585">
        <v>1041</v>
      </c>
      <c r="G585" t="s">
        <v>1155</v>
      </c>
      <c r="H585" t="s">
        <v>49</v>
      </c>
      <c r="I585" t="s">
        <v>58</v>
      </c>
      <c r="J585" t="s">
        <v>77</v>
      </c>
      <c r="K585" t="s">
        <v>180</v>
      </c>
      <c r="L585" t="s">
        <v>59</v>
      </c>
      <c r="M585" t="s">
        <v>1156</v>
      </c>
      <c r="N585">
        <v>0.74</v>
      </c>
      <c r="O585" t="s">
        <v>33</v>
      </c>
      <c r="P585" t="s">
        <v>34</v>
      </c>
      <c r="Q585" t="s">
        <v>45</v>
      </c>
      <c r="R585" t="s">
        <v>1157</v>
      </c>
      <c r="S585">
        <v>95695</v>
      </c>
      <c r="T585" s="3">
        <v>42111</v>
      </c>
      <c r="U585" s="3">
        <v>42112</v>
      </c>
      <c r="V585" s="5">
        <v>-13.77</v>
      </c>
      <c r="W585">
        <v>6</v>
      </c>
      <c r="X585" s="5">
        <v>322.77</v>
      </c>
      <c r="Y585">
        <v>87846</v>
      </c>
      <c r="Z585">
        <f t="shared" si="36"/>
        <v>1</v>
      </c>
      <c r="AA585">
        <f t="shared" si="39"/>
        <v>17</v>
      </c>
      <c r="AB585" t="str">
        <f t="shared" si="37"/>
        <v>Apr</v>
      </c>
      <c r="AC585">
        <f t="shared" si="38"/>
        <v>2015</v>
      </c>
    </row>
    <row r="586" spans="1:29" ht="12.75" customHeight="1" x14ac:dyDescent="0.25">
      <c r="A586">
        <v>18405</v>
      </c>
      <c r="B586" t="s">
        <v>47</v>
      </c>
      <c r="C586">
        <v>7.0000000000000007E-2</v>
      </c>
      <c r="D586">
        <v>6.3</v>
      </c>
      <c r="E586">
        <v>0.5</v>
      </c>
      <c r="F586">
        <v>1041</v>
      </c>
      <c r="G586" t="s">
        <v>1155</v>
      </c>
      <c r="H586" t="s">
        <v>49</v>
      </c>
      <c r="I586" t="s">
        <v>58</v>
      </c>
      <c r="J586" t="s">
        <v>29</v>
      </c>
      <c r="K586" t="s">
        <v>134</v>
      </c>
      <c r="L586" t="s">
        <v>59</v>
      </c>
      <c r="M586" t="s">
        <v>1158</v>
      </c>
      <c r="N586">
        <v>0.39</v>
      </c>
      <c r="O586" t="s">
        <v>33</v>
      </c>
      <c r="P586" t="s">
        <v>34</v>
      </c>
      <c r="Q586" t="s">
        <v>45</v>
      </c>
      <c r="R586" t="s">
        <v>1157</v>
      </c>
      <c r="S586">
        <v>95695</v>
      </c>
      <c r="T586" s="3">
        <v>42111</v>
      </c>
      <c r="U586" s="3">
        <v>42111</v>
      </c>
      <c r="V586" s="5">
        <v>44.912100000000002</v>
      </c>
      <c r="W586">
        <v>11</v>
      </c>
      <c r="X586" s="5">
        <v>65.09</v>
      </c>
      <c r="Y586">
        <v>87846</v>
      </c>
      <c r="Z586">
        <f t="shared" si="36"/>
        <v>0</v>
      </c>
      <c r="AA586">
        <f t="shared" si="39"/>
        <v>17</v>
      </c>
      <c r="AB586" t="str">
        <f t="shared" si="37"/>
        <v>Apr</v>
      </c>
      <c r="AC586">
        <f t="shared" si="38"/>
        <v>2015</v>
      </c>
    </row>
    <row r="587" spans="1:29" ht="12.75" customHeight="1" x14ac:dyDescent="0.25">
      <c r="A587">
        <v>20937</v>
      </c>
      <c r="B587" t="s">
        <v>47</v>
      </c>
      <c r="C587">
        <v>0</v>
      </c>
      <c r="D587">
        <v>14.42</v>
      </c>
      <c r="E587">
        <v>6.75</v>
      </c>
      <c r="F587">
        <v>1042</v>
      </c>
      <c r="G587" t="s">
        <v>1159</v>
      </c>
      <c r="H587" t="s">
        <v>27</v>
      </c>
      <c r="I587" t="s">
        <v>58</v>
      </c>
      <c r="J587" t="s">
        <v>29</v>
      </c>
      <c r="K587" t="s">
        <v>257</v>
      </c>
      <c r="L587" t="s">
        <v>86</v>
      </c>
      <c r="M587" t="s">
        <v>571</v>
      </c>
      <c r="N587">
        <v>0.52</v>
      </c>
      <c r="O587" t="s">
        <v>33</v>
      </c>
      <c r="P587" t="s">
        <v>34</v>
      </c>
      <c r="Q587" t="s">
        <v>45</v>
      </c>
      <c r="R587" t="s">
        <v>1160</v>
      </c>
      <c r="S587">
        <v>95991</v>
      </c>
      <c r="T587" s="3">
        <v>42140</v>
      </c>
      <c r="U587" s="3">
        <v>42141</v>
      </c>
      <c r="V587" s="5">
        <v>9.33</v>
      </c>
      <c r="W587">
        <v>6</v>
      </c>
      <c r="X587" s="5">
        <v>98.96</v>
      </c>
      <c r="Y587">
        <v>87847</v>
      </c>
      <c r="Z587">
        <f t="shared" si="36"/>
        <v>1</v>
      </c>
      <c r="AA587">
        <f t="shared" si="39"/>
        <v>16</v>
      </c>
      <c r="AB587" t="str">
        <f t="shared" si="37"/>
        <v>May</v>
      </c>
      <c r="AC587">
        <f t="shared" si="38"/>
        <v>2015</v>
      </c>
    </row>
    <row r="588" spans="1:29" ht="12.75" customHeight="1" x14ac:dyDescent="0.25">
      <c r="A588">
        <v>3926</v>
      </c>
      <c r="B588" t="s">
        <v>47</v>
      </c>
      <c r="C588">
        <v>0.02</v>
      </c>
      <c r="D588">
        <v>209.84</v>
      </c>
      <c r="E588">
        <v>21.21</v>
      </c>
      <c r="F588">
        <v>1044</v>
      </c>
      <c r="G588" t="s">
        <v>1161</v>
      </c>
      <c r="H588" t="s">
        <v>49</v>
      </c>
      <c r="I588" t="s">
        <v>40</v>
      </c>
      <c r="J588" t="s">
        <v>41</v>
      </c>
      <c r="K588" t="s">
        <v>50</v>
      </c>
      <c r="L588" t="s">
        <v>236</v>
      </c>
      <c r="M588" t="s">
        <v>1162</v>
      </c>
      <c r="N588">
        <v>0.59</v>
      </c>
      <c r="O588" t="s">
        <v>33</v>
      </c>
      <c r="P588" t="s">
        <v>34</v>
      </c>
      <c r="Q588" t="s">
        <v>45</v>
      </c>
      <c r="R588" t="s">
        <v>663</v>
      </c>
      <c r="S588">
        <v>90004</v>
      </c>
      <c r="T588" s="3">
        <v>42169</v>
      </c>
      <c r="U588" s="3">
        <v>42169</v>
      </c>
      <c r="V588" s="5">
        <v>2593.14</v>
      </c>
      <c r="W588">
        <v>62</v>
      </c>
      <c r="X588" s="5">
        <v>13546.94</v>
      </c>
      <c r="Y588">
        <v>28001</v>
      </c>
      <c r="Z588">
        <f t="shared" si="36"/>
        <v>0</v>
      </c>
      <c r="AA588">
        <f t="shared" si="39"/>
        <v>14</v>
      </c>
      <c r="AB588" t="str">
        <f t="shared" si="37"/>
        <v>Jun</v>
      </c>
      <c r="AC588">
        <f t="shared" si="38"/>
        <v>2015</v>
      </c>
    </row>
    <row r="589" spans="1:29" ht="12.75" customHeight="1" x14ac:dyDescent="0.25">
      <c r="A589">
        <v>3927</v>
      </c>
      <c r="B589" t="s">
        <v>47</v>
      </c>
      <c r="C589">
        <v>0.01</v>
      </c>
      <c r="D589">
        <v>194.3</v>
      </c>
      <c r="E589">
        <v>11.54</v>
      </c>
      <c r="F589">
        <v>1044</v>
      </c>
      <c r="G589" t="s">
        <v>1161</v>
      </c>
      <c r="H589" t="s">
        <v>49</v>
      </c>
      <c r="I589" t="s">
        <v>40</v>
      </c>
      <c r="J589" t="s">
        <v>41</v>
      </c>
      <c r="K589" t="s">
        <v>50</v>
      </c>
      <c r="L589" t="s">
        <v>236</v>
      </c>
      <c r="M589" t="s">
        <v>1163</v>
      </c>
      <c r="N589">
        <v>0.59</v>
      </c>
      <c r="O589" t="s">
        <v>33</v>
      </c>
      <c r="P589" t="s">
        <v>34</v>
      </c>
      <c r="Q589" t="s">
        <v>45</v>
      </c>
      <c r="R589" t="s">
        <v>663</v>
      </c>
      <c r="S589">
        <v>90004</v>
      </c>
      <c r="T589" s="3">
        <v>42169</v>
      </c>
      <c r="U589" s="3">
        <v>42171</v>
      </c>
      <c r="V589" s="5">
        <v>1162.76</v>
      </c>
      <c r="W589">
        <v>32</v>
      </c>
      <c r="X589" s="5">
        <v>6401.65</v>
      </c>
      <c r="Y589">
        <v>28001</v>
      </c>
      <c r="Z589">
        <f t="shared" si="36"/>
        <v>2</v>
      </c>
      <c r="AA589">
        <f t="shared" si="39"/>
        <v>14</v>
      </c>
      <c r="AB589" t="str">
        <f t="shared" si="37"/>
        <v>Jun</v>
      </c>
      <c r="AC589">
        <f t="shared" si="38"/>
        <v>2015</v>
      </c>
    </row>
    <row r="590" spans="1:29" ht="12.75" customHeight="1" x14ac:dyDescent="0.25">
      <c r="A590">
        <v>6711</v>
      </c>
      <c r="B590" t="s">
        <v>25</v>
      </c>
      <c r="C590">
        <v>0</v>
      </c>
      <c r="D590">
        <v>6.68</v>
      </c>
      <c r="E590">
        <v>5.66</v>
      </c>
      <c r="F590">
        <v>1044</v>
      </c>
      <c r="G590" t="s">
        <v>1161</v>
      </c>
      <c r="H590" t="s">
        <v>49</v>
      </c>
      <c r="I590" t="s">
        <v>40</v>
      </c>
      <c r="J590" t="s">
        <v>29</v>
      </c>
      <c r="K590" t="s">
        <v>93</v>
      </c>
      <c r="L590" t="s">
        <v>59</v>
      </c>
      <c r="M590" t="s">
        <v>1164</v>
      </c>
      <c r="N590">
        <v>0.37</v>
      </c>
      <c r="O590" t="s">
        <v>33</v>
      </c>
      <c r="P590" t="s">
        <v>34</v>
      </c>
      <c r="Q590" t="s">
        <v>45</v>
      </c>
      <c r="R590" t="s">
        <v>663</v>
      </c>
      <c r="S590">
        <v>90004</v>
      </c>
      <c r="T590" s="3">
        <v>42062</v>
      </c>
      <c r="U590" s="3">
        <v>42063</v>
      </c>
      <c r="V590" s="5">
        <v>-76.94</v>
      </c>
      <c r="W590">
        <v>90</v>
      </c>
      <c r="X590" s="5">
        <v>617.4</v>
      </c>
      <c r="Y590">
        <v>47813</v>
      </c>
      <c r="Z590">
        <f t="shared" si="36"/>
        <v>1</v>
      </c>
      <c r="AA590">
        <f t="shared" si="39"/>
        <v>27</v>
      </c>
      <c r="AB590" t="str">
        <f t="shared" si="37"/>
        <v>Feb</v>
      </c>
      <c r="AC590">
        <f t="shared" si="38"/>
        <v>2015</v>
      </c>
    </row>
    <row r="591" spans="1:29" ht="12.75" customHeight="1" x14ac:dyDescent="0.25">
      <c r="A591">
        <v>24711</v>
      </c>
      <c r="B591" t="s">
        <v>25</v>
      </c>
      <c r="C591">
        <v>0</v>
      </c>
      <c r="D591">
        <v>6.68</v>
      </c>
      <c r="E591">
        <v>5.66</v>
      </c>
      <c r="F591">
        <v>1047</v>
      </c>
      <c r="G591" t="s">
        <v>1165</v>
      </c>
      <c r="H591" t="s">
        <v>49</v>
      </c>
      <c r="I591" t="s">
        <v>40</v>
      </c>
      <c r="J591" t="s">
        <v>29</v>
      </c>
      <c r="K591" t="s">
        <v>93</v>
      </c>
      <c r="L591" t="s">
        <v>59</v>
      </c>
      <c r="M591" t="s">
        <v>1164</v>
      </c>
      <c r="N591">
        <v>0.37</v>
      </c>
      <c r="O591" t="s">
        <v>33</v>
      </c>
      <c r="P591" t="s">
        <v>53</v>
      </c>
      <c r="Q591" t="s">
        <v>193</v>
      </c>
      <c r="R591" t="s">
        <v>194</v>
      </c>
      <c r="S591">
        <v>2109</v>
      </c>
      <c r="T591" s="3">
        <v>42062</v>
      </c>
      <c r="U591" s="3">
        <v>42063</v>
      </c>
      <c r="V591" s="5">
        <v>-40.008800000000001</v>
      </c>
      <c r="W591">
        <v>23</v>
      </c>
      <c r="X591" s="5">
        <v>157.78</v>
      </c>
      <c r="Y591">
        <v>89389</v>
      </c>
      <c r="Z591">
        <f t="shared" si="36"/>
        <v>1</v>
      </c>
      <c r="AA591">
        <f t="shared" si="39"/>
        <v>27</v>
      </c>
      <c r="AB591" t="str">
        <f t="shared" si="37"/>
        <v>Feb</v>
      </c>
      <c r="AC591">
        <f t="shared" si="38"/>
        <v>2015</v>
      </c>
    </row>
    <row r="592" spans="1:29" x14ac:dyDescent="0.25">
      <c r="A592">
        <v>26259</v>
      </c>
      <c r="B592" t="s">
        <v>37</v>
      </c>
      <c r="C592">
        <v>0.03</v>
      </c>
      <c r="D592">
        <v>5.44</v>
      </c>
      <c r="E592">
        <v>7.46</v>
      </c>
      <c r="F592">
        <v>1054</v>
      </c>
      <c r="G592" t="s">
        <v>1166</v>
      </c>
      <c r="H592" t="s">
        <v>27</v>
      </c>
      <c r="I592" t="s">
        <v>28</v>
      </c>
      <c r="J592" t="s">
        <v>29</v>
      </c>
      <c r="K592" t="s">
        <v>109</v>
      </c>
      <c r="L592" t="s">
        <v>59</v>
      </c>
      <c r="M592" t="s">
        <v>1167</v>
      </c>
      <c r="N592">
        <v>0.36</v>
      </c>
      <c r="O592" t="s">
        <v>33</v>
      </c>
      <c r="P592" t="s">
        <v>34</v>
      </c>
      <c r="Q592" t="s">
        <v>378</v>
      </c>
      <c r="R592" t="s">
        <v>1168</v>
      </c>
      <c r="S592">
        <v>85374</v>
      </c>
      <c r="T592" s="3">
        <v>42149</v>
      </c>
      <c r="U592" s="3">
        <v>42151</v>
      </c>
      <c r="V592" s="5">
        <v>-51.704000000000001</v>
      </c>
      <c r="W592">
        <v>4</v>
      </c>
      <c r="X592" s="5">
        <v>26.31</v>
      </c>
      <c r="Y592">
        <v>90069</v>
      </c>
      <c r="Z592">
        <f t="shared" si="36"/>
        <v>2</v>
      </c>
      <c r="AA592">
        <f t="shared" si="39"/>
        <v>25</v>
      </c>
      <c r="AB592" t="str">
        <f t="shared" si="37"/>
        <v>May</v>
      </c>
      <c r="AC592">
        <f t="shared" si="38"/>
        <v>2015</v>
      </c>
    </row>
    <row r="593" spans="1:29" x14ac:dyDescent="0.25">
      <c r="A593">
        <v>26260</v>
      </c>
      <c r="B593" t="s">
        <v>37</v>
      </c>
      <c r="C593">
        <v>0.08</v>
      </c>
      <c r="D593">
        <v>26.38</v>
      </c>
      <c r="E593">
        <v>5.58</v>
      </c>
      <c r="F593">
        <v>1054</v>
      </c>
      <c r="G593" t="s">
        <v>1166</v>
      </c>
      <c r="H593" t="s">
        <v>49</v>
      </c>
      <c r="I593" t="s">
        <v>28</v>
      </c>
      <c r="J593" t="s">
        <v>29</v>
      </c>
      <c r="K593" t="s">
        <v>93</v>
      </c>
      <c r="L593" t="s">
        <v>59</v>
      </c>
      <c r="M593" t="s">
        <v>1169</v>
      </c>
      <c r="N593">
        <v>0.39</v>
      </c>
      <c r="O593" t="s">
        <v>33</v>
      </c>
      <c r="P593" t="s">
        <v>34</v>
      </c>
      <c r="Q593" t="s">
        <v>378</v>
      </c>
      <c r="R593" t="s">
        <v>1168</v>
      </c>
      <c r="S593">
        <v>85374</v>
      </c>
      <c r="T593" s="3">
        <v>42149</v>
      </c>
      <c r="U593" s="3">
        <v>42150</v>
      </c>
      <c r="V593" s="5">
        <v>144.7482</v>
      </c>
      <c r="W593">
        <v>8</v>
      </c>
      <c r="X593" s="5">
        <v>209.78</v>
      </c>
      <c r="Y593">
        <v>90069</v>
      </c>
      <c r="Z593">
        <f t="shared" si="36"/>
        <v>1</v>
      </c>
      <c r="AA593">
        <f t="shared" si="39"/>
        <v>25</v>
      </c>
      <c r="AB593" t="str">
        <f t="shared" si="37"/>
        <v>May</v>
      </c>
      <c r="AC593">
        <f t="shared" si="38"/>
        <v>2015</v>
      </c>
    </row>
    <row r="594" spans="1:29" x14ac:dyDescent="0.25">
      <c r="A594">
        <v>26261</v>
      </c>
      <c r="B594" t="s">
        <v>37</v>
      </c>
      <c r="C594">
        <v>0.06</v>
      </c>
      <c r="D594">
        <v>20.99</v>
      </c>
      <c r="E594">
        <v>2.5</v>
      </c>
      <c r="F594">
        <v>1054</v>
      </c>
      <c r="G594" t="s">
        <v>1166</v>
      </c>
      <c r="H594" t="s">
        <v>49</v>
      </c>
      <c r="I594" t="s">
        <v>28</v>
      </c>
      <c r="J594" t="s">
        <v>77</v>
      </c>
      <c r="K594" t="s">
        <v>78</v>
      </c>
      <c r="L594" t="s">
        <v>31</v>
      </c>
      <c r="M594" t="s">
        <v>1170</v>
      </c>
      <c r="N594">
        <v>0.81</v>
      </c>
      <c r="O594" t="s">
        <v>33</v>
      </c>
      <c r="P594" t="s">
        <v>34</v>
      </c>
      <c r="Q594" t="s">
        <v>378</v>
      </c>
      <c r="R594" t="s">
        <v>1168</v>
      </c>
      <c r="S594">
        <v>85374</v>
      </c>
      <c r="T594" s="3">
        <v>42149</v>
      </c>
      <c r="U594" s="3">
        <v>42151</v>
      </c>
      <c r="V594" s="5">
        <v>-112.18899999999999</v>
      </c>
      <c r="W594">
        <v>1</v>
      </c>
      <c r="X594" s="5">
        <v>17.829999999999998</v>
      </c>
      <c r="Y594">
        <v>90069</v>
      </c>
      <c r="Z594">
        <f t="shared" si="36"/>
        <v>2</v>
      </c>
      <c r="AA594">
        <f t="shared" si="39"/>
        <v>25</v>
      </c>
      <c r="AB594" t="str">
        <f t="shared" si="37"/>
        <v>May</v>
      </c>
      <c r="AC594">
        <f t="shared" si="38"/>
        <v>2015</v>
      </c>
    </row>
    <row r="595" spans="1:29" ht="12.75" customHeight="1" x14ac:dyDescent="0.25">
      <c r="A595">
        <v>8200</v>
      </c>
      <c r="B595" t="s">
        <v>56</v>
      </c>
      <c r="C595">
        <v>0.09</v>
      </c>
      <c r="D595">
        <v>138.75</v>
      </c>
      <c r="E595">
        <v>52.42</v>
      </c>
      <c r="F595">
        <v>1060</v>
      </c>
      <c r="G595" t="s">
        <v>1171</v>
      </c>
      <c r="H595" t="s">
        <v>39</v>
      </c>
      <c r="I595" t="s">
        <v>58</v>
      </c>
      <c r="J595" t="s">
        <v>41</v>
      </c>
      <c r="K595" t="s">
        <v>152</v>
      </c>
      <c r="L595" t="s">
        <v>121</v>
      </c>
      <c r="M595" t="s">
        <v>1172</v>
      </c>
      <c r="N595">
        <v>0.74</v>
      </c>
      <c r="O595" t="s">
        <v>33</v>
      </c>
      <c r="P595" t="s">
        <v>136</v>
      </c>
      <c r="Q595" t="s">
        <v>387</v>
      </c>
      <c r="R595" t="s">
        <v>580</v>
      </c>
      <c r="S595">
        <v>30318</v>
      </c>
      <c r="T595" s="3">
        <v>42087</v>
      </c>
      <c r="U595" s="3">
        <v>42088</v>
      </c>
      <c r="V595" s="5">
        <v>-445.97177625000006</v>
      </c>
      <c r="W595">
        <v>23</v>
      </c>
      <c r="X595" s="5">
        <v>2527.79</v>
      </c>
      <c r="Y595">
        <v>58628</v>
      </c>
      <c r="Z595">
        <f t="shared" si="36"/>
        <v>1</v>
      </c>
      <c r="AA595">
        <f t="shared" si="39"/>
        <v>24</v>
      </c>
      <c r="AB595" t="str">
        <f t="shared" si="37"/>
        <v>Mar</v>
      </c>
      <c r="AC595">
        <f t="shared" si="38"/>
        <v>2015</v>
      </c>
    </row>
    <row r="596" spans="1:29" ht="12.75" customHeight="1" x14ac:dyDescent="0.25">
      <c r="A596">
        <v>7980</v>
      </c>
      <c r="B596" t="s">
        <v>106</v>
      </c>
      <c r="C596">
        <v>7.0000000000000007E-2</v>
      </c>
      <c r="D596">
        <v>6.3</v>
      </c>
      <c r="E596">
        <v>0.5</v>
      </c>
      <c r="F596">
        <v>1060</v>
      </c>
      <c r="G596" t="s">
        <v>1171</v>
      </c>
      <c r="H596" t="s">
        <v>49</v>
      </c>
      <c r="I596" t="s">
        <v>58</v>
      </c>
      <c r="J596" t="s">
        <v>29</v>
      </c>
      <c r="K596" t="s">
        <v>134</v>
      </c>
      <c r="L596" t="s">
        <v>59</v>
      </c>
      <c r="M596" t="s">
        <v>211</v>
      </c>
      <c r="N596">
        <v>0.39</v>
      </c>
      <c r="O596" t="s">
        <v>33</v>
      </c>
      <c r="P596" t="s">
        <v>136</v>
      </c>
      <c r="Q596" t="s">
        <v>387</v>
      </c>
      <c r="R596" t="s">
        <v>580</v>
      </c>
      <c r="S596">
        <v>30318</v>
      </c>
      <c r="T596" s="3">
        <v>42154</v>
      </c>
      <c r="U596" s="3">
        <v>42154</v>
      </c>
      <c r="V596" s="5">
        <v>4.1673999999999998</v>
      </c>
      <c r="W596">
        <v>20</v>
      </c>
      <c r="X596" s="5">
        <v>121.87</v>
      </c>
      <c r="Y596">
        <v>57061</v>
      </c>
      <c r="Z596">
        <f t="shared" si="36"/>
        <v>0</v>
      </c>
      <c r="AA596">
        <f t="shared" si="39"/>
        <v>30</v>
      </c>
      <c r="AB596" t="str">
        <f t="shared" si="37"/>
        <v>May</v>
      </c>
      <c r="AC596">
        <f t="shared" si="38"/>
        <v>2015</v>
      </c>
    </row>
    <row r="597" spans="1:29" ht="12.75" customHeight="1" x14ac:dyDescent="0.25">
      <c r="A597">
        <v>26200</v>
      </c>
      <c r="B597" t="s">
        <v>56</v>
      </c>
      <c r="C597">
        <v>0.09</v>
      </c>
      <c r="D597">
        <v>138.75</v>
      </c>
      <c r="E597">
        <v>52.42</v>
      </c>
      <c r="F597">
        <v>1062</v>
      </c>
      <c r="G597" t="s">
        <v>1173</v>
      </c>
      <c r="H597" t="s">
        <v>39</v>
      </c>
      <c r="I597" t="s">
        <v>58</v>
      </c>
      <c r="J597" t="s">
        <v>41</v>
      </c>
      <c r="K597" t="s">
        <v>152</v>
      </c>
      <c r="L597" t="s">
        <v>121</v>
      </c>
      <c r="M597" t="s">
        <v>1172</v>
      </c>
      <c r="N597">
        <v>0.74</v>
      </c>
      <c r="O597" t="s">
        <v>33</v>
      </c>
      <c r="P597" t="s">
        <v>53</v>
      </c>
      <c r="Q597" t="s">
        <v>71</v>
      </c>
      <c r="R597" t="s">
        <v>1174</v>
      </c>
      <c r="S597">
        <v>11727</v>
      </c>
      <c r="T597" s="3">
        <v>42087</v>
      </c>
      <c r="U597" s="3">
        <v>42088</v>
      </c>
      <c r="V597" s="5">
        <v>-335.31712500000003</v>
      </c>
      <c r="W597">
        <v>6</v>
      </c>
      <c r="X597" s="5">
        <v>659.42</v>
      </c>
      <c r="Y597">
        <v>91354</v>
      </c>
      <c r="Z597">
        <f t="shared" si="36"/>
        <v>1</v>
      </c>
      <c r="AA597">
        <f t="shared" si="39"/>
        <v>24</v>
      </c>
      <c r="AB597" t="str">
        <f t="shared" si="37"/>
        <v>Mar</v>
      </c>
      <c r="AC597">
        <f t="shared" si="38"/>
        <v>2015</v>
      </c>
    </row>
    <row r="598" spans="1:29" ht="12.75" customHeight="1" x14ac:dyDescent="0.25">
      <c r="A598">
        <v>25979</v>
      </c>
      <c r="B598" t="s">
        <v>106</v>
      </c>
      <c r="C598">
        <v>0.04</v>
      </c>
      <c r="D598">
        <v>22.38</v>
      </c>
      <c r="E598">
        <v>15.1</v>
      </c>
      <c r="F598">
        <v>1062</v>
      </c>
      <c r="G598" t="s">
        <v>1173</v>
      </c>
      <c r="H598" t="s">
        <v>49</v>
      </c>
      <c r="I598" t="s">
        <v>58</v>
      </c>
      <c r="J598" t="s">
        <v>29</v>
      </c>
      <c r="K598" t="s">
        <v>109</v>
      </c>
      <c r="L598" t="s">
        <v>59</v>
      </c>
      <c r="M598" t="s">
        <v>1175</v>
      </c>
      <c r="N598">
        <v>0.38</v>
      </c>
      <c r="O598" t="s">
        <v>33</v>
      </c>
      <c r="P598" t="s">
        <v>53</v>
      </c>
      <c r="Q598" t="s">
        <v>71</v>
      </c>
      <c r="R598" t="s">
        <v>1174</v>
      </c>
      <c r="S598">
        <v>11727</v>
      </c>
      <c r="T598" s="3">
        <v>42154</v>
      </c>
      <c r="U598" s="3">
        <v>42162</v>
      </c>
      <c r="V598" s="5">
        <v>16.021800000000013</v>
      </c>
      <c r="W598">
        <v>18</v>
      </c>
      <c r="X598" s="5">
        <v>403.53</v>
      </c>
      <c r="Y598">
        <v>91355</v>
      </c>
      <c r="Z598">
        <f t="shared" si="36"/>
        <v>8</v>
      </c>
      <c r="AA598">
        <f t="shared" si="39"/>
        <v>30</v>
      </c>
      <c r="AB598" t="str">
        <f t="shared" si="37"/>
        <v>May</v>
      </c>
      <c r="AC598">
        <f t="shared" si="38"/>
        <v>2015</v>
      </c>
    </row>
    <row r="599" spans="1:29" ht="12.75" customHeight="1" x14ac:dyDescent="0.25">
      <c r="A599">
        <v>25981</v>
      </c>
      <c r="B599" t="s">
        <v>106</v>
      </c>
      <c r="C599">
        <v>0.06</v>
      </c>
      <c r="D599">
        <v>17.78</v>
      </c>
      <c r="E599">
        <v>5.03</v>
      </c>
      <c r="F599">
        <v>1062</v>
      </c>
      <c r="G599" t="s">
        <v>1173</v>
      </c>
      <c r="H599" t="s">
        <v>49</v>
      </c>
      <c r="I599" t="s">
        <v>58</v>
      </c>
      <c r="J599" t="s">
        <v>41</v>
      </c>
      <c r="K599" t="s">
        <v>50</v>
      </c>
      <c r="L599" t="s">
        <v>59</v>
      </c>
      <c r="M599" t="s">
        <v>1176</v>
      </c>
      <c r="N599">
        <v>0.54</v>
      </c>
      <c r="O599" t="s">
        <v>33</v>
      </c>
      <c r="P599" t="s">
        <v>53</v>
      </c>
      <c r="Q599" t="s">
        <v>71</v>
      </c>
      <c r="R599" t="s">
        <v>1174</v>
      </c>
      <c r="S599">
        <v>11727</v>
      </c>
      <c r="T599" s="3">
        <v>42154</v>
      </c>
      <c r="U599" s="3">
        <v>42157</v>
      </c>
      <c r="V599" s="5">
        <v>38.067299999999996</v>
      </c>
      <c r="W599">
        <v>3</v>
      </c>
      <c r="X599" s="5">
        <v>55.17</v>
      </c>
      <c r="Y599">
        <v>91355</v>
      </c>
      <c r="Z599">
        <f t="shared" si="36"/>
        <v>3</v>
      </c>
      <c r="AA599">
        <f t="shared" si="39"/>
        <v>30</v>
      </c>
      <c r="AB599" t="str">
        <f t="shared" si="37"/>
        <v>May</v>
      </c>
      <c r="AC599">
        <f t="shared" si="38"/>
        <v>2015</v>
      </c>
    </row>
    <row r="600" spans="1:29" ht="12.75" customHeight="1" x14ac:dyDescent="0.25">
      <c r="A600">
        <v>19445</v>
      </c>
      <c r="B600" t="s">
        <v>47</v>
      </c>
      <c r="C600">
        <v>0.01</v>
      </c>
      <c r="D600">
        <v>15.99</v>
      </c>
      <c r="E600">
        <v>13.18</v>
      </c>
      <c r="F600">
        <v>1065</v>
      </c>
      <c r="G600" t="s">
        <v>1177</v>
      </c>
      <c r="H600" t="s">
        <v>49</v>
      </c>
      <c r="I600" t="s">
        <v>28</v>
      </c>
      <c r="J600" t="s">
        <v>29</v>
      </c>
      <c r="K600" t="s">
        <v>109</v>
      </c>
      <c r="L600" t="s">
        <v>59</v>
      </c>
      <c r="M600" t="s">
        <v>638</v>
      </c>
      <c r="N600">
        <v>0.37</v>
      </c>
      <c r="O600" t="s">
        <v>33</v>
      </c>
      <c r="P600" t="s">
        <v>61</v>
      </c>
      <c r="Q600" t="s">
        <v>178</v>
      </c>
      <c r="R600" t="s">
        <v>1178</v>
      </c>
      <c r="S600">
        <v>60459</v>
      </c>
      <c r="T600" s="3">
        <v>42053</v>
      </c>
      <c r="U600" s="3">
        <v>42055</v>
      </c>
      <c r="V600" s="5">
        <v>-99.435440000000014</v>
      </c>
      <c r="W600">
        <v>23</v>
      </c>
      <c r="X600" s="5">
        <v>377.44</v>
      </c>
      <c r="Y600">
        <v>88899</v>
      </c>
      <c r="Z600">
        <f t="shared" si="36"/>
        <v>2</v>
      </c>
      <c r="AA600">
        <f t="shared" si="39"/>
        <v>18</v>
      </c>
      <c r="AB600" t="str">
        <f t="shared" si="37"/>
        <v>Feb</v>
      </c>
      <c r="AC600">
        <f t="shared" si="38"/>
        <v>2015</v>
      </c>
    </row>
    <row r="601" spans="1:29" ht="12.75" customHeight="1" x14ac:dyDescent="0.25">
      <c r="A601">
        <v>20445</v>
      </c>
      <c r="B601" t="s">
        <v>106</v>
      </c>
      <c r="C601">
        <v>0.04</v>
      </c>
      <c r="D601">
        <v>22.84</v>
      </c>
      <c r="E601">
        <v>16.87</v>
      </c>
      <c r="F601">
        <v>1068</v>
      </c>
      <c r="G601" t="s">
        <v>1179</v>
      </c>
      <c r="H601" t="s">
        <v>49</v>
      </c>
      <c r="I601" t="s">
        <v>40</v>
      </c>
      <c r="J601" t="s">
        <v>29</v>
      </c>
      <c r="K601" t="s">
        <v>93</v>
      </c>
      <c r="L601" t="s">
        <v>59</v>
      </c>
      <c r="M601" t="s">
        <v>1180</v>
      </c>
      <c r="N601">
        <v>0.39</v>
      </c>
      <c r="O601" t="s">
        <v>33</v>
      </c>
      <c r="P601" t="s">
        <v>61</v>
      </c>
      <c r="Q601" t="s">
        <v>178</v>
      </c>
      <c r="R601" t="s">
        <v>1181</v>
      </c>
      <c r="S601">
        <v>60409</v>
      </c>
      <c r="T601" s="3">
        <v>42079</v>
      </c>
      <c r="U601" s="3">
        <v>42079</v>
      </c>
      <c r="V601" s="5">
        <v>-97.28</v>
      </c>
      <c r="W601">
        <v>12</v>
      </c>
      <c r="X601" s="5">
        <v>286.39999999999998</v>
      </c>
      <c r="Y601">
        <v>87109</v>
      </c>
      <c r="Z601">
        <f t="shared" si="36"/>
        <v>0</v>
      </c>
      <c r="AA601">
        <f t="shared" si="39"/>
        <v>16</v>
      </c>
      <c r="AB601" t="str">
        <f t="shared" si="37"/>
        <v>Mar</v>
      </c>
      <c r="AC601">
        <f t="shared" si="38"/>
        <v>2015</v>
      </c>
    </row>
    <row r="602" spans="1:29" ht="12.75" customHeight="1" x14ac:dyDescent="0.25">
      <c r="A602">
        <v>24737</v>
      </c>
      <c r="B602" t="s">
        <v>56</v>
      </c>
      <c r="C602">
        <v>0.02</v>
      </c>
      <c r="D602">
        <v>15.94</v>
      </c>
      <c r="E602">
        <v>5.45</v>
      </c>
      <c r="F602">
        <v>1069</v>
      </c>
      <c r="G602" t="s">
        <v>1182</v>
      </c>
      <c r="H602" t="s">
        <v>49</v>
      </c>
      <c r="I602" t="s">
        <v>40</v>
      </c>
      <c r="J602" t="s">
        <v>29</v>
      </c>
      <c r="K602" t="s">
        <v>30</v>
      </c>
      <c r="L602" t="s">
        <v>51</v>
      </c>
      <c r="M602" t="s">
        <v>1183</v>
      </c>
      <c r="N602">
        <v>0.55000000000000004</v>
      </c>
      <c r="O602" t="s">
        <v>33</v>
      </c>
      <c r="P602" t="s">
        <v>61</v>
      </c>
      <c r="Q602" t="s">
        <v>178</v>
      </c>
      <c r="R602" t="s">
        <v>1184</v>
      </c>
      <c r="S602">
        <v>62901</v>
      </c>
      <c r="T602" s="3">
        <v>42138</v>
      </c>
      <c r="U602" s="3">
        <v>42139</v>
      </c>
      <c r="V602" s="5">
        <v>139.61200000000002</v>
      </c>
      <c r="W602">
        <v>41</v>
      </c>
      <c r="X602" s="5">
        <v>664.34</v>
      </c>
      <c r="Y602">
        <v>87110</v>
      </c>
      <c r="Z602">
        <f t="shared" si="36"/>
        <v>1</v>
      </c>
      <c r="AA602">
        <f t="shared" si="39"/>
        <v>14</v>
      </c>
      <c r="AB602" t="str">
        <f t="shared" si="37"/>
        <v>May</v>
      </c>
      <c r="AC602">
        <f t="shared" si="38"/>
        <v>2015</v>
      </c>
    </row>
    <row r="603" spans="1:29" ht="12.75" customHeight="1" x14ac:dyDescent="0.25">
      <c r="A603">
        <v>22685</v>
      </c>
      <c r="B603" t="s">
        <v>37</v>
      </c>
      <c r="C603">
        <v>0.01</v>
      </c>
      <c r="D603">
        <v>150.88999999999999</v>
      </c>
      <c r="E603">
        <v>60.2</v>
      </c>
      <c r="F603">
        <v>1072</v>
      </c>
      <c r="G603" t="s">
        <v>1185</v>
      </c>
      <c r="H603" t="s">
        <v>39</v>
      </c>
      <c r="I603" t="s">
        <v>28</v>
      </c>
      <c r="J603" t="s">
        <v>41</v>
      </c>
      <c r="K603" t="s">
        <v>42</v>
      </c>
      <c r="L603" t="s">
        <v>43</v>
      </c>
      <c r="M603" t="s">
        <v>1186</v>
      </c>
      <c r="N603">
        <v>0.77</v>
      </c>
      <c r="O603" t="s">
        <v>33</v>
      </c>
      <c r="P603" t="s">
        <v>53</v>
      </c>
      <c r="Q603" t="s">
        <v>234</v>
      </c>
      <c r="R603" t="s">
        <v>1187</v>
      </c>
      <c r="S603">
        <v>18018</v>
      </c>
      <c r="T603" s="3">
        <v>42090</v>
      </c>
      <c r="U603" s="3">
        <v>42093</v>
      </c>
      <c r="V603" s="5">
        <v>-505.76</v>
      </c>
      <c r="W603">
        <v>3</v>
      </c>
      <c r="X603" s="5">
        <v>473.53</v>
      </c>
      <c r="Y603">
        <v>89631</v>
      </c>
      <c r="Z603">
        <f t="shared" si="36"/>
        <v>3</v>
      </c>
      <c r="AA603">
        <f t="shared" si="39"/>
        <v>27</v>
      </c>
      <c r="AB603" t="str">
        <f t="shared" si="37"/>
        <v>Mar</v>
      </c>
      <c r="AC603">
        <f t="shared" si="38"/>
        <v>2015</v>
      </c>
    </row>
    <row r="604" spans="1:29" ht="12.75" customHeight="1" x14ac:dyDescent="0.25">
      <c r="A604">
        <v>26176</v>
      </c>
      <c r="B604" t="s">
        <v>25</v>
      </c>
      <c r="C604">
        <v>0.04</v>
      </c>
      <c r="D604">
        <v>19.23</v>
      </c>
      <c r="E604">
        <v>6.15</v>
      </c>
      <c r="F604">
        <v>1075</v>
      </c>
      <c r="G604" t="s">
        <v>1188</v>
      </c>
      <c r="H604" t="s">
        <v>49</v>
      </c>
      <c r="I604" t="s">
        <v>40</v>
      </c>
      <c r="J604" t="s">
        <v>41</v>
      </c>
      <c r="K604" t="s">
        <v>50</v>
      </c>
      <c r="L604" t="s">
        <v>51</v>
      </c>
      <c r="M604" t="s">
        <v>472</v>
      </c>
      <c r="N604">
        <v>0.44</v>
      </c>
      <c r="O604" t="s">
        <v>33</v>
      </c>
      <c r="P604" t="s">
        <v>61</v>
      </c>
      <c r="Q604" t="s">
        <v>178</v>
      </c>
      <c r="R604" t="s">
        <v>1189</v>
      </c>
      <c r="S604">
        <v>60441</v>
      </c>
      <c r="T604" s="3">
        <v>42072</v>
      </c>
      <c r="U604" s="3">
        <v>42073</v>
      </c>
      <c r="V604" s="5">
        <v>152.43479999999997</v>
      </c>
      <c r="W604">
        <v>11</v>
      </c>
      <c r="X604" s="5">
        <v>220.92</v>
      </c>
      <c r="Y604">
        <v>86422</v>
      </c>
      <c r="Z604">
        <f t="shared" si="36"/>
        <v>1</v>
      </c>
      <c r="AA604">
        <f t="shared" si="39"/>
        <v>9</v>
      </c>
      <c r="AB604" t="str">
        <f t="shared" si="37"/>
        <v>Mar</v>
      </c>
      <c r="AC604">
        <f t="shared" si="38"/>
        <v>2015</v>
      </c>
    </row>
    <row r="605" spans="1:29" ht="12.75" customHeight="1" x14ac:dyDescent="0.25">
      <c r="A605">
        <v>23312</v>
      </c>
      <c r="B605" t="s">
        <v>37</v>
      </c>
      <c r="C605">
        <v>0.08</v>
      </c>
      <c r="D605">
        <v>13.9</v>
      </c>
      <c r="E605">
        <v>7.59</v>
      </c>
      <c r="F605">
        <v>1080</v>
      </c>
      <c r="G605" t="s">
        <v>1190</v>
      </c>
      <c r="H605" t="s">
        <v>49</v>
      </c>
      <c r="I605" t="s">
        <v>28</v>
      </c>
      <c r="J605" t="s">
        <v>29</v>
      </c>
      <c r="K605" t="s">
        <v>174</v>
      </c>
      <c r="L605" t="s">
        <v>51</v>
      </c>
      <c r="M605" t="s">
        <v>694</v>
      </c>
      <c r="N605">
        <v>0.56000000000000005</v>
      </c>
      <c r="O605" t="s">
        <v>33</v>
      </c>
      <c r="P605" t="s">
        <v>61</v>
      </c>
      <c r="Q605" t="s">
        <v>178</v>
      </c>
      <c r="R605" t="s">
        <v>1191</v>
      </c>
      <c r="S605">
        <v>60174</v>
      </c>
      <c r="T605" s="3">
        <v>42132</v>
      </c>
      <c r="U605" s="3">
        <v>42133</v>
      </c>
      <c r="V605" s="5">
        <v>9.862000000000009</v>
      </c>
      <c r="W605">
        <v>14</v>
      </c>
      <c r="X605" s="5">
        <v>196.41</v>
      </c>
      <c r="Y605">
        <v>88461</v>
      </c>
      <c r="Z605">
        <f t="shared" si="36"/>
        <v>1</v>
      </c>
      <c r="AA605">
        <f t="shared" si="39"/>
        <v>8</v>
      </c>
      <c r="AB605" t="str">
        <f t="shared" si="37"/>
        <v>May</v>
      </c>
      <c r="AC605">
        <f t="shared" si="38"/>
        <v>2015</v>
      </c>
    </row>
    <row r="606" spans="1:29" ht="12.75" customHeight="1" x14ac:dyDescent="0.25">
      <c r="A606">
        <v>24324</v>
      </c>
      <c r="B606" t="s">
        <v>37</v>
      </c>
      <c r="C606">
        <v>7.0000000000000007E-2</v>
      </c>
      <c r="D606">
        <v>55.99</v>
      </c>
      <c r="E606">
        <v>5</v>
      </c>
      <c r="F606">
        <v>1083</v>
      </c>
      <c r="G606" t="s">
        <v>1192</v>
      </c>
      <c r="H606" t="s">
        <v>27</v>
      </c>
      <c r="I606" t="s">
        <v>28</v>
      </c>
      <c r="J606" t="s">
        <v>77</v>
      </c>
      <c r="K606" t="s">
        <v>78</v>
      </c>
      <c r="L606" t="s">
        <v>51</v>
      </c>
      <c r="M606" t="s">
        <v>398</v>
      </c>
      <c r="N606">
        <v>0.83</v>
      </c>
      <c r="O606" t="s">
        <v>33</v>
      </c>
      <c r="P606" t="s">
        <v>61</v>
      </c>
      <c r="Q606" t="s">
        <v>178</v>
      </c>
      <c r="R606" t="s">
        <v>1193</v>
      </c>
      <c r="S606">
        <v>62701</v>
      </c>
      <c r="T606" s="3">
        <v>42094</v>
      </c>
      <c r="U606" s="3">
        <v>42096</v>
      </c>
      <c r="V606" s="5">
        <v>-232.99100000000001</v>
      </c>
      <c r="W606">
        <v>1</v>
      </c>
      <c r="X606" s="5">
        <v>54.08</v>
      </c>
      <c r="Y606">
        <v>88460</v>
      </c>
      <c r="Z606">
        <f t="shared" si="36"/>
        <v>2</v>
      </c>
      <c r="AA606">
        <f t="shared" si="39"/>
        <v>31</v>
      </c>
      <c r="AB606" t="str">
        <f t="shared" si="37"/>
        <v>Mar</v>
      </c>
      <c r="AC606">
        <f t="shared" si="38"/>
        <v>2015</v>
      </c>
    </row>
    <row r="607" spans="1:29" ht="12.75" customHeight="1" x14ac:dyDescent="0.25">
      <c r="A607">
        <v>18047</v>
      </c>
      <c r="B607" t="s">
        <v>37</v>
      </c>
      <c r="C607">
        <v>0.05</v>
      </c>
      <c r="D607">
        <v>7.64</v>
      </c>
      <c r="E607">
        <v>5.83</v>
      </c>
      <c r="F607">
        <v>1085</v>
      </c>
      <c r="G607" t="s">
        <v>1194</v>
      </c>
      <c r="H607" t="s">
        <v>49</v>
      </c>
      <c r="I607" t="s">
        <v>40</v>
      </c>
      <c r="J607" t="s">
        <v>29</v>
      </c>
      <c r="K607" t="s">
        <v>93</v>
      </c>
      <c r="L607" t="s">
        <v>31</v>
      </c>
      <c r="M607" t="s">
        <v>1026</v>
      </c>
      <c r="N607">
        <v>0.36</v>
      </c>
      <c r="O607" t="s">
        <v>33</v>
      </c>
      <c r="P607" t="s">
        <v>53</v>
      </c>
      <c r="Q607" t="s">
        <v>71</v>
      </c>
      <c r="R607" t="s">
        <v>1195</v>
      </c>
      <c r="S607">
        <v>11729</v>
      </c>
      <c r="T607" s="3">
        <v>42009</v>
      </c>
      <c r="U607" s="3">
        <v>42010</v>
      </c>
      <c r="V607" s="5">
        <v>-40.275199999999998</v>
      </c>
      <c r="W607">
        <v>6</v>
      </c>
      <c r="X607" s="5">
        <v>47.18</v>
      </c>
      <c r="Y607">
        <v>86122</v>
      </c>
      <c r="Z607">
        <f t="shared" si="36"/>
        <v>1</v>
      </c>
      <c r="AA607">
        <f t="shared" si="39"/>
        <v>5</v>
      </c>
      <c r="AB607" t="str">
        <f t="shared" si="37"/>
        <v>Jan</v>
      </c>
      <c r="AC607">
        <f t="shared" si="38"/>
        <v>2015</v>
      </c>
    </row>
    <row r="608" spans="1:29" ht="12.75" customHeight="1" x14ac:dyDescent="0.25">
      <c r="A608">
        <v>25279</v>
      </c>
      <c r="B608" t="s">
        <v>25</v>
      </c>
      <c r="C608">
        <v>0.04</v>
      </c>
      <c r="D608">
        <v>9.06</v>
      </c>
      <c r="E608">
        <v>9.86</v>
      </c>
      <c r="F608">
        <v>1085</v>
      </c>
      <c r="G608" t="s">
        <v>1194</v>
      </c>
      <c r="H608" t="s">
        <v>49</v>
      </c>
      <c r="I608" t="s">
        <v>40</v>
      </c>
      <c r="J608" t="s">
        <v>29</v>
      </c>
      <c r="K608" t="s">
        <v>93</v>
      </c>
      <c r="L608" t="s">
        <v>59</v>
      </c>
      <c r="M608" t="s">
        <v>601</v>
      </c>
      <c r="N608">
        <v>0.4</v>
      </c>
      <c r="O608" t="s">
        <v>33</v>
      </c>
      <c r="P608" t="s">
        <v>53</v>
      </c>
      <c r="Q608" t="s">
        <v>71</v>
      </c>
      <c r="R608" t="s">
        <v>1195</v>
      </c>
      <c r="S608">
        <v>11729</v>
      </c>
      <c r="T608" s="3">
        <v>42118</v>
      </c>
      <c r="U608" s="3">
        <v>42119</v>
      </c>
      <c r="V608" s="5">
        <v>-53.25</v>
      </c>
      <c r="W608">
        <v>3</v>
      </c>
      <c r="X608" s="5">
        <v>30.87</v>
      </c>
      <c r="Y608">
        <v>86123</v>
      </c>
      <c r="Z608">
        <f t="shared" si="36"/>
        <v>1</v>
      </c>
      <c r="AA608">
        <f t="shared" si="39"/>
        <v>24</v>
      </c>
      <c r="AB608" t="str">
        <f t="shared" si="37"/>
        <v>Apr</v>
      </c>
      <c r="AC608">
        <f t="shared" si="38"/>
        <v>2015</v>
      </c>
    </row>
    <row r="609" spans="1:29" ht="12.75" customHeight="1" x14ac:dyDescent="0.25">
      <c r="A609">
        <v>23104</v>
      </c>
      <c r="B609" t="s">
        <v>37</v>
      </c>
      <c r="C609">
        <v>0.06</v>
      </c>
      <c r="D609">
        <v>30.42</v>
      </c>
      <c r="E609">
        <v>8.65</v>
      </c>
      <c r="F609">
        <v>1085</v>
      </c>
      <c r="G609" t="s">
        <v>1194</v>
      </c>
      <c r="H609" t="s">
        <v>49</v>
      </c>
      <c r="I609" t="s">
        <v>28</v>
      </c>
      <c r="J609" t="s">
        <v>77</v>
      </c>
      <c r="K609" t="s">
        <v>180</v>
      </c>
      <c r="L609" t="s">
        <v>59</v>
      </c>
      <c r="M609" t="s">
        <v>1196</v>
      </c>
      <c r="N609">
        <v>0.74</v>
      </c>
      <c r="O609" t="s">
        <v>33</v>
      </c>
      <c r="P609" t="s">
        <v>53</v>
      </c>
      <c r="Q609" t="s">
        <v>71</v>
      </c>
      <c r="R609" t="s">
        <v>1195</v>
      </c>
      <c r="S609">
        <v>11729</v>
      </c>
      <c r="T609" s="3">
        <v>42137</v>
      </c>
      <c r="U609" s="3">
        <v>42139</v>
      </c>
      <c r="V609" s="5">
        <v>-159.25</v>
      </c>
      <c r="W609">
        <v>10</v>
      </c>
      <c r="X609" s="5">
        <v>309.05</v>
      </c>
      <c r="Y609">
        <v>86124</v>
      </c>
      <c r="Z609">
        <f t="shared" si="36"/>
        <v>2</v>
      </c>
      <c r="AA609">
        <f t="shared" si="39"/>
        <v>13</v>
      </c>
      <c r="AB609" t="str">
        <f t="shared" si="37"/>
        <v>May</v>
      </c>
      <c r="AC609">
        <f t="shared" si="38"/>
        <v>2015</v>
      </c>
    </row>
    <row r="610" spans="1:29" ht="12.75" customHeight="1" x14ac:dyDescent="0.25">
      <c r="A610">
        <v>23105</v>
      </c>
      <c r="B610" t="s">
        <v>37</v>
      </c>
      <c r="C610">
        <v>0.02</v>
      </c>
      <c r="D610">
        <v>37.94</v>
      </c>
      <c r="E610">
        <v>5.08</v>
      </c>
      <c r="F610">
        <v>1085</v>
      </c>
      <c r="G610" t="s">
        <v>1194</v>
      </c>
      <c r="H610" t="s">
        <v>49</v>
      </c>
      <c r="I610" t="s">
        <v>28</v>
      </c>
      <c r="J610" t="s">
        <v>29</v>
      </c>
      <c r="K610" t="s">
        <v>93</v>
      </c>
      <c r="L610" t="s">
        <v>31</v>
      </c>
      <c r="M610" t="s">
        <v>892</v>
      </c>
      <c r="N610">
        <v>0.38</v>
      </c>
      <c r="O610" t="s">
        <v>33</v>
      </c>
      <c r="P610" t="s">
        <v>53</v>
      </c>
      <c r="Q610" t="s">
        <v>71</v>
      </c>
      <c r="R610" t="s">
        <v>1195</v>
      </c>
      <c r="S610">
        <v>11729</v>
      </c>
      <c r="T610" s="3">
        <v>42137</v>
      </c>
      <c r="U610" s="3">
        <v>42138</v>
      </c>
      <c r="V610" s="5">
        <v>206.517</v>
      </c>
      <c r="W610">
        <v>8</v>
      </c>
      <c r="X610" s="5">
        <v>299.3</v>
      </c>
      <c r="Y610">
        <v>86124</v>
      </c>
      <c r="Z610">
        <f t="shared" si="36"/>
        <v>1</v>
      </c>
      <c r="AA610">
        <f t="shared" si="39"/>
        <v>13</v>
      </c>
      <c r="AB610" t="str">
        <f t="shared" si="37"/>
        <v>May</v>
      </c>
      <c r="AC610">
        <f t="shared" si="38"/>
        <v>2015</v>
      </c>
    </row>
    <row r="611" spans="1:29" ht="12.75" customHeight="1" x14ac:dyDescent="0.25">
      <c r="A611">
        <v>25280</v>
      </c>
      <c r="B611" t="s">
        <v>25</v>
      </c>
      <c r="C611">
        <v>0.04</v>
      </c>
      <c r="D611">
        <v>14.27</v>
      </c>
      <c r="E611">
        <v>7.27</v>
      </c>
      <c r="F611">
        <v>1086</v>
      </c>
      <c r="G611" t="s">
        <v>1197</v>
      </c>
      <c r="H611" t="s">
        <v>49</v>
      </c>
      <c r="I611" t="s">
        <v>40</v>
      </c>
      <c r="J611" t="s">
        <v>29</v>
      </c>
      <c r="K611" t="s">
        <v>109</v>
      </c>
      <c r="L611" t="s">
        <v>59</v>
      </c>
      <c r="M611" t="s">
        <v>1198</v>
      </c>
      <c r="N611">
        <v>0.38</v>
      </c>
      <c r="O611" t="s">
        <v>33</v>
      </c>
      <c r="P611" t="s">
        <v>53</v>
      </c>
      <c r="Q611" t="s">
        <v>71</v>
      </c>
      <c r="R611" t="s">
        <v>1199</v>
      </c>
      <c r="S611">
        <v>11746</v>
      </c>
      <c r="T611" s="3">
        <v>42118</v>
      </c>
      <c r="U611" s="3">
        <v>42119</v>
      </c>
      <c r="V611" s="5">
        <v>2.125</v>
      </c>
      <c r="W611">
        <v>3</v>
      </c>
      <c r="X611" s="5">
        <v>45.24</v>
      </c>
      <c r="Y611">
        <v>86123</v>
      </c>
      <c r="Z611">
        <f t="shared" si="36"/>
        <v>1</v>
      </c>
      <c r="AA611">
        <f t="shared" si="39"/>
        <v>24</v>
      </c>
      <c r="AB611" t="str">
        <f t="shared" si="37"/>
        <v>Apr</v>
      </c>
      <c r="AC611">
        <f t="shared" si="38"/>
        <v>2015</v>
      </c>
    </row>
    <row r="612" spans="1:29" ht="12.75" customHeight="1" x14ac:dyDescent="0.25">
      <c r="A612">
        <v>22537</v>
      </c>
      <c r="B612" t="s">
        <v>56</v>
      </c>
      <c r="C612">
        <v>0.02</v>
      </c>
      <c r="D612">
        <v>15.14</v>
      </c>
      <c r="E612">
        <v>4.53</v>
      </c>
      <c r="F612">
        <v>1101</v>
      </c>
      <c r="G612" t="s">
        <v>1200</v>
      </c>
      <c r="H612" t="s">
        <v>49</v>
      </c>
      <c r="I612" t="s">
        <v>58</v>
      </c>
      <c r="J612" t="s">
        <v>29</v>
      </c>
      <c r="K612" t="s">
        <v>141</v>
      </c>
      <c r="L612" t="s">
        <v>59</v>
      </c>
      <c r="M612" t="s">
        <v>1201</v>
      </c>
      <c r="N612">
        <v>0.81</v>
      </c>
      <c r="O612" t="s">
        <v>33</v>
      </c>
      <c r="P612" t="s">
        <v>34</v>
      </c>
      <c r="Q612" t="s">
        <v>45</v>
      </c>
      <c r="R612" t="s">
        <v>1092</v>
      </c>
      <c r="S612">
        <v>93030</v>
      </c>
      <c r="T612" s="3">
        <v>42129</v>
      </c>
      <c r="U612" s="3">
        <v>42130</v>
      </c>
      <c r="V612" s="5">
        <v>5.8840000000000074</v>
      </c>
      <c r="W612">
        <v>3</v>
      </c>
      <c r="X612" s="5">
        <v>51.02</v>
      </c>
      <c r="Y612">
        <v>91488</v>
      </c>
      <c r="Z612">
        <f t="shared" si="36"/>
        <v>1</v>
      </c>
      <c r="AA612">
        <f t="shared" si="39"/>
        <v>5</v>
      </c>
      <c r="AB612" t="str">
        <f t="shared" si="37"/>
        <v>May</v>
      </c>
      <c r="AC612">
        <f t="shared" si="38"/>
        <v>2015</v>
      </c>
    </row>
    <row r="613" spans="1:29" ht="12.75" customHeight="1" x14ac:dyDescent="0.25">
      <c r="A613">
        <v>21847</v>
      </c>
      <c r="B613" t="s">
        <v>37</v>
      </c>
      <c r="C613">
        <v>0.05</v>
      </c>
      <c r="D613">
        <v>328.14</v>
      </c>
      <c r="E613">
        <v>91.05</v>
      </c>
      <c r="F613">
        <v>1103</v>
      </c>
      <c r="G613" t="s">
        <v>1202</v>
      </c>
      <c r="H613" t="s">
        <v>39</v>
      </c>
      <c r="I613" t="s">
        <v>40</v>
      </c>
      <c r="J613" t="s">
        <v>29</v>
      </c>
      <c r="K613" t="s">
        <v>257</v>
      </c>
      <c r="L613" t="s">
        <v>43</v>
      </c>
      <c r="M613" t="s">
        <v>468</v>
      </c>
      <c r="N613">
        <v>0.56999999999999995</v>
      </c>
      <c r="O613" t="s">
        <v>33</v>
      </c>
      <c r="P613" t="s">
        <v>61</v>
      </c>
      <c r="Q613" t="s">
        <v>496</v>
      </c>
      <c r="R613" t="s">
        <v>1203</v>
      </c>
      <c r="S613">
        <v>68046</v>
      </c>
      <c r="T613" s="3">
        <v>42104</v>
      </c>
      <c r="U613" s="3">
        <v>42105</v>
      </c>
      <c r="V613" s="5">
        <v>772.04</v>
      </c>
      <c r="W613">
        <v>7</v>
      </c>
      <c r="X613" s="5">
        <v>2291.39</v>
      </c>
      <c r="Y613">
        <v>90977</v>
      </c>
      <c r="Z613">
        <f t="shared" si="36"/>
        <v>1</v>
      </c>
      <c r="AA613">
        <f t="shared" si="39"/>
        <v>10</v>
      </c>
      <c r="AB613" t="str">
        <f t="shared" si="37"/>
        <v>Apr</v>
      </c>
      <c r="AC613">
        <f t="shared" si="38"/>
        <v>2015</v>
      </c>
    </row>
    <row r="614" spans="1:29" ht="12.75" customHeight="1" x14ac:dyDescent="0.25">
      <c r="A614">
        <v>3847</v>
      </c>
      <c r="B614" t="s">
        <v>37</v>
      </c>
      <c r="C614">
        <v>0.05</v>
      </c>
      <c r="D614">
        <v>328.14</v>
      </c>
      <c r="E614">
        <v>91.05</v>
      </c>
      <c r="F614">
        <v>1104</v>
      </c>
      <c r="G614" t="s">
        <v>1204</v>
      </c>
      <c r="H614" t="s">
        <v>39</v>
      </c>
      <c r="I614" t="s">
        <v>40</v>
      </c>
      <c r="J614" t="s">
        <v>29</v>
      </c>
      <c r="K614" t="s">
        <v>257</v>
      </c>
      <c r="L614" t="s">
        <v>43</v>
      </c>
      <c r="M614" t="s">
        <v>468</v>
      </c>
      <c r="N614">
        <v>0.56999999999999995</v>
      </c>
      <c r="O614" t="s">
        <v>33</v>
      </c>
      <c r="P614" t="s">
        <v>53</v>
      </c>
      <c r="Q614" t="s">
        <v>71</v>
      </c>
      <c r="R614" t="s">
        <v>90</v>
      </c>
      <c r="S614">
        <v>10282</v>
      </c>
      <c r="T614" s="3">
        <v>42104</v>
      </c>
      <c r="U614" s="3">
        <v>42105</v>
      </c>
      <c r="V614" s="5">
        <v>772.04</v>
      </c>
      <c r="W614">
        <v>29</v>
      </c>
      <c r="X614" s="5">
        <v>9492.92</v>
      </c>
      <c r="Y614">
        <v>27456</v>
      </c>
      <c r="Z614">
        <f t="shared" si="36"/>
        <v>1</v>
      </c>
      <c r="AA614">
        <f t="shared" si="39"/>
        <v>10</v>
      </c>
      <c r="AB614" t="str">
        <f t="shared" si="37"/>
        <v>Apr</v>
      </c>
      <c r="AC614">
        <f t="shared" si="38"/>
        <v>2015</v>
      </c>
    </row>
    <row r="615" spans="1:29" ht="12.75" customHeight="1" x14ac:dyDescent="0.25">
      <c r="A615">
        <v>2808</v>
      </c>
      <c r="B615" t="s">
        <v>56</v>
      </c>
      <c r="C615">
        <v>0.04</v>
      </c>
      <c r="D615">
        <v>6.35</v>
      </c>
      <c r="E615">
        <v>1.02</v>
      </c>
      <c r="F615">
        <v>1106</v>
      </c>
      <c r="G615" t="s">
        <v>1205</v>
      </c>
      <c r="H615" t="s">
        <v>49</v>
      </c>
      <c r="I615" t="s">
        <v>58</v>
      </c>
      <c r="J615" t="s">
        <v>29</v>
      </c>
      <c r="K615" t="s">
        <v>93</v>
      </c>
      <c r="L615" t="s">
        <v>31</v>
      </c>
      <c r="M615" t="s">
        <v>887</v>
      </c>
      <c r="N615">
        <v>0.39</v>
      </c>
      <c r="O615" t="s">
        <v>33</v>
      </c>
      <c r="P615" t="s">
        <v>61</v>
      </c>
      <c r="Q615" t="s">
        <v>130</v>
      </c>
      <c r="R615" t="s">
        <v>787</v>
      </c>
      <c r="S615">
        <v>75220</v>
      </c>
      <c r="T615" s="3">
        <v>42144</v>
      </c>
      <c r="U615" s="3">
        <v>42147</v>
      </c>
      <c r="V615" s="5">
        <v>81.91</v>
      </c>
      <c r="W615">
        <v>52</v>
      </c>
      <c r="X615" s="5">
        <v>318.47000000000003</v>
      </c>
      <c r="Y615">
        <v>20261</v>
      </c>
      <c r="Z615">
        <f t="shared" si="36"/>
        <v>3</v>
      </c>
      <c r="AA615">
        <f t="shared" si="39"/>
        <v>20</v>
      </c>
      <c r="AB615" t="str">
        <f t="shared" si="37"/>
        <v>May</v>
      </c>
      <c r="AC615">
        <f t="shared" si="38"/>
        <v>2015</v>
      </c>
    </row>
    <row r="616" spans="1:29" ht="12.75" customHeight="1" x14ac:dyDescent="0.25">
      <c r="A616">
        <v>106</v>
      </c>
      <c r="B616" t="s">
        <v>25</v>
      </c>
      <c r="C616">
        <v>0.01</v>
      </c>
      <c r="D616">
        <v>9.31</v>
      </c>
      <c r="E616">
        <v>3.98</v>
      </c>
      <c r="F616">
        <v>1106</v>
      </c>
      <c r="G616" t="s">
        <v>1205</v>
      </c>
      <c r="H616" t="s">
        <v>49</v>
      </c>
      <c r="I616" t="s">
        <v>58</v>
      </c>
      <c r="J616" t="s">
        <v>29</v>
      </c>
      <c r="K616" t="s">
        <v>174</v>
      </c>
      <c r="L616" t="s">
        <v>51</v>
      </c>
      <c r="M616" t="s">
        <v>1206</v>
      </c>
      <c r="N616">
        <v>0.56000000000000005</v>
      </c>
      <c r="O616" t="s">
        <v>33</v>
      </c>
      <c r="P616" t="s">
        <v>61</v>
      </c>
      <c r="Q616" t="s">
        <v>130</v>
      </c>
      <c r="R616" t="s">
        <v>787</v>
      </c>
      <c r="S616">
        <v>75220</v>
      </c>
      <c r="T616" s="3">
        <v>42145</v>
      </c>
      <c r="U616" s="3">
        <v>42146</v>
      </c>
      <c r="V616" s="5">
        <v>-10.9</v>
      </c>
      <c r="W616">
        <v>61</v>
      </c>
      <c r="X616" s="5">
        <v>586.96</v>
      </c>
      <c r="Y616">
        <v>646</v>
      </c>
      <c r="Z616">
        <f t="shared" si="36"/>
        <v>1</v>
      </c>
      <c r="AA616">
        <f t="shared" si="39"/>
        <v>21</v>
      </c>
      <c r="AB616" t="str">
        <f t="shared" si="37"/>
        <v>May</v>
      </c>
      <c r="AC616">
        <f t="shared" si="38"/>
        <v>2015</v>
      </c>
    </row>
    <row r="617" spans="1:29" ht="12.75" customHeight="1" x14ac:dyDescent="0.25">
      <c r="A617">
        <v>6443</v>
      </c>
      <c r="B617" t="s">
        <v>37</v>
      </c>
      <c r="C617">
        <v>0.08</v>
      </c>
      <c r="D617">
        <v>140.81</v>
      </c>
      <c r="E617">
        <v>24.49</v>
      </c>
      <c r="F617">
        <v>1106</v>
      </c>
      <c r="G617" t="s">
        <v>1205</v>
      </c>
      <c r="H617" t="s">
        <v>49</v>
      </c>
      <c r="I617" t="s">
        <v>114</v>
      </c>
      <c r="J617" t="s">
        <v>41</v>
      </c>
      <c r="K617" t="s">
        <v>42</v>
      </c>
      <c r="L617" t="s">
        <v>236</v>
      </c>
      <c r="M617" t="s">
        <v>1207</v>
      </c>
      <c r="N617">
        <v>0.56999999999999995</v>
      </c>
      <c r="O617" t="s">
        <v>33</v>
      </c>
      <c r="P617" t="s">
        <v>61</v>
      </c>
      <c r="Q617" t="s">
        <v>130</v>
      </c>
      <c r="R617" t="s">
        <v>787</v>
      </c>
      <c r="S617">
        <v>75220</v>
      </c>
      <c r="T617" s="3">
        <v>42161</v>
      </c>
      <c r="U617" s="3">
        <v>42163</v>
      </c>
      <c r="V617" s="5">
        <v>1232.79</v>
      </c>
      <c r="W617">
        <v>81</v>
      </c>
      <c r="X617" s="5">
        <v>11272.77</v>
      </c>
      <c r="Y617">
        <v>45824</v>
      </c>
      <c r="Z617">
        <f t="shared" si="36"/>
        <v>2</v>
      </c>
      <c r="AA617">
        <f t="shared" si="39"/>
        <v>6</v>
      </c>
      <c r="AB617" t="str">
        <f t="shared" si="37"/>
        <v>Jun</v>
      </c>
      <c r="AC617">
        <f t="shared" si="38"/>
        <v>2015</v>
      </c>
    </row>
    <row r="618" spans="1:29" ht="12.75" customHeight="1" x14ac:dyDescent="0.25">
      <c r="A618">
        <v>18106</v>
      </c>
      <c r="B618" t="s">
        <v>25</v>
      </c>
      <c r="C618">
        <v>0.01</v>
      </c>
      <c r="D618">
        <v>9.31</v>
      </c>
      <c r="E618">
        <v>3.98</v>
      </c>
      <c r="F618">
        <v>1107</v>
      </c>
      <c r="G618" t="s">
        <v>1208</v>
      </c>
      <c r="H618" t="s">
        <v>49</v>
      </c>
      <c r="I618" t="s">
        <v>58</v>
      </c>
      <c r="J618" t="s">
        <v>29</v>
      </c>
      <c r="K618" t="s">
        <v>174</v>
      </c>
      <c r="L618" t="s">
        <v>51</v>
      </c>
      <c r="M618" t="s">
        <v>1206</v>
      </c>
      <c r="N618">
        <v>0.56000000000000005</v>
      </c>
      <c r="O618" t="s">
        <v>33</v>
      </c>
      <c r="P618" t="s">
        <v>61</v>
      </c>
      <c r="Q618" t="s">
        <v>130</v>
      </c>
      <c r="R618" t="s">
        <v>1209</v>
      </c>
      <c r="S618">
        <v>77566</v>
      </c>
      <c r="T618" s="3">
        <v>42145</v>
      </c>
      <c r="U618" s="3">
        <v>42146</v>
      </c>
      <c r="V618" s="5">
        <v>2.1800000000000015</v>
      </c>
      <c r="W618">
        <v>15</v>
      </c>
      <c r="X618" s="5">
        <v>144.33000000000001</v>
      </c>
      <c r="Y618">
        <v>86411</v>
      </c>
      <c r="Z618">
        <f t="shared" si="36"/>
        <v>1</v>
      </c>
      <c r="AA618">
        <f t="shared" si="39"/>
        <v>21</v>
      </c>
      <c r="AB618" t="str">
        <f t="shared" si="37"/>
        <v>May</v>
      </c>
      <c r="AC618">
        <f t="shared" si="38"/>
        <v>2015</v>
      </c>
    </row>
    <row r="619" spans="1:29" ht="12.75" customHeight="1" x14ac:dyDescent="0.25">
      <c r="A619">
        <v>20807</v>
      </c>
      <c r="B619" t="s">
        <v>56</v>
      </c>
      <c r="C619">
        <v>0.09</v>
      </c>
      <c r="D619">
        <v>31.74</v>
      </c>
      <c r="E619">
        <v>12.62</v>
      </c>
      <c r="F619">
        <v>1108</v>
      </c>
      <c r="G619" t="s">
        <v>1210</v>
      </c>
      <c r="H619" t="s">
        <v>27</v>
      </c>
      <c r="I619" t="s">
        <v>58</v>
      </c>
      <c r="J619" t="s">
        <v>29</v>
      </c>
      <c r="K619" t="s">
        <v>109</v>
      </c>
      <c r="L619" t="s">
        <v>59</v>
      </c>
      <c r="M619" t="s">
        <v>1058</v>
      </c>
      <c r="N619">
        <v>0.37</v>
      </c>
      <c r="O619" t="s">
        <v>33</v>
      </c>
      <c r="P619" t="s">
        <v>61</v>
      </c>
      <c r="Q619" t="s">
        <v>130</v>
      </c>
      <c r="R619" t="s">
        <v>1211</v>
      </c>
      <c r="S619">
        <v>75146</v>
      </c>
      <c r="T619" s="3">
        <v>42144</v>
      </c>
      <c r="U619" s="3">
        <v>42144</v>
      </c>
      <c r="V619" s="5">
        <v>67.107500000000002</v>
      </c>
      <c r="W619">
        <v>9</v>
      </c>
      <c r="X619" s="5">
        <v>270.55</v>
      </c>
      <c r="Y619">
        <v>86409</v>
      </c>
      <c r="Z619">
        <f t="shared" si="36"/>
        <v>0</v>
      </c>
      <c r="AA619">
        <f t="shared" si="39"/>
        <v>20</v>
      </c>
      <c r="AB619" t="str">
        <f t="shared" si="37"/>
        <v>May</v>
      </c>
      <c r="AC619">
        <f t="shared" si="38"/>
        <v>2015</v>
      </c>
    </row>
    <row r="620" spans="1:29" ht="12.75" customHeight="1" x14ac:dyDescent="0.25">
      <c r="A620">
        <v>20808</v>
      </c>
      <c r="B620" t="s">
        <v>56</v>
      </c>
      <c r="C620">
        <v>0.04</v>
      </c>
      <c r="D620">
        <v>6.35</v>
      </c>
      <c r="E620">
        <v>1.02</v>
      </c>
      <c r="F620">
        <v>1108</v>
      </c>
      <c r="G620" t="s">
        <v>1210</v>
      </c>
      <c r="H620" t="s">
        <v>49</v>
      </c>
      <c r="I620" t="s">
        <v>58</v>
      </c>
      <c r="J620" t="s">
        <v>29</v>
      </c>
      <c r="K620" t="s">
        <v>93</v>
      </c>
      <c r="L620" t="s">
        <v>31</v>
      </c>
      <c r="M620" t="s">
        <v>887</v>
      </c>
      <c r="N620">
        <v>0.39</v>
      </c>
      <c r="O620" t="s">
        <v>33</v>
      </c>
      <c r="P620" t="s">
        <v>61</v>
      </c>
      <c r="Q620" t="s">
        <v>130</v>
      </c>
      <c r="R620" t="s">
        <v>1211</v>
      </c>
      <c r="S620">
        <v>75146</v>
      </c>
      <c r="T620" s="3">
        <v>42144</v>
      </c>
      <c r="U620" s="3">
        <v>42147</v>
      </c>
      <c r="V620" s="5">
        <v>54.937799999999996</v>
      </c>
      <c r="W620">
        <v>13</v>
      </c>
      <c r="X620" s="5">
        <v>79.62</v>
      </c>
      <c r="Y620">
        <v>86409</v>
      </c>
      <c r="Z620">
        <f t="shared" si="36"/>
        <v>3</v>
      </c>
      <c r="AA620">
        <f t="shared" si="39"/>
        <v>20</v>
      </c>
      <c r="AB620" t="str">
        <f t="shared" si="37"/>
        <v>May</v>
      </c>
      <c r="AC620">
        <f t="shared" si="38"/>
        <v>2015</v>
      </c>
    </row>
    <row r="621" spans="1:29" ht="12.75" customHeight="1" x14ac:dyDescent="0.25">
      <c r="A621">
        <v>20809</v>
      </c>
      <c r="B621" t="s">
        <v>56</v>
      </c>
      <c r="C621">
        <v>0.02</v>
      </c>
      <c r="D621">
        <v>65.989999999999995</v>
      </c>
      <c r="E621">
        <v>8.99</v>
      </c>
      <c r="F621">
        <v>1108</v>
      </c>
      <c r="G621" t="s">
        <v>1210</v>
      </c>
      <c r="H621" t="s">
        <v>27</v>
      </c>
      <c r="I621" t="s">
        <v>58</v>
      </c>
      <c r="J621" t="s">
        <v>77</v>
      </c>
      <c r="K621" t="s">
        <v>78</v>
      </c>
      <c r="L621" t="s">
        <v>59</v>
      </c>
      <c r="M621" t="s">
        <v>615</v>
      </c>
      <c r="N621">
        <v>0.56000000000000005</v>
      </c>
      <c r="O621" t="s">
        <v>33</v>
      </c>
      <c r="P621" t="s">
        <v>61</v>
      </c>
      <c r="Q621" t="s">
        <v>130</v>
      </c>
      <c r="R621" t="s">
        <v>1211</v>
      </c>
      <c r="S621">
        <v>75146</v>
      </c>
      <c r="T621" s="3">
        <v>42144</v>
      </c>
      <c r="U621" s="3">
        <v>42145</v>
      </c>
      <c r="V621" s="5">
        <v>168.23699999999999</v>
      </c>
      <c r="W621">
        <v>8</v>
      </c>
      <c r="X621" s="5">
        <v>479.79</v>
      </c>
      <c r="Y621">
        <v>86409</v>
      </c>
      <c r="Z621">
        <f t="shared" si="36"/>
        <v>1</v>
      </c>
      <c r="AA621">
        <f t="shared" si="39"/>
        <v>20</v>
      </c>
      <c r="AB621" t="str">
        <f t="shared" si="37"/>
        <v>May</v>
      </c>
      <c r="AC621">
        <f t="shared" si="38"/>
        <v>2015</v>
      </c>
    </row>
    <row r="622" spans="1:29" ht="12.75" customHeight="1" x14ac:dyDescent="0.25">
      <c r="A622">
        <v>22480</v>
      </c>
      <c r="B622" t="s">
        <v>56</v>
      </c>
      <c r="C622">
        <v>0.08</v>
      </c>
      <c r="D622">
        <v>8.3699999999999992</v>
      </c>
      <c r="E622">
        <v>10.16</v>
      </c>
      <c r="F622">
        <v>1109</v>
      </c>
      <c r="G622" t="s">
        <v>1212</v>
      </c>
      <c r="H622" t="s">
        <v>49</v>
      </c>
      <c r="I622" t="s">
        <v>114</v>
      </c>
      <c r="J622" t="s">
        <v>41</v>
      </c>
      <c r="K622" t="s">
        <v>50</v>
      </c>
      <c r="L622" t="s">
        <v>236</v>
      </c>
      <c r="M622" t="s">
        <v>1213</v>
      </c>
      <c r="N622">
        <v>0.59</v>
      </c>
      <c r="O622" t="s">
        <v>33</v>
      </c>
      <c r="P622" t="s">
        <v>61</v>
      </c>
      <c r="Q622" t="s">
        <v>130</v>
      </c>
      <c r="R622" t="s">
        <v>1214</v>
      </c>
      <c r="S622">
        <v>78041</v>
      </c>
      <c r="T622" s="3">
        <v>42184</v>
      </c>
      <c r="U622" s="3">
        <v>42184</v>
      </c>
      <c r="V622" s="5">
        <v>-169.232</v>
      </c>
      <c r="W622">
        <v>13</v>
      </c>
      <c r="X622" s="5">
        <v>108.99</v>
      </c>
      <c r="Y622">
        <v>86410</v>
      </c>
      <c r="Z622">
        <f t="shared" si="36"/>
        <v>0</v>
      </c>
      <c r="AA622">
        <f t="shared" si="39"/>
        <v>29</v>
      </c>
      <c r="AB622" t="str">
        <f t="shared" si="37"/>
        <v>Jun</v>
      </c>
      <c r="AC622">
        <f t="shared" si="38"/>
        <v>2015</v>
      </c>
    </row>
    <row r="623" spans="1:29" ht="12.75" customHeight="1" x14ac:dyDescent="0.25">
      <c r="A623">
        <v>20176</v>
      </c>
      <c r="B623" t="s">
        <v>37</v>
      </c>
      <c r="C623">
        <v>0.03</v>
      </c>
      <c r="D623">
        <v>300.98</v>
      </c>
      <c r="E623">
        <v>54.92</v>
      </c>
      <c r="F623">
        <v>1112</v>
      </c>
      <c r="G623" t="s">
        <v>1215</v>
      </c>
      <c r="H623" t="s">
        <v>39</v>
      </c>
      <c r="I623" t="s">
        <v>28</v>
      </c>
      <c r="J623" t="s">
        <v>41</v>
      </c>
      <c r="K623" t="s">
        <v>191</v>
      </c>
      <c r="L623" t="s">
        <v>121</v>
      </c>
      <c r="M623" t="s">
        <v>192</v>
      </c>
      <c r="N623">
        <v>0.55000000000000004</v>
      </c>
      <c r="O623" t="s">
        <v>33</v>
      </c>
      <c r="P623" t="s">
        <v>34</v>
      </c>
      <c r="Q623" t="s">
        <v>45</v>
      </c>
      <c r="R623" t="s">
        <v>1216</v>
      </c>
      <c r="S623">
        <v>92399</v>
      </c>
      <c r="T623" s="3">
        <v>42096</v>
      </c>
      <c r="U623" s="3">
        <v>42098</v>
      </c>
      <c r="V623" s="5">
        <v>1272.5808</v>
      </c>
      <c r="W623">
        <v>12</v>
      </c>
      <c r="X623" s="5">
        <v>3527.82</v>
      </c>
      <c r="Y623">
        <v>90832</v>
      </c>
      <c r="Z623">
        <f t="shared" si="36"/>
        <v>2</v>
      </c>
      <c r="AA623">
        <f t="shared" si="39"/>
        <v>2</v>
      </c>
      <c r="AB623" t="str">
        <f t="shared" si="37"/>
        <v>Apr</v>
      </c>
      <c r="AC623">
        <f t="shared" si="38"/>
        <v>2015</v>
      </c>
    </row>
    <row r="624" spans="1:29" ht="12.75" customHeight="1" x14ac:dyDescent="0.25">
      <c r="A624">
        <v>20177</v>
      </c>
      <c r="B624" t="s">
        <v>37</v>
      </c>
      <c r="C624">
        <v>0.02</v>
      </c>
      <c r="D624">
        <v>2550.14</v>
      </c>
      <c r="E624">
        <v>29.7</v>
      </c>
      <c r="F624">
        <v>1112</v>
      </c>
      <c r="G624" t="s">
        <v>1215</v>
      </c>
      <c r="H624" t="s">
        <v>39</v>
      </c>
      <c r="I624" t="s">
        <v>28</v>
      </c>
      <c r="J624" t="s">
        <v>77</v>
      </c>
      <c r="K624" t="s">
        <v>85</v>
      </c>
      <c r="L624" t="s">
        <v>43</v>
      </c>
      <c r="M624" t="s">
        <v>1217</v>
      </c>
      <c r="N624">
        <v>0.56999999999999995</v>
      </c>
      <c r="O624" t="s">
        <v>33</v>
      </c>
      <c r="P624" t="s">
        <v>34</v>
      </c>
      <c r="Q624" t="s">
        <v>45</v>
      </c>
      <c r="R624" t="s">
        <v>1216</v>
      </c>
      <c r="S624">
        <v>92399</v>
      </c>
      <c r="T624" s="3">
        <v>42096</v>
      </c>
      <c r="U624" s="3">
        <v>42098</v>
      </c>
      <c r="V624" s="5">
        <v>-5390.7388920000003</v>
      </c>
      <c r="W624">
        <v>2</v>
      </c>
      <c r="X624" s="5">
        <v>4698.21</v>
      </c>
      <c r="Y624">
        <v>90832</v>
      </c>
      <c r="Z624">
        <f t="shared" si="36"/>
        <v>2</v>
      </c>
      <c r="AA624">
        <f t="shared" si="39"/>
        <v>2</v>
      </c>
      <c r="AB624" t="str">
        <f t="shared" si="37"/>
        <v>Apr</v>
      </c>
      <c r="AC624">
        <f t="shared" si="38"/>
        <v>2015</v>
      </c>
    </row>
    <row r="625" spans="1:29" ht="12.75" customHeight="1" x14ac:dyDescent="0.25">
      <c r="A625">
        <v>26060</v>
      </c>
      <c r="B625" t="s">
        <v>47</v>
      </c>
      <c r="C625">
        <v>0.01</v>
      </c>
      <c r="D625">
        <v>2.89</v>
      </c>
      <c r="E625">
        <v>0.5</v>
      </c>
      <c r="F625">
        <v>1113</v>
      </c>
      <c r="G625" t="s">
        <v>1218</v>
      </c>
      <c r="H625" t="s">
        <v>49</v>
      </c>
      <c r="I625" t="s">
        <v>28</v>
      </c>
      <c r="J625" t="s">
        <v>29</v>
      </c>
      <c r="K625" t="s">
        <v>134</v>
      </c>
      <c r="L625" t="s">
        <v>59</v>
      </c>
      <c r="M625" t="s">
        <v>789</v>
      </c>
      <c r="N625">
        <v>0.38</v>
      </c>
      <c r="O625" t="s">
        <v>33</v>
      </c>
      <c r="P625" t="s">
        <v>34</v>
      </c>
      <c r="Q625" t="s">
        <v>255</v>
      </c>
      <c r="R625" t="s">
        <v>1219</v>
      </c>
      <c r="S625">
        <v>80004</v>
      </c>
      <c r="T625" s="3">
        <v>42100</v>
      </c>
      <c r="U625" s="3">
        <v>42101</v>
      </c>
      <c r="V625" s="5">
        <v>29.725199999999997</v>
      </c>
      <c r="W625">
        <v>14</v>
      </c>
      <c r="X625" s="5">
        <v>43.08</v>
      </c>
      <c r="Y625">
        <v>90833</v>
      </c>
      <c r="Z625">
        <f t="shared" si="36"/>
        <v>1</v>
      </c>
      <c r="AA625">
        <f t="shared" si="39"/>
        <v>6</v>
      </c>
      <c r="AB625" t="str">
        <f t="shared" si="37"/>
        <v>Apr</v>
      </c>
      <c r="AC625">
        <f t="shared" si="38"/>
        <v>2015</v>
      </c>
    </row>
    <row r="626" spans="1:29" ht="12.75" customHeight="1" x14ac:dyDescent="0.25">
      <c r="A626">
        <v>26061</v>
      </c>
      <c r="B626" t="s">
        <v>47</v>
      </c>
      <c r="C626">
        <v>0</v>
      </c>
      <c r="D626">
        <v>55.99</v>
      </c>
      <c r="E626">
        <v>5</v>
      </c>
      <c r="F626">
        <v>1113</v>
      </c>
      <c r="G626" t="s">
        <v>1218</v>
      </c>
      <c r="H626" t="s">
        <v>49</v>
      </c>
      <c r="I626" t="s">
        <v>28</v>
      </c>
      <c r="J626" t="s">
        <v>77</v>
      </c>
      <c r="K626" t="s">
        <v>78</v>
      </c>
      <c r="L626" t="s">
        <v>51</v>
      </c>
      <c r="M626" t="s">
        <v>689</v>
      </c>
      <c r="N626">
        <v>0.8</v>
      </c>
      <c r="O626" t="s">
        <v>33</v>
      </c>
      <c r="P626" t="s">
        <v>34</v>
      </c>
      <c r="Q626" t="s">
        <v>255</v>
      </c>
      <c r="R626" t="s">
        <v>1219</v>
      </c>
      <c r="S626">
        <v>80004</v>
      </c>
      <c r="T626" s="3">
        <v>42100</v>
      </c>
      <c r="U626" s="3">
        <v>42102</v>
      </c>
      <c r="V626" s="5">
        <v>-187.11</v>
      </c>
      <c r="W626">
        <v>5</v>
      </c>
      <c r="X626" s="5">
        <v>258.93</v>
      </c>
      <c r="Y626">
        <v>90833</v>
      </c>
      <c r="Z626">
        <f t="shared" si="36"/>
        <v>2</v>
      </c>
      <c r="AA626">
        <f t="shared" si="39"/>
        <v>6</v>
      </c>
      <c r="AB626" t="str">
        <f t="shared" si="37"/>
        <v>Apr</v>
      </c>
      <c r="AC626">
        <f t="shared" si="38"/>
        <v>2015</v>
      </c>
    </row>
    <row r="627" spans="1:29" x14ac:dyDescent="0.25">
      <c r="A627">
        <v>21579</v>
      </c>
      <c r="B627" t="s">
        <v>37</v>
      </c>
      <c r="C627">
        <v>0.06</v>
      </c>
      <c r="D627">
        <v>64.650000000000006</v>
      </c>
      <c r="E627">
        <v>35</v>
      </c>
      <c r="F627">
        <v>1117</v>
      </c>
      <c r="G627" t="s">
        <v>1220</v>
      </c>
      <c r="H627" t="s">
        <v>49</v>
      </c>
      <c r="I627" t="s">
        <v>40</v>
      </c>
      <c r="J627" t="s">
        <v>29</v>
      </c>
      <c r="K627" t="s">
        <v>141</v>
      </c>
      <c r="L627" t="s">
        <v>236</v>
      </c>
      <c r="M627" t="s">
        <v>928</v>
      </c>
      <c r="N627">
        <v>0.8</v>
      </c>
      <c r="O627" t="s">
        <v>33</v>
      </c>
      <c r="P627" t="s">
        <v>34</v>
      </c>
      <c r="Q627" t="s">
        <v>378</v>
      </c>
      <c r="R627" t="s">
        <v>1221</v>
      </c>
      <c r="S627">
        <v>85705</v>
      </c>
      <c r="T627" s="3">
        <v>42040</v>
      </c>
      <c r="U627" s="3">
        <v>42041</v>
      </c>
      <c r="V627" s="5">
        <v>-139.28720000000001</v>
      </c>
      <c r="W627">
        <v>4</v>
      </c>
      <c r="X627" s="5">
        <v>277.60000000000002</v>
      </c>
      <c r="Y627">
        <v>86768</v>
      </c>
      <c r="Z627">
        <f t="shared" si="36"/>
        <v>1</v>
      </c>
      <c r="AA627">
        <f t="shared" si="39"/>
        <v>5</v>
      </c>
      <c r="AB627" t="str">
        <f t="shared" si="37"/>
        <v>Feb</v>
      </c>
      <c r="AC627">
        <f t="shared" si="38"/>
        <v>2015</v>
      </c>
    </row>
    <row r="628" spans="1:29" ht="12.75" customHeight="1" x14ac:dyDescent="0.25">
      <c r="A628">
        <v>21329</v>
      </c>
      <c r="B628" t="s">
        <v>106</v>
      </c>
      <c r="C628">
        <v>0.04</v>
      </c>
      <c r="D628">
        <v>19.98</v>
      </c>
      <c r="E628">
        <v>8.68</v>
      </c>
      <c r="F628">
        <v>1121</v>
      </c>
      <c r="G628" t="s">
        <v>1222</v>
      </c>
      <c r="H628" t="s">
        <v>49</v>
      </c>
      <c r="I628" t="s">
        <v>114</v>
      </c>
      <c r="J628" t="s">
        <v>29</v>
      </c>
      <c r="K628" t="s">
        <v>93</v>
      </c>
      <c r="L628" t="s">
        <v>59</v>
      </c>
      <c r="M628" t="s">
        <v>1223</v>
      </c>
      <c r="N628">
        <v>0.37</v>
      </c>
      <c r="O628" t="s">
        <v>33</v>
      </c>
      <c r="P628" t="s">
        <v>34</v>
      </c>
      <c r="Q628" t="s">
        <v>45</v>
      </c>
      <c r="R628" t="s">
        <v>1224</v>
      </c>
      <c r="S628">
        <v>92592</v>
      </c>
      <c r="T628" s="3">
        <v>42042</v>
      </c>
      <c r="U628" s="3">
        <v>42049</v>
      </c>
      <c r="V628" s="5">
        <v>108</v>
      </c>
      <c r="W628">
        <v>8</v>
      </c>
      <c r="X628" s="5">
        <v>168.04</v>
      </c>
      <c r="Y628">
        <v>86767</v>
      </c>
      <c r="Z628">
        <f t="shared" si="36"/>
        <v>7</v>
      </c>
      <c r="AA628">
        <f t="shared" si="39"/>
        <v>7</v>
      </c>
      <c r="AB628" t="str">
        <f t="shared" si="37"/>
        <v>Feb</v>
      </c>
      <c r="AC628">
        <f t="shared" si="38"/>
        <v>2015</v>
      </c>
    </row>
    <row r="629" spans="1:29" ht="12.75" customHeight="1" x14ac:dyDescent="0.25">
      <c r="A629">
        <v>21330</v>
      </c>
      <c r="B629" t="s">
        <v>106</v>
      </c>
      <c r="C629">
        <v>0.08</v>
      </c>
      <c r="D629">
        <v>125.99</v>
      </c>
      <c r="E629">
        <v>7.69</v>
      </c>
      <c r="F629">
        <v>1121</v>
      </c>
      <c r="G629" t="s">
        <v>1222</v>
      </c>
      <c r="H629" t="s">
        <v>49</v>
      </c>
      <c r="I629" t="s">
        <v>114</v>
      </c>
      <c r="J629" t="s">
        <v>77</v>
      </c>
      <c r="K629" t="s">
        <v>78</v>
      </c>
      <c r="L629" t="s">
        <v>59</v>
      </c>
      <c r="M629" t="s">
        <v>1225</v>
      </c>
      <c r="N629">
        <v>0.57999999999999996</v>
      </c>
      <c r="O629" t="s">
        <v>33</v>
      </c>
      <c r="P629" t="s">
        <v>34</v>
      </c>
      <c r="Q629" t="s">
        <v>45</v>
      </c>
      <c r="R629" t="s">
        <v>1224</v>
      </c>
      <c r="S629">
        <v>92592</v>
      </c>
      <c r="T629" s="3">
        <v>42042</v>
      </c>
      <c r="U629" s="3">
        <v>42044</v>
      </c>
      <c r="V629" s="5">
        <v>377.154</v>
      </c>
      <c r="W629">
        <v>7</v>
      </c>
      <c r="X629" s="5">
        <v>703.46</v>
      </c>
      <c r="Y629">
        <v>86767</v>
      </c>
      <c r="Z629">
        <f t="shared" si="36"/>
        <v>2</v>
      </c>
      <c r="AA629">
        <f t="shared" si="39"/>
        <v>7</v>
      </c>
      <c r="AB629" t="str">
        <f t="shared" si="37"/>
        <v>Feb</v>
      </c>
      <c r="AC629">
        <f t="shared" si="38"/>
        <v>2015</v>
      </c>
    </row>
    <row r="630" spans="1:29" ht="12.75" customHeight="1" x14ac:dyDescent="0.25">
      <c r="A630">
        <v>20612</v>
      </c>
      <c r="B630" t="s">
        <v>25</v>
      </c>
      <c r="C630">
        <v>0.03</v>
      </c>
      <c r="D630">
        <v>7.3</v>
      </c>
      <c r="E630">
        <v>7.72</v>
      </c>
      <c r="F630">
        <v>1123</v>
      </c>
      <c r="G630" t="s">
        <v>1226</v>
      </c>
      <c r="H630" t="s">
        <v>49</v>
      </c>
      <c r="I630" t="s">
        <v>58</v>
      </c>
      <c r="J630" t="s">
        <v>29</v>
      </c>
      <c r="K630" t="s">
        <v>109</v>
      </c>
      <c r="L630" t="s">
        <v>59</v>
      </c>
      <c r="M630" t="s">
        <v>1227</v>
      </c>
      <c r="N630">
        <v>0.38</v>
      </c>
      <c r="O630" t="s">
        <v>33</v>
      </c>
      <c r="P630" t="s">
        <v>34</v>
      </c>
      <c r="Q630" t="s">
        <v>45</v>
      </c>
      <c r="R630" t="s">
        <v>547</v>
      </c>
      <c r="S630">
        <v>95661</v>
      </c>
      <c r="T630" s="3">
        <v>42078</v>
      </c>
      <c r="U630" s="3">
        <v>42081</v>
      </c>
      <c r="V630" s="5">
        <v>-127.05200000000001</v>
      </c>
      <c r="W630">
        <v>14</v>
      </c>
      <c r="X630" s="5">
        <v>103.61</v>
      </c>
      <c r="Y630">
        <v>87015</v>
      </c>
      <c r="Z630">
        <f t="shared" si="36"/>
        <v>3</v>
      </c>
      <c r="AA630">
        <f t="shared" si="39"/>
        <v>15</v>
      </c>
      <c r="AB630" t="str">
        <f t="shared" si="37"/>
        <v>Mar</v>
      </c>
      <c r="AC630">
        <f t="shared" si="38"/>
        <v>2015</v>
      </c>
    </row>
    <row r="631" spans="1:29" ht="12.75" customHeight="1" x14ac:dyDescent="0.25">
      <c r="A631">
        <v>18212</v>
      </c>
      <c r="B631" t="s">
        <v>25</v>
      </c>
      <c r="C631">
        <v>0.09</v>
      </c>
      <c r="D631">
        <v>175.99</v>
      </c>
      <c r="E631">
        <v>4.99</v>
      </c>
      <c r="F631">
        <v>1123</v>
      </c>
      <c r="G631" t="s">
        <v>1226</v>
      </c>
      <c r="H631" t="s">
        <v>49</v>
      </c>
      <c r="I631" t="s">
        <v>58</v>
      </c>
      <c r="J631" t="s">
        <v>77</v>
      </c>
      <c r="K631" t="s">
        <v>78</v>
      </c>
      <c r="L631" t="s">
        <v>59</v>
      </c>
      <c r="M631" t="s">
        <v>139</v>
      </c>
      <c r="N631">
        <v>0.59</v>
      </c>
      <c r="O631" t="s">
        <v>33</v>
      </c>
      <c r="P631" t="s">
        <v>34</v>
      </c>
      <c r="Q631" t="s">
        <v>45</v>
      </c>
      <c r="R631" t="s">
        <v>547</v>
      </c>
      <c r="S631">
        <v>95661</v>
      </c>
      <c r="T631" s="3">
        <v>42175</v>
      </c>
      <c r="U631" s="3">
        <v>42177</v>
      </c>
      <c r="V631" s="5">
        <v>2169.7464</v>
      </c>
      <c r="W631">
        <v>22</v>
      </c>
      <c r="X631" s="5">
        <v>3144.56</v>
      </c>
      <c r="Y631">
        <v>87016</v>
      </c>
      <c r="Z631">
        <f t="shared" si="36"/>
        <v>2</v>
      </c>
      <c r="AA631">
        <f t="shared" si="39"/>
        <v>20</v>
      </c>
      <c r="AB631" t="str">
        <f t="shared" si="37"/>
        <v>Jun</v>
      </c>
      <c r="AC631">
        <f t="shared" si="38"/>
        <v>2015</v>
      </c>
    </row>
    <row r="632" spans="1:29" ht="12.75" customHeight="1" x14ac:dyDescent="0.25">
      <c r="A632">
        <v>18211</v>
      </c>
      <c r="B632" t="s">
        <v>25</v>
      </c>
      <c r="C632">
        <v>0.09</v>
      </c>
      <c r="D632">
        <v>160.97999999999999</v>
      </c>
      <c r="E632">
        <v>35.020000000000003</v>
      </c>
      <c r="F632">
        <v>1124</v>
      </c>
      <c r="G632" t="s">
        <v>1228</v>
      </c>
      <c r="H632" t="s">
        <v>39</v>
      </c>
      <c r="I632" t="s">
        <v>58</v>
      </c>
      <c r="J632" t="s">
        <v>41</v>
      </c>
      <c r="K632" t="s">
        <v>191</v>
      </c>
      <c r="L632" t="s">
        <v>121</v>
      </c>
      <c r="M632" t="s">
        <v>748</v>
      </c>
      <c r="N632">
        <v>0.72</v>
      </c>
      <c r="O632" t="s">
        <v>33</v>
      </c>
      <c r="P632" t="s">
        <v>53</v>
      </c>
      <c r="Q632" t="s">
        <v>228</v>
      </c>
      <c r="R632" t="s">
        <v>1229</v>
      </c>
      <c r="S632">
        <v>6360</v>
      </c>
      <c r="T632" s="3">
        <v>42175</v>
      </c>
      <c r="U632" s="3">
        <v>42176</v>
      </c>
      <c r="V632" s="5">
        <v>-229.93</v>
      </c>
      <c r="W632">
        <v>18</v>
      </c>
      <c r="X632" s="5">
        <v>2653.02</v>
      </c>
      <c r="Y632">
        <v>87016</v>
      </c>
      <c r="Z632">
        <f t="shared" si="36"/>
        <v>1</v>
      </c>
      <c r="AA632">
        <f t="shared" si="39"/>
        <v>20</v>
      </c>
      <c r="AB632" t="str">
        <f t="shared" si="37"/>
        <v>Jun</v>
      </c>
      <c r="AC632">
        <f t="shared" si="38"/>
        <v>2015</v>
      </c>
    </row>
    <row r="633" spans="1:29" ht="12.75" customHeight="1" x14ac:dyDescent="0.25">
      <c r="A633">
        <v>22052</v>
      </c>
      <c r="B633" t="s">
        <v>56</v>
      </c>
      <c r="C633">
        <v>0.02</v>
      </c>
      <c r="D633">
        <v>4.0599999999999996</v>
      </c>
      <c r="E633">
        <v>6.89</v>
      </c>
      <c r="F633">
        <v>1127</v>
      </c>
      <c r="G633" t="s">
        <v>1230</v>
      </c>
      <c r="H633" t="s">
        <v>49</v>
      </c>
      <c r="I633" t="s">
        <v>114</v>
      </c>
      <c r="J633" t="s">
        <v>29</v>
      </c>
      <c r="K633" t="s">
        <v>257</v>
      </c>
      <c r="L633" t="s">
        <v>59</v>
      </c>
      <c r="M633" t="s">
        <v>910</v>
      </c>
      <c r="N633">
        <v>0.6</v>
      </c>
      <c r="O633" t="s">
        <v>33</v>
      </c>
      <c r="P633" t="s">
        <v>61</v>
      </c>
      <c r="Q633" t="s">
        <v>130</v>
      </c>
      <c r="R633" t="s">
        <v>1231</v>
      </c>
      <c r="S633">
        <v>78852</v>
      </c>
      <c r="T633" s="3">
        <v>42059</v>
      </c>
      <c r="U633" s="3">
        <v>42061</v>
      </c>
      <c r="V633" s="5">
        <v>-93.735199999999992</v>
      </c>
      <c r="W633">
        <v>16</v>
      </c>
      <c r="X633" s="5">
        <v>66.81</v>
      </c>
      <c r="Y633">
        <v>87221</v>
      </c>
      <c r="Z633">
        <f t="shared" si="36"/>
        <v>2</v>
      </c>
      <c r="AA633">
        <f t="shared" si="39"/>
        <v>24</v>
      </c>
      <c r="AB633" t="str">
        <f t="shared" si="37"/>
        <v>Feb</v>
      </c>
      <c r="AC633">
        <f t="shared" si="38"/>
        <v>2015</v>
      </c>
    </row>
    <row r="634" spans="1:29" ht="12.75" customHeight="1" x14ac:dyDescent="0.25">
      <c r="A634">
        <v>26377</v>
      </c>
      <c r="B634" t="s">
        <v>106</v>
      </c>
      <c r="C634">
        <v>0.04</v>
      </c>
      <c r="D634">
        <v>4.71</v>
      </c>
      <c r="E634">
        <v>0.7</v>
      </c>
      <c r="F634">
        <v>1127</v>
      </c>
      <c r="G634" t="s">
        <v>1230</v>
      </c>
      <c r="H634" t="s">
        <v>49</v>
      </c>
      <c r="I634" t="s">
        <v>114</v>
      </c>
      <c r="J634" t="s">
        <v>29</v>
      </c>
      <c r="K634" t="s">
        <v>66</v>
      </c>
      <c r="L634" t="s">
        <v>31</v>
      </c>
      <c r="M634" t="s">
        <v>1232</v>
      </c>
      <c r="N634">
        <v>0.8</v>
      </c>
      <c r="O634" t="s">
        <v>33</v>
      </c>
      <c r="P634" t="s">
        <v>61</v>
      </c>
      <c r="Q634" t="s">
        <v>130</v>
      </c>
      <c r="R634" t="s">
        <v>1231</v>
      </c>
      <c r="S634">
        <v>78852</v>
      </c>
      <c r="T634" s="3">
        <v>42177</v>
      </c>
      <c r="U634" s="3">
        <v>42181</v>
      </c>
      <c r="V634" s="5">
        <v>4.53</v>
      </c>
      <c r="W634">
        <v>19</v>
      </c>
      <c r="X634" s="5">
        <v>90.52</v>
      </c>
      <c r="Y634">
        <v>87222</v>
      </c>
      <c r="Z634">
        <f t="shared" si="36"/>
        <v>4</v>
      </c>
      <c r="AA634">
        <f t="shared" si="39"/>
        <v>22</v>
      </c>
      <c r="AB634" t="str">
        <f t="shared" si="37"/>
        <v>Jun</v>
      </c>
      <c r="AC634">
        <f t="shared" si="38"/>
        <v>2015</v>
      </c>
    </row>
    <row r="635" spans="1:29" ht="12.75" customHeight="1" x14ac:dyDescent="0.25">
      <c r="A635">
        <v>26378</v>
      </c>
      <c r="B635" t="s">
        <v>106</v>
      </c>
      <c r="C635">
        <v>0.06</v>
      </c>
      <c r="D635">
        <v>4.2</v>
      </c>
      <c r="E635">
        <v>2.2599999999999998</v>
      </c>
      <c r="F635">
        <v>1128</v>
      </c>
      <c r="G635" t="s">
        <v>1233</v>
      </c>
      <c r="H635" t="s">
        <v>49</v>
      </c>
      <c r="I635" t="s">
        <v>114</v>
      </c>
      <c r="J635" t="s">
        <v>29</v>
      </c>
      <c r="K635" t="s">
        <v>93</v>
      </c>
      <c r="L635" t="s">
        <v>31</v>
      </c>
      <c r="M635" t="s">
        <v>1234</v>
      </c>
      <c r="N635">
        <v>0.36</v>
      </c>
      <c r="O635" t="s">
        <v>33</v>
      </c>
      <c r="P635" t="s">
        <v>61</v>
      </c>
      <c r="Q635" t="s">
        <v>130</v>
      </c>
      <c r="R635" t="s">
        <v>1235</v>
      </c>
      <c r="S635">
        <v>78539</v>
      </c>
      <c r="T635" s="3">
        <v>42177</v>
      </c>
      <c r="U635" s="3">
        <v>42182</v>
      </c>
      <c r="V635" s="5">
        <v>9.7799999999999994</v>
      </c>
      <c r="W635">
        <v>13</v>
      </c>
      <c r="X635" s="5">
        <v>55.97</v>
      </c>
      <c r="Y635">
        <v>87222</v>
      </c>
      <c r="Z635">
        <f t="shared" si="36"/>
        <v>5</v>
      </c>
      <c r="AA635">
        <f t="shared" si="39"/>
        <v>22</v>
      </c>
      <c r="AB635" t="str">
        <f t="shared" si="37"/>
        <v>Jun</v>
      </c>
      <c r="AC635">
        <f t="shared" si="38"/>
        <v>2015</v>
      </c>
    </row>
    <row r="636" spans="1:29" ht="12.75" customHeight="1" x14ac:dyDescent="0.25">
      <c r="A636">
        <v>4501</v>
      </c>
      <c r="B636" t="s">
        <v>106</v>
      </c>
      <c r="C636">
        <v>0.04</v>
      </c>
      <c r="D636">
        <v>8.6</v>
      </c>
      <c r="E636">
        <v>6.19</v>
      </c>
      <c r="F636">
        <v>1129</v>
      </c>
      <c r="G636" t="s">
        <v>1236</v>
      </c>
      <c r="H636" t="s">
        <v>49</v>
      </c>
      <c r="I636" t="s">
        <v>40</v>
      </c>
      <c r="J636" t="s">
        <v>29</v>
      </c>
      <c r="K636" t="s">
        <v>109</v>
      </c>
      <c r="L636" t="s">
        <v>59</v>
      </c>
      <c r="M636" t="s">
        <v>924</v>
      </c>
      <c r="N636">
        <v>0.38</v>
      </c>
      <c r="O636" t="s">
        <v>33</v>
      </c>
      <c r="P636" t="s">
        <v>53</v>
      </c>
      <c r="Q636" t="s">
        <v>193</v>
      </c>
      <c r="R636" t="s">
        <v>194</v>
      </c>
      <c r="S636">
        <v>2118</v>
      </c>
      <c r="T636" s="3">
        <v>42051</v>
      </c>
      <c r="U636" s="3">
        <v>42058</v>
      </c>
      <c r="V636" s="5">
        <v>-63.813500000000005</v>
      </c>
      <c r="W636">
        <v>37</v>
      </c>
      <c r="X636" s="5">
        <v>311.66000000000003</v>
      </c>
      <c r="Y636">
        <v>32037</v>
      </c>
      <c r="Z636">
        <f t="shared" si="36"/>
        <v>7</v>
      </c>
      <c r="AA636">
        <f t="shared" si="39"/>
        <v>16</v>
      </c>
      <c r="AB636" t="str">
        <f t="shared" si="37"/>
        <v>Feb</v>
      </c>
      <c r="AC636">
        <f t="shared" si="38"/>
        <v>2015</v>
      </c>
    </row>
    <row r="637" spans="1:29" ht="12.75" customHeight="1" x14ac:dyDescent="0.25">
      <c r="A637">
        <v>4502</v>
      </c>
      <c r="B637" t="s">
        <v>106</v>
      </c>
      <c r="C637">
        <v>7.0000000000000007E-2</v>
      </c>
      <c r="D637">
        <v>699.99</v>
      </c>
      <c r="E637">
        <v>24.49</v>
      </c>
      <c r="F637">
        <v>1129</v>
      </c>
      <c r="G637" t="s">
        <v>1236</v>
      </c>
      <c r="H637" t="s">
        <v>49</v>
      </c>
      <c r="I637" t="s">
        <v>40</v>
      </c>
      <c r="J637" t="s">
        <v>77</v>
      </c>
      <c r="K637" t="s">
        <v>587</v>
      </c>
      <c r="L637" t="s">
        <v>236</v>
      </c>
      <c r="M637" t="s">
        <v>1237</v>
      </c>
      <c r="N637">
        <v>0.54</v>
      </c>
      <c r="O637" t="s">
        <v>33</v>
      </c>
      <c r="P637" t="s">
        <v>53</v>
      </c>
      <c r="Q637" t="s">
        <v>193</v>
      </c>
      <c r="R637" t="s">
        <v>194</v>
      </c>
      <c r="S637">
        <v>2118</v>
      </c>
      <c r="T637" s="3">
        <v>42051</v>
      </c>
      <c r="U637" s="3">
        <v>42055</v>
      </c>
      <c r="V637" s="5">
        <v>325.29000000000002</v>
      </c>
      <c r="W637">
        <v>15</v>
      </c>
      <c r="X637" s="5">
        <v>9862.51</v>
      </c>
      <c r="Y637">
        <v>32037</v>
      </c>
      <c r="Z637">
        <f t="shared" si="36"/>
        <v>4</v>
      </c>
      <c r="AA637">
        <f t="shared" si="39"/>
        <v>16</v>
      </c>
      <c r="AB637" t="str">
        <f t="shared" si="37"/>
        <v>Feb</v>
      </c>
      <c r="AC637">
        <f t="shared" si="38"/>
        <v>2015</v>
      </c>
    </row>
    <row r="638" spans="1:29" ht="12.75" customHeight="1" x14ac:dyDescent="0.25">
      <c r="A638">
        <v>6891</v>
      </c>
      <c r="B638" t="s">
        <v>37</v>
      </c>
      <c r="C638">
        <v>0.05</v>
      </c>
      <c r="D638">
        <v>5.78</v>
      </c>
      <c r="E638">
        <v>7.64</v>
      </c>
      <c r="F638">
        <v>1129</v>
      </c>
      <c r="G638" t="s">
        <v>1236</v>
      </c>
      <c r="H638" t="s">
        <v>27</v>
      </c>
      <c r="I638" t="s">
        <v>28</v>
      </c>
      <c r="J638" t="s">
        <v>29</v>
      </c>
      <c r="K638" t="s">
        <v>93</v>
      </c>
      <c r="L638" t="s">
        <v>59</v>
      </c>
      <c r="M638" t="s">
        <v>1238</v>
      </c>
      <c r="N638">
        <v>0.36</v>
      </c>
      <c r="O638" t="s">
        <v>33</v>
      </c>
      <c r="P638" t="s">
        <v>53</v>
      </c>
      <c r="Q638" t="s">
        <v>193</v>
      </c>
      <c r="R638" t="s">
        <v>194</v>
      </c>
      <c r="S638">
        <v>2118</v>
      </c>
      <c r="T638" s="3">
        <v>42092</v>
      </c>
      <c r="U638" s="3">
        <v>42094</v>
      </c>
      <c r="V638" s="5">
        <v>-116.05</v>
      </c>
      <c r="W638">
        <v>29</v>
      </c>
      <c r="X638" s="5">
        <v>177.41</v>
      </c>
      <c r="Y638">
        <v>49125</v>
      </c>
      <c r="Z638">
        <f t="shared" si="36"/>
        <v>2</v>
      </c>
      <c r="AA638">
        <f t="shared" si="39"/>
        <v>29</v>
      </c>
      <c r="AB638" t="str">
        <f t="shared" si="37"/>
        <v>Mar</v>
      </c>
      <c r="AC638">
        <f t="shared" si="38"/>
        <v>2015</v>
      </c>
    </row>
    <row r="639" spans="1:29" ht="12.75" customHeight="1" x14ac:dyDescent="0.25">
      <c r="A639">
        <v>1917</v>
      </c>
      <c r="B639" t="s">
        <v>56</v>
      </c>
      <c r="C639">
        <v>0.02</v>
      </c>
      <c r="D639">
        <v>7.64</v>
      </c>
      <c r="E639">
        <v>1.39</v>
      </c>
      <c r="F639">
        <v>1129</v>
      </c>
      <c r="G639" t="s">
        <v>1236</v>
      </c>
      <c r="H639" t="s">
        <v>49</v>
      </c>
      <c r="I639" t="s">
        <v>40</v>
      </c>
      <c r="J639" t="s">
        <v>29</v>
      </c>
      <c r="K639" t="s">
        <v>69</v>
      </c>
      <c r="L639" t="s">
        <v>59</v>
      </c>
      <c r="M639" t="s">
        <v>1239</v>
      </c>
      <c r="N639">
        <v>0.36</v>
      </c>
      <c r="O639" t="s">
        <v>33</v>
      </c>
      <c r="P639" t="s">
        <v>53</v>
      </c>
      <c r="Q639" t="s">
        <v>193</v>
      </c>
      <c r="R639" t="s">
        <v>194</v>
      </c>
      <c r="S639">
        <v>2118</v>
      </c>
      <c r="T639" s="3">
        <v>42145</v>
      </c>
      <c r="U639" s="3">
        <v>42147</v>
      </c>
      <c r="V639" s="5">
        <v>117.38</v>
      </c>
      <c r="W639">
        <v>52</v>
      </c>
      <c r="X639" s="5">
        <v>406.91</v>
      </c>
      <c r="Y639">
        <v>13735</v>
      </c>
      <c r="Z639">
        <f t="shared" si="36"/>
        <v>2</v>
      </c>
      <c r="AA639">
        <f t="shared" si="39"/>
        <v>21</v>
      </c>
      <c r="AB639" t="str">
        <f t="shared" si="37"/>
        <v>May</v>
      </c>
      <c r="AC639">
        <f t="shared" si="38"/>
        <v>2015</v>
      </c>
    </row>
    <row r="640" spans="1:29" ht="12.75" customHeight="1" x14ac:dyDescent="0.25">
      <c r="A640">
        <v>5568</v>
      </c>
      <c r="B640" t="s">
        <v>106</v>
      </c>
      <c r="C640">
        <v>0.03</v>
      </c>
      <c r="D640">
        <v>30.98</v>
      </c>
      <c r="E640">
        <v>6.5</v>
      </c>
      <c r="F640">
        <v>1129</v>
      </c>
      <c r="G640" t="s">
        <v>1236</v>
      </c>
      <c r="H640" t="s">
        <v>49</v>
      </c>
      <c r="I640" t="s">
        <v>28</v>
      </c>
      <c r="J640" t="s">
        <v>77</v>
      </c>
      <c r="K640" t="s">
        <v>180</v>
      </c>
      <c r="L640" t="s">
        <v>59</v>
      </c>
      <c r="M640" t="s">
        <v>1240</v>
      </c>
      <c r="N640">
        <v>0.79</v>
      </c>
      <c r="O640" t="s">
        <v>33</v>
      </c>
      <c r="P640" t="s">
        <v>53</v>
      </c>
      <c r="Q640" t="s">
        <v>193</v>
      </c>
      <c r="R640" t="s">
        <v>194</v>
      </c>
      <c r="S640">
        <v>2118</v>
      </c>
      <c r="T640" s="3">
        <v>42168</v>
      </c>
      <c r="U640" s="3">
        <v>42172</v>
      </c>
      <c r="V640" s="5">
        <v>-144.19999999999999</v>
      </c>
      <c r="W640">
        <v>44</v>
      </c>
      <c r="X640" s="5">
        <v>1332.09</v>
      </c>
      <c r="Y640">
        <v>39430</v>
      </c>
      <c r="Z640">
        <f t="shared" si="36"/>
        <v>4</v>
      </c>
      <c r="AA640">
        <f t="shared" si="39"/>
        <v>13</v>
      </c>
      <c r="AB640" t="str">
        <f t="shared" si="37"/>
        <v>Jun</v>
      </c>
      <c r="AC640">
        <f t="shared" si="38"/>
        <v>2015</v>
      </c>
    </row>
    <row r="641" spans="1:29" ht="12.75" customHeight="1" x14ac:dyDescent="0.25">
      <c r="A641">
        <v>8099</v>
      </c>
      <c r="B641" t="s">
        <v>106</v>
      </c>
      <c r="C641">
        <v>0.02</v>
      </c>
      <c r="D641">
        <v>4.9800000000000004</v>
      </c>
      <c r="E641">
        <v>6.07</v>
      </c>
      <c r="F641">
        <v>1129</v>
      </c>
      <c r="G641" t="s">
        <v>1236</v>
      </c>
      <c r="H641" t="s">
        <v>49</v>
      </c>
      <c r="I641" t="s">
        <v>40</v>
      </c>
      <c r="J641" t="s">
        <v>29</v>
      </c>
      <c r="K641" t="s">
        <v>93</v>
      </c>
      <c r="L641" t="s">
        <v>59</v>
      </c>
      <c r="M641" t="s">
        <v>173</v>
      </c>
      <c r="N641">
        <v>0.36</v>
      </c>
      <c r="O641" t="s">
        <v>33</v>
      </c>
      <c r="P641" t="s">
        <v>53</v>
      </c>
      <c r="Q641" t="s">
        <v>193</v>
      </c>
      <c r="R641" t="s">
        <v>194</v>
      </c>
      <c r="S641">
        <v>2118</v>
      </c>
      <c r="T641" s="3">
        <v>42030</v>
      </c>
      <c r="U641" s="3">
        <v>42032</v>
      </c>
      <c r="V641" s="5">
        <v>-46.92</v>
      </c>
      <c r="W641">
        <v>19</v>
      </c>
      <c r="X641" s="5">
        <v>105.5</v>
      </c>
      <c r="Y641">
        <v>57794</v>
      </c>
      <c r="Z641">
        <f t="shared" si="36"/>
        <v>2</v>
      </c>
      <c r="AA641">
        <f t="shared" si="39"/>
        <v>26</v>
      </c>
      <c r="AB641" t="str">
        <f t="shared" si="37"/>
        <v>Jan</v>
      </c>
      <c r="AC641">
        <f t="shared" si="38"/>
        <v>2015</v>
      </c>
    </row>
    <row r="642" spans="1:29" ht="12.75" customHeight="1" x14ac:dyDescent="0.25">
      <c r="A642">
        <v>19917</v>
      </c>
      <c r="B642" t="s">
        <v>56</v>
      </c>
      <c r="C642">
        <v>0.02</v>
      </c>
      <c r="D642">
        <v>7.64</v>
      </c>
      <c r="E642">
        <v>1.39</v>
      </c>
      <c r="F642">
        <v>1131</v>
      </c>
      <c r="G642" t="s">
        <v>1241</v>
      </c>
      <c r="H642" t="s">
        <v>49</v>
      </c>
      <c r="I642" t="s">
        <v>40</v>
      </c>
      <c r="J642" t="s">
        <v>29</v>
      </c>
      <c r="K642" t="s">
        <v>69</v>
      </c>
      <c r="L642" t="s">
        <v>59</v>
      </c>
      <c r="M642" t="s">
        <v>1239</v>
      </c>
      <c r="N642">
        <v>0.36</v>
      </c>
      <c r="O642" t="s">
        <v>33</v>
      </c>
      <c r="P642" t="s">
        <v>61</v>
      </c>
      <c r="Q642" t="s">
        <v>130</v>
      </c>
      <c r="R642" t="s">
        <v>1242</v>
      </c>
      <c r="S642">
        <v>79907</v>
      </c>
      <c r="T642" s="3">
        <v>42145</v>
      </c>
      <c r="U642" s="3">
        <v>42147</v>
      </c>
      <c r="V642" s="5">
        <v>70.193699999999993</v>
      </c>
      <c r="W642">
        <v>13</v>
      </c>
      <c r="X642" s="5">
        <v>101.73</v>
      </c>
      <c r="Y642">
        <v>88103</v>
      </c>
      <c r="Z642">
        <f t="shared" si="36"/>
        <v>2</v>
      </c>
      <c r="AA642">
        <f t="shared" si="39"/>
        <v>21</v>
      </c>
      <c r="AB642" t="str">
        <f t="shared" si="37"/>
        <v>May</v>
      </c>
      <c r="AC642">
        <f t="shared" si="38"/>
        <v>2015</v>
      </c>
    </row>
    <row r="643" spans="1:29" ht="12.75" customHeight="1" x14ac:dyDescent="0.25">
      <c r="A643">
        <v>23860</v>
      </c>
      <c r="B643" t="s">
        <v>56</v>
      </c>
      <c r="C643">
        <v>0.06</v>
      </c>
      <c r="D643">
        <v>6.37</v>
      </c>
      <c r="E643">
        <v>5.19</v>
      </c>
      <c r="F643">
        <v>1132</v>
      </c>
      <c r="G643" t="s">
        <v>1243</v>
      </c>
      <c r="H643" t="s">
        <v>49</v>
      </c>
      <c r="I643" t="s">
        <v>28</v>
      </c>
      <c r="J643" t="s">
        <v>29</v>
      </c>
      <c r="K643" t="s">
        <v>109</v>
      </c>
      <c r="L643" t="s">
        <v>59</v>
      </c>
      <c r="M643" t="s">
        <v>623</v>
      </c>
      <c r="N643">
        <v>0.38</v>
      </c>
      <c r="O643" t="s">
        <v>33</v>
      </c>
      <c r="P643" t="s">
        <v>61</v>
      </c>
      <c r="Q643" t="s">
        <v>130</v>
      </c>
      <c r="R643" t="s">
        <v>1244</v>
      </c>
      <c r="S643">
        <v>76039</v>
      </c>
      <c r="T643" s="3">
        <v>42045</v>
      </c>
      <c r="U643" s="3">
        <v>42046</v>
      </c>
      <c r="V643" s="5">
        <v>-48.219499999999996</v>
      </c>
      <c r="W643">
        <v>6</v>
      </c>
      <c r="X643" s="5">
        <v>37.700000000000003</v>
      </c>
      <c r="Y643">
        <v>88101</v>
      </c>
      <c r="Z643">
        <f t="shared" ref="Z643:Z706" si="40">DATEDIF(T643, U643, "d")</f>
        <v>1</v>
      </c>
      <c r="AA643">
        <f t="shared" si="39"/>
        <v>10</v>
      </c>
      <c r="AB643" t="str">
        <f t="shared" ref="AB643:AB706" si="41">TEXT((T643), "mmm")</f>
        <v>Feb</v>
      </c>
      <c r="AC643">
        <f t="shared" ref="AC643:AC706" si="42">YEAR(T643)</f>
        <v>2015</v>
      </c>
    </row>
    <row r="644" spans="1:29" ht="12.75" customHeight="1" x14ac:dyDescent="0.25">
      <c r="A644">
        <v>22501</v>
      </c>
      <c r="B644" t="s">
        <v>106</v>
      </c>
      <c r="C644">
        <v>0.04</v>
      </c>
      <c r="D644">
        <v>8.6</v>
      </c>
      <c r="E644">
        <v>6.19</v>
      </c>
      <c r="F644">
        <v>1132</v>
      </c>
      <c r="G644" t="s">
        <v>1243</v>
      </c>
      <c r="H644" t="s">
        <v>49</v>
      </c>
      <c r="I644" t="s">
        <v>40</v>
      </c>
      <c r="J644" t="s">
        <v>29</v>
      </c>
      <c r="K644" t="s">
        <v>109</v>
      </c>
      <c r="L644" t="s">
        <v>59</v>
      </c>
      <c r="M644" t="s">
        <v>924</v>
      </c>
      <c r="N644">
        <v>0.38</v>
      </c>
      <c r="O644" t="s">
        <v>33</v>
      </c>
      <c r="P644" t="s">
        <v>61</v>
      </c>
      <c r="Q644" t="s">
        <v>130</v>
      </c>
      <c r="R644" t="s">
        <v>1244</v>
      </c>
      <c r="S644">
        <v>76039</v>
      </c>
      <c r="T644" s="3">
        <v>42051</v>
      </c>
      <c r="U644" s="3">
        <v>42058</v>
      </c>
      <c r="V644" s="5">
        <v>-63.813500000000005</v>
      </c>
      <c r="W644">
        <v>9</v>
      </c>
      <c r="X644" s="5">
        <v>75.81</v>
      </c>
      <c r="Y644">
        <v>88102</v>
      </c>
      <c r="Z644">
        <f t="shared" si="40"/>
        <v>7</v>
      </c>
      <c r="AA644">
        <f t="shared" ref="AA644:AA707" si="43">DAY(T644)</f>
        <v>16</v>
      </c>
      <c r="AB644" t="str">
        <f t="shared" si="41"/>
        <v>Feb</v>
      </c>
      <c r="AC644">
        <f t="shared" si="42"/>
        <v>2015</v>
      </c>
    </row>
    <row r="645" spans="1:29" ht="12.75" customHeight="1" x14ac:dyDescent="0.25">
      <c r="A645">
        <v>22502</v>
      </c>
      <c r="B645" t="s">
        <v>106</v>
      </c>
      <c r="C645">
        <v>7.0000000000000007E-2</v>
      </c>
      <c r="D645">
        <v>699.99</v>
      </c>
      <c r="E645">
        <v>24.49</v>
      </c>
      <c r="F645">
        <v>1132</v>
      </c>
      <c r="G645" t="s">
        <v>1243</v>
      </c>
      <c r="H645" t="s">
        <v>49</v>
      </c>
      <c r="I645" t="s">
        <v>40</v>
      </c>
      <c r="J645" t="s">
        <v>77</v>
      </c>
      <c r="K645" t="s">
        <v>587</v>
      </c>
      <c r="L645" t="s">
        <v>236</v>
      </c>
      <c r="M645" t="s">
        <v>1237</v>
      </c>
      <c r="N645">
        <v>0.54</v>
      </c>
      <c r="O645" t="s">
        <v>33</v>
      </c>
      <c r="P645" t="s">
        <v>61</v>
      </c>
      <c r="Q645" t="s">
        <v>130</v>
      </c>
      <c r="R645" t="s">
        <v>1244</v>
      </c>
      <c r="S645">
        <v>76039</v>
      </c>
      <c r="T645" s="3">
        <v>42051</v>
      </c>
      <c r="U645" s="3">
        <v>42055</v>
      </c>
      <c r="V645" s="5">
        <v>325.29000000000002</v>
      </c>
      <c r="W645">
        <v>4</v>
      </c>
      <c r="X645" s="5">
        <v>2630</v>
      </c>
      <c r="Y645">
        <v>88102</v>
      </c>
      <c r="Z645">
        <f t="shared" si="40"/>
        <v>4</v>
      </c>
      <c r="AA645">
        <f t="shared" si="43"/>
        <v>16</v>
      </c>
      <c r="AB645" t="str">
        <f t="shared" si="41"/>
        <v>Feb</v>
      </c>
      <c r="AC645">
        <f t="shared" si="42"/>
        <v>2015</v>
      </c>
    </row>
    <row r="646" spans="1:29" ht="12.75" customHeight="1" x14ac:dyDescent="0.25">
      <c r="A646">
        <v>23568</v>
      </c>
      <c r="B646" t="s">
        <v>106</v>
      </c>
      <c r="C646">
        <v>0.03</v>
      </c>
      <c r="D646">
        <v>30.98</v>
      </c>
      <c r="E646">
        <v>6.5</v>
      </c>
      <c r="F646">
        <v>1132</v>
      </c>
      <c r="G646" t="s">
        <v>1243</v>
      </c>
      <c r="H646" t="s">
        <v>49</v>
      </c>
      <c r="I646" t="s">
        <v>28</v>
      </c>
      <c r="J646" t="s">
        <v>77</v>
      </c>
      <c r="K646" t="s">
        <v>180</v>
      </c>
      <c r="L646" t="s">
        <v>59</v>
      </c>
      <c r="M646" t="s">
        <v>1240</v>
      </c>
      <c r="N646">
        <v>0.79</v>
      </c>
      <c r="O646" t="s">
        <v>33</v>
      </c>
      <c r="P646" t="s">
        <v>61</v>
      </c>
      <c r="Q646" t="s">
        <v>130</v>
      </c>
      <c r="R646" t="s">
        <v>1244</v>
      </c>
      <c r="S646">
        <v>76039</v>
      </c>
      <c r="T646" s="3">
        <v>42168</v>
      </c>
      <c r="U646" s="3">
        <v>42172</v>
      </c>
      <c r="V646" s="5">
        <v>-115.35999999999999</v>
      </c>
      <c r="W646">
        <v>11</v>
      </c>
      <c r="X646" s="5">
        <v>333.02</v>
      </c>
      <c r="Y646">
        <v>88104</v>
      </c>
      <c r="Z646">
        <f t="shared" si="40"/>
        <v>4</v>
      </c>
      <c r="AA646">
        <f t="shared" si="43"/>
        <v>13</v>
      </c>
      <c r="AB646" t="str">
        <f t="shared" si="41"/>
        <v>Jun</v>
      </c>
      <c r="AC646">
        <f t="shared" si="42"/>
        <v>2015</v>
      </c>
    </row>
    <row r="647" spans="1:29" ht="12.75" customHeight="1" x14ac:dyDescent="0.25">
      <c r="A647">
        <v>26099</v>
      </c>
      <c r="B647" t="s">
        <v>106</v>
      </c>
      <c r="C647">
        <v>0.02</v>
      </c>
      <c r="D647">
        <v>4.9800000000000004</v>
      </c>
      <c r="E647">
        <v>6.07</v>
      </c>
      <c r="F647">
        <v>1133</v>
      </c>
      <c r="G647" t="s">
        <v>1245</v>
      </c>
      <c r="H647" t="s">
        <v>49</v>
      </c>
      <c r="I647" t="s">
        <v>40</v>
      </c>
      <c r="J647" t="s">
        <v>29</v>
      </c>
      <c r="K647" t="s">
        <v>93</v>
      </c>
      <c r="L647" t="s">
        <v>59</v>
      </c>
      <c r="M647" t="s">
        <v>173</v>
      </c>
      <c r="N647">
        <v>0.36</v>
      </c>
      <c r="O647" t="s">
        <v>33</v>
      </c>
      <c r="P647" t="s">
        <v>61</v>
      </c>
      <c r="Q647" t="s">
        <v>130</v>
      </c>
      <c r="R647" t="s">
        <v>1246</v>
      </c>
      <c r="S647">
        <v>75234</v>
      </c>
      <c r="T647" s="3">
        <v>42030</v>
      </c>
      <c r="U647" s="3">
        <v>42032</v>
      </c>
      <c r="V647" s="5">
        <v>-46.92</v>
      </c>
      <c r="W647">
        <v>5</v>
      </c>
      <c r="X647" s="5">
        <v>27.76</v>
      </c>
      <c r="Y647">
        <v>88105</v>
      </c>
      <c r="Z647">
        <f t="shared" si="40"/>
        <v>2</v>
      </c>
      <c r="AA647">
        <f t="shared" si="43"/>
        <v>26</v>
      </c>
      <c r="AB647" t="str">
        <f t="shared" si="41"/>
        <v>Jan</v>
      </c>
      <c r="AC647">
        <f t="shared" si="42"/>
        <v>2015</v>
      </c>
    </row>
    <row r="648" spans="1:29" ht="12.75" customHeight="1" x14ac:dyDescent="0.25">
      <c r="A648">
        <v>22119</v>
      </c>
      <c r="B648" t="s">
        <v>25</v>
      </c>
      <c r="C648">
        <v>0.09</v>
      </c>
      <c r="D648">
        <v>270.97000000000003</v>
      </c>
      <c r="E648">
        <v>28.06</v>
      </c>
      <c r="F648">
        <v>1136</v>
      </c>
      <c r="G648" t="s">
        <v>1247</v>
      </c>
      <c r="H648" t="s">
        <v>39</v>
      </c>
      <c r="I648" t="s">
        <v>114</v>
      </c>
      <c r="J648" t="s">
        <v>77</v>
      </c>
      <c r="K648" t="s">
        <v>85</v>
      </c>
      <c r="L648" t="s">
        <v>43</v>
      </c>
      <c r="M648" t="s">
        <v>1248</v>
      </c>
      <c r="N648">
        <v>0.56000000000000005</v>
      </c>
      <c r="O648" t="s">
        <v>33</v>
      </c>
      <c r="P648" t="s">
        <v>61</v>
      </c>
      <c r="Q648" t="s">
        <v>178</v>
      </c>
      <c r="R648" t="s">
        <v>1249</v>
      </c>
      <c r="S648">
        <v>60188</v>
      </c>
      <c r="T648" s="3">
        <v>42006</v>
      </c>
      <c r="U648" s="3">
        <v>42008</v>
      </c>
      <c r="V648" s="5">
        <v>2660.1432</v>
      </c>
      <c r="W648">
        <v>15</v>
      </c>
      <c r="X648" s="5">
        <v>3855.28</v>
      </c>
      <c r="Y648">
        <v>87940</v>
      </c>
      <c r="Z648">
        <f t="shared" si="40"/>
        <v>2</v>
      </c>
      <c r="AA648">
        <f t="shared" si="43"/>
        <v>2</v>
      </c>
      <c r="AB648" t="str">
        <f t="shared" si="41"/>
        <v>Jan</v>
      </c>
      <c r="AC648">
        <f t="shared" si="42"/>
        <v>2015</v>
      </c>
    </row>
    <row r="649" spans="1:29" ht="12.75" customHeight="1" x14ac:dyDescent="0.25">
      <c r="A649">
        <v>19357</v>
      </c>
      <c r="B649" t="s">
        <v>56</v>
      </c>
      <c r="C649">
        <v>0.02</v>
      </c>
      <c r="D649">
        <v>160.97999999999999</v>
      </c>
      <c r="E649">
        <v>30</v>
      </c>
      <c r="F649">
        <v>1138</v>
      </c>
      <c r="G649" t="s">
        <v>1250</v>
      </c>
      <c r="H649" t="s">
        <v>39</v>
      </c>
      <c r="I649" t="s">
        <v>40</v>
      </c>
      <c r="J649" t="s">
        <v>41</v>
      </c>
      <c r="K649" t="s">
        <v>42</v>
      </c>
      <c r="L649" t="s">
        <v>43</v>
      </c>
      <c r="M649" t="s">
        <v>177</v>
      </c>
      <c r="N649">
        <v>0.62</v>
      </c>
      <c r="O649" t="s">
        <v>33</v>
      </c>
      <c r="P649" t="s">
        <v>61</v>
      </c>
      <c r="Q649" t="s">
        <v>130</v>
      </c>
      <c r="R649" t="s">
        <v>1251</v>
      </c>
      <c r="S649">
        <v>75056</v>
      </c>
      <c r="T649" s="3">
        <v>42051</v>
      </c>
      <c r="U649" s="3">
        <v>42054</v>
      </c>
      <c r="V649" s="5">
        <v>-51.116</v>
      </c>
      <c r="W649">
        <v>1</v>
      </c>
      <c r="X649" s="5">
        <v>192.49</v>
      </c>
      <c r="Y649">
        <v>86574</v>
      </c>
      <c r="Z649">
        <f t="shared" si="40"/>
        <v>3</v>
      </c>
      <c r="AA649">
        <f t="shared" si="43"/>
        <v>16</v>
      </c>
      <c r="AB649" t="str">
        <f t="shared" si="41"/>
        <v>Feb</v>
      </c>
      <c r="AC649">
        <f t="shared" si="42"/>
        <v>2015</v>
      </c>
    </row>
    <row r="650" spans="1:29" ht="12.75" customHeight="1" x14ac:dyDescent="0.25">
      <c r="A650">
        <v>25467</v>
      </c>
      <c r="B650" t="s">
        <v>56</v>
      </c>
      <c r="C650">
        <v>0.05</v>
      </c>
      <c r="D650">
        <v>363.25</v>
      </c>
      <c r="E650">
        <v>19.989999999999998</v>
      </c>
      <c r="F650">
        <v>1142</v>
      </c>
      <c r="G650" t="s">
        <v>1252</v>
      </c>
      <c r="H650" t="s">
        <v>49</v>
      </c>
      <c r="I650" t="s">
        <v>40</v>
      </c>
      <c r="J650" t="s">
        <v>29</v>
      </c>
      <c r="K650" t="s">
        <v>257</v>
      </c>
      <c r="L650" t="s">
        <v>59</v>
      </c>
      <c r="M650" t="s">
        <v>1253</v>
      </c>
      <c r="N650">
        <v>0.56999999999999995</v>
      </c>
      <c r="O650" t="s">
        <v>33</v>
      </c>
      <c r="P650" t="s">
        <v>61</v>
      </c>
      <c r="Q650" t="s">
        <v>130</v>
      </c>
      <c r="R650" t="s">
        <v>1254</v>
      </c>
      <c r="S650">
        <v>76706</v>
      </c>
      <c r="T650" s="3">
        <v>42008</v>
      </c>
      <c r="U650" s="3">
        <v>42010</v>
      </c>
      <c r="V650" s="5">
        <v>1766.7795000000001</v>
      </c>
      <c r="W650">
        <v>7</v>
      </c>
      <c r="X650" s="5">
        <v>2560.5500000000002</v>
      </c>
      <c r="Y650">
        <v>86573</v>
      </c>
      <c r="Z650">
        <f t="shared" si="40"/>
        <v>2</v>
      </c>
      <c r="AA650">
        <f t="shared" si="43"/>
        <v>4</v>
      </c>
      <c r="AB650" t="str">
        <f t="shared" si="41"/>
        <v>Jan</v>
      </c>
      <c r="AC650">
        <f t="shared" si="42"/>
        <v>2015</v>
      </c>
    </row>
    <row r="651" spans="1:29" ht="12.75" customHeight="1" x14ac:dyDescent="0.25">
      <c r="A651">
        <v>24539</v>
      </c>
      <c r="B651" t="s">
        <v>56</v>
      </c>
      <c r="C651">
        <v>0.01</v>
      </c>
      <c r="D651">
        <v>18.97</v>
      </c>
      <c r="E651">
        <v>9.5399999999999991</v>
      </c>
      <c r="F651">
        <v>1142</v>
      </c>
      <c r="G651" t="s">
        <v>1252</v>
      </c>
      <c r="H651" t="s">
        <v>49</v>
      </c>
      <c r="I651" t="s">
        <v>40</v>
      </c>
      <c r="J651" t="s">
        <v>29</v>
      </c>
      <c r="K651" t="s">
        <v>93</v>
      </c>
      <c r="L651" t="s">
        <v>59</v>
      </c>
      <c r="M651" t="s">
        <v>223</v>
      </c>
      <c r="N651">
        <v>0.37</v>
      </c>
      <c r="O651" t="s">
        <v>33</v>
      </c>
      <c r="P651" t="s">
        <v>61</v>
      </c>
      <c r="Q651" t="s">
        <v>130</v>
      </c>
      <c r="R651" t="s">
        <v>1254</v>
      </c>
      <c r="S651">
        <v>76706</v>
      </c>
      <c r="T651" s="3">
        <v>42161</v>
      </c>
      <c r="U651" s="3">
        <v>42164</v>
      </c>
      <c r="V651" s="5">
        <v>85.875</v>
      </c>
      <c r="W651">
        <v>11</v>
      </c>
      <c r="X651" s="5">
        <v>227.67</v>
      </c>
      <c r="Y651">
        <v>86575</v>
      </c>
      <c r="Z651">
        <f t="shared" si="40"/>
        <v>3</v>
      </c>
      <c r="AA651">
        <f t="shared" si="43"/>
        <v>6</v>
      </c>
      <c r="AB651" t="str">
        <f t="shared" si="41"/>
        <v>Jun</v>
      </c>
      <c r="AC651">
        <f t="shared" si="42"/>
        <v>2015</v>
      </c>
    </row>
    <row r="652" spans="1:29" ht="12.75" customHeight="1" x14ac:dyDescent="0.25">
      <c r="A652">
        <v>25179</v>
      </c>
      <c r="B652" t="s">
        <v>106</v>
      </c>
      <c r="C652">
        <v>0.05</v>
      </c>
      <c r="D652">
        <v>7.59</v>
      </c>
      <c r="E652">
        <v>4</v>
      </c>
      <c r="F652">
        <v>1151</v>
      </c>
      <c r="G652" t="s">
        <v>1255</v>
      </c>
      <c r="H652" t="s">
        <v>49</v>
      </c>
      <c r="I652" t="s">
        <v>28</v>
      </c>
      <c r="J652" t="s">
        <v>41</v>
      </c>
      <c r="K652" t="s">
        <v>50</v>
      </c>
      <c r="L652" t="s">
        <v>31</v>
      </c>
      <c r="M652" t="s">
        <v>444</v>
      </c>
      <c r="N652">
        <v>0.42</v>
      </c>
      <c r="O652" t="s">
        <v>33</v>
      </c>
      <c r="P652" t="s">
        <v>53</v>
      </c>
      <c r="Q652" t="s">
        <v>193</v>
      </c>
      <c r="R652" t="s">
        <v>1256</v>
      </c>
      <c r="S652">
        <v>1075</v>
      </c>
      <c r="T652" s="3">
        <v>42164</v>
      </c>
      <c r="U652" s="3">
        <v>42164</v>
      </c>
      <c r="V652" s="5">
        <v>6.0926999999999998</v>
      </c>
      <c r="W652">
        <v>1</v>
      </c>
      <c r="X652" s="5">
        <v>8.83</v>
      </c>
      <c r="Y652">
        <v>91344</v>
      </c>
      <c r="Z652">
        <f t="shared" si="40"/>
        <v>0</v>
      </c>
      <c r="AA652">
        <f t="shared" si="43"/>
        <v>9</v>
      </c>
      <c r="AB652" t="str">
        <f t="shared" si="41"/>
        <v>Jun</v>
      </c>
      <c r="AC652">
        <f t="shared" si="42"/>
        <v>2015</v>
      </c>
    </row>
    <row r="653" spans="1:29" ht="12.75" customHeight="1" x14ac:dyDescent="0.25">
      <c r="A653">
        <v>24224</v>
      </c>
      <c r="B653" t="s">
        <v>47</v>
      </c>
      <c r="C653">
        <v>0.09</v>
      </c>
      <c r="D653">
        <v>9.11</v>
      </c>
      <c r="E653">
        <v>2.15</v>
      </c>
      <c r="F653">
        <v>1155</v>
      </c>
      <c r="G653" t="s">
        <v>1257</v>
      </c>
      <c r="H653" t="s">
        <v>27</v>
      </c>
      <c r="I653" t="s">
        <v>114</v>
      </c>
      <c r="J653" t="s">
        <v>29</v>
      </c>
      <c r="K653" t="s">
        <v>93</v>
      </c>
      <c r="L653" t="s">
        <v>31</v>
      </c>
      <c r="M653" t="s">
        <v>1258</v>
      </c>
      <c r="N653">
        <v>0.4</v>
      </c>
      <c r="O653" t="s">
        <v>33</v>
      </c>
      <c r="P653" t="s">
        <v>34</v>
      </c>
      <c r="Q653" t="s">
        <v>45</v>
      </c>
      <c r="R653" t="s">
        <v>1259</v>
      </c>
      <c r="S653">
        <v>90640</v>
      </c>
      <c r="T653" s="3">
        <v>42006</v>
      </c>
      <c r="U653" s="3">
        <v>42008</v>
      </c>
      <c r="V653" s="5">
        <v>20.299600000000002</v>
      </c>
      <c r="W653">
        <v>4</v>
      </c>
      <c r="X653" s="5">
        <v>34.409999999999997</v>
      </c>
      <c r="Y653">
        <v>90853</v>
      </c>
      <c r="Z653">
        <f t="shared" si="40"/>
        <v>2</v>
      </c>
      <c r="AA653">
        <f t="shared" si="43"/>
        <v>2</v>
      </c>
      <c r="AB653" t="str">
        <f t="shared" si="41"/>
        <v>Jan</v>
      </c>
      <c r="AC653">
        <f t="shared" si="42"/>
        <v>2015</v>
      </c>
    </row>
    <row r="654" spans="1:29" ht="12.75" customHeight="1" x14ac:dyDescent="0.25">
      <c r="A654">
        <v>24225</v>
      </c>
      <c r="B654" t="s">
        <v>47</v>
      </c>
      <c r="C654">
        <v>0.08</v>
      </c>
      <c r="D654">
        <v>15.04</v>
      </c>
      <c r="E654">
        <v>1.97</v>
      </c>
      <c r="F654">
        <v>1155</v>
      </c>
      <c r="G654" t="s">
        <v>1257</v>
      </c>
      <c r="H654" t="s">
        <v>49</v>
      </c>
      <c r="I654" t="s">
        <v>114</v>
      </c>
      <c r="J654" t="s">
        <v>29</v>
      </c>
      <c r="K654" t="s">
        <v>93</v>
      </c>
      <c r="L654" t="s">
        <v>31</v>
      </c>
      <c r="M654" t="s">
        <v>659</v>
      </c>
      <c r="N654">
        <v>0.39</v>
      </c>
      <c r="O654" t="s">
        <v>33</v>
      </c>
      <c r="P654" t="s">
        <v>34</v>
      </c>
      <c r="Q654" t="s">
        <v>45</v>
      </c>
      <c r="R654" t="s">
        <v>1259</v>
      </c>
      <c r="S654">
        <v>90640</v>
      </c>
      <c r="T654" s="3">
        <v>42006</v>
      </c>
      <c r="U654" s="3">
        <v>42006</v>
      </c>
      <c r="V654" s="5">
        <v>108.5163</v>
      </c>
      <c r="W654">
        <v>11</v>
      </c>
      <c r="X654" s="5">
        <v>157.27000000000001</v>
      </c>
      <c r="Y654">
        <v>90853</v>
      </c>
      <c r="Z654">
        <f t="shared" si="40"/>
        <v>0</v>
      </c>
      <c r="AA654">
        <f t="shared" si="43"/>
        <v>2</v>
      </c>
      <c r="AB654" t="str">
        <f t="shared" si="41"/>
        <v>Jan</v>
      </c>
      <c r="AC654">
        <f t="shared" si="42"/>
        <v>2015</v>
      </c>
    </row>
    <row r="655" spans="1:29" ht="12.75" customHeight="1" x14ac:dyDescent="0.25">
      <c r="A655">
        <v>20212</v>
      </c>
      <c r="B655" t="s">
        <v>25</v>
      </c>
      <c r="C655">
        <v>0.06</v>
      </c>
      <c r="D655">
        <v>175.99</v>
      </c>
      <c r="E655">
        <v>8.99</v>
      </c>
      <c r="F655">
        <v>1156</v>
      </c>
      <c r="G655" t="s">
        <v>1260</v>
      </c>
      <c r="H655" t="s">
        <v>49</v>
      </c>
      <c r="I655" t="s">
        <v>114</v>
      </c>
      <c r="J655" t="s">
        <v>77</v>
      </c>
      <c r="K655" t="s">
        <v>78</v>
      </c>
      <c r="L655" t="s">
        <v>59</v>
      </c>
      <c r="M655" t="s">
        <v>168</v>
      </c>
      <c r="N655">
        <v>0.56999999999999995</v>
      </c>
      <c r="O655" t="s">
        <v>33</v>
      </c>
      <c r="P655" t="s">
        <v>53</v>
      </c>
      <c r="Q655" t="s">
        <v>193</v>
      </c>
      <c r="R655" t="s">
        <v>1261</v>
      </c>
      <c r="S655">
        <v>1876</v>
      </c>
      <c r="T655" s="3">
        <v>42049</v>
      </c>
      <c r="U655" s="3">
        <v>42050</v>
      </c>
      <c r="V655" s="5">
        <v>48.47148</v>
      </c>
      <c r="W655">
        <v>7</v>
      </c>
      <c r="X655" s="5">
        <v>1013.84</v>
      </c>
      <c r="Y655">
        <v>90855</v>
      </c>
      <c r="Z655">
        <f t="shared" si="40"/>
        <v>1</v>
      </c>
      <c r="AA655">
        <f t="shared" si="43"/>
        <v>14</v>
      </c>
      <c r="AB655" t="str">
        <f t="shared" si="41"/>
        <v>Feb</v>
      </c>
      <c r="AC655">
        <f t="shared" si="42"/>
        <v>2015</v>
      </c>
    </row>
    <row r="656" spans="1:29" ht="12.75" customHeight="1" x14ac:dyDescent="0.25">
      <c r="A656">
        <v>20897</v>
      </c>
      <c r="B656" t="s">
        <v>25</v>
      </c>
      <c r="C656">
        <v>0.04</v>
      </c>
      <c r="D656">
        <v>100.98</v>
      </c>
      <c r="E656">
        <v>35.840000000000003</v>
      </c>
      <c r="F656">
        <v>1159</v>
      </c>
      <c r="G656" t="s">
        <v>1262</v>
      </c>
      <c r="H656" t="s">
        <v>39</v>
      </c>
      <c r="I656" t="s">
        <v>114</v>
      </c>
      <c r="J656" t="s">
        <v>41</v>
      </c>
      <c r="K656" t="s">
        <v>191</v>
      </c>
      <c r="L656" t="s">
        <v>121</v>
      </c>
      <c r="M656" t="s">
        <v>260</v>
      </c>
      <c r="N656">
        <v>0.62</v>
      </c>
      <c r="O656" t="s">
        <v>33</v>
      </c>
      <c r="P656" t="s">
        <v>53</v>
      </c>
      <c r="Q656" t="s">
        <v>54</v>
      </c>
      <c r="R656" t="s">
        <v>1263</v>
      </c>
      <c r="S656">
        <v>7086</v>
      </c>
      <c r="T656" s="3">
        <v>42144</v>
      </c>
      <c r="U656" s="3">
        <v>42145</v>
      </c>
      <c r="V656" s="5">
        <v>-152.76</v>
      </c>
      <c r="W656">
        <v>1</v>
      </c>
      <c r="X656" s="5">
        <v>110.75</v>
      </c>
      <c r="Y656">
        <v>90854</v>
      </c>
      <c r="Z656">
        <f t="shared" si="40"/>
        <v>1</v>
      </c>
      <c r="AA656">
        <f t="shared" si="43"/>
        <v>20</v>
      </c>
      <c r="AB656" t="str">
        <f t="shared" si="41"/>
        <v>May</v>
      </c>
      <c r="AC656">
        <f t="shared" si="42"/>
        <v>2015</v>
      </c>
    </row>
    <row r="657" spans="1:29" ht="12.75" customHeight="1" x14ac:dyDescent="0.25">
      <c r="A657">
        <v>18860</v>
      </c>
      <c r="B657" t="s">
        <v>37</v>
      </c>
      <c r="C657">
        <v>0.09</v>
      </c>
      <c r="D657">
        <v>9.7799999999999994</v>
      </c>
      <c r="E657">
        <v>1.39</v>
      </c>
      <c r="F657">
        <v>1170</v>
      </c>
      <c r="G657" t="s">
        <v>1264</v>
      </c>
      <c r="H657" t="s">
        <v>49</v>
      </c>
      <c r="I657" t="s">
        <v>114</v>
      </c>
      <c r="J657" t="s">
        <v>29</v>
      </c>
      <c r="K657" t="s">
        <v>69</v>
      </c>
      <c r="L657" t="s">
        <v>59</v>
      </c>
      <c r="M657" t="s">
        <v>1265</v>
      </c>
      <c r="N657">
        <v>0.39</v>
      </c>
      <c r="O657" t="s">
        <v>33</v>
      </c>
      <c r="P657" t="s">
        <v>53</v>
      </c>
      <c r="Q657" t="s">
        <v>1149</v>
      </c>
      <c r="R657" t="s">
        <v>401</v>
      </c>
      <c r="S657">
        <v>19711</v>
      </c>
      <c r="T657" s="3">
        <v>42157</v>
      </c>
      <c r="U657" s="3">
        <v>42158</v>
      </c>
      <c r="V657" s="5">
        <v>125.20739999999999</v>
      </c>
      <c r="W657">
        <v>19</v>
      </c>
      <c r="X657" s="5">
        <v>181.46</v>
      </c>
      <c r="Y657">
        <v>87520</v>
      </c>
      <c r="Z657">
        <f t="shared" si="40"/>
        <v>1</v>
      </c>
      <c r="AA657">
        <f t="shared" si="43"/>
        <v>2</v>
      </c>
      <c r="AB657" t="str">
        <f t="shared" si="41"/>
        <v>Jun</v>
      </c>
      <c r="AC657">
        <f t="shared" si="42"/>
        <v>2015</v>
      </c>
    </row>
    <row r="658" spans="1:29" ht="12.75" customHeight="1" x14ac:dyDescent="0.25">
      <c r="A658">
        <v>18861</v>
      </c>
      <c r="B658" t="s">
        <v>37</v>
      </c>
      <c r="C658">
        <v>0</v>
      </c>
      <c r="D658">
        <v>200.99</v>
      </c>
      <c r="E658">
        <v>8.08</v>
      </c>
      <c r="F658">
        <v>1170</v>
      </c>
      <c r="G658" t="s">
        <v>1264</v>
      </c>
      <c r="H658" t="s">
        <v>49</v>
      </c>
      <c r="I658" t="s">
        <v>114</v>
      </c>
      <c r="J658" t="s">
        <v>77</v>
      </c>
      <c r="K658" t="s">
        <v>78</v>
      </c>
      <c r="L658" t="s">
        <v>59</v>
      </c>
      <c r="M658" t="s">
        <v>1266</v>
      </c>
      <c r="N658">
        <v>0.59</v>
      </c>
      <c r="O658" t="s">
        <v>33</v>
      </c>
      <c r="P658" t="s">
        <v>53</v>
      </c>
      <c r="Q658" t="s">
        <v>1149</v>
      </c>
      <c r="R658" t="s">
        <v>401</v>
      </c>
      <c r="S658">
        <v>19711</v>
      </c>
      <c r="T658" s="3">
        <v>42157</v>
      </c>
      <c r="U658" s="3">
        <v>42159</v>
      </c>
      <c r="V658" s="5">
        <v>281.53440000000001</v>
      </c>
      <c r="W658">
        <v>6</v>
      </c>
      <c r="X658" s="5">
        <v>1076.3</v>
      </c>
      <c r="Y658">
        <v>87520</v>
      </c>
      <c r="Z658">
        <f t="shared" si="40"/>
        <v>2</v>
      </c>
      <c r="AA658">
        <f t="shared" si="43"/>
        <v>2</v>
      </c>
      <c r="AB658" t="str">
        <f t="shared" si="41"/>
        <v>Jun</v>
      </c>
      <c r="AC658">
        <f t="shared" si="42"/>
        <v>2015</v>
      </c>
    </row>
    <row r="659" spans="1:29" ht="12.75" customHeight="1" x14ac:dyDescent="0.25">
      <c r="A659">
        <v>19182</v>
      </c>
      <c r="B659" t="s">
        <v>25</v>
      </c>
      <c r="C659">
        <v>0.03</v>
      </c>
      <c r="D659">
        <v>4.4800000000000004</v>
      </c>
      <c r="E659">
        <v>49</v>
      </c>
      <c r="F659">
        <v>1178</v>
      </c>
      <c r="G659" t="s">
        <v>1267</v>
      </c>
      <c r="H659" t="s">
        <v>49</v>
      </c>
      <c r="I659" t="s">
        <v>114</v>
      </c>
      <c r="J659" t="s">
        <v>29</v>
      </c>
      <c r="K659" t="s">
        <v>257</v>
      </c>
      <c r="L659" t="s">
        <v>236</v>
      </c>
      <c r="M659" t="s">
        <v>680</v>
      </c>
      <c r="N659">
        <v>0.6</v>
      </c>
      <c r="O659" t="s">
        <v>33</v>
      </c>
      <c r="P659" t="s">
        <v>136</v>
      </c>
      <c r="Q659" t="s">
        <v>362</v>
      </c>
      <c r="R659" t="s">
        <v>1268</v>
      </c>
      <c r="S659">
        <v>32701</v>
      </c>
      <c r="T659" s="3">
        <v>42103</v>
      </c>
      <c r="U659" s="3">
        <v>42105</v>
      </c>
      <c r="V659" s="5">
        <v>64.265999999999991</v>
      </c>
      <c r="W659">
        <v>2</v>
      </c>
      <c r="X659" s="5">
        <v>21.46</v>
      </c>
      <c r="Y659">
        <v>89787</v>
      </c>
      <c r="Z659">
        <f t="shared" si="40"/>
        <v>2</v>
      </c>
      <c r="AA659">
        <f t="shared" si="43"/>
        <v>9</v>
      </c>
      <c r="AB659" t="str">
        <f t="shared" si="41"/>
        <v>Apr</v>
      </c>
      <c r="AC659">
        <f t="shared" si="42"/>
        <v>2015</v>
      </c>
    </row>
    <row r="660" spans="1:29" ht="12.75" customHeight="1" x14ac:dyDescent="0.25">
      <c r="A660">
        <v>19183</v>
      </c>
      <c r="B660" t="s">
        <v>25</v>
      </c>
      <c r="C660">
        <v>0.06</v>
      </c>
      <c r="D660">
        <v>350.99</v>
      </c>
      <c r="E660">
        <v>39</v>
      </c>
      <c r="F660">
        <v>1178</v>
      </c>
      <c r="G660" t="s">
        <v>1267</v>
      </c>
      <c r="H660" t="s">
        <v>39</v>
      </c>
      <c r="I660" t="s">
        <v>114</v>
      </c>
      <c r="J660" t="s">
        <v>41</v>
      </c>
      <c r="K660" t="s">
        <v>42</v>
      </c>
      <c r="L660" t="s">
        <v>43</v>
      </c>
      <c r="M660" t="s">
        <v>1269</v>
      </c>
      <c r="N660">
        <v>0.55000000000000004</v>
      </c>
      <c r="O660" t="s">
        <v>33</v>
      </c>
      <c r="P660" t="s">
        <v>136</v>
      </c>
      <c r="Q660" t="s">
        <v>362</v>
      </c>
      <c r="R660" t="s">
        <v>1268</v>
      </c>
      <c r="S660">
        <v>32701</v>
      </c>
      <c r="T660" s="3">
        <v>42103</v>
      </c>
      <c r="U660" s="3">
        <v>42105</v>
      </c>
      <c r="V660" s="5">
        <v>-302.61559999999997</v>
      </c>
      <c r="W660">
        <v>10</v>
      </c>
      <c r="X660" s="5">
        <v>3506.78</v>
      </c>
      <c r="Y660">
        <v>89787</v>
      </c>
      <c r="Z660">
        <f t="shared" si="40"/>
        <v>2</v>
      </c>
      <c r="AA660">
        <f t="shared" si="43"/>
        <v>9</v>
      </c>
      <c r="AB660" t="str">
        <f t="shared" si="41"/>
        <v>Apr</v>
      </c>
      <c r="AC660">
        <f t="shared" si="42"/>
        <v>2015</v>
      </c>
    </row>
    <row r="661" spans="1:29" ht="12.75" customHeight="1" x14ac:dyDescent="0.25">
      <c r="A661">
        <v>19184</v>
      </c>
      <c r="B661" t="s">
        <v>25</v>
      </c>
      <c r="C661">
        <v>0.09</v>
      </c>
      <c r="D661">
        <v>40.98</v>
      </c>
      <c r="E661">
        <v>6.5</v>
      </c>
      <c r="F661">
        <v>1178</v>
      </c>
      <c r="G661" t="s">
        <v>1267</v>
      </c>
      <c r="H661" t="s">
        <v>27</v>
      </c>
      <c r="I661" t="s">
        <v>114</v>
      </c>
      <c r="J661" t="s">
        <v>77</v>
      </c>
      <c r="K661" t="s">
        <v>180</v>
      </c>
      <c r="L661" t="s">
        <v>59</v>
      </c>
      <c r="M661" t="s">
        <v>1270</v>
      </c>
      <c r="N661">
        <v>0.74</v>
      </c>
      <c r="O661" t="s">
        <v>33</v>
      </c>
      <c r="P661" t="s">
        <v>136</v>
      </c>
      <c r="Q661" t="s">
        <v>362</v>
      </c>
      <c r="R661" t="s">
        <v>1268</v>
      </c>
      <c r="S661">
        <v>32701</v>
      </c>
      <c r="T661" s="3">
        <v>42103</v>
      </c>
      <c r="U661" s="3">
        <v>42105</v>
      </c>
      <c r="V661" s="5">
        <v>5.6916000000000002</v>
      </c>
      <c r="W661">
        <v>7</v>
      </c>
      <c r="X661" s="5">
        <v>267.69</v>
      </c>
      <c r="Y661">
        <v>89787</v>
      </c>
      <c r="Z661">
        <f t="shared" si="40"/>
        <v>2</v>
      </c>
      <c r="AA661">
        <f t="shared" si="43"/>
        <v>9</v>
      </c>
      <c r="AB661" t="str">
        <f t="shared" si="41"/>
        <v>Apr</v>
      </c>
      <c r="AC661">
        <f t="shared" si="42"/>
        <v>2015</v>
      </c>
    </row>
    <row r="662" spans="1:29" ht="12.75" customHeight="1" x14ac:dyDescent="0.25">
      <c r="A662">
        <v>19185</v>
      </c>
      <c r="B662" t="s">
        <v>25</v>
      </c>
      <c r="C662">
        <v>0.09</v>
      </c>
      <c r="D662">
        <v>349.45</v>
      </c>
      <c r="E662">
        <v>60</v>
      </c>
      <c r="F662">
        <v>1178</v>
      </c>
      <c r="G662" t="s">
        <v>1267</v>
      </c>
      <c r="H662" t="s">
        <v>39</v>
      </c>
      <c r="I662" t="s">
        <v>114</v>
      </c>
      <c r="J662" t="s">
        <v>41</v>
      </c>
      <c r="K662" t="s">
        <v>152</v>
      </c>
      <c r="L662" t="s">
        <v>43</v>
      </c>
      <c r="M662" t="s">
        <v>989</v>
      </c>
      <c r="O662" t="s">
        <v>33</v>
      </c>
      <c r="P662" t="s">
        <v>136</v>
      </c>
      <c r="Q662" t="s">
        <v>362</v>
      </c>
      <c r="R662" t="s">
        <v>1268</v>
      </c>
      <c r="S662">
        <v>32701</v>
      </c>
      <c r="T662" s="3">
        <v>42103</v>
      </c>
      <c r="U662" s="3">
        <v>42104</v>
      </c>
      <c r="V662" s="5">
        <v>-369.10999999999996</v>
      </c>
      <c r="W662">
        <v>7</v>
      </c>
      <c r="X662" s="5">
        <v>2307.2600000000002</v>
      </c>
      <c r="Y662">
        <v>89787</v>
      </c>
      <c r="Z662">
        <f t="shared" si="40"/>
        <v>1</v>
      </c>
      <c r="AA662">
        <f t="shared" si="43"/>
        <v>9</v>
      </c>
      <c r="AB662" t="str">
        <f t="shared" si="41"/>
        <v>Apr</v>
      </c>
      <c r="AC662">
        <f t="shared" si="42"/>
        <v>2015</v>
      </c>
    </row>
    <row r="663" spans="1:29" ht="12.75" customHeight="1" x14ac:dyDescent="0.25">
      <c r="A663">
        <v>19484</v>
      </c>
      <c r="B663" t="s">
        <v>25</v>
      </c>
      <c r="C663">
        <v>7.0000000000000007E-2</v>
      </c>
      <c r="D663">
        <v>2.61</v>
      </c>
      <c r="E663">
        <v>0.5</v>
      </c>
      <c r="F663">
        <v>1182</v>
      </c>
      <c r="G663" t="s">
        <v>1271</v>
      </c>
      <c r="H663" t="s">
        <v>49</v>
      </c>
      <c r="I663" t="s">
        <v>40</v>
      </c>
      <c r="J663" t="s">
        <v>29</v>
      </c>
      <c r="K663" t="s">
        <v>134</v>
      </c>
      <c r="L663" t="s">
        <v>59</v>
      </c>
      <c r="M663" t="s">
        <v>1138</v>
      </c>
      <c r="N663">
        <v>0.39</v>
      </c>
      <c r="O663" t="s">
        <v>33</v>
      </c>
      <c r="P663" t="s">
        <v>34</v>
      </c>
      <c r="Q663" t="s">
        <v>212</v>
      </c>
      <c r="R663" t="s">
        <v>1272</v>
      </c>
      <c r="S663">
        <v>84660</v>
      </c>
      <c r="T663" s="3">
        <v>42147</v>
      </c>
      <c r="U663" s="3">
        <v>42147</v>
      </c>
      <c r="V663" s="5">
        <v>27.013499999999997</v>
      </c>
      <c r="W663">
        <v>15</v>
      </c>
      <c r="X663" s="5">
        <v>39.15</v>
      </c>
      <c r="Y663">
        <v>86913</v>
      </c>
      <c r="Z663">
        <f t="shared" si="40"/>
        <v>0</v>
      </c>
      <c r="AA663">
        <f t="shared" si="43"/>
        <v>23</v>
      </c>
      <c r="AB663" t="str">
        <f t="shared" si="41"/>
        <v>May</v>
      </c>
      <c r="AC663">
        <f t="shared" si="42"/>
        <v>2015</v>
      </c>
    </row>
    <row r="664" spans="1:29" ht="12.75" customHeight="1" x14ac:dyDescent="0.25">
      <c r="A664">
        <v>21522</v>
      </c>
      <c r="B664" t="s">
        <v>37</v>
      </c>
      <c r="C664">
        <v>0.04</v>
      </c>
      <c r="D664">
        <v>35.99</v>
      </c>
      <c r="E664">
        <v>3.3</v>
      </c>
      <c r="F664">
        <v>1183</v>
      </c>
      <c r="G664" t="s">
        <v>1273</v>
      </c>
      <c r="H664" t="s">
        <v>49</v>
      </c>
      <c r="I664" t="s">
        <v>40</v>
      </c>
      <c r="J664" t="s">
        <v>77</v>
      </c>
      <c r="K664" t="s">
        <v>78</v>
      </c>
      <c r="L664" t="s">
        <v>51</v>
      </c>
      <c r="M664" t="s">
        <v>1274</v>
      </c>
      <c r="N664">
        <v>0.39</v>
      </c>
      <c r="O664" t="s">
        <v>33</v>
      </c>
      <c r="P664" t="s">
        <v>34</v>
      </c>
      <c r="Q664" t="s">
        <v>212</v>
      </c>
      <c r="R664" t="s">
        <v>1275</v>
      </c>
      <c r="S664">
        <v>84663</v>
      </c>
      <c r="T664" s="3">
        <v>42184</v>
      </c>
      <c r="U664" s="3">
        <v>42184</v>
      </c>
      <c r="V664" s="5">
        <v>184.19549999999998</v>
      </c>
      <c r="W664">
        <v>9</v>
      </c>
      <c r="X664" s="5">
        <v>266.95</v>
      </c>
      <c r="Y664">
        <v>86914</v>
      </c>
      <c r="Z664">
        <f t="shared" si="40"/>
        <v>0</v>
      </c>
      <c r="AA664">
        <f t="shared" si="43"/>
        <v>29</v>
      </c>
      <c r="AB664" t="str">
        <f t="shared" si="41"/>
        <v>Jun</v>
      </c>
      <c r="AC664">
        <f t="shared" si="42"/>
        <v>2015</v>
      </c>
    </row>
    <row r="665" spans="1:29" ht="12.75" customHeight="1" x14ac:dyDescent="0.25">
      <c r="A665">
        <v>22190</v>
      </c>
      <c r="B665" t="s">
        <v>56</v>
      </c>
      <c r="C665">
        <v>0</v>
      </c>
      <c r="D665">
        <v>6783.02</v>
      </c>
      <c r="E665">
        <v>24.49</v>
      </c>
      <c r="F665">
        <v>1185</v>
      </c>
      <c r="G665" t="s">
        <v>1276</v>
      </c>
      <c r="H665" t="s">
        <v>49</v>
      </c>
      <c r="I665" t="s">
        <v>114</v>
      </c>
      <c r="J665" t="s">
        <v>77</v>
      </c>
      <c r="K665" t="s">
        <v>85</v>
      </c>
      <c r="L665" t="s">
        <v>236</v>
      </c>
      <c r="M665" t="s">
        <v>1277</v>
      </c>
      <c r="N665">
        <v>0.39</v>
      </c>
      <c r="O665" t="s">
        <v>33</v>
      </c>
      <c r="P665" t="s">
        <v>136</v>
      </c>
      <c r="Q665" t="s">
        <v>1278</v>
      </c>
      <c r="R665" t="s">
        <v>1279</v>
      </c>
      <c r="S665">
        <v>35756</v>
      </c>
      <c r="T665" s="3">
        <v>42084</v>
      </c>
      <c r="U665" s="3">
        <v>42085</v>
      </c>
      <c r="V665" s="5">
        <v>4.1099999999999994</v>
      </c>
      <c r="W665">
        <v>3</v>
      </c>
      <c r="X665" s="5">
        <v>20552.55</v>
      </c>
      <c r="Y665">
        <v>85938</v>
      </c>
      <c r="Z665">
        <f t="shared" si="40"/>
        <v>1</v>
      </c>
      <c r="AA665">
        <f t="shared" si="43"/>
        <v>21</v>
      </c>
      <c r="AB665" t="str">
        <f t="shared" si="41"/>
        <v>Mar</v>
      </c>
      <c r="AC665">
        <f t="shared" si="42"/>
        <v>2015</v>
      </c>
    </row>
    <row r="666" spans="1:29" ht="12.75" customHeight="1" x14ac:dyDescent="0.25">
      <c r="A666">
        <v>20764</v>
      </c>
      <c r="B666" t="s">
        <v>37</v>
      </c>
      <c r="C666">
        <v>0.08</v>
      </c>
      <c r="D666">
        <v>11.7</v>
      </c>
      <c r="E666">
        <v>6.96</v>
      </c>
      <c r="F666">
        <v>1185</v>
      </c>
      <c r="G666" t="s">
        <v>1276</v>
      </c>
      <c r="H666" t="s">
        <v>49</v>
      </c>
      <c r="I666" t="s">
        <v>114</v>
      </c>
      <c r="J666" t="s">
        <v>29</v>
      </c>
      <c r="K666" t="s">
        <v>257</v>
      </c>
      <c r="L666" t="s">
        <v>86</v>
      </c>
      <c r="M666" t="s">
        <v>1280</v>
      </c>
      <c r="N666">
        <v>0.5</v>
      </c>
      <c r="O666" t="s">
        <v>33</v>
      </c>
      <c r="P666" t="s">
        <v>136</v>
      </c>
      <c r="Q666" t="s">
        <v>1278</v>
      </c>
      <c r="R666" t="s">
        <v>1279</v>
      </c>
      <c r="S666">
        <v>35756</v>
      </c>
      <c r="T666" s="3">
        <v>42104</v>
      </c>
      <c r="U666" s="3">
        <v>42107</v>
      </c>
      <c r="V666" s="5">
        <v>28.565999999999999</v>
      </c>
      <c r="W666">
        <v>8</v>
      </c>
      <c r="X666" s="5">
        <v>87.8</v>
      </c>
      <c r="Y666">
        <v>85940</v>
      </c>
      <c r="Z666">
        <f t="shared" si="40"/>
        <v>3</v>
      </c>
      <c r="AA666">
        <f t="shared" si="43"/>
        <v>10</v>
      </c>
      <c r="AB666" t="str">
        <f t="shared" si="41"/>
        <v>Apr</v>
      </c>
      <c r="AC666">
        <f t="shared" si="42"/>
        <v>2015</v>
      </c>
    </row>
    <row r="667" spans="1:29" ht="12.75" customHeight="1" x14ac:dyDescent="0.25">
      <c r="A667">
        <v>24358</v>
      </c>
      <c r="B667" t="s">
        <v>47</v>
      </c>
      <c r="C667">
        <v>7.0000000000000007E-2</v>
      </c>
      <c r="D667">
        <v>400.97</v>
      </c>
      <c r="E667">
        <v>48.26</v>
      </c>
      <c r="F667">
        <v>1186</v>
      </c>
      <c r="G667" t="s">
        <v>1281</v>
      </c>
      <c r="H667" t="s">
        <v>39</v>
      </c>
      <c r="I667" t="s">
        <v>114</v>
      </c>
      <c r="J667" t="s">
        <v>77</v>
      </c>
      <c r="K667" t="s">
        <v>85</v>
      </c>
      <c r="L667" t="s">
        <v>121</v>
      </c>
      <c r="M667" t="s">
        <v>1282</v>
      </c>
      <c r="N667">
        <v>0.36</v>
      </c>
      <c r="O667" t="s">
        <v>33</v>
      </c>
      <c r="P667" t="s">
        <v>34</v>
      </c>
      <c r="Q667" t="s">
        <v>45</v>
      </c>
      <c r="R667" t="s">
        <v>1283</v>
      </c>
      <c r="S667">
        <v>92646</v>
      </c>
      <c r="T667" s="3">
        <v>42103</v>
      </c>
      <c r="U667" s="3">
        <v>42104</v>
      </c>
      <c r="V667" s="5">
        <v>2581.5590999999995</v>
      </c>
      <c r="W667">
        <v>10</v>
      </c>
      <c r="X667" s="5">
        <v>3741.39</v>
      </c>
      <c r="Y667">
        <v>85939</v>
      </c>
      <c r="Z667">
        <f t="shared" si="40"/>
        <v>1</v>
      </c>
      <c r="AA667">
        <f t="shared" si="43"/>
        <v>9</v>
      </c>
      <c r="AB667" t="str">
        <f t="shared" si="41"/>
        <v>Apr</v>
      </c>
      <c r="AC667">
        <f t="shared" si="42"/>
        <v>2015</v>
      </c>
    </row>
    <row r="668" spans="1:29" ht="12.75" customHeight="1" x14ac:dyDescent="0.25">
      <c r="A668">
        <v>18829</v>
      </c>
      <c r="B668" t="s">
        <v>106</v>
      </c>
      <c r="C668">
        <v>0.06</v>
      </c>
      <c r="D668">
        <v>10.89</v>
      </c>
      <c r="E668">
        <v>4.5</v>
      </c>
      <c r="F668">
        <v>1189</v>
      </c>
      <c r="G668" t="s">
        <v>1284</v>
      </c>
      <c r="H668" t="s">
        <v>49</v>
      </c>
      <c r="I668" t="s">
        <v>114</v>
      </c>
      <c r="J668" t="s">
        <v>29</v>
      </c>
      <c r="K668" t="s">
        <v>257</v>
      </c>
      <c r="L668" t="s">
        <v>59</v>
      </c>
      <c r="M668" t="s">
        <v>258</v>
      </c>
      <c r="N668">
        <v>0.59</v>
      </c>
      <c r="O668" t="s">
        <v>33</v>
      </c>
      <c r="P668" t="s">
        <v>34</v>
      </c>
      <c r="Q668" t="s">
        <v>45</v>
      </c>
      <c r="R668" t="s">
        <v>1283</v>
      </c>
      <c r="S668">
        <v>92646</v>
      </c>
      <c r="T668" s="3">
        <v>42172</v>
      </c>
      <c r="U668" s="3">
        <v>42177</v>
      </c>
      <c r="V668" s="5">
        <v>-25.112000000000002</v>
      </c>
      <c r="W668">
        <v>14</v>
      </c>
      <c r="X668" s="5">
        <v>149.32</v>
      </c>
      <c r="Y668">
        <v>87584</v>
      </c>
      <c r="Z668">
        <f t="shared" si="40"/>
        <v>5</v>
      </c>
      <c r="AA668">
        <f t="shared" si="43"/>
        <v>17</v>
      </c>
      <c r="AB668" t="str">
        <f t="shared" si="41"/>
        <v>Jun</v>
      </c>
      <c r="AC668">
        <f t="shared" si="42"/>
        <v>2015</v>
      </c>
    </row>
    <row r="669" spans="1:29" ht="12.75" customHeight="1" x14ac:dyDescent="0.25">
      <c r="A669">
        <v>18830</v>
      </c>
      <c r="B669" t="s">
        <v>106</v>
      </c>
      <c r="C669">
        <v>0.03</v>
      </c>
      <c r="D669">
        <v>10.64</v>
      </c>
      <c r="E669">
        <v>5.16</v>
      </c>
      <c r="F669">
        <v>1189</v>
      </c>
      <c r="G669" t="s">
        <v>1284</v>
      </c>
      <c r="H669" t="s">
        <v>49</v>
      </c>
      <c r="I669" t="s">
        <v>114</v>
      </c>
      <c r="J669" t="s">
        <v>41</v>
      </c>
      <c r="K669" t="s">
        <v>50</v>
      </c>
      <c r="L669" t="s">
        <v>59</v>
      </c>
      <c r="M669" t="s">
        <v>851</v>
      </c>
      <c r="N669">
        <v>0.56999999999999995</v>
      </c>
      <c r="O669" t="s">
        <v>33</v>
      </c>
      <c r="P669" t="s">
        <v>34</v>
      </c>
      <c r="Q669" t="s">
        <v>45</v>
      </c>
      <c r="R669" t="s">
        <v>1283</v>
      </c>
      <c r="S669">
        <v>92646</v>
      </c>
      <c r="T669" s="3">
        <v>42172</v>
      </c>
      <c r="U669" s="3">
        <v>42177</v>
      </c>
      <c r="V669" s="5">
        <v>17.376000000000001</v>
      </c>
      <c r="W669">
        <v>16</v>
      </c>
      <c r="X669" s="5">
        <v>177.01</v>
      </c>
      <c r="Y669">
        <v>87584</v>
      </c>
      <c r="Z669">
        <f t="shared" si="40"/>
        <v>5</v>
      </c>
      <c r="AA669">
        <f t="shared" si="43"/>
        <v>17</v>
      </c>
      <c r="AB669" t="str">
        <f t="shared" si="41"/>
        <v>Jun</v>
      </c>
      <c r="AC669">
        <f t="shared" si="42"/>
        <v>2015</v>
      </c>
    </row>
    <row r="670" spans="1:29" ht="12.75" customHeight="1" x14ac:dyDescent="0.25">
      <c r="A670">
        <v>18831</v>
      </c>
      <c r="B670" t="s">
        <v>106</v>
      </c>
      <c r="C670">
        <v>0.03</v>
      </c>
      <c r="D670">
        <v>7.96</v>
      </c>
      <c r="E670">
        <v>4.95</v>
      </c>
      <c r="F670">
        <v>1189</v>
      </c>
      <c r="G670" t="s">
        <v>1284</v>
      </c>
      <c r="H670" t="s">
        <v>49</v>
      </c>
      <c r="I670" t="s">
        <v>114</v>
      </c>
      <c r="J670" t="s">
        <v>41</v>
      </c>
      <c r="K670" t="s">
        <v>50</v>
      </c>
      <c r="L670" t="s">
        <v>59</v>
      </c>
      <c r="M670" t="s">
        <v>1285</v>
      </c>
      <c r="N670">
        <v>0.41</v>
      </c>
      <c r="O670" t="s">
        <v>33</v>
      </c>
      <c r="P670" t="s">
        <v>34</v>
      </c>
      <c r="Q670" t="s">
        <v>45</v>
      </c>
      <c r="R670" t="s">
        <v>1283</v>
      </c>
      <c r="S670">
        <v>92646</v>
      </c>
      <c r="T670" s="3">
        <v>42172</v>
      </c>
      <c r="U670" s="3">
        <v>42174</v>
      </c>
      <c r="V670" s="5">
        <v>24.260399999999997</v>
      </c>
      <c r="W670">
        <v>4</v>
      </c>
      <c r="X670" s="5">
        <v>35.159999999999997</v>
      </c>
      <c r="Y670">
        <v>87584</v>
      </c>
      <c r="Z670">
        <f t="shared" si="40"/>
        <v>2</v>
      </c>
      <c r="AA670">
        <f t="shared" si="43"/>
        <v>17</v>
      </c>
      <c r="AB670" t="str">
        <f t="shared" si="41"/>
        <v>Jun</v>
      </c>
      <c r="AC670">
        <f t="shared" si="42"/>
        <v>2015</v>
      </c>
    </row>
    <row r="671" spans="1:29" ht="12.75" customHeight="1" x14ac:dyDescent="0.25">
      <c r="A671">
        <v>19553</v>
      </c>
      <c r="B671" t="s">
        <v>106</v>
      </c>
      <c r="C671">
        <v>0.03</v>
      </c>
      <c r="D671">
        <v>28.53</v>
      </c>
      <c r="E671">
        <v>1.49</v>
      </c>
      <c r="F671">
        <v>1191</v>
      </c>
      <c r="G671" t="s">
        <v>1286</v>
      </c>
      <c r="H671" t="s">
        <v>49</v>
      </c>
      <c r="I671" t="s">
        <v>58</v>
      </c>
      <c r="J671" t="s">
        <v>29</v>
      </c>
      <c r="K671" t="s">
        <v>109</v>
      </c>
      <c r="L671" t="s">
        <v>59</v>
      </c>
      <c r="M671" t="s">
        <v>332</v>
      </c>
      <c r="N671">
        <v>0.38</v>
      </c>
      <c r="O671" t="s">
        <v>33</v>
      </c>
      <c r="P671" t="s">
        <v>53</v>
      </c>
      <c r="Q671" t="s">
        <v>228</v>
      </c>
      <c r="R671" t="s">
        <v>1287</v>
      </c>
      <c r="S671">
        <v>6050</v>
      </c>
      <c r="T671" s="3">
        <v>42183</v>
      </c>
      <c r="U671" s="3">
        <v>42186</v>
      </c>
      <c r="V671" s="5">
        <v>59.440499999999993</v>
      </c>
      <c r="W671">
        <v>3</v>
      </c>
      <c r="X671" s="5">
        <v>88.84</v>
      </c>
      <c r="Y671">
        <v>87587</v>
      </c>
      <c r="Z671">
        <f t="shared" si="40"/>
        <v>3</v>
      </c>
      <c r="AA671">
        <f t="shared" si="43"/>
        <v>28</v>
      </c>
      <c r="AB671" t="str">
        <f t="shared" si="41"/>
        <v>Jun</v>
      </c>
      <c r="AC671">
        <f t="shared" si="42"/>
        <v>2015</v>
      </c>
    </row>
    <row r="672" spans="1:29" ht="12.75" customHeight="1" x14ac:dyDescent="0.25">
      <c r="A672">
        <v>830</v>
      </c>
      <c r="B672" t="s">
        <v>106</v>
      </c>
      <c r="C672">
        <v>0.03</v>
      </c>
      <c r="D672">
        <v>10.64</v>
      </c>
      <c r="E672">
        <v>5.16</v>
      </c>
      <c r="F672">
        <v>1193</v>
      </c>
      <c r="G672" t="s">
        <v>1288</v>
      </c>
      <c r="H672" t="s">
        <v>49</v>
      </c>
      <c r="I672" t="s">
        <v>114</v>
      </c>
      <c r="J672" t="s">
        <v>41</v>
      </c>
      <c r="K672" t="s">
        <v>50</v>
      </c>
      <c r="L672" t="s">
        <v>59</v>
      </c>
      <c r="M672" t="s">
        <v>851</v>
      </c>
      <c r="N672">
        <v>0.56999999999999995</v>
      </c>
      <c r="O672" t="s">
        <v>33</v>
      </c>
      <c r="P672" t="s">
        <v>53</v>
      </c>
      <c r="Q672" t="s">
        <v>1008</v>
      </c>
      <c r="R672" t="s">
        <v>35</v>
      </c>
      <c r="S672">
        <v>20016</v>
      </c>
      <c r="T672" s="3">
        <v>42172</v>
      </c>
      <c r="U672" s="3">
        <v>42177</v>
      </c>
      <c r="V672" s="5">
        <v>14.48</v>
      </c>
      <c r="W672">
        <v>63</v>
      </c>
      <c r="X672" s="5">
        <v>696.96</v>
      </c>
      <c r="Y672">
        <v>5984</v>
      </c>
      <c r="Z672">
        <f t="shared" si="40"/>
        <v>5</v>
      </c>
      <c r="AA672">
        <f t="shared" si="43"/>
        <v>17</v>
      </c>
      <c r="AB672" t="str">
        <f t="shared" si="41"/>
        <v>Jun</v>
      </c>
      <c r="AC672">
        <f t="shared" si="42"/>
        <v>2015</v>
      </c>
    </row>
    <row r="673" spans="1:29" ht="12.75" customHeight="1" x14ac:dyDescent="0.25">
      <c r="A673">
        <v>831</v>
      </c>
      <c r="B673" t="s">
        <v>106</v>
      </c>
      <c r="C673">
        <v>0.03</v>
      </c>
      <c r="D673">
        <v>7.96</v>
      </c>
      <c r="E673">
        <v>4.95</v>
      </c>
      <c r="F673">
        <v>1193</v>
      </c>
      <c r="G673" t="s">
        <v>1288</v>
      </c>
      <c r="H673" t="s">
        <v>49</v>
      </c>
      <c r="I673" t="s">
        <v>114</v>
      </c>
      <c r="J673" t="s">
        <v>41</v>
      </c>
      <c r="K673" t="s">
        <v>50</v>
      </c>
      <c r="L673" t="s">
        <v>59</v>
      </c>
      <c r="M673" t="s">
        <v>1285</v>
      </c>
      <c r="N673">
        <v>0.41</v>
      </c>
      <c r="O673" t="s">
        <v>33</v>
      </c>
      <c r="P673" t="s">
        <v>53</v>
      </c>
      <c r="Q673" t="s">
        <v>1008</v>
      </c>
      <c r="R673" t="s">
        <v>35</v>
      </c>
      <c r="S673">
        <v>20016</v>
      </c>
      <c r="T673" s="3">
        <v>42172</v>
      </c>
      <c r="U673" s="3">
        <v>42174</v>
      </c>
      <c r="V673" s="5">
        <v>22.25</v>
      </c>
      <c r="W673">
        <v>17</v>
      </c>
      <c r="X673" s="5">
        <v>149.41</v>
      </c>
      <c r="Y673">
        <v>5984</v>
      </c>
      <c r="Z673">
        <f t="shared" si="40"/>
        <v>2</v>
      </c>
      <c r="AA673">
        <f t="shared" si="43"/>
        <v>17</v>
      </c>
      <c r="AB673" t="str">
        <f t="shared" si="41"/>
        <v>Jun</v>
      </c>
      <c r="AC673">
        <f t="shared" si="42"/>
        <v>2015</v>
      </c>
    </row>
    <row r="674" spans="1:29" ht="12.75" customHeight="1" x14ac:dyDescent="0.25">
      <c r="A674">
        <v>4131</v>
      </c>
      <c r="B674" t="s">
        <v>25</v>
      </c>
      <c r="C674">
        <v>0.05</v>
      </c>
      <c r="D674">
        <v>52.4</v>
      </c>
      <c r="E674">
        <v>16.11</v>
      </c>
      <c r="F674">
        <v>1193</v>
      </c>
      <c r="G674" t="s">
        <v>1288</v>
      </c>
      <c r="H674" t="s">
        <v>49</v>
      </c>
      <c r="I674" t="s">
        <v>114</v>
      </c>
      <c r="J674" t="s">
        <v>29</v>
      </c>
      <c r="K674" t="s">
        <v>109</v>
      </c>
      <c r="L674" t="s">
        <v>59</v>
      </c>
      <c r="M674" t="s">
        <v>1289</v>
      </c>
      <c r="N674">
        <v>0.39</v>
      </c>
      <c r="O674" t="s">
        <v>33</v>
      </c>
      <c r="P674" t="s">
        <v>53</v>
      </c>
      <c r="Q674" t="s">
        <v>1008</v>
      </c>
      <c r="R674" t="s">
        <v>35</v>
      </c>
      <c r="S674">
        <v>20016</v>
      </c>
      <c r="T674" s="3">
        <v>42060</v>
      </c>
      <c r="U674" s="3">
        <v>42062</v>
      </c>
      <c r="V674" s="5">
        <v>592.52650000000006</v>
      </c>
      <c r="W674">
        <v>85</v>
      </c>
      <c r="X674" s="5">
        <v>4556.63</v>
      </c>
      <c r="Y674">
        <v>29350</v>
      </c>
      <c r="Z674">
        <f t="shared" si="40"/>
        <v>2</v>
      </c>
      <c r="AA674">
        <f t="shared" si="43"/>
        <v>25</v>
      </c>
      <c r="AB674" t="str">
        <f t="shared" si="41"/>
        <v>Feb</v>
      </c>
      <c r="AC674">
        <f t="shared" si="42"/>
        <v>2015</v>
      </c>
    </row>
    <row r="675" spans="1:29" ht="12.75" customHeight="1" x14ac:dyDescent="0.25">
      <c r="A675">
        <v>4133</v>
      </c>
      <c r="B675" t="s">
        <v>25</v>
      </c>
      <c r="C675">
        <v>0.05</v>
      </c>
      <c r="D675">
        <v>36.549999999999997</v>
      </c>
      <c r="E675">
        <v>13.89</v>
      </c>
      <c r="F675">
        <v>1193</v>
      </c>
      <c r="G675" t="s">
        <v>1288</v>
      </c>
      <c r="H675" t="s">
        <v>27</v>
      </c>
      <c r="I675" t="s">
        <v>114</v>
      </c>
      <c r="J675" t="s">
        <v>29</v>
      </c>
      <c r="K675" t="s">
        <v>30</v>
      </c>
      <c r="L675" t="s">
        <v>31</v>
      </c>
      <c r="M675" t="s">
        <v>1290</v>
      </c>
      <c r="N675">
        <v>0.41</v>
      </c>
      <c r="O675" t="s">
        <v>33</v>
      </c>
      <c r="P675" t="s">
        <v>53</v>
      </c>
      <c r="Q675" t="s">
        <v>1008</v>
      </c>
      <c r="R675" t="s">
        <v>35</v>
      </c>
      <c r="S675">
        <v>20016</v>
      </c>
      <c r="T675" s="3">
        <v>42060</v>
      </c>
      <c r="U675" s="3">
        <v>42061</v>
      </c>
      <c r="V675" s="5">
        <v>232.8</v>
      </c>
      <c r="W675">
        <v>83</v>
      </c>
      <c r="X675" s="5">
        <v>2948.61</v>
      </c>
      <c r="Y675">
        <v>29350</v>
      </c>
      <c r="Z675">
        <f t="shared" si="40"/>
        <v>1</v>
      </c>
      <c r="AA675">
        <f t="shared" si="43"/>
        <v>25</v>
      </c>
      <c r="AB675" t="str">
        <f t="shared" si="41"/>
        <v>Feb</v>
      </c>
      <c r="AC675">
        <f t="shared" si="42"/>
        <v>2015</v>
      </c>
    </row>
    <row r="676" spans="1:29" ht="12.75" customHeight="1" x14ac:dyDescent="0.25">
      <c r="A676">
        <v>5468</v>
      </c>
      <c r="B676" t="s">
        <v>37</v>
      </c>
      <c r="C676">
        <v>0.03</v>
      </c>
      <c r="D676">
        <v>5.98</v>
      </c>
      <c r="E676">
        <v>1.49</v>
      </c>
      <c r="F676">
        <v>1193</v>
      </c>
      <c r="G676" t="s">
        <v>1288</v>
      </c>
      <c r="H676" t="s">
        <v>49</v>
      </c>
      <c r="I676" t="s">
        <v>58</v>
      </c>
      <c r="J676" t="s">
        <v>29</v>
      </c>
      <c r="K676" t="s">
        <v>109</v>
      </c>
      <c r="L676" t="s">
        <v>59</v>
      </c>
      <c r="M676" t="s">
        <v>1020</v>
      </c>
      <c r="N676">
        <v>0.39</v>
      </c>
      <c r="O676" t="s">
        <v>33</v>
      </c>
      <c r="P676" t="s">
        <v>53</v>
      </c>
      <c r="Q676" t="s">
        <v>1008</v>
      </c>
      <c r="R676" t="s">
        <v>35</v>
      </c>
      <c r="S676">
        <v>20016</v>
      </c>
      <c r="T676" s="3">
        <v>42125</v>
      </c>
      <c r="U676" s="3">
        <v>42127</v>
      </c>
      <c r="V676" s="5">
        <v>38.08</v>
      </c>
      <c r="W676">
        <v>85</v>
      </c>
      <c r="X676" s="5">
        <v>517.85</v>
      </c>
      <c r="Y676">
        <v>38852</v>
      </c>
      <c r="Z676">
        <f t="shared" si="40"/>
        <v>2</v>
      </c>
      <c r="AA676">
        <f t="shared" si="43"/>
        <v>1</v>
      </c>
      <c r="AB676" t="str">
        <f t="shared" si="41"/>
        <v>May</v>
      </c>
      <c r="AC676">
        <f t="shared" si="42"/>
        <v>2015</v>
      </c>
    </row>
    <row r="677" spans="1:29" ht="12.75" customHeight="1" x14ac:dyDescent="0.25">
      <c r="A677">
        <v>1552</v>
      </c>
      <c r="B677" t="s">
        <v>106</v>
      </c>
      <c r="C677">
        <v>0.09</v>
      </c>
      <c r="D677">
        <v>49.99</v>
      </c>
      <c r="E677">
        <v>19.989999999999998</v>
      </c>
      <c r="F677">
        <v>1193</v>
      </c>
      <c r="G677" t="s">
        <v>1288</v>
      </c>
      <c r="H677" t="s">
        <v>49</v>
      </c>
      <c r="I677" t="s">
        <v>58</v>
      </c>
      <c r="J677" t="s">
        <v>77</v>
      </c>
      <c r="K677" t="s">
        <v>180</v>
      </c>
      <c r="L677" t="s">
        <v>59</v>
      </c>
      <c r="M677" t="s">
        <v>275</v>
      </c>
      <c r="N677">
        <v>0.41</v>
      </c>
      <c r="O677" t="s">
        <v>33</v>
      </c>
      <c r="P677" t="s">
        <v>53</v>
      </c>
      <c r="Q677" t="s">
        <v>1008</v>
      </c>
      <c r="R677" t="s">
        <v>35</v>
      </c>
      <c r="S677">
        <v>20016</v>
      </c>
      <c r="T677" s="3">
        <v>42183</v>
      </c>
      <c r="U677" s="3">
        <v>42185</v>
      </c>
      <c r="V677" s="5">
        <v>-17.03</v>
      </c>
      <c r="W677">
        <v>48</v>
      </c>
      <c r="X677" s="5">
        <v>2373.3200000000002</v>
      </c>
      <c r="Y677">
        <v>11206</v>
      </c>
      <c r="Z677">
        <f t="shared" si="40"/>
        <v>2</v>
      </c>
      <c r="AA677">
        <f t="shared" si="43"/>
        <v>28</v>
      </c>
      <c r="AB677" t="str">
        <f t="shared" si="41"/>
        <v>Jun</v>
      </c>
      <c r="AC677">
        <f t="shared" si="42"/>
        <v>2015</v>
      </c>
    </row>
    <row r="678" spans="1:29" ht="12.75" customHeight="1" x14ac:dyDescent="0.25">
      <c r="A678">
        <v>1553</v>
      </c>
      <c r="B678" t="s">
        <v>106</v>
      </c>
      <c r="C678">
        <v>0.03</v>
      </c>
      <c r="D678">
        <v>28.53</v>
      </c>
      <c r="E678">
        <v>1.49</v>
      </c>
      <c r="F678">
        <v>1193</v>
      </c>
      <c r="G678" t="s">
        <v>1288</v>
      </c>
      <c r="H678" t="s">
        <v>49</v>
      </c>
      <c r="I678" t="s">
        <v>58</v>
      </c>
      <c r="J678" t="s">
        <v>29</v>
      </c>
      <c r="K678" t="s">
        <v>109</v>
      </c>
      <c r="L678" t="s">
        <v>59</v>
      </c>
      <c r="M678" t="s">
        <v>332</v>
      </c>
      <c r="N678">
        <v>0.38</v>
      </c>
      <c r="O678" t="s">
        <v>33</v>
      </c>
      <c r="P678" t="s">
        <v>53</v>
      </c>
      <c r="Q678" t="s">
        <v>1008</v>
      </c>
      <c r="R678" t="s">
        <v>35</v>
      </c>
      <c r="S678">
        <v>20016</v>
      </c>
      <c r="T678" s="3">
        <v>42183</v>
      </c>
      <c r="U678" s="3">
        <v>42186</v>
      </c>
      <c r="V678" s="5">
        <v>39.626999999999995</v>
      </c>
      <c r="W678">
        <v>11</v>
      </c>
      <c r="X678" s="5">
        <v>325.73</v>
      </c>
      <c r="Y678">
        <v>11206</v>
      </c>
      <c r="Z678">
        <f t="shared" si="40"/>
        <v>3</v>
      </c>
      <c r="AA678">
        <f t="shared" si="43"/>
        <v>28</v>
      </c>
      <c r="AB678" t="str">
        <f t="shared" si="41"/>
        <v>Jun</v>
      </c>
      <c r="AC678">
        <f t="shared" si="42"/>
        <v>2015</v>
      </c>
    </row>
    <row r="679" spans="1:29" ht="12.75" customHeight="1" x14ac:dyDescent="0.25">
      <c r="A679">
        <v>23468</v>
      </c>
      <c r="B679" t="s">
        <v>37</v>
      </c>
      <c r="C679">
        <v>0.03</v>
      </c>
      <c r="D679">
        <v>5.98</v>
      </c>
      <c r="E679">
        <v>1.49</v>
      </c>
      <c r="F679">
        <v>1194</v>
      </c>
      <c r="G679" t="s">
        <v>1291</v>
      </c>
      <c r="H679" t="s">
        <v>49</v>
      </c>
      <c r="I679" t="s">
        <v>58</v>
      </c>
      <c r="J679" t="s">
        <v>29</v>
      </c>
      <c r="K679" t="s">
        <v>109</v>
      </c>
      <c r="L679" t="s">
        <v>59</v>
      </c>
      <c r="M679" t="s">
        <v>1020</v>
      </c>
      <c r="N679">
        <v>0.39</v>
      </c>
      <c r="O679" t="s">
        <v>33</v>
      </c>
      <c r="P679" t="s">
        <v>136</v>
      </c>
      <c r="Q679" t="s">
        <v>362</v>
      </c>
      <c r="R679" t="s">
        <v>1292</v>
      </c>
      <c r="S679">
        <v>34142</v>
      </c>
      <c r="T679" s="3">
        <v>42125</v>
      </c>
      <c r="U679" s="3">
        <v>42127</v>
      </c>
      <c r="V679" s="5">
        <v>20.495999999999995</v>
      </c>
      <c r="W679">
        <v>21</v>
      </c>
      <c r="X679" s="5">
        <v>127.94</v>
      </c>
      <c r="Y679">
        <v>87586</v>
      </c>
      <c r="Z679">
        <f t="shared" si="40"/>
        <v>2</v>
      </c>
      <c r="AA679">
        <f t="shared" si="43"/>
        <v>1</v>
      </c>
      <c r="AB679" t="str">
        <f t="shared" si="41"/>
        <v>May</v>
      </c>
      <c r="AC679">
        <f t="shared" si="42"/>
        <v>2015</v>
      </c>
    </row>
    <row r="680" spans="1:29" ht="12.75" customHeight="1" x14ac:dyDescent="0.25">
      <c r="A680">
        <v>19358</v>
      </c>
      <c r="B680" t="s">
        <v>25</v>
      </c>
      <c r="C680">
        <v>0.08</v>
      </c>
      <c r="D680">
        <v>355.98</v>
      </c>
      <c r="E680">
        <v>58.92</v>
      </c>
      <c r="F680">
        <v>1197</v>
      </c>
      <c r="G680" t="s">
        <v>1293</v>
      </c>
      <c r="H680" t="s">
        <v>39</v>
      </c>
      <c r="I680" t="s">
        <v>58</v>
      </c>
      <c r="J680" t="s">
        <v>41</v>
      </c>
      <c r="K680" t="s">
        <v>42</v>
      </c>
      <c r="L680" t="s">
        <v>43</v>
      </c>
      <c r="M680" t="s">
        <v>1294</v>
      </c>
      <c r="N680">
        <v>0.64</v>
      </c>
      <c r="O680" t="s">
        <v>33</v>
      </c>
      <c r="P680" t="s">
        <v>53</v>
      </c>
      <c r="Q680" t="s">
        <v>193</v>
      </c>
      <c r="R680" t="s">
        <v>1295</v>
      </c>
      <c r="S680">
        <v>1776</v>
      </c>
      <c r="T680" s="3">
        <v>42081</v>
      </c>
      <c r="U680" s="3">
        <v>42083</v>
      </c>
      <c r="V680" s="5">
        <v>103.83</v>
      </c>
      <c r="W680">
        <v>4</v>
      </c>
      <c r="X680" s="5">
        <v>1350.94</v>
      </c>
      <c r="Y680">
        <v>87583</v>
      </c>
      <c r="Z680">
        <f t="shared" si="40"/>
        <v>2</v>
      </c>
      <c r="AA680">
        <f t="shared" si="43"/>
        <v>18</v>
      </c>
      <c r="AB680" t="str">
        <f t="shared" si="41"/>
        <v>Mar</v>
      </c>
      <c r="AC680">
        <f t="shared" si="42"/>
        <v>2015</v>
      </c>
    </row>
    <row r="681" spans="1:29" ht="12.75" customHeight="1" x14ac:dyDescent="0.25">
      <c r="A681">
        <v>22132</v>
      </c>
      <c r="B681" t="s">
        <v>25</v>
      </c>
      <c r="C681">
        <v>0.1</v>
      </c>
      <c r="D681">
        <v>15.14</v>
      </c>
      <c r="E681">
        <v>4.53</v>
      </c>
      <c r="F681">
        <v>1199</v>
      </c>
      <c r="G681" t="s">
        <v>1296</v>
      </c>
      <c r="H681" t="s">
        <v>49</v>
      </c>
      <c r="I681" t="s">
        <v>114</v>
      </c>
      <c r="J681" t="s">
        <v>29</v>
      </c>
      <c r="K681" t="s">
        <v>141</v>
      </c>
      <c r="L681" t="s">
        <v>59</v>
      </c>
      <c r="M681" t="s">
        <v>1201</v>
      </c>
      <c r="N681">
        <v>0.81</v>
      </c>
      <c r="O681" t="s">
        <v>33</v>
      </c>
      <c r="P681" t="s">
        <v>53</v>
      </c>
      <c r="Q681" t="s">
        <v>197</v>
      </c>
      <c r="R681" t="s">
        <v>1297</v>
      </c>
      <c r="S681">
        <v>3060</v>
      </c>
      <c r="T681" s="3">
        <v>42060</v>
      </c>
      <c r="U681" s="3">
        <v>42063</v>
      </c>
      <c r="V681" s="5">
        <v>-24.897600000000001</v>
      </c>
      <c r="W681">
        <v>5</v>
      </c>
      <c r="X681" s="5">
        <v>75.17</v>
      </c>
      <c r="Y681">
        <v>87585</v>
      </c>
      <c r="Z681">
        <f t="shared" si="40"/>
        <v>3</v>
      </c>
      <c r="AA681">
        <f t="shared" si="43"/>
        <v>25</v>
      </c>
      <c r="AB681" t="str">
        <f t="shared" si="41"/>
        <v>Feb</v>
      </c>
      <c r="AC681">
        <f t="shared" si="42"/>
        <v>2015</v>
      </c>
    </row>
    <row r="682" spans="1:29" ht="12.75" customHeight="1" x14ac:dyDescent="0.25">
      <c r="A682">
        <v>22131</v>
      </c>
      <c r="B682" t="s">
        <v>25</v>
      </c>
      <c r="C682">
        <v>0.05</v>
      </c>
      <c r="D682">
        <v>52.4</v>
      </c>
      <c r="E682">
        <v>16.11</v>
      </c>
      <c r="F682">
        <v>1200</v>
      </c>
      <c r="G682" t="s">
        <v>1298</v>
      </c>
      <c r="H682" t="s">
        <v>49</v>
      </c>
      <c r="I682" t="s">
        <v>114</v>
      </c>
      <c r="J682" t="s">
        <v>29</v>
      </c>
      <c r="K682" t="s">
        <v>109</v>
      </c>
      <c r="L682" t="s">
        <v>59</v>
      </c>
      <c r="M682" t="s">
        <v>1289</v>
      </c>
      <c r="N682">
        <v>0.39</v>
      </c>
      <c r="O682" t="s">
        <v>33</v>
      </c>
      <c r="P682" t="s">
        <v>53</v>
      </c>
      <c r="Q682" t="s">
        <v>54</v>
      </c>
      <c r="R682" t="s">
        <v>1299</v>
      </c>
      <c r="S682">
        <v>7407</v>
      </c>
      <c r="T682" s="3">
        <v>42060</v>
      </c>
      <c r="U682" s="3">
        <v>42062</v>
      </c>
      <c r="V682" s="5">
        <v>776.7743999999999</v>
      </c>
      <c r="W682">
        <v>21</v>
      </c>
      <c r="X682" s="5">
        <v>1125.76</v>
      </c>
      <c r="Y682">
        <v>87585</v>
      </c>
      <c r="Z682">
        <f t="shared" si="40"/>
        <v>2</v>
      </c>
      <c r="AA682">
        <f t="shared" si="43"/>
        <v>25</v>
      </c>
      <c r="AB682" t="str">
        <f t="shared" si="41"/>
        <v>Feb</v>
      </c>
      <c r="AC682">
        <f t="shared" si="42"/>
        <v>2015</v>
      </c>
    </row>
    <row r="683" spans="1:29" ht="12.75" customHeight="1" x14ac:dyDescent="0.25">
      <c r="A683">
        <v>22133</v>
      </c>
      <c r="B683" t="s">
        <v>25</v>
      </c>
      <c r="C683">
        <v>0.05</v>
      </c>
      <c r="D683">
        <v>36.549999999999997</v>
      </c>
      <c r="E683">
        <v>13.89</v>
      </c>
      <c r="F683">
        <v>1202</v>
      </c>
      <c r="G683" t="s">
        <v>1300</v>
      </c>
      <c r="H683" t="s">
        <v>27</v>
      </c>
      <c r="I683" t="s">
        <v>114</v>
      </c>
      <c r="J683" t="s">
        <v>29</v>
      </c>
      <c r="K683" t="s">
        <v>30</v>
      </c>
      <c r="L683" t="s">
        <v>31</v>
      </c>
      <c r="M683" t="s">
        <v>1290</v>
      </c>
      <c r="N683">
        <v>0.41</v>
      </c>
      <c r="O683" t="s">
        <v>33</v>
      </c>
      <c r="P683" t="s">
        <v>53</v>
      </c>
      <c r="Q683" t="s">
        <v>54</v>
      </c>
      <c r="R683" t="s">
        <v>1301</v>
      </c>
      <c r="S683">
        <v>7079</v>
      </c>
      <c r="T683" s="3">
        <v>42060</v>
      </c>
      <c r="U683" s="3">
        <v>42061</v>
      </c>
      <c r="V683" s="5">
        <v>344.54399999999998</v>
      </c>
      <c r="W683">
        <v>21</v>
      </c>
      <c r="X683" s="5">
        <v>746.03</v>
      </c>
      <c r="Y683">
        <v>87585</v>
      </c>
      <c r="Z683">
        <f t="shared" si="40"/>
        <v>1</v>
      </c>
      <c r="AA683">
        <f t="shared" si="43"/>
        <v>25</v>
      </c>
      <c r="AB683" t="str">
        <f t="shared" si="41"/>
        <v>Feb</v>
      </c>
      <c r="AC683">
        <f t="shared" si="42"/>
        <v>2015</v>
      </c>
    </row>
    <row r="684" spans="1:29" ht="12.75" customHeight="1" x14ac:dyDescent="0.25">
      <c r="A684">
        <v>19552</v>
      </c>
      <c r="B684" t="s">
        <v>106</v>
      </c>
      <c r="C684">
        <v>0.09</v>
      </c>
      <c r="D684">
        <v>49.99</v>
      </c>
      <c r="E684">
        <v>19.989999999999998</v>
      </c>
      <c r="F684">
        <v>1203</v>
      </c>
      <c r="G684" t="s">
        <v>1302</v>
      </c>
      <c r="H684" t="s">
        <v>49</v>
      </c>
      <c r="I684" t="s">
        <v>58</v>
      </c>
      <c r="J684" t="s">
        <v>77</v>
      </c>
      <c r="K684" t="s">
        <v>180</v>
      </c>
      <c r="L684" t="s">
        <v>59</v>
      </c>
      <c r="M684" t="s">
        <v>275</v>
      </c>
      <c r="N684">
        <v>0.41</v>
      </c>
      <c r="O684" t="s">
        <v>33</v>
      </c>
      <c r="P684" t="s">
        <v>53</v>
      </c>
      <c r="Q684" t="s">
        <v>469</v>
      </c>
      <c r="R684" t="s">
        <v>470</v>
      </c>
      <c r="S684">
        <v>2920</v>
      </c>
      <c r="T684" s="3">
        <v>42183</v>
      </c>
      <c r="U684" s="3">
        <v>42185</v>
      </c>
      <c r="V684" s="5">
        <v>-8.5150000000000006</v>
      </c>
      <c r="W684">
        <v>12</v>
      </c>
      <c r="X684" s="5">
        <v>593.33000000000004</v>
      </c>
      <c r="Y684">
        <v>87587</v>
      </c>
      <c r="Z684">
        <f t="shared" si="40"/>
        <v>2</v>
      </c>
      <c r="AA684">
        <f t="shared" si="43"/>
        <v>28</v>
      </c>
      <c r="AB684" t="str">
        <f t="shared" si="41"/>
        <v>Jun</v>
      </c>
      <c r="AC684">
        <f t="shared" si="42"/>
        <v>2015</v>
      </c>
    </row>
    <row r="685" spans="1:29" ht="12.75" customHeight="1" x14ac:dyDescent="0.25">
      <c r="A685">
        <v>18636</v>
      </c>
      <c r="B685" t="s">
        <v>106</v>
      </c>
      <c r="C685">
        <v>0.01</v>
      </c>
      <c r="D685">
        <v>3.08</v>
      </c>
      <c r="E685">
        <v>0.5</v>
      </c>
      <c r="F685">
        <v>1211</v>
      </c>
      <c r="G685" t="s">
        <v>1303</v>
      </c>
      <c r="H685" t="s">
        <v>49</v>
      </c>
      <c r="I685" t="s">
        <v>28</v>
      </c>
      <c r="J685" t="s">
        <v>29</v>
      </c>
      <c r="K685" t="s">
        <v>134</v>
      </c>
      <c r="L685" t="s">
        <v>59</v>
      </c>
      <c r="M685" t="s">
        <v>1304</v>
      </c>
      <c r="N685">
        <v>0.37</v>
      </c>
      <c r="O685" t="s">
        <v>33</v>
      </c>
      <c r="P685" t="s">
        <v>61</v>
      </c>
      <c r="Q685" t="s">
        <v>703</v>
      </c>
      <c r="R685" t="s">
        <v>1305</v>
      </c>
      <c r="S685">
        <v>46806</v>
      </c>
      <c r="T685" s="3">
        <v>42036</v>
      </c>
      <c r="U685" s="3">
        <v>42041</v>
      </c>
      <c r="V685" s="5">
        <v>9.0045000000000002</v>
      </c>
      <c r="W685">
        <v>4</v>
      </c>
      <c r="X685" s="5">
        <v>13.05</v>
      </c>
      <c r="Y685">
        <v>88598</v>
      </c>
      <c r="Z685">
        <f t="shared" si="40"/>
        <v>5</v>
      </c>
      <c r="AA685">
        <f t="shared" si="43"/>
        <v>1</v>
      </c>
      <c r="AB685" t="str">
        <f t="shared" si="41"/>
        <v>Feb</v>
      </c>
      <c r="AC685">
        <f t="shared" si="42"/>
        <v>2015</v>
      </c>
    </row>
    <row r="686" spans="1:29" ht="12.75" customHeight="1" x14ac:dyDescent="0.25">
      <c r="A686">
        <v>22528</v>
      </c>
      <c r="B686" t="s">
        <v>25</v>
      </c>
      <c r="C686">
        <v>0.08</v>
      </c>
      <c r="D686">
        <v>4.91</v>
      </c>
      <c r="E686">
        <v>4.97</v>
      </c>
      <c r="F686">
        <v>1212</v>
      </c>
      <c r="G686" t="s">
        <v>1306</v>
      </c>
      <c r="H686" t="s">
        <v>49</v>
      </c>
      <c r="I686" t="s">
        <v>28</v>
      </c>
      <c r="J686" t="s">
        <v>29</v>
      </c>
      <c r="K686" t="s">
        <v>109</v>
      </c>
      <c r="L686" t="s">
        <v>59</v>
      </c>
      <c r="M686" t="s">
        <v>1307</v>
      </c>
      <c r="N686">
        <v>0.38</v>
      </c>
      <c r="O686" t="s">
        <v>33</v>
      </c>
      <c r="P686" t="s">
        <v>61</v>
      </c>
      <c r="Q686" t="s">
        <v>703</v>
      </c>
      <c r="R686" t="s">
        <v>1308</v>
      </c>
      <c r="S686">
        <v>46404</v>
      </c>
      <c r="T686" s="3">
        <v>42019</v>
      </c>
      <c r="U686" s="3">
        <v>42020</v>
      </c>
      <c r="V686" s="5">
        <v>-99.762500000000003</v>
      </c>
      <c r="W686">
        <v>12</v>
      </c>
      <c r="X686" s="5">
        <v>58.95</v>
      </c>
      <c r="Y686">
        <v>88600</v>
      </c>
      <c r="Z686">
        <f t="shared" si="40"/>
        <v>1</v>
      </c>
      <c r="AA686">
        <f t="shared" si="43"/>
        <v>15</v>
      </c>
      <c r="AB686" t="str">
        <f t="shared" si="41"/>
        <v>Jan</v>
      </c>
      <c r="AC686">
        <f t="shared" si="42"/>
        <v>2015</v>
      </c>
    </row>
    <row r="687" spans="1:29" ht="12.75" customHeight="1" x14ac:dyDescent="0.25">
      <c r="A687">
        <v>22529</v>
      </c>
      <c r="B687" t="s">
        <v>25</v>
      </c>
      <c r="C687">
        <v>0.01</v>
      </c>
      <c r="D687">
        <v>3499.99</v>
      </c>
      <c r="E687">
        <v>24.49</v>
      </c>
      <c r="F687">
        <v>1212</v>
      </c>
      <c r="G687" t="s">
        <v>1306</v>
      </c>
      <c r="H687" t="s">
        <v>49</v>
      </c>
      <c r="I687" t="s">
        <v>28</v>
      </c>
      <c r="J687" t="s">
        <v>77</v>
      </c>
      <c r="K687" t="s">
        <v>587</v>
      </c>
      <c r="L687" t="s">
        <v>236</v>
      </c>
      <c r="M687" t="s">
        <v>1309</v>
      </c>
      <c r="N687">
        <v>0.37</v>
      </c>
      <c r="O687" t="s">
        <v>33</v>
      </c>
      <c r="P687" t="s">
        <v>61</v>
      </c>
      <c r="Q687" t="s">
        <v>703</v>
      </c>
      <c r="R687" t="s">
        <v>1308</v>
      </c>
      <c r="S687">
        <v>46404</v>
      </c>
      <c r="T687" s="3">
        <v>42019</v>
      </c>
      <c r="U687" s="3">
        <v>42020</v>
      </c>
      <c r="V687" s="5">
        <v>-3061.82</v>
      </c>
      <c r="W687">
        <v>1</v>
      </c>
      <c r="X687" s="5">
        <v>3672.89</v>
      </c>
      <c r="Y687">
        <v>88600</v>
      </c>
      <c r="Z687">
        <f t="shared" si="40"/>
        <v>1</v>
      </c>
      <c r="AA687">
        <f t="shared" si="43"/>
        <v>15</v>
      </c>
      <c r="AB687" t="str">
        <f t="shared" si="41"/>
        <v>Jan</v>
      </c>
      <c r="AC687">
        <f t="shared" si="42"/>
        <v>2015</v>
      </c>
    </row>
    <row r="688" spans="1:29" ht="12.75" customHeight="1" x14ac:dyDescent="0.25">
      <c r="A688">
        <v>24270</v>
      </c>
      <c r="B688" t="s">
        <v>106</v>
      </c>
      <c r="C688">
        <v>7.0000000000000007E-2</v>
      </c>
      <c r="D688">
        <v>29.89</v>
      </c>
      <c r="E688">
        <v>1.99</v>
      </c>
      <c r="F688">
        <v>1213</v>
      </c>
      <c r="G688" t="s">
        <v>1310</v>
      </c>
      <c r="H688" t="s">
        <v>27</v>
      </c>
      <c r="I688" t="s">
        <v>28</v>
      </c>
      <c r="J688" t="s">
        <v>77</v>
      </c>
      <c r="K688" t="s">
        <v>180</v>
      </c>
      <c r="L688" t="s">
        <v>51</v>
      </c>
      <c r="M688" t="s">
        <v>1311</v>
      </c>
      <c r="N688">
        <v>0.5</v>
      </c>
      <c r="O688" t="s">
        <v>33</v>
      </c>
      <c r="P688" t="s">
        <v>61</v>
      </c>
      <c r="Q688" t="s">
        <v>703</v>
      </c>
      <c r="R688" t="s">
        <v>1312</v>
      </c>
      <c r="S688">
        <v>46530</v>
      </c>
      <c r="T688" s="3">
        <v>42039</v>
      </c>
      <c r="U688" s="3">
        <v>42044</v>
      </c>
      <c r="V688" s="5">
        <v>258.6189</v>
      </c>
      <c r="W688">
        <v>13</v>
      </c>
      <c r="X688" s="5">
        <v>374.81</v>
      </c>
      <c r="Y688">
        <v>88599</v>
      </c>
      <c r="Z688">
        <f t="shared" si="40"/>
        <v>5</v>
      </c>
      <c r="AA688">
        <f t="shared" si="43"/>
        <v>4</v>
      </c>
      <c r="AB688" t="str">
        <f t="shared" si="41"/>
        <v>Feb</v>
      </c>
      <c r="AC688">
        <f t="shared" si="42"/>
        <v>2015</v>
      </c>
    </row>
    <row r="689" spans="1:29" ht="12.75" customHeight="1" x14ac:dyDescent="0.25">
      <c r="A689">
        <v>24271</v>
      </c>
      <c r="B689" t="s">
        <v>106</v>
      </c>
      <c r="C689">
        <v>0.03</v>
      </c>
      <c r="D689">
        <v>8.34</v>
      </c>
      <c r="E689">
        <v>4.82</v>
      </c>
      <c r="F689">
        <v>1213</v>
      </c>
      <c r="G689" t="s">
        <v>1310</v>
      </c>
      <c r="H689" t="s">
        <v>49</v>
      </c>
      <c r="I689" t="s">
        <v>28</v>
      </c>
      <c r="J689" t="s">
        <v>29</v>
      </c>
      <c r="K689" t="s">
        <v>93</v>
      </c>
      <c r="L689" t="s">
        <v>59</v>
      </c>
      <c r="M689" t="s">
        <v>918</v>
      </c>
      <c r="N689">
        <v>0.4</v>
      </c>
      <c r="O689" t="s">
        <v>33</v>
      </c>
      <c r="P689" t="s">
        <v>61</v>
      </c>
      <c r="Q689" t="s">
        <v>703</v>
      </c>
      <c r="R689" t="s">
        <v>1312</v>
      </c>
      <c r="S689">
        <v>46530</v>
      </c>
      <c r="T689" s="3">
        <v>42039</v>
      </c>
      <c r="U689" s="3">
        <v>42043</v>
      </c>
      <c r="V689" s="5">
        <v>-6.71</v>
      </c>
      <c r="W689">
        <v>5</v>
      </c>
      <c r="X689" s="5">
        <v>43.27</v>
      </c>
      <c r="Y689">
        <v>88599</v>
      </c>
      <c r="Z689">
        <f t="shared" si="40"/>
        <v>4</v>
      </c>
      <c r="AA689">
        <f t="shared" si="43"/>
        <v>4</v>
      </c>
      <c r="AB689" t="str">
        <f t="shared" si="41"/>
        <v>Feb</v>
      </c>
      <c r="AC689">
        <f t="shared" si="42"/>
        <v>2015</v>
      </c>
    </row>
    <row r="690" spans="1:29" ht="12.75" customHeight="1" x14ac:dyDescent="0.25">
      <c r="A690">
        <v>22530</v>
      </c>
      <c r="B690" t="s">
        <v>25</v>
      </c>
      <c r="C690">
        <v>0.03</v>
      </c>
      <c r="D690">
        <v>5.84</v>
      </c>
      <c r="E690">
        <v>1.2</v>
      </c>
      <c r="F690">
        <v>1213</v>
      </c>
      <c r="G690" t="s">
        <v>1310</v>
      </c>
      <c r="H690" t="s">
        <v>49</v>
      </c>
      <c r="I690" t="s">
        <v>28</v>
      </c>
      <c r="J690" t="s">
        <v>29</v>
      </c>
      <c r="K690" t="s">
        <v>30</v>
      </c>
      <c r="L690" t="s">
        <v>31</v>
      </c>
      <c r="M690" t="s">
        <v>1313</v>
      </c>
      <c r="N690">
        <v>0.55000000000000004</v>
      </c>
      <c r="O690" t="s">
        <v>33</v>
      </c>
      <c r="P690" t="s">
        <v>61</v>
      </c>
      <c r="Q690" t="s">
        <v>703</v>
      </c>
      <c r="R690" t="s">
        <v>1312</v>
      </c>
      <c r="S690">
        <v>46530</v>
      </c>
      <c r="T690" s="3">
        <v>42019</v>
      </c>
      <c r="U690" s="3">
        <v>42021</v>
      </c>
      <c r="V690" s="5">
        <v>-9.9999999999997868E-3</v>
      </c>
      <c r="W690">
        <v>2</v>
      </c>
      <c r="X690" s="5">
        <v>11.74</v>
      </c>
      <c r="Y690">
        <v>88600</v>
      </c>
      <c r="Z690">
        <f t="shared" si="40"/>
        <v>2</v>
      </c>
      <c r="AA690">
        <f t="shared" si="43"/>
        <v>15</v>
      </c>
      <c r="AB690" t="str">
        <f t="shared" si="41"/>
        <v>Jan</v>
      </c>
      <c r="AC690">
        <f t="shared" si="42"/>
        <v>2015</v>
      </c>
    </row>
    <row r="691" spans="1:29" ht="12.75" customHeight="1" x14ac:dyDescent="0.25">
      <c r="A691">
        <v>7632</v>
      </c>
      <c r="B691" t="s">
        <v>56</v>
      </c>
      <c r="C691">
        <v>0.09</v>
      </c>
      <c r="D691">
        <v>130.97999999999999</v>
      </c>
      <c r="E691">
        <v>30</v>
      </c>
      <c r="F691">
        <v>1217</v>
      </c>
      <c r="G691" t="s">
        <v>1314</v>
      </c>
      <c r="H691" t="s">
        <v>39</v>
      </c>
      <c r="I691" t="s">
        <v>58</v>
      </c>
      <c r="J691" t="s">
        <v>41</v>
      </c>
      <c r="K691" t="s">
        <v>42</v>
      </c>
      <c r="L691" t="s">
        <v>43</v>
      </c>
      <c r="M691" t="s">
        <v>546</v>
      </c>
      <c r="N691">
        <v>0.78</v>
      </c>
      <c r="O691" t="s">
        <v>33</v>
      </c>
      <c r="P691" t="s">
        <v>53</v>
      </c>
      <c r="Q691" t="s">
        <v>193</v>
      </c>
      <c r="R691" t="s">
        <v>194</v>
      </c>
      <c r="S691">
        <v>2112</v>
      </c>
      <c r="T691" s="3">
        <v>42122</v>
      </c>
      <c r="U691" s="3">
        <v>42125</v>
      </c>
      <c r="V691" s="5">
        <v>-421.76</v>
      </c>
      <c r="W691">
        <v>41</v>
      </c>
      <c r="X691" s="5">
        <v>5258.94</v>
      </c>
      <c r="Y691">
        <v>54595</v>
      </c>
      <c r="Z691">
        <f t="shared" si="40"/>
        <v>3</v>
      </c>
      <c r="AA691">
        <f t="shared" si="43"/>
        <v>28</v>
      </c>
      <c r="AB691" t="str">
        <f t="shared" si="41"/>
        <v>Apr</v>
      </c>
      <c r="AC691">
        <f t="shared" si="42"/>
        <v>2015</v>
      </c>
    </row>
    <row r="692" spans="1:29" ht="12.75" customHeight="1" x14ac:dyDescent="0.25">
      <c r="A692">
        <v>25631</v>
      </c>
      <c r="B692" t="s">
        <v>56</v>
      </c>
      <c r="C692">
        <v>0.02</v>
      </c>
      <c r="D692">
        <v>8.34</v>
      </c>
      <c r="E692">
        <v>2.64</v>
      </c>
      <c r="F692">
        <v>1226</v>
      </c>
      <c r="G692" t="s">
        <v>1315</v>
      </c>
      <c r="H692" t="s">
        <v>49</v>
      </c>
      <c r="I692" t="s">
        <v>58</v>
      </c>
      <c r="J692" t="s">
        <v>29</v>
      </c>
      <c r="K692" t="s">
        <v>174</v>
      </c>
      <c r="L692" t="s">
        <v>51</v>
      </c>
      <c r="M692" t="s">
        <v>358</v>
      </c>
      <c r="N692">
        <v>0.59</v>
      </c>
      <c r="O692" t="s">
        <v>33</v>
      </c>
      <c r="P692" t="s">
        <v>53</v>
      </c>
      <c r="Q692" t="s">
        <v>469</v>
      </c>
      <c r="R692" t="s">
        <v>1316</v>
      </c>
      <c r="S692">
        <v>2861</v>
      </c>
      <c r="T692" s="3">
        <v>42122</v>
      </c>
      <c r="U692" s="3">
        <v>42124</v>
      </c>
      <c r="V692" s="5">
        <v>6.79</v>
      </c>
      <c r="W692">
        <v>8</v>
      </c>
      <c r="X692" s="5">
        <v>66.739999999999995</v>
      </c>
      <c r="Y692">
        <v>90800</v>
      </c>
      <c r="Z692">
        <f t="shared" si="40"/>
        <v>2</v>
      </c>
      <c r="AA692">
        <f t="shared" si="43"/>
        <v>28</v>
      </c>
      <c r="AB692" t="str">
        <f t="shared" si="41"/>
        <v>Apr</v>
      </c>
      <c r="AC692">
        <f t="shared" si="42"/>
        <v>2015</v>
      </c>
    </row>
    <row r="693" spans="1:29" ht="12.75" customHeight="1" x14ac:dyDescent="0.25">
      <c r="A693">
        <v>25632</v>
      </c>
      <c r="B693" t="s">
        <v>56</v>
      </c>
      <c r="C693">
        <v>0.09</v>
      </c>
      <c r="D693">
        <v>130.97999999999999</v>
      </c>
      <c r="E693">
        <v>30</v>
      </c>
      <c r="F693">
        <v>1227</v>
      </c>
      <c r="G693" t="s">
        <v>1317</v>
      </c>
      <c r="H693" t="s">
        <v>39</v>
      </c>
      <c r="I693" t="s">
        <v>58</v>
      </c>
      <c r="J693" t="s">
        <v>41</v>
      </c>
      <c r="K693" t="s">
        <v>42</v>
      </c>
      <c r="L693" t="s">
        <v>43</v>
      </c>
      <c r="M693" t="s">
        <v>546</v>
      </c>
      <c r="N693">
        <v>0.78</v>
      </c>
      <c r="O693" t="s">
        <v>33</v>
      </c>
      <c r="P693" t="s">
        <v>53</v>
      </c>
      <c r="Q693" t="s">
        <v>149</v>
      </c>
      <c r="R693" t="s">
        <v>778</v>
      </c>
      <c r="S693">
        <v>5403</v>
      </c>
      <c r="T693" s="3">
        <v>42122</v>
      </c>
      <c r="U693" s="3">
        <v>42125</v>
      </c>
      <c r="V693" s="5">
        <v>-421.76</v>
      </c>
      <c r="W693">
        <v>10</v>
      </c>
      <c r="X693" s="5">
        <v>1282.67</v>
      </c>
      <c r="Y693">
        <v>90800</v>
      </c>
      <c r="Z693">
        <f t="shared" si="40"/>
        <v>3</v>
      </c>
      <c r="AA693">
        <f t="shared" si="43"/>
        <v>28</v>
      </c>
      <c r="AB693" t="str">
        <f t="shared" si="41"/>
        <v>Apr</v>
      </c>
      <c r="AC693">
        <f t="shared" si="42"/>
        <v>2015</v>
      </c>
    </row>
    <row r="694" spans="1:29" ht="12.75" customHeight="1" x14ac:dyDescent="0.25">
      <c r="A694">
        <v>7810</v>
      </c>
      <c r="B694" t="s">
        <v>56</v>
      </c>
      <c r="C694">
        <v>0</v>
      </c>
      <c r="D694">
        <v>7.1</v>
      </c>
      <c r="E694">
        <v>6.05</v>
      </c>
      <c r="F694">
        <v>1228</v>
      </c>
      <c r="G694" t="s">
        <v>1318</v>
      </c>
      <c r="H694" t="s">
        <v>49</v>
      </c>
      <c r="I694" t="s">
        <v>58</v>
      </c>
      <c r="J694" t="s">
        <v>29</v>
      </c>
      <c r="K694" t="s">
        <v>109</v>
      </c>
      <c r="L694" t="s">
        <v>59</v>
      </c>
      <c r="M694" t="s">
        <v>651</v>
      </c>
      <c r="N694">
        <v>0.39</v>
      </c>
      <c r="O694" t="s">
        <v>33</v>
      </c>
      <c r="P694" t="s">
        <v>53</v>
      </c>
      <c r="Q694" t="s">
        <v>234</v>
      </c>
      <c r="R694" t="s">
        <v>1319</v>
      </c>
      <c r="S694">
        <v>19140</v>
      </c>
      <c r="T694" s="3">
        <v>42051</v>
      </c>
      <c r="U694" s="3">
        <v>42052</v>
      </c>
      <c r="V694" s="5">
        <v>-60.145000000000003</v>
      </c>
      <c r="W694">
        <v>28</v>
      </c>
      <c r="X694" s="5">
        <v>208.83</v>
      </c>
      <c r="Y694">
        <v>55874</v>
      </c>
      <c r="Z694">
        <f t="shared" si="40"/>
        <v>1</v>
      </c>
      <c r="AA694">
        <f t="shared" si="43"/>
        <v>16</v>
      </c>
      <c r="AB694" t="str">
        <f t="shared" si="41"/>
        <v>Feb</v>
      </c>
      <c r="AC694">
        <f t="shared" si="42"/>
        <v>2015</v>
      </c>
    </row>
    <row r="695" spans="1:29" ht="12.75" customHeight="1" x14ac:dyDescent="0.25">
      <c r="A695">
        <v>7811</v>
      </c>
      <c r="B695" t="s">
        <v>56</v>
      </c>
      <c r="C695">
        <v>0.01</v>
      </c>
      <c r="D695">
        <v>4.9800000000000004</v>
      </c>
      <c r="E695">
        <v>4.62</v>
      </c>
      <c r="F695">
        <v>1228</v>
      </c>
      <c r="G695" t="s">
        <v>1318</v>
      </c>
      <c r="H695" t="s">
        <v>27</v>
      </c>
      <c r="I695" t="s">
        <v>58</v>
      </c>
      <c r="J695" t="s">
        <v>77</v>
      </c>
      <c r="K695" t="s">
        <v>180</v>
      </c>
      <c r="L695" t="s">
        <v>51</v>
      </c>
      <c r="M695" t="s">
        <v>411</v>
      </c>
      <c r="N695">
        <v>0.64</v>
      </c>
      <c r="O695" t="s">
        <v>33</v>
      </c>
      <c r="P695" t="s">
        <v>53</v>
      </c>
      <c r="Q695" t="s">
        <v>234</v>
      </c>
      <c r="R695" t="s">
        <v>1319</v>
      </c>
      <c r="S695">
        <v>19140</v>
      </c>
      <c r="T695" s="3">
        <v>42051</v>
      </c>
      <c r="U695" s="3">
        <v>42053</v>
      </c>
      <c r="V695" s="5">
        <v>-111.72</v>
      </c>
      <c r="W695">
        <v>41</v>
      </c>
      <c r="X695" s="5">
        <v>228.3</v>
      </c>
      <c r="Y695">
        <v>55874</v>
      </c>
      <c r="Z695">
        <f t="shared" si="40"/>
        <v>2</v>
      </c>
      <c r="AA695">
        <f t="shared" si="43"/>
        <v>16</v>
      </c>
      <c r="AB695" t="str">
        <f t="shared" si="41"/>
        <v>Feb</v>
      </c>
      <c r="AC695">
        <f t="shared" si="42"/>
        <v>2015</v>
      </c>
    </row>
    <row r="696" spans="1:29" ht="12.75" customHeight="1" x14ac:dyDescent="0.25">
      <c r="A696">
        <v>7812</v>
      </c>
      <c r="B696" t="s">
        <v>56</v>
      </c>
      <c r="C696">
        <v>0.06</v>
      </c>
      <c r="D696">
        <v>5.68</v>
      </c>
      <c r="E696">
        <v>1.39</v>
      </c>
      <c r="F696">
        <v>1228</v>
      </c>
      <c r="G696" t="s">
        <v>1318</v>
      </c>
      <c r="H696" t="s">
        <v>49</v>
      </c>
      <c r="I696" t="s">
        <v>58</v>
      </c>
      <c r="J696" t="s">
        <v>29</v>
      </c>
      <c r="K696" t="s">
        <v>69</v>
      </c>
      <c r="L696" t="s">
        <v>59</v>
      </c>
      <c r="M696" t="s">
        <v>998</v>
      </c>
      <c r="N696">
        <v>0.38</v>
      </c>
      <c r="O696" t="s">
        <v>33</v>
      </c>
      <c r="P696" t="s">
        <v>53</v>
      </c>
      <c r="Q696" t="s">
        <v>234</v>
      </c>
      <c r="R696" t="s">
        <v>1319</v>
      </c>
      <c r="S696">
        <v>19140</v>
      </c>
      <c r="T696" s="3">
        <v>42051</v>
      </c>
      <c r="U696" s="3">
        <v>42051</v>
      </c>
      <c r="V696" s="5">
        <v>33.01</v>
      </c>
      <c r="W696">
        <v>24</v>
      </c>
      <c r="X696" s="5">
        <v>129.53</v>
      </c>
      <c r="Y696">
        <v>55874</v>
      </c>
      <c r="Z696">
        <f t="shared" si="40"/>
        <v>0</v>
      </c>
      <c r="AA696">
        <f t="shared" si="43"/>
        <v>16</v>
      </c>
      <c r="AB696" t="str">
        <f t="shared" si="41"/>
        <v>Feb</v>
      </c>
      <c r="AC696">
        <f t="shared" si="42"/>
        <v>2015</v>
      </c>
    </row>
    <row r="697" spans="1:29" ht="12.75" customHeight="1" x14ac:dyDescent="0.25">
      <c r="A697">
        <v>25811</v>
      </c>
      <c r="B697" t="s">
        <v>56</v>
      </c>
      <c r="C697">
        <v>0.01</v>
      </c>
      <c r="D697">
        <v>4.9800000000000004</v>
      </c>
      <c r="E697">
        <v>4.62</v>
      </c>
      <c r="F697">
        <v>1229</v>
      </c>
      <c r="G697" t="s">
        <v>1320</v>
      </c>
      <c r="H697" t="s">
        <v>27</v>
      </c>
      <c r="I697" t="s">
        <v>58</v>
      </c>
      <c r="J697" t="s">
        <v>77</v>
      </c>
      <c r="K697" t="s">
        <v>180</v>
      </c>
      <c r="L697" t="s">
        <v>51</v>
      </c>
      <c r="M697" t="s">
        <v>411</v>
      </c>
      <c r="N697">
        <v>0.64</v>
      </c>
      <c r="O697" t="s">
        <v>33</v>
      </c>
      <c r="P697" t="s">
        <v>61</v>
      </c>
      <c r="Q697" t="s">
        <v>130</v>
      </c>
      <c r="R697" t="s">
        <v>1321</v>
      </c>
      <c r="S697">
        <v>75482</v>
      </c>
      <c r="T697" s="3">
        <v>42051</v>
      </c>
      <c r="U697" s="3">
        <v>42053</v>
      </c>
      <c r="V697" s="5">
        <v>-111.72</v>
      </c>
      <c r="W697">
        <v>10</v>
      </c>
      <c r="X697" s="5">
        <v>55.68</v>
      </c>
      <c r="Y697">
        <v>90378</v>
      </c>
      <c r="Z697">
        <f t="shared" si="40"/>
        <v>2</v>
      </c>
      <c r="AA697">
        <f t="shared" si="43"/>
        <v>16</v>
      </c>
      <c r="AB697" t="str">
        <f t="shared" si="41"/>
        <v>Feb</v>
      </c>
      <c r="AC697">
        <f t="shared" si="42"/>
        <v>2015</v>
      </c>
    </row>
    <row r="698" spans="1:29" ht="12.75" customHeight="1" x14ac:dyDescent="0.25">
      <c r="A698">
        <v>21206</v>
      </c>
      <c r="B698" t="s">
        <v>47</v>
      </c>
      <c r="C698">
        <v>0.1</v>
      </c>
      <c r="D698">
        <v>120.98</v>
      </c>
      <c r="E698">
        <v>9.07</v>
      </c>
      <c r="F698">
        <v>1233</v>
      </c>
      <c r="G698" t="s">
        <v>1322</v>
      </c>
      <c r="H698" t="s">
        <v>27</v>
      </c>
      <c r="I698" t="s">
        <v>114</v>
      </c>
      <c r="J698" t="s">
        <v>29</v>
      </c>
      <c r="K698" t="s">
        <v>109</v>
      </c>
      <c r="L698" t="s">
        <v>59</v>
      </c>
      <c r="M698" t="s">
        <v>1323</v>
      </c>
      <c r="N698">
        <v>0.35</v>
      </c>
      <c r="O698" t="s">
        <v>33</v>
      </c>
      <c r="P698" t="s">
        <v>61</v>
      </c>
      <c r="Q698" t="s">
        <v>130</v>
      </c>
      <c r="R698" t="s">
        <v>1324</v>
      </c>
      <c r="S698">
        <v>75028</v>
      </c>
      <c r="T698" s="3">
        <v>42103</v>
      </c>
      <c r="U698" s="3">
        <v>42105</v>
      </c>
      <c r="V698" s="5">
        <v>297.45715999999999</v>
      </c>
      <c r="W698">
        <v>5</v>
      </c>
      <c r="X698" s="5">
        <v>568.24</v>
      </c>
      <c r="Y698">
        <v>89375</v>
      </c>
      <c r="Z698">
        <f t="shared" si="40"/>
        <v>2</v>
      </c>
      <c r="AA698">
        <f t="shared" si="43"/>
        <v>9</v>
      </c>
      <c r="AB698" t="str">
        <f t="shared" si="41"/>
        <v>Apr</v>
      </c>
      <c r="AC698">
        <f t="shared" si="42"/>
        <v>2015</v>
      </c>
    </row>
    <row r="699" spans="1:29" ht="12.75" customHeight="1" x14ac:dyDescent="0.25">
      <c r="A699">
        <v>21207</v>
      </c>
      <c r="B699" t="s">
        <v>47</v>
      </c>
      <c r="C699">
        <v>0.02</v>
      </c>
      <c r="D699">
        <v>152.47999999999999</v>
      </c>
      <c r="E699">
        <v>6.5</v>
      </c>
      <c r="F699">
        <v>1233</v>
      </c>
      <c r="G699" t="s">
        <v>1322</v>
      </c>
      <c r="H699" t="s">
        <v>27</v>
      </c>
      <c r="I699" t="s">
        <v>114</v>
      </c>
      <c r="J699" t="s">
        <v>77</v>
      </c>
      <c r="K699" t="s">
        <v>180</v>
      </c>
      <c r="L699" t="s">
        <v>59</v>
      </c>
      <c r="M699" t="s">
        <v>609</v>
      </c>
      <c r="N699">
        <v>0.74</v>
      </c>
      <c r="O699" t="s">
        <v>33</v>
      </c>
      <c r="P699" t="s">
        <v>61</v>
      </c>
      <c r="Q699" t="s">
        <v>130</v>
      </c>
      <c r="R699" t="s">
        <v>1324</v>
      </c>
      <c r="S699">
        <v>75028</v>
      </c>
      <c r="T699" s="3">
        <v>42103</v>
      </c>
      <c r="U699" s="3">
        <v>42105</v>
      </c>
      <c r="V699" s="5">
        <v>-564.60239999999999</v>
      </c>
      <c r="W699">
        <v>1</v>
      </c>
      <c r="X699" s="5">
        <v>162.91</v>
      </c>
      <c r="Y699">
        <v>89375</v>
      </c>
      <c r="Z699">
        <f t="shared" si="40"/>
        <v>2</v>
      </c>
      <c r="AA699">
        <f t="shared" si="43"/>
        <v>9</v>
      </c>
      <c r="AB699" t="str">
        <f t="shared" si="41"/>
        <v>Apr</v>
      </c>
      <c r="AC699">
        <f t="shared" si="42"/>
        <v>2015</v>
      </c>
    </row>
    <row r="700" spans="1:29" ht="12.75" customHeight="1" x14ac:dyDescent="0.25">
      <c r="A700">
        <v>19874</v>
      </c>
      <c r="B700" t="s">
        <v>25</v>
      </c>
      <c r="C700">
        <v>0.09</v>
      </c>
      <c r="D700">
        <v>99.99</v>
      </c>
      <c r="E700">
        <v>19.989999999999998</v>
      </c>
      <c r="F700">
        <v>1233</v>
      </c>
      <c r="G700" t="s">
        <v>1322</v>
      </c>
      <c r="H700" t="s">
        <v>49</v>
      </c>
      <c r="I700" t="s">
        <v>114</v>
      </c>
      <c r="J700" t="s">
        <v>77</v>
      </c>
      <c r="K700" t="s">
        <v>180</v>
      </c>
      <c r="L700" t="s">
        <v>59</v>
      </c>
      <c r="M700" t="s">
        <v>1151</v>
      </c>
      <c r="N700">
        <v>0.52</v>
      </c>
      <c r="O700" t="s">
        <v>33</v>
      </c>
      <c r="P700" t="s">
        <v>61</v>
      </c>
      <c r="Q700" t="s">
        <v>130</v>
      </c>
      <c r="R700" t="s">
        <v>1324</v>
      </c>
      <c r="S700">
        <v>75028</v>
      </c>
      <c r="T700" s="3">
        <v>42159</v>
      </c>
      <c r="U700" s="3">
        <v>42161</v>
      </c>
      <c r="V700" s="5">
        <v>-161.47499999999999</v>
      </c>
      <c r="W700">
        <v>1</v>
      </c>
      <c r="X700" s="5">
        <v>97.65</v>
      </c>
      <c r="Y700">
        <v>89376</v>
      </c>
      <c r="Z700">
        <f t="shared" si="40"/>
        <v>2</v>
      </c>
      <c r="AA700">
        <f t="shared" si="43"/>
        <v>4</v>
      </c>
      <c r="AB700" t="str">
        <f t="shared" si="41"/>
        <v>Jun</v>
      </c>
      <c r="AC700">
        <f t="shared" si="42"/>
        <v>2015</v>
      </c>
    </row>
    <row r="701" spans="1:29" ht="12.75" customHeight="1" x14ac:dyDescent="0.25">
      <c r="A701">
        <v>19875</v>
      </c>
      <c r="B701" t="s">
        <v>25</v>
      </c>
      <c r="C701">
        <v>0.04</v>
      </c>
      <c r="D701">
        <v>205.99</v>
      </c>
      <c r="E701">
        <v>5.26</v>
      </c>
      <c r="F701">
        <v>1233</v>
      </c>
      <c r="G701" t="s">
        <v>1322</v>
      </c>
      <c r="H701" t="s">
        <v>49</v>
      </c>
      <c r="I701" t="s">
        <v>114</v>
      </c>
      <c r="J701" t="s">
        <v>77</v>
      </c>
      <c r="K701" t="s">
        <v>78</v>
      </c>
      <c r="L701" t="s">
        <v>59</v>
      </c>
      <c r="M701" t="s">
        <v>824</v>
      </c>
      <c r="N701">
        <v>0.56000000000000005</v>
      </c>
      <c r="O701" t="s">
        <v>33</v>
      </c>
      <c r="P701" t="s">
        <v>61</v>
      </c>
      <c r="Q701" t="s">
        <v>130</v>
      </c>
      <c r="R701" t="s">
        <v>1324</v>
      </c>
      <c r="S701">
        <v>75028</v>
      </c>
      <c r="T701" s="3">
        <v>42159</v>
      </c>
      <c r="U701" s="3">
        <v>42160</v>
      </c>
      <c r="V701" s="5">
        <v>-0.81400000000001005</v>
      </c>
      <c r="W701">
        <v>6</v>
      </c>
      <c r="X701" s="5">
        <v>1018.61</v>
      </c>
      <c r="Y701">
        <v>89376</v>
      </c>
      <c r="Z701">
        <f t="shared" si="40"/>
        <v>1</v>
      </c>
      <c r="AA701">
        <f t="shared" si="43"/>
        <v>4</v>
      </c>
      <c r="AB701" t="str">
        <f t="shared" si="41"/>
        <v>Jun</v>
      </c>
      <c r="AC701">
        <f t="shared" si="42"/>
        <v>2015</v>
      </c>
    </row>
    <row r="702" spans="1:29" ht="12.75" customHeight="1" x14ac:dyDescent="0.25">
      <c r="A702">
        <v>20592</v>
      </c>
      <c r="B702" t="s">
        <v>56</v>
      </c>
      <c r="C702">
        <v>0.03</v>
      </c>
      <c r="D702">
        <v>128.24</v>
      </c>
      <c r="E702">
        <v>12.65</v>
      </c>
      <c r="F702">
        <v>1237</v>
      </c>
      <c r="G702" t="s">
        <v>1325</v>
      </c>
      <c r="H702" t="s">
        <v>49</v>
      </c>
      <c r="I702" t="s">
        <v>28</v>
      </c>
      <c r="J702" t="s">
        <v>41</v>
      </c>
      <c r="K702" t="s">
        <v>42</v>
      </c>
      <c r="L702" t="s">
        <v>86</v>
      </c>
      <c r="M702" t="s">
        <v>619</v>
      </c>
      <c r="O702" t="s">
        <v>33</v>
      </c>
      <c r="P702" t="s">
        <v>61</v>
      </c>
      <c r="Q702" t="s">
        <v>130</v>
      </c>
      <c r="R702" t="s">
        <v>1326</v>
      </c>
      <c r="S702">
        <v>75007</v>
      </c>
      <c r="T702" s="3">
        <v>42035</v>
      </c>
      <c r="U702" s="3">
        <v>42037</v>
      </c>
      <c r="V702" s="5">
        <v>790.46399999999983</v>
      </c>
      <c r="W702">
        <v>9</v>
      </c>
      <c r="X702" s="5">
        <v>1145.5999999999999</v>
      </c>
      <c r="Y702">
        <v>86075</v>
      </c>
      <c r="Z702">
        <f t="shared" si="40"/>
        <v>2</v>
      </c>
      <c r="AA702">
        <f t="shared" si="43"/>
        <v>31</v>
      </c>
      <c r="AB702" t="str">
        <f t="shared" si="41"/>
        <v>Jan</v>
      </c>
      <c r="AC702">
        <f t="shared" si="42"/>
        <v>2015</v>
      </c>
    </row>
    <row r="703" spans="1:29" ht="12.75" customHeight="1" x14ac:dyDescent="0.25">
      <c r="A703">
        <v>18625</v>
      </c>
      <c r="B703" t="s">
        <v>37</v>
      </c>
      <c r="C703">
        <v>0.02</v>
      </c>
      <c r="D703">
        <v>7.38</v>
      </c>
      <c r="E703">
        <v>5.21</v>
      </c>
      <c r="F703">
        <v>1237</v>
      </c>
      <c r="G703" t="s">
        <v>1325</v>
      </c>
      <c r="H703" t="s">
        <v>49</v>
      </c>
      <c r="I703" t="s">
        <v>28</v>
      </c>
      <c r="J703" t="s">
        <v>41</v>
      </c>
      <c r="K703" t="s">
        <v>50</v>
      </c>
      <c r="L703" t="s">
        <v>59</v>
      </c>
      <c r="M703" t="s">
        <v>424</v>
      </c>
      <c r="N703">
        <v>0.56000000000000005</v>
      </c>
      <c r="O703" t="s">
        <v>33</v>
      </c>
      <c r="P703" t="s">
        <v>61</v>
      </c>
      <c r="Q703" t="s">
        <v>130</v>
      </c>
      <c r="R703" t="s">
        <v>1326</v>
      </c>
      <c r="S703">
        <v>75007</v>
      </c>
      <c r="T703" s="3">
        <v>42092</v>
      </c>
      <c r="U703" s="3">
        <v>42093</v>
      </c>
      <c r="V703" s="5">
        <v>7.74</v>
      </c>
      <c r="W703">
        <v>3</v>
      </c>
      <c r="X703" s="5">
        <v>24.52</v>
      </c>
      <c r="Y703">
        <v>86076</v>
      </c>
      <c r="Z703">
        <f t="shared" si="40"/>
        <v>1</v>
      </c>
      <c r="AA703">
        <f t="shared" si="43"/>
        <v>29</v>
      </c>
      <c r="AB703" t="str">
        <f t="shared" si="41"/>
        <v>Mar</v>
      </c>
      <c r="AC703">
        <f t="shared" si="42"/>
        <v>2015</v>
      </c>
    </row>
    <row r="704" spans="1:29" ht="12.75" customHeight="1" x14ac:dyDescent="0.25">
      <c r="A704">
        <v>20432</v>
      </c>
      <c r="B704" t="s">
        <v>56</v>
      </c>
      <c r="C704">
        <v>0.05</v>
      </c>
      <c r="D704">
        <v>300.98</v>
      </c>
      <c r="E704">
        <v>13.99</v>
      </c>
      <c r="F704">
        <v>1237</v>
      </c>
      <c r="G704" t="s">
        <v>1325</v>
      </c>
      <c r="H704" t="s">
        <v>49</v>
      </c>
      <c r="I704" t="s">
        <v>28</v>
      </c>
      <c r="J704" t="s">
        <v>77</v>
      </c>
      <c r="K704" t="s">
        <v>85</v>
      </c>
      <c r="L704" t="s">
        <v>86</v>
      </c>
      <c r="M704" t="s">
        <v>1327</v>
      </c>
      <c r="N704">
        <v>0.39</v>
      </c>
      <c r="O704" t="s">
        <v>33</v>
      </c>
      <c r="P704" t="s">
        <v>61</v>
      </c>
      <c r="Q704" t="s">
        <v>130</v>
      </c>
      <c r="R704" t="s">
        <v>1326</v>
      </c>
      <c r="S704">
        <v>75007</v>
      </c>
      <c r="T704" s="3">
        <v>42149</v>
      </c>
      <c r="U704" s="3">
        <v>42150</v>
      </c>
      <c r="V704" s="5">
        <v>3985.3089</v>
      </c>
      <c r="W704">
        <v>20</v>
      </c>
      <c r="X704" s="5">
        <v>5775.81</v>
      </c>
      <c r="Y704">
        <v>86077</v>
      </c>
      <c r="Z704">
        <f t="shared" si="40"/>
        <v>1</v>
      </c>
      <c r="AA704">
        <f t="shared" si="43"/>
        <v>25</v>
      </c>
      <c r="AB704" t="str">
        <f t="shared" si="41"/>
        <v>May</v>
      </c>
      <c r="AC704">
        <f t="shared" si="42"/>
        <v>2015</v>
      </c>
    </row>
    <row r="705" spans="1:29" ht="12.75" customHeight="1" x14ac:dyDescent="0.25">
      <c r="A705">
        <v>20433</v>
      </c>
      <c r="B705" t="s">
        <v>56</v>
      </c>
      <c r="C705">
        <v>0.04</v>
      </c>
      <c r="D705">
        <v>205.99</v>
      </c>
      <c r="E705">
        <v>5</v>
      </c>
      <c r="F705">
        <v>1237</v>
      </c>
      <c r="G705" t="s">
        <v>1325</v>
      </c>
      <c r="H705" t="s">
        <v>27</v>
      </c>
      <c r="I705" t="s">
        <v>28</v>
      </c>
      <c r="J705" t="s">
        <v>77</v>
      </c>
      <c r="K705" t="s">
        <v>78</v>
      </c>
      <c r="L705" t="s">
        <v>59</v>
      </c>
      <c r="M705" t="s">
        <v>1328</v>
      </c>
      <c r="N705">
        <v>0.59</v>
      </c>
      <c r="O705" t="s">
        <v>33</v>
      </c>
      <c r="P705" t="s">
        <v>61</v>
      </c>
      <c r="Q705" t="s">
        <v>130</v>
      </c>
      <c r="R705" t="s">
        <v>1326</v>
      </c>
      <c r="S705">
        <v>75007</v>
      </c>
      <c r="T705" s="3">
        <v>42149</v>
      </c>
      <c r="U705" s="3">
        <v>42150</v>
      </c>
      <c r="V705" s="5">
        <v>13.956800000000015</v>
      </c>
      <c r="W705">
        <v>11</v>
      </c>
      <c r="X705" s="5">
        <v>1878.24</v>
      </c>
      <c r="Y705">
        <v>86077</v>
      </c>
      <c r="Z705">
        <f t="shared" si="40"/>
        <v>1</v>
      </c>
      <c r="AA705">
        <f t="shared" si="43"/>
        <v>25</v>
      </c>
      <c r="AB705" t="str">
        <f t="shared" si="41"/>
        <v>May</v>
      </c>
      <c r="AC705">
        <f t="shared" si="42"/>
        <v>2015</v>
      </c>
    </row>
    <row r="706" spans="1:29" ht="12.75" customHeight="1" x14ac:dyDescent="0.25">
      <c r="A706">
        <v>20593</v>
      </c>
      <c r="B706" t="s">
        <v>56</v>
      </c>
      <c r="C706">
        <v>0.01</v>
      </c>
      <c r="D706">
        <v>160.97999999999999</v>
      </c>
      <c r="E706">
        <v>30</v>
      </c>
      <c r="F706">
        <v>1238</v>
      </c>
      <c r="G706" t="s">
        <v>1329</v>
      </c>
      <c r="H706" t="s">
        <v>39</v>
      </c>
      <c r="I706" t="s">
        <v>28</v>
      </c>
      <c r="J706" t="s">
        <v>41</v>
      </c>
      <c r="K706" t="s">
        <v>42</v>
      </c>
      <c r="L706" t="s">
        <v>43</v>
      </c>
      <c r="M706" t="s">
        <v>177</v>
      </c>
      <c r="N706">
        <v>0.62</v>
      </c>
      <c r="O706" t="s">
        <v>33</v>
      </c>
      <c r="P706" t="s">
        <v>61</v>
      </c>
      <c r="Q706" t="s">
        <v>130</v>
      </c>
      <c r="R706" t="s">
        <v>1330</v>
      </c>
      <c r="S706">
        <v>75104</v>
      </c>
      <c r="T706" s="3">
        <v>42035</v>
      </c>
      <c r="U706" s="3">
        <v>42037</v>
      </c>
      <c r="V706" s="5">
        <v>788.79</v>
      </c>
      <c r="W706">
        <v>10</v>
      </c>
      <c r="X706" s="5">
        <v>1634.67</v>
      </c>
      <c r="Y706">
        <v>86075</v>
      </c>
      <c r="Z706">
        <f t="shared" si="40"/>
        <v>2</v>
      </c>
      <c r="AA706">
        <f t="shared" si="43"/>
        <v>31</v>
      </c>
      <c r="AB706" t="str">
        <f t="shared" si="41"/>
        <v>Jan</v>
      </c>
      <c r="AC706">
        <f t="shared" si="42"/>
        <v>2015</v>
      </c>
    </row>
    <row r="707" spans="1:29" ht="12.75" customHeight="1" x14ac:dyDescent="0.25">
      <c r="A707">
        <v>20920</v>
      </c>
      <c r="B707" t="s">
        <v>37</v>
      </c>
      <c r="C707">
        <v>0</v>
      </c>
      <c r="D707">
        <v>387.99</v>
      </c>
      <c r="E707">
        <v>19.989999999999998</v>
      </c>
      <c r="F707">
        <v>1241</v>
      </c>
      <c r="G707" t="s">
        <v>1331</v>
      </c>
      <c r="H707" t="s">
        <v>49</v>
      </c>
      <c r="I707" t="s">
        <v>28</v>
      </c>
      <c r="J707" t="s">
        <v>29</v>
      </c>
      <c r="K707" t="s">
        <v>109</v>
      </c>
      <c r="L707" t="s">
        <v>59</v>
      </c>
      <c r="M707" t="s">
        <v>1332</v>
      </c>
      <c r="N707">
        <v>0.38</v>
      </c>
      <c r="O707" t="s">
        <v>33</v>
      </c>
      <c r="P707" t="s">
        <v>136</v>
      </c>
      <c r="Q707" t="s">
        <v>1278</v>
      </c>
      <c r="R707" t="s">
        <v>511</v>
      </c>
      <c r="S707">
        <v>36830</v>
      </c>
      <c r="T707" s="3">
        <v>42079</v>
      </c>
      <c r="U707" s="3">
        <v>42080</v>
      </c>
      <c r="V707" s="5">
        <v>-70.14</v>
      </c>
      <c r="W707">
        <v>23</v>
      </c>
      <c r="X707" s="5">
        <v>9280.7199999999993</v>
      </c>
      <c r="Y707">
        <v>90880</v>
      </c>
      <c r="Z707">
        <f t="shared" ref="Z707:Z770" si="44">DATEDIF(T707, U707, "d")</f>
        <v>1</v>
      </c>
      <c r="AA707">
        <f t="shared" si="43"/>
        <v>16</v>
      </c>
      <c r="AB707" t="str">
        <f t="shared" ref="AB707:AB770" si="45">TEXT((T707), "mmm")</f>
        <v>Mar</v>
      </c>
      <c r="AC707">
        <f t="shared" ref="AC707:AC770" si="46">YEAR(T707)</f>
        <v>2015</v>
      </c>
    </row>
    <row r="708" spans="1:29" ht="12.75" customHeight="1" x14ac:dyDescent="0.25">
      <c r="A708">
        <v>20233</v>
      </c>
      <c r="B708" t="s">
        <v>47</v>
      </c>
      <c r="C708">
        <v>0.06</v>
      </c>
      <c r="D708">
        <v>200.97</v>
      </c>
      <c r="E708">
        <v>15.59</v>
      </c>
      <c r="F708">
        <v>1241</v>
      </c>
      <c r="G708" t="s">
        <v>1331</v>
      </c>
      <c r="H708" t="s">
        <v>39</v>
      </c>
      <c r="I708" t="s">
        <v>58</v>
      </c>
      <c r="J708" t="s">
        <v>77</v>
      </c>
      <c r="K708" t="s">
        <v>85</v>
      </c>
      <c r="L708" t="s">
        <v>43</v>
      </c>
      <c r="M708" t="s">
        <v>1333</v>
      </c>
      <c r="N708">
        <v>0.36</v>
      </c>
      <c r="O708" t="s">
        <v>33</v>
      </c>
      <c r="P708" t="s">
        <v>136</v>
      </c>
      <c r="Q708" t="s">
        <v>1278</v>
      </c>
      <c r="R708" t="s">
        <v>511</v>
      </c>
      <c r="S708">
        <v>36830</v>
      </c>
      <c r="T708" s="3">
        <v>42088</v>
      </c>
      <c r="U708" s="3">
        <v>42088</v>
      </c>
      <c r="V708" s="5">
        <v>531.61799999999994</v>
      </c>
      <c r="W708">
        <v>7</v>
      </c>
      <c r="X708" s="5">
        <v>1348.83</v>
      </c>
      <c r="Y708">
        <v>90881</v>
      </c>
      <c r="Z708">
        <f t="shared" si="44"/>
        <v>0</v>
      </c>
      <c r="AA708">
        <f t="shared" ref="AA708:AA771" si="47">DAY(T708)</f>
        <v>25</v>
      </c>
      <c r="AB708" t="str">
        <f t="shared" si="45"/>
        <v>Mar</v>
      </c>
      <c r="AC708">
        <f t="shared" si="46"/>
        <v>2015</v>
      </c>
    </row>
    <row r="709" spans="1:29" ht="12.75" customHeight="1" x14ac:dyDescent="0.25">
      <c r="A709">
        <v>5117</v>
      </c>
      <c r="B709" t="s">
        <v>25</v>
      </c>
      <c r="C709">
        <v>0.1</v>
      </c>
      <c r="D709">
        <v>22.38</v>
      </c>
      <c r="E709">
        <v>15.1</v>
      </c>
      <c r="F709">
        <v>1246</v>
      </c>
      <c r="G709" t="s">
        <v>1334</v>
      </c>
      <c r="H709" t="s">
        <v>49</v>
      </c>
      <c r="I709" t="s">
        <v>40</v>
      </c>
      <c r="J709" t="s">
        <v>29</v>
      </c>
      <c r="K709" t="s">
        <v>109</v>
      </c>
      <c r="L709" t="s">
        <v>59</v>
      </c>
      <c r="M709" t="s">
        <v>1175</v>
      </c>
      <c r="N709">
        <v>0.38</v>
      </c>
      <c r="O709" t="s">
        <v>33</v>
      </c>
      <c r="P709" t="s">
        <v>53</v>
      </c>
      <c r="Q709" t="s">
        <v>71</v>
      </c>
      <c r="R709" t="s">
        <v>90</v>
      </c>
      <c r="S709">
        <v>10009</v>
      </c>
      <c r="T709" s="3">
        <v>42099</v>
      </c>
      <c r="U709" s="3">
        <v>42100</v>
      </c>
      <c r="V709" s="5">
        <v>-107.51349999999999</v>
      </c>
      <c r="W709">
        <v>26</v>
      </c>
      <c r="X709" s="5">
        <v>564.98</v>
      </c>
      <c r="Y709">
        <v>36452</v>
      </c>
      <c r="Z709">
        <f t="shared" si="44"/>
        <v>1</v>
      </c>
      <c r="AA709">
        <f t="shared" si="47"/>
        <v>5</v>
      </c>
      <c r="AB709" t="str">
        <f t="shared" si="45"/>
        <v>Apr</v>
      </c>
      <c r="AC709">
        <f t="shared" si="46"/>
        <v>2015</v>
      </c>
    </row>
    <row r="710" spans="1:29" ht="12.75" customHeight="1" x14ac:dyDescent="0.25">
      <c r="A710">
        <v>5118</v>
      </c>
      <c r="B710" t="s">
        <v>25</v>
      </c>
      <c r="C710">
        <v>0.04</v>
      </c>
      <c r="D710">
        <v>6.98</v>
      </c>
      <c r="E710">
        <v>2.83</v>
      </c>
      <c r="F710">
        <v>1246</v>
      </c>
      <c r="G710" t="s">
        <v>1334</v>
      </c>
      <c r="H710" t="s">
        <v>49</v>
      </c>
      <c r="I710" t="s">
        <v>40</v>
      </c>
      <c r="J710" t="s">
        <v>41</v>
      </c>
      <c r="K710" t="s">
        <v>50</v>
      </c>
      <c r="L710" t="s">
        <v>51</v>
      </c>
      <c r="M710" t="s">
        <v>1335</v>
      </c>
      <c r="N710">
        <v>0.37</v>
      </c>
      <c r="O710" t="s">
        <v>33</v>
      </c>
      <c r="P710" t="s">
        <v>53</v>
      </c>
      <c r="Q710" t="s">
        <v>71</v>
      </c>
      <c r="R710" t="s">
        <v>90</v>
      </c>
      <c r="S710">
        <v>10009</v>
      </c>
      <c r="T710" s="3">
        <v>42099</v>
      </c>
      <c r="U710" s="3">
        <v>42101</v>
      </c>
      <c r="V710" s="5">
        <v>46.01</v>
      </c>
      <c r="W710">
        <v>18</v>
      </c>
      <c r="X710" s="5">
        <v>129.47999999999999</v>
      </c>
      <c r="Y710">
        <v>36452</v>
      </c>
      <c r="Z710">
        <f t="shared" si="44"/>
        <v>2</v>
      </c>
      <c r="AA710">
        <f t="shared" si="47"/>
        <v>5</v>
      </c>
      <c r="AB710" t="str">
        <f t="shared" si="45"/>
        <v>Apr</v>
      </c>
      <c r="AC710">
        <f t="shared" si="46"/>
        <v>2015</v>
      </c>
    </row>
    <row r="711" spans="1:29" ht="12.75" customHeight="1" x14ac:dyDescent="0.25">
      <c r="A711">
        <v>6581</v>
      </c>
      <c r="B711" t="s">
        <v>106</v>
      </c>
      <c r="C711">
        <v>0.03</v>
      </c>
      <c r="D711">
        <v>256.99</v>
      </c>
      <c r="E711">
        <v>11.25</v>
      </c>
      <c r="F711">
        <v>1246</v>
      </c>
      <c r="G711" t="s">
        <v>1334</v>
      </c>
      <c r="H711" t="s">
        <v>49</v>
      </c>
      <c r="I711" t="s">
        <v>40</v>
      </c>
      <c r="J711" t="s">
        <v>77</v>
      </c>
      <c r="K711" t="s">
        <v>180</v>
      </c>
      <c r="L711" t="s">
        <v>59</v>
      </c>
      <c r="M711" t="s">
        <v>1336</v>
      </c>
      <c r="N711">
        <v>0.51</v>
      </c>
      <c r="O711" t="s">
        <v>33</v>
      </c>
      <c r="P711" t="s">
        <v>53</v>
      </c>
      <c r="Q711" t="s">
        <v>71</v>
      </c>
      <c r="R711" t="s">
        <v>90</v>
      </c>
      <c r="S711">
        <v>10009</v>
      </c>
      <c r="T711" s="3">
        <v>42146</v>
      </c>
      <c r="U711" s="3">
        <v>42146</v>
      </c>
      <c r="V711" s="5">
        <v>1489.8</v>
      </c>
      <c r="W711">
        <v>32</v>
      </c>
      <c r="X711" s="5">
        <v>8216.2800000000007</v>
      </c>
      <c r="Y711">
        <v>46853</v>
      </c>
      <c r="Z711">
        <f t="shared" si="44"/>
        <v>0</v>
      </c>
      <c r="AA711">
        <f t="shared" si="47"/>
        <v>22</v>
      </c>
      <c r="AB711" t="str">
        <f t="shared" si="45"/>
        <v>May</v>
      </c>
      <c r="AC711">
        <f t="shared" si="46"/>
        <v>2015</v>
      </c>
    </row>
    <row r="712" spans="1:29" ht="12.75" customHeight="1" x14ac:dyDescent="0.25">
      <c r="A712">
        <v>23117</v>
      </c>
      <c r="B712" t="s">
        <v>25</v>
      </c>
      <c r="C712">
        <v>0.1</v>
      </c>
      <c r="D712">
        <v>22.38</v>
      </c>
      <c r="E712">
        <v>15.1</v>
      </c>
      <c r="F712">
        <v>1247</v>
      </c>
      <c r="G712" t="s">
        <v>1337</v>
      </c>
      <c r="H712" t="s">
        <v>49</v>
      </c>
      <c r="I712" t="s">
        <v>40</v>
      </c>
      <c r="J712" t="s">
        <v>29</v>
      </c>
      <c r="K712" t="s">
        <v>109</v>
      </c>
      <c r="L712" t="s">
        <v>59</v>
      </c>
      <c r="M712" t="s">
        <v>1175</v>
      </c>
      <c r="N712">
        <v>0.38</v>
      </c>
      <c r="O712" t="s">
        <v>33</v>
      </c>
      <c r="P712" t="s">
        <v>61</v>
      </c>
      <c r="Q712" t="s">
        <v>130</v>
      </c>
      <c r="R712" t="s">
        <v>1338</v>
      </c>
      <c r="S712">
        <v>78641</v>
      </c>
      <c r="T712" s="3">
        <v>42099</v>
      </c>
      <c r="U712" s="3">
        <v>42100</v>
      </c>
      <c r="V712" s="5">
        <v>-107.51349999999999</v>
      </c>
      <c r="W712">
        <v>7</v>
      </c>
      <c r="X712" s="5">
        <v>152.11000000000001</v>
      </c>
      <c r="Y712">
        <v>91555</v>
      </c>
      <c r="Z712">
        <f t="shared" si="44"/>
        <v>1</v>
      </c>
      <c r="AA712">
        <f t="shared" si="47"/>
        <v>5</v>
      </c>
      <c r="AB712" t="str">
        <f t="shared" si="45"/>
        <v>Apr</v>
      </c>
      <c r="AC712">
        <f t="shared" si="46"/>
        <v>2015</v>
      </c>
    </row>
    <row r="713" spans="1:29" ht="12.75" customHeight="1" x14ac:dyDescent="0.25">
      <c r="A713">
        <v>23118</v>
      </c>
      <c r="B713" t="s">
        <v>25</v>
      </c>
      <c r="C713">
        <v>0.04</v>
      </c>
      <c r="D713">
        <v>6.98</v>
      </c>
      <c r="E713">
        <v>2.83</v>
      </c>
      <c r="F713">
        <v>1247</v>
      </c>
      <c r="G713" t="s">
        <v>1337</v>
      </c>
      <c r="H713" t="s">
        <v>49</v>
      </c>
      <c r="I713" t="s">
        <v>40</v>
      </c>
      <c r="J713" t="s">
        <v>41</v>
      </c>
      <c r="K713" t="s">
        <v>50</v>
      </c>
      <c r="L713" t="s">
        <v>51</v>
      </c>
      <c r="M713" t="s">
        <v>1335</v>
      </c>
      <c r="N713">
        <v>0.37</v>
      </c>
      <c r="O713" t="s">
        <v>33</v>
      </c>
      <c r="P713" t="s">
        <v>61</v>
      </c>
      <c r="Q713" t="s">
        <v>130</v>
      </c>
      <c r="R713" t="s">
        <v>1338</v>
      </c>
      <c r="S713">
        <v>78641</v>
      </c>
      <c r="T713" s="3">
        <v>42099</v>
      </c>
      <c r="U713" s="3">
        <v>42101</v>
      </c>
      <c r="V713" s="5">
        <v>24.819299999999998</v>
      </c>
      <c r="W713">
        <v>5</v>
      </c>
      <c r="X713" s="5">
        <v>35.97</v>
      </c>
      <c r="Y713">
        <v>91555</v>
      </c>
      <c r="Z713">
        <f t="shared" si="44"/>
        <v>2</v>
      </c>
      <c r="AA713">
        <f t="shared" si="47"/>
        <v>5</v>
      </c>
      <c r="AB713" t="str">
        <f t="shared" si="45"/>
        <v>Apr</v>
      </c>
      <c r="AC713">
        <f t="shared" si="46"/>
        <v>2015</v>
      </c>
    </row>
    <row r="714" spans="1:29" ht="12.75" customHeight="1" x14ac:dyDescent="0.25">
      <c r="A714">
        <v>18413</v>
      </c>
      <c r="B714" t="s">
        <v>25</v>
      </c>
      <c r="C714">
        <v>0</v>
      </c>
      <c r="D714">
        <v>3.89</v>
      </c>
      <c r="E714">
        <v>7.01</v>
      </c>
      <c r="F714">
        <v>1250</v>
      </c>
      <c r="G714" t="s">
        <v>1339</v>
      </c>
      <c r="H714" t="s">
        <v>49</v>
      </c>
      <c r="I714" t="s">
        <v>28</v>
      </c>
      <c r="J714" t="s">
        <v>29</v>
      </c>
      <c r="K714" t="s">
        <v>109</v>
      </c>
      <c r="L714" t="s">
        <v>59</v>
      </c>
      <c r="M714" t="s">
        <v>1340</v>
      </c>
      <c r="N714">
        <v>0.37</v>
      </c>
      <c r="O714" t="s">
        <v>33</v>
      </c>
      <c r="P714" t="s">
        <v>61</v>
      </c>
      <c r="Q714" t="s">
        <v>178</v>
      </c>
      <c r="R714" t="s">
        <v>1341</v>
      </c>
      <c r="S714">
        <v>60110</v>
      </c>
      <c r="T714" s="3">
        <v>42103</v>
      </c>
      <c r="U714" s="3">
        <v>42103</v>
      </c>
      <c r="V714" s="5">
        <v>-255.16890000000001</v>
      </c>
      <c r="W714">
        <v>21</v>
      </c>
      <c r="X714" s="5">
        <v>85.64</v>
      </c>
      <c r="Y714">
        <v>87877</v>
      </c>
      <c r="Z714">
        <f t="shared" si="44"/>
        <v>0</v>
      </c>
      <c r="AA714">
        <f t="shared" si="47"/>
        <v>9</v>
      </c>
      <c r="AB714" t="str">
        <f t="shared" si="45"/>
        <v>Apr</v>
      </c>
      <c r="AC714">
        <f t="shared" si="46"/>
        <v>2015</v>
      </c>
    </row>
    <row r="715" spans="1:29" ht="12.75" customHeight="1" x14ac:dyDescent="0.25">
      <c r="A715">
        <v>18414</v>
      </c>
      <c r="B715" t="s">
        <v>25</v>
      </c>
      <c r="C715">
        <v>0.09</v>
      </c>
      <c r="D715">
        <v>120.98</v>
      </c>
      <c r="E715">
        <v>30</v>
      </c>
      <c r="F715">
        <v>1250</v>
      </c>
      <c r="G715" t="s">
        <v>1339</v>
      </c>
      <c r="H715" t="s">
        <v>39</v>
      </c>
      <c r="I715" t="s">
        <v>28</v>
      </c>
      <c r="J715" t="s">
        <v>41</v>
      </c>
      <c r="K715" t="s">
        <v>42</v>
      </c>
      <c r="L715" t="s">
        <v>43</v>
      </c>
      <c r="M715" t="s">
        <v>1342</v>
      </c>
      <c r="N715">
        <v>0.64</v>
      </c>
      <c r="O715" t="s">
        <v>33</v>
      </c>
      <c r="P715" t="s">
        <v>61</v>
      </c>
      <c r="Q715" t="s">
        <v>178</v>
      </c>
      <c r="R715" t="s">
        <v>1341</v>
      </c>
      <c r="S715">
        <v>60110</v>
      </c>
      <c r="T715" s="3">
        <v>42103</v>
      </c>
      <c r="U715" s="3">
        <v>42105</v>
      </c>
      <c r="V715" s="5">
        <v>74.004800000000003</v>
      </c>
      <c r="W715">
        <v>22</v>
      </c>
      <c r="X715" s="5">
        <v>2508.15</v>
      </c>
      <c r="Y715">
        <v>87877</v>
      </c>
      <c r="Z715">
        <f t="shared" si="44"/>
        <v>2</v>
      </c>
      <c r="AA715">
        <f t="shared" si="47"/>
        <v>9</v>
      </c>
      <c r="AB715" t="str">
        <f t="shared" si="45"/>
        <v>Apr</v>
      </c>
      <c r="AC715">
        <f t="shared" si="46"/>
        <v>2015</v>
      </c>
    </row>
    <row r="716" spans="1:29" ht="12.75" customHeight="1" x14ac:dyDescent="0.25">
      <c r="A716">
        <v>18415</v>
      </c>
      <c r="B716" t="s">
        <v>25</v>
      </c>
      <c r="C716">
        <v>0.1</v>
      </c>
      <c r="D716">
        <v>30.98</v>
      </c>
      <c r="E716">
        <v>5.76</v>
      </c>
      <c r="F716">
        <v>1250</v>
      </c>
      <c r="G716" t="s">
        <v>1339</v>
      </c>
      <c r="H716" t="s">
        <v>49</v>
      </c>
      <c r="I716" t="s">
        <v>28</v>
      </c>
      <c r="J716" t="s">
        <v>29</v>
      </c>
      <c r="K716" t="s">
        <v>93</v>
      </c>
      <c r="L716" t="s">
        <v>59</v>
      </c>
      <c r="M716" t="s">
        <v>1343</v>
      </c>
      <c r="N716">
        <v>0.4</v>
      </c>
      <c r="O716" t="s">
        <v>33</v>
      </c>
      <c r="P716" t="s">
        <v>61</v>
      </c>
      <c r="Q716" t="s">
        <v>178</v>
      </c>
      <c r="R716" t="s">
        <v>1341</v>
      </c>
      <c r="S716">
        <v>60110</v>
      </c>
      <c r="T716" s="3">
        <v>42103</v>
      </c>
      <c r="U716" s="3">
        <v>42104</v>
      </c>
      <c r="V716" s="5">
        <v>109.42479999999999</v>
      </c>
      <c r="W716">
        <v>8</v>
      </c>
      <c r="X716" s="5">
        <v>225.62</v>
      </c>
      <c r="Y716">
        <v>87877</v>
      </c>
      <c r="Z716">
        <f t="shared" si="44"/>
        <v>1</v>
      </c>
      <c r="AA716">
        <f t="shared" si="47"/>
        <v>9</v>
      </c>
      <c r="AB716" t="str">
        <f t="shared" si="45"/>
        <v>Apr</v>
      </c>
      <c r="AC716">
        <f t="shared" si="46"/>
        <v>2015</v>
      </c>
    </row>
    <row r="717" spans="1:29" ht="12.75" customHeight="1" x14ac:dyDescent="0.25">
      <c r="A717">
        <v>19322</v>
      </c>
      <c r="B717" t="s">
        <v>106</v>
      </c>
      <c r="C717">
        <v>0.02</v>
      </c>
      <c r="D717">
        <v>46.89</v>
      </c>
      <c r="E717">
        <v>5.0999999999999996</v>
      </c>
      <c r="F717">
        <v>1253</v>
      </c>
      <c r="G717" t="s">
        <v>1344</v>
      </c>
      <c r="H717" t="s">
        <v>49</v>
      </c>
      <c r="I717" t="s">
        <v>40</v>
      </c>
      <c r="J717" t="s">
        <v>29</v>
      </c>
      <c r="K717" t="s">
        <v>257</v>
      </c>
      <c r="L717" t="s">
        <v>86</v>
      </c>
      <c r="M717" t="s">
        <v>1345</v>
      </c>
      <c r="N717">
        <v>0.46</v>
      </c>
      <c r="O717" t="s">
        <v>33</v>
      </c>
      <c r="P717" t="s">
        <v>61</v>
      </c>
      <c r="Q717" t="s">
        <v>130</v>
      </c>
      <c r="R717" t="s">
        <v>1346</v>
      </c>
      <c r="S717">
        <v>78613</v>
      </c>
      <c r="T717" s="3">
        <v>42117</v>
      </c>
      <c r="U717" s="3">
        <v>42117</v>
      </c>
      <c r="V717" s="5">
        <v>421.34849999999994</v>
      </c>
      <c r="W717">
        <v>13</v>
      </c>
      <c r="X717" s="5">
        <v>610.65</v>
      </c>
      <c r="Y717">
        <v>89981</v>
      </c>
      <c r="Z717">
        <f t="shared" si="44"/>
        <v>0</v>
      </c>
      <c r="AA717">
        <f t="shared" si="47"/>
        <v>23</v>
      </c>
      <c r="AB717" t="str">
        <f t="shared" si="45"/>
        <v>Apr</v>
      </c>
      <c r="AC717">
        <f t="shared" si="46"/>
        <v>2015</v>
      </c>
    </row>
    <row r="718" spans="1:29" ht="12.75" customHeight="1" x14ac:dyDescent="0.25">
      <c r="A718">
        <v>19323</v>
      </c>
      <c r="B718" t="s">
        <v>106</v>
      </c>
      <c r="C718">
        <v>0.05</v>
      </c>
      <c r="D718">
        <v>140.97999999999999</v>
      </c>
      <c r="E718">
        <v>36.090000000000003</v>
      </c>
      <c r="F718">
        <v>1253</v>
      </c>
      <c r="G718" t="s">
        <v>1344</v>
      </c>
      <c r="H718" t="s">
        <v>39</v>
      </c>
      <c r="I718" t="s">
        <v>40</v>
      </c>
      <c r="J718" t="s">
        <v>41</v>
      </c>
      <c r="K718" t="s">
        <v>191</v>
      </c>
      <c r="L718" t="s">
        <v>121</v>
      </c>
      <c r="M718" t="s">
        <v>1347</v>
      </c>
      <c r="N718">
        <v>0.77</v>
      </c>
      <c r="O718" t="s">
        <v>33</v>
      </c>
      <c r="P718" t="s">
        <v>61</v>
      </c>
      <c r="Q718" t="s">
        <v>130</v>
      </c>
      <c r="R718" t="s">
        <v>1346</v>
      </c>
      <c r="S718">
        <v>78613</v>
      </c>
      <c r="T718" s="3">
        <v>42117</v>
      </c>
      <c r="U718" s="3">
        <v>42119</v>
      </c>
      <c r="V718" s="5">
        <v>-373.09</v>
      </c>
      <c r="W718">
        <v>5</v>
      </c>
      <c r="X718" s="5">
        <v>699.24</v>
      </c>
      <c r="Y718">
        <v>89981</v>
      </c>
      <c r="Z718">
        <f t="shared" si="44"/>
        <v>2</v>
      </c>
      <c r="AA718">
        <f t="shared" si="47"/>
        <v>23</v>
      </c>
      <c r="AB718" t="str">
        <f t="shared" si="45"/>
        <v>Apr</v>
      </c>
      <c r="AC718">
        <f t="shared" si="46"/>
        <v>2015</v>
      </c>
    </row>
    <row r="719" spans="1:29" ht="12.75" customHeight="1" x14ac:dyDescent="0.25">
      <c r="A719">
        <v>19324</v>
      </c>
      <c r="B719" t="s">
        <v>106</v>
      </c>
      <c r="C719">
        <v>0.1</v>
      </c>
      <c r="D719">
        <v>212.6</v>
      </c>
      <c r="E719">
        <v>110.2</v>
      </c>
      <c r="F719">
        <v>1253</v>
      </c>
      <c r="G719" t="s">
        <v>1344</v>
      </c>
      <c r="H719" t="s">
        <v>39</v>
      </c>
      <c r="I719" t="s">
        <v>40</v>
      </c>
      <c r="J719" t="s">
        <v>41</v>
      </c>
      <c r="K719" t="s">
        <v>152</v>
      </c>
      <c r="L719" t="s">
        <v>121</v>
      </c>
      <c r="M719" t="s">
        <v>1348</v>
      </c>
      <c r="N719">
        <v>0.73</v>
      </c>
      <c r="O719" t="s">
        <v>33</v>
      </c>
      <c r="P719" t="s">
        <v>61</v>
      </c>
      <c r="Q719" t="s">
        <v>130</v>
      </c>
      <c r="R719" t="s">
        <v>1346</v>
      </c>
      <c r="S719">
        <v>78613</v>
      </c>
      <c r="T719" s="3">
        <v>42117</v>
      </c>
      <c r="U719" s="3">
        <v>42119</v>
      </c>
      <c r="V719" s="5">
        <v>-3465.0720000000001</v>
      </c>
      <c r="W719">
        <v>12</v>
      </c>
      <c r="X719" s="5">
        <v>2346.0300000000002</v>
      </c>
      <c r="Y719">
        <v>89981</v>
      </c>
      <c r="Z719">
        <f t="shared" si="44"/>
        <v>2</v>
      </c>
      <c r="AA719">
        <f t="shared" si="47"/>
        <v>23</v>
      </c>
      <c r="AB719" t="str">
        <f t="shared" si="45"/>
        <v>Apr</v>
      </c>
      <c r="AC719">
        <f t="shared" si="46"/>
        <v>2015</v>
      </c>
    </row>
    <row r="720" spans="1:29" ht="12.75" customHeight="1" x14ac:dyDescent="0.25">
      <c r="A720">
        <v>23455</v>
      </c>
      <c r="B720" t="s">
        <v>56</v>
      </c>
      <c r="C720">
        <v>0.04</v>
      </c>
      <c r="D720">
        <v>2.08</v>
      </c>
      <c r="E720">
        <v>1.49</v>
      </c>
      <c r="F720">
        <v>1254</v>
      </c>
      <c r="G720" t="s">
        <v>1349</v>
      </c>
      <c r="H720" t="s">
        <v>49</v>
      </c>
      <c r="I720" t="s">
        <v>40</v>
      </c>
      <c r="J720" t="s">
        <v>29</v>
      </c>
      <c r="K720" t="s">
        <v>109</v>
      </c>
      <c r="L720" t="s">
        <v>59</v>
      </c>
      <c r="M720" t="s">
        <v>1350</v>
      </c>
      <c r="N720">
        <v>0.36</v>
      </c>
      <c r="O720" t="s">
        <v>33</v>
      </c>
      <c r="P720" t="s">
        <v>61</v>
      </c>
      <c r="Q720" t="s">
        <v>130</v>
      </c>
      <c r="R720" t="s">
        <v>1351</v>
      </c>
      <c r="S720">
        <v>77530</v>
      </c>
      <c r="T720" s="3">
        <v>42145</v>
      </c>
      <c r="U720" s="3">
        <v>42147</v>
      </c>
      <c r="V720" s="5">
        <v>-11.281500000000001</v>
      </c>
      <c r="W720">
        <v>16</v>
      </c>
      <c r="X720" s="5">
        <v>33.770000000000003</v>
      </c>
      <c r="Y720">
        <v>89982</v>
      </c>
      <c r="Z720">
        <f t="shared" si="44"/>
        <v>2</v>
      </c>
      <c r="AA720">
        <f t="shared" si="47"/>
        <v>21</v>
      </c>
      <c r="AB720" t="str">
        <f t="shared" si="45"/>
        <v>May</v>
      </c>
      <c r="AC720">
        <f t="shared" si="46"/>
        <v>2015</v>
      </c>
    </row>
    <row r="721" spans="1:29" ht="12.75" customHeight="1" x14ac:dyDescent="0.25">
      <c r="A721">
        <v>23815</v>
      </c>
      <c r="B721" t="s">
        <v>47</v>
      </c>
      <c r="C721">
        <v>0.06</v>
      </c>
      <c r="D721">
        <v>80.98</v>
      </c>
      <c r="E721">
        <v>35</v>
      </c>
      <c r="F721">
        <v>1254</v>
      </c>
      <c r="G721" t="s">
        <v>1349</v>
      </c>
      <c r="H721" t="s">
        <v>49</v>
      </c>
      <c r="I721" t="s">
        <v>40</v>
      </c>
      <c r="J721" t="s">
        <v>29</v>
      </c>
      <c r="K721" t="s">
        <v>141</v>
      </c>
      <c r="L721" t="s">
        <v>236</v>
      </c>
      <c r="M721" t="s">
        <v>1352</v>
      </c>
      <c r="N721">
        <v>0.81</v>
      </c>
      <c r="O721" t="s">
        <v>33</v>
      </c>
      <c r="P721" t="s">
        <v>61</v>
      </c>
      <c r="Q721" t="s">
        <v>130</v>
      </c>
      <c r="R721" t="s">
        <v>1351</v>
      </c>
      <c r="S721">
        <v>77530</v>
      </c>
      <c r="T721" s="3">
        <v>42075</v>
      </c>
      <c r="U721" s="3">
        <v>42076</v>
      </c>
      <c r="V721" s="5">
        <v>-218.77</v>
      </c>
      <c r="W721">
        <v>2</v>
      </c>
      <c r="X721" s="5">
        <v>172.79</v>
      </c>
      <c r="Y721">
        <v>89983</v>
      </c>
      <c r="Z721">
        <f t="shared" si="44"/>
        <v>1</v>
      </c>
      <c r="AA721">
        <f t="shared" si="47"/>
        <v>12</v>
      </c>
      <c r="AB721" t="str">
        <f t="shared" si="45"/>
        <v>Mar</v>
      </c>
      <c r="AC721">
        <f t="shared" si="46"/>
        <v>2015</v>
      </c>
    </row>
    <row r="722" spans="1:29" ht="12.75" customHeight="1" x14ac:dyDescent="0.25">
      <c r="A722">
        <v>23926</v>
      </c>
      <c r="B722" t="s">
        <v>56</v>
      </c>
      <c r="C722">
        <v>0.06</v>
      </c>
      <c r="D722">
        <v>3.95</v>
      </c>
      <c r="E722">
        <v>2</v>
      </c>
      <c r="F722">
        <v>1254</v>
      </c>
      <c r="G722" t="s">
        <v>1349</v>
      </c>
      <c r="H722" t="s">
        <v>49</v>
      </c>
      <c r="I722" t="s">
        <v>40</v>
      </c>
      <c r="J722" t="s">
        <v>29</v>
      </c>
      <c r="K722" t="s">
        <v>66</v>
      </c>
      <c r="L722" t="s">
        <v>31</v>
      </c>
      <c r="M722" t="s">
        <v>1353</v>
      </c>
      <c r="N722">
        <v>0.53</v>
      </c>
      <c r="O722" t="s">
        <v>33</v>
      </c>
      <c r="P722" t="s">
        <v>61</v>
      </c>
      <c r="Q722" t="s">
        <v>130</v>
      </c>
      <c r="R722" t="s">
        <v>1351</v>
      </c>
      <c r="S722">
        <v>77530</v>
      </c>
      <c r="T722" s="3">
        <v>42087</v>
      </c>
      <c r="U722" s="3">
        <v>42088</v>
      </c>
      <c r="V722" s="5">
        <v>-9.68</v>
      </c>
      <c r="W722">
        <v>5</v>
      </c>
      <c r="X722" s="5">
        <v>19.66</v>
      </c>
      <c r="Y722">
        <v>89984</v>
      </c>
      <c r="Z722">
        <f t="shared" si="44"/>
        <v>1</v>
      </c>
      <c r="AA722">
        <f t="shared" si="47"/>
        <v>24</v>
      </c>
      <c r="AB722" t="str">
        <f t="shared" si="45"/>
        <v>Mar</v>
      </c>
      <c r="AC722">
        <f t="shared" si="46"/>
        <v>2015</v>
      </c>
    </row>
    <row r="723" spans="1:29" ht="12.75" customHeight="1" x14ac:dyDescent="0.25">
      <c r="A723">
        <v>18131</v>
      </c>
      <c r="B723" t="s">
        <v>56</v>
      </c>
      <c r="C723">
        <v>0.01</v>
      </c>
      <c r="D723">
        <v>115.99</v>
      </c>
      <c r="E723">
        <v>56.14</v>
      </c>
      <c r="F723">
        <v>1257</v>
      </c>
      <c r="G723" t="s">
        <v>1354</v>
      </c>
      <c r="H723" t="s">
        <v>39</v>
      </c>
      <c r="I723" t="s">
        <v>40</v>
      </c>
      <c r="J723" t="s">
        <v>77</v>
      </c>
      <c r="K723" t="s">
        <v>85</v>
      </c>
      <c r="L723" t="s">
        <v>43</v>
      </c>
      <c r="M723" t="s">
        <v>1355</v>
      </c>
      <c r="N723">
        <v>0.4</v>
      </c>
      <c r="O723" t="s">
        <v>33</v>
      </c>
      <c r="P723" t="s">
        <v>34</v>
      </c>
      <c r="Q723" t="s">
        <v>255</v>
      </c>
      <c r="R723" t="s">
        <v>287</v>
      </c>
      <c r="S723">
        <v>80013</v>
      </c>
      <c r="T723" s="3">
        <v>42146</v>
      </c>
      <c r="U723" s="3">
        <v>42147</v>
      </c>
      <c r="V723" s="5">
        <v>-164.39520000000002</v>
      </c>
      <c r="W723">
        <v>5</v>
      </c>
      <c r="X723" s="5">
        <v>604.35</v>
      </c>
      <c r="Y723">
        <v>86535</v>
      </c>
      <c r="Z723">
        <f t="shared" si="44"/>
        <v>1</v>
      </c>
      <c r="AA723">
        <f t="shared" si="47"/>
        <v>22</v>
      </c>
      <c r="AB723" t="str">
        <f t="shared" si="45"/>
        <v>May</v>
      </c>
      <c r="AC723">
        <f t="shared" si="46"/>
        <v>2015</v>
      </c>
    </row>
    <row r="724" spans="1:29" ht="12.75" customHeight="1" x14ac:dyDescent="0.25">
      <c r="A724">
        <v>18693</v>
      </c>
      <c r="B724" t="s">
        <v>47</v>
      </c>
      <c r="C724">
        <v>0.04</v>
      </c>
      <c r="D724">
        <v>2.52</v>
      </c>
      <c r="E724">
        <v>1.92</v>
      </c>
      <c r="F724">
        <v>1257</v>
      </c>
      <c r="G724" t="s">
        <v>1354</v>
      </c>
      <c r="H724" t="s">
        <v>49</v>
      </c>
      <c r="I724" t="s">
        <v>40</v>
      </c>
      <c r="J724" t="s">
        <v>29</v>
      </c>
      <c r="K724" t="s">
        <v>174</v>
      </c>
      <c r="L724" t="s">
        <v>31</v>
      </c>
      <c r="M724" t="s">
        <v>1356</v>
      </c>
      <c r="N724">
        <v>0.82</v>
      </c>
      <c r="O724" t="s">
        <v>33</v>
      </c>
      <c r="P724" t="s">
        <v>34</v>
      </c>
      <c r="Q724" t="s">
        <v>255</v>
      </c>
      <c r="R724" t="s">
        <v>287</v>
      </c>
      <c r="S724">
        <v>80013</v>
      </c>
      <c r="T724" s="3">
        <v>42118</v>
      </c>
      <c r="U724" s="3">
        <v>42118</v>
      </c>
      <c r="V724" s="5">
        <v>-8.2080000000000002</v>
      </c>
      <c r="W724">
        <v>1</v>
      </c>
      <c r="X724" s="5">
        <v>3.13</v>
      </c>
      <c r="Y724">
        <v>86536</v>
      </c>
      <c r="Z724">
        <f t="shared" si="44"/>
        <v>0</v>
      </c>
      <c r="AA724">
        <f t="shared" si="47"/>
        <v>24</v>
      </c>
      <c r="AB724" t="str">
        <f t="shared" si="45"/>
        <v>Apr</v>
      </c>
      <c r="AC724">
        <f t="shared" si="46"/>
        <v>2015</v>
      </c>
    </row>
    <row r="725" spans="1:29" ht="12.75" customHeight="1" x14ac:dyDescent="0.25">
      <c r="A725">
        <v>24939</v>
      </c>
      <c r="B725" t="s">
        <v>25</v>
      </c>
      <c r="C725">
        <v>0.03</v>
      </c>
      <c r="D725">
        <v>3.69</v>
      </c>
      <c r="E725">
        <v>2.5</v>
      </c>
      <c r="F725">
        <v>1259</v>
      </c>
      <c r="G725" t="s">
        <v>1357</v>
      </c>
      <c r="H725" t="s">
        <v>27</v>
      </c>
      <c r="I725" t="s">
        <v>40</v>
      </c>
      <c r="J725" t="s">
        <v>29</v>
      </c>
      <c r="K725" t="s">
        <v>69</v>
      </c>
      <c r="L725" t="s">
        <v>59</v>
      </c>
      <c r="M725" t="s">
        <v>1358</v>
      </c>
      <c r="N725">
        <v>0.39</v>
      </c>
      <c r="O725" t="s">
        <v>33</v>
      </c>
      <c r="P725" t="s">
        <v>136</v>
      </c>
      <c r="Q725" t="s">
        <v>613</v>
      </c>
      <c r="R725" t="s">
        <v>1359</v>
      </c>
      <c r="S725">
        <v>40422</v>
      </c>
      <c r="T725" s="3">
        <v>42114</v>
      </c>
      <c r="U725" s="3">
        <v>42114</v>
      </c>
      <c r="V725" s="5">
        <v>-2196.6840000000002</v>
      </c>
      <c r="W725">
        <v>9</v>
      </c>
      <c r="X725" s="5">
        <v>38.65</v>
      </c>
      <c r="Y725">
        <v>86534</v>
      </c>
      <c r="Z725">
        <f t="shared" si="44"/>
        <v>0</v>
      </c>
      <c r="AA725">
        <f t="shared" si="47"/>
        <v>20</v>
      </c>
      <c r="AB725" t="str">
        <f t="shared" si="45"/>
        <v>Apr</v>
      </c>
      <c r="AC725">
        <f t="shared" si="46"/>
        <v>2015</v>
      </c>
    </row>
    <row r="726" spans="1:29" ht="12.75" customHeight="1" x14ac:dyDescent="0.25">
      <c r="A726">
        <v>21771</v>
      </c>
      <c r="B726" t="s">
        <v>47</v>
      </c>
      <c r="C726">
        <v>0.02</v>
      </c>
      <c r="D726">
        <v>73.98</v>
      </c>
      <c r="E726">
        <v>14.52</v>
      </c>
      <c r="F726">
        <v>1261</v>
      </c>
      <c r="G726" t="s">
        <v>1360</v>
      </c>
      <c r="H726" t="s">
        <v>49</v>
      </c>
      <c r="I726" t="s">
        <v>40</v>
      </c>
      <c r="J726" t="s">
        <v>77</v>
      </c>
      <c r="K726" t="s">
        <v>180</v>
      </c>
      <c r="L726" t="s">
        <v>59</v>
      </c>
      <c r="M726" t="s">
        <v>1140</v>
      </c>
      <c r="N726">
        <v>0.65</v>
      </c>
      <c r="O726" t="s">
        <v>33</v>
      </c>
      <c r="P726" t="s">
        <v>34</v>
      </c>
      <c r="Q726" t="s">
        <v>255</v>
      </c>
      <c r="R726" t="s">
        <v>1361</v>
      </c>
      <c r="S726">
        <v>80020</v>
      </c>
      <c r="T726" s="3">
        <v>42131</v>
      </c>
      <c r="U726" s="3">
        <v>42134</v>
      </c>
      <c r="V726" s="5">
        <v>43.538000000000011</v>
      </c>
      <c r="W726">
        <v>5</v>
      </c>
      <c r="X726" s="5">
        <v>378.23</v>
      </c>
      <c r="Y726">
        <v>89730</v>
      </c>
      <c r="Z726">
        <f t="shared" si="44"/>
        <v>3</v>
      </c>
      <c r="AA726">
        <f t="shared" si="47"/>
        <v>7</v>
      </c>
      <c r="AB726" t="str">
        <f t="shared" si="45"/>
        <v>May</v>
      </c>
      <c r="AC726">
        <f t="shared" si="46"/>
        <v>2015</v>
      </c>
    </row>
    <row r="727" spans="1:29" ht="12.75" customHeight="1" x14ac:dyDescent="0.25">
      <c r="A727">
        <v>24559</v>
      </c>
      <c r="B727" t="s">
        <v>47</v>
      </c>
      <c r="C727">
        <v>0.05</v>
      </c>
      <c r="D727">
        <v>5.28</v>
      </c>
      <c r="E727">
        <v>6.26</v>
      </c>
      <c r="F727">
        <v>1265</v>
      </c>
      <c r="G727" t="s">
        <v>1362</v>
      </c>
      <c r="H727" t="s">
        <v>49</v>
      </c>
      <c r="I727" t="s">
        <v>40</v>
      </c>
      <c r="J727" t="s">
        <v>29</v>
      </c>
      <c r="K727" t="s">
        <v>93</v>
      </c>
      <c r="L727" t="s">
        <v>59</v>
      </c>
      <c r="M727" t="s">
        <v>1363</v>
      </c>
      <c r="N727">
        <v>0.4</v>
      </c>
      <c r="O727" t="s">
        <v>33</v>
      </c>
      <c r="P727" t="s">
        <v>61</v>
      </c>
      <c r="Q727" t="s">
        <v>304</v>
      </c>
      <c r="R727" t="s">
        <v>1364</v>
      </c>
      <c r="S727">
        <v>73521</v>
      </c>
      <c r="T727" s="3">
        <v>42166</v>
      </c>
      <c r="U727" s="3">
        <v>42167</v>
      </c>
      <c r="V727" s="5">
        <v>-11.376000000000001</v>
      </c>
      <c r="W727">
        <v>1</v>
      </c>
      <c r="X727" s="5">
        <v>7.15</v>
      </c>
      <c r="Y727">
        <v>89729</v>
      </c>
      <c r="Z727">
        <f t="shared" si="44"/>
        <v>1</v>
      </c>
      <c r="AA727">
        <f t="shared" si="47"/>
        <v>11</v>
      </c>
      <c r="AB727" t="str">
        <f t="shared" si="45"/>
        <v>Jun</v>
      </c>
      <c r="AC727">
        <f t="shared" si="46"/>
        <v>2015</v>
      </c>
    </row>
    <row r="728" spans="1:29" ht="12.75" customHeight="1" x14ac:dyDescent="0.25">
      <c r="A728">
        <v>22363</v>
      </c>
      <c r="B728" t="s">
        <v>47</v>
      </c>
      <c r="C728">
        <v>0.01</v>
      </c>
      <c r="D728">
        <v>13.99</v>
      </c>
      <c r="E728">
        <v>7.51</v>
      </c>
      <c r="F728">
        <v>1267</v>
      </c>
      <c r="G728" t="s">
        <v>1365</v>
      </c>
      <c r="H728" t="s">
        <v>49</v>
      </c>
      <c r="I728" t="s">
        <v>28</v>
      </c>
      <c r="J728" t="s">
        <v>77</v>
      </c>
      <c r="K728" t="s">
        <v>85</v>
      </c>
      <c r="L728" t="s">
        <v>86</v>
      </c>
      <c r="M728" t="s">
        <v>1366</v>
      </c>
      <c r="N728">
        <v>0.39</v>
      </c>
      <c r="O728" t="s">
        <v>33</v>
      </c>
      <c r="P728" t="s">
        <v>136</v>
      </c>
      <c r="Q728" t="s">
        <v>362</v>
      </c>
      <c r="R728" t="s">
        <v>1367</v>
      </c>
      <c r="S728">
        <v>33433</v>
      </c>
      <c r="T728" s="3">
        <v>42045</v>
      </c>
      <c r="U728" s="3">
        <v>42046</v>
      </c>
      <c r="V728" s="5">
        <v>533.74199999999996</v>
      </c>
      <c r="W728">
        <v>2</v>
      </c>
      <c r="X728" s="5">
        <v>29.85</v>
      </c>
      <c r="Y728">
        <v>89514</v>
      </c>
      <c r="Z728">
        <f t="shared" si="44"/>
        <v>1</v>
      </c>
      <c r="AA728">
        <f t="shared" si="47"/>
        <v>10</v>
      </c>
      <c r="AB728" t="str">
        <f t="shared" si="45"/>
        <v>Feb</v>
      </c>
      <c r="AC728">
        <f t="shared" si="46"/>
        <v>2015</v>
      </c>
    </row>
    <row r="729" spans="1:29" ht="12.75" customHeight="1" x14ac:dyDescent="0.25">
      <c r="A729">
        <v>21848</v>
      </c>
      <c r="B729" t="s">
        <v>37</v>
      </c>
      <c r="C729">
        <v>0.08</v>
      </c>
      <c r="D729">
        <v>128.24</v>
      </c>
      <c r="E729">
        <v>12.65</v>
      </c>
      <c r="F729">
        <v>1267</v>
      </c>
      <c r="G729" t="s">
        <v>1365</v>
      </c>
      <c r="H729" t="s">
        <v>49</v>
      </c>
      <c r="I729" t="s">
        <v>28</v>
      </c>
      <c r="J729" t="s">
        <v>41</v>
      </c>
      <c r="K729" t="s">
        <v>42</v>
      </c>
      <c r="L729" t="s">
        <v>86</v>
      </c>
      <c r="M729" t="s">
        <v>619</v>
      </c>
      <c r="O729" t="s">
        <v>33</v>
      </c>
      <c r="P729" t="s">
        <v>136</v>
      </c>
      <c r="Q729" t="s">
        <v>362</v>
      </c>
      <c r="R729" t="s">
        <v>1367</v>
      </c>
      <c r="S729">
        <v>33433</v>
      </c>
      <c r="T729" s="3">
        <v>42136</v>
      </c>
      <c r="U729" s="3">
        <v>42137</v>
      </c>
      <c r="V729" s="5">
        <v>-379.34399999999999</v>
      </c>
      <c r="W729">
        <v>3</v>
      </c>
      <c r="X729" s="5">
        <v>366.44</v>
      </c>
      <c r="Y729">
        <v>89515</v>
      </c>
      <c r="Z729">
        <f t="shared" si="44"/>
        <v>1</v>
      </c>
      <c r="AA729">
        <f t="shared" si="47"/>
        <v>12</v>
      </c>
      <c r="AB729" t="str">
        <f t="shared" si="45"/>
        <v>May</v>
      </c>
      <c r="AC729">
        <f t="shared" si="46"/>
        <v>2015</v>
      </c>
    </row>
    <row r="730" spans="1:29" ht="12.75" customHeight="1" x14ac:dyDescent="0.25">
      <c r="A730">
        <v>21849</v>
      </c>
      <c r="B730" t="s">
        <v>37</v>
      </c>
      <c r="C730">
        <v>0.04</v>
      </c>
      <c r="D730">
        <v>5.98</v>
      </c>
      <c r="E730">
        <v>4.38</v>
      </c>
      <c r="F730">
        <v>1267</v>
      </c>
      <c r="G730" t="s">
        <v>1365</v>
      </c>
      <c r="H730" t="s">
        <v>49</v>
      </c>
      <c r="I730" t="s">
        <v>28</v>
      </c>
      <c r="J730" t="s">
        <v>77</v>
      </c>
      <c r="K730" t="s">
        <v>180</v>
      </c>
      <c r="L730" t="s">
        <v>51</v>
      </c>
      <c r="M730" t="s">
        <v>1368</v>
      </c>
      <c r="N730">
        <v>0.75</v>
      </c>
      <c r="O730" t="s">
        <v>33</v>
      </c>
      <c r="P730" t="s">
        <v>136</v>
      </c>
      <c r="Q730" t="s">
        <v>362</v>
      </c>
      <c r="R730" t="s">
        <v>1367</v>
      </c>
      <c r="S730">
        <v>33433</v>
      </c>
      <c r="T730" s="3">
        <v>42136</v>
      </c>
      <c r="U730" s="3">
        <v>42138</v>
      </c>
      <c r="V730" s="5">
        <v>-1522.3039999999999</v>
      </c>
      <c r="W730">
        <v>11</v>
      </c>
      <c r="X730" s="5">
        <v>69.75</v>
      </c>
      <c r="Y730">
        <v>89515</v>
      </c>
      <c r="Z730">
        <f t="shared" si="44"/>
        <v>2</v>
      </c>
      <c r="AA730">
        <f t="shared" si="47"/>
        <v>12</v>
      </c>
      <c r="AB730" t="str">
        <f t="shared" si="45"/>
        <v>May</v>
      </c>
      <c r="AC730">
        <f t="shared" si="46"/>
        <v>2015</v>
      </c>
    </row>
    <row r="731" spans="1:29" ht="12.75" customHeight="1" x14ac:dyDescent="0.25">
      <c r="A731">
        <v>19550</v>
      </c>
      <c r="B731" t="s">
        <v>56</v>
      </c>
      <c r="C731">
        <v>7.0000000000000007E-2</v>
      </c>
      <c r="D731">
        <v>125.99</v>
      </c>
      <c r="E731">
        <v>7.69</v>
      </c>
      <c r="F731">
        <v>1271</v>
      </c>
      <c r="G731" t="s">
        <v>1369</v>
      </c>
      <c r="H731" t="s">
        <v>49</v>
      </c>
      <c r="I731" t="s">
        <v>28</v>
      </c>
      <c r="J731" t="s">
        <v>77</v>
      </c>
      <c r="K731" t="s">
        <v>78</v>
      </c>
      <c r="L731" t="s">
        <v>59</v>
      </c>
      <c r="M731" t="s">
        <v>105</v>
      </c>
      <c r="N731">
        <v>0.59</v>
      </c>
      <c r="O731" t="s">
        <v>33</v>
      </c>
      <c r="P731" t="s">
        <v>34</v>
      </c>
      <c r="Q731" t="s">
        <v>45</v>
      </c>
      <c r="R731" t="s">
        <v>1370</v>
      </c>
      <c r="S731">
        <v>91941</v>
      </c>
      <c r="T731" s="3">
        <v>42103</v>
      </c>
      <c r="U731" s="3">
        <v>42104</v>
      </c>
      <c r="V731" s="5">
        <v>588.24569999999994</v>
      </c>
      <c r="W731">
        <v>8</v>
      </c>
      <c r="X731" s="5">
        <v>852.53</v>
      </c>
      <c r="Y731">
        <v>88410</v>
      </c>
      <c r="Z731">
        <f t="shared" si="44"/>
        <v>1</v>
      </c>
      <c r="AA731">
        <f t="shared" si="47"/>
        <v>9</v>
      </c>
      <c r="AB731" t="str">
        <f t="shared" si="45"/>
        <v>Apr</v>
      </c>
      <c r="AC731">
        <f t="shared" si="46"/>
        <v>2015</v>
      </c>
    </row>
    <row r="732" spans="1:29" ht="12.75" customHeight="1" x14ac:dyDescent="0.25">
      <c r="A732">
        <v>19398</v>
      </c>
      <c r="B732" t="s">
        <v>106</v>
      </c>
      <c r="C732">
        <v>0.1</v>
      </c>
      <c r="D732">
        <v>34.229999999999997</v>
      </c>
      <c r="E732">
        <v>5.0199999999999996</v>
      </c>
      <c r="F732">
        <v>1271</v>
      </c>
      <c r="G732" t="s">
        <v>1369</v>
      </c>
      <c r="H732" t="s">
        <v>49</v>
      </c>
      <c r="I732" t="s">
        <v>28</v>
      </c>
      <c r="J732" t="s">
        <v>41</v>
      </c>
      <c r="K732" t="s">
        <v>50</v>
      </c>
      <c r="L732" t="s">
        <v>59</v>
      </c>
      <c r="M732" t="s">
        <v>1371</v>
      </c>
      <c r="N732">
        <v>0.55000000000000004</v>
      </c>
      <c r="O732" t="s">
        <v>33</v>
      </c>
      <c r="P732" t="s">
        <v>34</v>
      </c>
      <c r="Q732" t="s">
        <v>45</v>
      </c>
      <c r="R732" t="s">
        <v>1370</v>
      </c>
      <c r="S732">
        <v>91941</v>
      </c>
      <c r="T732" s="3">
        <v>42125</v>
      </c>
      <c r="U732" s="3">
        <v>42130</v>
      </c>
      <c r="V732" s="5">
        <v>151.56539999999998</v>
      </c>
      <c r="W732">
        <v>7</v>
      </c>
      <c r="X732" s="5">
        <v>219.66</v>
      </c>
      <c r="Y732">
        <v>88411</v>
      </c>
      <c r="Z732">
        <f t="shared" si="44"/>
        <v>5</v>
      </c>
      <c r="AA732">
        <f t="shared" si="47"/>
        <v>1</v>
      </c>
      <c r="AB732" t="str">
        <f t="shared" si="45"/>
        <v>May</v>
      </c>
      <c r="AC732">
        <f t="shared" si="46"/>
        <v>2015</v>
      </c>
    </row>
    <row r="733" spans="1:29" ht="12.75" customHeight="1" x14ac:dyDescent="0.25">
      <c r="A733">
        <v>20628</v>
      </c>
      <c r="B733" t="s">
        <v>47</v>
      </c>
      <c r="C733">
        <v>7.0000000000000007E-2</v>
      </c>
      <c r="D733">
        <v>40.98</v>
      </c>
      <c r="E733">
        <v>7.47</v>
      </c>
      <c r="F733">
        <v>1279</v>
      </c>
      <c r="G733" t="s">
        <v>1372</v>
      </c>
      <c r="H733" t="s">
        <v>49</v>
      </c>
      <c r="I733" t="s">
        <v>28</v>
      </c>
      <c r="J733" t="s">
        <v>29</v>
      </c>
      <c r="K733" t="s">
        <v>109</v>
      </c>
      <c r="L733" t="s">
        <v>59</v>
      </c>
      <c r="M733" t="s">
        <v>1373</v>
      </c>
      <c r="N733">
        <v>0.37</v>
      </c>
      <c r="O733" t="s">
        <v>33</v>
      </c>
      <c r="P733" t="s">
        <v>61</v>
      </c>
      <c r="Q733" t="s">
        <v>703</v>
      </c>
      <c r="R733" t="s">
        <v>1374</v>
      </c>
      <c r="S733">
        <v>46324</v>
      </c>
      <c r="T733" s="3">
        <v>42064</v>
      </c>
      <c r="U733" s="3">
        <v>42065</v>
      </c>
      <c r="V733" s="5">
        <v>54.901500000000006</v>
      </c>
      <c r="W733">
        <v>2</v>
      </c>
      <c r="X733" s="5">
        <v>81.900000000000006</v>
      </c>
      <c r="Y733">
        <v>90114</v>
      </c>
      <c r="Z733">
        <f t="shared" si="44"/>
        <v>1</v>
      </c>
      <c r="AA733">
        <f t="shared" si="47"/>
        <v>1</v>
      </c>
      <c r="AB733" t="str">
        <f t="shared" si="45"/>
        <v>Mar</v>
      </c>
      <c r="AC733">
        <f t="shared" si="46"/>
        <v>2015</v>
      </c>
    </row>
    <row r="734" spans="1:29" ht="12.75" customHeight="1" x14ac:dyDescent="0.25">
      <c r="A734">
        <v>25005</v>
      </c>
      <c r="B734" t="s">
        <v>37</v>
      </c>
      <c r="C734">
        <v>0</v>
      </c>
      <c r="D734">
        <v>442.14</v>
      </c>
      <c r="E734">
        <v>14.7</v>
      </c>
      <c r="F734">
        <v>1279</v>
      </c>
      <c r="G734" t="s">
        <v>1372</v>
      </c>
      <c r="H734" t="s">
        <v>39</v>
      </c>
      <c r="I734" t="s">
        <v>28</v>
      </c>
      <c r="J734" t="s">
        <v>77</v>
      </c>
      <c r="K734" t="s">
        <v>85</v>
      </c>
      <c r="L734" t="s">
        <v>43</v>
      </c>
      <c r="M734" t="s">
        <v>336</v>
      </c>
      <c r="N734">
        <v>0.56000000000000005</v>
      </c>
      <c r="O734" t="s">
        <v>33</v>
      </c>
      <c r="P734" t="s">
        <v>61</v>
      </c>
      <c r="Q734" t="s">
        <v>703</v>
      </c>
      <c r="R734" t="s">
        <v>1374</v>
      </c>
      <c r="S734">
        <v>46324</v>
      </c>
      <c r="T734" s="3">
        <v>42068</v>
      </c>
      <c r="U734" s="3">
        <v>42068</v>
      </c>
      <c r="V734" s="5">
        <v>501.51</v>
      </c>
      <c r="W734">
        <v>5</v>
      </c>
      <c r="X734" s="5">
        <v>2343.34</v>
      </c>
      <c r="Y734">
        <v>90115</v>
      </c>
      <c r="Z734">
        <f t="shared" si="44"/>
        <v>0</v>
      </c>
      <c r="AA734">
        <f t="shared" si="47"/>
        <v>5</v>
      </c>
      <c r="AB734" t="str">
        <f t="shared" si="45"/>
        <v>Mar</v>
      </c>
      <c r="AC734">
        <f t="shared" si="46"/>
        <v>2015</v>
      </c>
    </row>
    <row r="735" spans="1:29" ht="12.75" customHeight="1" x14ac:dyDescent="0.25">
      <c r="A735">
        <v>2628</v>
      </c>
      <c r="B735" t="s">
        <v>47</v>
      </c>
      <c r="C735">
        <v>7.0000000000000007E-2</v>
      </c>
      <c r="D735">
        <v>40.98</v>
      </c>
      <c r="E735">
        <v>7.47</v>
      </c>
      <c r="F735">
        <v>1280</v>
      </c>
      <c r="G735" t="s">
        <v>1375</v>
      </c>
      <c r="H735" t="s">
        <v>49</v>
      </c>
      <c r="I735" t="s">
        <v>28</v>
      </c>
      <c r="J735" t="s">
        <v>29</v>
      </c>
      <c r="K735" t="s">
        <v>109</v>
      </c>
      <c r="L735" t="s">
        <v>59</v>
      </c>
      <c r="M735" t="s">
        <v>1373</v>
      </c>
      <c r="N735">
        <v>0.37</v>
      </c>
      <c r="O735" t="s">
        <v>33</v>
      </c>
      <c r="P735" t="s">
        <v>34</v>
      </c>
      <c r="Q735" t="s">
        <v>35</v>
      </c>
      <c r="R735" t="s">
        <v>209</v>
      </c>
      <c r="S735">
        <v>98119</v>
      </c>
      <c r="T735" s="3">
        <v>42064</v>
      </c>
      <c r="U735" s="3">
        <v>42065</v>
      </c>
      <c r="V735" s="5">
        <v>54.901500000000006</v>
      </c>
      <c r="W735">
        <v>8</v>
      </c>
      <c r="X735" s="5">
        <v>327.61</v>
      </c>
      <c r="Y735">
        <v>19042</v>
      </c>
      <c r="Z735">
        <f t="shared" si="44"/>
        <v>1</v>
      </c>
      <c r="AA735">
        <f t="shared" si="47"/>
        <v>1</v>
      </c>
      <c r="AB735" t="str">
        <f t="shared" si="45"/>
        <v>Mar</v>
      </c>
      <c r="AC735">
        <f t="shared" si="46"/>
        <v>2015</v>
      </c>
    </row>
    <row r="736" spans="1:29" ht="12.75" customHeight="1" x14ac:dyDescent="0.25">
      <c r="A736">
        <v>22125</v>
      </c>
      <c r="B736" t="s">
        <v>106</v>
      </c>
      <c r="C736">
        <v>0.1</v>
      </c>
      <c r="D736">
        <v>238.4</v>
      </c>
      <c r="E736">
        <v>24.49</v>
      </c>
      <c r="F736">
        <v>1281</v>
      </c>
      <c r="G736" t="s">
        <v>1376</v>
      </c>
      <c r="H736" t="s">
        <v>49</v>
      </c>
      <c r="I736" t="s">
        <v>58</v>
      </c>
      <c r="J736" t="s">
        <v>41</v>
      </c>
      <c r="K736" t="s">
        <v>42</v>
      </c>
      <c r="L736" t="s">
        <v>236</v>
      </c>
      <c r="M736" t="s">
        <v>1377</v>
      </c>
      <c r="O736" t="s">
        <v>33</v>
      </c>
      <c r="P736" t="s">
        <v>61</v>
      </c>
      <c r="Q736" t="s">
        <v>703</v>
      </c>
      <c r="R736" t="s">
        <v>1378</v>
      </c>
      <c r="S736">
        <v>47591</v>
      </c>
      <c r="T736" s="3">
        <v>42028</v>
      </c>
      <c r="U736" s="3">
        <v>42030</v>
      </c>
      <c r="V736" s="5">
        <v>875.28440000000001</v>
      </c>
      <c r="W736">
        <v>8</v>
      </c>
      <c r="X736" s="5">
        <v>1774.5</v>
      </c>
      <c r="Y736">
        <v>89112</v>
      </c>
      <c r="Z736">
        <f t="shared" si="44"/>
        <v>2</v>
      </c>
      <c r="AA736">
        <f t="shared" si="47"/>
        <v>24</v>
      </c>
      <c r="AB736" t="str">
        <f t="shared" si="45"/>
        <v>Jan</v>
      </c>
      <c r="AC736">
        <f t="shared" si="46"/>
        <v>2015</v>
      </c>
    </row>
    <row r="737" spans="1:29" ht="12.75" customHeight="1" x14ac:dyDescent="0.25">
      <c r="A737">
        <v>22126</v>
      </c>
      <c r="B737" t="s">
        <v>106</v>
      </c>
      <c r="C737">
        <v>0.03</v>
      </c>
      <c r="D737">
        <v>199.99</v>
      </c>
      <c r="E737">
        <v>24.49</v>
      </c>
      <c r="F737">
        <v>1281</v>
      </c>
      <c r="G737" t="s">
        <v>1376</v>
      </c>
      <c r="H737" t="s">
        <v>27</v>
      </c>
      <c r="I737" t="s">
        <v>58</v>
      </c>
      <c r="J737" t="s">
        <v>77</v>
      </c>
      <c r="K737" t="s">
        <v>587</v>
      </c>
      <c r="L737" t="s">
        <v>236</v>
      </c>
      <c r="M737" t="s">
        <v>1379</v>
      </c>
      <c r="N737">
        <v>0.46</v>
      </c>
      <c r="O737" t="s">
        <v>33</v>
      </c>
      <c r="P737" t="s">
        <v>61</v>
      </c>
      <c r="Q737" t="s">
        <v>703</v>
      </c>
      <c r="R737" t="s">
        <v>1378</v>
      </c>
      <c r="S737">
        <v>47591</v>
      </c>
      <c r="T737" s="3">
        <v>42028</v>
      </c>
      <c r="U737" s="3">
        <v>42030</v>
      </c>
      <c r="V737" s="5">
        <v>727.73609999999996</v>
      </c>
      <c r="W737">
        <v>5</v>
      </c>
      <c r="X737" s="5">
        <v>1054.69</v>
      </c>
      <c r="Y737">
        <v>89112</v>
      </c>
      <c r="Z737">
        <f t="shared" si="44"/>
        <v>2</v>
      </c>
      <c r="AA737">
        <f t="shared" si="47"/>
        <v>24</v>
      </c>
      <c r="AB737" t="str">
        <f t="shared" si="45"/>
        <v>Jan</v>
      </c>
      <c r="AC737">
        <f t="shared" si="46"/>
        <v>2015</v>
      </c>
    </row>
    <row r="738" spans="1:29" ht="12.75" customHeight="1" x14ac:dyDescent="0.25">
      <c r="A738">
        <v>4125</v>
      </c>
      <c r="B738" t="s">
        <v>106</v>
      </c>
      <c r="C738">
        <v>0.1</v>
      </c>
      <c r="D738">
        <v>238.4</v>
      </c>
      <c r="E738">
        <v>24.49</v>
      </c>
      <c r="F738">
        <v>1282</v>
      </c>
      <c r="G738" t="s">
        <v>1380</v>
      </c>
      <c r="H738" t="s">
        <v>49</v>
      </c>
      <c r="I738" t="s">
        <v>58</v>
      </c>
      <c r="J738" t="s">
        <v>41</v>
      </c>
      <c r="K738" t="s">
        <v>42</v>
      </c>
      <c r="L738" t="s">
        <v>236</v>
      </c>
      <c r="M738" t="s">
        <v>1377</v>
      </c>
      <c r="O738" t="s">
        <v>33</v>
      </c>
      <c r="P738" t="s">
        <v>53</v>
      </c>
      <c r="Q738" t="s">
        <v>234</v>
      </c>
      <c r="R738" t="s">
        <v>1319</v>
      </c>
      <c r="S738">
        <v>19134</v>
      </c>
      <c r="T738" s="3">
        <v>42028</v>
      </c>
      <c r="U738" s="3">
        <v>42030</v>
      </c>
      <c r="V738" s="5">
        <v>460.67600000000004</v>
      </c>
      <c r="W738">
        <v>30</v>
      </c>
      <c r="X738" s="5">
        <v>6654.39</v>
      </c>
      <c r="Y738">
        <v>29319</v>
      </c>
      <c r="Z738">
        <f t="shared" si="44"/>
        <v>2</v>
      </c>
      <c r="AA738">
        <f t="shared" si="47"/>
        <v>24</v>
      </c>
      <c r="AB738" t="str">
        <f t="shared" si="45"/>
        <v>Jan</v>
      </c>
      <c r="AC738">
        <f t="shared" si="46"/>
        <v>2015</v>
      </c>
    </row>
    <row r="739" spans="1:29" ht="12.75" customHeight="1" x14ac:dyDescent="0.25">
      <c r="A739">
        <v>4126</v>
      </c>
      <c r="B739" t="s">
        <v>106</v>
      </c>
      <c r="C739">
        <v>0.03</v>
      </c>
      <c r="D739">
        <v>199.99</v>
      </c>
      <c r="E739">
        <v>24.49</v>
      </c>
      <c r="F739">
        <v>1282</v>
      </c>
      <c r="G739" t="s">
        <v>1380</v>
      </c>
      <c r="H739" t="s">
        <v>27</v>
      </c>
      <c r="I739" t="s">
        <v>58</v>
      </c>
      <c r="J739" t="s">
        <v>77</v>
      </c>
      <c r="K739" t="s">
        <v>587</v>
      </c>
      <c r="L739" t="s">
        <v>236</v>
      </c>
      <c r="M739" t="s">
        <v>1379</v>
      </c>
      <c r="N739">
        <v>0.46</v>
      </c>
      <c r="O739" t="s">
        <v>33</v>
      </c>
      <c r="P739" t="s">
        <v>53</v>
      </c>
      <c r="Q739" t="s">
        <v>234</v>
      </c>
      <c r="R739" t="s">
        <v>1319</v>
      </c>
      <c r="S739">
        <v>19134</v>
      </c>
      <c r="T739" s="3">
        <v>42028</v>
      </c>
      <c r="U739" s="3">
        <v>42030</v>
      </c>
      <c r="V739" s="5">
        <v>393.41999999999996</v>
      </c>
      <c r="W739">
        <v>21</v>
      </c>
      <c r="X739" s="5">
        <v>4429.6899999999996</v>
      </c>
      <c r="Y739">
        <v>29319</v>
      </c>
      <c r="Z739">
        <f t="shared" si="44"/>
        <v>2</v>
      </c>
      <c r="AA739">
        <f t="shared" si="47"/>
        <v>24</v>
      </c>
      <c r="AB739" t="str">
        <f t="shared" si="45"/>
        <v>Jan</v>
      </c>
      <c r="AC739">
        <f t="shared" si="46"/>
        <v>2015</v>
      </c>
    </row>
    <row r="740" spans="1:29" ht="12.75" customHeight="1" x14ac:dyDescent="0.25">
      <c r="A740">
        <v>19990</v>
      </c>
      <c r="B740" t="s">
        <v>37</v>
      </c>
      <c r="C740">
        <v>0.04</v>
      </c>
      <c r="D740">
        <v>150.97999999999999</v>
      </c>
      <c r="E740">
        <v>13.99</v>
      </c>
      <c r="F740">
        <v>1298</v>
      </c>
      <c r="G740" t="s">
        <v>1381</v>
      </c>
      <c r="H740" t="s">
        <v>49</v>
      </c>
      <c r="I740" t="s">
        <v>40</v>
      </c>
      <c r="J740" t="s">
        <v>77</v>
      </c>
      <c r="K740" t="s">
        <v>85</v>
      </c>
      <c r="L740" t="s">
        <v>86</v>
      </c>
      <c r="M740" t="s">
        <v>627</v>
      </c>
      <c r="N740">
        <v>0.38</v>
      </c>
      <c r="O740" t="s">
        <v>33</v>
      </c>
      <c r="P740" t="s">
        <v>61</v>
      </c>
      <c r="Q740" t="s">
        <v>130</v>
      </c>
      <c r="R740" t="s">
        <v>1321</v>
      </c>
      <c r="S740">
        <v>75482</v>
      </c>
      <c r="T740" s="3">
        <v>42047</v>
      </c>
      <c r="U740" s="3">
        <v>42050</v>
      </c>
      <c r="V740" s="5">
        <v>606.05459999999994</v>
      </c>
      <c r="W740">
        <v>6</v>
      </c>
      <c r="X740" s="5">
        <v>878.34</v>
      </c>
      <c r="Y740">
        <v>90662</v>
      </c>
      <c r="Z740">
        <f t="shared" si="44"/>
        <v>3</v>
      </c>
      <c r="AA740">
        <f t="shared" si="47"/>
        <v>12</v>
      </c>
      <c r="AB740" t="str">
        <f t="shared" si="45"/>
        <v>Feb</v>
      </c>
      <c r="AC740">
        <f t="shared" si="46"/>
        <v>2015</v>
      </c>
    </row>
    <row r="741" spans="1:29" ht="12.75" customHeight="1" x14ac:dyDescent="0.25">
      <c r="A741">
        <v>19991</v>
      </c>
      <c r="B741" t="s">
        <v>37</v>
      </c>
      <c r="C741">
        <v>0.04</v>
      </c>
      <c r="D741">
        <v>176.19</v>
      </c>
      <c r="E741">
        <v>11.87</v>
      </c>
      <c r="F741">
        <v>1298</v>
      </c>
      <c r="G741" t="s">
        <v>1381</v>
      </c>
      <c r="H741" t="s">
        <v>49</v>
      </c>
      <c r="I741" t="s">
        <v>40</v>
      </c>
      <c r="J741" t="s">
        <v>29</v>
      </c>
      <c r="K741" t="s">
        <v>141</v>
      </c>
      <c r="L741" t="s">
        <v>59</v>
      </c>
      <c r="M741" t="s">
        <v>1382</v>
      </c>
      <c r="N741">
        <v>0.62</v>
      </c>
      <c r="O741" t="s">
        <v>33</v>
      </c>
      <c r="P741" t="s">
        <v>61</v>
      </c>
      <c r="Q741" t="s">
        <v>130</v>
      </c>
      <c r="R741" t="s">
        <v>1321</v>
      </c>
      <c r="S741">
        <v>75482</v>
      </c>
      <c r="T741" s="3">
        <v>42047</v>
      </c>
      <c r="U741" s="3">
        <v>42049</v>
      </c>
      <c r="V741" s="5">
        <v>320.10000000000002</v>
      </c>
      <c r="W741">
        <v>4</v>
      </c>
      <c r="X741" s="5">
        <v>676.57</v>
      </c>
      <c r="Y741">
        <v>90662</v>
      </c>
      <c r="Z741">
        <f t="shared" si="44"/>
        <v>2</v>
      </c>
      <c r="AA741">
        <f t="shared" si="47"/>
        <v>12</v>
      </c>
      <c r="AB741" t="str">
        <f t="shared" si="45"/>
        <v>Feb</v>
      </c>
      <c r="AC741">
        <f t="shared" si="46"/>
        <v>2015</v>
      </c>
    </row>
    <row r="742" spans="1:29" ht="12.75" customHeight="1" x14ac:dyDescent="0.25">
      <c r="A742">
        <v>23120</v>
      </c>
      <c r="B742" t="s">
        <v>25</v>
      </c>
      <c r="C742">
        <v>0.03</v>
      </c>
      <c r="D742">
        <v>39.479999999999997</v>
      </c>
      <c r="E742">
        <v>1.99</v>
      </c>
      <c r="F742">
        <v>1303</v>
      </c>
      <c r="G742" t="s">
        <v>1383</v>
      </c>
      <c r="H742" t="s">
        <v>49</v>
      </c>
      <c r="I742" t="s">
        <v>114</v>
      </c>
      <c r="J742" t="s">
        <v>77</v>
      </c>
      <c r="K742" t="s">
        <v>180</v>
      </c>
      <c r="L742" t="s">
        <v>51</v>
      </c>
      <c r="M742" t="s">
        <v>705</v>
      </c>
      <c r="N742">
        <v>0.54</v>
      </c>
      <c r="O742" t="s">
        <v>33</v>
      </c>
      <c r="P742" t="s">
        <v>34</v>
      </c>
      <c r="Q742" t="s">
        <v>212</v>
      </c>
      <c r="R742" t="s">
        <v>1384</v>
      </c>
      <c r="S742">
        <v>84074</v>
      </c>
      <c r="T742" s="3">
        <v>42054</v>
      </c>
      <c r="U742" s="3">
        <v>42056</v>
      </c>
      <c r="V742" s="5">
        <v>317.08949999999999</v>
      </c>
      <c r="W742">
        <v>12</v>
      </c>
      <c r="X742" s="5">
        <v>459.55</v>
      </c>
      <c r="Y742">
        <v>87003</v>
      </c>
      <c r="Z742">
        <f t="shared" si="44"/>
        <v>2</v>
      </c>
      <c r="AA742">
        <f t="shared" si="47"/>
        <v>19</v>
      </c>
      <c r="AB742" t="str">
        <f t="shared" si="45"/>
        <v>Feb</v>
      </c>
      <c r="AC742">
        <f t="shared" si="46"/>
        <v>2015</v>
      </c>
    </row>
    <row r="743" spans="1:29" ht="12.75" customHeight="1" x14ac:dyDescent="0.25">
      <c r="A743">
        <v>20652</v>
      </c>
      <c r="B743" t="s">
        <v>106</v>
      </c>
      <c r="C743">
        <v>0.01</v>
      </c>
      <c r="D743">
        <v>65.989999999999995</v>
      </c>
      <c r="E743">
        <v>5.31</v>
      </c>
      <c r="F743">
        <v>1303</v>
      </c>
      <c r="G743" t="s">
        <v>1383</v>
      </c>
      <c r="H743" t="s">
        <v>49</v>
      </c>
      <c r="I743" t="s">
        <v>114</v>
      </c>
      <c r="J743" t="s">
        <v>77</v>
      </c>
      <c r="K743" t="s">
        <v>78</v>
      </c>
      <c r="L743" t="s">
        <v>59</v>
      </c>
      <c r="M743" t="s">
        <v>1385</v>
      </c>
      <c r="N743">
        <v>0.56999999999999995</v>
      </c>
      <c r="O743" t="s">
        <v>33</v>
      </c>
      <c r="P743" t="s">
        <v>34</v>
      </c>
      <c r="Q743" t="s">
        <v>212</v>
      </c>
      <c r="R743" t="s">
        <v>1384</v>
      </c>
      <c r="S743">
        <v>84074</v>
      </c>
      <c r="T743" s="3">
        <v>42054</v>
      </c>
      <c r="U743" s="3">
        <v>42061</v>
      </c>
      <c r="V743" s="5">
        <v>250.36272000000002</v>
      </c>
      <c r="W743">
        <v>9</v>
      </c>
      <c r="X743" s="5">
        <v>536.9</v>
      </c>
      <c r="Y743">
        <v>87005</v>
      </c>
      <c r="Z743">
        <f t="shared" si="44"/>
        <v>7</v>
      </c>
      <c r="AA743">
        <f t="shared" si="47"/>
        <v>19</v>
      </c>
      <c r="AB743" t="str">
        <f t="shared" si="45"/>
        <v>Feb</v>
      </c>
      <c r="AC743">
        <f t="shared" si="46"/>
        <v>2015</v>
      </c>
    </row>
    <row r="744" spans="1:29" ht="12.75" customHeight="1" x14ac:dyDescent="0.25">
      <c r="A744">
        <v>25092</v>
      </c>
      <c r="B744" t="s">
        <v>56</v>
      </c>
      <c r="C744">
        <v>0.08</v>
      </c>
      <c r="D744">
        <v>2.88</v>
      </c>
      <c r="E744">
        <v>0.5</v>
      </c>
      <c r="F744">
        <v>1304</v>
      </c>
      <c r="G744" t="s">
        <v>1386</v>
      </c>
      <c r="H744" t="s">
        <v>49</v>
      </c>
      <c r="I744" t="s">
        <v>114</v>
      </c>
      <c r="J744" t="s">
        <v>29</v>
      </c>
      <c r="K744" t="s">
        <v>134</v>
      </c>
      <c r="L744" t="s">
        <v>59</v>
      </c>
      <c r="M744" t="s">
        <v>1387</v>
      </c>
      <c r="N744">
        <v>0.39</v>
      </c>
      <c r="O744" t="s">
        <v>33</v>
      </c>
      <c r="P744" t="s">
        <v>34</v>
      </c>
      <c r="Q744" t="s">
        <v>212</v>
      </c>
      <c r="R744" t="s">
        <v>1388</v>
      </c>
      <c r="S744">
        <v>84084</v>
      </c>
      <c r="T744" s="3">
        <v>42117</v>
      </c>
      <c r="U744" s="3">
        <v>42118</v>
      </c>
      <c r="V744" s="5">
        <v>6.0305999999999997</v>
      </c>
      <c r="W744">
        <v>3</v>
      </c>
      <c r="X744" s="5">
        <v>8.74</v>
      </c>
      <c r="Y744">
        <v>87004</v>
      </c>
      <c r="Z744">
        <f t="shared" si="44"/>
        <v>1</v>
      </c>
      <c r="AA744">
        <f t="shared" si="47"/>
        <v>23</v>
      </c>
      <c r="AB744" t="str">
        <f t="shared" si="45"/>
        <v>Apr</v>
      </c>
      <c r="AC744">
        <f t="shared" si="46"/>
        <v>2015</v>
      </c>
    </row>
    <row r="745" spans="1:29" ht="12.75" customHeight="1" x14ac:dyDescent="0.25">
      <c r="A745">
        <v>26274</v>
      </c>
      <c r="B745" t="s">
        <v>25</v>
      </c>
      <c r="C745">
        <v>0.04</v>
      </c>
      <c r="D745">
        <v>62.18</v>
      </c>
      <c r="E745">
        <v>10.84</v>
      </c>
      <c r="F745">
        <v>1305</v>
      </c>
      <c r="G745" t="s">
        <v>1389</v>
      </c>
      <c r="H745" t="s">
        <v>49</v>
      </c>
      <c r="I745" t="s">
        <v>114</v>
      </c>
      <c r="J745" t="s">
        <v>41</v>
      </c>
      <c r="K745" t="s">
        <v>50</v>
      </c>
      <c r="L745" t="s">
        <v>86</v>
      </c>
      <c r="M745" t="s">
        <v>1390</v>
      </c>
      <c r="N745">
        <v>0.63</v>
      </c>
      <c r="O745" t="s">
        <v>33</v>
      </c>
      <c r="P745" t="s">
        <v>34</v>
      </c>
      <c r="Q745" t="s">
        <v>212</v>
      </c>
      <c r="R745" t="s">
        <v>1391</v>
      </c>
      <c r="S745">
        <v>84120</v>
      </c>
      <c r="T745" s="3">
        <v>42052</v>
      </c>
      <c r="U745" s="3">
        <v>42054</v>
      </c>
      <c r="V745" s="5">
        <v>125.8077</v>
      </c>
      <c r="W745">
        <v>3</v>
      </c>
      <c r="X745" s="5">
        <v>182.33</v>
      </c>
      <c r="Y745">
        <v>87002</v>
      </c>
      <c r="Z745">
        <f t="shared" si="44"/>
        <v>2</v>
      </c>
      <c r="AA745">
        <f t="shared" si="47"/>
        <v>17</v>
      </c>
      <c r="AB745" t="str">
        <f t="shared" si="45"/>
        <v>Feb</v>
      </c>
      <c r="AC745">
        <f t="shared" si="46"/>
        <v>2015</v>
      </c>
    </row>
    <row r="746" spans="1:29" ht="12.75" customHeight="1" x14ac:dyDescent="0.25">
      <c r="A746">
        <v>22832</v>
      </c>
      <c r="B746" t="s">
        <v>106</v>
      </c>
      <c r="C746">
        <v>0.04</v>
      </c>
      <c r="D746">
        <v>8.33</v>
      </c>
      <c r="E746">
        <v>1.99</v>
      </c>
      <c r="F746">
        <v>1307</v>
      </c>
      <c r="G746" t="s">
        <v>1392</v>
      </c>
      <c r="H746" t="s">
        <v>49</v>
      </c>
      <c r="I746" t="s">
        <v>58</v>
      </c>
      <c r="J746" t="s">
        <v>77</v>
      </c>
      <c r="K746" t="s">
        <v>180</v>
      </c>
      <c r="L746" t="s">
        <v>51</v>
      </c>
      <c r="M746" t="s">
        <v>414</v>
      </c>
      <c r="N746">
        <v>0.52</v>
      </c>
      <c r="O746" t="s">
        <v>33</v>
      </c>
      <c r="P746" t="s">
        <v>34</v>
      </c>
      <c r="Q746" t="s">
        <v>102</v>
      </c>
      <c r="R746" t="s">
        <v>1393</v>
      </c>
      <c r="S746">
        <v>97420</v>
      </c>
      <c r="T746" s="3">
        <v>42185</v>
      </c>
      <c r="U746" s="3">
        <v>42192</v>
      </c>
      <c r="V746" s="5">
        <v>44.891999999999996</v>
      </c>
      <c r="W746">
        <v>16</v>
      </c>
      <c r="X746" s="5">
        <v>131.26</v>
      </c>
      <c r="Y746">
        <v>91451</v>
      </c>
      <c r="Z746">
        <f t="shared" si="44"/>
        <v>7</v>
      </c>
      <c r="AA746">
        <f t="shared" si="47"/>
        <v>30</v>
      </c>
      <c r="AB746" t="str">
        <f t="shared" si="45"/>
        <v>Jun</v>
      </c>
      <c r="AC746">
        <f t="shared" si="46"/>
        <v>2015</v>
      </c>
    </row>
    <row r="747" spans="1:29" ht="12.75" customHeight="1" x14ac:dyDescent="0.25">
      <c r="A747">
        <v>3167</v>
      </c>
      <c r="B747" t="s">
        <v>56</v>
      </c>
      <c r="C747">
        <v>0.04</v>
      </c>
      <c r="D747">
        <v>5.34</v>
      </c>
      <c r="E747">
        <v>2.99</v>
      </c>
      <c r="F747">
        <v>1314</v>
      </c>
      <c r="G747" t="s">
        <v>1394</v>
      </c>
      <c r="H747" t="s">
        <v>49</v>
      </c>
      <c r="I747" t="s">
        <v>40</v>
      </c>
      <c r="J747" t="s">
        <v>29</v>
      </c>
      <c r="K747" t="s">
        <v>109</v>
      </c>
      <c r="L747" t="s">
        <v>59</v>
      </c>
      <c r="M747" t="s">
        <v>822</v>
      </c>
      <c r="N747">
        <v>0.38</v>
      </c>
      <c r="O747" t="s">
        <v>33</v>
      </c>
      <c r="P747" t="s">
        <v>34</v>
      </c>
      <c r="Q747" t="s">
        <v>45</v>
      </c>
      <c r="R747" t="s">
        <v>663</v>
      </c>
      <c r="S747">
        <v>90058</v>
      </c>
      <c r="T747" s="3">
        <v>42093</v>
      </c>
      <c r="U747" s="3">
        <v>42095</v>
      </c>
      <c r="V747" s="5">
        <v>3.4509999999999996</v>
      </c>
      <c r="W747">
        <v>45</v>
      </c>
      <c r="X747" s="5">
        <v>240.6</v>
      </c>
      <c r="Y747">
        <v>22755</v>
      </c>
      <c r="Z747">
        <f t="shared" si="44"/>
        <v>2</v>
      </c>
      <c r="AA747">
        <f t="shared" si="47"/>
        <v>30</v>
      </c>
      <c r="AB747" t="str">
        <f t="shared" si="45"/>
        <v>Mar</v>
      </c>
      <c r="AC747">
        <f t="shared" si="46"/>
        <v>2015</v>
      </c>
    </row>
    <row r="748" spans="1:29" ht="12.75" customHeight="1" x14ac:dyDescent="0.25">
      <c r="A748">
        <v>3168</v>
      </c>
      <c r="B748" t="s">
        <v>56</v>
      </c>
      <c r="C748">
        <v>0.06</v>
      </c>
      <c r="D748">
        <v>55.99</v>
      </c>
      <c r="E748">
        <v>5</v>
      </c>
      <c r="F748">
        <v>1314</v>
      </c>
      <c r="G748" t="s">
        <v>1394</v>
      </c>
      <c r="H748" t="s">
        <v>49</v>
      </c>
      <c r="I748" t="s">
        <v>40</v>
      </c>
      <c r="J748" t="s">
        <v>77</v>
      </c>
      <c r="K748" t="s">
        <v>78</v>
      </c>
      <c r="L748" t="s">
        <v>51</v>
      </c>
      <c r="M748" t="s">
        <v>689</v>
      </c>
      <c r="N748">
        <v>0.8</v>
      </c>
      <c r="O748" t="s">
        <v>33</v>
      </c>
      <c r="P748" t="s">
        <v>34</v>
      </c>
      <c r="Q748" t="s">
        <v>45</v>
      </c>
      <c r="R748" t="s">
        <v>663</v>
      </c>
      <c r="S748">
        <v>90058</v>
      </c>
      <c r="T748" s="3">
        <v>42093</v>
      </c>
      <c r="U748" s="3">
        <v>42095</v>
      </c>
      <c r="V748" s="5">
        <v>-275.25299999999999</v>
      </c>
      <c r="W748">
        <v>5</v>
      </c>
      <c r="X748" s="5">
        <v>236.88</v>
      </c>
      <c r="Y748">
        <v>22755</v>
      </c>
      <c r="Z748">
        <f t="shared" si="44"/>
        <v>2</v>
      </c>
      <c r="AA748">
        <f t="shared" si="47"/>
        <v>30</v>
      </c>
      <c r="AB748" t="str">
        <f t="shared" si="45"/>
        <v>Mar</v>
      </c>
      <c r="AC748">
        <f t="shared" si="46"/>
        <v>2015</v>
      </c>
    </row>
    <row r="749" spans="1:29" ht="12.75" customHeight="1" x14ac:dyDescent="0.25">
      <c r="A749">
        <v>3791</v>
      </c>
      <c r="B749" t="s">
        <v>106</v>
      </c>
      <c r="C749">
        <v>0.05</v>
      </c>
      <c r="D749">
        <v>80.98</v>
      </c>
      <c r="E749">
        <v>35</v>
      </c>
      <c r="F749">
        <v>1314</v>
      </c>
      <c r="G749" t="s">
        <v>1394</v>
      </c>
      <c r="H749" t="s">
        <v>49</v>
      </c>
      <c r="I749" t="s">
        <v>40</v>
      </c>
      <c r="J749" t="s">
        <v>29</v>
      </c>
      <c r="K749" t="s">
        <v>141</v>
      </c>
      <c r="L749" t="s">
        <v>236</v>
      </c>
      <c r="M749" t="s">
        <v>1352</v>
      </c>
      <c r="N749">
        <v>0.81</v>
      </c>
      <c r="O749" t="s">
        <v>33</v>
      </c>
      <c r="P749" t="s">
        <v>34</v>
      </c>
      <c r="Q749" t="s">
        <v>45</v>
      </c>
      <c r="R749" t="s">
        <v>663</v>
      </c>
      <c r="S749">
        <v>90058</v>
      </c>
      <c r="T749" s="3">
        <v>42009</v>
      </c>
      <c r="U749" s="3">
        <v>42013</v>
      </c>
      <c r="V749" s="5">
        <v>-746.44</v>
      </c>
      <c r="W749">
        <v>34</v>
      </c>
      <c r="X749" s="5">
        <v>2710.47</v>
      </c>
      <c r="Y749">
        <v>27013</v>
      </c>
      <c r="Z749">
        <f t="shared" si="44"/>
        <v>4</v>
      </c>
      <c r="AA749">
        <f t="shared" si="47"/>
        <v>5</v>
      </c>
      <c r="AB749" t="str">
        <f t="shared" si="45"/>
        <v>Jan</v>
      </c>
      <c r="AC749">
        <f t="shared" si="46"/>
        <v>2015</v>
      </c>
    </row>
    <row r="750" spans="1:29" ht="12.75" customHeight="1" x14ac:dyDescent="0.25">
      <c r="A750">
        <v>3792</v>
      </c>
      <c r="B750" t="s">
        <v>106</v>
      </c>
      <c r="C750">
        <v>0.05</v>
      </c>
      <c r="D750">
        <v>279.48</v>
      </c>
      <c r="E750">
        <v>35</v>
      </c>
      <c r="F750">
        <v>1314</v>
      </c>
      <c r="G750" t="s">
        <v>1394</v>
      </c>
      <c r="H750" t="s">
        <v>49</v>
      </c>
      <c r="I750" t="s">
        <v>40</v>
      </c>
      <c r="J750" t="s">
        <v>29</v>
      </c>
      <c r="K750" t="s">
        <v>141</v>
      </c>
      <c r="L750" t="s">
        <v>236</v>
      </c>
      <c r="M750" t="s">
        <v>810</v>
      </c>
      <c r="N750">
        <v>0.8</v>
      </c>
      <c r="O750" t="s">
        <v>33</v>
      </c>
      <c r="P750" t="s">
        <v>34</v>
      </c>
      <c r="Q750" t="s">
        <v>45</v>
      </c>
      <c r="R750" t="s">
        <v>663</v>
      </c>
      <c r="S750">
        <v>90058</v>
      </c>
      <c r="T750" s="3">
        <v>42009</v>
      </c>
      <c r="U750" s="3">
        <v>42009</v>
      </c>
      <c r="V750" s="5">
        <v>-274.95</v>
      </c>
      <c r="W750">
        <v>31</v>
      </c>
      <c r="X750" s="5">
        <v>8354.73</v>
      </c>
      <c r="Y750">
        <v>27013</v>
      </c>
      <c r="Z750">
        <f t="shared" si="44"/>
        <v>0</v>
      </c>
      <c r="AA750">
        <f t="shared" si="47"/>
        <v>5</v>
      </c>
      <c r="AB750" t="str">
        <f t="shared" si="45"/>
        <v>Jan</v>
      </c>
      <c r="AC750">
        <f t="shared" si="46"/>
        <v>2015</v>
      </c>
    </row>
    <row r="751" spans="1:29" ht="12.75" customHeight="1" x14ac:dyDescent="0.25">
      <c r="A751">
        <v>21166</v>
      </c>
      <c r="B751" t="s">
        <v>56</v>
      </c>
      <c r="C751">
        <v>0</v>
      </c>
      <c r="D751">
        <v>4.91</v>
      </c>
      <c r="E751">
        <v>5.68</v>
      </c>
      <c r="F751">
        <v>1315</v>
      </c>
      <c r="G751" t="s">
        <v>1395</v>
      </c>
      <c r="H751" t="s">
        <v>49</v>
      </c>
      <c r="I751" t="s">
        <v>40</v>
      </c>
      <c r="J751" t="s">
        <v>29</v>
      </c>
      <c r="K751" t="s">
        <v>109</v>
      </c>
      <c r="L751" t="s">
        <v>59</v>
      </c>
      <c r="M751" t="s">
        <v>1396</v>
      </c>
      <c r="N751">
        <v>0.36</v>
      </c>
      <c r="O751" t="s">
        <v>33</v>
      </c>
      <c r="P751" t="s">
        <v>34</v>
      </c>
      <c r="Q751" t="s">
        <v>255</v>
      </c>
      <c r="R751" t="s">
        <v>1397</v>
      </c>
      <c r="S751">
        <v>80906</v>
      </c>
      <c r="T751" s="3">
        <v>42093</v>
      </c>
      <c r="U751" s="3">
        <v>42094</v>
      </c>
      <c r="V751" s="5">
        <v>-95.047499999999999</v>
      </c>
      <c r="W751">
        <v>9</v>
      </c>
      <c r="X751" s="5">
        <v>48.3</v>
      </c>
      <c r="Y751">
        <v>87602</v>
      </c>
      <c r="Z751">
        <f t="shared" si="44"/>
        <v>1</v>
      </c>
      <c r="AA751">
        <f t="shared" si="47"/>
        <v>30</v>
      </c>
      <c r="AB751" t="str">
        <f t="shared" si="45"/>
        <v>Mar</v>
      </c>
      <c r="AC751">
        <f t="shared" si="46"/>
        <v>2015</v>
      </c>
    </row>
    <row r="752" spans="1:29" ht="12.75" customHeight="1" x14ac:dyDescent="0.25">
      <c r="A752">
        <v>21167</v>
      </c>
      <c r="B752" t="s">
        <v>56</v>
      </c>
      <c r="C752">
        <v>0.04</v>
      </c>
      <c r="D752">
        <v>5.34</v>
      </c>
      <c r="E752">
        <v>2.99</v>
      </c>
      <c r="F752">
        <v>1316</v>
      </c>
      <c r="G752" t="s">
        <v>1398</v>
      </c>
      <c r="H752" t="s">
        <v>49</v>
      </c>
      <c r="I752" t="s">
        <v>40</v>
      </c>
      <c r="J752" t="s">
        <v>29</v>
      </c>
      <c r="K752" t="s">
        <v>109</v>
      </c>
      <c r="L752" t="s">
        <v>59</v>
      </c>
      <c r="M752" t="s">
        <v>822</v>
      </c>
      <c r="N752">
        <v>0.38</v>
      </c>
      <c r="O752" t="s">
        <v>33</v>
      </c>
      <c r="P752" t="s">
        <v>34</v>
      </c>
      <c r="Q752" t="s">
        <v>255</v>
      </c>
      <c r="R752" t="s">
        <v>1399</v>
      </c>
      <c r="S752">
        <v>80022</v>
      </c>
      <c r="T752" s="3">
        <v>42093</v>
      </c>
      <c r="U752" s="3">
        <v>42095</v>
      </c>
      <c r="V752" s="5">
        <v>3.4509999999999996</v>
      </c>
      <c r="W752">
        <v>11</v>
      </c>
      <c r="X752" s="5">
        <v>58.81</v>
      </c>
      <c r="Y752">
        <v>87602</v>
      </c>
      <c r="Z752">
        <f t="shared" si="44"/>
        <v>2</v>
      </c>
      <c r="AA752">
        <f t="shared" si="47"/>
        <v>30</v>
      </c>
      <c r="AB752" t="str">
        <f t="shared" si="45"/>
        <v>Mar</v>
      </c>
      <c r="AC752">
        <f t="shared" si="46"/>
        <v>2015</v>
      </c>
    </row>
    <row r="753" spans="1:29" ht="12.75" customHeight="1" x14ac:dyDescent="0.25">
      <c r="A753">
        <v>21168</v>
      </c>
      <c r="B753" t="s">
        <v>56</v>
      </c>
      <c r="C753">
        <v>0.06</v>
      </c>
      <c r="D753">
        <v>55.99</v>
      </c>
      <c r="E753">
        <v>5</v>
      </c>
      <c r="F753">
        <v>1316</v>
      </c>
      <c r="G753" t="s">
        <v>1398</v>
      </c>
      <c r="H753" t="s">
        <v>49</v>
      </c>
      <c r="I753" t="s">
        <v>40</v>
      </c>
      <c r="J753" t="s">
        <v>77</v>
      </c>
      <c r="K753" t="s">
        <v>78</v>
      </c>
      <c r="L753" t="s">
        <v>51</v>
      </c>
      <c r="M753" t="s">
        <v>689</v>
      </c>
      <c r="N753">
        <v>0.8</v>
      </c>
      <c r="O753" t="s">
        <v>33</v>
      </c>
      <c r="P753" t="s">
        <v>34</v>
      </c>
      <c r="Q753" t="s">
        <v>255</v>
      </c>
      <c r="R753" t="s">
        <v>1399</v>
      </c>
      <c r="S753">
        <v>80022</v>
      </c>
      <c r="T753" s="3">
        <v>42093</v>
      </c>
      <c r="U753" s="3">
        <v>42095</v>
      </c>
      <c r="V753" s="5">
        <v>-275.25299999999999</v>
      </c>
      <c r="W753">
        <v>1</v>
      </c>
      <c r="X753" s="5">
        <v>47.38</v>
      </c>
      <c r="Y753">
        <v>87602</v>
      </c>
      <c r="Z753">
        <f t="shared" si="44"/>
        <v>2</v>
      </c>
      <c r="AA753">
        <f t="shared" si="47"/>
        <v>30</v>
      </c>
      <c r="AB753" t="str">
        <f t="shared" si="45"/>
        <v>Mar</v>
      </c>
      <c r="AC753">
        <f t="shared" si="46"/>
        <v>2015</v>
      </c>
    </row>
    <row r="754" spans="1:29" ht="12.75" customHeight="1" x14ac:dyDescent="0.25">
      <c r="A754">
        <v>21791</v>
      </c>
      <c r="B754" t="s">
        <v>106</v>
      </c>
      <c r="C754">
        <v>0.05</v>
      </c>
      <c r="D754">
        <v>80.98</v>
      </c>
      <c r="E754">
        <v>35</v>
      </c>
      <c r="F754">
        <v>1316</v>
      </c>
      <c r="G754" t="s">
        <v>1398</v>
      </c>
      <c r="H754" t="s">
        <v>49</v>
      </c>
      <c r="I754" t="s">
        <v>40</v>
      </c>
      <c r="J754" t="s">
        <v>29</v>
      </c>
      <c r="K754" t="s">
        <v>141</v>
      </c>
      <c r="L754" t="s">
        <v>236</v>
      </c>
      <c r="M754" t="s">
        <v>1352</v>
      </c>
      <c r="N754">
        <v>0.81</v>
      </c>
      <c r="O754" t="s">
        <v>33</v>
      </c>
      <c r="P754" t="s">
        <v>34</v>
      </c>
      <c r="Q754" t="s">
        <v>255</v>
      </c>
      <c r="R754" t="s">
        <v>1399</v>
      </c>
      <c r="S754">
        <v>80022</v>
      </c>
      <c r="T754" s="3">
        <v>42009</v>
      </c>
      <c r="U754" s="3">
        <v>42013</v>
      </c>
      <c r="V754" s="5">
        <v>-746.44</v>
      </c>
      <c r="W754">
        <v>8</v>
      </c>
      <c r="X754" s="5">
        <v>637.76</v>
      </c>
      <c r="Y754">
        <v>87603</v>
      </c>
      <c r="Z754">
        <f t="shared" si="44"/>
        <v>4</v>
      </c>
      <c r="AA754">
        <f t="shared" si="47"/>
        <v>5</v>
      </c>
      <c r="AB754" t="str">
        <f t="shared" si="45"/>
        <v>Jan</v>
      </c>
      <c r="AC754">
        <f t="shared" si="46"/>
        <v>2015</v>
      </c>
    </row>
    <row r="755" spans="1:29" ht="12.75" customHeight="1" x14ac:dyDescent="0.25">
      <c r="A755">
        <v>21792</v>
      </c>
      <c r="B755" t="s">
        <v>106</v>
      </c>
      <c r="C755">
        <v>0.05</v>
      </c>
      <c r="D755">
        <v>279.48</v>
      </c>
      <c r="E755">
        <v>35</v>
      </c>
      <c r="F755">
        <v>1316</v>
      </c>
      <c r="G755" t="s">
        <v>1398</v>
      </c>
      <c r="H755" t="s">
        <v>49</v>
      </c>
      <c r="I755" t="s">
        <v>40</v>
      </c>
      <c r="J755" t="s">
        <v>29</v>
      </c>
      <c r="K755" t="s">
        <v>141</v>
      </c>
      <c r="L755" t="s">
        <v>236</v>
      </c>
      <c r="M755" t="s">
        <v>810</v>
      </c>
      <c r="N755">
        <v>0.8</v>
      </c>
      <c r="O755" t="s">
        <v>33</v>
      </c>
      <c r="P755" t="s">
        <v>34</v>
      </c>
      <c r="Q755" t="s">
        <v>255</v>
      </c>
      <c r="R755" t="s">
        <v>1399</v>
      </c>
      <c r="S755">
        <v>80022</v>
      </c>
      <c r="T755" s="3">
        <v>42009</v>
      </c>
      <c r="U755" s="3">
        <v>42009</v>
      </c>
      <c r="V755" s="5">
        <v>-274.95</v>
      </c>
      <c r="W755">
        <v>8</v>
      </c>
      <c r="X755" s="5">
        <v>2156.06</v>
      </c>
      <c r="Y755">
        <v>87603</v>
      </c>
      <c r="Z755">
        <f t="shared" si="44"/>
        <v>0</v>
      </c>
      <c r="AA755">
        <f t="shared" si="47"/>
        <v>5</v>
      </c>
      <c r="AB755" t="str">
        <f t="shared" si="45"/>
        <v>Jan</v>
      </c>
      <c r="AC755">
        <f t="shared" si="46"/>
        <v>2015</v>
      </c>
    </row>
    <row r="756" spans="1:29" ht="12.75" customHeight="1" x14ac:dyDescent="0.25">
      <c r="A756">
        <v>21006</v>
      </c>
      <c r="B756" t="s">
        <v>106</v>
      </c>
      <c r="C756">
        <v>0.02</v>
      </c>
      <c r="D756">
        <v>55.99</v>
      </c>
      <c r="E756">
        <v>3.3</v>
      </c>
      <c r="F756">
        <v>1338</v>
      </c>
      <c r="G756" t="s">
        <v>1400</v>
      </c>
      <c r="H756" t="s">
        <v>49</v>
      </c>
      <c r="I756" t="s">
        <v>40</v>
      </c>
      <c r="J756" t="s">
        <v>77</v>
      </c>
      <c r="K756" t="s">
        <v>78</v>
      </c>
      <c r="L756" t="s">
        <v>51</v>
      </c>
      <c r="M756" t="s">
        <v>1401</v>
      </c>
      <c r="N756">
        <v>0.59</v>
      </c>
      <c r="O756" t="s">
        <v>33</v>
      </c>
      <c r="P756" t="s">
        <v>61</v>
      </c>
      <c r="Q756" t="s">
        <v>178</v>
      </c>
      <c r="R756" t="s">
        <v>179</v>
      </c>
      <c r="S756">
        <v>60623</v>
      </c>
      <c r="T756" s="3">
        <v>42045</v>
      </c>
      <c r="U756" s="3">
        <v>42045</v>
      </c>
      <c r="V756" s="5">
        <v>525.20039999999995</v>
      </c>
      <c r="W756">
        <v>16</v>
      </c>
      <c r="X756" s="5">
        <v>761.16</v>
      </c>
      <c r="Y756">
        <v>91244</v>
      </c>
      <c r="Z756">
        <f t="shared" si="44"/>
        <v>0</v>
      </c>
      <c r="AA756">
        <f t="shared" si="47"/>
        <v>10</v>
      </c>
      <c r="AB756" t="str">
        <f t="shared" si="45"/>
        <v>Feb</v>
      </c>
      <c r="AC756">
        <f t="shared" si="46"/>
        <v>2015</v>
      </c>
    </row>
    <row r="757" spans="1:29" ht="12.75" customHeight="1" x14ac:dyDescent="0.25">
      <c r="A757">
        <v>3004</v>
      </c>
      <c r="B757" t="s">
        <v>106</v>
      </c>
      <c r="C757">
        <v>0</v>
      </c>
      <c r="D757">
        <v>22.38</v>
      </c>
      <c r="E757">
        <v>15.1</v>
      </c>
      <c r="F757">
        <v>1340</v>
      </c>
      <c r="G757" t="s">
        <v>1402</v>
      </c>
      <c r="H757" t="s">
        <v>27</v>
      </c>
      <c r="I757" t="s">
        <v>40</v>
      </c>
      <c r="J757" t="s">
        <v>29</v>
      </c>
      <c r="K757" t="s">
        <v>109</v>
      </c>
      <c r="L757" t="s">
        <v>59</v>
      </c>
      <c r="M757" t="s">
        <v>1175</v>
      </c>
      <c r="N757">
        <v>0.38</v>
      </c>
      <c r="O757" t="s">
        <v>33</v>
      </c>
      <c r="P757" t="s">
        <v>53</v>
      </c>
      <c r="Q757" t="s">
        <v>71</v>
      </c>
      <c r="R757" t="s">
        <v>90</v>
      </c>
      <c r="S757">
        <v>10170</v>
      </c>
      <c r="T757" s="3">
        <v>42045</v>
      </c>
      <c r="U757" s="3">
        <v>42052</v>
      </c>
      <c r="V757" s="5">
        <v>-52.646999999999998</v>
      </c>
      <c r="W757">
        <v>29</v>
      </c>
      <c r="X757" s="5">
        <v>682.68</v>
      </c>
      <c r="Y757">
        <v>21636</v>
      </c>
      <c r="Z757">
        <f t="shared" si="44"/>
        <v>7</v>
      </c>
      <c r="AA757">
        <f t="shared" si="47"/>
        <v>10</v>
      </c>
      <c r="AB757" t="str">
        <f t="shared" si="45"/>
        <v>Feb</v>
      </c>
      <c r="AC757">
        <f t="shared" si="46"/>
        <v>2015</v>
      </c>
    </row>
    <row r="758" spans="1:29" ht="12.75" customHeight="1" x14ac:dyDescent="0.25">
      <c r="A758">
        <v>3005</v>
      </c>
      <c r="B758" t="s">
        <v>106</v>
      </c>
      <c r="C758">
        <v>7.0000000000000007E-2</v>
      </c>
      <c r="D758">
        <v>5.98</v>
      </c>
      <c r="E758">
        <v>4.6900000000000004</v>
      </c>
      <c r="F758">
        <v>1340</v>
      </c>
      <c r="G758" t="s">
        <v>1402</v>
      </c>
      <c r="H758" t="s">
        <v>49</v>
      </c>
      <c r="I758" t="s">
        <v>40</v>
      </c>
      <c r="J758" t="s">
        <v>29</v>
      </c>
      <c r="K758" t="s">
        <v>141</v>
      </c>
      <c r="L758" t="s">
        <v>59</v>
      </c>
      <c r="M758" t="s">
        <v>1403</v>
      </c>
      <c r="N758">
        <v>0.68</v>
      </c>
      <c r="O758" t="s">
        <v>33</v>
      </c>
      <c r="P758" t="s">
        <v>53</v>
      </c>
      <c r="Q758" t="s">
        <v>71</v>
      </c>
      <c r="R758" t="s">
        <v>90</v>
      </c>
      <c r="S758">
        <v>10170</v>
      </c>
      <c r="T758" s="3">
        <v>42045</v>
      </c>
      <c r="U758" s="3">
        <v>42050</v>
      </c>
      <c r="V758" s="5">
        <v>-24.44</v>
      </c>
      <c r="W758">
        <v>11</v>
      </c>
      <c r="X758" s="5">
        <v>73.44</v>
      </c>
      <c r="Y758">
        <v>21636</v>
      </c>
      <c r="Z758">
        <f t="shared" si="44"/>
        <v>5</v>
      </c>
      <c r="AA758">
        <f t="shared" si="47"/>
        <v>10</v>
      </c>
      <c r="AB758" t="str">
        <f t="shared" si="45"/>
        <v>Feb</v>
      </c>
      <c r="AC758">
        <f t="shared" si="46"/>
        <v>2015</v>
      </c>
    </row>
    <row r="759" spans="1:29" ht="12.75" customHeight="1" x14ac:dyDescent="0.25">
      <c r="A759">
        <v>3006</v>
      </c>
      <c r="B759" t="s">
        <v>106</v>
      </c>
      <c r="C759">
        <v>0.02</v>
      </c>
      <c r="D759">
        <v>55.99</v>
      </c>
      <c r="E759">
        <v>3.3</v>
      </c>
      <c r="F759">
        <v>1340</v>
      </c>
      <c r="G759" t="s">
        <v>1402</v>
      </c>
      <c r="H759" t="s">
        <v>49</v>
      </c>
      <c r="I759" t="s">
        <v>40</v>
      </c>
      <c r="J759" t="s">
        <v>77</v>
      </c>
      <c r="K759" t="s">
        <v>78</v>
      </c>
      <c r="L759" t="s">
        <v>51</v>
      </c>
      <c r="M759" t="s">
        <v>1401</v>
      </c>
      <c r="N759">
        <v>0.59</v>
      </c>
      <c r="O759" t="s">
        <v>33</v>
      </c>
      <c r="P759" t="s">
        <v>53</v>
      </c>
      <c r="Q759" t="s">
        <v>71</v>
      </c>
      <c r="R759" t="s">
        <v>90</v>
      </c>
      <c r="S759">
        <v>10170</v>
      </c>
      <c r="T759" s="3">
        <v>42045</v>
      </c>
      <c r="U759" s="3">
        <v>42045</v>
      </c>
      <c r="V759" s="5">
        <v>366.50700000000001</v>
      </c>
      <c r="W759">
        <v>63</v>
      </c>
      <c r="X759" s="5">
        <v>2997.07</v>
      </c>
      <c r="Y759">
        <v>21636</v>
      </c>
      <c r="Z759">
        <f t="shared" si="44"/>
        <v>0</v>
      </c>
      <c r="AA759">
        <f t="shared" si="47"/>
        <v>10</v>
      </c>
      <c r="AB759" t="str">
        <f t="shared" si="45"/>
        <v>Feb</v>
      </c>
      <c r="AC759">
        <f t="shared" si="46"/>
        <v>2015</v>
      </c>
    </row>
    <row r="760" spans="1:29" ht="12.75" customHeight="1" x14ac:dyDescent="0.25">
      <c r="A760">
        <v>3431</v>
      </c>
      <c r="B760" t="s">
        <v>37</v>
      </c>
      <c r="C760">
        <v>7.0000000000000007E-2</v>
      </c>
      <c r="D760">
        <v>3.98</v>
      </c>
      <c r="E760">
        <v>0.83</v>
      </c>
      <c r="F760">
        <v>1340</v>
      </c>
      <c r="G760" t="s">
        <v>1402</v>
      </c>
      <c r="H760" t="s">
        <v>49</v>
      </c>
      <c r="I760" t="s">
        <v>40</v>
      </c>
      <c r="J760" t="s">
        <v>29</v>
      </c>
      <c r="K760" t="s">
        <v>30</v>
      </c>
      <c r="L760" t="s">
        <v>31</v>
      </c>
      <c r="M760" t="s">
        <v>1404</v>
      </c>
      <c r="N760">
        <v>0.51</v>
      </c>
      <c r="O760" t="s">
        <v>33</v>
      </c>
      <c r="P760" t="s">
        <v>53</v>
      </c>
      <c r="Q760" t="s">
        <v>71</v>
      </c>
      <c r="R760" t="s">
        <v>90</v>
      </c>
      <c r="S760">
        <v>10170</v>
      </c>
      <c r="T760" s="3">
        <v>42161</v>
      </c>
      <c r="U760" s="3">
        <v>42164</v>
      </c>
      <c r="V760" s="5">
        <v>27.38</v>
      </c>
      <c r="W760">
        <v>76</v>
      </c>
      <c r="X760" s="5">
        <v>282.85000000000002</v>
      </c>
      <c r="Y760">
        <v>24455</v>
      </c>
      <c r="Z760">
        <f t="shared" si="44"/>
        <v>3</v>
      </c>
      <c r="AA760">
        <f t="shared" si="47"/>
        <v>6</v>
      </c>
      <c r="AB760" t="str">
        <f t="shared" si="45"/>
        <v>Jun</v>
      </c>
      <c r="AC760">
        <f t="shared" si="46"/>
        <v>2015</v>
      </c>
    </row>
    <row r="761" spans="1:29" ht="12.75" customHeight="1" x14ac:dyDescent="0.25">
      <c r="A761">
        <v>21005</v>
      </c>
      <c r="B761" t="s">
        <v>106</v>
      </c>
      <c r="C761">
        <v>7.0000000000000007E-2</v>
      </c>
      <c r="D761">
        <v>5.98</v>
      </c>
      <c r="E761">
        <v>4.6900000000000004</v>
      </c>
      <c r="F761">
        <v>1341</v>
      </c>
      <c r="G761" t="s">
        <v>1405</v>
      </c>
      <c r="H761" t="s">
        <v>49</v>
      </c>
      <c r="I761" t="s">
        <v>40</v>
      </c>
      <c r="J761" t="s">
        <v>29</v>
      </c>
      <c r="K761" t="s">
        <v>141</v>
      </c>
      <c r="L761" t="s">
        <v>59</v>
      </c>
      <c r="M761" t="s">
        <v>1403</v>
      </c>
      <c r="N761">
        <v>0.68</v>
      </c>
      <c r="O761" t="s">
        <v>33</v>
      </c>
      <c r="P761" t="s">
        <v>53</v>
      </c>
      <c r="Q761" t="s">
        <v>234</v>
      </c>
      <c r="R761" t="s">
        <v>1406</v>
      </c>
      <c r="S761">
        <v>17201</v>
      </c>
      <c r="T761" s="3">
        <v>42045</v>
      </c>
      <c r="U761" s="3">
        <v>42050</v>
      </c>
      <c r="V761" s="5">
        <v>-12.708800000000002</v>
      </c>
      <c r="W761">
        <v>3</v>
      </c>
      <c r="X761" s="5">
        <v>20.03</v>
      </c>
      <c r="Y761">
        <v>91244</v>
      </c>
      <c r="Z761">
        <f t="shared" si="44"/>
        <v>5</v>
      </c>
      <c r="AA761">
        <f t="shared" si="47"/>
        <v>10</v>
      </c>
      <c r="AB761" t="str">
        <f t="shared" si="45"/>
        <v>Feb</v>
      </c>
      <c r="AC761">
        <f t="shared" si="46"/>
        <v>2015</v>
      </c>
    </row>
    <row r="762" spans="1:29" ht="12.75" customHeight="1" x14ac:dyDescent="0.25">
      <c r="A762">
        <v>21430</v>
      </c>
      <c r="B762" t="s">
        <v>37</v>
      </c>
      <c r="C762">
        <v>0</v>
      </c>
      <c r="D762">
        <v>20.89</v>
      </c>
      <c r="E762">
        <v>1.99</v>
      </c>
      <c r="F762">
        <v>1341</v>
      </c>
      <c r="G762" t="s">
        <v>1405</v>
      </c>
      <c r="H762" t="s">
        <v>49</v>
      </c>
      <c r="I762" t="s">
        <v>40</v>
      </c>
      <c r="J762" t="s">
        <v>77</v>
      </c>
      <c r="K762" t="s">
        <v>180</v>
      </c>
      <c r="L762" t="s">
        <v>51</v>
      </c>
      <c r="M762" t="s">
        <v>1407</v>
      </c>
      <c r="N762">
        <v>0.48</v>
      </c>
      <c r="O762" t="s">
        <v>33</v>
      </c>
      <c r="P762" t="s">
        <v>53</v>
      </c>
      <c r="Q762" t="s">
        <v>234</v>
      </c>
      <c r="R762" t="s">
        <v>1406</v>
      </c>
      <c r="S762">
        <v>17201</v>
      </c>
      <c r="T762" s="3">
        <v>42161</v>
      </c>
      <c r="U762" s="3">
        <v>42163</v>
      </c>
      <c r="V762" s="5">
        <v>-5.2949999999999999</v>
      </c>
      <c r="W762">
        <v>4</v>
      </c>
      <c r="X762" s="5">
        <v>84.56</v>
      </c>
      <c r="Y762">
        <v>91245</v>
      </c>
      <c r="Z762">
        <f t="shared" si="44"/>
        <v>2</v>
      </c>
      <c r="AA762">
        <f t="shared" si="47"/>
        <v>6</v>
      </c>
      <c r="AB762" t="str">
        <f t="shared" si="45"/>
        <v>Jun</v>
      </c>
      <c r="AC762">
        <f t="shared" si="46"/>
        <v>2015</v>
      </c>
    </row>
    <row r="763" spans="1:29" ht="12.75" customHeight="1" x14ac:dyDescent="0.25">
      <c r="A763">
        <v>21431</v>
      </c>
      <c r="B763" t="s">
        <v>37</v>
      </c>
      <c r="C763">
        <v>7.0000000000000007E-2</v>
      </c>
      <c r="D763">
        <v>3.98</v>
      </c>
      <c r="E763">
        <v>0.83</v>
      </c>
      <c r="F763">
        <v>1341</v>
      </c>
      <c r="G763" t="s">
        <v>1405</v>
      </c>
      <c r="H763" t="s">
        <v>49</v>
      </c>
      <c r="I763" t="s">
        <v>40</v>
      </c>
      <c r="J763" t="s">
        <v>29</v>
      </c>
      <c r="K763" t="s">
        <v>30</v>
      </c>
      <c r="L763" t="s">
        <v>31</v>
      </c>
      <c r="M763" t="s">
        <v>1404</v>
      </c>
      <c r="N763">
        <v>0.51</v>
      </c>
      <c r="O763" t="s">
        <v>33</v>
      </c>
      <c r="P763" t="s">
        <v>53</v>
      </c>
      <c r="Q763" t="s">
        <v>234</v>
      </c>
      <c r="R763" t="s">
        <v>1406</v>
      </c>
      <c r="S763">
        <v>17201</v>
      </c>
      <c r="T763" s="3">
        <v>42161</v>
      </c>
      <c r="U763" s="3">
        <v>42164</v>
      </c>
      <c r="V763" s="5">
        <v>41.07</v>
      </c>
      <c r="W763">
        <v>19</v>
      </c>
      <c r="X763" s="5">
        <v>70.709999999999994</v>
      </c>
      <c r="Y763">
        <v>91245</v>
      </c>
      <c r="Z763">
        <f t="shared" si="44"/>
        <v>3</v>
      </c>
      <c r="AA763">
        <f t="shared" si="47"/>
        <v>6</v>
      </c>
      <c r="AB763" t="str">
        <f t="shared" si="45"/>
        <v>Jun</v>
      </c>
      <c r="AC763">
        <f t="shared" si="46"/>
        <v>2015</v>
      </c>
    </row>
    <row r="764" spans="1:29" ht="12.75" customHeight="1" x14ac:dyDescent="0.25">
      <c r="A764">
        <v>20804</v>
      </c>
      <c r="B764" t="s">
        <v>106</v>
      </c>
      <c r="C764">
        <v>0.1</v>
      </c>
      <c r="D764">
        <v>2.62</v>
      </c>
      <c r="E764">
        <v>0.8</v>
      </c>
      <c r="F764">
        <v>1347</v>
      </c>
      <c r="G764" t="s">
        <v>1408</v>
      </c>
      <c r="H764" t="s">
        <v>49</v>
      </c>
      <c r="I764" t="s">
        <v>40</v>
      </c>
      <c r="J764" t="s">
        <v>29</v>
      </c>
      <c r="K764" t="s">
        <v>66</v>
      </c>
      <c r="L764" t="s">
        <v>31</v>
      </c>
      <c r="M764" t="s">
        <v>1409</v>
      </c>
      <c r="N764">
        <v>0.39</v>
      </c>
      <c r="O764" t="s">
        <v>33</v>
      </c>
      <c r="P764" t="s">
        <v>136</v>
      </c>
      <c r="Q764" t="s">
        <v>362</v>
      </c>
      <c r="R764" t="s">
        <v>1410</v>
      </c>
      <c r="S764">
        <v>33511</v>
      </c>
      <c r="T764" s="3">
        <v>42124</v>
      </c>
      <c r="U764" s="3">
        <v>42130</v>
      </c>
      <c r="V764" s="5">
        <v>-94.490899999999996</v>
      </c>
      <c r="W764">
        <v>21</v>
      </c>
      <c r="X764" s="5">
        <v>51.86</v>
      </c>
      <c r="Y764">
        <v>89686</v>
      </c>
      <c r="Z764">
        <f t="shared" si="44"/>
        <v>6</v>
      </c>
      <c r="AA764">
        <f t="shared" si="47"/>
        <v>30</v>
      </c>
      <c r="AB764" t="str">
        <f t="shared" si="45"/>
        <v>Apr</v>
      </c>
      <c r="AC764">
        <f t="shared" si="46"/>
        <v>2015</v>
      </c>
    </row>
    <row r="765" spans="1:29" ht="12.75" customHeight="1" x14ac:dyDescent="0.25">
      <c r="A765">
        <v>22414</v>
      </c>
      <c r="B765" t="s">
        <v>25</v>
      </c>
      <c r="C765">
        <v>0</v>
      </c>
      <c r="D765">
        <v>12.2</v>
      </c>
      <c r="E765">
        <v>6.02</v>
      </c>
      <c r="F765">
        <v>1350</v>
      </c>
      <c r="G765" t="s">
        <v>1411</v>
      </c>
      <c r="H765" t="s">
        <v>27</v>
      </c>
      <c r="I765" t="s">
        <v>40</v>
      </c>
      <c r="J765" t="s">
        <v>41</v>
      </c>
      <c r="K765" t="s">
        <v>50</v>
      </c>
      <c r="L765" t="s">
        <v>51</v>
      </c>
      <c r="M765" t="s">
        <v>1412</v>
      </c>
      <c r="N765">
        <v>0.43</v>
      </c>
      <c r="O765" t="s">
        <v>33</v>
      </c>
      <c r="P765" t="s">
        <v>136</v>
      </c>
      <c r="Q765" t="s">
        <v>362</v>
      </c>
      <c r="R765" t="s">
        <v>1413</v>
      </c>
      <c r="S765">
        <v>33055</v>
      </c>
      <c r="T765" s="3">
        <v>42111</v>
      </c>
      <c r="U765" s="3">
        <v>42112</v>
      </c>
      <c r="V765" s="5">
        <v>-172.298</v>
      </c>
      <c r="W765">
        <v>4</v>
      </c>
      <c r="X765" s="5">
        <v>56.24</v>
      </c>
      <c r="Y765">
        <v>88233</v>
      </c>
      <c r="Z765">
        <f t="shared" si="44"/>
        <v>1</v>
      </c>
      <c r="AA765">
        <f t="shared" si="47"/>
        <v>17</v>
      </c>
      <c r="AB765" t="str">
        <f t="shared" si="45"/>
        <v>Apr</v>
      </c>
      <c r="AC765">
        <f t="shared" si="46"/>
        <v>2015</v>
      </c>
    </row>
    <row r="766" spans="1:29" ht="12.75" customHeight="1" x14ac:dyDescent="0.25">
      <c r="A766">
        <v>18499</v>
      </c>
      <c r="B766" t="s">
        <v>37</v>
      </c>
      <c r="C766">
        <v>0.1</v>
      </c>
      <c r="D766">
        <v>110.99</v>
      </c>
      <c r="E766">
        <v>8.99</v>
      </c>
      <c r="F766">
        <v>1351</v>
      </c>
      <c r="G766" t="s">
        <v>1414</v>
      </c>
      <c r="H766" t="s">
        <v>27</v>
      </c>
      <c r="I766" t="s">
        <v>40</v>
      </c>
      <c r="J766" t="s">
        <v>77</v>
      </c>
      <c r="K766" t="s">
        <v>78</v>
      </c>
      <c r="L766" t="s">
        <v>59</v>
      </c>
      <c r="M766" t="s">
        <v>1415</v>
      </c>
      <c r="N766">
        <v>0.56999999999999995</v>
      </c>
      <c r="O766" t="s">
        <v>33</v>
      </c>
      <c r="P766" t="s">
        <v>136</v>
      </c>
      <c r="Q766" t="s">
        <v>362</v>
      </c>
      <c r="R766" t="s">
        <v>1416</v>
      </c>
      <c r="S766">
        <v>33063</v>
      </c>
      <c r="T766" s="3">
        <v>42031</v>
      </c>
      <c r="U766" s="3">
        <v>42033</v>
      </c>
      <c r="V766" s="5">
        <v>3285.48</v>
      </c>
      <c r="W766">
        <v>7</v>
      </c>
      <c r="X766" s="5">
        <v>627.78</v>
      </c>
      <c r="Y766">
        <v>88232</v>
      </c>
      <c r="Z766">
        <f t="shared" si="44"/>
        <v>2</v>
      </c>
      <c r="AA766">
        <f t="shared" si="47"/>
        <v>27</v>
      </c>
      <c r="AB766" t="str">
        <f t="shared" si="45"/>
        <v>Jan</v>
      </c>
      <c r="AC766">
        <f t="shared" si="46"/>
        <v>2015</v>
      </c>
    </row>
    <row r="767" spans="1:29" ht="12.75" customHeight="1" x14ac:dyDescent="0.25">
      <c r="A767">
        <v>24232</v>
      </c>
      <c r="B767" t="s">
        <v>25</v>
      </c>
      <c r="C767">
        <v>0.05</v>
      </c>
      <c r="D767">
        <v>17.670000000000002</v>
      </c>
      <c r="E767">
        <v>8.99</v>
      </c>
      <c r="F767">
        <v>1352</v>
      </c>
      <c r="G767" t="s">
        <v>1417</v>
      </c>
      <c r="H767" t="s">
        <v>49</v>
      </c>
      <c r="I767" t="s">
        <v>40</v>
      </c>
      <c r="J767" t="s">
        <v>41</v>
      </c>
      <c r="K767" t="s">
        <v>50</v>
      </c>
      <c r="L767" t="s">
        <v>51</v>
      </c>
      <c r="M767" t="s">
        <v>807</v>
      </c>
      <c r="N767">
        <v>0.47</v>
      </c>
      <c r="O767" t="s">
        <v>33</v>
      </c>
      <c r="P767" t="s">
        <v>53</v>
      </c>
      <c r="Q767" t="s">
        <v>415</v>
      </c>
      <c r="R767" t="s">
        <v>1418</v>
      </c>
      <c r="S767">
        <v>20746</v>
      </c>
      <c r="T767" s="3">
        <v>42124</v>
      </c>
      <c r="U767" s="3">
        <v>42125</v>
      </c>
      <c r="V767" s="5">
        <v>46.036799999999999</v>
      </c>
      <c r="W767">
        <v>16</v>
      </c>
      <c r="X767" s="5">
        <v>283.44</v>
      </c>
      <c r="Y767">
        <v>88234</v>
      </c>
      <c r="Z767">
        <f t="shared" si="44"/>
        <v>1</v>
      </c>
      <c r="AA767">
        <f t="shared" si="47"/>
        <v>30</v>
      </c>
      <c r="AB767" t="str">
        <f t="shared" si="45"/>
        <v>Apr</v>
      </c>
      <c r="AC767">
        <f t="shared" si="46"/>
        <v>2015</v>
      </c>
    </row>
    <row r="768" spans="1:29" ht="12.75" customHeight="1" x14ac:dyDescent="0.25">
      <c r="A768">
        <v>20870</v>
      </c>
      <c r="B768" t="s">
        <v>25</v>
      </c>
      <c r="C768">
        <v>0.1</v>
      </c>
      <c r="D768">
        <v>4.13</v>
      </c>
      <c r="E768">
        <v>0.99</v>
      </c>
      <c r="F768">
        <v>1354</v>
      </c>
      <c r="G768" t="s">
        <v>1419</v>
      </c>
      <c r="H768" t="s">
        <v>49</v>
      </c>
      <c r="I768" t="s">
        <v>114</v>
      </c>
      <c r="J768" t="s">
        <v>29</v>
      </c>
      <c r="K768" t="s">
        <v>134</v>
      </c>
      <c r="L768" t="s">
        <v>59</v>
      </c>
      <c r="M768" t="s">
        <v>1420</v>
      </c>
      <c r="N768">
        <v>0.39</v>
      </c>
      <c r="O768" t="s">
        <v>33</v>
      </c>
      <c r="P768" t="s">
        <v>61</v>
      </c>
      <c r="Q768" t="s">
        <v>130</v>
      </c>
      <c r="R768" t="s">
        <v>1421</v>
      </c>
      <c r="S768">
        <v>76086</v>
      </c>
      <c r="T768" s="3">
        <v>42046</v>
      </c>
      <c r="U768" s="3">
        <v>42046</v>
      </c>
      <c r="V768" s="5">
        <v>-1.0712000000000002</v>
      </c>
      <c r="W768">
        <v>2</v>
      </c>
      <c r="X768" s="5">
        <v>8.3000000000000007</v>
      </c>
      <c r="Y768">
        <v>91209</v>
      </c>
      <c r="Z768">
        <f t="shared" si="44"/>
        <v>0</v>
      </c>
      <c r="AA768">
        <f t="shared" si="47"/>
        <v>11</v>
      </c>
      <c r="AB768" t="str">
        <f t="shared" si="45"/>
        <v>Feb</v>
      </c>
      <c r="AC768">
        <f t="shared" si="46"/>
        <v>2015</v>
      </c>
    </row>
    <row r="769" spans="1:29" ht="12.75" customHeight="1" x14ac:dyDescent="0.25">
      <c r="A769">
        <v>20871</v>
      </c>
      <c r="B769" t="s">
        <v>25</v>
      </c>
      <c r="C769">
        <v>0.04</v>
      </c>
      <c r="D769">
        <v>4.9800000000000004</v>
      </c>
      <c r="E769">
        <v>0.49</v>
      </c>
      <c r="F769">
        <v>1354</v>
      </c>
      <c r="G769" t="s">
        <v>1419</v>
      </c>
      <c r="H769" t="s">
        <v>49</v>
      </c>
      <c r="I769" t="s">
        <v>114</v>
      </c>
      <c r="J769" t="s">
        <v>29</v>
      </c>
      <c r="K769" t="s">
        <v>134</v>
      </c>
      <c r="L769" t="s">
        <v>59</v>
      </c>
      <c r="M769" t="s">
        <v>1422</v>
      </c>
      <c r="N769">
        <v>0.39</v>
      </c>
      <c r="O769" t="s">
        <v>33</v>
      </c>
      <c r="P769" t="s">
        <v>61</v>
      </c>
      <c r="Q769" t="s">
        <v>130</v>
      </c>
      <c r="R769" t="s">
        <v>1421</v>
      </c>
      <c r="S769">
        <v>76086</v>
      </c>
      <c r="T769" s="3">
        <v>42046</v>
      </c>
      <c r="U769" s="3">
        <v>42048</v>
      </c>
      <c r="V769" s="5">
        <v>4.4104000000000001</v>
      </c>
      <c r="W769">
        <v>2</v>
      </c>
      <c r="X769" s="5">
        <v>10.039999999999999</v>
      </c>
      <c r="Y769">
        <v>91209</v>
      </c>
      <c r="Z769">
        <f t="shared" si="44"/>
        <v>2</v>
      </c>
      <c r="AA769">
        <f t="shared" si="47"/>
        <v>11</v>
      </c>
      <c r="AB769" t="str">
        <f t="shared" si="45"/>
        <v>Feb</v>
      </c>
      <c r="AC769">
        <f t="shared" si="46"/>
        <v>2015</v>
      </c>
    </row>
    <row r="770" spans="1:29" ht="12.75" customHeight="1" x14ac:dyDescent="0.25">
      <c r="A770">
        <v>18733</v>
      </c>
      <c r="B770" t="s">
        <v>56</v>
      </c>
      <c r="C770">
        <v>0.03</v>
      </c>
      <c r="D770">
        <v>125.99</v>
      </c>
      <c r="E770">
        <v>7.69</v>
      </c>
      <c r="F770">
        <v>1357</v>
      </c>
      <c r="G770" t="s">
        <v>1423</v>
      </c>
      <c r="H770" t="s">
        <v>49</v>
      </c>
      <c r="I770" t="s">
        <v>40</v>
      </c>
      <c r="J770" t="s">
        <v>77</v>
      </c>
      <c r="K770" t="s">
        <v>78</v>
      </c>
      <c r="L770" t="s">
        <v>59</v>
      </c>
      <c r="M770" t="s">
        <v>1225</v>
      </c>
      <c r="N770">
        <v>0.57999999999999996</v>
      </c>
      <c r="O770" t="s">
        <v>33</v>
      </c>
      <c r="P770" t="s">
        <v>61</v>
      </c>
      <c r="Q770" t="s">
        <v>130</v>
      </c>
      <c r="R770" t="s">
        <v>1424</v>
      </c>
      <c r="S770">
        <v>78596</v>
      </c>
      <c r="T770" s="3">
        <v>42158</v>
      </c>
      <c r="U770" s="3">
        <v>42160</v>
      </c>
      <c r="V770" s="5">
        <v>500.95799999999997</v>
      </c>
      <c r="W770">
        <v>9</v>
      </c>
      <c r="X770" s="5">
        <v>981.65</v>
      </c>
      <c r="Y770">
        <v>88184</v>
      </c>
      <c r="Z770">
        <f t="shared" si="44"/>
        <v>2</v>
      </c>
      <c r="AA770">
        <f t="shared" si="47"/>
        <v>3</v>
      </c>
      <c r="AB770" t="str">
        <f t="shared" si="45"/>
        <v>Jun</v>
      </c>
      <c r="AC770">
        <f t="shared" si="46"/>
        <v>2015</v>
      </c>
    </row>
    <row r="771" spans="1:29" ht="12.75" customHeight="1" x14ac:dyDescent="0.25">
      <c r="A771">
        <v>18645</v>
      </c>
      <c r="B771" t="s">
        <v>25</v>
      </c>
      <c r="C771">
        <v>7.0000000000000007E-2</v>
      </c>
      <c r="D771">
        <v>119.99</v>
      </c>
      <c r="E771">
        <v>16.8</v>
      </c>
      <c r="F771">
        <v>1357</v>
      </c>
      <c r="G771" t="s">
        <v>1423</v>
      </c>
      <c r="H771" t="s">
        <v>39</v>
      </c>
      <c r="I771" t="s">
        <v>40</v>
      </c>
      <c r="J771" t="s">
        <v>77</v>
      </c>
      <c r="K771" t="s">
        <v>85</v>
      </c>
      <c r="L771" t="s">
        <v>121</v>
      </c>
      <c r="M771" t="s">
        <v>1425</v>
      </c>
      <c r="N771">
        <v>0.35</v>
      </c>
      <c r="O771" t="s">
        <v>33</v>
      </c>
      <c r="P771" t="s">
        <v>61</v>
      </c>
      <c r="Q771" t="s">
        <v>130</v>
      </c>
      <c r="R771" t="s">
        <v>1424</v>
      </c>
      <c r="S771">
        <v>78596</v>
      </c>
      <c r="T771" s="3">
        <v>42183</v>
      </c>
      <c r="U771" s="3">
        <v>42185</v>
      </c>
      <c r="V771" s="5">
        <v>1206.5961</v>
      </c>
      <c r="W771">
        <v>15</v>
      </c>
      <c r="X771" s="5">
        <v>1748.69</v>
      </c>
      <c r="Y771">
        <v>88185</v>
      </c>
      <c r="Z771">
        <f t="shared" ref="Z771:Z834" si="48">DATEDIF(T771, U771, "d")</f>
        <v>2</v>
      </c>
      <c r="AA771">
        <f t="shared" si="47"/>
        <v>28</v>
      </c>
      <c r="AB771" t="str">
        <f t="shared" ref="AB771:AB834" si="49">TEXT((T771), "mmm")</f>
        <v>Jun</v>
      </c>
      <c r="AC771">
        <f t="shared" ref="AC771:AC834" si="50">YEAR(T771)</f>
        <v>2015</v>
      </c>
    </row>
    <row r="772" spans="1:29" ht="12.75" customHeight="1" x14ac:dyDescent="0.25">
      <c r="A772">
        <v>20830</v>
      </c>
      <c r="B772" t="s">
        <v>25</v>
      </c>
      <c r="C772">
        <v>0.03</v>
      </c>
      <c r="D772">
        <v>14.34</v>
      </c>
      <c r="E772">
        <v>5</v>
      </c>
      <c r="F772">
        <v>1360</v>
      </c>
      <c r="G772" t="s">
        <v>1426</v>
      </c>
      <c r="H772" t="s">
        <v>49</v>
      </c>
      <c r="I772" t="s">
        <v>114</v>
      </c>
      <c r="J772" t="s">
        <v>41</v>
      </c>
      <c r="K772" t="s">
        <v>50</v>
      </c>
      <c r="L772" t="s">
        <v>51</v>
      </c>
      <c r="M772" t="s">
        <v>1427</v>
      </c>
      <c r="N772">
        <v>0.49</v>
      </c>
      <c r="O772" t="s">
        <v>33</v>
      </c>
      <c r="P772" t="s">
        <v>61</v>
      </c>
      <c r="Q772" t="s">
        <v>330</v>
      </c>
      <c r="R772" t="s">
        <v>1428</v>
      </c>
      <c r="S772">
        <v>52761</v>
      </c>
      <c r="T772" s="3">
        <v>42030</v>
      </c>
      <c r="U772" s="3">
        <v>42031</v>
      </c>
      <c r="V772" s="5">
        <v>82.310099999999991</v>
      </c>
      <c r="W772">
        <v>8</v>
      </c>
      <c r="X772" s="5">
        <v>119.29</v>
      </c>
      <c r="Y772">
        <v>89595</v>
      </c>
      <c r="Z772">
        <f t="shared" si="48"/>
        <v>1</v>
      </c>
      <c r="AA772">
        <f t="shared" ref="AA772:AA835" si="51">DAY(T772)</f>
        <v>26</v>
      </c>
      <c r="AB772" t="str">
        <f t="shared" si="49"/>
        <v>Jan</v>
      </c>
      <c r="AC772">
        <f t="shared" si="50"/>
        <v>2015</v>
      </c>
    </row>
    <row r="773" spans="1:29" ht="12.75" customHeight="1" x14ac:dyDescent="0.25">
      <c r="A773">
        <v>20829</v>
      </c>
      <c r="B773" t="s">
        <v>25</v>
      </c>
      <c r="C773">
        <v>0.01</v>
      </c>
      <c r="D773">
        <v>2.89</v>
      </c>
      <c r="E773">
        <v>0.5</v>
      </c>
      <c r="F773">
        <v>1361</v>
      </c>
      <c r="G773" t="s">
        <v>1429</v>
      </c>
      <c r="H773" t="s">
        <v>49</v>
      </c>
      <c r="I773" t="s">
        <v>114</v>
      </c>
      <c r="J773" t="s">
        <v>29</v>
      </c>
      <c r="K773" t="s">
        <v>134</v>
      </c>
      <c r="L773" t="s">
        <v>59</v>
      </c>
      <c r="M773" t="s">
        <v>789</v>
      </c>
      <c r="N773">
        <v>0.38</v>
      </c>
      <c r="O773" t="s">
        <v>33</v>
      </c>
      <c r="P773" t="s">
        <v>61</v>
      </c>
      <c r="Q773" t="s">
        <v>300</v>
      </c>
      <c r="R773" t="s">
        <v>1430</v>
      </c>
      <c r="S773">
        <v>48101</v>
      </c>
      <c r="T773" s="3">
        <v>42030</v>
      </c>
      <c r="U773" s="3">
        <v>42032</v>
      </c>
      <c r="V773" s="5">
        <v>1.2236</v>
      </c>
      <c r="W773">
        <v>1</v>
      </c>
      <c r="X773" s="5">
        <v>3.08</v>
      </c>
      <c r="Y773">
        <v>89595</v>
      </c>
      <c r="Z773">
        <f t="shared" si="48"/>
        <v>2</v>
      </c>
      <c r="AA773">
        <f t="shared" si="51"/>
        <v>26</v>
      </c>
      <c r="AB773" t="str">
        <f t="shared" si="49"/>
        <v>Jan</v>
      </c>
      <c r="AC773">
        <f t="shared" si="50"/>
        <v>2015</v>
      </c>
    </row>
    <row r="774" spans="1:29" ht="12.75" customHeight="1" x14ac:dyDescent="0.25">
      <c r="A774">
        <v>24432</v>
      </c>
      <c r="B774" t="s">
        <v>47</v>
      </c>
      <c r="C774">
        <v>0.01</v>
      </c>
      <c r="D774">
        <v>6.48</v>
      </c>
      <c r="E774">
        <v>6.22</v>
      </c>
      <c r="F774">
        <v>1361</v>
      </c>
      <c r="G774" t="s">
        <v>1429</v>
      </c>
      <c r="H774" t="s">
        <v>27</v>
      </c>
      <c r="I774" t="s">
        <v>114</v>
      </c>
      <c r="J774" t="s">
        <v>29</v>
      </c>
      <c r="K774" t="s">
        <v>93</v>
      </c>
      <c r="L774" t="s">
        <v>59</v>
      </c>
      <c r="M774" t="s">
        <v>1431</v>
      </c>
      <c r="N774">
        <v>0.37</v>
      </c>
      <c r="O774" t="s">
        <v>33</v>
      </c>
      <c r="P774" t="s">
        <v>61</v>
      </c>
      <c r="Q774" t="s">
        <v>300</v>
      </c>
      <c r="R774" t="s">
        <v>1430</v>
      </c>
      <c r="S774">
        <v>48101</v>
      </c>
      <c r="T774" s="3">
        <v>42045</v>
      </c>
      <c r="U774" s="3">
        <v>42046</v>
      </c>
      <c r="V774" s="5">
        <v>-15.6312</v>
      </c>
      <c r="W774">
        <v>9</v>
      </c>
      <c r="X774" s="5">
        <v>69.459999999999994</v>
      </c>
      <c r="Y774">
        <v>89596</v>
      </c>
      <c r="Z774">
        <f t="shared" si="48"/>
        <v>1</v>
      </c>
      <c r="AA774">
        <f t="shared" si="51"/>
        <v>10</v>
      </c>
      <c r="AB774" t="str">
        <f t="shared" si="49"/>
        <v>Feb</v>
      </c>
      <c r="AC774">
        <f t="shared" si="50"/>
        <v>2015</v>
      </c>
    </row>
    <row r="775" spans="1:29" ht="12.75" customHeight="1" x14ac:dyDescent="0.25">
      <c r="A775">
        <v>24433</v>
      </c>
      <c r="B775" t="s">
        <v>47</v>
      </c>
      <c r="C775">
        <v>0.03</v>
      </c>
      <c r="D775">
        <v>85.99</v>
      </c>
      <c r="E775">
        <v>3.3</v>
      </c>
      <c r="F775">
        <v>1361</v>
      </c>
      <c r="G775" t="s">
        <v>1429</v>
      </c>
      <c r="H775" t="s">
        <v>49</v>
      </c>
      <c r="I775" t="s">
        <v>114</v>
      </c>
      <c r="J775" t="s">
        <v>77</v>
      </c>
      <c r="K775" t="s">
        <v>78</v>
      </c>
      <c r="L775" t="s">
        <v>51</v>
      </c>
      <c r="M775" t="s">
        <v>535</v>
      </c>
      <c r="N775">
        <v>0.37</v>
      </c>
      <c r="O775" t="s">
        <v>33</v>
      </c>
      <c r="P775" t="s">
        <v>61</v>
      </c>
      <c r="Q775" t="s">
        <v>300</v>
      </c>
      <c r="R775" t="s">
        <v>1430</v>
      </c>
      <c r="S775">
        <v>48101</v>
      </c>
      <c r="T775" s="3">
        <v>42045</v>
      </c>
      <c r="U775" s="3">
        <v>42047</v>
      </c>
      <c r="V775" s="5">
        <v>790.54679999999996</v>
      </c>
      <c r="W775">
        <v>16</v>
      </c>
      <c r="X775" s="5">
        <v>1145.72</v>
      </c>
      <c r="Y775">
        <v>89596</v>
      </c>
      <c r="Z775">
        <f t="shared" si="48"/>
        <v>2</v>
      </c>
      <c r="AA775">
        <f t="shared" si="51"/>
        <v>10</v>
      </c>
      <c r="AB775" t="str">
        <f t="shared" si="49"/>
        <v>Feb</v>
      </c>
      <c r="AC775">
        <f t="shared" si="50"/>
        <v>2015</v>
      </c>
    </row>
    <row r="776" spans="1:29" ht="12.75" customHeight="1" x14ac:dyDescent="0.25">
      <c r="A776">
        <v>23011</v>
      </c>
      <c r="B776" t="s">
        <v>56</v>
      </c>
      <c r="C776">
        <v>0.05</v>
      </c>
      <c r="D776">
        <v>12.97</v>
      </c>
      <c r="E776">
        <v>1.49</v>
      </c>
      <c r="F776">
        <v>1363</v>
      </c>
      <c r="G776" t="s">
        <v>1432</v>
      </c>
      <c r="H776" t="s">
        <v>49</v>
      </c>
      <c r="I776" t="s">
        <v>114</v>
      </c>
      <c r="J776" t="s">
        <v>29</v>
      </c>
      <c r="K776" t="s">
        <v>109</v>
      </c>
      <c r="L776" t="s">
        <v>59</v>
      </c>
      <c r="M776" t="s">
        <v>1433</v>
      </c>
      <c r="N776">
        <v>0.35</v>
      </c>
      <c r="O776" t="s">
        <v>33</v>
      </c>
      <c r="P776" t="s">
        <v>136</v>
      </c>
      <c r="Q776" t="s">
        <v>362</v>
      </c>
      <c r="R776" t="s">
        <v>1434</v>
      </c>
      <c r="S776">
        <v>32707</v>
      </c>
      <c r="T776" s="3">
        <v>42039</v>
      </c>
      <c r="U776" s="3">
        <v>42041</v>
      </c>
      <c r="V776" s="5">
        <v>5.4659999999999993</v>
      </c>
      <c r="W776">
        <v>2</v>
      </c>
      <c r="X776" s="5">
        <v>26.37</v>
      </c>
      <c r="Y776">
        <v>89993</v>
      </c>
      <c r="Z776">
        <f t="shared" si="48"/>
        <v>2</v>
      </c>
      <c r="AA776">
        <f t="shared" si="51"/>
        <v>4</v>
      </c>
      <c r="AB776" t="str">
        <f t="shared" si="49"/>
        <v>Feb</v>
      </c>
      <c r="AC776">
        <f t="shared" si="50"/>
        <v>2015</v>
      </c>
    </row>
    <row r="777" spans="1:29" ht="12.75" customHeight="1" x14ac:dyDescent="0.25">
      <c r="A777">
        <v>23012</v>
      </c>
      <c r="B777" t="s">
        <v>56</v>
      </c>
      <c r="C777">
        <v>0.06</v>
      </c>
      <c r="D777">
        <v>5.81</v>
      </c>
      <c r="E777">
        <v>3.37</v>
      </c>
      <c r="F777">
        <v>1363</v>
      </c>
      <c r="G777" t="s">
        <v>1432</v>
      </c>
      <c r="H777" t="s">
        <v>49</v>
      </c>
      <c r="I777" t="s">
        <v>114</v>
      </c>
      <c r="J777" t="s">
        <v>29</v>
      </c>
      <c r="K777" t="s">
        <v>66</v>
      </c>
      <c r="L777" t="s">
        <v>31</v>
      </c>
      <c r="M777" t="s">
        <v>1435</v>
      </c>
      <c r="N777">
        <v>0.54</v>
      </c>
      <c r="O777" t="s">
        <v>33</v>
      </c>
      <c r="P777" t="s">
        <v>136</v>
      </c>
      <c r="Q777" t="s">
        <v>362</v>
      </c>
      <c r="R777" t="s">
        <v>1434</v>
      </c>
      <c r="S777">
        <v>32707</v>
      </c>
      <c r="T777" s="3">
        <v>42039</v>
      </c>
      <c r="U777" s="3">
        <v>42041</v>
      </c>
      <c r="V777" s="5">
        <v>-149.1182</v>
      </c>
      <c r="W777">
        <v>9</v>
      </c>
      <c r="X777" s="5">
        <v>53.44</v>
      </c>
      <c r="Y777">
        <v>89993</v>
      </c>
      <c r="Z777">
        <f t="shared" si="48"/>
        <v>2</v>
      </c>
      <c r="AA777">
        <f t="shared" si="51"/>
        <v>4</v>
      </c>
      <c r="AB777" t="str">
        <f t="shared" si="49"/>
        <v>Feb</v>
      </c>
      <c r="AC777">
        <f t="shared" si="50"/>
        <v>2015</v>
      </c>
    </row>
    <row r="778" spans="1:29" ht="12.75" customHeight="1" x14ac:dyDescent="0.25">
      <c r="A778">
        <v>19333</v>
      </c>
      <c r="B778" t="s">
        <v>37</v>
      </c>
      <c r="C778">
        <v>0.1</v>
      </c>
      <c r="D778">
        <v>5.98</v>
      </c>
      <c r="E778">
        <v>5.35</v>
      </c>
      <c r="F778">
        <v>1364</v>
      </c>
      <c r="G778" t="s">
        <v>1436</v>
      </c>
      <c r="H778" t="s">
        <v>49</v>
      </c>
      <c r="I778" t="s">
        <v>40</v>
      </c>
      <c r="J778" t="s">
        <v>29</v>
      </c>
      <c r="K778" t="s">
        <v>93</v>
      </c>
      <c r="L778" t="s">
        <v>59</v>
      </c>
      <c r="M778" t="s">
        <v>1437</v>
      </c>
      <c r="N778">
        <v>0.4</v>
      </c>
      <c r="O778" t="s">
        <v>33</v>
      </c>
      <c r="P778" t="s">
        <v>53</v>
      </c>
      <c r="Q778" t="s">
        <v>415</v>
      </c>
      <c r="R778" t="s">
        <v>1418</v>
      </c>
      <c r="S778">
        <v>20746</v>
      </c>
      <c r="T778" s="3">
        <v>42080</v>
      </c>
      <c r="U778" s="3">
        <v>42080</v>
      </c>
      <c r="V778" s="5">
        <v>-90.26</v>
      </c>
      <c r="W778">
        <v>10</v>
      </c>
      <c r="X778" s="5">
        <v>57.34</v>
      </c>
      <c r="Y778">
        <v>89994</v>
      </c>
      <c r="Z778">
        <f t="shared" si="48"/>
        <v>0</v>
      </c>
      <c r="AA778">
        <f t="shared" si="51"/>
        <v>17</v>
      </c>
      <c r="AB778" t="str">
        <f t="shared" si="49"/>
        <v>Mar</v>
      </c>
      <c r="AC778">
        <f t="shared" si="50"/>
        <v>2015</v>
      </c>
    </row>
    <row r="779" spans="1:29" ht="12.75" customHeight="1" x14ac:dyDescent="0.25">
      <c r="A779">
        <v>20539</v>
      </c>
      <c r="B779" t="s">
        <v>56</v>
      </c>
      <c r="C779">
        <v>0.03</v>
      </c>
      <c r="D779">
        <v>73.98</v>
      </c>
      <c r="E779">
        <v>14.52</v>
      </c>
      <c r="F779">
        <v>1367</v>
      </c>
      <c r="G779" t="s">
        <v>1438</v>
      </c>
      <c r="H779" t="s">
        <v>49</v>
      </c>
      <c r="I779" t="s">
        <v>114</v>
      </c>
      <c r="J779" t="s">
        <v>77</v>
      </c>
      <c r="K779" t="s">
        <v>180</v>
      </c>
      <c r="L779" t="s">
        <v>59</v>
      </c>
      <c r="M779" t="s">
        <v>1140</v>
      </c>
      <c r="N779">
        <v>0.65</v>
      </c>
      <c r="O779" t="s">
        <v>33</v>
      </c>
      <c r="P779" t="s">
        <v>61</v>
      </c>
      <c r="Q779" t="s">
        <v>130</v>
      </c>
      <c r="R779" t="s">
        <v>1439</v>
      </c>
      <c r="S779">
        <v>79424</v>
      </c>
      <c r="T779" s="3">
        <v>42011</v>
      </c>
      <c r="U779" s="3">
        <v>42014</v>
      </c>
      <c r="V779" s="5">
        <v>-326.23159999999996</v>
      </c>
      <c r="W779">
        <v>1</v>
      </c>
      <c r="X779" s="5">
        <v>79.02</v>
      </c>
      <c r="Y779">
        <v>90513</v>
      </c>
      <c r="Z779">
        <f t="shared" si="48"/>
        <v>3</v>
      </c>
      <c r="AA779">
        <f t="shared" si="51"/>
        <v>7</v>
      </c>
      <c r="AB779" t="str">
        <f t="shared" si="49"/>
        <v>Jan</v>
      </c>
      <c r="AC779">
        <f t="shared" si="50"/>
        <v>2015</v>
      </c>
    </row>
    <row r="780" spans="1:29" ht="12.75" customHeight="1" x14ac:dyDescent="0.25">
      <c r="A780">
        <v>26034</v>
      </c>
      <c r="B780" t="s">
        <v>56</v>
      </c>
      <c r="C780">
        <v>0.09</v>
      </c>
      <c r="D780">
        <v>4.55</v>
      </c>
      <c r="E780">
        <v>1.49</v>
      </c>
      <c r="F780">
        <v>1368</v>
      </c>
      <c r="G780" t="s">
        <v>1440</v>
      </c>
      <c r="H780" t="s">
        <v>49</v>
      </c>
      <c r="I780" t="s">
        <v>114</v>
      </c>
      <c r="J780" t="s">
        <v>29</v>
      </c>
      <c r="K780" t="s">
        <v>109</v>
      </c>
      <c r="L780" t="s">
        <v>59</v>
      </c>
      <c r="M780" t="s">
        <v>1441</v>
      </c>
      <c r="N780">
        <v>0.35</v>
      </c>
      <c r="O780" t="s">
        <v>33</v>
      </c>
      <c r="P780" t="s">
        <v>61</v>
      </c>
      <c r="Q780" t="s">
        <v>130</v>
      </c>
      <c r="R780" t="s">
        <v>1442</v>
      </c>
      <c r="S780">
        <v>75901</v>
      </c>
      <c r="T780" s="3">
        <v>42086</v>
      </c>
      <c r="U780" s="3">
        <v>42088</v>
      </c>
      <c r="V780" s="5">
        <v>16.898</v>
      </c>
      <c r="W780">
        <v>6</v>
      </c>
      <c r="X780" s="5">
        <v>25.45</v>
      </c>
      <c r="Y780">
        <v>90514</v>
      </c>
      <c r="Z780">
        <f t="shared" si="48"/>
        <v>2</v>
      </c>
      <c r="AA780">
        <f t="shared" si="51"/>
        <v>23</v>
      </c>
      <c r="AB780" t="str">
        <f t="shared" si="49"/>
        <v>Mar</v>
      </c>
      <c r="AC780">
        <f t="shared" si="50"/>
        <v>2015</v>
      </c>
    </row>
    <row r="781" spans="1:29" ht="12.75" customHeight="1" x14ac:dyDescent="0.25">
      <c r="A781">
        <v>26035</v>
      </c>
      <c r="B781" t="s">
        <v>56</v>
      </c>
      <c r="C781">
        <v>7.0000000000000007E-2</v>
      </c>
      <c r="D781">
        <v>9.7799999999999994</v>
      </c>
      <c r="E781">
        <v>5.76</v>
      </c>
      <c r="F781">
        <v>1369</v>
      </c>
      <c r="G781" t="s">
        <v>1443</v>
      </c>
      <c r="H781" t="s">
        <v>27</v>
      </c>
      <c r="I781" t="s">
        <v>114</v>
      </c>
      <c r="J781" t="s">
        <v>29</v>
      </c>
      <c r="K781" t="s">
        <v>69</v>
      </c>
      <c r="L781" t="s">
        <v>59</v>
      </c>
      <c r="M781" t="s">
        <v>1265</v>
      </c>
      <c r="N781">
        <v>0.35</v>
      </c>
      <c r="O781" t="s">
        <v>33</v>
      </c>
      <c r="P781" t="s">
        <v>61</v>
      </c>
      <c r="Q781" t="s">
        <v>130</v>
      </c>
      <c r="R781" t="s">
        <v>1444</v>
      </c>
      <c r="S781">
        <v>76063</v>
      </c>
      <c r="T781" s="3">
        <v>42086</v>
      </c>
      <c r="U781" s="3">
        <v>42088</v>
      </c>
      <c r="V781" s="5">
        <v>20.14</v>
      </c>
      <c r="W781">
        <v>11</v>
      </c>
      <c r="X781" s="5">
        <v>110.72</v>
      </c>
      <c r="Y781">
        <v>90514</v>
      </c>
      <c r="Z781">
        <f t="shared" si="48"/>
        <v>2</v>
      </c>
      <c r="AA781">
        <f t="shared" si="51"/>
        <v>23</v>
      </c>
      <c r="AB781" t="str">
        <f t="shared" si="49"/>
        <v>Mar</v>
      </c>
      <c r="AC781">
        <f t="shared" si="50"/>
        <v>2015</v>
      </c>
    </row>
    <row r="782" spans="1:29" ht="12.75" customHeight="1" x14ac:dyDescent="0.25">
      <c r="A782">
        <v>24534</v>
      </c>
      <c r="B782" t="s">
        <v>47</v>
      </c>
      <c r="C782">
        <v>0.06</v>
      </c>
      <c r="D782">
        <v>44.01</v>
      </c>
      <c r="E782">
        <v>3.5</v>
      </c>
      <c r="F782">
        <v>1374</v>
      </c>
      <c r="G782" t="s">
        <v>1445</v>
      </c>
      <c r="H782" t="s">
        <v>49</v>
      </c>
      <c r="I782" t="s">
        <v>40</v>
      </c>
      <c r="J782" t="s">
        <v>29</v>
      </c>
      <c r="K782" t="s">
        <v>257</v>
      </c>
      <c r="L782" t="s">
        <v>59</v>
      </c>
      <c r="M782" t="s">
        <v>1446</v>
      </c>
      <c r="N782">
        <v>0.59</v>
      </c>
      <c r="O782" t="s">
        <v>33</v>
      </c>
      <c r="P782" t="s">
        <v>34</v>
      </c>
      <c r="Q782" t="s">
        <v>45</v>
      </c>
      <c r="R782" t="s">
        <v>1447</v>
      </c>
      <c r="S782">
        <v>95207</v>
      </c>
      <c r="T782" s="3">
        <v>42162</v>
      </c>
      <c r="U782" s="3">
        <v>42163</v>
      </c>
      <c r="V782" s="5">
        <v>-21.231999999999999</v>
      </c>
      <c r="W782">
        <v>1</v>
      </c>
      <c r="X782" s="5">
        <v>46.94</v>
      </c>
      <c r="Y782">
        <v>88212</v>
      </c>
      <c r="Z782">
        <f t="shared" si="48"/>
        <v>1</v>
      </c>
      <c r="AA782">
        <f t="shared" si="51"/>
        <v>7</v>
      </c>
      <c r="AB782" t="str">
        <f t="shared" si="49"/>
        <v>Jun</v>
      </c>
      <c r="AC782">
        <f t="shared" si="50"/>
        <v>2015</v>
      </c>
    </row>
    <row r="783" spans="1:29" ht="12.75" customHeight="1" x14ac:dyDescent="0.25">
      <c r="A783">
        <v>19932</v>
      </c>
      <c r="B783" t="s">
        <v>106</v>
      </c>
      <c r="C783">
        <v>0.05</v>
      </c>
      <c r="D783">
        <v>2.89</v>
      </c>
      <c r="E783">
        <v>0.5</v>
      </c>
      <c r="F783">
        <v>1380</v>
      </c>
      <c r="G783" t="s">
        <v>1448</v>
      </c>
      <c r="H783" t="s">
        <v>49</v>
      </c>
      <c r="I783" t="s">
        <v>40</v>
      </c>
      <c r="J783" t="s">
        <v>29</v>
      </c>
      <c r="K783" t="s">
        <v>134</v>
      </c>
      <c r="L783" t="s">
        <v>59</v>
      </c>
      <c r="M783" t="s">
        <v>789</v>
      </c>
      <c r="N783">
        <v>0.38</v>
      </c>
      <c r="O783" t="s">
        <v>33</v>
      </c>
      <c r="P783" t="s">
        <v>53</v>
      </c>
      <c r="Q783" t="s">
        <v>197</v>
      </c>
      <c r="R783" t="s">
        <v>1449</v>
      </c>
      <c r="S783">
        <v>3801</v>
      </c>
      <c r="T783" s="3">
        <v>42182</v>
      </c>
      <c r="U783" s="3">
        <v>42188</v>
      </c>
      <c r="V783" s="5">
        <v>18.0642</v>
      </c>
      <c r="W783">
        <v>9</v>
      </c>
      <c r="X783" s="5">
        <v>26.18</v>
      </c>
      <c r="Y783">
        <v>88213</v>
      </c>
      <c r="Z783">
        <f t="shared" si="48"/>
        <v>6</v>
      </c>
      <c r="AA783">
        <f t="shared" si="51"/>
        <v>27</v>
      </c>
      <c r="AB783" t="str">
        <f t="shared" si="49"/>
        <v>Jun</v>
      </c>
      <c r="AC783">
        <f t="shared" si="50"/>
        <v>2015</v>
      </c>
    </row>
    <row r="784" spans="1:29" ht="12.75" customHeight="1" x14ac:dyDescent="0.25">
      <c r="A784">
        <v>19018</v>
      </c>
      <c r="B784" t="s">
        <v>56</v>
      </c>
      <c r="C784">
        <v>0.03</v>
      </c>
      <c r="D784">
        <v>2.23</v>
      </c>
      <c r="E784">
        <v>4.57</v>
      </c>
      <c r="F784">
        <v>1383</v>
      </c>
      <c r="G784" t="s">
        <v>1450</v>
      </c>
      <c r="H784" t="s">
        <v>49</v>
      </c>
      <c r="I784" t="s">
        <v>114</v>
      </c>
      <c r="J784" t="s">
        <v>41</v>
      </c>
      <c r="K784" t="s">
        <v>50</v>
      </c>
      <c r="L784" t="s">
        <v>51</v>
      </c>
      <c r="M784" t="s">
        <v>1451</v>
      </c>
      <c r="N784">
        <v>0.41</v>
      </c>
      <c r="O784" t="s">
        <v>33</v>
      </c>
      <c r="P784" t="s">
        <v>34</v>
      </c>
      <c r="Q784" t="s">
        <v>212</v>
      </c>
      <c r="R784" t="s">
        <v>1391</v>
      </c>
      <c r="S784">
        <v>84120</v>
      </c>
      <c r="T784" s="3">
        <v>42125</v>
      </c>
      <c r="U784" s="3">
        <v>42126</v>
      </c>
      <c r="V784" s="5">
        <v>-93.25</v>
      </c>
      <c r="W784">
        <v>12</v>
      </c>
      <c r="X784" s="5">
        <v>28.66</v>
      </c>
      <c r="Y784">
        <v>89406</v>
      </c>
      <c r="Z784">
        <f t="shared" si="48"/>
        <v>1</v>
      </c>
      <c r="AA784">
        <f t="shared" si="51"/>
        <v>1</v>
      </c>
      <c r="AB784" t="str">
        <f t="shared" si="49"/>
        <v>May</v>
      </c>
      <c r="AC784">
        <f t="shared" si="50"/>
        <v>2015</v>
      </c>
    </row>
    <row r="785" spans="1:29" ht="12.75" customHeight="1" x14ac:dyDescent="0.25">
      <c r="A785">
        <v>25790</v>
      </c>
      <c r="B785" t="s">
        <v>37</v>
      </c>
      <c r="C785">
        <v>7.0000000000000007E-2</v>
      </c>
      <c r="D785">
        <v>11.29</v>
      </c>
      <c r="E785">
        <v>5.03</v>
      </c>
      <c r="F785">
        <v>1384</v>
      </c>
      <c r="G785" t="s">
        <v>1452</v>
      </c>
      <c r="H785" t="s">
        <v>49</v>
      </c>
      <c r="I785" t="s">
        <v>114</v>
      </c>
      <c r="J785" t="s">
        <v>29</v>
      </c>
      <c r="K785" t="s">
        <v>141</v>
      </c>
      <c r="L785" t="s">
        <v>59</v>
      </c>
      <c r="M785" t="s">
        <v>1453</v>
      </c>
      <c r="N785">
        <v>0.59</v>
      </c>
      <c r="O785" t="s">
        <v>33</v>
      </c>
      <c r="P785" t="s">
        <v>136</v>
      </c>
      <c r="Q785" t="s">
        <v>137</v>
      </c>
      <c r="R785" t="s">
        <v>1454</v>
      </c>
      <c r="S785">
        <v>22304</v>
      </c>
      <c r="T785" s="3">
        <v>42185</v>
      </c>
      <c r="U785" s="3">
        <v>42187</v>
      </c>
      <c r="V785" s="5">
        <v>-163.03</v>
      </c>
      <c r="W785">
        <v>11</v>
      </c>
      <c r="X785" s="5">
        <v>123.18</v>
      </c>
      <c r="Y785">
        <v>89407</v>
      </c>
      <c r="Z785">
        <f t="shared" si="48"/>
        <v>2</v>
      </c>
      <c r="AA785">
        <f t="shared" si="51"/>
        <v>30</v>
      </c>
      <c r="AB785" t="str">
        <f t="shared" si="49"/>
        <v>Jun</v>
      </c>
      <c r="AC785">
        <f t="shared" si="50"/>
        <v>2015</v>
      </c>
    </row>
    <row r="786" spans="1:29" ht="12.75" customHeight="1" x14ac:dyDescent="0.25">
      <c r="A786">
        <v>22984</v>
      </c>
      <c r="B786" t="s">
        <v>106</v>
      </c>
      <c r="C786">
        <v>0.02</v>
      </c>
      <c r="D786">
        <v>70.97</v>
      </c>
      <c r="E786">
        <v>3.5</v>
      </c>
      <c r="F786">
        <v>1384</v>
      </c>
      <c r="G786" t="s">
        <v>1452</v>
      </c>
      <c r="H786" t="s">
        <v>49</v>
      </c>
      <c r="I786" t="s">
        <v>114</v>
      </c>
      <c r="J786" t="s">
        <v>29</v>
      </c>
      <c r="K786" t="s">
        <v>257</v>
      </c>
      <c r="L786" t="s">
        <v>59</v>
      </c>
      <c r="M786" t="s">
        <v>672</v>
      </c>
      <c r="N786">
        <v>0.59</v>
      </c>
      <c r="O786" t="s">
        <v>33</v>
      </c>
      <c r="P786" t="s">
        <v>136</v>
      </c>
      <c r="Q786" t="s">
        <v>137</v>
      </c>
      <c r="R786" t="s">
        <v>1454</v>
      </c>
      <c r="S786">
        <v>22304</v>
      </c>
      <c r="T786" s="3">
        <v>42162</v>
      </c>
      <c r="U786" s="3">
        <v>42169</v>
      </c>
      <c r="V786" s="5">
        <v>23.61599999999995</v>
      </c>
      <c r="W786">
        <v>21</v>
      </c>
      <c r="X786" s="5">
        <v>1533.59</v>
      </c>
      <c r="Y786">
        <v>89408</v>
      </c>
      <c r="Z786">
        <f t="shared" si="48"/>
        <v>7</v>
      </c>
      <c r="AA786">
        <f t="shared" si="51"/>
        <v>7</v>
      </c>
      <c r="AB786" t="str">
        <f t="shared" si="49"/>
        <v>Jun</v>
      </c>
      <c r="AC786">
        <f t="shared" si="50"/>
        <v>2015</v>
      </c>
    </row>
    <row r="787" spans="1:29" ht="12.75" customHeight="1" x14ac:dyDescent="0.25">
      <c r="A787">
        <v>18970</v>
      </c>
      <c r="B787" t="s">
        <v>47</v>
      </c>
      <c r="C787">
        <v>0.06</v>
      </c>
      <c r="D787">
        <v>1.74</v>
      </c>
      <c r="E787">
        <v>4.08</v>
      </c>
      <c r="F787">
        <v>1389</v>
      </c>
      <c r="G787" t="s">
        <v>1455</v>
      </c>
      <c r="H787" t="s">
        <v>49</v>
      </c>
      <c r="I787" t="s">
        <v>28</v>
      </c>
      <c r="J787" t="s">
        <v>41</v>
      </c>
      <c r="K787" t="s">
        <v>50</v>
      </c>
      <c r="L787" t="s">
        <v>51</v>
      </c>
      <c r="M787" t="s">
        <v>219</v>
      </c>
      <c r="N787">
        <v>0.53</v>
      </c>
      <c r="O787" t="s">
        <v>33</v>
      </c>
      <c r="P787" t="s">
        <v>34</v>
      </c>
      <c r="Q787" t="s">
        <v>45</v>
      </c>
      <c r="R787" t="s">
        <v>1456</v>
      </c>
      <c r="S787">
        <v>94025</v>
      </c>
      <c r="T787" s="3">
        <v>42029</v>
      </c>
      <c r="U787" s="3">
        <v>42030</v>
      </c>
      <c r="V787" s="5">
        <v>-11.0732</v>
      </c>
      <c r="W787">
        <v>1</v>
      </c>
      <c r="X787" s="5">
        <v>2.77</v>
      </c>
      <c r="Y787">
        <v>88726</v>
      </c>
      <c r="Z787">
        <f t="shared" si="48"/>
        <v>1</v>
      </c>
      <c r="AA787">
        <f t="shared" si="51"/>
        <v>25</v>
      </c>
      <c r="AB787" t="str">
        <f t="shared" si="49"/>
        <v>Jan</v>
      </c>
      <c r="AC787">
        <f t="shared" si="50"/>
        <v>2015</v>
      </c>
    </row>
    <row r="788" spans="1:29" ht="12.75" customHeight="1" x14ac:dyDescent="0.25">
      <c r="A788">
        <v>19852</v>
      </c>
      <c r="B788" t="s">
        <v>25</v>
      </c>
      <c r="C788">
        <v>0.08</v>
      </c>
      <c r="D788">
        <v>2.62</v>
      </c>
      <c r="E788">
        <v>0.8</v>
      </c>
      <c r="F788">
        <v>1389</v>
      </c>
      <c r="G788" t="s">
        <v>1455</v>
      </c>
      <c r="H788" t="s">
        <v>27</v>
      </c>
      <c r="I788" t="s">
        <v>58</v>
      </c>
      <c r="J788" t="s">
        <v>29</v>
      </c>
      <c r="K788" t="s">
        <v>66</v>
      </c>
      <c r="L788" t="s">
        <v>31</v>
      </c>
      <c r="M788" t="s">
        <v>1409</v>
      </c>
      <c r="N788">
        <v>0.39</v>
      </c>
      <c r="O788" t="s">
        <v>33</v>
      </c>
      <c r="P788" t="s">
        <v>34</v>
      </c>
      <c r="Q788" t="s">
        <v>45</v>
      </c>
      <c r="R788" t="s">
        <v>1456</v>
      </c>
      <c r="S788">
        <v>94025</v>
      </c>
      <c r="T788" s="3">
        <v>42137</v>
      </c>
      <c r="U788" s="3">
        <v>42139</v>
      </c>
      <c r="V788" s="5">
        <v>21.769499999999997</v>
      </c>
      <c r="W788">
        <v>12</v>
      </c>
      <c r="X788" s="5">
        <v>31.55</v>
      </c>
      <c r="Y788">
        <v>88728</v>
      </c>
      <c r="Z788">
        <f t="shared" si="48"/>
        <v>2</v>
      </c>
      <c r="AA788">
        <f t="shared" si="51"/>
        <v>13</v>
      </c>
      <c r="AB788" t="str">
        <f t="shared" si="49"/>
        <v>May</v>
      </c>
      <c r="AC788">
        <f t="shared" si="50"/>
        <v>2015</v>
      </c>
    </row>
    <row r="789" spans="1:29" ht="12.75" customHeight="1" x14ac:dyDescent="0.25">
      <c r="A789">
        <v>19111</v>
      </c>
      <c r="B789" t="s">
        <v>25</v>
      </c>
      <c r="C789">
        <v>0.09</v>
      </c>
      <c r="D789">
        <v>2.61</v>
      </c>
      <c r="E789">
        <v>0.5</v>
      </c>
      <c r="F789">
        <v>1389</v>
      </c>
      <c r="G789" t="s">
        <v>1455</v>
      </c>
      <c r="H789" t="s">
        <v>49</v>
      </c>
      <c r="I789" t="s">
        <v>114</v>
      </c>
      <c r="J789" t="s">
        <v>29</v>
      </c>
      <c r="K789" t="s">
        <v>134</v>
      </c>
      <c r="L789" t="s">
        <v>59</v>
      </c>
      <c r="M789" t="s">
        <v>1138</v>
      </c>
      <c r="N789">
        <v>0.39</v>
      </c>
      <c r="O789" t="s">
        <v>33</v>
      </c>
      <c r="P789" t="s">
        <v>34</v>
      </c>
      <c r="Q789" t="s">
        <v>45</v>
      </c>
      <c r="R789" t="s">
        <v>1456</v>
      </c>
      <c r="S789">
        <v>94025</v>
      </c>
      <c r="T789" s="3">
        <v>42158</v>
      </c>
      <c r="U789" s="3">
        <v>42160</v>
      </c>
      <c r="V789" s="5">
        <v>29.380199999999995</v>
      </c>
      <c r="W789">
        <v>17</v>
      </c>
      <c r="X789" s="5">
        <v>42.58</v>
      </c>
      <c r="Y789">
        <v>88729</v>
      </c>
      <c r="Z789">
        <f t="shared" si="48"/>
        <v>2</v>
      </c>
      <c r="AA789">
        <f t="shared" si="51"/>
        <v>3</v>
      </c>
      <c r="AB789" t="str">
        <f t="shared" si="49"/>
        <v>Jun</v>
      </c>
      <c r="AC789">
        <f t="shared" si="50"/>
        <v>2015</v>
      </c>
    </row>
    <row r="790" spans="1:29" ht="12.75" customHeight="1" x14ac:dyDescent="0.25">
      <c r="A790">
        <v>18702</v>
      </c>
      <c r="B790" t="s">
        <v>47</v>
      </c>
      <c r="C790">
        <v>0.1</v>
      </c>
      <c r="D790">
        <v>8.17</v>
      </c>
      <c r="E790">
        <v>1.69</v>
      </c>
      <c r="F790">
        <v>1390</v>
      </c>
      <c r="G790" t="s">
        <v>1457</v>
      </c>
      <c r="H790" t="s">
        <v>49</v>
      </c>
      <c r="I790" t="s">
        <v>28</v>
      </c>
      <c r="J790" t="s">
        <v>29</v>
      </c>
      <c r="K790" t="s">
        <v>93</v>
      </c>
      <c r="L790" t="s">
        <v>31</v>
      </c>
      <c r="M790" t="s">
        <v>1458</v>
      </c>
      <c r="N790">
        <v>0.38</v>
      </c>
      <c r="O790" t="s">
        <v>33</v>
      </c>
      <c r="P790" t="s">
        <v>34</v>
      </c>
      <c r="Q790" t="s">
        <v>45</v>
      </c>
      <c r="R790" t="s">
        <v>1447</v>
      </c>
      <c r="S790">
        <v>95207</v>
      </c>
      <c r="T790" s="3">
        <v>42140</v>
      </c>
      <c r="U790" s="3">
        <v>42140</v>
      </c>
      <c r="V790" s="5">
        <v>100.2984</v>
      </c>
      <c r="W790">
        <v>19</v>
      </c>
      <c r="X790" s="5">
        <v>145.36000000000001</v>
      </c>
      <c r="Y790">
        <v>88731</v>
      </c>
      <c r="Z790">
        <f t="shared" si="48"/>
        <v>0</v>
      </c>
      <c r="AA790">
        <f t="shared" si="51"/>
        <v>16</v>
      </c>
      <c r="AB790" t="str">
        <f t="shared" si="49"/>
        <v>May</v>
      </c>
      <c r="AC790">
        <f t="shared" si="50"/>
        <v>2015</v>
      </c>
    </row>
    <row r="791" spans="1:29" ht="12.75" customHeight="1" x14ac:dyDescent="0.25">
      <c r="A791">
        <v>18703</v>
      </c>
      <c r="B791" t="s">
        <v>47</v>
      </c>
      <c r="C791">
        <v>0.03</v>
      </c>
      <c r="D791">
        <v>110.99</v>
      </c>
      <c r="E791">
        <v>2.5</v>
      </c>
      <c r="F791">
        <v>1390</v>
      </c>
      <c r="G791" t="s">
        <v>1457</v>
      </c>
      <c r="H791" t="s">
        <v>49</v>
      </c>
      <c r="I791" t="s">
        <v>28</v>
      </c>
      <c r="J791" t="s">
        <v>77</v>
      </c>
      <c r="K791" t="s">
        <v>78</v>
      </c>
      <c r="L791" t="s">
        <v>59</v>
      </c>
      <c r="M791" t="s">
        <v>501</v>
      </c>
      <c r="N791">
        <v>0.56999999999999995</v>
      </c>
      <c r="O791" t="s">
        <v>33</v>
      </c>
      <c r="P791" t="s">
        <v>34</v>
      </c>
      <c r="Q791" t="s">
        <v>45</v>
      </c>
      <c r="R791" t="s">
        <v>1447</v>
      </c>
      <c r="S791">
        <v>95207</v>
      </c>
      <c r="T791" s="3">
        <v>42140</v>
      </c>
      <c r="U791" s="3">
        <v>42142</v>
      </c>
      <c r="V791" s="5">
        <v>2495.3987999999999</v>
      </c>
      <c r="W791">
        <v>38</v>
      </c>
      <c r="X791" s="5">
        <v>3616.52</v>
      </c>
      <c r="Y791">
        <v>88731</v>
      </c>
      <c r="Z791">
        <f t="shared" si="48"/>
        <v>2</v>
      </c>
      <c r="AA791">
        <f t="shared" si="51"/>
        <v>16</v>
      </c>
      <c r="AB791" t="str">
        <f t="shared" si="49"/>
        <v>May</v>
      </c>
      <c r="AC791">
        <f t="shared" si="50"/>
        <v>2015</v>
      </c>
    </row>
    <row r="792" spans="1:29" ht="12.75" customHeight="1" x14ac:dyDescent="0.25">
      <c r="A792">
        <v>20523</v>
      </c>
      <c r="B792" t="s">
        <v>37</v>
      </c>
      <c r="C792">
        <v>0</v>
      </c>
      <c r="D792">
        <v>2.88</v>
      </c>
      <c r="E792">
        <v>0.7</v>
      </c>
      <c r="F792">
        <v>1391</v>
      </c>
      <c r="G792" t="s">
        <v>1459</v>
      </c>
      <c r="H792" t="s">
        <v>27</v>
      </c>
      <c r="I792" t="s">
        <v>114</v>
      </c>
      <c r="J792" t="s">
        <v>29</v>
      </c>
      <c r="K792" t="s">
        <v>30</v>
      </c>
      <c r="L792" t="s">
        <v>31</v>
      </c>
      <c r="M792" t="s">
        <v>365</v>
      </c>
      <c r="N792">
        <v>0.56000000000000005</v>
      </c>
      <c r="O792" t="s">
        <v>33</v>
      </c>
      <c r="P792" t="s">
        <v>34</v>
      </c>
      <c r="Q792" t="s">
        <v>45</v>
      </c>
      <c r="R792" t="s">
        <v>1460</v>
      </c>
      <c r="S792">
        <v>94086</v>
      </c>
      <c r="T792" s="3">
        <v>42118</v>
      </c>
      <c r="U792" s="3">
        <v>42118</v>
      </c>
      <c r="V792" s="5">
        <v>-0.10999999999999943</v>
      </c>
      <c r="W792">
        <v>1</v>
      </c>
      <c r="X792" s="5">
        <v>7.96</v>
      </c>
      <c r="Y792">
        <v>88727</v>
      </c>
      <c r="Z792">
        <f t="shared" si="48"/>
        <v>0</v>
      </c>
      <c r="AA792">
        <f t="shared" si="51"/>
        <v>24</v>
      </c>
      <c r="AB792" t="str">
        <f t="shared" si="49"/>
        <v>Apr</v>
      </c>
      <c r="AC792">
        <f t="shared" si="50"/>
        <v>2015</v>
      </c>
    </row>
    <row r="793" spans="1:29" ht="12.75" customHeight="1" x14ac:dyDescent="0.25">
      <c r="A793">
        <v>20163</v>
      </c>
      <c r="B793" t="s">
        <v>106</v>
      </c>
      <c r="C793">
        <v>7.0000000000000007E-2</v>
      </c>
      <c r="D793">
        <v>12.28</v>
      </c>
      <c r="E793">
        <v>6.13</v>
      </c>
      <c r="F793">
        <v>1391</v>
      </c>
      <c r="G793" t="s">
        <v>1459</v>
      </c>
      <c r="H793" t="s">
        <v>49</v>
      </c>
      <c r="I793" t="s">
        <v>58</v>
      </c>
      <c r="J793" t="s">
        <v>29</v>
      </c>
      <c r="K793" t="s">
        <v>141</v>
      </c>
      <c r="L793" t="s">
        <v>59</v>
      </c>
      <c r="M793" t="s">
        <v>1461</v>
      </c>
      <c r="N793">
        <v>0.56999999999999995</v>
      </c>
      <c r="O793" t="s">
        <v>33</v>
      </c>
      <c r="P793" t="s">
        <v>34</v>
      </c>
      <c r="Q793" t="s">
        <v>45</v>
      </c>
      <c r="R793" t="s">
        <v>1460</v>
      </c>
      <c r="S793">
        <v>94086</v>
      </c>
      <c r="T793" s="3">
        <v>42127</v>
      </c>
      <c r="U793" s="3">
        <v>42134</v>
      </c>
      <c r="V793" s="5">
        <v>15.236000000000018</v>
      </c>
      <c r="W793">
        <v>33</v>
      </c>
      <c r="X793" s="5">
        <v>389.59</v>
      </c>
      <c r="Y793">
        <v>88730</v>
      </c>
      <c r="Z793">
        <f t="shared" si="48"/>
        <v>7</v>
      </c>
      <c r="AA793">
        <f t="shared" si="51"/>
        <v>3</v>
      </c>
      <c r="AB793" t="str">
        <f t="shared" si="49"/>
        <v>May</v>
      </c>
      <c r="AC793">
        <f t="shared" si="50"/>
        <v>2015</v>
      </c>
    </row>
    <row r="794" spans="1:29" ht="12.75" customHeight="1" x14ac:dyDescent="0.25">
      <c r="A794">
        <v>5297</v>
      </c>
      <c r="B794" t="s">
        <v>37</v>
      </c>
      <c r="C794">
        <v>0</v>
      </c>
      <c r="D794">
        <v>8.6</v>
      </c>
      <c r="E794">
        <v>6.19</v>
      </c>
      <c r="F794">
        <v>1402</v>
      </c>
      <c r="G794" t="s">
        <v>1462</v>
      </c>
      <c r="H794" t="s">
        <v>49</v>
      </c>
      <c r="I794" t="s">
        <v>28</v>
      </c>
      <c r="J794" t="s">
        <v>29</v>
      </c>
      <c r="K794" t="s">
        <v>109</v>
      </c>
      <c r="L794" t="s">
        <v>59</v>
      </c>
      <c r="M794" t="s">
        <v>924</v>
      </c>
      <c r="N794">
        <v>0.38</v>
      </c>
      <c r="O794" t="s">
        <v>33</v>
      </c>
      <c r="P794" t="s">
        <v>61</v>
      </c>
      <c r="Q794" t="s">
        <v>178</v>
      </c>
      <c r="R794" t="s">
        <v>179</v>
      </c>
      <c r="S794">
        <v>60653</v>
      </c>
      <c r="T794" s="3">
        <v>42019</v>
      </c>
      <c r="U794" s="3">
        <v>42019</v>
      </c>
      <c r="V794" s="5">
        <v>-42.8536</v>
      </c>
      <c r="W794">
        <v>48</v>
      </c>
      <c r="X794" s="5">
        <v>447.89</v>
      </c>
      <c r="Y794">
        <v>37729</v>
      </c>
      <c r="Z794">
        <f t="shared" si="48"/>
        <v>0</v>
      </c>
      <c r="AA794">
        <f t="shared" si="51"/>
        <v>15</v>
      </c>
      <c r="AB794" t="str">
        <f t="shared" si="49"/>
        <v>Jan</v>
      </c>
      <c r="AC794">
        <f t="shared" si="50"/>
        <v>2015</v>
      </c>
    </row>
    <row r="795" spans="1:29" ht="12.75" customHeight="1" x14ac:dyDescent="0.25">
      <c r="A795">
        <v>6080</v>
      </c>
      <c r="B795" t="s">
        <v>56</v>
      </c>
      <c r="C795">
        <v>0.04</v>
      </c>
      <c r="D795">
        <v>30.73</v>
      </c>
      <c r="E795">
        <v>4</v>
      </c>
      <c r="F795">
        <v>1402</v>
      </c>
      <c r="G795" t="s">
        <v>1462</v>
      </c>
      <c r="H795" t="s">
        <v>49</v>
      </c>
      <c r="I795" t="s">
        <v>40</v>
      </c>
      <c r="J795" t="s">
        <v>77</v>
      </c>
      <c r="K795" t="s">
        <v>180</v>
      </c>
      <c r="L795" t="s">
        <v>59</v>
      </c>
      <c r="M795" t="s">
        <v>288</v>
      </c>
      <c r="N795">
        <v>0.75</v>
      </c>
      <c r="O795" t="s">
        <v>33</v>
      </c>
      <c r="P795" t="s">
        <v>61</v>
      </c>
      <c r="Q795" t="s">
        <v>178</v>
      </c>
      <c r="R795" t="s">
        <v>179</v>
      </c>
      <c r="S795">
        <v>60653</v>
      </c>
      <c r="T795" s="3">
        <v>42025</v>
      </c>
      <c r="U795" s="3">
        <v>42026</v>
      </c>
      <c r="V795" s="5">
        <v>-20.79</v>
      </c>
      <c r="W795">
        <v>48</v>
      </c>
      <c r="X795" s="5">
        <v>1420.84</v>
      </c>
      <c r="Y795">
        <v>43079</v>
      </c>
      <c r="Z795">
        <f t="shared" si="48"/>
        <v>1</v>
      </c>
      <c r="AA795">
        <f t="shared" si="51"/>
        <v>21</v>
      </c>
      <c r="AB795" t="str">
        <f t="shared" si="49"/>
        <v>Jan</v>
      </c>
      <c r="AC795">
        <f t="shared" si="50"/>
        <v>2015</v>
      </c>
    </row>
    <row r="796" spans="1:29" ht="12.75" customHeight="1" x14ac:dyDescent="0.25">
      <c r="A796">
        <v>23297</v>
      </c>
      <c r="B796" t="s">
        <v>37</v>
      </c>
      <c r="C796">
        <v>0</v>
      </c>
      <c r="D796">
        <v>8.6</v>
      </c>
      <c r="E796">
        <v>6.19</v>
      </c>
      <c r="F796">
        <v>1405</v>
      </c>
      <c r="G796" t="s">
        <v>1463</v>
      </c>
      <c r="H796" t="s">
        <v>49</v>
      </c>
      <c r="I796" t="s">
        <v>28</v>
      </c>
      <c r="J796" t="s">
        <v>29</v>
      </c>
      <c r="K796" t="s">
        <v>109</v>
      </c>
      <c r="L796" t="s">
        <v>59</v>
      </c>
      <c r="M796" t="s">
        <v>924</v>
      </c>
      <c r="N796">
        <v>0.38</v>
      </c>
      <c r="O796" t="s">
        <v>33</v>
      </c>
      <c r="P796" t="s">
        <v>61</v>
      </c>
      <c r="Q796" t="s">
        <v>300</v>
      </c>
      <c r="R796" t="s">
        <v>1464</v>
      </c>
      <c r="S796">
        <v>49017</v>
      </c>
      <c r="T796" s="3">
        <v>42019</v>
      </c>
      <c r="U796" s="3">
        <v>42019</v>
      </c>
      <c r="V796" s="5">
        <v>-33.211539999999999</v>
      </c>
      <c r="W796">
        <v>12</v>
      </c>
      <c r="X796" s="5">
        <v>111.97</v>
      </c>
      <c r="Y796">
        <v>86144</v>
      </c>
      <c r="Z796">
        <f t="shared" si="48"/>
        <v>0</v>
      </c>
      <c r="AA796">
        <f t="shared" si="51"/>
        <v>15</v>
      </c>
      <c r="AB796" t="str">
        <f t="shared" si="49"/>
        <v>Jan</v>
      </c>
      <c r="AC796">
        <f t="shared" si="50"/>
        <v>2015</v>
      </c>
    </row>
    <row r="797" spans="1:29" ht="12.75" customHeight="1" x14ac:dyDescent="0.25">
      <c r="A797">
        <v>24080</v>
      </c>
      <c r="B797" t="s">
        <v>56</v>
      </c>
      <c r="C797">
        <v>0.04</v>
      </c>
      <c r="D797">
        <v>30.73</v>
      </c>
      <c r="E797">
        <v>4</v>
      </c>
      <c r="F797">
        <v>1405</v>
      </c>
      <c r="G797" t="s">
        <v>1463</v>
      </c>
      <c r="H797" t="s">
        <v>49</v>
      </c>
      <c r="I797" t="s">
        <v>40</v>
      </c>
      <c r="J797" t="s">
        <v>77</v>
      </c>
      <c r="K797" t="s">
        <v>180</v>
      </c>
      <c r="L797" t="s">
        <v>59</v>
      </c>
      <c r="M797" t="s">
        <v>288</v>
      </c>
      <c r="N797">
        <v>0.75</v>
      </c>
      <c r="O797" t="s">
        <v>33</v>
      </c>
      <c r="P797" t="s">
        <v>61</v>
      </c>
      <c r="Q797" t="s">
        <v>300</v>
      </c>
      <c r="R797" t="s">
        <v>1464</v>
      </c>
      <c r="S797">
        <v>49017</v>
      </c>
      <c r="T797" s="3">
        <v>42025</v>
      </c>
      <c r="U797" s="3">
        <v>42026</v>
      </c>
      <c r="V797" s="5">
        <v>-20.79</v>
      </c>
      <c r="W797">
        <v>12</v>
      </c>
      <c r="X797" s="5">
        <v>355.21</v>
      </c>
      <c r="Y797">
        <v>86145</v>
      </c>
      <c r="Z797">
        <f t="shared" si="48"/>
        <v>1</v>
      </c>
      <c r="AA797">
        <f t="shared" si="51"/>
        <v>21</v>
      </c>
      <c r="AB797" t="str">
        <f t="shared" si="49"/>
        <v>Jan</v>
      </c>
      <c r="AC797">
        <f t="shared" si="50"/>
        <v>2015</v>
      </c>
    </row>
    <row r="798" spans="1:29" ht="12.75" customHeight="1" x14ac:dyDescent="0.25">
      <c r="A798">
        <v>19417</v>
      </c>
      <c r="B798" t="s">
        <v>56</v>
      </c>
      <c r="C798">
        <v>0</v>
      </c>
      <c r="D798">
        <v>65.989999999999995</v>
      </c>
      <c r="E798">
        <v>5.26</v>
      </c>
      <c r="F798">
        <v>1410</v>
      </c>
      <c r="G798" t="s">
        <v>1465</v>
      </c>
      <c r="H798" t="s">
        <v>49</v>
      </c>
      <c r="I798" t="s">
        <v>28</v>
      </c>
      <c r="J798" t="s">
        <v>77</v>
      </c>
      <c r="K798" t="s">
        <v>78</v>
      </c>
      <c r="L798" t="s">
        <v>59</v>
      </c>
      <c r="M798" t="s">
        <v>1466</v>
      </c>
      <c r="N798">
        <v>0.59</v>
      </c>
      <c r="O798" t="s">
        <v>33</v>
      </c>
      <c r="P798" t="s">
        <v>34</v>
      </c>
      <c r="Q798" t="s">
        <v>45</v>
      </c>
      <c r="R798" t="s">
        <v>1467</v>
      </c>
      <c r="S798">
        <v>92553</v>
      </c>
      <c r="T798" s="3">
        <v>42101</v>
      </c>
      <c r="U798" s="3">
        <v>42102</v>
      </c>
      <c r="V798" s="5">
        <v>369.99869999999999</v>
      </c>
      <c r="W798">
        <v>9</v>
      </c>
      <c r="X798" s="5">
        <v>536.23</v>
      </c>
      <c r="Y798">
        <v>87086</v>
      </c>
      <c r="Z798">
        <f t="shared" si="48"/>
        <v>1</v>
      </c>
      <c r="AA798">
        <f t="shared" si="51"/>
        <v>7</v>
      </c>
      <c r="AB798" t="str">
        <f t="shared" si="49"/>
        <v>Apr</v>
      </c>
      <c r="AC798">
        <f t="shared" si="50"/>
        <v>2015</v>
      </c>
    </row>
    <row r="799" spans="1:29" ht="12.75" customHeight="1" x14ac:dyDescent="0.25">
      <c r="A799">
        <v>24407</v>
      </c>
      <c r="B799" t="s">
        <v>37</v>
      </c>
      <c r="C799">
        <v>0.08</v>
      </c>
      <c r="D799">
        <v>3.38</v>
      </c>
      <c r="E799">
        <v>0.85</v>
      </c>
      <c r="F799">
        <v>1412</v>
      </c>
      <c r="G799" t="s">
        <v>1468</v>
      </c>
      <c r="H799" t="s">
        <v>49</v>
      </c>
      <c r="I799" t="s">
        <v>28</v>
      </c>
      <c r="J799" t="s">
        <v>29</v>
      </c>
      <c r="K799" t="s">
        <v>30</v>
      </c>
      <c r="L799" t="s">
        <v>31</v>
      </c>
      <c r="M799" t="s">
        <v>1469</v>
      </c>
      <c r="N799">
        <v>0.48</v>
      </c>
      <c r="O799" t="s">
        <v>33</v>
      </c>
      <c r="P799" t="s">
        <v>34</v>
      </c>
      <c r="Q799" t="s">
        <v>45</v>
      </c>
      <c r="R799" t="s">
        <v>1470</v>
      </c>
      <c r="S799">
        <v>94043</v>
      </c>
      <c r="T799" s="3">
        <v>42037</v>
      </c>
      <c r="U799" s="3">
        <v>42039</v>
      </c>
      <c r="V799" s="5">
        <v>20.453600000000002</v>
      </c>
      <c r="W799">
        <v>12</v>
      </c>
      <c r="X799" s="5">
        <v>38.81</v>
      </c>
      <c r="Y799">
        <v>87087</v>
      </c>
      <c r="Z799">
        <f t="shared" si="48"/>
        <v>2</v>
      </c>
      <c r="AA799">
        <f t="shared" si="51"/>
        <v>2</v>
      </c>
      <c r="AB799" t="str">
        <f t="shared" si="49"/>
        <v>Feb</v>
      </c>
      <c r="AC799">
        <f t="shared" si="50"/>
        <v>2015</v>
      </c>
    </row>
    <row r="800" spans="1:29" ht="12.75" customHeight="1" x14ac:dyDescent="0.25">
      <c r="A800">
        <v>1417</v>
      </c>
      <c r="B800" t="s">
        <v>56</v>
      </c>
      <c r="C800">
        <v>0</v>
      </c>
      <c r="D800">
        <v>65.989999999999995</v>
      </c>
      <c r="E800">
        <v>5.26</v>
      </c>
      <c r="F800">
        <v>1413</v>
      </c>
      <c r="G800" t="s">
        <v>1471</v>
      </c>
      <c r="H800" t="s">
        <v>49</v>
      </c>
      <c r="I800" t="s">
        <v>28</v>
      </c>
      <c r="J800" t="s">
        <v>77</v>
      </c>
      <c r="K800" t="s">
        <v>78</v>
      </c>
      <c r="L800" t="s">
        <v>59</v>
      </c>
      <c r="M800" t="s">
        <v>1466</v>
      </c>
      <c r="N800">
        <v>0.59</v>
      </c>
      <c r="O800" t="s">
        <v>33</v>
      </c>
      <c r="P800" t="s">
        <v>53</v>
      </c>
      <c r="Q800" t="s">
        <v>193</v>
      </c>
      <c r="R800" t="s">
        <v>194</v>
      </c>
      <c r="S800">
        <v>2113</v>
      </c>
      <c r="T800" s="3">
        <v>42101</v>
      </c>
      <c r="U800" s="3">
        <v>42102</v>
      </c>
      <c r="V800" s="5">
        <v>542.25</v>
      </c>
      <c r="W800">
        <v>36</v>
      </c>
      <c r="X800" s="5">
        <v>2144.92</v>
      </c>
      <c r="Y800">
        <v>10277</v>
      </c>
      <c r="Z800">
        <f t="shared" si="48"/>
        <v>1</v>
      </c>
      <c r="AA800">
        <f t="shared" si="51"/>
        <v>7</v>
      </c>
      <c r="AB800" t="str">
        <f t="shared" si="49"/>
        <v>Apr</v>
      </c>
      <c r="AC800">
        <f t="shared" si="50"/>
        <v>2015</v>
      </c>
    </row>
    <row r="801" spans="1:29" ht="12.75" customHeight="1" x14ac:dyDescent="0.25">
      <c r="A801">
        <v>6406</v>
      </c>
      <c r="B801" t="s">
        <v>37</v>
      </c>
      <c r="C801">
        <v>0.02</v>
      </c>
      <c r="D801">
        <v>16.48</v>
      </c>
      <c r="E801">
        <v>1.99</v>
      </c>
      <c r="F801">
        <v>1413</v>
      </c>
      <c r="G801" t="s">
        <v>1471</v>
      </c>
      <c r="H801" t="s">
        <v>27</v>
      </c>
      <c r="I801" t="s">
        <v>28</v>
      </c>
      <c r="J801" t="s">
        <v>77</v>
      </c>
      <c r="K801" t="s">
        <v>180</v>
      </c>
      <c r="L801" t="s">
        <v>51</v>
      </c>
      <c r="M801" t="s">
        <v>1472</v>
      </c>
      <c r="N801">
        <v>0.42</v>
      </c>
      <c r="O801" t="s">
        <v>33</v>
      </c>
      <c r="P801" t="s">
        <v>53</v>
      </c>
      <c r="Q801" t="s">
        <v>193</v>
      </c>
      <c r="R801" t="s">
        <v>194</v>
      </c>
      <c r="S801">
        <v>2113</v>
      </c>
      <c r="T801" s="3">
        <v>42037</v>
      </c>
      <c r="U801" s="3">
        <v>42039</v>
      </c>
      <c r="V801" s="5">
        <v>69.61</v>
      </c>
      <c r="W801">
        <v>27</v>
      </c>
      <c r="X801" s="5">
        <v>484.56</v>
      </c>
      <c r="Y801">
        <v>45539</v>
      </c>
      <c r="Z801">
        <f t="shared" si="48"/>
        <v>2</v>
      </c>
      <c r="AA801">
        <f t="shared" si="51"/>
        <v>2</v>
      </c>
      <c r="AB801" t="str">
        <f t="shared" si="49"/>
        <v>Feb</v>
      </c>
      <c r="AC801">
        <f t="shared" si="50"/>
        <v>2015</v>
      </c>
    </row>
    <row r="802" spans="1:29" ht="12.75" customHeight="1" x14ac:dyDescent="0.25">
      <c r="A802">
        <v>25129</v>
      </c>
      <c r="B802" t="s">
        <v>47</v>
      </c>
      <c r="C802">
        <v>0.02</v>
      </c>
      <c r="D802">
        <v>417.4</v>
      </c>
      <c r="E802">
        <v>75.23</v>
      </c>
      <c r="F802">
        <v>1416</v>
      </c>
      <c r="G802" t="s">
        <v>1473</v>
      </c>
      <c r="H802" t="s">
        <v>39</v>
      </c>
      <c r="I802" t="s">
        <v>58</v>
      </c>
      <c r="J802" t="s">
        <v>41</v>
      </c>
      <c r="K802" t="s">
        <v>152</v>
      </c>
      <c r="L802" t="s">
        <v>121</v>
      </c>
      <c r="M802" t="s">
        <v>710</v>
      </c>
      <c r="N802">
        <v>0.79</v>
      </c>
      <c r="O802" t="s">
        <v>33</v>
      </c>
      <c r="P802" t="s">
        <v>61</v>
      </c>
      <c r="Q802" t="s">
        <v>703</v>
      </c>
      <c r="R802" t="s">
        <v>1474</v>
      </c>
      <c r="S802">
        <v>46203</v>
      </c>
      <c r="T802" s="3">
        <v>42130</v>
      </c>
      <c r="U802" s="3">
        <v>42131</v>
      </c>
      <c r="V802" s="5">
        <v>-634.86540000000002</v>
      </c>
      <c r="W802">
        <v>1</v>
      </c>
      <c r="X802" s="5">
        <v>471.21</v>
      </c>
      <c r="Y802">
        <v>90538</v>
      </c>
      <c r="Z802">
        <f t="shared" si="48"/>
        <v>1</v>
      </c>
      <c r="AA802">
        <f t="shared" si="51"/>
        <v>6</v>
      </c>
      <c r="AB802" t="str">
        <f t="shared" si="49"/>
        <v>May</v>
      </c>
      <c r="AC802">
        <f t="shared" si="50"/>
        <v>2015</v>
      </c>
    </row>
    <row r="803" spans="1:29" ht="12.75" customHeight="1" x14ac:dyDescent="0.25">
      <c r="A803">
        <v>24722</v>
      </c>
      <c r="B803" t="s">
        <v>25</v>
      </c>
      <c r="C803">
        <v>0.04</v>
      </c>
      <c r="D803">
        <v>46.89</v>
      </c>
      <c r="E803">
        <v>5.0999999999999996</v>
      </c>
      <c r="F803">
        <v>1416</v>
      </c>
      <c r="G803" t="s">
        <v>1473</v>
      </c>
      <c r="H803" t="s">
        <v>49</v>
      </c>
      <c r="I803" t="s">
        <v>58</v>
      </c>
      <c r="J803" t="s">
        <v>29</v>
      </c>
      <c r="K803" t="s">
        <v>257</v>
      </c>
      <c r="L803" t="s">
        <v>86</v>
      </c>
      <c r="M803" t="s">
        <v>1345</v>
      </c>
      <c r="N803">
        <v>0.46</v>
      </c>
      <c r="O803" t="s">
        <v>33</v>
      </c>
      <c r="P803" t="s">
        <v>61</v>
      </c>
      <c r="Q803" t="s">
        <v>703</v>
      </c>
      <c r="R803" t="s">
        <v>1474</v>
      </c>
      <c r="S803">
        <v>46203</v>
      </c>
      <c r="T803" s="3">
        <v>42180</v>
      </c>
      <c r="U803" s="3">
        <v>42182</v>
      </c>
      <c r="V803" s="5">
        <v>87.12</v>
      </c>
      <c r="W803">
        <v>4</v>
      </c>
      <c r="X803" s="5">
        <v>182.61</v>
      </c>
      <c r="Y803">
        <v>90540</v>
      </c>
      <c r="Z803">
        <f t="shared" si="48"/>
        <v>2</v>
      </c>
      <c r="AA803">
        <f t="shared" si="51"/>
        <v>25</v>
      </c>
      <c r="AB803" t="str">
        <f t="shared" si="49"/>
        <v>Jun</v>
      </c>
      <c r="AC803">
        <f t="shared" si="50"/>
        <v>2015</v>
      </c>
    </row>
    <row r="804" spans="1:29" ht="12.75" customHeight="1" x14ac:dyDescent="0.25">
      <c r="A804">
        <v>22823</v>
      </c>
      <c r="B804" t="s">
        <v>106</v>
      </c>
      <c r="C804">
        <v>7.0000000000000007E-2</v>
      </c>
      <c r="D804">
        <v>4.84</v>
      </c>
      <c r="E804">
        <v>0.71</v>
      </c>
      <c r="F804">
        <v>1418</v>
      </c>
      <c r="G804" t="s">
        <v>1475</v>
      </c>
      <c r="H804" t="s">
        <v>49</v>
      </c>
      <c r="I804" t="s">
        <v>58</v>
      </c>
      <c r="J804" t="s">
        <v>29</v>
      </c>
      <c r="K804" t="s">
        <v>30</v>
      </c>
      <c r="L804" t="s">
        <v>31</v>
      </c>
      <c r="M804" t="s">
        <v>1476</v>
      </c>
      <c r="N804">
        <v>0.52</v>
      </c>
      <c r="O804" t="s">
        <v>33</v>
      </c>
      <c r="P804" t="s">
        <v>61</v>
      </c>
      <c r="Q804" t="s">
        <v>703</v>
      </c>
      <c r="R804" t="s">
        <v>1477</v>
      </c>
      <c r="S804">
        <v>46901</v>
      </c>
      <c r="T804" s="3">
        <v>42005</v>
      </c>
      <c r="U804" s="3">
        <v>42007</v>
      </c>
      <c r="V804" s="5">
        <v>25.240199999999998</v>
      </c>
      <c r="W804">
        <v>8</v>
      </c>
      <c r="X804" s="5">
        <v>36.58</v>
      </c>
      <c r="Y804">
        <v>90539</v>
      </c>
      <c r="Z804">
        <f t="shared" si="48"/>
        <v>2</v>
      </c>
      <c r="AA804">
        <f t="shared" si="51"/>
        <v>1</v>
      </c>
      <c r="AB804" t="str">
        <f t="shared" si="49"/>
        <v>Jan</v>
      </c>
      <c r="AC804">
        <f t="shared" si="50"/>
        <v>2015</v>
      </c>
    </row>
    <row r="805" spans="1:29" ht="12.75" customHeight="1" x14ac:dyDescent="0.25">
      <c r="A805">
        <v>24295</v>
      </c>
      <c r="B805" t="s">
        <v>37</v>
      </c>
      <c r="C805">
        <v>0.01</v>
      </c>
      <c r="D805">
        <v>124.49</v>
      </c>
      <c r="E805">
        <v>51.94</v>
      </c>
      <c r="F805">
        <v>1419</v>
      </c>
      <c r="G805" t="s">
        <v>1478</v>
      </c>
      <c r="H805" t="s">
        <v>39</v>
      </c>
      <c r="I805" t="s">
        <v>58</v>
      </c>
      <c r="J805" t="s">
        <v>41</v>
      </c>
      <c r="K805" t="s">
        <v>152</v>
      </c>
      <c r="L805" t="s">
        <v>121</v>
      </c>
      <c r="M805" t="s">
        <v>462</v>
      </c>
      <c r="N805">
        <v>0.63</v>
      </c>
      <c r="O805" t="s">
        <v>33</v>
      </c>
      <c r="P805" t="s">
        <v>61</v>
      </c>
      <c r="Q805" t="s">
        <v>703</v>
      </c>
      <c r="R805" t="s">
        <v>1479</v>
      </c>
      <c r="S805">
        <v>47905</v>
      </c>
      <c r="T805" s="3">
        <v>42180</v>
      </c>
      <c r="U805" s="3">
        <v>42181</v>
      </c>
      <c r="V805" s="5">
        <v>-94.674644999999998</v>
      </c>
      <c r="W805">
        <v>18</v>
      </c>
      <c r="X805" s="5">
        <v>2376.12</v>
      </c>
      <c r="Y805">
        <v>90540</v>
      </c>
      <c r="Z805">
        <f t="shared" si="48"/>
        <v>1</v>
      </c>
      <c r="AA805">
        <f t="shared" si="51"/>
        <v>25</v>
      </c>
      <c r="AB805" t="str">
        <f t="shared" si="49"/>
        <v>Jun</v>
      </c>
      <c r="AC805">
        <f t="shared" si="50"/>
        <v>2015</v>
      </c>
    </row>
    <row r="806" spans="1:29" ht="12.75" customHeight="1" x14ac:dyDescent="0.25">
      <c r="A806">
        <v>19024</v>
      </c>
      <c r="B806" t="s">
        <v>106</v>
      </c>
      <c r="C806">
        <v>0.05</v>
      </c>
      <c r="D806">
        <v>350.99</v>
      </c>
      <c r="E806">
        <v>39</v>
      </c>
      <c r="F806">
        <v>1424</v>
      </c>
      <c r="G806" t="s">
        <v>1480</v>
      </c>
      <c r="H806" t="s">
        <v>39</v>
      </c>
      <c r="I806" t="s">
        <v>40</v>
      </c>
      <c r="J806" t="s">
        <v>41</v>
      </c>
      <c r="K806" t="s">
        <v>42</v>
      </c>
      <c r="L806" t="s">
        <v>43</v>
      </c>
      <c r="M806" t="s">
        <v>1269</v>
      </c>
      <c r="N806">
        <v>0.55000000000000004</v>
      </c>
      <c r="O806" t="s">
        <v>33</v>
      </c>
      <c r="P806" t="s">
        <v>34</v>
      </c>
      <c r="Q806" t="s">
        <v>255</v>
      </c>
      <c r="R806" t="s">
        <v>1481</v>
      </c>
      <c r="S806">
        <v>80112</v>
      </c>
      <c r="T806" s="3">
        <v>42016</v>
      </c>
      <c r="U806" s="3">
        <v>42018</v>
      </c>
      <c r="V806" s="5">
        <v>451.28039999999999</v>
      </c>
      <c r="W806">
        <v>3</v>
      </c>
      <c r="X806" s="5">
        <v>1020.08</v>
      </c>
      <c r="Y806">
        <v>89448</v>
      </c>
      <c r="Z806">
        <f t="shared" si="48"/>
        <v>2</v>
      </c>
      <c r="AA806">
        <f t="shared" si="51"/>
        <v>12</v>
      </c>
      <c r="AB806" t="str">
        <f t="shared" si="49"/>
        <v>Jan</v>
      </c>
      <c r="AC806">
        <f t="shared" si="50"/>
        <v>2015</v>
      </c>
    </row>
    <row r="807" spans="1:29" ht="12.75" customHeight="1" x14ac:dyDescent="0.25">
      <c r="A807">
        <v>19025</v>
      </c>
      <c r="B807" t="s">
        <v>106</v>
      </c>
      <c r="C807">
        <v>0</v>
      </c>
      <c r="D807">
        <v>8.74</v>
      </c>
      <c r="E807">
        <v>1.39</v>
      </c>
      <c r="F807">
        <v>1424</v>
      </c>
      <c r="G807" t="s">
        <v>1480</v>
      </c>
      <c r="H807" t="s">
        <v>49</v>
      </c>
      <c r="I807" t="s">
        <v>40</v>
      </c>
      <c r="J807" t="s">
        <v>29</v>
      </c>
      <c r="K807" t="s">
        <v>69</v>
      </c>
      <c r="L807" t="s">
        <v>59</v>
      </c>
      <c r="M807" t="s">
        <v>1482</v>
      </c>
      <c r="N807">
        <v>0.38</v>
      </c>
      <c r="O807" t="s">
        <v>33</v>
      </c>
      <c r="P807" t="s">
        <v>34</v>
      </c>
      <c r="Q807" t="s">
        <v>255</v>
      </c>
      <c r="R807" t="s">
        <v>1481</v>
      </c>
      <c r="S807">
        <v>80112</v>
      </c>
      <c r="T807" s="3">
        <v>42016</v>
      </c>
      <c r="U807" s="3">
        <v>42020</v>
      </c>
      <c r="V807" s="5">
        <v>44.988</v>
      </c>
      <c r="W807">
        <v>7</v>
      </c>
      <c r="X807" s="5">
        <v>65.2</v>
      </c>
      <c r="Y807">
        <v>89448</v>
      </c>
      <c r="Z807">
        <f t="shared" si="48"/>
        <v>4</v>
      </c>
      <c r="AA807">
        <f t="shared" si="51"/>
        <v>12</v>
      </c>
      <c r="AB807" t="str">
        <f t="shared" si="49"/>
        <v>Jan</v>
      </c>
      <c r="AC807">
        <f t="shared" si="50"/>
        <v>2015</v>
      </c>
    </row>
    <row r="808" spans="1:29" ht="12.75" customHeight="1" x14ac:dyDescent="0.25">
      <c r="A808">
        <v>19026</v>
      </c>
      <c r="B808" t="s">
        <v>106</v>
      </c>
      <c r="C808">
        <v>0.02</v>
      </c>
      <c r="D808">
        <v>1.98</v>
      </c>
      <c r="E808">
        <v>0.7</v>
      </c>
      <c r="F808">
        <v>1424</v>
      </c>
      <c r="G808" t="s">
        <v>1480</v>
      </c>
      <c r="H808" t="s">
        <v>49</v>
      </c>
      <c r="I808" t="s">
        <v>40</v>
      </c>
      <c r="J808" t="s">
        <v>29</v>
      </c>
      <c r="K808" t="s">
        <v>66</v>
      </c>
      <c r="L808" t="s">
        <v>31</v>
      </c>
      <c r="M808" t="s">
        <v>395</v>
      </c>
      <c r="N808">
        <v>0.83</v>
      </c>
      <c r="O808" t="s">
        <v>33</v>
      </c>
      <c r="P808" t="s">
        <v>34</v>
      </c>
      <c r="Q808" t="s">
        <v>255</v>
      </c>
      <c r="R808" t="s">
        <v>1481</v>
      </c>
      <c r="S808">
        <v>80112</v>
      </c>
      <c r="T808" s="3">
        <v>42016</v>
      </c>
      <c r="U808" s="3">
        <v>42020</v>
      </c>
      <c r="V808" s="5">
        <v>-20.732799999999997</v>
      </c>
      <c r="W808">
        <v>11</v>
      </c>
      <c r="X808" s="5">
        <v>22.59</v>
      </c>
      <c r="Y808">
        <v>89448</v>
      </c>
      <c r="Z808">
        <f t="shared" si="48"/>
        <v>4</v>
      </c>
      <c r="AA808">
        <f t="shared" si="51"/>
        <v>12</v>
      </c>
      <c r="AB808" t="str">
        <f t="shared" si="49"/>
        <v>Jan</v>
      </c>
      <c r="AC808">
        <f t="shared" si="50"/>
        <v>2015</v>
      </c>
    </row>
    <row r="809" spans="1:29" ht="12.75" customHeight="1" x14ac:dyDescent="0.25">
      <c r="A809">
        <v>23620</v>
      </c>
      <c r="B809" t="s">
        <v>37</v>
      </c>
      <c r="C809">
        <v>0.05</v>
      </c>
      <c r="D809">
        <v>8.0399999999999991</v>
      </c>
      <c r="E809">
        <v>8.94</v>
      </c>
      <c r="F809">
        <v>1424</v>
      </c>
      <c r="G809" t="s">
        <v>1480</v>
      </c>
      <c r="H809" t="s">
        <v>49</v>
      </c>
      <c r="I809" t="s">
        <v>40</v>
      </c>
      <c r="J809" t="s">
        <v>29</v>
      </c>
      <c r="K809" t="s">
        <v>109</v>
      </c>
      <c r="L809" t="s">
        <v>59</v>
      </c>
      <c r="M809" t="s">
        <v>1040</v>
      </c>
      <c r="N809">
        <v>0.4</v>
      </c>
      <c r="O809" t="s">
        <v>33</v>
      </c>
      <c r="P809" t="s">
        <v>34</v>
      </c>
      <c r="Q809" t="s">
        <v>255</v>
      </c>
      <c r="R809" t="s">
        <v>1481</v>
      </c>
      <c r="S809">
        <v>80112</v>
      </c>
      <c r="T809" s="3">
        <v>42175</v>
      </c>
      <c r="U809" s="3">
        <v>42177</v>
      </c>
      <c r="V809" s="5">
        <v>-164.39479999999998</v>
      </c>
      <c r="W809">
        <v>15</v>
      </c>
      <c r="X809" s="5">
        <v>121.36</v>
      </c>
      <c r="Y809">
        <v>89449</v>
      </c>
      <c r="Z809">
        <f t="shared" si="48"/>
        <v>2</v>
      </c>
      <c r="AA809">
        <f t="shared" si="51"/>
        <v>20</v>
      </c>
      <c r="AB809" t="str">
        <f t="shared" si="49"/>
        <v>Jun</v>
      </c>
      <c r="AC809">
        <f t="shared" si="50"/>
        <v>2015</v>
      </c>
    </row>
    <row r="810" spans="1:29" ht="12.75" customHeight="1" x14ac:dyDescent="0.25">
      <c r="A810">
        <v>22824</v>
      </c>
      <c r="B810" t="s">
        <v>106</v>
      </c>
      <c r="C810">
        <v>0.04</v>
      </c>
      <c r="D810">
        <v>2036.48</v>
      </c>
      <c r="E810">
        <v>14.7</v>
      </c>
      <c r="F810">
        <v>1425</v>
      </c>
      <c r="G810" t="s">
        <v>1483</v>
      </c>
      <c r="H810" t="s">
        <v>39</v>
      </c>
      <c r="I810" t="s">
        <v>58</v>
      </c>
      <c r="J810" t="s">
        <v>77</v>
      </c>
      <c r="K810" t="s">
        <v>85</v>
      </c>
      <c r="L810" t="s">
        <v>43</v>
      </c>
      <c r="M810" t="s">
        <v>633</v>
      </c>
      <c r="N810">
        <v>0.55000000000000004</v>
      </c>
      <c r="O810" t="s">
        <v>33</v>
      </c>
      <c r="P810" t="s">
        <v>34</v>
      </c>
      <c r="Q810" t="s">
        <v>255</v>
      </c>
      <c r="R810" t="s">
        <v>256</v>
      </c>
      <c r="S810">
        <v>80525</v>
      </c>
      <c r="T810" s="3">
        <v>42005</v>
      </c>
      <c r="U810" s="3">
        <v>42010</v>
      </c>
      <c r="V810" s="5">
        <v>-4793.0039999999999</v>
      </c>
      <c r="W810">
        <v>1</v>
      </c>
      <c r="X810" s="5">
        <v>2013.67</v>
      </c>
      <c r="Y810">
        <v>89450</v>
      </c>
      <c r="Z810">
        <f t="shared" si="48"/>
        <v>5</v>
      </c>
      <c r="AA810">
        <f t="shared" si="51"/>
        <v>1</v>
      </c>
      <c r="AB810" t="str">
        <f t="shared" si="49"/>
        <v>Jan</v>
      </c>
      <c r="AC810">
        <f t="shared" si="50"/>
        <v>2015</v>
      </c>
    </row>
    <row r="811" spans="1:29" ht="12.75" customHeight="1" x14ac:dyDescent="0.25">
      <c r="A811">
        <v>22407</v>
      </c>
      <c r="B811" t="s">
        <v>106</v>
      </c>
      <c r="C811">
        <v>0.09</v>
      </c>
      <c r="D811">
        <v>125.99</v>
      </c>
      <c r="E811">
        <v>2.5</v>
      </c>
      <c r="F811">
        <v>1427</v>
      </c>
      <c r="G811" t="s">
        <v>1484</v>
      </c>
      <c r="H811" t="s">
        <v>49</v>
      </c>
      <c r="I811" t="s">
        <v>40</v>
      </c>
      <c r="J811" t="s">
        <v>77</v>
      </c>
      <c r="K811" t="s">
        <v>78</v>
      </c>
      <c r="L811" t="s">
        <v>59</v>
      </c>
      <c r="M811" t="s">
        <v>1148</v>
      </c>
      <c r="N811">
        <v>0.6</v>
      </c>
      <c r="O811" t="s">
        <v>33</v>
      </c>
      <c r="P811" t="s">
        <v>61</v>
      </c>
      <c r="Q811" t="s">
        <v>300</v>
      </c>
      <c r="R811" t="s">
        <v>1485</v>
      </c>
      <c r="S811">
        <v>48708</v>
      </c>
      <c r="T811" s="3">
        <v>42040</v>
      </c>
      <c r="U811" s="3">
        <v>42044</v>
      </c>
      <c r="V811" s="5">
        <v>1258.7876999999999</v>
      </c>
      <c r="W811">
        <v>18</v>
      </c>
      <c r="X811" s="5">
        <v>1824.33</v>
      </c>
      <c r="Y811">
        <v>90905</v>
      </c>
      <c r="Z811">
        <f t="shared" si="48"/>
        <v>4</v>
      </c>
      <c r="AA811">
        <f t="shared" si="51"/>
        <v>5</v>
      </c>
      <c r="AB811" t="str">
        <f t="shared" si="49"/>
        <v>Feb</v>
      </c>
      <c r="AC811">
        <f t="shared" si="50"/>
        <v>2015</v>
      </c>
    </row>
    <row r="812" spans="1:29" ht="12.75" customHeight="1" x14ac:dyDescent="0.25">
      <c r="A812">
        <v>19810</v>
      </c>
      <c r="B812" t="s">
        <v>37</v>
      </c>
      <c r="C812">
        <v>0.05</v>
      </c>
      <c r="D812">
        <v>9.7799999999999994</v>
      </c>
      <c r="E812">
        <v>1.39</v>
      </c>
      <c r="F812">
        <v>1432</v>
      </c>
      <c r="G812" t="s">
        <v>1486</v>
      </c>
      <c r="H812" t="s">
        <v>49</v>
      </c>
      <c r="I812" t="s">
        <v>28</v>
      </c>
      <c r="J812" t="s">
        <v>29</v>
      </c>
      <c r="K812" t="s">
        <v>69</v>
      </c>
      <c r="L812" t="s">
        <v>59</v>
      </c>
      <c r="M812" t="s">
        <v>1265</v>
      </c>
      <c r="N812">
        <v>0.39</v>
      </c>
      <c r="O812" t="s">
        <v>33</v>
      </c>
      <c r="P812" t="s">
        <v>61</v>
      </c>
      <c r="Q812" t="s">
        <v>703</v>
      </c>
      <c r="R812" t="s">
        <v>1474</v>
      </c>
      <c r="S812">
        <v>46203</v>
      </c>
      <c r="T812" s="3">
        <v>42068</v>
      </c>
      <c r="U812" s="3">
        <v>42069</v>
      </c>
      <c r="V812" s="5">
        <v>74.278499999999994</v>
      </c>
      <c r="W812">
        <v>11</v>
      </c>
      <c r="X812" s="5">
        <v>107.65</v>
      </c>
      <c r="Y812">
        <v>86826</v>
      </c>
      <c r="Z812">
        <f t="shared" si="48"/>
        <v>1</v>
      </c>
      <c r="AA812">
        <f t="shared" si="51"/>
        <v>5</v>
      </c>
      <c r="AB812" t="str">
        <f t="shared" si="49"/>
        <v>Mar</v>
      </c>
      <c r="AC812">
        <f t="shared" si="50"/>
        <v>2015</v>
      </c>
    </row>
    <row r="813" spans="1:29" ht="12.75" customHeight="1" x14ac:dyDescent="0.25">
      <c r="A813">
        <v>18762</v>
      </c>
      <c r="B813" t="s">
        <v>106</v>
      </c>
      <c r="C813">
        <v>7.0000000000000007E-2</v>
      </c>
      <c r="D813">
        <v>10.98</v>
      </c>
      <c r="E813">
        <v>4.8</v>
      </c>
      <c r="F813">
        <v>1432</v>
      </c>
      <c r="G813" t="s">
        <v>1486</v>
      </c>
      <c r="H813" t="s">
        <v>49</v>
      </c>
      <c r="I813" t="s">
        <v>28</v>
      </c>
      <c r="J813" t="s">
        <v>29</v>
      </c>
      <c r="K813" t="s">
        <v>69</v>
      </c>
      <c r="L813" t="s">
        <v>59</v>
      </c>
      <c r="M813" t="s">
        <v>536</v>
      </c>
      <c r="N813">
        <v>0.36</v>
      </c>
      <c r="O813" t="s">
        <v>33</v>
      </c>
      <c r="P813" t="s">
        <v>61</v>
      </c>
      <c r="Q813" t="s">
        <v>703</v>
      </c>
      <c r="R813" t="s">
        <v>1474</v>
      </c>
      <c r="S813">
        <v>46203</v>
      </c>
      <c r="T813" s="3">
        <v>42175</v>
      </c>
      <c r="U813" s="3">
        <v>42182</v>
      </c>
      <c r="V813" s="5">
        <v>52.92</v>
      </c>
      <c r="W813">
        <v>16</v>
      </c>
      <c r="X813" s="5">
        <v>165.21</v>
      </c>
      <c r="Y813">
        <v>86827</v>
      </c>
      <c r="Z813">
        <f t="shared" si="48"/>
        <v>7</v>
      </c>
      <c r="AA813">
        <f t="shared" si="51"/>
        <v>20</v>
      </c>
      <c r="AB813" t="str">
        <f t="shared" si="49"/>
        <v>Jun</v>
      </c>
      <c r="AC813">
        <f t="shared" si="50"/>
        <v>2015</v>
      </c>
    </row>
    <row r="814" spans="1:29" ht="12.75" customHeight="1" x14ac:dyDescent="0.25">
      <c r="A814">
        <v>19811</v>
      </c>
      <c r="B814" t="s">
        <v>37</v>
      </c>
      <c r="C814">
        <v>0.02</v>
      </c>
      <c r="D814">
        <v>3.28</v>
      </c>
      <c r="E814">
        <v>3.97</v>
      </c>
      <c r="F814">
        <v>1433</v>
      </c>
      <c r="G814" t="s">
        <v>1487</v>
      </c>
      <c r="H814" t="s">
        <v>27</v>
      </c>
      <c r="I814" t="s">
        <v>28</v>
      </c>
      <c r="J814" t="s">
        <v>29</v>
      </c>
      <c r="K814" t="s">
        <v>30</v>
      </c>
      <c r="L814" t="s">
        <v>31</v>
      </c>
      <c r="M814" t="s">
        <v>1009</v>
      </c>
      <c r="N814">
        <v>0.56000000000000005</v>
      </c>
      <c r="O814" t="s">
        <v>33</v>
      </c>
      <c r="P814" t="s">
        <v>61</v>
      </c>
      <c r="Q814" t="s">
        <v>703</v>
      </c>
      <c r="R814" t="s">
        <v>1488</v>
      </c>
      <c r="S814">
        <v>47130</v>
      </c>
      <c r="T814" s="3">
        <v>42068</v>
      </c>
      <c r="U814" s="3">
        <v>42069</v>
      </c>
      <c r="V814" s="5">
        <v>-66.349999999999994</v>
      </c>
      <c r="W814">
        <v>7</v>
      </c>
      <c r="X814" s="5">
        <v>25.15</v>
      </c>
      <c r="Y814">
        <v>86826</v>
      </c>
      <c r="Z814">
        <f t="shared" si="48"/>
        <v>1</v>
      </c>
      <c r="AA814">
        <f t="shared" si="51"/>
        <v>5</v>
      </c>
      <c r="AB814" t="str">
        <f t="shared" si="49"/>
        <v>Mar</v>
      </c>
      <c r="AC814">
        <f t="shared" si="50"/>
        <v>2015</v>
      </c>
    </row>
    <row r="815" spans="1:29" ht="12.75" customHeight="1" x14ac:dyDescent="0.25">
      <c r="A815">
        <v>20124</v>
      </c>
      <c r="B815" t="s">
        <v>25</v>
      </c>
      <c r="C815">
        <v>7.0000000000000007E-2</v>
      </c>
      <c r="D815">
        <v>300.98</v>
      </c>
      <c r="E815">
        <v>64.73</v>
      </c>
      <c r="F815">
        <v>1433</v>
      </c>
      <c r="G815" t="s">
        <v>1487</v>
      </c>
      <c r="H815" t="s">
        <v>39</v>
      </c>
      <c r="I815" t="s">
        <v>28</v>
      </c>
      <c r="J815" t="s">
        <v>41</v>
      </c>
      <c r="K815" t="s">
        <v>42</v>
      </c>
      <c r="L815" t="s">
        <v>43</v>
      </c>
      <c r="M815" t="s">
        <v>1489</v>
      </c>
      <c r="N815">
        <v>0.56000000000000005</v>
      </c>
      <c r="O815" t="s">
        <v>33</v>
      </c>
      <c r="P815" t="s">
        <v>61</v>
      </c>
      <c r="Q815" t="s">
        <v>703</v>
      </c>
      <c r="R815" t="s">
        <v>1488</v>
      </c>
      <c r="S815">
        <v>47130</v>
      </c>
      <c r="T815" s="3">
        <v>42143</v>
      </c>
      <c r="U815" s="3">
        <v>42145</v>
      </c>
      <c r="V815" s="5">
        <v>1399.6400000000003</v>
      </c>
      <c r="W815">
        <v>14</v>
      </c>
      <c r="X815" s="5">
        <v>4285.5600000000004</v>
      </c>
      <c r="Y815">
        <v>86828</v>
      </c>
      <c r="Z815">
        <f t="shared" si="48"/>
        <v>2</v>
      </c>
      <c r="AA815">
        <f t="shared" si="51"/>
        <v>19</v>
      </c>
      <c r="AB815" t="str">
        <f t="shared" si="49"/>
        <v>May</v>
      </c>
      <c r="AC815">
        <f t="shared" si="50"/>
        <v>2015</v>
      </c>
    </row>
    <row r="816" spans="1:29" ht="12.75" customHeight="1" x14ac:dyDescent="0.25">
      <c r="A816">
        <v>20125</v>
      </c>
      <c r="B816" t="s">
        <v>25</v>
      </c>
      <c r="C816">
        <v>0.01</v>
      </c>
      <c r="D816">
        <v>20.98</v>
      </c>
      <c r="E816">
        <v>45</v>
      </c>
      <c r="F816">
        <v>1433</v>
      </c>
      <c r="G816" t="s">
        <v>1487</v>
      </c>
      <c r="H816" t="s">
        <v>39</v>
      </c>
      <c r="I816" t="s">
        <v>28</v>
      </c>
      <c r="J816" t="s">
        <v>29</v>
      </c>
      <c r="K816" t="s">
        <v>141</v>
      </c>
      <c r="L816" t="s">
        <v>43</v>
      </c>
      <c r="M816" t="s">
        <v>1490</v>
      </c>
      <c r="N816">
        <v>0.61</v>
      </c>
      <c r="O816" t="s">
        <v>33</v>
      </c>
      <c r="P816" t="s">
        <v>61</v>
      </c>
      <c r="Q816" t="s">
        <v>703</v>
      </c>
      <c r="R816" t="s">
        <v>1488</v>
      </c>
      <c r="S816">
        <v>47130</v>
      </c>
      <c r="T816" s="3">
        <v>42143</v>
      </c>
      <c r="U816" s="3">
        <v>42143</v>
      </c>
      <c r="V816" s="5">
        <v>232.64200000000028</v>
      </c>
      <c r="W816">
        <v>28</v>
      </c>
      <c r="X816" s="5">
        <v>631.37</v>
      </c>
      <c r="Y816">
        <v>86828</v>
      </c>
      <c r="Z816">
        <f t="shared" si="48"/>
        <v>0</v>
      </c>
      <c r="AA816">
        <f t="shared" si="51"/>
        <v>19</v>
      </c>
      <c r="AB816" t="str">
        <f t="shared" si="49"/>
        <v>May</v>
      </c>
      <c r="AC816">
        <f t="shared" si="50"/>
        <v>2015</v>
      </c>
    </row>
    <row r="817" spans="1:29" ht="12.75" customHeight="1" x14ac:dyDescent="0.25">
      <c r="A817">
        <v>21955</v>
      </c>
      <c r="B817" t="s">
        <v>47</v>
      </c>
      <c r="C817">
        <v>0.01</v>
      </c>
      <c r="D817">
        <v>80.98</v>
      </c>
      <c r="E817">
        <v>35</v>
      </c>
      <c r="F817">
        <v>1438</v>
      </c>
      <c r="G817" t="s">
        <v>1491</v>
      </c>
      <c r="H817" t="s">
        <v>49</v>
      </c>
      <c r="I817" t="s">
        <v>28</v>
      </c>
      <c r="J817" t="s">
        <v>29</v>
      </c>
      <c r="K817" t="s">
        <v>141</v>
      </c>
      <c r="L817" t="s">
        <v>236</v>
      </c>
      <c r="M817" t="s">
        <v>987</v>
      </c>
      <c r="N817">
        <v>0.83</v>
      </c>
      <c r="O817" t="s">
        <v>33</v>
      </c>
      <c r="P817" t="s">
        <v>53</v>
      </c>
      <c r="Q817" t="s">
        <v>154</v>
      </c>
      <c r="R817" t="s">
        <v>1492</v>
      </c>
      <c r="S817">
        <v>44035</v>
      </c>
      <c r="T817" s="3">
        <v>42026</v>
      </c>
      <c r="U817" s="3">
        <v>42028</v>
      </c>
      <c r="V817" s="5">
        <v>-409.37360000000001</v>
      </c>
      <c r="W817">
        <v>3</v>
      </c>
      <c r="X817" s="5">
        <v>267.83</v>
      </c>
      <c r="Y817">
        <v>90120</v>
      </c>
      <c r="Z817">
        <f t="shared" si="48"/>
        <v>2</v>
      </c>
      <c r="AA817">
        <f t="shared" si="51"/>
        <v>22</v>
      </c>
      <c r="AB817" t="str">
        <f t="shared" si="49"/>
        <v>Jan</v>
      </c>
      <c r="AC817">
        <f t="shared" si="50"/>
        <v>2015</v>
      </c>
    </row>
    <row r="818" spans="1:29" ht="12.75" customHeight="1" x14ac:dyDescent="0.25">
      <c r="A818">
        <v>23415</v>
      </c>
      <c r="B818" t="s">
        <v>47</v>
      </c>
      <c r="C818">
        <v>0.05</v>
      </c>
      <c r="D818">
        <v>6.48</v>
      </c>
      <c r="E818">
        <v>6.22</v>
      </c>
      <c r="F818">
        <v>1439</v>
      </c>
      <c r="G818" t="s">
        <v>1493</v>
      </c>
      <c r="H818" t="s">
        <v>49</v>
      </c>
      <c r="I818" t="s">
        <v>28</v>
      </c>
      <c r="J818" t="s">
        <v>29</v>
      </c>
      <c r="K818" t="s">
        <v>93</v>
      </c>
      <c r="L818" t="s">
        <v>59</v>
      </c>
      <c r="M818" t="s">
        <v>1431</v>
      </c>
      <c r="N818">
        <v>0.37</v>
      </c>
      <c r="O818" t="s">
        <v>33</v>
      </c>
      <c r="P818" t="s">
        <v>53</v>
      </c>
      <c r="Q818" t="s">
        <v>154</v>
      </c>
      <c r="R818" t="s">
        <v>1494</v>
      </c>
      <c r="S818">
        <v>44117</v>
      </c>
      <c r="T818" s="3">
        <v>42122</v>
      </c>
      <c r="U818" s="3">
        <v>42123</v>
      </c>
      <c r="V818" s="5">
        <v>-29.07</v>
      </c>
      <c r="W818">
        <v>3</v>
      </c>
      <c r="X818" s="5">
        <v>21.46</v>
      </c>
      <c r="Y818">
        <v>90121</v>
      </c>
      <c r="Z818">
        <f t="shared" si="48"/>
        <v>1</v>
      </c>
      <c r="AA818">
        <f t="shared" si="51"/>
        <v>28</v>
      </c>
      <c r="AB818" t="str">
        <f t="shared" si="49"/>
        <v>Apr</v>
      </c>
      <c r="AC818">
        <f t="shared" si="50"/>
        <v>2015</v>
      </c>
    </row>
    <row r="819" spans="1:29" ht="12.75" customHeight="1" x14ac:dyDescent="0.25">
      <c r="A819">
        <v>22672</v>
      </c>
      <c r="B819" t="s">
        <v>37</v>
      </c>
      <c r="C819">
        <v>0.04</v>
      </c>
      <c r="D819">
        <v>177.98</v>
      </c>
      <c r="E819">
        <v>0.99</v>
      </c>
      <c r="F819">
        <v>1442</v>
      </c>
      <c r="G819" t="s">
        <v>1495</v>
      </c>
      <c r="H819" t="s">
        <v>49</v>
      </c>
      <c r="I819" t="s">
        <v>28</v>
      </c>
      <c r="J819" t="s">
        <v>29</v>
      </c>
      <c r="K819" t="s">
        <v>257</v>
      </c>
      <c r="L819" t="s">
        <v>59</v>
      </c>
      <c r="M819" t="s">
        <v>1496</v>
      </c>
      <c r="N819">
        <v>0.56000000000000005</v>
      </c>
      <c r="O819" t="s">
        <v>33</v>
      </c>
      <c r="P819" t="s">
        <v>61</v>
      </c>
      <c r="Q819" t="s">
        <v>506</v>
      </c>
      <c r="R819" t="s">
        <v>1193</v>
      </c>
      <c r="S819">
        <v>65807</v>
      </c>
      <c r="T819" s="3">
        <v>42180</v>
      </c>
      <c r="U819" s="3">
        <v>42182</v>
      </c>
      <c r="V819" s="5">
        <v>1909.8854999999996</v>
      </c>
      <c r="W819">
        <v>15</v>
      </c>
      <c r="X819" s="5">
        <v>2767.95</v>
      </c>
      <c r="Y819">
        <v>89076</v>
      </c>
      <c r="Z819">
        <f t="shared" si="48"/>
        <v>2</v>
      </c>
      <c r="AA819">
        <f t="shared" si="51"/>
        <v>25</v>
      </c>
      <c r="AB819" t="str">
        <f t="shared" si="49"/>
        <v>Jun</v>
      </c>
      <c r="AC819">
        <f t="shared" si="50"/>
        <v>2015</v>
      </c>
    </row>
    <row r="820" spans="1:29" ht="12.75" customHeight="1" x14ac:dyDescent="0.25">
      <c r="A820">
        <v>21945</v>
      </c>
      <c r="B820" t="s">
        <v>106</v>
      </c>
      <c r="C820">
        <v>0.02</v>
      </c>
      <c r="D820">
        <v>15.99</v>
      </c>
      <c r="E820">
        <v>13.18</v>
      </c>
      <c r="F820">
        <v>1442</v>
      </c>
      <c r="G820" t="s">
        <v>1495</v>
      </c>
      <c r="H820" t="s">
        <v>27</v>
      </c>
      <c r="I820" t="s">
        <v>28</v>
      </c>
      <c r="J820" t="s">
        <v>29</v>
      </c>
      <c r="K820" t="s">
        <v>109</v>
      </c>
      <c r="L820" t="s">
        <v>59</v>
      </c>
      <c r="M820" t="s">
        <v>638</v>
      </c>
      <c r="N820">
        <v>0.37</v>
      </c>
      <c r="O820" t="s">
        <v>33</v>
      </c>
      <c r="P820" t="s">
        <v>61</v>
      </c>
      <c r="Q820" t="s">
        <v>506</v>
      </c>
      <c r="R820" t="s">
        <v>1193</v>
      </c>
      <c r="S820">
        <v>65807</v>
      </c>
      <c r="T820" s="3">
        <v>42034</v>
      </c>
      <c r="U820" s="3">
        <v>42038</v>
      </c>
      <c r="V820" s="5">
        <v>-76.992500000000007</v>
      </c>
      <c r="W820">
        <v>7</v>
      </c>
      <c r="X820" s="5">
        <v>123.03</v>
      </c>
      <c r="Y820">
        <v>89077</v>
      </c>
      <c r="Z820">
        <f t="shared" si="48"/>
        <v>4</v>
      </c>
      <c r="AA820">
        <f t="shared" si="51"/>
        <v>30</v>
      </c>
      <c r="AB820" t="str">
        <f t="shared" si="49"/>
        <v>Jan</v>
      </c>
      <c r="AC820">
        <f t="shared" si="50"/>
        <v>2015</v>
      </c>
    </row>
    <row r="821" spans="1:29" ht="12.75" customHeight="1" x14ac:dyDescent="0.25">
      <c r="A821">
        <v>21946</v>
      </c>
      <c r="B821" t="s">
        <v>106</v>
      </c>
      <c r="C821">
        <v>0.09</v>
      </c>
      <c r="D821">
        <v>46.94</v>
      </c>
      <c r="E821">
        <v>6.77</v>
      </c>
      <c r="F821">
        <v>1442</v>
      </c>
      <c r="G821" t="s">
        <v>1495</v>
      </c>
      <c r="H821" t="s">
        <v>27</v>
      </c>
      <c r="I821" t="s">
        <v>28</v>
      </c>
      <c r="J821" t="s">
        <v>41</v>
      </c>
      <c r="K821" t="s">
        <v>50</v>
      </c>
      <c r="L821" t="s">
        <v>59</v>
      </c>
      <c r="M821" t="s">
        <v>1497</v>
      </c>
      <c r="N821">
        <v>0.44</v>
      </c>
      <c r="O821" t="s">
        <v>33</v>
      </c>
      <c r="P821" t="s">
        <v>61</v>
      </c>
      <c r="Q821" t="s">
        <v>506</v>
      </c>
      <c r="R821" t="s">
        <v>1193</v>
      </c>
      <c r="S821">
        <v>65807</v>
      </c>
      <c r="T821" s="3">
        <v>42034</v>
      </c>
      <c r="U821" s="3">
        <v>42034</v>
      </c>
      <c r="V821" s="5">
        <v>297.96959999999996</v>
      </c>
      <c r="W821">
        <v>10</v>
      </c>
      <c r="X821" s="5">
        <v>431.84</v>
      </c>
      <c r="Y821">
        <v>89077</v>
      </c>
      <c r="Z821">
        <f t="shared" si="48"/>
        <v>0</v>
      </c>
      <c r="AA821">
        <f t="shared" si="51"/>
        <v>30</v>
      </c>
      <c r="AB821" t="str">
        <f t="shared" si="49"/>
        <v>Jan</v>
      </c>
      <c r="AC821">
        <f t="shared" si="50"/>
        <v>2015</v>
      </c>
    </row>
    <row r="822" spans="1:29" ht="12.75" customHeight="1" x14ac:dyDescent="0.25">
      <c r="A822">
        <v>23793</v>
      </c>
      <c r="B822" t="s">
        <v>56</v>
      </c>
      <c r="C822">
        <v>0.1</v>
      </c>
      <c r="D822">
        <v>218.08</v>
      </c>
      <c r="E822">
        <v>18.059999999999999</v>
      </c>
      <c r="F822">
        <v>1450</v>
      </c>
      <c r="G822" t="s">
        <v>1498</v>
      </c>
      <c r="H822" t="s">
        <v>27</v>
      </c>
      <c r="I822" t="s">
        <v>114</v>
      </c>
      <c r="J822" t="s">
        <v>41</v>
      </c>
      <c r="K822" t="s">
        <v>42</v>
      </c>
      <c r="L822" t="s">
        <v>236</v>
      </c>
      <c r="M822" t="s">
        <v>1499</v>
      </c>
      <c r="N822">
        <v>0.56999999999999995</v>
      </c>
      <c r="O822" t="s">
        <v>33</v>
      </c>
      <c r="P822" t="s">
        <v>34</v>
      </c>
      <c r="Q822" t="s">
        <v>45</v>
      </c>
      <c r="R822" t="s">
        <v>1500</v>
      </c>
      <c r="S822">
        <v>96150</v>
      </c>
      <c r="T822" s="3">
        <v>42148</v>
      </c>
      <c r="U822" s="3">
        <v>42149</v>
      </c>
      <c r="V822" s="5">
        <v>1318.83</v>
      </c>
      <c r="W822">
        <v>12</v>
      </c>
      <c r="X822" s="5">
        <v>2366.5100000000002</v>
      </c>
      <c r="Y822">
        <v>86735</v>
      </c>
      <c r="Z822">
        <f t="shared" si="48"/>
        <v>1</v>
      </c>
      <c r="AA822">
        <f t="shared" si="51"/>
        <v>24</v>
      </c>
      <c r="AB822" t="str">
        <f t="shared" si="49"/>
        <v>May</v>
      </c>
      <c r="AC822">
        <f t="shared" si="50"/>
        <v>2015</v>
      </c>
    </row>
    <row r="823" spans="1:29" ht="12.75" customHeight="1" x14ac:dyDescent="0.25">
      <c r="A823">
        <v>25006</v>
      </c>
      <c r="B823" t="s">
        <v>25</v>
      </c>
      <c r="C823">
        <v>0.05</v>
      </c>
      <c r="D823">
        <v>85.99</v>
      </c>
      <c r="E823">
        <v>0.99</v>
      </c>
      <c r="F823">
        <v>1459</v>
      </c>
      <c r="G823" t="s">
        <v>1501</v>
      </c>
      <c r="H823" t="s">
        <v>49</v>
      </c>
      <c r="I823" t="s">
        <v>114</v>
      </c>
      <c r="J823" t="s">
        <v>77</v>
      </c>
      <c r="K823" t="s">
        <v>78</v>
      </c>
      <c r="L823" t="s">
        <v>31</v>
      </c>
      <c r="M823" t="s">
        <v>417</v>
      </c>
      <c r="N823">
        <v>0.55000000000000004</v>
      </c>
      <c r="O823" t="s">
        <v>33</v>
      </c>
      <c r="P823" t="s">
        <v>136</v>
      </c>
      <c r="Q823" t="s">
        <v>932</v>
      </c>
      <c r="R823" t="s">
        <v>1502</v>
      </c>
      <c r="S823">
        <v>29687</v>
      </c>
      <c r="T823" s="3">
        <v>42099</v>
      </c>
      <c r="U823" s="3">
        <v>42101</v>
      </c>
      <c r="V823" s="5">
        <v>36.215999999999994</v>
      </c>
      <c r="W823">
        <v>4</v>
      </c>
      <c r="X823" s="5">
        <v>291.64</v>
      </c>
      <c r="Y823">
        <v>86734</v>
      </c>
      <c r="Z823">
        <f t="shared" si="48"/>
        <v>2</v>
      </c>
      <c r="AA823">
        <f t="shared" si="51"/>
        <v>5</v>
      </c>
      <c r="AB823" t="str">
        <f t="shared" si="49"/>
        <v>Apr</v>
      </c>
      <c r="AC823">
        <f t="shared" si="50"/>
        <v>2015</v>
      </c>
    </row>
    <row r="824" spans="1:29" ht="12.75" customHeight="1" x14ac:dyDescent="0.25">
      <c r="A824">
        <v>18105</v>
      </c>
      <c r="B824" t="s">
        <v>25</v>
      </c>
      <c r="C824">
        <v>0.05</v>
      </c>
      <c r="D824">
        <v>12.95</v>
      </c>
      <c r="E824">
        <v>4.9800000000000004</v>
      </c>
      <c r="F824">
        <v>1461</v>
      </c>
      <c r="G824" t="s">
        <v>1503</v>
      </c>
      <c r="H824" t="s">
        <v>49</v>
      </c>
      <c r="I824" t="s">
        <v>114</v>
      </c>
      <c r="J824" t="s">
        <v>29</v>
      </c>
      <c r="K824" t="s">
        <v>109</v>
      </c>
      <c r="L824" t="s">
        <v>59</v>
      </c>
      <c r="M824" t="s">
        <v>1504</v>
      </c>
      <c r="N824">
        <v>0.4</v>
      </c>
      <c r="O824" t="s">
        <v>33</v>
      </c>
      <c r="P824" t="s">
        <v>61</v>
      </c>
      <c r="Q824" t="s">
        <v>703</v>
      </c>
      <c r="R824" t="s">
        <v>1479</v>
      </c>
      <c r="S824">
        <v>47905</v>
      </c>
      <c r="T824" s="3">
        <v>42157</v>
      </c>
      <c r="U824" s="3">
        <v>42159</v>
      </c>
      <c r="V824" s="5">
        <v>134.16825</v>
      </c>
      <c r="W824">
        <v>19</v>
      </c>
      <c r="X824" s="5">
        <v>252.36</v>
      </c>
      <c r="Y824">
        <v>86397</v>
      </c>
      <c r="Z824">
        <f t="shared" si="48"/>
        <v>2</v>
      </c>
      <c r="AA824">
        <f t="shared" si="51"/>
        <v>2</v>
      </c>
      <c r="AB824" t="str">
        <f t="shared" si="49"/>
        <v>Jun</v>
      </c>
      <c r="AC824">
        <f t="shared" si="50"/>
        <v>2015</v>
      </c>
    </row>
    <row r="825" spans="1:29" ht="12.75" customHeight="1" x14ac:dyDescent="0.25">
      <c r="A825">
        <v>23735</v>
      </c>
      <c r="B825" t="s">
        <v>25</v>
      </c>
      <c r="C825">
        <v>0</v>
      </c>
      <c r="D825">
        <v>65.989999999999995</v>
      </c>
      <c r="E825">
        <v>8.99</v>
      </c>
      <c r="F825">
        <v>1466</v>
      </c>
      <c r="G825" t="s">
        <v>1505</v>
      </c>
      <c r="H825" t="s">
        <v>49</v>
      </c>
      <c r="I825" t="s">
        <v>58</v>
      </c>
      <c r="J825" t="s">
        <v>77</v>
      </c>
      <c r="K825" t="s">
        <v>78</v>
      </c>
      <c r="L825" t="s">
        <v>59</v>
      </c>
      <c r="M825" t="s">
        <v>1042</v>
      </c>
      <c r="N825">
        <v>0.56000000000000005</v>
      </c>
      <c r="O825" t="s">
        <v>33</v>
      </c>
      <c r="P825" t="s">
        <v>61</v>
      </c>
      <c r="Q825" t="s">
        <v>496</v>
      </c>
      <c r="R825" t="s">
        <v>443</v>
      </c>
      <c r="S825">
        <v>68601</v>
      </c>
      <c r="T825" s="3">
        <v>42166</v>
      </c>
      <c r="U825" s="3">
        <v>42168</v>
      </c>
      <c r="V825" s="5">
        <v>253.30319999999998</v>
      </c>
      <c r="W825">
        <v>10</v>
      </c>
      <c r="X825" s="5">
        <v>575.07000000000005</v>
      </c>
      <c r="Y825">
        <v>91115</v>
      </c>
      <c r="Z825">
        <f t="shared" si="48"/>
        <v>2</v>
      </c>
      <c r="AA825">
        <f t="shared" si="51"/>
        <v>11</v>
      </c>
      <c r="AB825" t="str">
        <f t="shared" si="49"/>
        <v>Jun</v>
      </c>
      <c r="AC825">
        <f t="shared" si="50"/>
        <v>2015</v>
      </c>
    </row>
    <row r="826" spans="1:29" ht="12.75" customHeight="1" x14ac:dyDescent="0.25">
      <c r="A826">
        <v>25917</v>
      </c>
      <c r="B826" t="s">
        <v>106</v>
      </c>
      <c r="C826">
        <v>0.04</v>
      </c>
      <c r="D826">
        <v>130.97999999999999</v>
      </c>
      <c r="E826">
        <v>54.74</v>
      </c>
      <c r="F826">
        <v>1466</v>
      </c>
      <c r="G826" t="s">
        <v>1505</v>
      </c>
      <c r="H826" t="s">
        <v>39</v>
      </c>
      <c r="I826" t="s">
        <v>58</v>
      </c>
      <c r="J826" t="s">
        <v>41</v>
      </c>
      <c r="K826" t="s">
        <v>191</v>
      </c>
      <c r="L826" t="s">
        <v>121</v>
      </c>
      <c r="M826" t="s">
        <v>405</v>
      </c>
      <c r="N826">
        <v>0.69</v>
      </c>
      <c r="O826" t="s">
        <v>33</v>
      </c>
      <c r="P826" t="s">
        <v>61</v>
      </c>
      <c r="Q826" t="s">
        <v>496</v>
      </c>
      <c r="R826" t="s">
        <v>443</v>
      </c>
      <c r="S826">
        <v>68601</v>
      </c>
      <c r="T826" s="3">
        <v>42167</v>
      </c>
      <c r="U826" s="3">
        <v>42167</v>
      </c>
      <c r="V826" s="5">
        <v>-723.78399999999999</v>
      </c>
      <c r="W826">
        <v>14</v>
      </c>
      <c r="X826" s="5">
        <v>1781.66</v>
      </c>
      <c r="Y826">
        <v>91116</v>
      </c>
      <c r="Z826">
        <f t="shared" si="48"/>
        <v>0</v>
      </c>
      <c r="AA826">
        <f t="shared" si="51"/>
        <v>12</v>
      </c>
      <c r="AB826" t="str">
        <f t="shared" si="49"/>
        <v>Jun</v>
      </c>
      <c r="AC826">
        <f t="shared" si="50"/>
        <v>2015</v>
      </c>
    </row>
    <row r="827" spans="1:29" ht="12.75" customHeight="1" x14ac:dyDescent="0.25">
      <c r="A827">
        <v>25915</v>
      </c>
      <c r="B827" t="s">
        <v>106</v>
      </c>
      <c r="C827">
        <v>0.04</v>
      </c>
      <c r="D827">
        <v>105.29</v>
      </c>
      <c r="E827">
        <v>10.119999999999999</v>
      </c>
      <c r="F827">
        <v>1469</v>
      </c>
      <c r="G827" t="s">
        <v>1506</v>
      </c>
      <c r="H827" t="s">
        <v>49</v>
      </c>
      <c r="I827" t="s">
        <v>58</v>
      </c>
      <c r="J827" t="s">
        <v>41</v>
      </c>
      <c r="K827" t="s">
        <v>50</v>
      </c>
      <c r="L827" t="s">
        <v>236</v>
      </c>
      <c r="M827" t="s">
        <v>1507</v>
      </c>
      <c r="N827">
        <v>0.79</v>
      </c>
      <c r="O827" t="s">
        <v>33</v>
      </c>
      <c r="P827" t="s">
        <v>34</v>
      </c>
      <c r="Q827" t="s">
        <v>212</v>
      </c>
      <c r="R827" t="s">
        <v>1508</v>
      </c>
      <c r="S827">
        <v>84015</v>
      </c>
      <c r="T827" s="3">
        <v>42167</v>
      </c>
      <c r="U827" s="3">
        <v>42171</v>
      </c>
      <c r="V827" s="5">
        <v>589.18799999999999</v>
      </c>
      <c r="W827">
        <v>9</v>
      </c>
      <c r="X827" s="5">
        <v>940.64</v>
      </c>
      <c r="Y827">
        <v>91116</v>
      </c>
      <c r="Z827">
        <f t="shared" si="48"/>
        <v>4</v>
      </c>
      <c r="AA827">
        <f t="shared" si="51"/>
        <v>12</v>
      </c>
      <c r="AB827" t="str">
        <f t="shared" si="49"/>
        <v>Jun</v>
      </c>
      <c r="AC827">
        <f t="shared" si="50"/>
        <v>2015</v>
      </c>
    </row>
    <row r="828" spans="1:29" ht="12.75" customHeight="1" x14ac:dyDescent="0.25">
      <c r="A828">
        <v>25916</v>
      </c>
      <c r="B828" t="s">
        <v>106</v>
      </c>
      <c r="C828">
        <v>7.0000000000000007E-2</v>
      </c>
      <c r="D828">
        <v>31.76</v>
      </c>
      <c r="E828">
        <v>45.51</v>
      </c>
      <c r="F828">
        <v>1469</v>
      </c>
      <c r="G828" t="s">
        <v>1506</v>
      </c>
      <c r="H828" t="s">
        <v>39</v>
      </c>
      <c r="I828" t="s">
        <v>58</v>
      </c>
      <c r="J828" t="s">
        <v>41</v>
      </c>
      <c r="K828" t="s">
        <v>152</v>
      </c>
      <c r="L828" t="s">
        <v>121</v>
      </c>
      <c r="M828" t="s">
        <v>369</v>
      </c>
      <c r="N828">
        <v>0.65</v>
      </c>
      <c r="O828" t="s">
        <v>33</v>
      </c>
      <c r="P828" t="s">
        <v>34</v>
      </c>
      <c r="Q828" t="s">
        <v>212</v>
      </c>
      <c r="R828" t="s">
        <v>1508</v>
      </c>
      <c r="S828">
        <v>84015</v>
      </c>
      <c r="T828" s="3">
        <v>42167</v>
      </c>
      <c r="U828" s="3">
        <v>42169</v>
      </c>
      <c r="V828" s="5">
        <v>-1314.992</v>
      </c>
      <c r="W828">
        <v>18</v>
      </c>
      <c r="X828" s="5">
        <v>439.27</v>
      </c>
      <c r="Y828">
        <v>91116</v>
      </c>
      <c r="Z828">
        <f t="shared" si="48"/>
        <v>2</v>
      </c>
      <c r="AA828">
        <f t="shared" si="51"/>
        <v>12</v>
      </c>
      <c r="AB828" t="str">
        <f t="shared" si="49"/>
        <v>Jun</v>
      </c>
      <c r="AC828">
        <f t="shared" si="50"/>
        <v>2015</v>
      </c>
    </row>
    <row r="829" spans="1:29" ht="12.75" customHeight="1" x14ac:dyDescent="0.25">
      <c r="A829">
        <v>21710</v>
      </c>
      <c r="B829" t="s">
        <v>25</v>
      </c>
      <c r="C829">
        <v>0.03</v>
      </c>
      <c r="D829">
        <v>420.98</v>
      </c>
      <c r="E829">
        <v>19.989999999999998</v>
      </c>
      <c r="F829">
        <v>1471</v>
      </c>
      <c r="G829" t="s">
        <v>1509</v>
      </c>
      <c r="H829" t="s">
        <v>49</v>
      </c>
      <c r="I829" t="s">
        <v>40</v>
      </c>
      <c r="J829" t="s">
        <v>29</v>
      </c>
      <c r="K829" t="s">
        <v>109</v>
      </c>
      <c r="L829" t="s">
        <v>59</v>
      </c>
      <c r="M829" t="s">
        <v>1510</v>
      </c>
      <c r="N829">
        <v>0.35</v>
      </c>
      <c r="O829" t="s">
        <v>33</v>
      </c>
      <c r="P829" t="s">
        <v>53</v>
      </c>
      <c r="Q829" t="s">
        <v>154</v>
      </c>
      <c r="R829" t="s">
        <v>1511</v>
      </c>
      <c r="S829">
        <v>43081</v>
      </c>
      <c r="T829" s="3">
        <v>42084</v>
      </c>
      <c r="U829" s="3">
        <v>42085</v>
      </c>
      <c r="V829" s="5">
        <v>3043.0310999999997</v>
      </c>
      <c r="W829">
        <v>10</v>
      </c>
      <c r="X829" s="5">
        <v>4410.1899999999996</v>
      </c>
      <c r="Y829">
        <v>87077</v>
      </c>
      <c r="Z829">
        <f t="shared" si="48"/>
        <v>1</v>
      </c>
      <c r="AA829">
        <f t="shared" si="51"/>
        <v>21</v>
      </c>
      <c r="AB829" t="str">
        <f t="shared" si="49"/>
        <v>Mar</v>
      </c>
      <c r="AC829">
        <f t="shared" si="50"/>
        <v>2015</v>
      </c>
    </row>
    <row r="830" spans="1:29" ht="12.75" customHeight="1" x14ac:dyDescent="0.25">
      <c r="A830">
        <v>23958</v>
      </c>
      <c r="B830" t="s">
        <v>37</v>
      </c>
      <c r="C830">
        <v>0.02</v>
      </c>
      <c r="D830">
        <v>30.98</v>
      </c>
      <c r="E830">
        <v>6.5</v>
      </c>
      <c r="F830">
        <v>1472</v>
      </c>
      <c r="G830" t="s">
        <v>1512</v>
      </c>
      <c r="H830" t="s">
        <v>27</v>
      </c>
      <c r="I830" t="s">
        <v>40</v>
      </c>
      <c r="J830" t="s">
        <v>77</v>
      </c>
      <c r="K830" t="s">
        <v>180</v>
      </c>
      <c r="L830" t="s">
        <v>59</v>
      </c>
      <c r="M830" t="s">
        <v>1240</v>
      </c>
      <c r="N830">
        <v>0.79</v>
      </c>
      <c r="O830" t="s">
        <v>33</v>
      </c>
      <c r="P830" t="s">
        <v>53</v>
      </c>
      <c r="Q830" t="s">
        <v>154</v>
      </c>
      <c r="R830" t="s">
        <v>1513</v>
      </c>
      <c r="S830">
        <v>44145</v>
      </c>
      <c r="T830" s="3">
        <v>42185</v>
      </c>
      <c r="U830" s="3">
        <v>42186</v>
      </c>
      <c r="V830" s="5">
        <v>-44.624000000000002</v>
      </c>
      <c r="W830">
        <v>17</v>
      </c>
      <c r="X830" s="5">
        <v>552.89</v>
      </c>
      <c r="Y830">
        <v>87078</v>
      </c>
      <c r="Z830">
        <f t="shared" si="48"/>
        <v>1</v>
      </c>
      <c r="AA830">
        <f t="shared" si="51"/>
        <v>30</v>
      </c>
      <c r="AB830" t="str">
        <f t="shared" si="49"/>
        <v>Jun</v>
      </c>
      <c r="AC830">
        <f t="shared" si="50"/>
        <v>2015</v>
      </c>
    </row>
    <row r="831" spans="1:29" ht="12.75" customHeight="1" x14ac:dyDescent="0.25">
      <c r="A831">
        <v>22313</v>
      </c>
      <c r="B831" t="s">
        <v>56</v>
      </c>
      <c r="C831">
        <v>0.05</v>
      </c>
      <c r="D831">
        <v>20.27</v>
      </c>
      <c r="E831">
        <v>3.99</v>
      </c>
      <c r="F831">
        <v>1472</v>
      </c>
      <c r="G831" t="s">
        <v>1512</v>
      </c>
      <c r="H831" t="s">
        <v>49</v>
      </c>
      <c r="I831" t="s">
        <v>40</v>
      </c>
      <c r="J831" t="s">
        <v>29</v>
      </c>
      <c r="K831" t="s">
        <v>257</v>
      </c>
      <c r="L831" t="s">
        <v>59</v>
      </c>
      <c r="M831" t="s">
        <v>1514</v>
      </c>
      <c r="N831">
        <v>0.56999999999999995</v>
      </c>
      <c r="O831" t="s">
        <v>33</v>
      </c>
      <c r="P831" t="s">
        <v>53</v>
      </c>
      <c r="Q831" t="s">
        <v>154</v>
      </c>
      <c r="R831" t="s">
        <v>1513</v>
      </c>
      <c r="S831">
        <v>44145</v>
      </c>
      <c r="T831" s="3">
        <v>42149</v>
      </c>
      <c r="U831" s="3">
        <v>42150</v>
      </c>
      <c r="V831" s="5">
        <v>309.25400000000002</v>
      </c>
      <c r="W831">
        <v>30</v>
      </c>
      <c r="X831" s="5">
        <v>621.55999999999995</v>
      </c>
      <c r="Y831">
        <v>87079</v>
      </c>
      <c r="Z831">
        <f t="shared" si="48"/>
        <v>1</v>
      </c>
      <c r="AA831">
        <f t="shared" si="51"/>
        <v>25</v>
      </c>
      <c r="AB831" t="str">
        <f t="shared" si="49"/>
        <v>May</v>
      </c>
      <c r="AC831">
        <f t="shared" si="50"/>
        <v>2015</v>
      </c>
    </row>
    <row r="832" spans="1:29" ht="12.75" customHeight="1" x14ac:dyDescent="0.25">
      <c r="A832">
        <v>24937</v>
      </c>
      <c r="B832" t="s">
        <v>47</v>
      </c>
      <c r="C832">
        <v>0.04</v>
      </c>
      <c r="D832">
        <v>9.7799999999999994</v>
      </c>
      <c r="E832">
        <v>1.99</v>
      </c>
      <c r="F832">
        <v>1473</v>
      </c>
      <c r="G832" t="s">
        <v>1515</v>
      </c>
      <c r="H832" t="s">
        <v>27</v>
      </c>
      <c r="I832" t="s">
        <v>40</v>
      </c>
      <c r="J832" t="s">
        <v>77</v>
      </c>
      <c r="K832" t="s">
        <v>180</v>
      </c>
      <c r="L832" t="s">
        <v>51</v>
      </c>
      <c r="M832" t="s">
        <v>1516</v>
      </c>
      <c r="N832">
        <v>0.43</v>
      </c>
      <c r="O832" t="s">
        <v>33</v>
      </c>
      <c r="P832" t="s">
        <v>53</v>
      </c>
      <c r="Q832" t="s">
        <v>154</v>
      </c>
      <c r="R832" t="s">
        <v>1517</v>
      </c>
      <c r="S832">
        <v>44691</v>
      </c>
      <c r="T832" s="3">
        <v>42025</v>
      </c>
      <c r="U832" s="3">
        <v>42026</v>
      </c>
      <c r="V832" s="5">
        <v>61.292699999999996</v>
      </c>
      <c r="W832">
        <v>9</v>
      </c>
      <c r="X832" s="5">
        <v>88.83</v>
      </c>
      <c r="Y832">
        <v>87076</v>
      </c>
      <c r="Z832">
        <f t="shared" si="48"/>
        <v>1</v>
      </c>
      <c r="AA832">
        <f t="shared" si="51"/>
        <v>21</v>
      </c>
      <c r="AB832" t="str">
        <f t="shared" si="49"/>
        <v>Jan</v>
      </c>
      <c r="AC832">
        <f t="shared" si="50"/>
        <v>2015</v>
      </c>
    </row>
    <row r="833" spans="1:29" ht="12.75" customHeight="1" x14ac:dyDescent="0.25">
      <c r="A833">
        <v>7544</v>
      </c>
      <c r="B833" t="s">
        <v>37</v>
      </c>
      <c r="C833">
        <v>7.0000000000000007E-2</v>
      </c>
      <c r="D833">
        <v>8.9499999999999993</v>
      </c>
      <c r="E833">
        <v>2.0099999999999998</v>
      </c>
      <c r="F833">
        <v>1481</v>
      </c>
      <c r="G833" t="s">
        <v>1518</v>
      </c>
      <c r="H833" t="s">
        <v>49</v>
      </c>
      <c r="I833" t="s">
        <v>28</v>
      </c>
      <c r="J833" t="s">
        <v>29</v>
      </c>
      <c r="K833" t="s">
        <v>93</v>
      </c>
      <c r="L833" t="s">
        <v>31</v>
      </c>
      <c r="M833" t="s">
        <v>1519</v>
      </c>
      <c r="N833">
        <v>0.39</v>
      </c>
      <c r="O833" t="s">
        <v>33</v>
      </c>
      <c r="P833" t="s">
        <v>34</v>
      </c>
      <c r="Q833" t="s">
        <v>45</v>
      </c>
      <c r="R833" t="s">
        <v>663</v>
      </c>
      <c r="S833">
        <v>90049</v>
      </c>
      <c r="T833" s="3">
        <v>42090</v>
      </c>
      <c r="U833" s="3">
        <v>42091</v>
      </c>
      <c r="V833" s="5">
        <v>91.73</v>
      </c>
      <c r="W833">
        <v>36</v>
      </c>
      <c r="X833" s="5">
        <v>307.64999999999998</v>
      </c>
      <c r="Y833">
        <v>53953</v>
      </c>
      <c r="Z833">
        <f t="shared" si="48"/>
        <v>1</v>
      </c>
      <c r="AA833">
        <f t="shared" si="51"/>
        <v>27</v>
      </c>
      <c r="AB833" t="str">
        <f t="shared" si="49"/>
        <v>Mar</v>
      </c>
      <c r="AC833">
        <f t="shared" si="50"/>
        <v>2015</v>
      </c>
    </row>
    <row r="834" spans="1:29" ht="12.75" customHeight="1" x14ac:dyDescent="0.25">
      <c r="A834">
        <v>25544</v>
      </c>
      <c r="B834" t="s">
        <v>37</v>
      </c>
      <c r="C834">
        <v>7.0000000000000007E-2</v>
      </c>
      <c r="D834">
        <v>8.9499999999999993</v>
      </c>
      <c r="E834">
        <v>2.0099999999999998</v>
      </c>
      <c r="F834">
        <v>1482</v>
      </c>
      <c r="G834" t="s">
        <v>1520</v>
      </c>
      <c r="H834" t="s">
        <v>49</v>
      </c>
      <c r="I834" t="s">
        <v>28</v>
      </c>
      <c r="J834" t="s">
        <v>29</v>
      </c>
      <c r="K834" t="s">
        <v>93</v>
      </c>
      <c r="L834" t="s">
        <v>31</v>
      </c>
      <c r="M834" t="s">
        <v>1519</v>
      </c>
      <c r="N834">
        <v>0.39</v>
      </c>
      <c r="O834" t="s">
        <v>33</v>
      </c>
      <c r="P834" t="s">
        <v>61</v>
      </c>
      <c r="Q834" t="s">
        <v>300</v>
      </c>
      <c r="R834" t="s">
        <v>1485</v>
      </c>
      <c r="S834">
        <v>48708</v>
      </c>
      <c r="T834" s="3">
        <v>42090</v>
      </c>
      <c r="U834" s="3">
        <v>42091</v>
      </c>
      <c r="V834" s="5">
        <v>53.067899999999995</v>
      </c>
      <c r="W834">
        <v>9</v>
      </c>
      <c r="X834" s="5">
        <v>76.91</v>
      </c>
      <c r="Y834">
        <v>91362</v>
      </c>
      <c r="Z834">
        <f t="shared" si="48"/>
        <v>1</v>
      </c>
      <c r="AA834">
        <f t="shared" si="51"/>
        <v>27</v>
      </c>
      <c r="AB834" t="str">
        <f t="shared" si="49"/>
        <v>Mar</v>
      </c>
      <c r="AC834">
        <f t="shared" si="50"/>
        <v>2015</v>
      </c>
    </row>
    <row r="835" spans="1:29" ht="12.75" customHeight="1" x14ac:dyDescent="0.25">
      <c r="A835">
        <v>22745</v>
      </c>
      <c r="B835" t="s">
        <v>37</v>
      </c>
      <c r="C835">
        <v>0.05</v>
      </c>
      <c r="D835">
        <v>9.65</v>
      </c>
      <c r="E835">
        <v>6.22</v>
      </c>
      <c r="F835">
        <v>1482</v>
      </c>
      <c r="G835" t="s">
        <v>1520</v>
      </c>
      <c r="H835" t="s">
        <v>49</v>
      </c>
      <c r="I835" t="s">
        <v>28</v>
      </c>
      <c r="J835" t="s">
        <v>41</v>
      </c>
      <c r="K835" t="s">
        <v>50</v>
      </c>
      <c r="L835" t="s">
        <v>59</v>
      </c>
      <c r="M835" t="s">
        <v>327</v>
      </c>
      <c r="N835">
        <v>0.55000000000000004</v>
      </c>
      <c r="O835" t="s">
        <v>33</v>
      </c>
      <c r="P835" t="s">
        <v>61</v>
      </c>
      <c r="Q835" t="s">
        <v>300</v>
      </c>
      <c r="R835" t="s">
        <v>1485</v>
      </c>
      <c r="S835">
        <v>48708</v>
      </c>
      <c r="T835" s="3">
        <v>42063</v>
      </c>
      <c r="U835" s="3">
        <v>42063</v>
      </c>
      <c r="V835" s="5">
        <v>-14.6432</v>
      </c>
      <c r="W835">
        <v>15</v>
      </c>
      <c r="X835" s="5">
        <v>151.34</v>
      </c>
      <c r="Y835">
        <v>91363</v>
      </c>
      <c r="Z835">
        <f t="shared" ref="Z835:Z898" si="52">DATEDIF(T835, U835, "d")</f>
        <v>0</v>
      </c>
      <c r="AA835">
        <f t="shared" si="51"/>
        <v>28</v>
      </c>
      <c r="AB835" t="str">
        <f t="shared" ref="AB835:AB898" si="53">TEXT((T835), "mmm")</f>
        <v>Feb</v>
      </c>
      <c r="AC835">
        <f t="shared" ref="AC835:AC898" si="54">YEAR(T835)</f>
        <v>2015</v>
      </c>
    </row>
    <row r="836" spans="1:29" ht="12.75" customHeight="1" x14ac:dyDescent="0.25">
      <c r="A836">
        <v>21806</v>
      </c>
      <c r="B836" t="s">
        <v>25</v>
      </c>
      <c r="C836">
        <v>0.06</v>
      </c>
      <c r="D836">
        <v>99.99</v>
      </c>
      <c r="E836">
        <v>19.989999999999998</v>
      </c>
      <c r="F836">
        <v>1484</v>
      </c>
      <c r="G836" t="s">
        <v>1521</v>
      </c>
      <c r="H836" t="s">
        <v>49</v>
      </c>
      <c r="I836" t="s">
        <v>40</v>
      </c>
      <c r="J836" t="s">
        <v>77</v>
      </c>
      <c r="K836" t="s">
        <v>180</v>
      </c>
      <c r="L836" t="s">
        <v>59</v>
      </c>
      <c r="M836" t="s">
        <v>1151</v>
      </c>
      <c r="N836">
        <v>0.52</v>
      </c>
      <c r="O836" t="s">
        <v>33</v>
      </c>
      <c r="P836" t="s">
        <v>61</v>
      </c>
      <c r="Q836" t="s">
        <v>178</v>
      </c>
      <c r="R836" t="s">
        <v>1522</v>
      </c>
      <c r="S836">
        <v>60016</v>
      </c>
      <c r="T836" s="3">
        <v>42074</v>
      </c>
      <c r="U836" s="3">
        <v>42077</v>
      </c>
      <c r="V836" s="5">
        <v>-127.56</v>
      </c>
      <c r="W836">
        <v>3</v>
      </c>
      <c r="X836" s="5">
        <v>290.24</v>
      </c>
      <c r="Y836">
        <v>91235</v>
      </c>
      <c r="Z836">
        <f t="shared" si="52"/>
        <v>3</v>
      </c>
      <c r="AA836">
        <f t="shared" ref="AA836:AA899" si="55">DAY(T836)</f>
        <v>11</v>
      </c>
      <c r="AB836" t="str">
        <f t="shared" si="53"/>
        <v>Mar</v>
      </c>
      <c r="AC836">
        <f t="shared" si="54"/>
        <v>2015</v>
      </c>
    </row>
    <row r="837" spans="1:29" ht="12.75" customHeight="1" x14ac:dyDescent="0.25">
      <c r="A837">
        <v>21807</v>
      </c>
      <c r="B837" t="s">
        <v>25</v>
      </c>
      <c r="C837">
        <v>0</v>
      </c>
      <c r="D837">
        <v>193.17</v>
      </c>
      <c r="E837">
        <v>19.989999999999998</v>
      </c>
      <c r="F837">
        <v>1484</v>
      </c>
      <c r="G837" t="s">
        <v>1521</v>
      </c>
      <c r="H837" t="s">
        <v>49</v>
      </c>
      <c r="I837" t="s">
        <v>40</v>
      </c>
      <c r="J837" t="s">
        <v>29</v>
      </c>
      <c r="K837" t="s">
        <v>141</v>
      </c>
      <c r="L837" t="s">
        <v>59</v>
      </c>
      <c r="M837" t="s">
        <v>1523</v>
      </c>
      <c r="N837">
        <v>0.71</v>
      </c>
      <c r="O837" t="s">
        <v>33</v>
      </c>
      <c r="P837" t="s">
        <v>61</v>
      </c>
      <c r="Q837" t="s">
        <v>178</v>
      </c>
      <c r="R837" t="s">
        <v>1522</v>
      </c>
      <c r="S837">
        <v>60016</v>
      </c>
      <c r="T837" s="3">
        <v>42074</v>
      </c>
      <c r="U837" s="3">
        <v>42075</v>
      </c>
      <c r="V837" s="5">
        <v>282.18</v>
      </c>
      <c r="W837">
        <v>5</v>
      </c>
      <c r="X837" s="5">
        <v>971.4</v>
      </c>
      <c r="Y837">
        <v>91235</v>
      </c>
      <c r="Z837">
        <f t="shared" si="52"/>
        <v>1</v>
      </c>
      <c r="AA837">
        <f t="shared" si="55"/>
        <v>11</v>
      </c>
      <c r="AB837" t="str">
        <f t="shared" si="53"/>
        <v>Mar</v>
      </c>
      <c r="AC837">
        <f t="shared" si="54"/>
        <v>2015</v>
      </c>
    </row>
    <row r="838" spans="1:29" ht="12.75" customHeight="1" x14ac:dyDescent="0.25">
      <c r="A838">
        <v>21808</v>
      </c>
      <c r="B838" t="s">
        <v>25</v>
      </c>
      <c r="C838">
        <v>0.08</v>
      </c>
      <c r="D838">
        <v>20.99</v>
      </c>
      <c r="E838">
        <v>3.3</v>
      </c>
      <c r="F838">
        <v>1484</v>
      </c>
      <c r="G838" t="s">
        <v>1521</v>
      </c>
      <c r="H838" t="s">
        <v>27</v>
      </c>
      <c r="I838" t="s">
        <v>40</v>
      </c>
      <c r="J838" t="s">
        <v>77</v>
      </c>
      <c r="K838" t="s">
        <v>78</v>
      </c>
      <c r="L838" t="s">
        <v>51</v>
      </c>
      <c r="M838" t="s">
        <v>895</v>
      </c>
      <c r="N838">
        <v>0.81</v>
      </c>
      <c r="O838" t="s">
        <v>33</v>
      </c>
      <c r="P838" t="s">
        <v>61</v>
      </c>
      <c r="Q838" t="s">
        <v>178</v>
      </c>
      <c r="R838" t="s">
        <v>1522</v>
      </c>
      <c r="S838">
        <v>60016</v>
      </c>
      <c r="T838" s="3">
        <v>42074</v>
      </c>
      <c r="U838" s="3">
        <v>42074</v>
      </c>
      <c r="V838" s="5">
        <v>-96.337999999999994</v>
      </c>
      <c r="W838">
        <v>11</v>
      </c>
      <c r="X838" s="5">
        <v>193.51</v>
      </c>
      <c r="Y838">
        <v>91235</v>
      </c>
      <c r="Z838">
        <f t="shared" si="52"/>
        <v>0</v>
      </c>
      <c r="AA838">
        <f t="shared" si="55"/>
        <v>11</v>
      </c>
      <c r="AB838" t="str">
        <f t="shared" si="53"/>
        <v>Mar</v>
      </c>
      <c r="AC838">
        <f t="shared" si="54"/>
        <v>2015</v>
      </c>
    </row>
    <row r="839" spans="1:29" ht="12.75" customHeight="1" x14ac:dyDescent="0.25">
      <c r="A839">
        <v>22763</v>
      </c>
      <c r="B839" t="s">
        <v>37</v>
      </c>
      <c r="C839">
        <v>0.04</v>
      </c>
      <c r="D839">
        <v>11.5</v>
      </c>
      <c r="E839">
        <v>7.19</v>
      </c>
      <c r="F839">
        <v>1485</v>
      </c>
      <c r="G839" t="s">
        <v>1524</v>
      </c>
      <c r="H839" t="s">
        <v>49</v>
      </c>
      <c r="I839" t="s">
        <v>40</v>
      </c>
      <c r="J839" t="s">
        <v>29</v>
      </c>
      <c r="K839" t="s">
        <v>109</v>
      </c>
      <c r="L839" t="s">
        <v>59</v>
      </c>
      <c r="M839" t="s">
        <v>1525</v>
      </c>
      <c r="N839">
        <v>0.4</v>
      </c>
      <c r="O839" t="s">
        <v>33</v>
      </c>
      <c r="P839" t="s">
        <v>61</v>
      </c>
      <c r="Q839" t="s">
        <v>178</v>
      </c>
      <c r="R839" t="s">
        <v>1526</v>
      </c>
      <c r="S839">
        <v>60516</v>
      </c>
      <c r="T839" s="3">
        <v>42055</v>
      </c>
      <c r="U839" s="3">
        <v>42058</v>
      </c>
      <c r="V839" s="5">
        <v>-23.357880000000002</v>
      </c>
      <c r="W839">
        <v>14</v>
      </c>
      <c r="X839" s="5">
        <v>157.81</v>
      </c>
      <c r="Y839">
        <v>91236</v>
      </c>
      <c r="Z839">
        <f t="shared" si="52"/>
        <v>3</v>
      </c>
      <c r="AA839">
        <f t="shared" si="55"/>
        <v>20</v>
      </c>
      <c r="AB839" t="str">
        <f t="shared" si="53"/>
        <v>Feb</v>
      </c>
      <c r="AC839">
        <f t="shared" si="54"/>
        <v>2015</v>
      </c>
    </row>
    <row r="840" spans="1:29" ht="12.75" customHeight="1" x14ac:dyDescent="0.25">
      <c r="A840">
        <v>22764</v>
      </c>
      <c r="B840" t="s">
        <v>37</v>
      </c>
      <c r="C840">
        <v>0.02</v>
      </c>
      <c r="D840">
        <v>15.7</v>
      </c>
      <c r="E840">
        <v>11.25</v>
      </c>
      <c r="F840">
        <v>1485</v>
      </c>
      <c r="G840" t="s">
        <v>1524</v>
      </c>
      <c r="H840" t="s">
        <v>49</v>
      </c>
      <c r="I840" t="s">
        <v>40</v>
      </c>
      <c r="J840" t="s">
        <v>29</v>
      </c>
      <c r="K840" t="s">
        <v>141</v>
      </c>
      <c r="L840" t="s">
        <v>59</v>
      </c>
      <c r="M840" t="s">
        <v>1527</v>
      </c>
      <c r="N840">
        <v>0.6</v>
      </c>
      <c r="O840" t="s">
        <v>33</v>
      </c>
      <c r="P840" t="s">
        <v>61</v>
      </c>
      <c r="Q840" t="s">
        <v>178</v>
      </c>
      <c r="R840" t="s">
        <v>1526</v>
      </c>
      <c r="S840">
        <v>60516</v>
      </c>
      <c r="T840" s="3">
        <v>42055</v>
      </c>
      <c r="U840" s="3">
        <v>42056</v>
      </c>
      <c r="V840" s="5">
        <v>-18.241599999999998</v>
      </c>
      <c r="W840">
        <v>1</v>
      </c>
      <c r="X840" s="5">
        <v>19.440000000000001</v>
      </c>
      <c r="Y840">
        <v>91236</v>
      </c>
      <c r="Z840">
        <f t="shared" si="52"/>
        <v>1</v>
      </c>
      <c r="AA840">
        <f t="shared" si="55"/>
        <v>20</v>
      </c>
      <c r="AB840" t="str">
        <f t="shared" si="53"/>
        <v>Feb</v>
      </c>
      <c r="AC840">
        <f t="shared" si="54"/>
        <v>2015</v>
      </c>
    </row>
    <row r="841" spans="1:29" ht="12.75" customHeight="1" x14ac:dyDescent="0.25">
      <c r="A841">
        <v>22765</v>
      </c>
      <c r="B841" t="s">
        <v>37</v>
      </c>
      <c r="C841">
        <v>0.05</v>
      </c>
      <c r="D841">
        <v>225.02</v>
      </c>
      <c r="E841">
        <v>28.66</v>
      </c>
      <c r="F841">
        <v>1485</v>
      </c>
      <c r="G841" t="s">
        <v>1524</v>
      </c>
      <c r="H841" t="s">
        <v>39</v>
      </c>
      <c r="I841" t="s">
        <v>40</v>
      </c>
      <c r="J841" t="s">
        <v>29</v>
      </c>
      <c r="K841" t="s">
        <v>141</v>
      </c>
      <c r="L841" t="s">
        <v>43</v>
      </c>
      <c r="M841" t="s">
        <v>1528</v>
      </c>
      <c r="N841">
        <v>0.72</v>
      </c>
      <c r="O841" t="s">
        <v>33</v>
      </c>
      <c r="P841" t="s">
        <v>61</v>
      </c>
      <c r="Q841" t="s">
        <v>178</v>
      </c>
      <c r="R841" t="s">
        <v>1526</v>
      </c>
      <c r="S841">
        <v>60516</v>
      </c>
      <c r="T841" s="3">
        <v>42055</v>
      </c>
      <c r="U841" s="3">
        <v>42057</v>
      </c>
      <c r="V841" s="5">
        <v>1428.9104</v>
      </c>
      <c r="W841">
        <v>21</v>
      </c>
      <c r="X841" s="5">
        <v>4636.63</v>
      </c>
      <c r="Y841">
        <v>91236</v>
      </c>
      <c r="Z841">
        <f t="shared" si="52"/>
        <v>2</v>
      </c>
      <c r="AA841">
        <f t="shared" si="55"/>
        <v>20</v>
      </c>
      <c r="AB841" t="str">
        <f t="shared" si="53"/>
        <v>Feb</v>
      </c>
      <c r="AC841">
        <f t="shared" si="54"/>
        <v>2015</v>
      </c>
    </row>
    <row r="842" spans="1:29" ht="12.75" customHeight="1" x14ac:dyDescent="0.25">
      <c r="A842">
        <v>18460</v>
      </c>
      <c r="B842" t="s">
        <v>25</v>
      </c>
      <c r="C842">
        <v>0.04</v>
      </c>
      <c r="D842">
        <v>119.99</v>
      </c>
      <c r="E842">
        <v>14</v>
      </c>
      <c r="F842">
        <v>1492</v>
      </c>
      <c r="G842" t="s">
        <v>1529</v>
      </c>
      <c r="H842" t="s">
        <v>39</v>
      </c>
      <c r="I842" t="s">
        <v>28</v>
      </c>
      <c r="J842" t="s">
        <v>77</v>
      </c>
      <c r="K842" t="s">
        <v>85</v>
      </c>
      <c r="L842" t="s">
        <v>43</v>
      </c>
      <c r="M842" t="s">
        <v>890</v>
      </c>
      <c r="N842">
        <v>0.36</v>
      </c>
      <c r="O842" t="s">
        <v>33</v>
      </c>
      <c r="P842" t="s">
        <v>61</v>
      </c>
      <c r="Q842" t="s">
        <v>506</v>
      </c>
      <c r="R842" t="s">
        <v>1530</v>
      </c>
      <c r="S842">
        <v>65721</v>
      </c>
      <c r="T842" s="3">
        <v>42171</v>
      </c>
      <c r="U842" s="3">
        <v>42173</v>
      </c>
      <c r="V842" s="5">
        <v>509.95830000000001</v>
      </c>
      <c r="W842">
        <v>6</v>
      </c>
      <c r="X842" s="5">
        <v>739.07</v>
      </c>
      <c r="Y842">
        <v>88004</v>
      </c>
      <c r="Z842">
        <f t="shared" si="52"/>
        <v>2</v>
      </c>
      <c r="AA842">
        <f t="shared" si="55"/>
        <v>16</v>
      </c>
      <c r="AB842" t="str">
        <f t="shared" si="53"/>
        <v>Jun</v>
      </c>
      <c r="AC842">
        <f t="shared" si="54"/>
        <v>2015</v>
      </c>
    </row>
    <row r="843" spans="1:29" ht="12.75" customHeight="1" x14ac:dyDescent="0.25">
      <c r="A843">
        <v>19472</v>
      </c>
      <c r="B843" t="s">
        <v>47</v>
      </c>
      <c r="C843">
        <v>0.06</v>
      </c>
      <c r="D843">
        <v>8.3699999999999992</v>
      </c>
      <c r="E843">
        <v>10.16</v>
      </c>
      <c r="F843">
        <v>1494</v>
      </c>
      <c r="G843" t="s">
        <v>1531</v>
      </c>
      <c r="H843" t="s">
        <v>49</v>
      </c>
      <c r="I843" t="s">
        <v>28</v>
      </c>
      <c r="J843" t="s">
        <v>41</v>
      </c>
      <c r="K843" t="s">
        <v>50</v>
      </c>
      <c r="L843" t="s">
        <v>236</v>
      </c>
      <c r="M843" t="s">
        <v>1213</v>
      </c>
      <c r="N843">
        <v>0.59</v>
      </c>
      <c r="O843" t="s">
        <v>33</v>
      </c>
      <c r="P843" t="s">
        <v>53</v>
      </c>
      <c r="Q843" t="s">
        <v>415</v>
      </c>
      <c r="R843" t="s">
        <v>1532</v>
      </c>
      <c r="S843">
        <v>21222</v>
      </c>
      <c r="T843" s="3">
        <v>42074</v>
      </c>
      <c r="U843" s="3">
        <v>42076</v>
      </c>
      <c r="V843" s="5">
        <v>-255.65</v>
      </c>
      <c r="W843">
        <v>18</v>
      </c>
      <c r="X843" s="5">
        <v>157.63999999999999</v>
      </c>
      <c r="Y843">
        <v>85880</v>
      </c>
      <c r="Z843">
        <f t="shared" si="52"/>
        <v>2</v>
      </c>
      <c r="AA843">
        <f t="shared" si="55"/>
        <v>11</v>
      </c>
      <c r="AB843" t="str">
        <f t="shared" si="53"/>
        <v>Mar</v>
      </c>
      <c r="AC843">
        <f t="shared" si="54"/>
        <v>2015</v>
      </c>
    </row>
    <row r="844" spans="1:29" ht="12.75" customHeight="1" x14ac:dyDescent="0.25">
      <c r="A844">
        <v>19473</v>
      </c>
      <c r="B844" t="s">
        <v>47</v>
      </c>
      <c r="C844">
        <v>0.09</v>
      </c>
      <c r="D844">
        <v>6.48</v>
      </c>
      <c r="E844">
        <v>9.17</v>
      </c>
      <c r="F844">
        <v>1494</v>
      </c>
      <c r="G844" t="s">
        <v>1531</v>
      </c>
      <c r="H844" t="s">
        <v>27</v>
      </c>
      <c r="I844" t="s">
        <v>28</v>
      </c>
      <c r="J844" t="s">
        <v>29</v>
      </c>
      <c r="K844" t="s">
        <v>93</v>
      </c>
      <c r="L844" t="s">
        <v>59</v>
      </c>
      <c r="M844" t="s">
        <v>294</v>
      </c>
      <c r="N844">
        <v>0.37</v>
      </c>
      <c r="O844" t="s">
        <v>33</v>
      </c>
      <c r="P844" t="s">
        <v>53</v>
      </c>
      <c r="Q844" t="s">
        <v>415</v>
      </c>
      <c r="R844" t="s">
        <v>1532</v>
      </c>
      <c r="S844">
        <v>21222</v>
      </c>
      <c r="T844" s="3">
        <v>42074</v>
      </c>
      <c r="U844" s="3">
        <v>42076</v>
      </c>
      <c r="V844" s="5">
        <v>-76.540000000000006</v>
      </c>
      <c r="W844">
        <v>6</v>
      </c>
      <c r="X844" s="5">
        <v>42.16</v>
      </c>
      <c r="Y844">
        <v>85880</v>
      </c>
      <c r="Z844">
        <f t="shared" si="52"/>
        <v>2</v>
      </c>
      <c r="AA844">
        <f t="shared" si="55"/>
        <v>11</v>
      </c>
      <c r="AB844" t="str">
        <f t="shared" si="53"/>
        <v>Mar</v>
      </c>
      <c r="AC844">
        <f t="shared" si="54"/>
        <v>2015</v>
      </c>
    </row>
    <row r="845" spans="1:29" ht="12.75" customHeight="1" x14ac:dyDescent="0.25">
      <c r="A845">
        <v>24286</v>
      </c>
      <c r="B845" t="s">
        <v>47</v>
      </c>
      <c r="C845">
        <v>0.09</v>
      </c>
      <c r="D845">
        <v>6.28</v>
      </c>
      <c r="E845">
        <v>5.29</v>
      </c>
      <c r="F845">
        <v>1497</v>
      </c>
      <c r="G845" t="s">
        <v>1533</v>
      </c>
      <c r="H845" t="s">
        <v>49</v>
      </c>
      <c r="I845" t="s">
        <v>28</v>
      </c>
      <c r="J845" t="s">
        <v>41</v>
      </c>
      <c r="K845" t="s">
        <v>50</v>
      </c>
      <c r="L845" t="s">
        <v>59</v>
      </c>
      <c r="M845" t="s">
        <v>440</v>
      </c>
      <c r="N845">
        <v>0.43</v>
      </c>
      <c r="O845" t="s">
        <v>33</v>
      </c>
      <c r="P845" t="s">
        <v>53</v>
      </c>
      <c r="Q845" t="s">
        <v>71</v>
      </c>
      <c r="R845" t="s">
        <v>1534</v>
      </c>
      <c r="S845">
        <v>14901</v>
      </c>
      <c r="T845" s="3">
        <v>42074</v>
      </c>
      <c r="U845" s="3">
        <v>42075</v>
      </c>
      <c r="V845" s="5">
        <v>-10.09</v>
      </c>
      <c r="W845">
        <v>2</v>
      </c>
      <c r="X845" s="5">
        <v>14.08</v>
      </c>
      <c r="Y845">
        <v>85880</v>
      </c>
      <c r="Z845">
        <f t="shared" si="52"/>
        <v>1</v>
      </c>
      <c r="AA845">
        <f t="shared" si="55"/>
        <v>11</v>
      </c>
      <c r="AB845" t="str">
        <f t="shared" si="53"/>
        <v>Mar</v>
      </c>
      <c r="AC845">
        <f t="shared" si="54"/>
        <v>2015</v>
      </c>
    </row>
    <row r="846" spans="1:29" ht="12.75" customHeight="1" x14ac:dyDescent="0.25">
      <c r="A846">
        <v>24287</v>
      </c>
      <c r="B846" t="s">
        <v>47</v>
      </c>
      <c r="C846">
        <v>0.03</v>
      </c>
      <c r="D846">
        <v>15.14</v>
      </c>
      <c r="E846">
        <v>4.53</v>
      </c>
      <c r="F846">
        <v>1497</v>
      </c>
      <c r="G846" t="s">
        <v>1533</v>
      </c>
      <c r="H846" t="s">
        <v>49</v>
      </c>
      <c r="I846" t="s">
        <v>28</v>
      </c>
      <c r="J846" t="s">
        <v>29</v>
      </c>
      <c r="K846" t="s">
        <v>141</v>
      </c>
      <c r="L846" t="s">
        <v>59</v>
      </c>
      <c r="M846" t="s">
        <v>1201</v>
      </c>
      <c r="N846">
        <v>0.81</v>
      </c>
      <c r="O846" t="s">
        <v>33</v>
      </c>
      <c r="P846" t="s">
        <v>53</v>
      </c>
      <c r="Q846" t="s">
        <v>71</v>
      </c>
      <c r="R846" t="s">
        <v>1534</v>
      </c>
      <c r="S846">
        <v>14901</v>
      </c>
      <c r="T846" s="3">
        <v>42074</v>
      </c>
      <c r="U846" s="3">
        <v>42076</v>
      </c>
      <c r="V846" s="5">
        <v>-92.87</v>
      </c>
      <c r="W846">
        <v>17</v>
      </c>
      <c r="X846" s="5">
        <v>256.73</v>
      </c>
      <c r="Y846">
        <v>85880</v>
      </c>
      <c r="Z846">
        <f t="shared" si="52"/>
        <v>2</v>
      </c>
      <c r="AA846">
        <f t="shared" si="55"/>
        <v>11</v>
      </c>
      <c r="AB846" t="str">
        <f t="shared" si="53"/>
        <v>Mar</v>
      </c>
      <c r="AC846">
        <f t="shared" si="54"/>
        <v>2015</v>
      </c>
    </row>
    <row r="847" spans="1:29" ht="12.75" customHeight="1" x14ac:dyDescent="0.25">
      <c r="A847">
        <v>20016</v>
      </c>
      <c r="B847" t="s">
        <v>56</v>
      </c>
      <c r="C847">
        <v>0.05</v>
      </c>
      <c r="D847">
        <v>2.16</v>
      </c>
      <c r="E847">
        <v>6.05</v>
      </c>
      <c r="F847">
        <v>1499</v>
      </c>
      <c r="G847" t="s">
        <v>1535</v>
      </c>
      <c r="H847" t="s">
        <v>49</v>
      </c>
      <c r="I847" t="s">
        <v>40</v>
      </c>
      <c r="J847" t="s">
        <v>29</v>
      </c>
      <c r="K847" t="s">
        <v>109</v>
      </c>
      <c r="L847" t="s">
        <v>59</v>
      </c>
      <c r="M847" t="s">
        <v>1536</v>
      </c>
      <c r="N847">
        <v>0.37</v>
      </c>
      <c r="O847" t="s">
        <v>33</v>
      </c>
      <c r="P847" t="s">
        <v>136</v>
      </c>
      <c r="Q847" t="s">
        <v>362</v>
      </c>
      <c r="R847" t="s">
        <v>1537</v>
      </c>
      <c r="S847">
        <v>33134</v>
      </c>
      <c r="T847" s="3">
        <v>42039</v>
      </c>
      <c r="U847" s="3">
        <v>42040</v>
      </c>
      <c r="V847" s="5">
        <v>-298.88600000000002</v>
      </c>
      <c r="W847">
        <v>8</v>
      </c>
      <c r="X847" s="5">
        <v>18.59</v>
      </c>
      <c r="Y847">
        <v>90731</v>
      </c>
      <c r="Z847">
        <f t="shared" si="52"/>
        <v>1</v>
      </c>
      <c r="AA847">
        <f t="shared" si="55"/>
        <v>4</v>
      </c>
      <c r="AB847" t="str">
        <f t="shared" si="53"/>
        <v>Feb</v>
      </c>
      <c r="AC847">
        <f t="shared" si="54"/>
        <v>2015</v>
      </c>
    </row>
    <row r="848" spans="1:29" ht="12.75" customHeight="1" x14ac:dyDescent="0.25">
      <c r="A848">
        <v>20017</v>
      </c>
      <c r="B848" t="s">
        <v>56</v>
      </c>
      <c r="C848">
        <v>0.03</v>
      </c>
      <c r="D848">
        <v>6.48</v>
      </c>
      <c r="E848">
        <v>6.6</v>
      </c>
      <c r="F848">
        <v>1499</v>
      </c>
      <c r="G848" t="s">
        <v>1535</v>
      </c>
      <c r="H848" t="s">
        <v>49</v>
      </c>
      <c r="I848" t="s">
        <v>40</v>
      </c>
      <c r="J848" t="s">
        <v>29</v>
      </c>
      <c r="K848" t="s">
        <v>93</v>
      </c>
      <c r="L848" t="s">
        <v>59</v>
      </c>
      <c r="M848" t="s">
        <v>603</v>
      </c>
      <c r="N848">
        <v>0.37</v>
      </c>
      <c r="O848" t="s">
        <v>33</v>
      </c>
      <c r="P848" t="s">
        <v>136</v>
      </c>
      <c r="Q848" t="s">
        <v>362</v>
      </c>
      <c r="R848" t="s">
        <v>1537</v>
      </c>
      <c r="S848">
        <v>33134</v>
      </c>
      <c r="T848" s="3">
        <v>42039</v>
      </c>
      <c r="U848" s="3">
        <v>42040</v>
      </c>
      <c r="V848" s="5">
        <v>-145.852</v>
      </c>
      <c r="W848">
        <v>9</v>
      </c>
      <c r="X848" s="5">
        <v>58.83</v>
      </c>
      <c r="Y848">
        <v>90731</v>
      </c>
      <c r="Z848">
        <f t="shared" si="52"/>
        <v>1</v>
      </c>
      <c r="AA848">
        <f t="shared" si="55"/>
        <v>4</v>
      </c>
      <c r="AB848" t="str">
        <f t="shared" si="53"/>
        <v>Feb</v>
      </c>
      <c r="AC848">
        <f t="shared" si="54"/>
        <v>2015</v>
      </c>
    </row>
    <row r="849" spans="1:29" ht="12.75" customHeight="1" x14ac:dyDescent="0.25">
      <c r="A849">
        <v>20018</v>
      </c>
      <c r="B849" t="s">
        <v>56</v>
      </c>
      <c r="C849">
        <v>0.08</v>
      </c>
      <c r="D849">
        <v>146.05000000000001</v>
      </c>
      <c r="E849">
        <v>80.2</v>
      </c>
      <c r="F849">
        <v>1499</v>
      </c>
      <c r="G849" t="s">
        <v>1535</v>
      </c>
      <c r="H849" t="s">
        <v>39</v>
      </c>
      <c r="I849" t="s">
        <v>40</v>
      </c>
      <c r="J849" t="s">
        <v>41</v>
      </c>
      <c r="K849" t="s">
        <v>152</v>
      </c>
      <c r="L849" t="s">
        <v>121</v>
      </c>
      <c r="M849" t="s">
        <v>347</v>
      </c>
      <c r="N849">
        <v>0.71</v>
      </c>
      <c r="O849" t="s">
        <v>33</v>
      </c>
      <c r="P849" t="s">
        <v>136</v>
      </c>
      <c r="Q849" t="s">
        <v>362</v>
      </c>
      <c r="R849" t="s">
        <v>1537</v>
      </c>
      <c r="S849">
        <v>33134</v>
      </c>
      <c r="T849" s="3">
        <v>42039</v>
      </c>
      <c r="U849" s="3">
        <v>42040</v>
      </c>
      <c r="V849" s="5">
        <v>-27.951000000000001</v>
      </c>
      <c r="W849">
        <v>11</v>
      </c>
      <c r="X849" s="5">
        <v>1557.66</v>
      </c>
      <c r="Y849">
        <v>90731</v>
      </c>
      <c r="Z849">
        <f t="shared" si="52"/>
        <v>1</v>
      </c>
      <c r="AA849">
        <f t="shared" si="55"/>
        <v>4</v>
      </c>
      <c r="AB849" t="str">
        <f t="shared" si="53"/>
        <v>Feb</v>
      </c>
      <c r="AC849">
        <f t="shared" si="54"/>
        <v>2015</v>
      </c>
    </row>
    <row r="850" spans="1:29" ht="12.75" customHeight="1" x14ac:dyDescent="0.25">
      <c r="A850">
        <v>21682</v>
      </c>
      <c r="B850" t="s">
        <v>47</v>
      </c>
      <c r="C850">
        <v>0.08</v>
      </c>
      <c r="D850">
        <v>3.69</v>
      </c>
      <c r="E850">
        <v>0.5</v>
      </c>
      <c r="F850">
        <v>1502</v>
      </c>
      <c r="G850" t="s">
        <v>1538</v>
      </c>
      <c r="H850" t="s">
        <v>49</v>
      </c>
      <c r="I850" t="s">
        <v>58</v>
      </c>
      <c r="J850" t="s">
        <v>29</v>
      </c>
      <c r="K850" t="s">
        <v>134</v>
      </c>
      <c r="L850" t="s">
        <v>59</v>
      </c>
      <c r="M850" t="s">
        <v>1539</v>
      </c>
      <c r="N850">
        <v>0.38</v>
      </c>
      <c r="O850" t="s">
        <v>33</v>
      </c>
      <c r="P850" t="s">
        <v>136</v>
      </c>
      <c r="Q850" t="s">
        <v>362</v>
      </c>
      <c r="R850" t="s">
        <v>1540</v>
      </c>
      <c r="S850">
        <v>33065</v>
      </c>
      <c r="T850" s="3">
        <v>42131</v>
      </c>
      <c r="U850" s="3">
        <v>42134</v>
      </c>
      <c r="V850" s="5">
        <v>-3.6547000000000001</v>
      </c>
      <c r="W850">
        <v>38</v>
      </c>
      <c r="X850" s="5">
        <v>129.43</v>
      </c>
      <c r="Y850">
        <v>89193</v>
      </c>
      <c r="Z850">
        <f t="shared" si="52"/>
        <v>3</v>
      </c>
      <c r="AA850">
        <f t="shared" si="55"/>
        <v>7</v>
      </c>
      <c r="AB850" t="str">
        <f t="shared" si="53"/>
        <v>May</v>
      </c>
      <c r="AC850">
        <f t="shared" si="54"/>
        <v>2015</v>
      </c>
    </row>
    <row r="851" spans="1:29" ht="12.75" customHeight="1" x14ac:dyDescent="0.25">
      <c r="A851">
        <v>18868</v>
      </c>
      <c r="B851" t="s">
        <v>106</v>
      </c>
      <c r="C851">
        <v>0.08</v>
      </c>
      <c r="D851">
        <v>5.84</v>
      </c>
      <c r="E851">
        <v>1</v>
      </c>
      <c r="F851">
        <v>1502</v>
      </c>
      <c r="G851" t="s">
        <v>1538</v>
      </c>
      <c r="H851" t="s">
        <v>27</v>
      </c>
      <c r="I851" t="s">
        <v>58</v>
      </c>
      <c r="J851" t="s">
        <v>29</v>
      </c>
      <c r="K851" t="s">
        <v>30</v>
      </c>
      <c r="L851" t="s">
        <v>31</v>
      </c>
      <c r="M851" t="s">
        <v>1541</v>
      </c>
      <c r="N851">
        <v>0.38</v>
      </c>
      <c r="O851" t="s">
        <v>33</v>
      </c>
      <c r="P851" t="s">
        <v>136</v>
      </c>
      <c r="Q851" t="s">
        <v>362</v>
      </c>
      <c r="R851" t="s">
        <v>1540</v>
      </c>
      <c r="S851">
        <v>33065</v>
      </c>
      <c r="T851" s="3">
        <v>42184</v>
      </c>
      <c r="U851" s="3">
        <v>42188</v>
      </c>
      <c r="V851" s="5">
        <v>731.92199999999991</v>
      </c>
      <c r="W851">
        <v>11</v>
      </c>
      <c r="X851" s="5">
        <v>61.39</v>
      </c>
      <c r="Y851">
        <v>89194</v>
      </c>
      <c r="Z851">
        <f t="shared" si="52"/>
        <v>4</v>
      </c>
      <c r="AA851">
        <f t="shared" si="55"/>
        <v>29</v>
      </c>
      <c r="AB851" t="str">
        <f t="shared" si="53"/>
        <v>Jun</v>
      </c>
      <c r="AC851">
        <f t="shared" si="54"/>
        <v>2015</v>
      </c>
    </row>
    <row r="852" spans="1:29" ht="12.75" customHeight="1" x14ac:dyDescent="0.25">
      <c r="A852">
        <v>18869</v>
      </c>
      <c r="B852" t="s">
        <v>106</v>
      </c>
      <c r="C852">
        <v>0</v>
      </c>
      <c r="D852">
        <v>205.99</v>
      </c>
      <c r="E852">
        <v>8.99</v>
      </c>
      <c r="F852">
        <v>1502</v>
      </c>
      <c r="G852" t="s">
        <v>1538</v>
      </c>
      <c r="H852" t="s">
        <v>49</v>
      </c>
      <c r="I852" t="s">
        <v>58</v>
      </c>
      <c r="J852" t="s">
        <v>77</v>
      </c>
      <c r="K852" t="s">
        <v>78</v>
      </c>
      <c r="L852" t="s">
        <v>59</v>
      </c>
      <c r="M852" t="s">
        <v>1542</v>
      </c>
      <c r="N852">
        <v>0.6</v>
      </c>
      <c r="O852" t="s">
        <v>33</v>
      </c>
      <c r="P852" t="s">
        <v>136</v>
      </c>
      <c r="Q852" t="s">
        <v>362</v>
      </c>
      <c r="R852" t="s">
        <v>1540</v>
      </c>
      <c r="S852">
        <v>33065</v>
      </c>
      <c r="T852" s="3">
        <v>42184</v>
      </c>
      <c r="U852" s="3">
        <v>42187</v>
      </c>
      <c r="V852" s="5">
        <v>186.55799999999999</v>
      </c>
      <c r="W852">
        <v>13</v>
      </c>
      <c r="X852" s="5">
        <v>2435.52</v>
      </c>
      <c r="Y852">
        <v>89194</v>
      </c>
      <c r="Z852">
        <f t="shared" si="52"/>
        <v>3</v>
      </c>
      <c r="AA852">
        <f t="shared" si="55"/>
        <v>29</v>
      </c>
      <c r="AB852" t="str">
        <f t="shared" si="53"/>
        <v>Jun</v>
      </c>
      <c r="AC852">
        <f t="shared" si="54"/>
        <v>2015</v>
      </c>
    </row>
    <row r="853" spans="1:29" ht="12.75" customHeight="1" x14ac:dyDescent="0.25">
      <c r="A853">
        <v>18061</v>
      </c>
      <c r="B853" t="s">
        <v>106</v>
      </c>
      <c r="C853">
        <v>0</v>
      </c>
      <c r="D853">
        <v>85.99</v>
      </c>
      <c r="E853">
        <v>0.99</v>
      </c>
      <c r="F853">
        <v>1505</v>
      </c>
      <c r="G853" t="s">
        <v>1543</v>
      </c>
      <c r="H853" t="s">
        <v>49</v>
      </c>
      <c r="I853" t="s">
        <v>58</v>
      </c>
      <c r="J853" t="s">
        <v>77</v>
      </c>
      <c r="K853" t="s">
        <v>78</v>
      </c>
      <c r="L853" t="s">
        <v>31</v>
      </c>
      <c r="M853" t="s">
        <v>482</v>
      </c>
      <c r="N853">
        <v>0.85</v>
      </c>
      <c r="O853" t="s">
        <v>33</v>
      </c>
      <c r="P853" t="s">
        <v>61</v>
      </c>
      <c r="Q853" t="s">
        <v>130</v>
      </c>
      <c r="R853" t="s">
        <v>1544</v>
      </c>
      <c r="S853">
        <v>77840</v>
      </c>
      <c r="T853" s="3">
        <v>42168</v>
      </c>
      <c r="U853" s="3">
        <v>42173</v>
      </c>
      <c r="V853" s="5">
        <v>-138.03680000000003</v>
      </c>
      <c r="W853">
        <v>6</v>
      </c>
      <c r="X853" s="5">
        <v>464.86</v>
      </c>
      <c r="Y853">
        <v>86181</v>
      </c>
      <c r="Z853">
        <f t="shared" si="52"/>
        <v>5</v>
      </c>
      <c r="AA853">
        <f t="shared" si="55"/>
        <v>13</v>
      </c>
      <c r="AB853" t="str">
        <f t="shared" si="53"/>
        <v>Jun</v>
      </c>
      <c r="AC853">
        <f t="shared" si="54"/>
        <v>2015</v>
      </c>
    </row>
    <row r="854" spans="1:29" ht="12.75" customHeight="1" x14ac:dyDescent="0.25">
      <c r="A854">
        <v>23329</v>
      </c>
      <c r="B854" t="s">
        <v>47</v>
      </c>
      <c r="C854">
        <v>0.09</v>
      </c>
      <c r="D854">
        <v>20.98</v>
      </c>
      <c r="E854">
        <v>1.49</v>
      </c>
      <c r="F854">
        <v>1511</v>
      </c>
      <c r="G854" t="s">
        <v>1545</v>
      </c>
      <c r="H854" t="s">
        <v>49</v>
      </c>
      <c r="I854" t="s">
        <v>28</v>
      </c>
      <c r="J854" t="s">
        <v>29</v>
      </c>
      <c r="K854" t="s">
        <v>109</v>
      </c>
      <c r="L854" t="s">
        <v>59</v>
      </c>
      <c r="M854" t="s">
        <v>1546</v>
      </c>
      <c r="N854">
        <v>0.35</v>
      </c>
      <c r="O854" t="s">
        <v>33</v>
      </c>
      <c r="P854" t="s">
        <v>61</v>
      </c>
      <c r="Q854" t="s">
        <v>703</v>
      </c>
      <c r="R854" t="s">
        <v>1547</v>
      </c>
      <c r="S854">
        <v>47302</v>
      </c>
      <c r="T854" s="3">
        <v>42177</v>
      </c>
      <c r="U854" s="3">
        <v>42179</v>
      </c>
      <c r="V854" s="5">
        <v>199.1823</v>
      </c>
      <c r="W854">
        <v>14</v>
      </c>
      <c r="X854" s="5">
        <v>288.67</v>
      </c>
      <c r="Y854">
        <v>90303</v>
      </c>
      <c r="Z854">
        <f t="shared" si="52"/>
        <v>2</v>
      </c>
      <c r="AA854">
        <f t="shared" si="55"/>
        <v>22</v>
      </c>
      <c r="AB854" t="str">
        <f t="shared" si="53"/>
        <v>Jun</v>
      </c>
      <c r="AC854">
        <f t="shared" si="54"/>
        <v>2015</v>
      </c>
    </row>
    <row r="855" spans="1:29" ht="12.75" customHeight="1" x14ac:dyDescent="0.25">
      <c r="A855">
        <v>23470</v>
      </c>
      <c r="B855" t="s">
        <v>47</v>
      </c>
      <c r="C855">
        <v>0.06</v>
      </c>
      <c r="D855">
        <v>55.48</v>
      </c>
      <c r="E855">
        <v>4.8499999999999996</v>
      </c>
      <c r="F855">
        <v>1519</v>
      </c>
      <c r="G855" t="s">
        <v>1548</v>
      </c>
      <c r="H855" t="s">
        <v>49</v>
      </c>
      <c r="I855" t="s">
        <v>114</v>
      </c>
      <c r="J855" t="s">
        <v>29</v>
      </c>
      <c r="K855" t="s">
        <v>93</v>
      </c>
      <c r="L855" t="s">
        <v>59</v>
      </c>
      <c r="M855" t="s">
        <v>1549</v>
      </c>
      <c r="N855">
        <v>0.37</v>
      </c>
      <c r="O855" t="s">
        <v>33</v>
      </c>
      <c r="P855" t="s">
        <v>53</v>
      </c>
      <c r="Q855" t="s">
        <v>188</v>
      </c>
      <c r="R855" t="s">
        <v>511</v>
      </c>
      <c r="S855">
        <v>4210</v>
      </c>
      <c r="T855" s="3">
        <v>42169</v>
      </c>
      <c r="U855" s="3">
        <v>42169</v>
      </c>
      <c r="V855" s="5">
        <v>711.05189999999993</v>
      </c>
      <c r="W855">
        <v>19</v>
      </c>
      <c r="X855" s="5">
        <v>1030.51</v>
      </c>
      <c r="Y855">
        <v>89957</v>
      </c>
      <c r="Z855">
        <f t="shared" si="52"/>
        <v>0</v>
      </c>
      <c r="AA855">
        <f t="shared" si="55"/>
        <v>14</v>
      </c>
      <c r="AB855" t="str">
        <f t="shared" si="53"/>
        <v>Jun</v>
      </c>
      <c r="AC855">
        <f t="shared" si="54"/>
        <v>2015</v>
      </c>
    </row>
    <row r="856" spans="1:29" ht="12.75" customHeight="1" x14ac:dyDescent="0.25">
      <c r="A856">
        <v>23471</v>
      </c>
      <c r="B856" t="s">
        <v>47</v>
      </c>
      <c r="C856">
        <v>0.1</v>
      </c>
      <c r="D856">
        <v>122.99</v>
      </c>
      <c r="E856">
        <v>70.2</v>
      </c>
      <c r="F856">
        <v>1522</v>
      </c>
      <c r="G856" t="s">
        <v>1550</v>
      </c>
      <c r="H856" t="s">
        <v>39</v>
      </c>
      <c r="I856" t="s">
        <v>114</v>
      </c>
      <c r="J856" t="s">
        <v>41</v>
      </c>
      <c r="K856" t="s">
        <v>42</v>
      </c>
      <c r="L856" t="s">
        <v>43</v>
      </c>
      <c r="M856" t="s">
        <v>147</v>
      </c>
      <c r="N856">
        <v>0.74</v>
      </c>
      <c r="O856" t="s">
        <v>33</v>
      </c>
      <c r="P856" t="s">
        <v>61</v>
      </c>
      <c r="Q856" t="s">
        <v>62</v>
      </c>
      <c r="R856" t="s">
        <v>1551</v>
      </c>
      <c r="S856">
        <v>55305</v>
      </c>
      <c r="T856" s="3">
        <v>42169</v>
      </c>
      <c r="U856" s="3">
        <v>42170</v>
      </c>
      <c r="V856" s="5">
        <v>-899.67499999999995</v>
      </c>
      <c r="W856">
        <v>17</v>
      </c>
      <c r="X856" s="5">
        <v>2026.91</v>
      </c>
      <c r="Y856">
        <v>89957</v>
      </c>
      <c r="Z856">
        <f t="shared" si="52"/>
        <v>1</v>
      </c>
      <c r="AA856">
        <f t="shared" si="55"/>
        <v>14</v>
      </c>
      <c r="AB856" t="str">
        <f t="shared" si="53"/>
        <v>Jun</v>
      </c>
      <c r="AC856">
        <f t="shared" si="54"/>
        <v>2015</v>
      </c>
    </row>
    <row r="857" spans="1:29" ht="12.75" customHeight="1" x14ac:dyDescent="0.25">
      <c r="A857">
        <v>19269</v>
      </c>
      <c r="B857" t="s">
        <v>25</v>
      </c>
      <c r="C857">
        <v>0.04</v>
      </c>
      <c r="D857">
        <v>11.34</v>
      </c>
      <c r="E857">
        <v>5.01</v>
      </c>
      <c r="F857">
        <v>1526</v>
      </c>
      <c r="G857" t="s">
        <v>1552</v>
      </c>
      <c r="H857" t="s">
        <v>49</v>
      </c>
      <c r="I857" t="s">
        <v>40</v>
      </c>
      <c r="J857" t="s">
        <v>29</v>
      </c>
      <c r="K857" t="s">
        <v>93</v>
      </c>
      <c r="L857" t="s">
        <v>59</v>
      </c>
      <c r="M857" t="s">
        <v>576</v>
      </c>
      <c r="N857">
        <v>0.36</v>
      </c>
      <c r="O857" t="s">
        <v>33</v>
      </c>
      <c r="P857" t="s">
        <v>136</v>
      </c>
      <c r="Q857" t="s">
        <v>1278</v>
      </c>
      <c r="R857" t="s">
        <v>1553</v>
      </c>
      <c r="S857">
        <v>35211</v>
      </c>
      <c r="T857" s="3">
        <v>42045</v>
      </c>
      <c r="U857" s="3">
        <v>42046</v>
      </c>
      <c r="V857" s="5">
        <v>-189.22399999999999</v>
      </c>
      <c r="W857">
        <v>10</v>
      </c>
      <c r="X857" s="5">
        <v>115.53</v>
      </c>
      <c r="Y857">
        <v>86812</v>
      </c>
      <c r="Z857">
        <f t="shared" si="52"/>
        <v>1</v>
      </c>
      <c r="AA857">
        <f t="shared" si="55"/>
        <v>10</v>
      </c>
      <c r="AB857" t="str">
        <f t="shared" si="53"/>
        <v>Feb</v>
      </c>
      <c r="AC857">
        <f t="shared" si="54"/>
        <v>2015</v>
      </c>
    </row>
    <row r="858" spans="1:29" ht="12.75" customHeight="1" x14ac:dyDescent="0.25">
      <c r="A858">
        <v>24974</v>
      </c>
      <c r="B858" t="s">
        <v>47</v>
      </c>
      <c r="C858">
        <v>0.03</v>
      </c>
      <c r="D858">
        <v>30.98</v>
      </c>
      <c r="E858">
        <v>8.99</v>
      </c>
      <c r="F858">
        <v>1527</v>
      </c>
      <c r="G858" t="s">
        <v>1554</v>
      </c>
      <c r="H858" t="s">
        <v>27</v>
      </c>
      <c r="I858" t="s">
        <v>58</v>
      </c>
      <c r="J858" t="s">
        <v>29</v>
      </c>
      <c r="K858" t="s">
        <v>30</v>
      </c>
      <c r="L858" t="s">
        <v>51</v>
      </c>
      <c r="M858" t="s">
        <v>1555</v>
      </c>
      <c r="N858">
        <v>0.57999999999999996</v>
      </c>
      <c r="O858" t="s">
        <v>33</v>
      </c>
      <c r="P858" t="s">
        <v>136</v>
      </c>
      <c r="Q858" t="s">
        <v>1278</v>
      </c>
      <c r="R858" t="s">
        <v>1556</v>
      </c>
      <c r="S858">
        <v>35601</v>
      </c>
      <c r="T858" s="3">
        <v>42013</v>
      </c>
      <c r="U858" s="3">
        <v>42015</v>
      </c>
      <c r="V858" s="5">
        <v>0.50999999999999868</v>
      </c>
      <c r="W858">
        <v>5</v>
      </c>
      <c r="X858" s="5">
        <v>162.38999999999999</v>
      </c>
      <c r="Y858">
        <v>86813</v>
      </c>
      <c r="Z858">
        <f t="shared" si="52"/>
        <v>2</v>
      </c>
      <c r="AA858">
        <f t="shared" si="55"/>
        <v>9</v>
      </c>
      <c r="AB858" t="str">
        <f t="shared" si="53"/>
        <v>Jan</v>
      </c>
      <c r="AC858">
        <f t="shared" si="54"/>
        <v>2015</v>
      </c>
    </row>
    <row r="859" spans="1:29" ht="12.75" customHeight="1" x14ac:dyDescent="0.25">
      <c r="A859">
        <v>22253</v>
      </c>
      <c r="B859" t="s">
        <v>106</v>
      </c>
      <c r="C859">
        <v>0.03</v>
      </c>
      <c r="D859">
        <v>65.989999999999995</v>
      </c>
      <c r="E859">
        <v>5.26</v>
      </c>
      <c r="F859">
        <v>1527</v>
      </c>
      <c r="G859" t="s">
        <v>1554</v>
      </c>
      <c r="H859" t="s">
        <v>49</v>
      </c>
      <c r="I859" t="s">
        <v>40</v>
      </c>
      <c r="J859" t="s">
        <v>77</v>
      </c>
      <c r="K859" t="s">
        <v>78</v>
      </c>
      <c r="L859" t="s">
        <v>59</v>
      </c>
      <c r="M859" t="s">
        <v>493</v>
      </c>
      <c r="N859">
        <v>0.56000000000000005</v>
      </c>
      <c r="O859" t="s">
        <v>33</v>
      </c>
      <c r="P859" t="s">
        <v>136</v>
      </c>
      <c r="Q859" t="s">
        <v>1278</v>
      </c>
      <c r="R859" t="s">
        <v>1556</v>
      </c>
      <c r="S859">
        <v>35601</v>
      </c>
      <c r="T859" s="3">
        <v>42093</v>
      </c>
      <c r="U859" s="3">
        <v>42103</v>
      </c>
      <c r="V859" s="5">
        <v>-52.248000000000005</v>
      </c>
      <c r="W859">
        <v>23</v>
      </c>
      <c r="X859" s="5">
        <v>1316.03</v>
      </c>
      <c r="Y859">
        <v>86814</v>
      </c>
      <c r="Z859">
        <f t="shared" si="52"/>
        <v>10</v>
      </c>
      <c r="AA859">
        <f t="shared" si="55"/>
        <v>30</v>
      </c>
      <c r="AB859" t="str">
        <f t="shared" si="53"/>
        <v>Mar</v>
      </c>
      <c r="AC859">
        <f t="shared" si="54"/>
        <v>2015</v>
      </c>
    </row>
    <row r="860" spans="1:29" ht="12.75" customHeight="1" x14ac:dyDescent="0.25">
      <c r="A860">
        <v>21455</v>
      </c>
      <c r="B860" t="s">
        <v>106</v>
      </c>
      <c r="C860">
        <v>0.09</v>
      </c>
      <c r="D860">
        <v>50.98</v>
      </c>
      <c r="E860">
        <v>6.5</v>
      </c>
      <c r="F860">
        <v>1527</v>
      </c>
      <c r="G860" t="s">
        <v>1554</v>
      </c>
      <c r="H860" t="s">
        <v>49</v>
      </c>
      <c r="I860" t="s">
        <v>40</v>
      </c>
      <c r="J860" t="s">
        <v>77</v>
      </c>
      <c r="K860" t="s">
        <v>180</v>
      </c>
      <c r="L860" t="s">
        <v>59</v>
      </c>
      <c r="M860" t="s">
        <v>937</v>
      </c>
      <c r="N860">
        <v>0.73</v>
      </c>
      <c r="O860" t="s">
        <v>33</v>
      </c>
      <c r="P860" t="s">
        <v>136</v>
      </c>
      <c r="Q860" t="s">
        <v>1278</v>
      </c>
      <c r="R860" t="s">
        <v>1556</v>
      </c>
      <c r="S860">
        <v>35601</v>
      </c>
      <c r="T860" s="3">
        <v>42145</v>
      </c>
      <c r="U860" s="3">
        <v>42152</v>
      </c>
      <c r="V860" s="5">
        <v>70.175999999999988</v>
      </c>
      <c r="W860">
        <v>28</v>
      </c>
      <c r="X860" s="5">
        <v>1395.41</v>
      </c>
      <c r="Y860">
        <v>86815</v>
      </c>
      <c r="Z860">
        <f t="shared" si="52"/>
        <v>7</v>
      </c>
      <c r="AA860">
        <f t="shared" si="55"/>
        <v>21</v>
      </c>
      <c r="AB860" t="str">
        <f t="shared" si="53"/>
        <v>May</v>
      </c>
      <c r="AC860">
        <f t="shared" si="54"/>
        <v>2015</v>
      </c>
    </row>
    <row r="861" spans="1:29" ht="12.75" customHeight="1" x14ac:dyDescent="0.25">
      <c r="A861">
        <v>24975</v>
      </c>
      <c r="B861" t="s">
        <v>47</v>
      </c>
      <c r="C861">
        <v>0.01</v>
      </c>
      <c r="D861">
        <v>525.98</v>
      </c>
      <c r="E861">
        <v>19.989999999999998</v>
      </c>
      <c r="F861">
        <v>1528</v>
      </c>
      <c r="G861" t="s">
        <v>1557</v>
      </c>
      <c r="H861" t="s">
        <v>49</v>
      </c>
      <c r="I861" t="s">
        <v>58</v>
      </c>
      <c r="J861" t="s">
        <v>29</v>
      </c>
      <c r="K861" t="s">
        <v>109</v>
      </c>
      <c r="L861" t="s">
        <v>59</v>
      </c>
      <c r="M861" t="s">
        <v>1558</v>
      </c>
      <c r="N861">
        <v>0.37</v>
      </c>
      <c r="O861" t="s">
        <v>33</v>
      </c>
      <c r="P861" t="s">
        <v>136</v>
      </c>
      <c r="Q861" t="s">
        <v>322</v>
      </c>
      <c r="R861" t="s">
        <v>1559</v>
      </c>
      <c r="S861">
        <v>27288</v>
      </c>
      <c r="T861" s="3">
        <v>42013</v>
      </c>
      <c r="U861" s="3">
        <v>42015</v>
      </c>
      <c r="V861" s="5">
        <v>-161.92400000000001</v>
      </c>
      <c r="W861">
        <v>9</v>
      </c>
      <c r="X861" s="5">
        <v>4920.8100000000004</v>
      </c>
      <c r="Y861">
        <v>86813</v>
      </c>
      <c r="Z861">
        <f t="shared" si="52"/>
        <v>2</v>
      </c>
      <c r="AA861">
        <f t="shared" si="55"/>
        <v>9</v>
      </c>
      <c r="AB861" t="str">
        <f t="shared" si="53"/>
        <v>Jan</v>
      </c>
      <c r="AC861">
        <f t="shared" si="54"/>
        <v>2015</v>
      </c>
    </row>
    <row r="862" spans="1:29" ht="12.75" customHeight="1" x14ac:dyDescent="0.25">
      <c r="A862">
        <v>21199</v>
      </c>
      <c r="B862" t="s">
        <v>47</v>
      </c>
      <c r="C862">
        <v>7.0000000000000007E-2</v>
      </c>
      <c r="D862">
        <v>4.91</v>
      </c>
      <c r="E862">
        <v>0.5</v>
      </c>
      <c r="F862">
        <v>1531</v>
      </c>
      <c r="G862" t="s">
        <v>1560</v>
      </c>
      <c r="H862" t="s">
        <v>49</v>
      </c>
      <c r="I862" t="s">
        <v>114</v>
      </c>
      <c r="J862" t="s">
        <v>29</v>
      </c>
      <c r="K862" t="s">
        <v>134</v>
      </c>
      <c r="L862" t="s">
        <v>59</v>
      </c>
      <c r="M862" t="s">
        <v>1561</v>
      </c>
      <c r="N862">
        <v>0.36</v>
      </c>
      <c r="O862" t="s">
        <v>33</v>
      </c>
      <c r="P862" t="s">
        <v>136</v>
      </c>
      <c r="Q862" t="s">
        <v>362</v>
      </c>
      <c r="R862" t="s">
        <v>1562</v>
      </c>
      <c r="S862">
        <v>32137</v>
      </c>
      <c r="T862" s="3">
        <v>42021</v>
      </c>
      <c r="U862" s="3">
        <v>42022</v>
      </c>
      <c r="V862" s="5">
        <v>-157.696</v>
      </c>
      <c r="W862">
        <v>6</v>
      </c>
      <c r="X862" s="5">
        <v>28.22</v>
      </c>
      <c r="Y862">
        <v>88852</v>
      </c>
      <c r="Z862">
        <f t="shared" si="52"/>
        <v>1</v>
      </c>
      <c r="AA862">
        <f t="shared" si="55"/>
        <v>17</v>
      </c>
      <c r="AB862" t="str">
        <f t="shared" si="53"/>
        <v>Jan</v>
      </c>
      <c r="AC862">
        <f t="shared" si="54"/>
        <v>2015</v>
      </c>
    </row>
    <row r="863" spans="1:29" ht="12.75" customHeight="1" x14ac:dyDescent="0.25">
      <c r="A863">
        <v>21596</v>
      </c>
      <c r="B863" t="s">
        <v>25</v>
      </c>
      <c r="C863">
        <v>0.02</v>
      </c>
      <c r="D863">
        <v>4.8899999999999997</v>
      </c>
      <c r="E863">
        <v>4.93</v>
      </c>
      <c r="F863">
        <v>1533</v>
      </c>
      <c r="G863" t="s">
        <v>1563</v>
      </c>
      <c r="H863" t="s">
        <v>49</v>
      </c>
      <c r="I863" t="s">
        <v>28</v>
      </c>
      <c r="J863" t="s">
        <v>77</v>
      </c>
      <c r="K863" t="s">
        <v>180</v>
      </c>
      <c r="L863" t="s">
        <v>51</v>
      </c>
      <c r="M863" t="s">
        <v>458</v>
      </c>
      <c r="N863">
        <v>0.66</v>
      </c>
      <c r="O863" t="s">
        <v>33</v>
      </c>
      <c r="P863" t="s">
        <v>61</v>
      </c>
      <c r="Q863" t="s">
        <v>506</v>
      </c>
      <c r="R863" t="s">
        <v>1564</v>
      </c>
      <c r="S863">
        <v>63130</v>
      </c>
      <c r="T863" s="3">
        <v>42041</v>
      </c>
      <c r="U863" s="3">
        <v>42042</v>
      </c>
      <c r="V863" s="5">
        <v>-56.445999999999998</v>
      </c>
      <c r="W863">
        <v>14</v>
      </c>
      <c r="X863" s="5">
        <v>74.010000000000005</v>
      </c>
      <c r="Y863">
        <v>91328</v>
      </c>
      <c r="Z863">
        <f t="shared" si="52"/>
        <v>1</v>
      </c>
      <c r="AA863">
        <f t="shared" si="55"/>
        <v>6</v>
      </c>
      <c r="AB863" t="str">
        <f t="shared" si="53"/>
        <v>Feb</v>
      </c>
      <c r="AC863">
        <f t="shared" si="54"/>
        <v>2015</v>
      </c>
    </row>
    <row r="864" spans="1:29" ht="12.75" customHeight="1" x14ac:dyDescent="0.25">
      <c r="A864">
        <v>21597</v>
      </c>
      <c r="B864" t="s">
        <v>25</v>
      </c>
      <c r="C864">
        <v>7.0000000000000007E-2</v>
      </c>
      <c r="D864">
        <v>10.06</v>
      </c>
      <c r="E864">
        <v>2.06</v>
      </c>
      <c r="F864">
        <v>1533</v>
      </c>
      <c r="G864" t="s">
        <v>1563</v>
      </c>
      <c r="H864" t="s">
        <v>49</v>
      </c>
      <c r="I864" t="s">
        <v>28</v>
      </c>
      <c r="J864" t="s">
        <v>29</v>
      </c>
      <c r="K864" t="s">
        <v>93</v>
      </c>
      <c r="L864" t="s">
        <v>31</v>
      </c>
      <c r="M864" t="s">
        <v>280</v>
      </c>
      <c r="N864">
        <v>0.39</v>
      </c>
      <c r="O864" t="s">
        <v>33</v>
      </c>
      <c r="P864" t="s">
        <v>61</v>
      </c>
      <c r="Q864" t="s">
        <v>506</v>
      </c>
      <c r="R864" t="s">
        <v>1564</v>
      </c>
      <c r="S864">
        <v>63130</v>
      </c>
      <c r="T864" s="3">
        <v>42041</v>
      </c>
      <c r="U864" s="3">
        <v>42042</v>
      </c>
      <c r="V864" s="5">
        <v>33.189</v>
      </c>
      <c r="W864">
        <v>5</v>
      </c>
      <c r="X864" s="5">
        <v>48.1</v>
      </c>
      <c r="Y864">
        <v>91328</v>
      </c>
      <c r="Z864">
        <f t="shared" si="52"/>
        <v>1</v>
      </c>
      <c r="AA864">
        <f t="shared" si="55"/>
        <v>6</v>
      </c>
      <c r="AB864" t="str">
        <f t="shared" si="53"/>
        <v>Feb</v>
      </c>
      <c r="AC864">
        <f t="shared" si="54"/>
        <v>2015</v>
      </c>
    </row>
    <row r="865" spans="1:29" ht="12.75" customHeight="1" x14ac:dyDescent="0.25">
      <c r="A865">
        <v>23147</v>
      </c>
      <c r="B865" t="s">
        <v>106</v>
      </c>
      <c r="C865">
        <v>0</v>
      </c>
      <c r="D865">
        <v>599.99</v>
      </c>
      <c r="E865">
        <v>24.49</v>
      </c>
      <c r="F865">
        <v>1548</v>
      </c>
      <c r="G865" t="s">
        <v>1565</v>
      </c>
      <c r="H865" t="s">
        <v>49</v>
      </c>
      <c r="I865" t="s">
        <v>28</v>
      </c>
      <c r="J865" t="s">
        <v>77</v>
      </c>
      <c r="K865" t="s">
        <v>587</v>
      </c>
      <c r="L865" t="s">
        <v>236</v>
      </c>
      <c r="M865" t="s">
        <v>1566</v>
      </c>
      <c r="N865">
        <v>0.44</v>
      </c>
      <c r="O865" t="s">
        <v>33</v>
      </c>
      <c r="P865" t="s">
        <v>61</v>
      </c>
      <c r="Q865" t="s">
        <v>703</v>
      </c>
      <c r="R865" t="s">
        <v>1567</v>
      </c>
      <c r="S865">
        <v>47374</v>
      </c>
      <c r="T865" s="3">
        <v>42178</v>
      </c>
      <c r="U865" s="3">
        <v>42180</v>
      </c>
      <c r="V865" s="5">
        <v>-367.16500000000002</v>
      </c>
      <c r="W865">
        <v>18</v>
      </c>
      <c r="X865" s="5">
        <v>11015.82</v>
      </c>
      <c r="Y865">
        <v>88487</v>
      </c>
      <c r="Z865">
        <f t="shared" si="52"/>
        <v>2</v>
      </c>
      <c r="AA865">
        <f t="shared" si="55"/>
        <v>23</v>
      </c>
      <c r="AB865" t="str">
        <f t="shared" si="53"/>
        <v>Jun</v>
      </c>
      <c r="AC865">
        <f t="shared" si="54"/>
        <v>2015</v>
      </c>
    </row>
    <row r="866" spans="1:29" ht="12.75" customHeight="1" x14ac:dyDescent="0.25">
      <c r="A866">
        <v>19627</v>
      </c>
      <c r="B866" t="s">
        <v>106</v>
      </c>
      <c r="C866">
        <v>7.0000000000000007E-2</v>
      </c>
      <c r="D866">
        <v>17.7</v>
      </c>
      <c r="E866">
        <v>9.4700000000000006</v>
      </c>
      <c r="F866">
        <v>1551</v>
      </c>
      <c r="G866" t="s">
        <v>1568</v>
      </c>
      <c r="H866" t="s">
        <v>49</v>
      </c>
      <c r="I866" t="s">
        <v>114</v>
      </c>
      <c r="J866" t="s">
        <v>29</v>
      </c>
      <c r="K866" t="s">
        <v>141</v>
      </c>
      <c r="L866" t="s">
        <v>59</v>
      </c>
      <c r="M866" t="s">
        <v>1569</v>
      </c>
      <c r="N866">
        <v>0.59</v>
      </c>
      <c r="O866" t="s">
        <v>33</v>
      </c>
      <c r="P866" t="s">
        <v>136</v>
      </c>
      <c r="Q866" t="s">
        <v>671</v>
      </c>
      <c r="R866" t="s">
        <v>1570</v>
      </c>
      <c r="S866">
        <v>39530</v>
      </c>
      <c r="T866" s="3">
        <v>42180</v>
      </c>
      <c r="U866" s="3">
        <v>42186</v>
      </c>
      <c r="V866" s="5">
        <v>-243.54400000000001</v>
      </c>
      <c r="W866">
        <v>18</v>
      </c>
      <c r="X866" s="5">
        <v>300.67</v>
      </c>
      <c r="Y866">
        <v>87488</v>
      </c>
      <c r="Z866">
        <f t="shared" si="52"/>
        <v>6</v>
      </c>
      <c r="AA866">
        <f t="shared" si="55"/>
        <v>25</v>
      </c>
      <c r="AB866" t="str">
        <f t="shared" si="53"/>
        <v>Jun</v>
      </c>
      <c r="AC866">
        <f t="shared" si="54"/>
        <v>2015</v>
      </c>
    </row>
    <row r="867" spans="1:29" ht="12.75" customHeight="1" x14ac:dyDescent="0.25">
      <c r="A867">
        <v>20993</v>
      </c>
      <c r="B867" t="s">
        <v>47</v>
      </c>
      <c r="C867">
        <v>0.01</v>
      </c>
      <c r="D867">
        <v>348.21</v>
      </c>
      <c r="E867">
        <v>40.19</v>
      </c>
      <c r="F867">
        <v>1552</v>
      </c>
      <c r="G867" t="s">
        <v>1571</v>
      </c>
      <c r="H867" t="s">
        <v>39</v>
      </c>
      <c r="I867" t="s">
        <v>58</v>
      </c>
      <c r="J867" t="s">
        <v>41</v>
      </c>
      <c r="K867" t="s">
        <v>152</v>
      </c>
      <c r="L867" t="s">
        <v>121</v>
      </c>
      <c r="M867" t="s">
        <v>1572</v>
      </c>
      <c r="N867">
        <v>0.62</v>
      </c>
      <c r="O867" t="s">
        <v>33</v>
      </c>
      <c r="P867" t="s">
        <v>136</v>
      </c>
      <c r="Q867" t="s">
        <v>671</v>
      </c>
      <c r="R867" t="s">
        <v>1573</v>
      </c>
      <c r="S867">
        <v>39056</v>
      </c>
      <c r="T867" s="3">
        <v>42005</v>
      </c>
      <c r="U867" s="3">
        <v>42008</v>
      </c>
      <c r="V867" s="5">
        <v>-337.09199999999998</v>
      </c>
      <c r="W867">
        <v>2</v>
      </c>
      <c r="X867" s="5">
        <v>723.54</v>
      </c>
      <c r="Y867">
        <v>87486</v>
      </c>
      <c r="Z867">
        <f t="shared" si="52"/>
        <v>3</v>
      </c>
      <c r="AA867">
        <f t="shared" si="55"/>
        <v>1</v>
      </c>
      <c r="AB867" t="str">
        <f t="shared" si="53"/>
        <v>Jan</v>
      </c>
      <c r="AC867">
        <f t="shared" si="54"/>
        <v>2015</v>
      </c>
    </row>
    <row r="868" spans="1:29" ht="12.75" customHeight="1" x14ac:dyDescent="0.25">
      <c r="A868">
        <v>24862</v>
      </c>
      <c r="B868" t="s">
        <v>37</v>
      </c>
      <c r="C868">
        <v>0.03</v>
      </c>
      <c r="D868">
        <v>12.28</v>
      </c>
      <c r="E868">
        <v>6.35</v>
      </c>
      <c r="F868">
        <v>1553</v>
      </c>
      <c r="G868" t="s">
        <v>1574</v>
      </c>
      <c r="H868" t="s">
        <v>49</v>
      </c>
      <c r="I868" t="s">
        <v>58</v>
      </c>
      <c r="J868" t="s">
        <v>29</v>
      </c>
      <c r="K868" t="s">
        <v>93</v>
      </c>
      <c r="L868" t="s">
        <v>59</v>
      </c>
      <c r="M868" t="s">
        <v>1575</v>
      </c>
      <c r="N868">
        <v>0.38</v>
      </c>
      <c r="O868" t="s">
        <v>33</v>
      </c>
      <c r="P868" t="s">
        <v>136</v>
      </c>
      <c r="Q868" t="s">
        <v>671</v>
      </c>
      <c r="R868" t="s">
        <v>1576</v>
      </c>
      <c r="S868">
        <v>38701</v>
      </c>
      <c r="T868" s="3">
        <v>42085</v>
      </c>
      <c r="U868" s="3">
        <v>42087</v>
      </c>
      <c r="V868" s="5">
        <v>68.675999999999988</v>
      </c>
      <c r="W868">
        <v>7</v>
      </c>
      <c r="X868" s="5">
        <v>87.53</v>
      </c>
      <c r="Y868">
        <v>87484</v>
      </c>
      <c r="Z868">
        <f t="shared" si="52"/>
        <v>2</v>
      </c>
      <c r="AA868">
        <f t="shared" si="55"/>
        <v>22</v>
      </c>
      <c r="AB868" t="str">
        <f t="shared" si="53"/>
        <v>Mar</v>
      </c>
      <c r="AC868">
        <f t="shared" si="54"/>
        <v>2015</v>
      </c>
    </row>
    <row r="869" spans="1:29" ht="12.75" customHeight="1" x14ac:dyDescent="0.25">
      <c r="A869">
        <v>26135</v>
      </c>
      <c r="B869" t="s">
        <v>25</v>
      </c>
      <c r="C869">
        <v>0.04</v>
      </c>
      <c r="D869">
        <v>10.98</v>
      </c>
      <c r="E869">
        <v>3.99</v>
      </c>
      <c r="F869">
        <v>1554</v>
      </c>
      <c r="G869" t="s">
        <v>1577</v>
      </c>
      <c r="H869" t="s">
        <v>49</v>
      </c>
      <c r="I869" t="s">
        <v>58</v>
      </c>
      <c r="J869" t="s">
        <v>29</v>
      </c>
      <c r="K869" t="s">
        <v>257</v>
      </c>
      <c r="L869" t="s">
        <v>59</v>
      </c>
      <c r="M869" t="s">
        <v>1578</v>
      </c>
      <c r="N869">
        <v>0.57999999999999996</v>
      </c>
      <c r="O869" t="s">
        <v>33</v>
      </c>
      <c r="P869" t="s">
        <v>136</v>
      </c>
      <c r="Q869" t="s">
        <v>671</v>
      </c>
      <c r="R869" t="s">
        <v>1579</v>
      </c>
      <c r="S869">
        <v>39503</v>
      </c>
      <c r="T869" s="3">
        <v>42142</v>
      </c>
      <c r="U869" s="3">
        <v>42142</v>
      </c>
      <c r="V869" s="5">
        <v>481.03199999999998</v>
      </c>
      <c r="W869">
        <v>15</v>
      </c>
      <c r="X869" s="5">
        <v>172.22</v>
      </c>
      <c r="Y869">
        <v>87485</v>
      </c>
      <c r="Z869">
        <f t="shared" si="52"/>
        <v>0</v>
      </c>
      <c r="AA869">
        <f t="shared" si="55"/>
        <v>18</v>
      </c>
      <c r="AB869" t="str">
        <f t="shared" si="53"/>
        <v>May</v>
      </c>
      <c r="AC869">
        <f t="shared" si="54"/>
        <v>2015</v>
      </c>
    </row>
    <row r="870" spans="1:29" ht="12.75" customHeight="1" x14ac:dyDescent="0.25">
      <c r="A870">
        <v>25409</v>
      </c>
      <c r="B870" t="s">
        <v>25</v>
      </c>
      <c r="C870">
        <v>0.03</v>
      </c>
      <c r="D870">
        <v>124.49</v>
      </c>
      <c r="E870">
        <v>51.94</v>
      </c>
      <c r="F870">
        <v>1554</v>
      </c>
      <c r="G870" t="s">
        <v>1577</v>
      </c>
      <c r="H870" t="s">
        <v>39</v>
      </c>
      <c r="I870" t="s">
        <v>114</v>
      </c>
      <c r="J870" t="s">
        <v>41</v>
      </c>
      <c r="K870" t="s">
        <v>152</v>
      </c>
      <c r="L870" t="s">
        <v>121</v>
      </c>
      <c r="M870" t="s">
        <v>462</v>
      </c>
      <c r="N870">
        <v>0.63</v>
      </c>
      <c r="O870" t="s">
        <v>33</v>
      </c>
      <c r="P870" t="s">
        <v>136</v>
      </c>
      <c r="Q870" t="s">
        <v>671</v>
      </c>
      <c r="R870" t="s">
        <v>1579</v>
      </c>
      <c r="S870">
        <v>39503</v>
      </c>
      <c r="T870" s="3">
        <v>42048</v>
      </c>
      <c r="U870" s="3">
        <v>42049</v>
      </c>
      <c r="V870" s="5">
        <v>-4.0180000000000007</v>
      </c>
      <c r="W870">
        <v>7</v>
      </c>
      <c r="X870" s="5">
        <v>894.88</v>
      </c>
      <c r="Y870">
        <v>87487</v>
      </c>
      <c r="Z870">
        <f t="shared" si="52"/>
        <v>1</v>
      </c>
      <c r="AA870">
        <f t="shared" si="55"/>
        <v>13</v>
      </c>
      <c r="AB870" t="str">
        <f t="shared" si="53"/>
        <v>Feb</v>
      </c>
      <c r="AC870">
        <f t="shared" si="54"/>
        <v>2015</v>
      </c>
    </row>
    <row r="871" spans="1:29" ht="12.75" customHeight="1" x14ac:dyDescent="0.25">
      <c r="A871">
        <v>18294</v>
      </c>
      <c r="B871" t="s">
        <v>37</v>
      </c>
      <c r="C871">
        <v>0.06</v>
      </c>
      <c r="D871">
        <v>2.89</v>
      </c>
      <c r="E871">
        <v>0.99</v>
      </c>
      <c r="F871">
        <v>1556</v>
      </c>
      <c r="G871" t="s">
        <v>1580</v>
      </c>
      <c r="H871" t="s">
        <v>49</v>
      </c>
      <c r="I871" t="s">
        <v>114</v>
      </c>
      <c r="J871" t="s">
        <v>29</v>
      </c>
      <c r="K871" t="s">
        <v>134</v>
      </c>
      <c r="L871" t="s">
        <v>59</v>
      </c>
      <c r="M871" t="s">
        <v>1581</v>
      </c>
      <c r="N871">
        <v>0.38</v>
      </c>
      <c r="O871" t="s">
        <v>33</v>
      </c>
      <c r="P871" t="s">
        <v>136</v>
      </c>
      <c r="Q871" t="s">
        <v>137</v>
      </c>
      <c r="R871" t="s">
        <v>1454</v>
      </c>
      <c r="S871">
        <v>22304</v>
      </c>
      <c r="T871" s="3">
        <v>42156</v>
      </c>
      <c r="U871" s="3">
        <v>42158</v>
      </c>
      <c r="V871" s="5">
        <v>-2.0097</v>
      </c>
      <c r="W871">
        <v>6</v>
      </c>
      <c r="X871" s="5">
        <v>16.670000000000002</v>
      </c>
      <c r="Y871">
        <v>87425</v>
      </c>
      <c r="Z871">
        <f t="shared" si="52"/>
        <v>2</v>
      </c>
      <c r="AA871">
        <f t="shared" si="55"/>
        <v>1</v>
      </c>
      <c r="AB871" t="str">
        <f t="shared" si="53"/>
        <v>Jun</v>
      </c>
      <c r="AC871">
        <f t="shared" si="54"/>
        <v>2015</v>
      </c>
    </row>
    <row r="872" spans="1:29" ht="12.75" customHeight="1" x14ac:dyDescent="0.25">
      <c r="A872">
        <v>18295</v>
      </c>
      <c r="B872" t="s">
        <v>37</v>
      </c>
      <c r="C872">
        <v>0.08</v>
      </c>
      <c r="D872">
        <v>22.84</v>
      </c>
      <c r="E872">
        <v>11.54</v>
      </c>
      <c r="F872">
        <v>1556</v>
      </c>
      <c r="G872" t="s">
        <v>1580</v>
      </c>
      <c r="H872" t="s">
        <v>49</v>
      </c>
      <c r="I872" t="s">
        <v>114</v>
      </c>
      <c r="J872" t="s">
        <v>29</v>
      </c>
      <c r="K872" t="s">
        <v>93</v>
      </c>
      <c r="L872" t="s">
        <v>59</v>
      </c>
      <c r="M872" t="s">
        <v>227</v>
      </c>
      <c r="N872">
        <v>0.39</v>
      </c>
      <c r="O872" t="s">
        <v>33</v>
      </c>
      <c r="P872" t="s">
        <v>136</v>
      </c>
      <c r="Q872" t="s">
        <v>137</v>
      </c>
      <c r="R872" t="s">
        <v>1454</v>
      </c>
      <c r="S872">
        <v>22304</v>
      </c>
      <c r="T872" s="3">
        <v>42156</v>
      </c>
      <c r="U872" s="3">
        <v>42158</v>
      </c>
      <c r="V872" s="5">
        <v>-477.37200000000007</v>
      </c>
      <c r="W872">
        <v>9</v>
      </c>
      <c r="X872" s="5">
        <v>195.16</v>
      </c>
      <c r="Y872">
        <v>87425</v>
      </c>
      <c r="Z872">
        <f t="shared" si="52"/>
        <v>2</v>
      </c>
      <c r="AA872">
        <f t="shared" si="55"/>
        <v>1</v>
      </c>
      <c r="AB872" t="str">
        <f t="shared" si="53"/>
        <v>Jun</v>
      </c>
      <c r="AC872">
        <f t="shared" si="54"/>
        <v>2015</v>
      </c>
    </row>
    <row r="873" spans="1:29" ht="12.75" customHeight="1" x14ac:dyDescent="0.25">
      <c r="A873">
        <v>18511</v>
      </c>
      <c r="B873" t="s">
        <v>106</v>
      </c>
      <c r="C873">
        <v>0.09</v>
      </c>
      <c r="D873">
        <v>60.98</v>
      </c>
      <c r="E873">
        <v>49</v>
      </c>
      <c r="F873">
        <v>1557</v>
      </c>
      <c r="G873" t="s">
        <v>1582</v>
      </c>
      <c r="H873" t="s">
        <v>49</v>
      </c>
      <c r="I873" t="s">
        <v>114</v>
      </c>
      <c r="J873" t="s">
        <v>29</v>
      </c>
      <c r="K873" t="s">
        <v>257</v>
      </c>
      <c r="L873" t="s">
        <v>236</v>
      </c>
      <c r="M873" t="s">
        <v>1583</v>
      </c>
      <c r="N873">
        <v>0.59</v>
      </c>
      <c r="O873" t="s">
        <v>33</v>
      </c>
      <c r="P873" t="s">
        <v>136</v>
      </c>
      <c r="Q873" t="s">
        <v>137</v>
      </c>
      <c r="R873" t="s">
        <v>1584</v>
      </c>
      <c r="S873">
        <v>22003</v>
      </c>
      <c r="T873" s="3">
        <v>42088</v>
      </c>
      <c r="U873" s="3">
        <v>42096</v>
      </c>
      <c r="V873" s="5">
        <v>-954.75800000000004</v>
      </c>
      <c r="W873">
        <v>15</v>
      </c>
      <c r="X873" s="5">
        <v>879.62</v>
      </c>
      <c r="Y873">
        <v>87426</v>
      </c>
      <c r="Z873">
        <f t="shared" si="52"/>
        <v>8</v>
      </c>
      <c r="AA873">
        <f t="shared" si="55"/>
        <v>25</v>
      </c>
      <c r="AB873" t="str">
        <f t="shared" si="53"/>
        <v>Mar</v>
      </c>
      <c r="AC873">
        <f t="shared" si="54"/>
        <v>2015</v>
      </c>
    </row>
    <row r="874" spans="1:29" ht="12.75" customHeight="1" x14ac:dyDescent="0.25">
      <c r="A874">
        <v>18512</v>
      </c>
      <c r="B874" t="s">
        <v>106</v>
      </c>
      <c r="C874">
        <v>0.05</v>
      </c>
      <c r="D874">
        <v>29.89</v>
      </c>
      <c r="E874">
        <v>1.99</v>
      </c>
      <c r="F874">
        <v>1557</v>
      </c>
      <c r="G874" t="s">
        <v>1582</v>
      </c>
      <c r="H874" t="s">
        <v>49</v>
      </c>
      <c r="I874" t="s">
        <v>114</v>
      </c>
      <c r="J874" t="s">
        <v>77</v>
      </c>
      <c r="K874" t="s">
        <v>180</v>
      </c>
      <c r="L874" t="s">
        <v>51</v>
      </c>
      <c r="M874" t="s">
        <v>1311</v>
      </c>
      <c r="N874">
        <v>0.5</v>
      </c>
      <c r="O874" t="s">
        <v>33</v>
      </c>
      <c r="P874" t="s">
        <v>136</v>
      </c>
      <c r="Q874" t="s">
        <v>137</v>
      </c>
      <c r="R874" t="s">
        <v>1584</v>
      </c>
      <c r="S874">
        <v>22003</v>
      </c>
      <c r="T874" s="3">
        <v>42088</v>
      </c>
      <c r="U874" s="3">
        <v>42090</v>
      </c>
      <c r="V874" s="5">
        <v>219.4734</v>
      </c>
      <c r="W874">
        <v>12</v>
      </c>
      <c r="X874" s="5">
        <v>361.19</v>
      </c>
      <c r="Y874">
        <v>87426</v>
      </c>
      <c r="Z874">
        <f t="shared" si="52"/>
        <v>2</v>
      </c>
      <c r="AA874">
        <f t="shared" si="55"/>
        <v>25</v>
      </c>
      <c r="AB874" t="str">
        <f t="shared" si="53"/>
        <v>Mar</v>
      </c>
      <c r="AC874">
        <f t="shared" si="54"/>
        <v>2015</v>
      </c>
    </row>
    <row r="875" spans="1:29" ht="12.75" customHeight="1" x14ac:dyDescent="0.25">
      <c r="A875">
        <v>26229</v>
      </c>
      <c r="B875" t="s">
        <v>47</v>
      </c>
      <c r="C875">
        <v>0.1</v>
      </c>
      <c r="D875">
        <v>226.67</v>
      </c>
      <c r="E875">
        <v>28.16</v>
      </c>
      <c r="F875">
        <v>1559</v>
      </c>
      <c r="G875" t="s">
        <v>1585</v>
      </c>
      <c r="H875" t="s">
        <v>39</v>
      </c>
      <c r="I875" t="s">
        <v>114</v>
      </c>
      <c r="J875" t="s">
        <v>41</v>
      </c>
      <c r="K875" t="s">
        <v>42</v>
      </c>
      <c r="L875" t="s">
        <v>43</v>
      </c>
      <c r="M875" t="s">
        <v>1586</v>
      </c>
      <c r="N875">
        <v>0.59</v>
      </c>
      <c r="O875" t="s">
        <v>33</v>
      </c>
      <c r="P875" t="s">
        <v>136</v>
      </c>
      <c r="Q875" t="s">
        <v>137</v>
      </c>
      <c r="R875" t="s">
        <v>1587</v>
      </c>
      <c r="S875">
        <v>24060</v>
      </c>
      <c r="T875" s="3">
        <v>42109</v>
      </c>
      <c r="U875" s="3">
        <v>42111</v>
      </c>
      <c r="V875" s="5">
        <v>-390.76800000000003</v>
      </c>
      <c r="W875">
        <v>5</v>
      </c>
      <c r="X875" s="5">
        <v>1088.26</v>
      </c>
      <c r="Y875">
        <v>87424</v>
      </c>
      <c r="Z875">
        <f t="shared" si="52"/>
        <v>2</v>
      </c>
      <c r="AA875">
        <f t="shared" si="55"/>
        <v>15</v>
      </c>
      <c r="AB875" t="str">
        <f t="shared" si="53"/>
        <v>Apr</v>
      </c>
      <c r="AC875">
        <f t="shared" si="54"/>
        <v>2015</v>
      </c>
    </row>
    <row r="876" spans="1:29" ht="12.75" customHeight="1" x14ac:dyDescent="0.25">
      <c r="A876">
        <v>19130</v>
      </c>
      <c r="B876" t="s">
        <v>25</v>
      </c>
      <c r="C876">
        <v>0.02</v>
      </c>
      <c r="D876">
        <v>11.34</v>
      </c>
      <c r="E876">
        <v>11.25</v>
      </c>
      <c r="F876">
        <v>1561</v>
      </c>
      <c r="G876" t="s">
        <v>1588</v>
      </c>
      <c r="H876" t="s">
        <v>49</v>
      </c>
      <c r="I876" t="s">
        <v>28</v>
      </c>
      <c r="J876" t="s">
        <v>29</v>
      </c>
      <c r="K876" t="s">
        <v>93</v>
      </c>
      <c r="L876" t="s">
        <v>59</v>
      </c>
      <c r="M876" t="s">
        <v>1589</v>
      </c>
      <c r="N876">
        <v>0.36</v>
      </c>
      <c r="O876" t="s">
        <v>33</v>
      </c>
      <c r="P876" t="s">
        <v>61</v>
      </c>
      <c r="Q876" t="s">
        <v>130</v>
      </c>
      <c r="R876" t="s">
        <v>1444</v>
      </c>
      <c r="S876">
        <v>76063</v>
      </c>
      <c r="T876" s="3">
        <v>42064</v>
      </c>
      <c r="U876" s="3">
        <v>42065</v>
      </c>
      <c r="V876" s="5">
        <v>-155.21</v>
      </c>
      <c r="W876">
        <v>9</v>
      </c>
      <c r="X876" s="5">
        <v>105.75</v>
      </c>
      <c r="Y876">
        <v>88093</v>
      </c>
      <c r="Z876">
        <f t="shared" si="52"/>
        <v>1</v>
      </c>
      <c r="AA876">
        <f t="shared" si="55"/>
        <v>1</v>
      </c>
      <c r="AB876" t="str">
        <f t="shared" si="53"/>
        <v>Mar</v>
      </c>
      <c r="AC876">
        <f t="shared" si="54"/>
        <v>2015</v>
      </c>
    </row>
    <row r="877" spans="1:29" ht="12.75" customHeight="1" x14ac:dyDescent="0.25">
      <c r="A877">
        <v>19208</v>
      </c>
      <c r="B877" t="s">
        <v>47</v>
      </c>
      <c r="C877">
        <v>0.05</v>
      </c>
      <c r="D877">
        <v>12.2</v>
      </c>
      <c r="E877">
        <v>6.02</v>
      </c>
      <c r="F877">
        <v>1561</v>
      </c>
      <c r="G877" t="s">
        <v>1588</v>
      </c>
      <c r="H877" t="s">
        <v>49</v>
      </c>
      <c r="I877" t="s">
        <v>28</v>
      </c>
      <c r="J877" t="s">
        <v>41</v>
      </c>
      <c r="K877" t="s">
        <v>50</v>
      </c>
      <c r="L877" t="s">
        <v>51</v>
      </c>
      <c r="M877" t="s">
        <v>1412</v>
      </c>
      <c r="N877">
        <v>0.43</v>
      </c>
      <c r="O877" t="s">
        <v>33</v>
      </c>
      <c r="P877" t="s">
        <v>61</v>
      </c>
      <c r="Q877" t="s">
        <v>130</v>
      </c>
      <c r="R877" t="s">
        <v>1444</v>
      </c>
      <c r="S877">
        <v>76063</v>
      </c>
      <c r="T877" s="3">
        <v>42107</v>
      </c>
      <c r="U877" s="3">
        <v>42108</v>
      </c>
      <c r="V877" s="5">
        <v>-6.6420000000000003</v>
      </c>
      <c r="W877">
        <v>5</v>
      </c>
      <c r="X877" s="5">
        <v>63.93</v>
      </c>
      <c r="Y877">
        <v>88094</v>
      </c>
      <c r="Z877">
        <f t="shared" si="52"/>
        <v>1</v>
      </c>
      <c r="AA877">
        <f t="shared" si="55"/>
        <v>13</v>
      </c>
      <c r="AB877" t="str">
        <f t="shared" si="53"/>
        <v>Apr</v>
      </c>
      <c r="AC877">
        <f t="shared" si="54"/>
        <v>2015</v>
      </c>
    </row>
    <row r="878" spans="1:29" ht="12.75" customHeight="1" x14ac:dyDescent="0.25">
      <c r="A878">
        <v>20464</v>
      </c>
      <c r="B878" t="s">
        <v>56</v>
      </c>
      <c r="C878">
        <v>7.0000000000000007E-2</v>
      </c>
      <c r="D878">
        <v>20.95</v>
      </c>
      <c r="E878">
        <v>5.99</v>
      </c>
      <c r="F878">
        <v>1574</v>
      </c>
      <c r="G878" t="s">
        <v>1590</v>
      </c>
      <c r="H878" t="s">
        <v>49</v>
      </c>
      <c r="I878" t="s">
        <v>114</v>
      </c>
      <c r="J878" t="s">
        <v>77</v>
      </c>
      <c r="K878" t="s">
        <v>180</v>
      </c>
      <c r="L878" t="s">
        <v>59</v>
      </c>
      <c r="M878" t="s">
        <v>1591</v>
      </c>
      <c r="N878">
        <v>0.65</v>
      </c>
      <c r="O878" t="s">
        <v>33</v>
      </c>
      <c r="P878" t="s">
        <v>136</v>
      </c>
      <c r="Q878" t="s">
        <v>322</v>
      </c>
      <c r="R878" t="s">
        <v>1592</v>
      </c>
      <c r="S878">
        <v>28314</v>
      </c>
      <c r="T878" s="3">
        <v>42044</v>
      </c>
      <c r="U878" s="3">
        <v>42045</v>
      </c>
      <c r="V878" s="5">
        <v>27.233999999999998</v>
      </c>
      <c r="W878">
        <v>19</v>
      </c>
      <c r="X878" s="5">
        <v>391.4</v>
      </c>
      <c r="Y878">
        <v>86966</v>
      </c>
      <c r="Z878">
        <f t="shared" si="52"/>
        <v>1</v>
      </c>
      <c r="AA878">
        <f t="shared" si="55"/>
        <v>9</v>
      </c>
      <c r="AB878" t="str">
        <f t="shared" si="53"/>
        <v>Feb</v>
      </c>
      <c r="AC878">
        <f t="shared" si="54"/>
        <v>2015</v>
      </c>
    </row>
    <row r="879" spans="1:29" ht="12.75" customHeight="1" x14ac:dyDescent="0.25">
      <c r="A879">
        <v>22127</v>
      </c>
      <c r="B879" t="s">
        <v>106</v>
      </c>
      <c r="C879">
        <v>0.1</v>
      </c>
      <c r="D879">
        <v>11.58</v>
      </c>
      <c r="E879">
        <v>6.97</v>
      </c>
      <c r="F879">
        <v>1580</v>
      </c>
      <c r="G879" t="s">
        <v>1593</v>
      </c>
      <c r="H879" t="s">
        <v>49</v>
      </c>
      <c r="I879" t="s">
        <v>28</v>
      </c>
      <c r="J879" t="s">
        <v>29</v>
      </c>
      <c r="K879" t="s">
        <v>69</v>
      </c>
      <c r="L879" t="s">
        <v>59</v>
      </c>
      <c r="M879" t="s">
        <v>686</v>
      </c>
      <c r="N879">
        <v>0.35</v>
      </c>
      <c r="O879" t="s">
        <v>33</v>
      </c>
      <c r="P879" t="s">
        <v>53</v>
      </c>
      <c r="Q879" t="s">
        <v>188</v>
      </c>
      <c r="R879" t="s">
        <v>1594</v>
      </c>
      <c r="S879">
        <v>4901</v>
      </c>
      <c r="T879" s="3">
        <v>42051</v>
      </c>
      <c r="U879" s="3">
        <v>42055</v>
      </c>
      <c r="V879" s="5">
        <v>-8.3979999999999997</v>
      </c>
      <c r="W879">
        <v>1</v>
      </c>
      <c r="X879" s="5">
        <v>14.53</v>
      </c>
      <c r="Y879">
        <v>90934</v>
      </c>
      <c r="Z879">
        <f t="shared" si="52"/>
        <v>4</v>
      </c>
      <c r="AA879">
        <f t="shared" si="55"/>
        <v>16</v>
      </c>
      <c r="AB879" t="str">
        <f t="shared" si="53"/>
        <v>Feb</v>
      </c>
      <c r="AC879">
        <f t="shared" si="54"/>
        <v>2015</v>
      </c>
    </row>
    <row r="880" spans="1:29" ht="12.75" customHeight="1" x14ac:dyDescent="0.25">
      <c r="A880">
        <v>25013</v>
      </c>
      <c r="B880" t="s">
        <v>56</v>
      </c>
      <c r="C880">
        <v>0.03</v>
      </c>
      <c r="D880">
        <v>19.04</v>
      </c>
      <c r="E880">
        <v>6.38</v>
      </c>
      <c r="F880">
        <v>1590</v>
      </c>
      <c r="G880" t="s">
        <v>1595</v>
      </c>
      <c r="H880" t="s">
        <v>27</v>
      </c>
      <c r="I880" t="s">
        <v>28</v>
      </c>
      <c r="J880" t="s">
        <v>41</v>
      </c>
      <c r="K880" t="s">
        <v>50</v>
      </c>
      <c r="L880" t="s">
        <v>59</v>
      </c>
      <c r="M880" t="s">
        <v>1596</v>
      </c>
      <c r="N880">
        <v>0.56000000000000005</v>
      </c>
      <c r="O880" t="s">
        <v>33</v>
      </c>
      <c r="P880" t="s">
        <v>53</v>
      </c>
      <c r="Q880" t="s">
        <v>154</v>
      </c>
      <c r="R880" t="s">
        <v>1597</v>
      </c>
      <c r="S880">
        <v>44094</v>
      </c>
      <c r="T880" s="3">
        <v>42098</v>
      </c>
      <c r="U880" s="3">
        <v>42098</v>
      </c>
      <c r="V880" s="5">
        <v>83.793599999999998</v>
      </c>
      <c r="W880">
        <v>7</v>
      </c>
      <c r="X880" s="5">
        <v>144.03</v>
      </c>
      <c r="Y880">
        <v>86668</v>
      </c>
      <c r="Z880">
        <f t="shared" si="52"/>
        <v>0</v>
      </c>
      <c r="AA880">
        <f t="shared" si="55"/>
        <v>4</v>
      </c>
      <c r="AB880" t="str">
        <f t="shared" si="53"/>
        <v>Apr</v>
      </c>
      <c r="AC880">
        <f t="shared" si="54"/>
        <v>2015</v>
      </c>
    </row>
    <row r="881" spans="1:29" ht="12.75" customHeight="1" x14ac:dyDescent="0.25">
      <c r="A881">
        <v>25011</v>
      </c>
      <c r="B881" t="s">
        <v>56</v>
      </c>
      <c r="C881">
        <v>0.02</v>
      </c>
      <c r="D881">
        <v>5.53</v>
      </c>
      <c r="E881">
        <v>6.98</v>
      </c>
      <c r="F881">
        <v>1593</v>
      </c>
      <c r="G881" t="s">
        <v>1598</v>
      </c>
      <c r="H881" t="s">
        <v>49</v>
      </c>
      <c r="I881" t="s">
        <v>28</v>
      </c>
      <c r="J881" t="s">
        <v>29</v>
      </c>
      <c r="K881" t="s">
        <v>109</v>
      </c>
      <c r="L881" t="s">
        <v>59</v>
      </c>
      <c r="M881" t="s">
        <v>1599</v>
      </c>
      <c r="N881">
        <v>0.39</v>
      </c>
      <c r="O881" t="s">
        <v>33</v>
      </c>
      <c r="P881" t="s">
        <v>61</v>
      </c>
      <c r="Q881" t="s">
        <v>304</v>
      </c>
      <c r="R881" t="s">
        <v>305</v>
      </c>
      <c r="S881">
        <v>74006</v>
      </c>
      <c r="T881" s="3">
        <v>42098</v>
      </c>
      <c r="U881" s="3">
        <v>42100</v>
      </c>
      <c r="V881" s="5">
        <v>-77.823719999999994</v>
      </c>
      <c r="W881">
        <v>8</v>
      </c>
      <c r="X881" s="5">
        <v>48.81</v>
      </c>
      <c r="Y881">
        <v>86668</v>
      </c>
      <c r="Z881">
        <f t="shared" si="52"/>
        <v>2</v>
      </c>
      <c r="AA881">
        <f t="shared" si="55"/>
        <v>4</v>
      </c>
      <c r="AB881" t="str">
        <f t="shared" si="53"/>
        <v>Apr</v>
      </c>
      <c r="AC881">
        <f t="shared" si="54"/>
        <v>2015</v>
      </c>
    </row>
    <row r="882" spans="1:29" ht="12.75" customHeight="1" x14ac:dyDescent="0.25">
      <c r="A882">
        <v>21059</v>
      </c>
      <c r="B882" t="s">
        <v>25</v>
      </c>
      <c r="C882">
        <v>0.01</v>
      </c>
      <c r="D882">
        <v>500.98</v>
      </c>
      <c r="E882">
        <v>26</v>
      </c>
      <c r="F882">
        <v>1595</v>
      </c>
      <c r="G882" t="s">
        <v>1600</v>
      </c>
      <c r="H882" t="s">
        <v>39</v>
      </c>
      <c r="I882" t="s">
        <v>28</v>
      </c>
      <c r="J882" t="s">
        <v>41</v>
      </c>
      <c r="K882" t="s">
        <v>42</v>
      </c>
      <c r="L882" t="s">
        <v>43</v>
      </c>
      <c r="M882" t="s">
        <v>44</v>
      </c>
      <c r="N882">
        <v>0.6</v>
      </c>
      <c r="O882" t="s">
        <v>33</v>
      </c>
      <c r="P882" t="s">
        <v>53</v>
      </c>
      <c r="Q882" t="s">
        <v>648</v>
      </c>
      <c r="R882" t="s">
        <v>1601</v>
      </c>
      <c r="S882">
        <v>25705</v>
      </c>
      <c r="T882" s="3">
        <v>42135</v>
      </c>
      <c r="U882" s="3">
        <v>42136</v>
      </c>
      <c r="V882" s="5">
        <v>5078.5379999999996</v>
      </c>
      <c r="W882">
        <v>14</v>
      </c>
      <c r="X882" s="5">
        <v>7360.2</v>
      </c>
      <c r="Y882">
        <v>90796</v>
      </c>
      <c r="Z882">
        <f t="shared" si="52"/>
        <v>1</v>
      </c>
      <c r="AA882">
        <f t="shared" si="55"/>
        <v>11</v>
      </c>
      <c r="AB882" t="str">
        <f t="shared" si="53"/>
        <v>May</v>
      </c>
      <c r="AC882">
        <f t="shared" si="54"/>
        <v>2015</v>
      </c>
    </row>
    <row r="883" spans="1:29" ht="12.75" customHeight="1" x14ac:dyDescent="0.25">
      <c r="A883">
        <v>21060</v>
      </c>
      <c r="B883" t="s">
        <v>25</v>
      </c>
      <c r="C883">
        <v>0.08</v>
      </c>
      <c r="D883">
        <v>9.77</v>
      </c>
      <c r="E883">
        <v>6.02</v>
      </c>
      <c r="F883">
        <v>1595</v>
      </c>
      <c r="G883" t="s">
        <v>1600</v>
      </c>
      <c r="H883" t="s">
        <v>49</v>
      </c>
      <c r="I883" t="s">
        <v>28</v>
      </c>
      <c r="J883" t="s">
        <v>41</v>
      </c>
      <c r="K883" t="s">
        <v>50</v>
      </c>
      <c r="L883" t="s">
        <v>86</v>
      </c>
      <c r="M883" t="s">
        <v>1602</v>
      </c>
      <c r="N883">
        <v>0.48</v>
      </c>
      <c r="O883" t="s">
        <v>33</v>
      </c>
      <c r="P883" t="s">
        <v>53</v>
      </c>
      <c r="Q883" t="s">
        <v>648</v>
      </c>
      <c r="R883" t="s">
        <v>1601</v>
      </c>
      <c r="S883">
        <v>25705</v>
      </c>
      <c r="T883" s="3">
        <v>42135</v>
      </c>
      <c r="U883" s="3">
        <v>42136</v>
      </c>
      <c r="V883" s="5">
        <v>23.276000000000003</v>
      </c>
      <c r="W883">
        <v>9</v>
      </c>
      <c r="X883" s="5">
        <v>89.06</v>
      </c>
      <c r="Y883">
        <v>90796</v>
      </c>
      <c r="Z883">
        <f t="shared" si="52"/>
        <v>1</v>
      </c>
      <c r="AA883">
        <f t="shared" si="55"/>
        <v>11</v>
      </c>
      <c r="AB883" t="str">
        <f t="shared" si="53"/>
        <v>May</v>
      </c>
      <c r="AC883">
        <f t="shared" si="54"/>
        <v>2015</v>
      </c>
    </row>
    <row r="884" spans="1:29" ht="12.75" customHeight="1" x14ac:dyDescent="0.25">
      <c r="A884">
        <v>21061</v>
      </c>
      <c r="B884" t="s">
        <v>25</v>
      </c>
      <c r="C884">
        <v>0.09</v>
      </c>
      <c r="D884">
        <v>3.28</v>
      </c>
      <c r="E884">
        <v>0.98</v>
      </c>
      <c r="F884">
        <v>1595</v>
      </c>
      <c r="G884" t="s">
        <v>1600</v>
      </c>
      <c r="H884" t="s">
        <v>49</v>
      </c>
      <c r="I884" t="s">
        <v>28</v>
      </c>
      <c r="J884" t="s">
        <v>29</v>
      </c>
      <c r="K884" t="s">
        <v>30</v>
      </c>
      <c r="L884" t="s">
        <v>31</v>
      </c>
      <c r="M884" t="s">
        <v>1603</v>
      </c>
      <c r="N884">
        <v>0.59</v>
      </c>
      <c r="O884" t="s">
        <v>33</v>
      </c>
      <c r="P884" t="s">
        <v>53</v>
      </c>
      <c r="Q884" t="s">
        <v>648</v>
      </c>
      <c r="R884" t="s">
        <v>1601</v>
      </c>
      <c r="S884">
        <v>25705</v>
      </c>
      <c r="T884" s="3">
        <v>42135</v>
      </c>
      <c r="U884" s="3">
        <v>42137</v>
      </c>
      <c r="V884" s="5">
        <v>17.754000000000001</v>
      </c>
      <c r="W884">
        <v>42</v>
      </c>
      <c r="X884" s="5">
        <v>134.97</v>
      </c>
      <c r="Y884">
        <v>90796</v>
      </c>
      <c r="Z884">
        <f t="shared" si="52"/>
        <v>2</v>
      </c>
      <c r="AA884">
        <f t="shared" si="55"/>
        <v>11</v>
      </c>
      <c r="AB884" t="str">
        <f t="shared" si="53"/>
        <v>May</v>
      </c>
      <c r="AC884">
        <f t="shared" si="54"/>
        <v>2015</v>
      </c>
    </row>
    <row r="885" spans="1:29" ht="12.75" customHeight="1" x14ac:dyDescent="0.25">
      <c r="A885">
        <v>21928</v>
      </c>
      <c r="B885" t="s">
        <v>47</v>
      </c>
      <c r="C885">
        <v>0.1</v>
      </c>
      <c r="D885">
        <v>9.11</v>
      </c>
      <c r="E885">
        <v>2.15</v>
      </c>
      <c r="F885">
        <v>1602</v>
      </c>
      <c r="G885" t="s">
        <v>1604</v>
      </c>
      <c r="H885" t="s">
        <v>49</v>
      </c>
      <c r="I885" t="s">
        <v>40</v>
      </c>
      <c r="J885" t="s">
        <v>29</v>
      </c>
      <c r="K885" t="s">
        <v>93</v>
      </c>
      <c r="L885" t="s">
        <v>31</v>
      </c>
      <c r="M885" t="s">
        <v>1258</v>
      </c>
      <c r="N885">
        <v>0.4</v>
      </c>
      <c r="O885" t="s">
        <v>33</v>
      </c>
      <c r="P885" t="s">
        <v>53</v>
      </c>
      <c r="Q885" t="s">
        <v>415</v>
      </c>
      <c r="R885" t="s">
        <v>1605</v>
      </c>
      <c r="S885">
        <v>20601</v>
      </c>
      <c r="T885" s="3">
        <v>42104</v>
      </c>
      <c r="U885" s="3">
        <v>42106</v>
      </c>
      <c r="V885" s="5">
        <v>-3.9312</v>
      </c>
      <c r="W885">
        <v>2</v>
      </c>
      <c r="X885" s="5">
        <v>17.420000000000002</v>
      </c>
      <c r="Y885">
        <v>89680</v>
      </c>
      <c r="Z885">
        <f t="shared" si="52"/>
        <v>2</v>
      </c>
      <c r="AA885">
        <f t="shared" si="55"/>
        <v>10</v>
      </c>
      <c r="AB885" t="str">
        <f t="shared" si="53"/>
        <v>Apr</v>
      </c>
      <c r="AC885">
        <f t="shared" si="54"/>
        <v>2015</v>
      </c>
    </row>
    <row r="886" spans="1:29" ht="12.75" customHeight="1" x14ac:dyDescent="0.25">
      <c r="A886">
        <v>23533</v>
      </c>
      <c r="B886" t="s">
        <v>47</v>
      </c>
      <c r="C886">
        <v>0.09</v>
      </c>
      <c r="D886">
        <v>2.1800000000000002</v>
      </c>
      <c r="E886">
        <v>0.78</v>
      </c>
      <c r="F886">
        <v>1603</v>
      </c>
      <c r="G886" t="s">
        <v>1606</v>
      </c>
      <c r="H886" t="s">
        <v>49</v>
      </c>
      <c r="I886" t="s">
        <v>58</v>
      </c>
      <c r="J886" t="s">
        <v>29</v>
      </c>
      <c r="K886" t="s">
        <v>66</v>
      </c>
      <c r="L886" t="s">
        <v>31</v>
      </c>
      <c r="M886" t="s">
        <v>1607</v>
      </c>
      <c r="N886">
        <v>0.52</v>
      </c>
      <c r="O886" t="s">
        <v>33</v>
      </c>
      <c r="P886" t="s">
        <v>53</v>
      </c>
      <c r="Q886" t="s">
        <v>71</v>
      </c>
      <c r="R886" t="s">
        <v>1608</v>
      </c>
      <c r="S886">
        <v>11598</v>
      </c>
      <c r="T886" s="3">
        <v>42020</v>
      </c>
      <c r="U886" s="3">
        <v>42022</v>
      </c>
      <c r="V886" s="5">
        <v>2.4548000000000001</v>
      </c>
      <c r="W886">
        <v>9</v>
      </c>
      <c r="X886" s="5">
        <v>19.12</v>
      </c>
      <c r="Y886">
        <v>89679</v>
      </c>
      <c r="Z886">
        <f t="shared" si="52"/>
        <v>2</v>
      </c>
      <c r="AA886">
        <f t="shared" si="55"/>
        <v>16</v>
      </c>
      <c r="AB886" t="str">
        <f t="shared" si="53"/>
        <v>Jan</v>
      </c>
      <c r="AC886">
        <f t="shared" si="54"/>
        <v>2015</v>
      </c>
    </row>
    <row r="887" spans="1:29" ht="12.75" customHeight="1" x14ac:dyDescent="0.25">
      <c r="A887">
        <v>23534</v>
      </c>
      <c r="B887" t="s">
        <v>47</v>
      </c>
      <c r="C887">
        <v>0.05</v>
      </c>
      <c r="D887">
        <v>179.29</v>
      </c>
      <c r="E887">
        <v>29.21</v>
      </c>
      <c r="F887">
        <v>1603</v>
      </c>
      <c r="G887" t="s">
        <v>1606</v>
      </c>
      <c r="H887" t="s">
        <v>39</v>
      </c>
      <c r="I887" t="s">
        <v>58</v>
      </c>
      <c r="J887" t="s">
        <v>41</v>
      </c>
      <c r="K887" t="s">
        <v>152</v>
      </c>
      <c r="L887" t="s">
        <v>121</v>
      </c>
      <c r="M887" t="s">
        <v>629</v>
      </c>
      <c r="N887">
        <v>0.76</v>
      </c>
      <c r="O887" t="s">
        <v>33</v>
      </c>
      <c r="P887" t="s">
        <v>53</v>
      </c>
      <c r="Q887" t="s">
        <v>71</v>
      </c>
      <c r="R887" t="s">
        <v>1608</v>
      </c>
      <c r="S887">
        <v>11598</v>
      </c>
      <c r="T887" s="3">
        <v>42020</v>
      </c>
      <c r="U887" s="3">
        <v>42022</v>
      </c>
      <c r="V887" s="5">
        <v>-537.27977732000011</v>
      </c>
      <c r="W887">
        <v>1</v>
      </c>
      <c r="X887" s="5">
        <v>186.64</v>
      </c>
      <c r="Y887">
        <v>89679</v>
      </c>
      <c r="Z887">
        <f t="shared" si="52"/>
        <v>2</v>
      </c>
      <c r="AA887">
        <f t="shared" si="55"/>
        <v>16</v>
      </c>
      <c r="AB887" t="str">
        <f t="shared" si="53"/>
        <v>Jan</v>
      </c>
      <c r="AC887">
        <f t="shared" si="54"/>
        <v>2015</v>
      </c>
    </row>
    <row r="888" spans="1:29" ht="12.75" customHeight="1" x14ac:dyDescent="0.25">
      <c r="A888">
        <v>18450</v>
      </c>
      <c r="B888" t="s">
        <v>56</v>
      </c>
      <c r="C888">
        <v>0.05</v>
      </c>
      <c r="D888">
        <v>1.98</v>
      </c>
      <c r="E888">
        <v>4.7699999999999996</v>
      </c>
      <c r="F888">
        <v>1606</v>
      </c>
      <c r="G888" t="s">
        <v>1609</v>
      </c>
      <c r="H888" t="s">
        <v>49</v>
      </c>
      <c r="I888" t="s">
        <v>40</v>
      </c>
      <c r="J888" t="s">
        <v>29</v>
      </c>
      <c r="K888" t="s">
        <v>109</v>
      </c>
      <c r="L888" t="s">
        <v>59</v>
      </c>
      <c r="M888" t="s">
        <v>1610</v>
      </c>
      <c r="N888">
        <v>0.4</v>
      </c>
      <c r="O888" t="s">
        <v>33</v>
      </c>
      <c r="P888" t="s">
        <v>53</v>
      </c>
      <c r="Q888" t="s">
        <v>71</v>
      </c>
      <c r="R888" t="s">
        <v>1611</v>
      </c>
      <c r="S888">
        <v>11010</v>
      </c>
      <c r="T888" s="3">
        <v>42011</v>
      </c>
      <c r="U888" s="3">
        <v>42012</v>
      </c>
      <c r="V888" s="5">
        <v>-14.359820000000001</v>
      </c>
      <c r="W888">
        <v>1</v>
      </c>
      <c r="X888" s="5">
        <v>3.53</v>
      </c>
      <c r="Y888">
        <v>87993</v>
      </c>
      <c r="Z888">
        <f t="shared" si="52"/>
        <v>1</v>
      </c>
      <c r="AA888">
        <f t="shared" si="55"/>
        <v>7</v>
      </c>
      <c r="AB888" t="str">
        <f t="shared" si="53"/>
        <v>Jan</v>
      </c>
      <c r="AC888">
        <f t="shared" si="54"/>
        <v>2015</v>
      </c>
    </row>
    <row r="889" spans="1:29" ht="12.75" customHeight="1" x14ac:dyDescent="0.25">
      <c r="A889">
        <v>18451</v>
      </c>
      <c r="B889" t="s">
        <v>56</v>
      </c>
      <c r="C889">
        <v>7.0000000000000007E-2</v>
      </c>
      <c r="D889">
        <v>699.99</v>
      </c>
      <c r="E889">
        <v>24.49</v>
      </c>
      <c r="F889">
        <v>1606</v>
      </c>
      <c r="G889" t="s">
        <v>1609</v>
      </c>
      <c r="H889" t="s">
        <v>27</v>
      </c>
      <c r="I889" t="s">
        <v>40</v>
      </c>
      <c r="J889" t="s">
        <v>77</v>
      </c>
      <c r="K889" t="s">
        <v>587</v>
      </c>
      <c r="L889" t="s">
        <v>236</v>
      </c>
      <c r="M889" t="s">
        <v>588</v>
      </c>
      <c r="N889">
        <v>0.41</v>
      </c>
      <c r="O889" t="s">
        <v>33</v>
      </c>
      <c r="P889" t="s">
        <v>53</v>
      </c>
      <c r="Q889" t="s">
        <v>71</v>
      </c>
      <c r="R889" t="s">
        <v>1611</v>
      </c>
      <c r="S889">
        <v>11010</v>
      </c>
      <c r="T889" s="3">
        <v>42011</v>
      </c>
      <c r="U889" s="3">
        <v>42012</v>
      </c>
      <c r="V889" s="5">
        <v>-2870.2775999999994</v>
      </c>
      <c r="W889">
        <v>1</v>
      </c>
      <c r="X889" s="5">
        <v>706.56</v>
      </c>
      <c r="Y889">
        <v>87993</v>
      </c>
      <c r="Z889">
        <f t="shared" si="52"/>
        <v>1</v>
      </c>
      <c r="AA889">
        <f t="shared" si="55"/>
        <v>7</v>
      </c>
      <c r="AB889" t="str">
        <f t="shared" si="53"/>
        <v>Jan</v>
      </c>
      <c r="AC889">
        <f t="shared" si="54"/>
        <v>2015</v>
      </c>
    </row>
    <row r="890" spans="1:29" ht="12.75" customHeight="1" x14ac:dyDescent="0.25">
      <c r="A890">
        <v>18452</v>
      </c>
      <c r="B890" t="s">
        <v>56</v>
      </c>
      <c r="C890">
        <v>7.0000000000000007E-2</v>
      </c>
      <c r="D890">
        <v>6783.02</v>
      </c>
      <c r="E890">
        <v>24.49</v>
      </c>
      <c r="F890">
        <v>1606</v>
      </c>
      <c r="G890" t="s">
        <v>1609</v>
      </c>
      <c r="H890" t="s">
        <v>49</v>
      </c>
      <c r="I890" t="s">
        <v>40</v>
      </c>
      <c r="J890" t="s">
        <v>77</v>
      </c>
      <c r="K890" t="s">
        <v>85</v>
      </c>
      <c r="L890" t="s">
        <v>236</v>
      </c>
      <c r="M890" t="s">
        <v>1277</v>
      </c>
      <c r="N890">
        <v>0.39</v>
      </c>
      <c r="O890" t="s">
        <v>33</v>
      </c>
      <c r="P890" t="s">
        <v>53</v>
      </c>
      <c r="Q890" t="s">
        <v>71</v>
      </c>
      <c r="R890" t="s">
        <v>1611</v>
      </c>
      <c r="S890">
        <v>11010</v>
      </c>
      <c r="T890" s="3">
        <v>42011</v>
      </c>
      <c r="U890" s="3">
        <v>42012</v>
      </c>
      <c r="V890" s="5">
        <v>77.983599999997679</v>
      </c>
      <c r="W890">
        <v>2</v>
      </c>
      <c r="X890" s="5">
        <v>13121.07</v>
      </c>
      <c r="Y890">
        <v>87993</v>
      </c>
      <c r="Z890">
        <f t="shared" si="52"/>
        <v>1</v>
      </c>
      <c r="AA890">
        <f t="shared" si="55"/>
        <v>7</v>
      </c>
      <c r="AB890" t="str">
        <f t="shared" si="53"/>
        <v>Jan</v>
      </c>
      <c r="AC890">
        <f t="shared" si="54"/>
        <v>2015</v>
      </c>
    </row>
    <row r="891" spans="1:29" ht="12.75" customHeight="1" x14ac:dyDescent="0.25">
      <c r="A891">
        <v>22921</v>
      </c>
      <c r="B891" t="s">
        <v>37</v>
      </c>
      <c r="C891">
        <v>0.01</v>
      </c>
      <c r="D891">
        <v>15.16</v>
      </c>
      <c r="E891">
        <v>15.09</v>
      </c>
      <c r="F891">
        <v>1607</v>
      </c>
      <c r="G891" t="s">
        <v>1612</v>
      </c>
      <c r="H891" t="s">
        <v>49</v>
      </c>
      <c r="I891" t="s">
        <v>40</v>
      </c>
      <c r="J891" t="s">
        <v>29</v>
      </c>
      <c r="K891" t="s">
        <v>109</v>
      </c>
      <c r="L891" t="s">
        <v>59</v>
      </c>
      <c r="M891" t="s">
        <v>1613</v>
      </c>
      <c r="N891">
        <v>0.39</v>
      </c>
      <c r="O891" t="s">
        <v>33</v>
      </c>
      <c r="P891" t="s">
        <v>53</v>
      </c>
      <c r="Q891" t="s">
        <v>71</v>
      </c>
      <c r="R891" t="s">
        <v>1614</v>
      </c>
      <c r="S891">
        <v>11520</v>
      </c>
      <c r="T891" s="3">
        <v>42109</v>
      </c>
      <c r="U891" s="3">
        <v>42109</v>
      </c>
      <c r="V891" s="5">
        <v>-200.85899999999998</v>
      </c>
      <c r="W891">
        <v>7</v>
      </c>
      <c r="X891" s="5">
        <v>110.93</v>
      </c>
      <c r="Y891">
        <v>87994</v>
      </c>
      <c r="Z891">
        <f t="shared" si="52"/>
        <v>0</v>
      </c>
      <c r="AA891">
        <f t="shared" si="55"/>
        <v>15</v>
      </c>
      <c r="AB891" t="str">
        <f t="shared" si="53"/>
        <v>Apr</v>
      </c>
      <c r="AC891">
        <f t="shared" si="54"/>
        <v>2015</v>
      </c>
    </row>
    <row r="892" spans="1:29" ht="12.75" customHeight="1" x14ac:dyDescent="0.25">
      <c r="A892">
        <v>24951</v>
      </c>
      <c r="B892" t="s">
        <v>106</v>
      </c>
      <c r="C892">
        <v>0.1</v>
      </c>
      <c r="D892">
        <v>5.68</v>
      </c>
      <c r="E892">
        <v>3.6</v>
      </c>
      <c r="F892">
        <v>1607</v>
      </c>
      <c r="G892" t="s">
        <v>1612</v>
      </c>
      <c r="H892" t="s">
        <v>27</v>
      </c>
      <c r="I892" t="s">
        <v>40</v>
      </c>
      <c r="J892" t="s">
        <v>29</v>
      </c>
      <c r="K892" t="s">
        <v>174</v>
      </c>
      <c r="L892" t="s">
        <v>51</v>
      </c>
      <c r="M892" t="s">
        <v>1615</v>
      </c>
      <c r="N892">
        <v>0.56000000000000005</v>
      </c>
      <c r="O892" t="s">
        <v>33</v>
      </c>
      <c r="P892" t="s">
        <v>53</v>
      </c>
      <c r="Q892" t="s">
        <v>71</v>
      </c>
      <c r="R892" t="s">
        <v>1614</v>
      </c>
      <c r="S892">
        <v>11520</v>
      </c>
      <c r="T892" s="3">
        <v>42041</v>
      </c>
      <c r="U892" s="3">
        <v>42045</v>
      </c>
      <c r="V892" s="5">
        <v>-33.2956</v>
      </c>
      <c r="W892">
        <v>21</v>
      </c>
      <c r="X892" s="5">
        <v>118.35</v>
      </c>
      <c r="Y892">
        <v>87995</v>
      </c>
      <c r="Z892">
        <f t="shared" si="52"/>
        <v>4</v>
      </c>
      <c r="AA892">
        <f t="shared" si="55"/>
        <v>6</v>
      </c>
      <c r="AB892" t="str">
        <f t="shared" si="53"/>
        <v>Feb</v>
      </c>
      <c r="AC892">
        <f t="shared" si="54"/>
        <v>2015</v>
      </c>
    </row>
    <row r="893" spans="1:29" ht="12.75" customHeight="1" x14ac:dyDescent="0.25">
      <c r="A893">
        <v>22682</v>
      </c>
      <c r="B893" t="s">
        <v>25</v>
      </c>
      <c r="C893">
        <v>0.03</v>
      </c>
      <c r="D893">
        <v>2.16</v>
      </c>
      <c r="E893">
        <v>6.05</v>
      </c>
      <c r="F893">
        <v>1609</v>
      </c>
      <c r="G893" t="s">
        <v>1616</v>
      </c>
      <c r="H893" t="s">
        <v>49</v>
      </c>
      <c r="I893" t="s">
        <v>114</v>
      </c>
      <c r="J893" t="s">
        <v>29</v>
      </c>
      <c r="K893" t="s">
        <v>109</v>
      </c>
      <c r="L893" t="s">
        <v>59</v>
      </c>
      <c r="M893" t="s">
        <v>1536</v>
      </c>
      <c r="N893">
        <v>0.37</v>
      </c>
      <c r="O893" t="s">
        <v>33</v>
      </c>
      <c r="P893" t="s">
        <v>34</v>
      </c>
      <c r="Q893" t="s">
        <v>45</v>
      </c>
      <c r="R893" t="s">
        <v>1617</v>
      </c>
      <c r="S893">
        <v>95823</v>
      </c>
      <c r="T893" s="3">
        <v>42135</v>
      </c>
      <c r="U893" s="3">
        <v>42136</v>
      </c>
      <c r="V893" s="5">
        <v>-90.585499999999996</v>
      </c>
      <c r="W893">
        <v>7</v>
      </c>
      <c r="X893" s="5">
        <v>17.309999999999999</v>
      </c>
      <c r="Y893">
        <v>87824</v>
      </c>
      <c r="Z893">
        <f t="shared" si="52"/>
        <v>1</v>
      </c>
      <c r="AA893">
        <f t="shared" si="55"/>
        <v>11</v>
      </c>
      <c r="AB893" t="str">
        <f t="shared" si="53"/>
        <v>May</v>
      </c>
      <c r="AC893">
        <f t="shared" si="54"/>
        <v>2015</v>
      </c>
    </row>
    <row r="894" spans="1:29" ht="12.75" customHeight="1" x14ac:dyDescent="0.25">
      <c r="A894">
        <v>22683</v>
      </c>
      <c r="B894" t="s">
        <v>25</v>
      </c>
      <c r="C894">
        <v>0.03</v>
      </c>
      <c r="D894">
        <v>9.7100000000000009</v>
      </c>
      <c r="E894">
        <v>9.4499999999999993</v>
      </c>
      <c r="F894">
        <v>1609</v>
      </c>
      <c r="G894" t="s">
        <v>1616</v>
      </c>
      <c r="H894" t="s">
        <v>49</v>
      </c>
      <c r="I894" t="s">
        <v>114</v>
      </c>
      <c r="J894" t="s">
        <v>29</v>
      </c>
      <c r="K894" t="s">
        <v>141</v>
      </c>
      <c r="L894" t="s">
        <v>59</v>
      </c>
      <c r="M894" t="s">
        <v>510</v>
      </c>
      <c r="N894">
        <v>0.6</v>
      </c>
      <c r="O894" t="s">
        <v>33</v>
      </c>
      <c r="P894" t="s">
        <v>34</v>
      </c>
      <c r="Q894" t="s">
        <v>45</v>
      </c>
      <c r="R894" t="s">
        <v>1617</v>
      </c>
      <c r="S894">
        <v>95823</v>
      </c>
      <c r="T894" s="3">
        <v>42135</v>
      </c>
      <c r="U894" s="3">
        <v>42135</v>
      </c>
      <c r="V894" s="5">
        <v>-36.9</v>
      </c>
      <c r="W894">
        <v>2</v>
      </c>
      <c r="X894" s="5">
        <v>23.56</v>
      </c>
      <c r="Y894">
        <v>87824</v>
      </c>
      <c r="Z894">
        <f t="shared" si="52"/>
        <v>0</v>
      </c>
      <c r="AA894">
        <f t="shared" si="55"/>
        <v>11</v>
      </c>
      <c r="AB894" t="str">
        <f t="shared" si="53"/>
        <v>May</v>
      </c>
      <c r="AC894">
        <f t="shared" si="54"/>
        <v>2015</v>
      </c>
    </row>
    <row r="895" spans="1:29" ht="12.75" customHeight="1" x14ac:dyDescent="0.25">
      <c r="A895">
        <v>18394</v>
      </c>
      <c r="B895" t="s">
        <v>106</v>
      </c>
      <c r="C895">
        <v>0.06</v>
      </c>
      <c r="D895">
        <v>40.97</v>
      </c>
      <c r="E895">
        <v>1.99</v>
      </c>
      <c r="F895">
        <v>1614</v>
      </c>
      <c r="G895" t="s">
        <v>1618</v>
      </c>
      <c r="H895" t="s">
        <v>49</v>
      </c>
      <c r="I895" t="s">
        <v>114</v>
      </c>
      <c r="J895" t="s">
        <v>77</v>
      </c>
      <c r="K895" t="s">
        <v>180</v>
      </c>
      <c r="L895" t="s">
        <v>51</v>
      </c>
      <c r="M895" t="s">
        <v>1619</v>
      </c>
      <c r="N895">
        <v>0.42</v>
      </c>
      <c r="O895" t="s">
        <v>33</v>
      </c>
      <c r="P895" t="s">
        <v>53</v>
      </c>
      <c r="Q895" t="s">
        <v>193</v>
      </c>
      <c r="R895" t="s">
        <v>1620</v>
      </c>
      <c r="S895">
        <v>1748</v>
      </c>
      <c r="T895" s="3">
        <v>42102</v>
      </c>
      <c r="U895" s="3">
        <v>42106</v>
      </c>
      <c r="V895" s="5">
        <v>341.19809999999995</v>
      </c>
      <c r="W895">
        <v>12</v>
      </c>
      <c r="X895" s="5">
        <v>494.49</v>
      </c>
      <c r="Y895">
        <v>87823</v>
      </c>
      <c r="Z895">
        <f t="shared" si="52"/>
        <v>4</v>
      </c>
      <c r="AA895">
        <f t="shared" si="55"/>
        <v>8</v>
      </c>
      <c r="AB895" t="str">
        <f t="shared" si="53"/>
        <v>Apr</v>
      </c>
      <c r="AC895">
        <f t="shared" si="54"/>
        <v>2015</v>
      </c>
    </row>
    <row r="896" spans="1:29" ht="12.75" customHeight="1" x14ac:dyDescent="0.25">
      <c r="A896">
        <v>19501</v>
      </c>
      <c r="B896" t="s">
        <v>25</v>
      </c>
      <c r="C896">
        <v>0.09</v>
      </c>
      <c r="D896">
        <v>12.88</v>
      </c>
      <c r="E896">
        <v>4.59</v>
      </c>
      <c r="F896">
        <v>1618</v>
      </c>
      <c r="G896" t="s">
        <v>1621</v>
      </c>
      <c r="H896" t="s">
        <v>49</v>
      </c>
      <c r="I896" t="s">
        <v>114</v>
      </c>
      <c r="J896" t="s">
        <v>29</v>
      </c>
      <c r="K896" t="s">
        <v>174</v>
      </c>
      <c r="L896" t="s">
        <v>31</v>
      </c>
      <c r="M896" t="s">
        <v>1622</v>
      </c>
      <c r="N896">
        <v>0.82</v>
      </c>
      <c r="O896" t="s">
        <v>33</v>
      </c>
      <c r="P896" t="s">
        <v>61</v>
      </c>
      <c r="Q896" t="s">
        <v>703</v>
      </c>
      <c r="R896" t="s">
        <v>1623</v>
      </c>
      <c r="S896">
        <v>46322</v>
      </c>
      <c r="T896" s="3">
        <v>42100</v>
      </c>
      <c r="U896" s="3">
        <v>42100</v>
      </c>
      <c r="V896" s="5">
        <v>-175.13</v>
      </c>
      <c r="W896">
        <v>13</v>
      </c>
      <c r="X896" s="5">
        <v>158.13</v>
      </c>
      <c r="Y896">
        <v>90248</v>
      </c>
      <c r="Z896">
        <f t="shared" si="52"/>
        <v>0</v>
      </c>
      <c r="AA896">
        <f t="shared" si="55"/>
        <v>6</v>
      </c>
      <c r="AB896" t="str">
        <f t="shared" si="53"/>
        <v>Apr</v>
      </c>
      <c r="AC896">
        <f t="shared" si="54"/>
        <v>2015</v>
      </c>
    </row>
    <row r="897" spans="1:29" ht="12.75" customHeight="1" x14ac:dyDescent="0.25">
      <c r="A897">
        <v>19502</v>
      </c>
      <c r="B897" t="s">
        <v>25</v>
      </c>
      <c r="C897">
        <v>0.02</v>
      </c>
      <c r="D897">
        <v>45.99</v>
      </c>
      <c r="E897">
        <v>4.99</v>
      </c>
      <c r="F897">
        <v>1620</v>
      </c>
      <c r="G897" t="s">
        <v>1624</v>
      </c>
      <c r="H897" t="s">
        <v>27</v>
      </c>
      <c r="I897" t="s">
        <v>114</v>
      </c>
      <c r="J897" t="s">
        <v>77</v>
      </c>
      <c r="K897" t="s">
        <v>78</v>
      </c>
      <c r="L897" t="s">
        <v>59</v>
      </c>
      <c r="M897" t="s">
        <v>1625</v>
      </c>
      <c r="N897">
        <v>0.56999999999999995</v>
      </c>
      <c r="O897" t="s">
        <v>33</v>
      </c>
      <c r="P897" t="s">
        <v>53</v>
      </c>
      <c r="Q897" t="s">
        <v>234</v>
      </c>
      <c r="R897" t="s">
        <v>1211</v>
      </c>
      <c r="S897">
        <v>17602</v>
      </c>
      <c r="T897" s="3">
        <v>42100</v>
      </c>
      <c r="U897" s="3">
        <v>42101</v>
      </c>
      <c r="V897" s="5">
        <v>3.96</v>
      </c>
      <c r="W897">
        <v>4</v>
      </c>
      <c r="X897" s="5">
        <v>163.01</v>
      </c>
      <c r="Y897">
        <v>90248</v>
      </c>
      <c r="Z897">
        <f t="shared" si="52"/>
        <v>1</v>
      </c>
      <c r="AA897">
        <f t="shared" si="55"/>
        <v>6</v>
      </c>
      <c r="AB897" t="str">
        <f t="shared" si="53"/>
        <v>Apr</v>
      </c>
      <c r="AC897">
        <f t="shared" si="54"/>
        <v>2015</v>
      </c>
    </row>
    <row r="898" spans="1:29" ht="12.75" customHeight="1" x14ac:dyDescent="0.25">
      <c r="A898">
        <v>23750</v>
      </c>
      <c r="B898" t="s">
        <v>25</v>
      </c>
      <c r="C898">
        <v>0.06</v>
      </c>
      <c r="D898">
        <v>15.01</v>
      </c>
      <c r="E898">
        <v>8.4</v>
      </c>
      <c r="F898">
        <v>1623</v>
      </c>
      <c r="G898" t="s">
        <v>1626</v>
      </c>
      <c r="H898" t="s">
        <v>49</v>
      </c>
      <c r="I898" t="s">
        <v>58</v>
      </c>
      <c r="J898" t="s">
        <v>29</v>
      </c>
      <c r="K898" t="s">
        <v>109</v>
      </c>
      <c r="L898" t="s">
        <v>59</v>
      </c>
      <c r="M898" t="s">
        <v>1627</v>
      </c>
      <c r="N898">
        <v>0.39</v>
      </c>
      <c r="O898" t="s">
        <v>33</v>
      </c>
      <c r="P898" t="s">
        <v>61</v>
      </c>
      <c r="Q898" t="s">
        <v>703</v>
      </c>
      <c r="R898" t="s">
        <v>1628</v>
      </c>
      <c r="S898">
        <v>46375</v>
      </c>
      <c r="T898" s="3">
        <v>42148</v>
      </c>
      <c r="U898" s="3">
        <v>42150</v>
      </c>
      <c r="V898" s="5">
        <v>1.6169000000000011</v>
      </c>
      <c r="W898">
        <v>22</v>
      </c>
      <c r="X898" s="5">
        <v>333.04</v>
      </c>
      <c r="Y898">
        <v>87611</v>
      </c>
      <c r="Z898">
        <f t="shared" si="52"/>
        <v>2</v>
      </c>
      <c r="AA898">
        <f t="shared" si="55"/>
        <v>24</v>
      </c>
      <c r="AB898" t="str">
        <f t="shared" si="53"/>
        <v>May</v>
      </c>
      <c r="AC898">
        <f t="shared" si="54"/>
        <v>2015</v>
      </c>
    </row>
    <row r="899" spans="1:29" ht="12.75" customHeight="1" x14ac:dyDescent="0.25">
      <c r="A899">
        <v>23751</v>
      </c>
      <c r="B899" t="s">
        <v>25</v>
      </c>
      <c r="C899">
        <v>0.09</v>
      </c>
      <c r="D899">
        <v>40.479999999999997</v>
      </c>
      <c r="E899">
        <v>19.989999999999998</v>
      </c>
      <c r="F899">
        <v>1623</v>
      </c>
      <c r="G899" t="s">
        <v>1626</v>
      </c>
      <c r="H899" t="s">
        <v>49</v>
      </c>
      <c r="I899" t="s">
        <v>58</v>
      </c>
      <c r="J899" t="s">
        <v>77</v>
      </c>
      <c r="K899" t="s">
        <v>180</v>
      </c>
      <c r="L899" t="s">
        <v>59</v>
      </c>
      <c r="M899" t="s">
        <v>830</v>
      </c>
      <c r="N899">
        <v>0.77</v>
      </c>
      <c r="O899" t="s">
        <v>33</v>
      </c>
      <c r="P899" t="s">
        <v>61</v>
      </c>
      <c r="Q899" t="s">
        <v>703</v>
      </c>
      <c r="R899" t="s">
        <v>1628</v>
      </c>
      <c r="S899">
        <v>46375</v>
      </c>
      <c r="T899" s="3">
        <v>42148</v>
      </c>
      <c r="U899" s="3">
        <v>42150</v>
      </c>
      <c r="V899" s="5">
        <v>65.394000000000062</v>
      </c>
      <c r="W899">
        <v>12</v>
      </c>
      <c r="X899" s="5">
        <v>472.44</v>
      </c>
      <c r="Y899">
        <v>87611</v>
      </c>
      <c r="Z899">
        <f t="shared" ref="Z899:Z962" si="56">DATEDIF(T899, U899, "d")</f>
        <v>2</v>
      </c>
      <c r="AA899">
        <f t="shared" si="55"/>
        <v>24</v>
      </c>
      <c r="AB899" t="str">
        <f t="shared" ref="AB899:AB962" si="57">TEXT((T899), "mmm")</f>
        <v>May</v>
      </c>
      <c r="AC899">
        <f t="shared" ref="AC899:AC962" si="58">YEAR(T899)</f>
        <v>2015</v>
      </c>
    </row>
    <row r="900" spans="1:29" ht="12.75" customHeight="1" x14ac:dyDescent="0.25">
      <c r="A900">
        <v>23752</v>
      </c>
      <c r="B900" t="s">
        <v>25</v>
      </c>
      <c r="C900">
        <v>0.05</v>
      </c>
      <c r="D900">
        <v>12.28</v>
      </c>
      <c r="E900">
        <v>6.13</v>
      </c>
      <c r="F900">
        <v>1623</v>
      </c>
      <c r="G900" t="s">
        <v>1626</v>
      </c>
      <c r="H900" t="s">
        <v>49</v>
      </c>
      <c r="I900" t="s">
        <v>58</v>
      </c>
      <c r="J900" t="s">
        <v>29</v>
      </c>
      <c r="K900" t="s">
        <v>141</v>
      </c>
      <c r="L900" t="s">
        <v>59</v>
      </c>
      <c r="M900" t="s">
        <v>1461</v>
      </c>
      <c r="N900">
        <v>0.56999999999999995</v>
      </c>
      <c r="O900" t="s">
        <v>33</v>
      </c>
      <c r="P900" t="s">
        <v>61</v>
      </c>
      <c r="Q900" t="s">
        <v>703</v>
      </c>
      <c r="R900" t="s">
        <v>1628</v>
      </c>
      <c r="S900">
        <v>46375</v>
      </c>
      <c r="T900" s="3">
        <v>42148</v>
      </c>
      <c r="U900" s="3">
        <v>42149</v>
      </c>
      <c r="V900" s="5">
        <v>1.3360000000000003</v>
      </c>
      <c r="W900">
        <v>1</v>
      </c>
      <c r="X900" s="5">
        <v>18.73</v>
      </c>
      <c r="Y900">
        <v>87611</v>
      </c>
      <c r="Z900">
        <f t="shared" si="56"/>
        <v>1</v>
      </c>
      <c r="AA900">
        <f t="shared" ref="AA900:AA963" si="59">DAY(T900)</f>
        <v>24</v>
      </c>
      <c r="AB900" t="str">
        <f t="shared" si="57"/>
        <v>May</v>
      </c>
      <c r="AC900">
        <f t="shared" si="58"/>
        <v>2015</v>
      </c>
    </row>
    <row r="901" spans="1:29" ht="12.75" customHeight="1" x14ac:dyDescent="0.25">
      <c r="A901">
        <v>21145</v>
      </c>
      <c r="B901" t="s">
        <v>56</v>
      </c>
      <c r="C901">
        <v>0.08</v>
      </c>
      <c r="D901">
        <v>213.45</v>
      </c>
      <c r="E901">
        <v>14.7</v>
      </c>
      <c r="F901">
        <v>1625</v>
      </c>
      <c r="G901" t="s">
        <v>1629</v>
      </c>
      <c r="H901" t="s">
        <v>39</v>
      </c>
      <c r="I901" t="s">
        <v>40</v>
      </c>
      <c r="J901" t="s">
        <v>77</v>
      </c>
      <c r="K901" t="s">
        <v>85</v>
      </c>
      <c r="L901" t="s">
        <v>43</v>
      </c>
      <c r="M901" t="s">
        <v>291</v>
      </c>
      <c r="N901">
        <v>0.59</v>
      </c>
      <c r="O901" t="s">
        <v>33</v>
      </c>
      <c r="P901" t="s">
        <v>53</v>
      </c>
      <c r="Q901" t="s">
        <v>71</v>
      </c>
      <c r="R901" t="s">
        <v>1630</v>
      </c>
      <c r="S901">
        <v>11542</v>
      </c>
      <c r="T901" s="3">
        <v>42090</v>
      </c>
      <c r="U901" s="3">
        <v>42092</v>
      </c>
      <c r="V901" s="5">
        <v>1674.7541999999999</v>
      </c>
      <c r="W901">
        <v>12</v>
      </c>
      <c r="X901" s="5">
        <v>2427.1799999999998</v>
      </c>
      <c r="Y901">
        <v>90600</v>
      </c>
      <c r="Z901">
        <f t="shared" si="56"/>
        <v>2</v>
      </c>
      <c r="AA901">
        <f t="shared" si="59"/>
        <v>27</v>
      </c>
      <c r="AB901" t="str">
        <f t="shared" si="57"/>
        <v>Mar</v>
      </c>
      <c r="AC901">
        <f t="shared" si="58"/>
        <v>2015</v>
      </c>
    </row>
    <row r="902" spans="1:29" ht="12.75" customHeight="1" x14ac:dyDescent="0.25">
      <c r="A902">
        <v>21146</v>
      </c>
      <c r="B902" t="s">
        <v>56</v>
      </c>
      <c r="C902">
        <v>0.1</v>
      </c>
      <c r="D902">
        <v>55.98</v>
      </c>
      <c r="E902">
        <v>13.88</v>
      </c>
      <c r="F902">
        <v>1625</v>
      </c>
      <c r="G902" t="s">
        <v>1629</v>
      </c>
      <c r="H902" t="s">
        <v>49</v>
      </c>
      <c r="I902" t="s">
        <v>40</v>
      </c>
      <c r="J902" t="s">
        <v>29</v>
      </c>
      <c r="K902" t="s">
        <v>93</v>
      </c>
      <c r="L902" t="s">
        <v>59</v>
      </c>
      <c r="M902" t="s">
        <v>1631</v>
      </c>
      <c r="N902">
        <v>0.36</v>
      </c>
      <c r="O902" t="s">
        <v>33</v>
      </c>
      <c r="P902" t="s">
        <v>53</v>
      </c>
      <c r="Q902" t="s">
        <v>71</v>
      </c>
      <c r="R902" t="s">
        <v>1630</v>
      </c>
      <c r="S902">
        <v>11542</v>
      </c>
      <c r="T902" s="3">
        <v>42090</v>
      </c>
      <c r="U902" s="3">
        <v>42092</v>
      </c>
      <c r="V902" s="5">
        <v>300.04649999999998</v>
      </c>
      <c r="W902">
        <v>8</v>
      </c>
      <c r="X902" s="5">
        <v>434.85</v>
      </c>
      <c r="Y902">
        <v>90600</v>
      </c>
      <c r="Z902">
        <f t="shared" si="56"/>
        <v>2</v>
      </c>
      <c r="AA902">
        <f t="shared" si="59"/>
        <v>27</v>
      </c>
      <c r="AB902" t="str">
        <f t="shared" si="57"/>
        <v>Mar</v>
      </c>
      <c r="AC902">
        <f t="shared" si="58"/>
        <v>2015</v>
      </c>
    </row>
    <row r="903" spans="1:29" ht="12.75" customHeight="1" x14ac:dyDescent="0.25">
      <c r="A903">
        <v>21147</v>
      </c>
      <c r="B903" t="s">
        <v>56</v>
      </c>
      <c r="C903">
        <v>0</v>
      </c>
      <c r="D903">
        <v>16.059999999999999</v>
      </c>
      <c r="E903">
        <v>8.34</v>
      </c>
      <c r="F903">
        <v>1625</v>
      </c>
      <c r="G903" t="s">
        <v>1629</v>
      </c>
      <c r="H903" t="s">
        <v>49</v>
      </c>
      <c r="I903" t="s">
        <v>40</v>
      </c>
      <c r="J903" t="s">
        <v>29</v>
      </c>
      <c r="K903" t="s">
        <v>141</v>
      </c>
      <c r="L903" t="s">
        <v>59</v>
      </c>
      <c r="M903" t="s">
        <v>1632</v>
      </c>
      <c r="N903">
        <v>0.59</v>
      </c>
      <c r="O903" t="s">
        <v>33</v>
      </c>
      <c r="P903" t="s">
        <v>53</v>
      </c>
      <c r="Q903" t="s">
        <v>71</v>
      </c>
      <c r="R903" t="s">
        <v>1630</v>
      </c>
      <c r="S903">
        <v>11542</v>
      </c>
      <c r="T903" s="3">
        <v>42090</v>
      </c>
      <c r="U903" s="3">
        <v>42091</v>
      </c>
      <c r="V903" s="5">
        <v>-28.09</v>
      </c>
      <c r="W903">
        <v>1</v>
      </c>
      <c r="X903" s="5">
        <v>19.16</v>
      </c>
      <c r="Y903">
        <v>90600</v>
      </c>
      <c r="Z903">
        <f t="shared" si="56"/>
        <v>1</v>
      </c>
      <c r="AA903">
        <f t="shared" si="59"/>
        <v>27</v>
      </c>
      <c r="AB903" t="str">
        <f t="shared" si="57"/>
        <v>Mar</v>
      </c>
      <c r="AC903">
        <f t="shared" si="58"/>
        <v>2015</v>
      </c>
    </row>
    <row r="904" spans="1:29" ht="12.75" customHeight="1" x14ac:dyDescent="0.25">
      <c r="A904">
        <v>21270</v>
      </c>
      <c r="B904" t="s">
        <v>56</v>
      </c>
      <c r="C904">
        <v>0</v>
      </c>
      <c r="D904">
        <v>209.37</v>
      </c>
      <c r="E904">
        <v>69</v>
      </c>
      <c r="F904">
        <v>1625</v>
      </c>
      <c r="G904" t="s">
        <v>1629</v>
      </c>
      <c r="H904" t="s">
        <v>49</v>
      </c>
      <c r="I904" t="s">
        <v>40</v>
      </c>
      <c r="J904" t="s">
        <v>41</v>
      </c>
      <c r="K904" t="s">
        <v>152</v>
      </c>
      <c r="L904" t="s">
        <v>236</v>
      </c>
      <c r="M904" t="s">
        <v>1633</v>
      </c>
      <c r="N904">
        <v>0.79</v>
      </c>
      <c r="O904" t="s">
        <v>33</v>
      </c>
      <c r="P904" t="s">
        <v>53</v>
      </c>
      <c r="Q904" t="s">
        <v>71</v>
      </c>
      <c r="R904" t="s">
        <v>1630</v>
      </c>
      <c r="S904">
        <v>11542</v>
      </c>
      <c r="T904" s="3">
        <v>42051</v>
      </c>
      <c r="U904" s="3">
        <v>42053</v>
      </c>
      <c r="V904" s="5">
        <v>-263.1119290800001</v>
      </c>
      <c r="W904">
        <v>11</v>
      </c>
      <c r="X904" s="5">
        <v>1959.88</v>
      </c>
      <c r="Y904">
        <v>90601</v>
      </c>
      <c r="Z904">
        <f t="shared" si="56"/>
        <v>2</v>
      </c>
      <c r="AA904">
        <f t="shared" si="59"/>
        <v>16</v>
      </c>
      <c r="AB904" t="str">
        <f t="shared" si="57"/>
        <v>Feb</v>
      </c>
      <c r="AC904">
        <f t="shared" si="58"/>
        <v>2015</v>
      </c>
    </row>
    <row r="905" spans="1:29" ht="12.75" customHeight="1" x14ac:dyDescent="0.25">
      <c r="A905">
        <v>23604</v>
      </c>
      <c r="B905" t="s">
        <v>25</v>
      </c>
      <c r="C905">
        <v>0.06</v>
      </c>
      <c r="D905">
        <v>43.57</v>
      </c>
      <c r="E905">
        <v>16.36</v>
      </c>
      <c r="F905">
        <v>1627</v>
      </c>
      <c r="G905" t="s">
        <v>1634</v>
      </c>
      <c r="H905" t="s">
        <v>49</v>
      </c>
      <c r="I905" t="s">
        <v>28</v>
      </c>
      <c r="J905" t="s">
        <v>29</v>
      </c>
      <c r="K905" t="s">
        <v>141</v>
      </c>
      <c r="L905" t="s">
        <v>59</v>
      </c>
      <c r="M905" t="s">
        <v>1635</v>
      </c>
      <c r="N905">
        <v>0.55000000000000004</v>
      </c>
      <c r="O905" t="s">
        <v>33</v>
      </c>
      <c r="P905" t="s">
        <v>136</v>
      </c>
      <c r="Q905" t="s">
        <v>244</v>
      </c>
      <c r="R905" t="s">
        <v>1636</v>
      </c>
      <c r="S905">
        <v>37743</v>
      </c>
      <c r="T905" s="3">
        <v>42152</v>
      </c>
      <c r="U905" s="3">
        <v>42154</v>
      </c>
      <c r="V905" s="5">
        <v>-38.808</v>
      </c>
      <c r="W905">
        <v>17</v>
      </c>
      <c r="X905" s="5">
        <v>710.16</v>
      </c>
      <c r="Y905">
        <v>90602</v>
      </c>
      <c r="Z905">
        <f t="shared" si="56"/>
        <v>2</v>
      </c>
      <c r="AA905">
        <f t="shared" si="59"/>
        <v>28</v>
      </c>
      <c r="AB905" t="str">
        <f t="shared" si="57"/>
        <v>May</v>
      </c>
      <c r="AC905">
        <f t="shared" si="58"/>
        <v>2015</v>
      </c>
    </row>
    <row r="906" spans="1:29" ht="12.75" customHeight="1" x14ac:dyDescent="0.25">
      <c r="A906">
        <v>19769</v>
      </c>
      <c r="B906" t="s">
        <v>25</v>
      </c>
      <c r="C906">
        <v>0.08</v>
      </c>
      <c r="D906">
        <v>8.09</v>
      </c>
      <c r="E906">
        <v>7.96</v>
      </c>
      <c r="F906">
        <v>1632</v>
      </c>
      <c r="G906" t="s">
        <v>1637</v>
      </c>
      <c r="H906" t="s">
        <v>27</v>
      </c>
      <c r="I906" t="s">
        <v>40</v>
      </c>
      <c r="J906" t="s">
        <v>41</v>
      </c>
      <c r="K906" t="s">
        <v>50</v>
      </c>
      <c r="L906" t="s">
        <v>59</v>
      </c>
      <c r="M906" t="s">
        <v>157</v>
      </c>
      <c r="N906">
        <v>0.49</v>
      </c>
      <c r="O906" t="s">
        <v>33</v>
      </c>
      <c r="P906" t="s">
        <v>136</v>
      </c>
      <c r="Q906" t="s">
        <v>671</v>
      </c>
      <c r="R906" t="s">
        <v>1638</v>
      </c>
      <c r="S906">
        <v>39401</v>
      </c>
      <c r="T906" s="3">
        <v>42019</v>
      </c>
      <c r="U906" s="3">
        <v>42020</v>
      </c>
      <c r="V906" s="5">
        <v>15.984</v>
      </c>
      <c r="W906">
        <v>6</v>
      </c>
      <c r="X906" s="5">
        <v>48.25</v>
      </c>
      <c r="Y906">
        <v>90530</v>
      </c>
      <c r="Z906">
        <f t="shared" si="56"/>
        <v>1</v>
      </c>
      <c r="AA906">
        <f t="shared" si="59"/>
        <v>15</v>
      </c>
      <c r="AB906" t="str">
        <f t="shared" si="57"/>
        <v>Jan</v>
      </c>
      <c r="AC906">
        <f t="shared" si="58"/>
        <v>2015</v>
      </c>
    </row>
    <row r="907" spans="1:29" ht="12.75" customHeight="1" x14ac:dyDescent="0.25">
      <c r="A907">
        <v>20359</v>
      </c>
      <c r="B907" t="s">
        <v>25</v>
      </c>
      <c r="C907">
        <v>0.02</v>
      </c>
      <c r="D907">
        <v>25.99</v>
      </c>
      <c r="E907">
        <v>5.37</v>
      </c>
      <c r="F907">
        <v>1632</v>
      </c>
      <c r="G907" t="s">
        <v>1637</v>
      </c>
      <c r="H907" t="s">
        <v>49</v>
      </c>
      <c r="I907" t="s">
        <v>40</v>
      </c>
      <c r="J907" t="s">
        <v>29</v>
      </c>
      <c r="K907" t="s">
        <v>30</v>
      </c>
      <c r="L907" t="s">
        <v>59</v>
      </c>
      <c r="M907" t="s">
        <v>1639</v>
      </c>
      <c r="N907">
        <v>0.56000000000000005</v>
      </c>
      <c r="O907" t="s">
        <v>33</v>
      </c>
      <c r="P907" t="s">
        <v>136</v>
      </c>
      <c r="Q907" t="s">
        <v>671</v>
      </c>
      <c r="R907" t="s">
        <v>1638</v>
      </c>
      <c r="S907">
        <v>39401</v>
      </c>
      <c r="T907" s="3">
        <v>42109</v>
      </c>
      <c r="U907" s="3">
        <v>42111</v>
      </c>
      <c r="V907" s="5">
        <v>-88.158000000000001</v>
      </c>
      <c r="W907">
        <v>9</v>
      </c>
      <c r="X907" s="5">
        <v>243.24</v>
      </c>
      <c r="Y907">
        <v>90533</v>
      </c>
      <c r="Z907">
        <f t="shared" si="56"/>
        <v>2</v>
      </c>
      <c r="AA907">
        <f t="shared" si="59"/>
        <v>15</v>
      </c>
      <c r="AB907" t="str">
        <f t="shared" si="57"/>
        <v>Apr</v>
      </c>
      <c r="AC907">
        <f t="shared" si="58"/>
        <v>2015</v>
      </c>
    </row>
    <row r="908" spans="1:29" ht="12.75" customHeight="1" x14ac:dyDescent="0.25">
      <c r="A908">
        <v>24786</v>
      </c>
      <c r="B908" t="s">
        <v>37</v>
      </c>
      <c r="C908">
        <v>0.03</v>
      </c>
      <c r="D908">
        <v>5.98</v>
      </c>
      <c r="E908">
        <v>3.85</v>
      </c>
      <c r="F908">
        <v>1633</v>
      </c>
      <c r="G908" t="s">
        <v>1640</v>
      </c>
      <c r="H908" t="s">
        <v>49</v>
      </c>
      <c r="I908" t="s">
        <v>40</v>
      </c>
      <c r="J908" t="s">
        <v>77</v>
      </c>
      <c r="K908" t="s">
        <v>180</v>
      </c>
      <c r="L908" t="s">
        <v>51</v>
      </c>
      <c r="M908" t="s">
        <v>1137</v>
      </c>
      <c r="N908">
        <v>0.68</v>
      </c>
      <c r="O908" t="s">
        <v>33</v>
      </c>
      <c r="P908" t="s">
        <v>136</v>
      </c>
      <c r="Q908" t="s">
        <v>671</v>
      </c>
      <c r="R908" t="s">
        <v>1641</v>
      </c>
      <c r="S908">
        <v>38637</v>
      </c>
      <c r="T908" s="3">
        <v>42045</v>
      </c>
      <c r="U908" s="3">
        <v>42047</v>
      </c>
      <c r="V908" s="5">
        <v>-76.106800000000007</v>
      </c>
      <c r="W908">
        <v>6</v>
      </c>
      <c r="X908" s="5">
        <v>38.54</v>
      </c>
      <c r="Y908">
        <v>90531</v>
      </c>
      <c r="Z908">
        <f t="shared" si="56"/>
        <v>2</v>
      </c>
      <c r="AA908">
        <f t="shared" si="59"/>
        <v>10</v>
      </c>
      <c r="AB908" t="str">
        <f t="shared" si="57"/>
        <v>Feb</v>
      </c>
      <c r="AC908">
        <f t="shared" si="58"/>
        <v>2015</v>
      </c>
    </row>
    <row r="909" spans="1:29" ht="12.75" customHeight="1" x14ac:dyDescent="0.25">
      <c r="A909">
        <v>26340</v>
      </c>
      <c r="B909" t="s">
        <v>37</v>
      </c>
      <c r="C909">
        <v>0.08</v>
      </c>
      <c r="D909">
        <v>100.97</v>
      </c>
      <c r="E909">
        <v>14</v>
      </c>
      <c r="F909">
        <v>1634</v>
      </c>
      <c r="G909" t="s">
        <v>1642</v>
      </c>
      <c r="H909" t="s">
        <v>39</v>
      </c>
      <c r="I909" t="s">
        <v>40</v>
      </c>
      <c r="J909" t="s">
        <v>77</v>
      </c>
      <c r="K909" t="s">
        <v>85</v>
      </c>
      <c r="L909" t="s">
        <v>43</v>
      </c>
      <c r="M909" t="s">
        <v>1643</v>
      </c>
      <c r="N909">
        <v>0.37</v>
      </c>
      <c r="O909" t="s">
        <v>33</v>
      </c>
      <c r="P909" t="s">
        <v>136</v>
      </c>
      <c r="Q909" t="s">
        <v>671</v>
      </c>
      <c r="R909" t="s">
        <v>1644</v>
      </c>
      <c r="S909">
        <v>39212</v>
      </c>
      <c r="T909" s="3">
        <v>42103</v>
      </c>
      <c r="U909" s="3">
        <v>42104</v>
      </c>
      <c r="V909" s="5">
        <v>-73.494119999999938</v>
      </c>
      <c r="W909">
        <v>15</v>
      </c>
      <c r="X909" s="5">
        <v>1483.16</v>
      </c>
      <c r="Y909">
        <v>90532</v>
      </c>
      <c r="Z909">
        <f t="shared" si="56"/>
        <v>1</v>
      </c>
      <c r="AA909">
        <f t="shared" si="59"/>
        <v>9</v>
      </c>
      <c r="AB909" t="str">
        <f t="shared" si="57"/>
        <v>Apr</v>
      </c>
      <c r="AC909">
        <f t="shared" si="58"/>
        <v>2015</v>
      </c>
    </row>
    <row r="910" spans="1:29" ht="12.75" customHeight="1" x14ac:dyDescent="0.25">
      <c r="A910">
        <v>19144</v>
      </c>
      <c r="B910" t="s">
        <v>47</v>
      </c>
      <c r="C910">
        <v>0.08</v>
      </c>
      <c r="D910">
        <v>115.99</v>
      </c>
      <c r="E910">
        <v>56.14</v>
      </c>
      <c r="F910">
        <v>1636</v>
      </c>
      <c r="G910" t="s">
        <v>1645</v>
      </c>
      <c r="H910" t="s">
        <v>39</v>
      </c>
      <c r="I910" t="s">
        <v>40</v>
      </c>
      <c r="J910" t="s">
        <v>77</v>
      </c>
      <c r="K910" t="s">
        <v>85</v>
      </c>
      <c r="L910" t="s">
        <v>43</v>
      </c>
      <c r="M910" t="s">
        <v>1355</v>
      </c>
      <c r="N910">
        <v>0.4</v>
      </c>
      <c r="O910" t="s">
        <v>33</v>
      </c>
      <c r="P910" t="s">
        <v>34</v>
      </c>
      <c r="Q910" t="s">
        <v>45</v>
      </c>
      <c r="R910" t="s">
        <v>1646</v>
      </c>
      <c r="S910">
        <v>93905</v>
      </c>
      <c r="T910" s="3">
        <v>42018</v>
      </c>
      <c r="U910" s="3">
        <v>42020</v>
      </c>
      <c r="V910" s="5">
        <v>-272.860884</v>
      </c>
      <c r="W910">
        <v>5</v>
      </c>
      <c r="X910" s="5">
        <v>562.92999999999995</v>
      </c>
      <c r="Y910">
        <v>89704</v>
      </c>
      <c r="Z910">
        <f t="shared" si="56"/>
        <v>2</v>
      </c>
      <c r="AA910">
        <f t="shared" si="59"/>
        <v>14</v>
      </c>
      <c r="AB910" t="str">
        <f t="shared" si="57"/>
        <v>Jan</v>
      </c>
      <c r="AC910">
        <f t="shared" si="58"/>
        <v>2015</v>
      </c>
    </row>
    <row r="911" spans="1:29" ht="12.75" customHeight="1" x14ac:dyDescent="0.25">
      <c r="A911">
        <v>19145</v>
      </c>
      <c r="B911" t="s">
        <v>47</v>
      </c>
      <c r="C911">
        <v>0.08</v>
      </c>
      <c r="D911">
        <v>4.28</v>
      </c>
      <c r="E911">
        <v>0.94</v>
      </c>
      <c r="F911">
        <v>1636</v>
      </c>
      <c r="G911" t="s">
        <v>1645</v>
      </c>
      <c r="H911" t="s">
        <v>49</v>
      </c>
      <c r="I911" t="s">
        <v>40</v>
      </c>
      <c r="J911" t="s">
        <v>29</v>
      </c>
      <c r="K911" t="s">
        <v>30</v>
      </c>
      <c r="L911" t="s">
        <v>31</v>
      </c>
      <c r="M911" t="s">
        <v>1647</v>
      </c>
      <c r="N911">
        <v>0.56000000000000005</v>
      </c>
      <c r="O911" t="s">
        <v>33</v>
      </c>
      <c r="P911" t="s">
        <v>34</v>
      </c>
      <c r="Q911" t="s">
        <v>45</v>
      </c>
      <c r="R911" t="s">
        <v>1646</v>
      </c>
      <c r="S911">
        <v>93905</v>
      </c>
      <c r="T911" s="3">
        <v>42018</v>
      </c>
      <c r="U911" s="3">
        <v>42021</v>
      </c>
      <c r="V911" s="5">
        <v>10.5792</v>
      </c>
      <c r="W911">
        <v>7</v>
      </c>
      <c r="X911" s="5">
        <v>29.18</v>
      </c>
      <c r="Y911">
        <v>89704</v>
      </c>
      <c r="Z911">
        <f t="shared" si="56"/>
        <v>3</v>
      </c>
      <c r="AA911">
        <f t="shared" si="59"/>
        <v>14</v>
      </c>
      <c r="AB911" t="str">
        <f t="shared" si="57"/>
        <v>Jan</v>
      </c>
      <c r="AC911">
        <f t="shared" si="58"/>
        <v>2015</v>
      </c>
    </row>
    <row r="912" spans="1:29" ht="12.75" customHeight="1" x14ac:dyDescent="0.25">
      <c r="A912">
        <v>20869</v>
      </c>
      <c r="B912" t="s">
        <v>25</v>
      </c>
      <c r="C912">
        <v>0.04</v>
      </c>
      <c r="D912">
        <v>136.97999999999999</v>
      </c>
      <c r="E912">
        <v>24.49</v>
      </c>
      <c r="F912">
        <v>1636</v>
      </c>
      <c r="G912" t="s">
        <v>1645</v>
      </c>
      <c r="H912" t="s">
        <v>27</v>
      </c>
      <c r="I912" t="s">
        <v>40</v>
      </c>
      <c r="J912" t="s">
        <v>41</v>
      </c>
      <c r="K912" t="s">
        <v>50</v>
      </c>
      <c r="L912" t="s">
        <v>236</v>
      </c>
      <c r="M912" t="s">
        <v>1648</v>
      </c>
      <c r="N912">
        <v>0.59</v>
      </c>
      <c r="O912" t="s">
        <v>33</v>
      </c>
      <c r="P912" t="s">
        <v>34</v>
      </c>
      <c r="Q912" t="s">
        <v>45</v>
      </c>
      <c r="R912" t="s">
        <v>1646</v>
      </c>
      <c r="S912">
        <v>93905</v>
      </c>
      <c r="T912" s="3">
        <v>42016</v>
      </c>
      <c r="U912" s="3">
        <v>42018</v>
      </c>
      <c r="V912" s="5">
        <v>1127.5497</v>
      </c>
      <c r="W912">
        <v>12</v>
      </c>
      <c r="X912" s="5">
        <v>1634.13</v>
      </c>
      <c r="Y912">
        <v>89706</v>
      </c>
      <c r="Z912">
        <f t="shared" si="56"/>
        <v>2</v>
      </c>
      <c r="AA912">
        <f t="shared" si="59"/>
        <v>12</v>
      </c>
      <c r="AB912" t="str">
        <f t="shared" si="57"/>
        <v>Jan</v>
      </c>
      <c r="AC912">
        <f t="shared" si="58"/>
        <v>2015</v>
      </c>
    </row>
    <row r="913" spans="1:29" ht="12.75" customHeight="1" x14ac:dyDescent="0.25">
      <c r="A913">
        <v>26109</v>
      </c>
      <c r="B913" t="s">
        <v>47</v>
      </c>
      <c r="C913">
        <v>0.08</v>
      </c>
      <c r="D913">
        <v>55.48</v>
      </c>
      <c r="E913">
        <v>6.79</v>
      </c>
      <c r="F913">
        <v>1639</v>
      </c>
      <c r="G913" t="s">
        <v>1649</v>
      </c>
      <c r="H913" t="s">
        <v>49</v>
      </c>
      <c r="I913" t="s">
        <v>40</v>
      </c>
      <c r="J913" t="s">
        <v>29</v>
      </c>
      <c r="K913" t="s">
        <v>93</v>
      </c>
      <c r="L913" t="s">
        <v>59</v>
      </c>
      <c r="M913" t="s">
        <v>1650</v>
      </c>
      <c r="N913">
        <v>0.37</v>
      </c>
      <c r="O913" t="s">
        <v>33</v>
      </c>
      <c r="P913" t="s">
        <v>53</v>
      </c>
      <c r="Q913" t="s">
        <v>228</v>
      </c>
      <c r="R913" t="s">
        <v>1651</v>
      </c>
      <c r="S913">
        <v>6901</v>
      </c>
      <c r="T913" s="3">
        <v>42061</v>
      </c>
      <c r="U913" s="3">
        <v>42063</v>
      </c>
      <c r="V913" s="5">
        <v>147.75659999999999</v>
      </c>
      <c r="W913">
        <v>4</v>
      </c>
      <c r="X913" s="5">
        <v>214.14</v>
      </c>
      <c r="Y913">
        <v>89705</v>
      </c>
      <c r="Z913">
        <f t="shared" si="56"/>
        <v>2</v>
      </c>
      <c r="AA913">
        <f t="shared" si="59"/>
        <v>26</v>
      </c>
      <c r="AB913" t="str">
        <f t="shared" si="57"/>
        <v>Feb</v>
      </c>
      <c r="AC913">
        <f t="shared" si="58"/>
        <v>2015</v>
      </c>
    </row>
    <row r="914" spans="1:29" ht="12.75" customHeight="1" x14ac:dyDescent="0.25">
      <c r="A914">
        <v>18274</v>
      </c>
      <c r="B914" t="s">
        <v>106</v>
      </c>
      <c r="C914">
        <v>0.09</v>
      </c>
      <c r="D914">
        <v>107.53</v>
      </c>
      <c r="E914">
        <v>5.81</v>
      </c>
      <c r="F914">
        <v>1644</v>
      </c>
      <c r="G914" t="s">
        <v>1652</v>
      </c>
      <c r="H914" t="s">
        <v>49</v>
      </c>
      <c r="I914" t="s">
        <v>58</v>
      </c>
      <c r="J914" t="s">
        <v>41</v>
      </c>
      <c r="K914" t="s">
        <v>50</v>
      </c>
      <c r="L914" t="s">
        <v>86</v>
      </c>
      <c r="M914" t="s">
        <v>1653</v>
      </c>
      <c r="N914">
        <v>0.65</v>
      </c>
      <c r="O914" t="s">
        <v>33</v>
      </c>
      <c r="P914" t="s">
        <v>61</v>
      </c>
      <c r="Q914" t="s">
        <v>130</v>
      </c>
      <c r="R914" t="s">
        <v>1654</v>
      </c>
      <c r="S914">
        <v>77546</v>
      </c>
      <c r="T914" s="3">
        <v>42169</v>
      </c>
      <c r="U914" s="3">
        <v>42171</v>
      </c>
      <c r="V914" s="5">
        <v>69.545100000000005</v>
      </c>
      <c r="W914">
        <v>1</v>
      </c>
      <c r="X914" s="5">
        <v>100.79</v>
      </c>
      <c r="Y914">
        <v>87342</v>
      </c>
      <c r="Z914">
        <f t="shared" si="56"/>
        <v>2</v>
      </c>
      <c r="AA914">
        <f t="shared" si="59"/>
        <v>14</v>
      </c>
      <c r="AB914" t="str">
        <f t="shared" si="57"/>
        <v>Jun</v>
      </c>
      <c r="AC914">
        <f t="shared" si="58"/>
        <v>2015</v>
      </c>
    </row>
    <row r="915" spans="1:29" ht="12.75" customHeight="1" x14ac:dyDescent="0.25">
      <c r="A915">
        <v>24265</v>
      </c>
      <c r="B915" t="s">
        <v>37</v>
      </c>
      <c r="C915">
        <v>0.06</v>
      </c>
      <c r="D915">
        <v>3.29</v>
      </c>
      <c r="E915">
        <v>1.35</v>
      </c>
      <c r="F915">
        <v>1646</v>
      </c>
      <c r="G915" t="s">
        <v>1655</v>
      </c>
      <c r="H915" t="s">
        <v>49</v>
      </c>
      <c r="I915" t="s">
        <v>58</v>
      </c>
      <c r="J915" t="s">
        <v>29</v>
      </c>
      <c r="K915" t="s">
        <v>66</v>
      </c>
      <c r="L915" t="s">
        <v>31</v>
      </c>
      <c r="M915" t="s">
        <v>296</v>
      </c>
      <c r="N915">
        <v>0.4</v>
      </c>
      <c r="O915" t="s">
        <v>33</v>
      </c>
      <c r="P915" t="s">
        <v>53</v>
      </c>
      <c r="Q915" t="s">
        <v>71</v>
      </c>
      <c r="R915" t="s">
        <v>1656</v>
      </c>
      <c r="S915">
        <v>11714</v>
      </c>
      <c r="T915" s="3">
        <v>42078</v>
      </c>
      <c r="U915" s="3">
        <v>42080</v>
      </c>
      <c r="V915" s="5">
        <v>8.5299999999999994</v>
      </c>
      <c r="W915">
        <v>11</v>
      </c>
      <c r="X915" s="5">
        <v>35.97</v>
      </c>
      <c r="Y915">
        <v>90932</v>
      </c>
      <c r="Z915">
        <f t="shared" si="56"/>
        <v>2</v>
      </c>
      <c r="AA915">
        <f t="shared" si="59"/>
        <v>15</v>
      </c>
      <c r="AB915" t="str">
        <f t="shared" si="57"/>
        <v>Mar</v>
      </c>
      <c r="AC915">
        <f t="shared" si="58"/>
        <v>2015</v>
      </c>
    </row>
    <row r="916" spans="1:29" ht="12.75" customHeight="1" x14ac:dyDescent="0.25">
      <c r="A916">
        <v>21947</v>
      </c>
      <c r="B916" t="s">
        <v>47</v>
      </c>
      <c r="C916">
        <v>0.08</v>
      </c>
      <c r="D916">
        <v>46.89</v>
      </c>
      <c r="E916">
        <v>5.0999999999999996</v>
      </c>
      <c r="F916">
        <v>1648</v>
      </c>
      <c r="G916" t="s">
        <v>1657</v>
      </c>
      <c r="H916" t="s">
        <v>49</v>
      </c>
      <c r="I916" t="s">
        <v>28</v>
      </c>
      <c r="J916" t="s">
        <v>29</v>
      </c>
      <c r="K916" t="s">
        <v>257</v>
      </c>
      <c r="L916" t="s">
        <v>86</v>
      </c>
      <c r="M916" t="s">
        <v>1345</v>
      </c>
      <c r="N916">
        <v>0.46</v>
      </c>
      <c r="O916" t="s">
        <v>33</v>
      </c>
      <c r="P916" t="s">
        <v>61</v>
      </c>
      <c r="Q916" t="s">
        <v>178</v>
      </c>
      <c r="R916" t="s">
        <v>1658</v>
      </c>
      <c r="S916">
        <v>60098</v>
      </c>
      <c r="T916" s="3">
        <v>42088</v>
      </c>
      <c r="U916" s="3">
        <v>42090</v>
      </c>
      <c r="V916" s="5">
        <v>507.63299999999998</v>
      </c>
      <c r="W916">
        <v>17</v>
      </c>
      <c r="X916" s="5">
        <v>735.7</v>
      </c>
      <c r="Y916">
        <v>91043</v>
      </c>
      <c r="Z916">
        <f t="shared" si="56"/>
        <v>2</v>
      </c>
      <c r="AA916">
        <f t="shared" si="59"/>
        <v>25</v>
      </c>
      <c r="AB916" t="str">
        <f t="shared" si="57"/>
        <v>Mar</v>
      </c>
      <c r="AC916">
        <f t="shared" si="58"/>
        <v>2015</v>
      </c>
    </row>
    <row r="917" spans="1:29" ht="12.75" customHeight="1" x14ac:dyDescent="0.25">
      <c r="A917">
        <v>21948</v>
      </c>
      <c r="B917" t="s">
        <v>47</v>
      </c>
      <c r="C917">
        <v>0.05</v>
      </c>
      <c r="D917">
        <v>12.98</v>
      </c>
      <c r="E917">
        <v>3.14</v>
      </c>
      <c r="F917">
        <v>1648</v>
      </c>
      <c r="G917" t="s">
        <v>1657</v>
      </c>
      <c r="H917" t="s">
        <v>49</v>
      </c>
      <c r="I917" t="s">
        <v>28</v>
      </c>
      <c r="J917" t="s">
        <v>29</v>
      </c>
      <c r="K917" t="s">
        <v>174</v>
      </c>
      <c r="L917" t="s">
        <v>51</v>
      </c>
      <c r="M917" t="s">
        <v>175</v>
      </c>
      <c r="N917">
        <v>0.6</v>
      </c>
      <c r="O917" t="s">
        <v>33</v>
      </c>
      <c r="P917" t="s">
        <v>61</v>
      </c>
      <c r="Q917" t="s">
        <v>178</v>
      </c>
      <c r="R917" t="s">
        <v>1658</v>
      </c>
      <c r="S917">
        <v>60098</v>
      </c>
      <c r="T917" s="3">
        <v>42088</v>
      </c>
      <c r="U917" s="3">
        <v>42088</v>
      </c>
      <c r="V917" s="5">
        <v>38.229999999999997</v>
      </c>
      <c r="W917">
        <v>18</v>
      </c>
      <c r="X917" s="5">
        <v>225.59</v>
      </c>
      <c r="Y917">
        <v>91043</v>
      </c>
      <c r="Z917">
        <f t="shared" si="56"/>
        <v>0</v>
      </c>
      <c r="AA917">
        <f t="shared" si="59"/>
        <v>25</v>
      </c>
      <c r="AB917" t="str">
        <f t="shared" si="57"/>
        <v>Mar</v>
      </c>
      <c r="AC917">
        <f t="shared" si="58"/>
        <v>2015</v>
      </c>
    </row>
    <row r="918" spans="1:29" ht="12.75" customHeight="1" x14ac:dyDescent="0.25">
      <c r="A918">
        <v>20603</v>
      </c>
      <c r="B918" t="s">
        <v>47</v>
      </c>
      <c r="C918">
        <v>0.03</v>
      </c>
      <c r="D918">
        <v>48.58</v>
      </c>
      <c r="E918">
        <v>3.99</v>
      </c>
      <c r="F918">
        <v>1649</v>
      </c>
      <c r="G918" t="s">
        <v>1659</v>
      </c>
      <c r="H918" t="s">
        <v>27</v>
      </c>
      <c r="I918" t="s">
        <v>28</v>
      </c>
      <c r="J918" t="s">
        <v>29</v>
      </c>
      <c r="K918" t="s">
        <v>257</v>
      </c>
      <c r="L918" t="s">
        <v>59</v>
      </c>
      <c r="M918" t="s">
        <v>1660</v>
      </c>
      <c r="N918">
        <v>0.56000000000000005</v>
      </c>
      <c r="O918" t="s">
        <v>33</v>
      </c>
      <c r="P918" t="s">
        <v>53</v>
      </c>
      <c r="Q918" t="s">
        <v>71</v>
      </c>
      <c r="R918" t="s">
        <v>1608</v>
      </c>
      <c r="S918">
        <v>11598</v>
      </c>
      <c r="T918" s="3">
        <v>42059</v>
      </c>
      <c r="U918" s="3">
        <v>42061</v>
      </c>
      <c r="V918" s="5">
        <v>100.13279999999999</v>
      </c>
      <c r="W918">
        <v>3</v>
      </c>
      <c r="X918" s="5">
        <v>145.12</v>
      </c>
      <c r="Y918">
        <v>91041</v>
      </c>
      <c r="Z918">
        <f t="shared" si="56"/>
        <v>2</v>
      </c>
      <c r="AA918">
        <f t="shared" si="59"/>
        <v>24</v>
      </c>
      <c r="AB918" t="str">
        <f t="shared" si="57"/>
        <v>Feb</v>
      </c>
      <c r="AC918">
        <f t="shared" si="58"/>
        <v>2015</v>
      </c>
    </row>
    <row r="919" spans="1:29" ht="12.75" customHeight="1" x14ac:dyDescent="0.25">
      <c r="A919">
        <v>24016</v>
      </c>
      <c r="B919" t="s">
        <v>25</v>
      </c>
      <c r="C919">
        <v>0.05</v>
      </c>
      <c r="D919">
        <v>6.48</v>
      </c>
      <c r="E919">
        <v>2.74</v>
      </c>
      <c r="F919">
        <v>1650</v>
      </c>
      <c r="G919" t="s">
        <v>1661</v>
      </c>
      <c r="H919" t="s">
        <v>49</v>
      </c>
      <c r="I919" t="s">
        <v>28</v>
      </c>
      <c r="J919" t="s">
        <v>77</v>
      </c>
      <c r="K919" t="s">
        <v>180</v>
      </c>
      <c r="L919" t="s">
        <v>51</v>
      </c>
      <c r="M919" t="s">
        <v>1662</v>
      </c>
      <c r="N919">
        <v>0.71</v>
      </c>
      <c r="O919" t="s">
        <v>33</v>
      </c>
      <c r="P919" t="s">
        <v>136</v>
      </c>
      <c r="Q919" t="s">
        <v>322</v>
      </c>
      <c r="R919" t="s">
        <v>1663</v>
      </c>
      <c r="S919">
        <v>27203</v>
      </c>
      <c r="T919" s="3">
        <v>42133</v>
      </c>
      <c r="U919" s="3">
        <v>42133</v>
      </c>
      <c r="V919" s="5">
        <v>15.096</v>
      </c>
      <c r="W919">
        <v>15</v>
      </c>
      <c r="X919" s="5">
        <v>94.27</v>
      </c>
      <c r="Y919">
        <v>91042</v>
      </c>
      <c r="Z919">
        <f t="shared" si="56"/>
        <v>0</v>
      </c>
      <c r="AA919">
        <f t="shared" si="59"/>
        <v>9</v>
      </c>
      <c r="AB919" t="str">
        <f t="shared" si="57"/>
        <v>May</v>
      </c>
      <c r="AC919">
        <f t="shared" si="58"/>
        <v>2015</v>
      </c>
    </row>
    <row r="920" spans="1:29" ht="12.75" customHeight="1" x14ac:dyDescent="0.25">
      <c r="A920">
        <v>24017</v>
      </c>
      <c r="B920" t="s">
        <v>25</v>
      </c>
      <c r="C920">
        <v>0.09</v>
      </c>
      <c r="D920">
        <v>12.53</v>
      </c>
      <c r="E920">
        <v>0.5</v>
      </c>
      <c r="F920">
        <v>1650</v>
      </c>
      <c r="G920" t="s">
        <v>1661</v>
      </c>
      <c r="H920" t="s">
        <v>49</v>
      </c>
      <c r="I920" t="s">
        <v>28</v>
      </c>
      <c r="J920" t="s">
        <v>29</v>
      </c>
      <c r="K920" t="s">
        <v>134</v>
      </c>
      <c r="L920" t="s">
        <v>59</v>
      </c>
      <c r="M920" t="s">
        <v>1664</v>
      </c>
      <c r="N920">
        <v>0.38</v>
      </c>
      <c r="O920" t="s">
        <v>33</v>
      </c>
      <c r="P920" t="s">
        <v>136</v>
      </c>
      <c r="Q920" t="s">
        <v>322</v>
      </c>
      <c r="R920" t="s">
        <v>1663</v>
      </c>
      <c r="S920">
        <v>27203</v>
      </c>
      <c r="T920" s="3">
        <v>42133</v>
      </c>
      <c r="U920" s="3">
        <v>42134</v>
      </c>
      <c r="V920" s="5">
        <v>14.912399999999998</v>
      </c>
      <c r="W920">
        <v>7</v>
      </c>
      <c r="X920" s="5">
        <v>82.21</v>
      </c>
      <c r="Y920">
        <v>91042</v>
      </c>
      <c r="Z920">
        <f t="shared" si="56"/>
        <v>1</v>
      </c>
      <c r="AA920">
        <f t="shared" si="59"/>
        <v>9</v>
      </c>
      <c r="AB920" t="str">
        <f t="shared" si="57"/>
        <v>May</v>
      </c>
      <c r="AC920">
        <f t="shared" si="58"/>
        <v>2015</v>
      </c>
    </row>
    <row r="921" spans="1:29" ht="12.75" customHeight="1" x14ac:dyDescent="0.25">
      <c r="A921">
        <v>24019</v>
      </c>
      <c r="B921" t="s">
        <v>25</v>
      </c>
      <c r="C921">
        <v>0.08</v>
      </c>
      <c r="D921">
        <v>65.989999999999995</v>
      </c>
      <c r="E921">
        <v>8.99</v>
      </c>
      <c r="F921">
        <v>1650</v>
      </c>
      <c r="G921" t="s">
        <v>1661</v>
      </c>
      <c r="H921" t="s">
        <v>27</v>
      </c>
      <c r="I921" t="s">
        <v>28</v>
      </c>
      <c r="J921" t="s">
        <v>77</v>
      </c>
      <c r="K921" t="s">
        <v>78</v>
      </c>
      <c r="L921" t="s">
        <v>59</v>
      </c>
      <c r="M921" t="s">
        <v>1665</v>
      </c>
      <c r="N921">
        <v>0.55000000000000004</v>
      </c>
      <c r="O921" t="s">
        <v>33</v>
      </c>
      <c r="P921" t="s">
        <v>136</v>
      </c>
      <c r="Q921" t="s">
        <v>322</v>
      </c>
      <c r="R921" t="s">
        <v>1663</v>
      </c>
      <c r="S921">
        <v>27203</v>
      </c>
      <c r="T921" s="3">
        <v>42133</v>
      </c>
      <c r="U921" s="3">
        <v>42135</v>
      </c>
      <c r="V921" s="5">
        <v>-135.226</v>
      </c>
      <c r="W921">
        <v>8</v>
      </c>
      <c r="X921" s="5">
        <v>417.47</v>
      </c>
      <c r="Y921">
        <v>91042</v>
      </c>
      <c r="Z921">
        <f t="shared" si="56"/>
        <v>2</v>
      </c>
      <c r="AA921">
        <f t="shared" si="59"/>
        <v>9</v>
      </c>
      <c r="AB921" t="str">
        <f t="shared" si="57"/>
        <v>May</v>
      </c>
      <c r="AC921">
        <f t="shared" si="58"/>
        <v>2015</v>
      </c>
    </row>
    <row r="922" spans="1:29" ht="12.75" customHeight="1" x14ac:dyDescent="0.25">
      <c r="A922">
        <v>19251</v>
      </c>
      <c r="B922" t="s">
        <v>37</v>
      </c>
      <c r="C922">
        <v>0</v>
      </c>
      <c r="D922">
        <v>101.41</v>
      </c>
      <c r="E922">
        <v>35</v>
      </c>
      <c r="F922">
        <v>1653</v>
      </c>
      <c r="G922" t="s">
        <v>1666</v>
      </c>
      <c r="H922" t="s">
        <v>27</v>
      </c>
      <c r="I922" t="s">
        <v>28</v>
      </c>
      <c r="J922" t="s">
        <v>29</v>
      </c>
      <c r="K922" t="s">
        <v>141</v>
      </c>
      <c r="L922" t="s">
        <v>236</v>
      </c>
      <c r="M922" t="s">
        <v>860</v>
      </c>
      <c r="N922">
        <v>0.82</v>
      </c>
      <c r="O922" t="s">
        <v>33</v>
      </c>
      <c r="P922" t="s">
        <v>34</v>
      </c>
      <c r="Q922" t="s">
        <v>45</v>
      </c>
      <c r="R922" t="s">
        <v>1667</v>
      </c>
      <c r="S922">
        <v>91360</v>
      </c>
      <c r="T922" s="3">
        <v>42028</v>
      </c>
      <c r="U922" s="3">
        <v>42029</v>
      </c>
      <c r="V922" s="5">
        <v>-457.73</v>
      </c>
      <c r="W922">
        <v>10</v>
      </c>
      <c r="X922" s="5">
        <v>1104.32</v>
      </c>
      <c r="Y922">
        <v>89885</v>
      </c>
      <c r="Z922">
        <f t="shared" si="56"/>
        <v>1</v>
      </c>
      <c r="AA922">
        <f t="shared" si="59"/>
        <v>24</v>
      </c>
      <c r="AB922" t="str">
        <f t="shared" si="57"/>
        <v>Jan</v>
      </c>
      <c r="AC922">
        <f t="shared" si="58"/>
        <v>2015</v>
      </c>
    </row>
    <row r="923" spans="1:29" ht="12.75" customHeight="1" x14ac:dyDescent="0.25">
      <c r="A923">
        <v>19252</v>
      </c>
      <c r="B923" t="s">
        <v>37</v>
      </c>
      <c r="C923">
        <v>0.1</v>
      </c>
      <c r="D923">
        <v>95.99</v>
      </c>
      <c r="E923">
        <v>4.9000000000000004</v>
      </c>
      <c r="F923">
        <v>1653</v>
      </c>
      <c r="G923" t="s">
        <v>1666</v>
      </c>
      <c r="H923" t="s">
        <v>49</v>
      </c>
      <c r="I923" t="s">
        <v>28</v>
      </c>
      <c r="J923" t="s">
        <v>77</v>
      </c>
      <c r="K923" t="s">
        <v>78</v>
      </c>
      <c r="L923" t="s">
        <v>59</v>
      </c>
      <c r="M923" t="s">
        <v>254</v>
      </c>
      <c r="N923">
        <v>0.56000000000000005</v>
      </c>
      <c r="O923" t="s">
        <v>33</v>
      </c>
      <c r="P923" t="s">
        <v>34</v>
      </c>
      <c r="Q923" t="s">
        <v>45</v>
      </c>
      <c r="R923" t="s">
        <v>1667</v>
      </c>
      <c r="S923">
        <v>91360</v>
      </c>
      <c r="T923" s="3">
        <v>42028</v>
      </c>
      <c r="U923" s="3">
        <v>42029</v>
      </c>
      <c r="V923" s="5">
        <v>-268.66399999999999</v>
      </c>
      <c r="W923">
        <v>2</v>
      </c>
      <c r="X923" s="5">
        <v>149.80000000000001</v>
      </c>
      <c r="Y923">
        <v>89885</v>
      </c>
      <c r="Z923">
        <f t="shared" si="56"/>
        <v>1</v>
      </c>
      <c r="AA923">
        <f t="shared" si="59"/>
        <v>24</v>
      </c>
      <c r="AB923" t="str">
        <f t="shared" si="57"/>
        <v>Jan</v>
      </c>
      <c r="AC923">
        <f t="shared" si="58"/>
        <v>2015</v>
      </c>
    </row>
    <row r="924" spans="1:29" ht="12.75" customHeight="1" x14ac:dyDescent="0.25">
      <c r="A924">
        <v>24187</v>
      </c>
      <c r="B924" t="s">
        <v>25</v>
      </c>
      <c r="C924">
        <v>0.1</v>
      </c>
      <c r="D924">
        <v>3.6</v>
      </c>
      <c r="E924">
        <v>2.2000000000000002</v>
      </c>
      <c r="F924">
        <v>1665</v>
      </c>
      <c r="G924" t="s">
        <v>1668</v>
      </c>
      <c r="H924" t="s">
        <v>49</v>
      </c>
      <c r="I924" t="s">
        <v>114</v>
      </c>
      <c r="J924" t="s">
        <v>29</v>
      </c>
      <c r="K924" t="s">
        <v>93</v>
      </c>
      <c r="L924" t="s">
        <v>31</v>
      </c>
      <c r="M924" t="s">
        <v>1669</v>
      </c>
      <c r="N924">
        <v>0.39</v>
      </c>
      <c r="O924" t="s">
        <v>33</v>
      </c>
      <c r="P924" t="s">
        <v>34</v>
      </c>
      <c r="Q924" t="s">
        <v>45</v>
      </c>
      <c r="R924" t="s">
        <v>1670</v>
      </c>
      <c r="S924">
        <v>92653</v>
      </c>
      <c r="T924" s="3">
        <v>42061</v>
      </c>
      <c r="U924" s="3">
        <v>42062</v>
      </c>
      <c r="V924" s="5">
        <v>-8.2799999999999994</v>
      </c>
      <c r="W924">
        <v>2</v>
      </c>
      <c r="X924" s="5">
        <v>6.97</v>
      </c>
      <c r="Y924">
        <v>90678</v>
      </c>
      <c r="Z924">
        <f t="shared" si="56"/>
        <v>1</v>
      </c>
      <c r="AA924">
        <f t="shared" si="59"/>
        <v>26</v>
      </c>
      <c r="AB924" t="str">
        <f t="shared" si="57"/>
        <v>Feb</v>
      </c>
      <c r="AC924">
        <f t="shared" si="58"/>
        <v>2015</v>
      </c>
    </row>
    <row r="925" spans="1:29" ht="12.75" customHeight="1" x14ac:dyDescent="0.25">
      <c r="A925">
        <v>21491</v>
      </c>
      <c r="B925" t="s">
        <v>106</v>
      </c>
      <c r="C925">
        <v>0.03</v>
      </c>
      <c r="D925">
        <v>35.409999999999997</v>
      </c>
      <c r="E925">
        <v>1.99</v>
      </c>
      <c r="F925">
        <v>1670</v>
      </c>
      <c r="G925" t="s">
        <v>1671</v>
      </c>
      <c r="H925" t="s">
        <v>49</v>
      </c>
      <c r="I925" t="s">
        <v>58</v>
      </c>
      <c r="J925" t="s">
        <v>77</v>
      </c>
      <c r="K925" t="s">
        <v>180</v>
      </c>
      <c r="L925" t="s">
        <v>51</v>
      </c>
      <c r="M925" t="s">
        <v>1672</v>
      </c>
      <c r="N925">
        <v>0.43</v>
      </c>
      <c r="O925" t="s">
        <v>33</v>
      </c>
      <c r="P925" t="s">
        <v>136</v>
      </c>
      <c r="Q925" t="s">
        <v>137</v>
      </c>
      <c r="R925" t="s">
        <v>1587</v>
      </c>
      <c r="S925">
        <v>24060</v>
      </c>
      <c r="T925" s="3">
        <v>42118</v>
      </c>
      <c r="U925" s="3">
        <v>42120</v>
      </c>
      <c r="V925" s="5">
        <v>1912.4219999999998</v>
      </c>
      <c r="W925">
        <v>10</v>
      </c>
      <c r="X925" s="5">
        <v>367.52</v>
      </c>
      <c r="Y925">
        <v>86722</v>
      </c>
      <c r="Z925">
        <f t="shared" si="56"/>
        <v>2</v>
      </c>
      <c r="AA925">
        <f t="shared" si="59"/>
        <v>24</v>
      </c>
      <c r="AB925" t="str">
        <f t="shared" si="57"/>
        <v>Apr</v>
      </c>
      <c r="AC925">
        <f t="shared" si="58"/>
        <v>2015</v>
      </c>
    </row>
    <row r="926" spans="1:29" ht="12.75" customHeight="1" x14ac:dyDescent="0.25">
      <c r="A926">
        <v>21492</v>
      </c>
      <c r="B926" t="s">
        <v>106</v>
      </c>
      <c r="C926">
        <v>0</v>
      </c>
      <c r="D926">
        <v>142.86000000000001</v>
      </c>
      <c r="E926">
        <v>19.989999999999998</v>
      </c>
      <c r="F926">
        <v>1670</v>
      </c>
      <c r="G926" t="s">
        <v>1671</v>
      </c>
      <c r="H926" t="s">
        <v>49</v>
      </c>
      <c r="I926" t="s">
        <v>58</v>
      </c>
      <c r="J926" t="s">
        <v>29</v>
      </c>
      <c r="K926" t="s">
        <v>141</v>
      </c>
      <c r="L926" t="s">
        <v>59</v>
      </c>
      <c r="M926" t="s">
        <v>1673</v>
      </c>
      <c r="N926">
        <v>0.56000000000000005</v>
      </c>
      <c r="O926" t="s">
        <v>33</v>
      </c>
      <c r="P926" t="s">
        <v>136</v>
      </c>
      <c r="Q926" t="s">
        <v>137</v>
      </c>
      <c r="R926" t="s">
        <v>1587</v>
      </c>
      <c r="S926">
        <v>24060</v>
      </c>
      <c r="T926" s="3">
        <v>42118</v>
      </c>
      <c r="U926" s="3">
        <v>42127</v>
      </c>
      <c r="V926" s="5">
        <v>-739.32600000000002</v>
      </c>
      <c r="W926">
        <v>11</v>
      </c>
      <c r="X926" s="5">
        <v>1576.35</v>
      </c>
      <c r="Y926">
        <v>86722</v>
      </c>
      <c r="Z926">
        <f t="shared" si="56"/>
        <v>9</v>
      </c>
      <c r="AA926">
        <f t="shared" si="59"/>
        <v>24</v>
      </c>
      <c r="AB926" t="str">
        <f t="shared" si="57"/>
        <v>Apr</v>
      </c>
      <c r="AC926">
        <f t="shared" si="58"/>
        <v>2015</v>
      </c>
    </row>
    <row r="927" spans="1:29" ht="12.75" customHeight="1" x14ac:dyDescent="0.25">
      <c r="A927">
        <v>23578</v>
      </c>
      <c r="B927" t="s">
        <v>106</v>
      </c>
      <c r="C927">
        <v>0.1</v>
      </c>
      <c r="D927">
        <v>4.13</v>
      </c>
      <c r="E927">
        <v>0.99</v>
      </c>
      <c r="F927">
        <v>1671</v>
      </c>
      <c r="G927" t="s">
        <v>1674</v>
      </c>
      <c r="H927" t="s">
        <v>49</v>
      </c>
      <c r="I927" t="s">
        <v>58</v>
      </c>
      <c r="J927" t="s">
        <v>29</v>
      </c>
      <c r="K927" t="s">
        <v>134</v>
      </c>
      <c r="L927" t="s">
        <v>59</v>
      </c>
      <c r="M927" t="s">
        <v>1420</v>
      </c>
      <c r="N927">
        <v>0.39</v>
      </c>
      <c r="O927" t="s">
        <v>33</v>
      </c>
      <c r="P927" t="s">
        <v>136</v>
      </c>
      <c r="Q927" t="s">
        <v>137</v>
      </c>
      <c r="R927" t="s">
        <v>1675</v>
      </c>
      <c r="S927">
        <v>22015</v>
      </c>
      <c r="T927" s="3">
        <v>42044</v>
      </c>
      <c r="U927" s="3">
        <v>42048</v>
      </c>
      <c r="V927" s="5">
        <v>-40.53</v>
      </c>
      <c r="W927">
        <v>13</v>
      </c>
      <c r="X927" s="5">
        <v>52.16</v>
      </c>
      <c r="Y927">
        <v>86724</v>
      </c>
      <c r="Z927">
        <f t="shared" si="56"/>
        <v>4</v>
      </c>
      <c r="AA927">
        <f t="shared" si="59"/>
        <v>9</v>
      </c>
      <c r="AB927" t="str">
        <f t="shared" si="57"/>
        <v>Feb</v>
      </c>
      <c r="AC927">
        <f t="shared" si="58"/>
        <v>2015</v>
      </c>
    </row>
    <row r="928" spans="1:29" ht="12.75" customHeight="1" x14ac:dyDescent="0.25">
      <c r="A928">
        <v>22007</v>
      </c>
      <c r="B928" t="s">
        <v>47</v>
      </c>
      <c r="C928">
        <v>0.03</v>
      </c>
      <c r="D928">
        <v>223.98</v>
      </c>
      <c r="E928">
        <v>15.01</v>
      </c>
      <c r="F928">
        <v>1671</v>
      </c>
      <c r="G928" t="s">
        <v>1674</v>
      </c>
      <c r="H928" t="s">
        <v>49</v>
      </c>
      <c r="I928" t="s">
        <v>58</v>
      </c>
      <c r="J928" t="s">
        <v>29</v>
      </c>
      <c r="K928" t="s">
        <v>109</v>
      </c>
      <c r="L928" t="s">
        <v>59</v>
      </c>
      <c r="M928" t="s">
        <v>1676</v>
      </c>
      <c r="N928">
        <v>0.38</v>
      </c>
      <c r="O928" t="s">
        <v>33</v>
      </c>
      <c r="P928" t="s">
        <v>136</v>
      </c>
      <c r="Q928" t="s">
        <v>137</v>
      </c>
      <c r="R928" t="s">
        <v>1675</v>
      </c>
      <c r="S928">
        <v>22015</v>
      </c>
      <c r="T928" s="3">
        <v>42136</v>
      </c>
      <c r="U928" s="3">
        <v>42137</v>
      </c>
      <c r="V928" s="5">
        <v>0.69599999999999995</v>
      </c>
      <c r="W928">
        <v>21</v>
      </c>
      <c r="X928" s="5">
        <v>4881.84</v>
      </c>
      <c r="Y928">
        <v>86725</v>
      </c>
      <c r="Z928">
        <f t="shared" si="56"/>
        <v>1</v>
      </c>
      <c r="AA928">
        <f t="shared" si="59"/>
        <v>12</v>
      </c>
      <c r="AB928" t="str">
        <f t="shared" si="57"/>
        <v>May</v>
      </c>
      <c r="AC928">
        <f t="shared" si="58"/>
        <v>2015</v>
      </c>
    </row>
    <row r="929" spans="1:29" ht="12.75" customHeight="1" x14ac:dyDescent="0.25">
      <c r="A929">
        <v>25066</v>
      </c>
      <c r="B929" t="s">
        <v>106</v>
      </c>
      <c r="C929">
        <v>0.02</v>
      </c>
      <c r="D929">
        <v>284.98</v>
      </c>
      <c r="E929">
        <v>69.55</v>
      </c>
      <c r="F929">
        <v>1672</v>
      </c>
      <c r="G929" t="s">
        <v>1677</v>
      </c>
      <c r="H929" t="s">
        <v>39</v>
      </c>
      <c r="I929" t="s">
        <v>58</v>
      </c>
      <c r="J929" t="s">
        <v>41</v>
      </c>
      <c r="K929" t="s">
        <v>42</v>
      </c>
      <c r="L929" t="s">
        <v>43</v>
      </c>
      <c r="M929" t="s">
        <v>1082</v>
      </c>
      <c r="N929">
        <v>0.6</v>
      </c>
      <c r="O929" t="s">
        <v>33</v>
      </c>
      <c r="P929" t="s">
        <v>136</v>
      </c>
      <c r="Q929" t="s">
        <v>137</v>
      </c>
      <c r="R929" t="s">
        <v>1678</v>
      </c>
      <c r="S929">
        <v>22901</v>
      </c>
      <c r="T929" s="3">
        <v>42162</v>
      </c>
      <c r="U929" s="3">
        <v>42167</v>
      </c>
      <c r="V929" s="5">
        <v>15.527999999999999</v>
      </c>
      <c r="W929">
        <v>3</v>
      </c>
      <c r="X929" s="5">
        <v>926.3</v>
      </c>
      <c r="Y929">
        <v>86723</v>
      </c>
      <c r="Z929">
        <f t="shared" si="56"/>
        <v>5</v>
      </c>
      <c r="AA929">
        <f t="shared" si="59"/>
        <v>7</v>
      </c>
      <c r="AB929" t="str">
        <f t="shared" si="57"/>
        <v>Jun</v>
      </c>
      <c r="AC929">
        <f t="shared" si="58"/>
        <v>2015</v>
      </c>
    </row>
    <row r="930" spans="1:29" ht="12.75" customHeight="1" x14ac:dyDescent="0.25">
      <c r="A930">
        <v>25067</v>
      </c>
      <c r="B930" t="s">
        <v>106</v>
      </c>
      <c r="C930">
        <v>0.08</v>
      </c>
      <c r="D930">
        <v>55.48</v>
      </c>
      <c r="E930">
        <v>14.3</v>
      </c>
      <c r="F930">
        <v>1672</v>
      </c>
      <c r="G930" t="s">
        <v>1677</v>
      </c>
      <c r="H930" t="s">
        <v>49</v>
      </c>
      <c r="I930" t="s">
        <v>58</v>
      </c>
      <c r="J930" t="s">
        <v>29</v>
      </c>
      <c r="K930" t="s">
        <v>93</v>
      </c>
      <c r="L930" t="s">
        <v>59</v>
      </c>
      <c r="M930" t="s">
        <v>94</v>
      </c>
      <c r="N930">
        <v>0.37</v>
      </c>
      <c r="O930" t="s">
        <v>33</v>
      </c>
      <c r="P930" t="s">
        <v>136</v>
      </c>
      <c r="Q930" t="s">
        <v>137</v>
      </c>
      <c r="R930" t="s">
        <v>1678</v>
      </c>
      <c r="S930">
        <v>22901</v>
      </c>
      <c r="T930" s="3">
        <v>42162</v>
      </c>
      <c r="U930" s="3">
        <v>42164</v>
      </c>
      <c r="V930" s="5">
        <v>-225.56379999999999</v>
      </c>
      <c r="W930">
        <v>17</v>
      </c>
      <c r="X930" s="5">
        <v>942.53</v>
      </c>
      <c r="Y930">
        <v>86723</v>
      </c>
      <c r="Z930">
        <f t="shared" si="56"/>
        <v>2</v>
      </c>
      <c r="AA930">
        <f t="shared" si="59"/>
        <v>7</v>
      </c>
      <c r="AB930" t="str">
        <f t="shared" si="57"/>
        <v>Jun</v>
      </c>
      <c r="AC930">
        <f t="shared" si="58"/>
        <v>2015</v>
      </c>
    </row>
    <row r="931" spans="1:29" ht="12.75" customHeight="1" x14ac:dyDescent="0.25">
      <c r="A931">
        <v>18150</v>
      </c>
      <c r="B931" t="s">
        <v>56</v>
      </c>
      <c r="C931">
        <v>7.0000000000000007E-2</v>
      </c>
      <c r="D931">
        <v>13.73</v>
      </c>
      <c r="E931">
        <v>6.85</v>
      </c>
      <c r="F931">
        <v>1679</v>
      </c>
      <c r="G931" t="s">
        <v>1679</v>
      </c>
      <c r="H931" t="s">
        <v>49</v>
      </c>
      <c r="I931" t="s">
        <v>114</v>
      </c>
      <c r="J931" t="s">
        <v>41</v>
      </c>
      <c r="K931" t="s">
        <v>50</v>
      </c>
      <c r="L931" t="s">
        <v>31</v>
      </c>
      <c r="M931" t="s">
        <v>647</v>
      </c>
      <c r="N931">
        <v>0.54</v>
      </c>
      <c r="O931" t="s">
        <v>33</v>
      </c>
      <c r="P931" t="s">
        <v>53</v>
      </c>
      <c r="Q931" t="s">
        <v>154</v>
      </c>
      <c r="R931" t="s">
        <v>1680</v>
      </c>
      <c r="S931">
        <v>45324</v>
      </c>
      <c r="T931" s="3">
        <v>42083</v>
      </c>
      <c r="U931" s="3">
        <v>42084</v>
      </c>
      <c r="V931" s="5">
        <v>-22.72</v>
      </c>
      <c r="W931">
        <v>21</v>
      </c>
      <c r="X931" s="5">
        <v>276.64</v>
      </c>
      <c r="Y931">
        <v>86646</v>
      </c>
      <c r="Z931">
        <f t="shared" si="56"/>
        <v>1</v>
      </c>
      <c r="AA931">
        <f t="shared" si="59"/>
        <v>20</v>
      </c>
      <c r="AB931" t="str">
        <f t="shared" si="57"/>
        <v>Mar</v>
      </c>
      <c r="AC931">
        <f t="shared" si="58"/>
        <v>2015</v>
      </c>
    </row>
    <row r="932" spans="1:29" ht="12.75" customHeight="1" x14ac:dyDescent="0.25">
      <c r="A932">
        <v>23524</v>
      </c>
      <c r="B932" t="s">
        <v>106</v>
      </c>
      <c r="C932">
        <v>0.09</v>
      </c>
      <c r="D932">
        <v>30.98</v>
      </c>
      <c r="E932">
        <v>19.510000000000002</v>
      </c>
      <c r="F932">
        <v>1680</v>
      </c>
      <c r="G932" t="s">
        <v>1681</v>
      </c>
      <c r="H932" t="s">
        <v>49</v>
      </c>
      <c r="I932" t="s">
        <v>114</v>
      </c>
      <c r="J932" t="s">
        <v>29</v>
      </c>
      <c r="K932" t="s">
        <v>69</v>
      </c>
      <c r="L932" t="s">
        <v>59</v>
      </c>
      <c r="M932" t="s">
        <v>1682</v>
      </c>
      <c r="N932">
        <v>0.36</v>
      </c>
      <c r="O932" t="s">
        <v>33</v>
      </c>
      <c r="P932" t="s">
        <v>53</v>
      </c>
      <c r="Q932" t="s">
        <v>154</v>
      </c>
      <c r="R932" t="s">
        <v>393</v>
      </c>
      <c r="S932">
        <v>45014</v>
      </c>
      <c r="T932" s="3">
        <v>42127</v>
      </c>
      <c r="U932" s="3">
        <v>42129</v>
      </c>
      <c r="V932" s="5">
        <v>-163.53</v>
      </c>
      <c r="W932">
        <v>18</v>
      </c>
      <c r="X932" s="5">
        <v>514.62</v>
      </c>
      <c r="Y932">
        <v>86645</v>
      </c>
      <c r="Z932">
        <f t="shared" si="56"/>
        <v>2</v>
      </c>
      <c r="AA932">
        <f t="shared" si="59"/>
        <v>3</v>
      </c>
      <c r="AB932" t="str">
        <f t="shared" si="57"/>
        <v>May</v>
      </c>
      <c r="AC932">
        <f t="shared" si="58"/>
        <v>2015</v>
      </c>
    </row>
    <row r="933" spans="1:29" ht="12.75" customHeight="1" x14ac:dyDescent="0.25">
      <c r="A933">
        <v>23525</v>
      </c>
      <c r="B933" t="s">
        <v>106</v>
      </c>
      <c r="C933">
        <v>0.03</v>
      </c>
      <c r="D933">
        <v>49.34</v>
      </c>
      <c r="E933">
        <v>10.25</v>
      </c>
      <c r="F933">
        <v>1680</v>
      </c>
      <c r="G933" t="s">
        <v>1681</v>
      </c>
      <c r="H933" t="s">
        <v>49</v>
      </c>
      <c r="I933" t="s">
        <v>114</v>
      </c>
      <c r="J933" t="s">
        <v>41</v>
      </c>
      <c r="K933" t="s">
        <v>50</v>
      </c>
      <c r="L933" t="s">
        <v>236</v>
      </c>
      <c r="M933" t="s">
        <v>1683</v>
      </c>
      <c r="N933">
        <v>0.56999999999999995</v>
      </c>
      <c r="O933" t="s">
        <v>33</v>
      </c>
      <c r="P933" t="s">
        <v>53</v>
      </c>
      <c r="Q933" t="s">
        <v>154</v>
      </c>
      <c r="R933" t="s">
        <v>393</v>
      </c>
      <c r="S933">
        <v>45014</v>
      </c>
      <c r="T933" s="3">
        <v>42127</v>
      </c>
      <c r="U933" s="3">
        <v>42129</v>
      </c>
      <c r="V933" s="5">
        <v>554.77</v>
      </c>
      <c r="W933">
        <v>17</v>
      </c>
      <c r="X933" s="5">
        <v>817.32</v>
      </c>
      <c r="Y933">
        <v>86645</v>
      </c>
      <c r="Z933">
        <f t="shared" si="56"/>
        <v>2</v>
      </c>
      <c r="AA933">
        <f t="shared" si="59"/>
        <v>3</v>
      </c>
      <c r="AB933" t="str">
        <f t="shared" si="57"/>
        <v>May</v>
      </c>
      <c r="AC933">
        <f t="shared" si="58"/>
        <v>2015</v>
      </c>
    </row>
    <row r="934" spans="1:29" ht="12.75" customHeight="1" x14ac:dyDescent="0.25">
      <c r="A934">
        <v>1976</v>
      </c>
      <c r="B934" t="s">
        <v>37</v>
      </c>
      <c r="C934">
        <v>0.04</v>
      </c>
      <c r="D934">
        <v>6.28</v>
      </c>
      <c r="E934">
        <v>5.41</v>
      </c>
      <c r="F934">
        <v>1682</v>
      </c>
      <c r="G934" t="s">
        <v>1684</v>
      </c>
      <c r="H934" t="s">
        <v>49</v>
      </c>
      <c r="I934" t="s">
        <v>114</v>
      </c>
      <c r="J934" t="s">
        <v>41</v>
      </c>
      <c r="K934" t="s">
        <v>50</v>
      </c>
      <c r="L934" t="s">
        <v>59</v>
      </c>
      <c r="M934" t="s">
        <v>1685</v>
      </c>
      <c r="N934">
        <v>0.53</v>
      </c>
      <c r="O934" t="s">
        <v>33</v>
      </c>
      <c r="P934" t="s">
        <v>61</v>
      </c>
      <c r="Q934" t="s">
        <v>178</v>
      </c>
      <c r="R934" t="s">
        <v>179</v>
      </c>
      <c r="S934">
        <v>60611</v>
      </c>
      <c r="T934" s="3">
        <v>42049</v>
      </c>
      <c r="U934" s="3">
        <v>42051</v>
      </c>
      <c r="V934" s="5">
        <v>-38.380000000000003</v>
      </c>
      <c r="W934">
        <v>43</v>
      </c>
      <c r="X934" s="5">
        <v>284.48</v>
      </c>
      <c r="Y934">
        <v>14115</v>
      </c>
      <c r="Z934">
        <f t="shared" si="56"/>
        <v>2</v>
      </c>
      <c r="AA934">
        <f t="shared" si="59"/>
        <v>14</v>
      </c>
      <c r="AB934" t="str">
        <f t="shared" si="57"/>
        <v>Feb</v>
      </c>
      <c r="AC934">
        <f t="shared" si="58"/>
        <v>2015</v>
      </c>
    </row>
    <row r="935" spans="1:29" ht="12.75" customHeight="1" x14ac:dyDescent="0.25">
      <c r="A935">
        <v>5358</v>
      </c>
      <c r="B935" t="s">
        <v>37</v>
      </c>
      <c r="C935">
        <v>0.08</v>
      </c>
      <c r="D935">
        <v>4.9800000000000004</v>
      </c>
      <c r="E935">
        <v>4.7</v>
      </c>
      <c r="F935">
        <v>1682</v>
      </c>
      <c r="G935" t="s">
        <v>1684</v>
      </c>
      <c r="H935" t="s">
        <v>49</v>
      </c>
      <c r="I935" t="s">
        <v>114</v>
      </c>
      <c r="J935" t="s">
        <v>29</v>
      </c>
      <c r="K935" t="s">
        <v>93</v>
      </c>
      <c r="L935" t="s">
        <v>59</v>
      </c>
      <c r="M935" t="s">
        <v>1686</v>
      </c>
      <c r="N935">
        <v>0.38</v>
      </c>
      <c r="O935" t="s">
        <v>33</v>
      </c>
      <c r="P935" t="s">
        <v>61</v>
      </c>
      <c r="Q935" t="s">
        <v>178</v>
      </c>
      <c r="R935" t="s">
        <v>179</v>
      </c>
      <c r="S935">
        <v>60611</v>
      </c>
      <c r="T935" s="3">
        <v>42077</v>
      </c>
      <c r="U935" s="3">
        <v>42078</v>
      </c>
      <c r="V935" s="5">
        <v>-56.35</v>
      </c>
      <c r="W935">
        <v>47</v>
      </c>
      <c r="X935" s="5">
        <v>225.98</v>
      </c>
      <c r="Y935">
        <v>38080</v>
      </c>
      <c r="Z935">
        <f t="shared" si="56"/>
        <v>1</v>
      </c>
      <c r="AA935">
        <f t="shared" si="59"/>
        <v>14</v>
      </c>
      <c r="AB935" t="str">
        <f t="shared" si="57"/>
        <v>Mar</v>
      </c>
      <c r="AC935">
        <f t="shared" si="58"/>
        <v>2015</v>
      </c>
    </row>
    <row r="936" spans="1:29" ht="12.75" customHeight="1" x14ac:dyDescent="0.25">
      <c r="A936">
        <v>19976</v>
      </c>
      <c r="B936" t="s">
        <v>37</v>
      </c>
      <c r="C936">
        <v>0.04</v>
      </c>
      <c r="D936">
        <v>6.28</v>
      </c>
      <c r="E936">
        <v>5.41</v>
      </c>
      <c r="F936">
        <v>1683</v>
      </c>
      <c r="G936" t="s">
        <v>1687</v>
      </c>
      <c r="H936" t="s">
        <v>49</v>
      </c>
      <c r="I936" t="s">
        <v>114</v>
      </c>
      <c r="J936" t="s">
        <v>41</v>
      </c>
      <c r="K936" t="s">
        <v>50</v>
      </c>
      <c r="L936" t="s">
        <v>59</v>
      </c>
      <c r="M936" t="s">
        <v>1685</v>
      </c>
      <c r="N936">
        <v>0.53</v>
      </c>
      <c r="O936" t="s">
        <v>33</v>
      </c>
      <c r="P936" t="s">
        <v>61</v>
      </c>
      <c r="Q936" t="s">
        <v>130</v>
      </c>
      <c r="R936" t="s">
        <v>1688</v>
      </c>
      <c r="S936">
        <v>77301</v>
      </c>
      <c r="T936" s="3">
        <v>42049</v>
      </c>
      <c r="U936" s="3">
        <v>42051</v>
      </c>
      <c r="V936" s="5">
        <v>-19.957600000000003</v>
      </c>
      <c r="W936">
        <v>11</v>
      </c>
      <c r="X936" s="5">
        <v>72.77</v>
      </c>
      <c r="Y936">
        <v>90612</v>
      </c>
      <c r="Z936">
        <f t="shared" si="56"/>
        <v>2</v>
      </c>
      <c r="AA936">
        <f t="shared" si="59"/>
        <v>14</v>
      </c>
      <c r="AB936" t="str">
        <f t="shared" si="57"/>
        <v>Feb</v>
      </c>
      <c r="AC936">
        <f t="shared" si="58"/>
        <v>2015</v>
      </c>
    </row>
    <row r="937" spans="1:29" ht="12.75" customHeight="1" x14ac:dyDescent="0.25">
      <c r="A937">
        <v>23358</v>
      </c>
      <c r="B937" t="s">
        <v>37</v>
      </c>
      <c r="C937">
        <v>0.08</v>
      </c>
      <c r="D937">
        <v>4.9800000000000004</v>
      </c>
      <c r="E937">
        <v>4.7</v>
      </c>
      <c r="F937">
        <v>1683</v>
      </c>
      <c r="G937" t="s">
        <v>1687</v>
      </c>
      <c r="H937" t="s">
        <v>49</v>
      </c>
      <c r="I937" t="s">
        <v>114</v>
      </c>
      <c r="J937" t="s">
        <v>29</v>
      </c>
      <c r="K937" t="s">
        <v>93</v>
      </c>
      <c r="L937" t="s">
        <v>59</v>
      </c>
      <c r="M937" t="s">
        <v>1686</v>
      </c>
      <c r="N937">
        <v>0.38</v>
      </c>
      <c r="O937" t="s">
        <v>33</v>
      </c>
      <c r="P937" t="s">
        <v>61</v>
      </c>
      <c r="Q937" t="s">
        <v>130</v>
      </c>
      <c r="R937" t="s">
        <v>1688</v>
      </c>
      <c r="S937">
        <v>77301</v>
      </c>
      <c r="T937" s="3">
        <v>42077</v>
      </c>
      <c r="U937" s="3">
        <v>42078</v>
      </c>
      <c r="V937" s="5">
        <v>-56.35</v>
      </c>
      <c r="W937">
        <v>12</v>
      </c>
      <c r="X937" s="5">
        <v>57.7</v>
      </c>
      <c r="Y937">
        <v>90613</v>
      </c>
      <c r="Z937">
        <f t="shared" si="56"/>
        <v>1</v>
      </c>
      <c r="AA937">
        <f t="shared" si="59"/>
        <v>14</v>
      </c>
      <c r="AB937" t="str">
        <f t="shared" si="57"/>
        <v>Mar</v>
      </c>
      <c r="AC937">
        <f t="shared" si="58"/>
        <v>2015</v>
      </c>
    </row>
    <row r="938" spans="1:29" ht="12.75" customHeight="1" x14ac:dyDescent="0.25">
      <c r="A938">
        <v>19751</v>
      </c>
      <c r="B938" t="s">
        <v>106</v>
      </c>
      <c r="C938">
        <v>0.08</v>
      </c>
      <c r="D938">
        <v>2.08</v>
      </c>
      <c r="E938">
        <v>5.33</v>
      </c>
      <c r="F938">
        <v>1686</v>
      </c>
      <c r="G938" t="s">
        <v>1689</v>
      </c>
      <c r="H938" t="s">
        <v>49</v>
      </c>
      <c r="I938" t="s">
        <v>28</v>
      </c>
      <c r="J938" t="s">
        <v>41</v>
      </c>
      <c r="K938" t="s">
        <v>50</v>
      </c>
      <c r="L938" t="s">
        <v>59</v>
      </c>
      <c r="M938" t="s">
        <v>744</v>
      </c>
      <c r="N938">
        <v>0.43</v>
      </c>
      <c r="O938" t="s">
        <v>33</v>
      </c>
      <c r="P938" t="s">
        <v>61</v>
      </c>
      <c r="Q938" t="s">
        <v>178</v>
      </c>
      <c r="R938" t="s">
        <v>1690</v>
      </c>
      <c r="S938">
        <v>60123</v>
      </c>
      <c r="T938" s="3">
        <v>42066</v>
      </c>
      <c r="U938" s="3">
        <v>42073</v>
      </c>
      <c r="V938" s="5">
        <v>-129.01</v>
      </c>
      <c r="W938">
        <v>9</v>
      </c>
      <c r="X938" s="5">
        <v>19.670000000000002</v>
      </c>
      <c r="Y938">
        <v>86973</v>
      </c>
      <c r="Z938">
        <f t="shared" si="56"/>
        <v>7</v>
      </c>
      <c r="AA938">
        <f t="shared" si="59"/>
        <v>3</v>
      </c>
      <c r="AB938" t="str">
        <f t="shared" si="57"/>
        <v>Mar</v>
      </c>
      <c r="AC938">
        <f t="shared" si="58"/>
        <v>2015</v>
      </c>
    </row>
    <row r="939" spans="1:29" ht="12.75" customHeight="1" x14ac:dyDescent="0.25">
      <c r="A939">
        <v>25690</v>
      </c>
      <c r="B939" t="s">
        <v>25</v>
      </c>
      <c r="C939">
        <v>0</v>
      </c>
      <c r="D939">
        <v>48.91</v>
      </c>
      <c r="E939">
        <v>35</v>
      </c>
      <c r="F939">
        <v>1689</v>
      </c>
      <c r="G939" t="s">
        <v>1691</v>
      </c>
      <c r="H939" t="s">
        <v>49</v>
      </c>
      <c r="I939" t="s">
        <v>28</v>
      </c>
      <c r="J939" t="s">
        <v>29</v>
      </c>
      <c r="K939" t="s">
        <v>141</v>
      </c>
      <c r="L939" t="s">
        <v>236</v>
      </c>
      <c r="M939" t="s">
        <v>1692</v>
      </c>
      <c r="N939">
        <v>0.83</v>
      </c>
      <c r="O939" t="s">
        <v>33</v>
      </c>
      <c r="P939" t="s">
        <v>61</v>
      </c>
      <c r="Q939" t="s">
        <v>703</v>
      </c>
      <c r="R939" t="s">
        <v>1623</v>
      </c>
      <c r="S939">
        <v>46322</v>
      </c>
      <c r="T939" s="3">
        <v>42087</v>
      </c>
      <c r="U939" s="3">
        <v>42088</v>
      </c>
      <c r="V939" s="5">
        <v>-628.38</v>
      </c>
      <c r="W939">
        <v>10</v>
      </c>
      <c r="X939" s="5">
        <v>514.79</v>
      </c>
      <c r="Y939">
        <v>91077</v>
      </c>
      <c r="Z939">
        <f t="shared" si="56"/>
        <v>1</v>
      </c>
      <c r="AA939">
        <f t="shared" si="59"/>
        <v>24</v>
      </c>
      <c r="AB939" t="str">
        <f t="shared" si="57"/>
        <v>Mar</v>
      </c>
      <c r="AC939">
        <f t="shared" si="58"/>
        <v>2015</v>
      </c>
    </row>
    <row r="940" spans="1:29" ht="12.75" customHeight="1" x14ac:dyDescent="0.25">
      <c r="A940">
        <v>22798</v>
      </c>
      <c r="B940" t="s">
        <v>106</v>
      </c>
      <c r="C940">
        <v>0.05</v>
      </c>
      <c r="D940">
        <v>115.99</v>
      </c>
      <c r="E940">
        <v>5.26</v>
      </c>
      <c r="F940">
        <v>1690</v>
      </c>
      <c r="G940" t="s">
        <v>1693</v>
      </c>
      <c r="H940" t="s">
        <v>49</v>
      </c>
      <c r="I940" t="s">
        <v>28</v>
      </c>
      <c r="J940" t="s">
        <v>77</v>
      </c>
      <c r="K940" t="s">
        <v>78</v>
      </c>
      <c r="L940" t="s">
        <v>59</v>
      </c>
      <c r="M940" t="s">
        <v>1694</v>
      </c>
      <c r="N940">
        <v>0.56999999999999995</v>
      </c>
      <c r="O940" t="s">
        <v>33</v>
      </c>
      <c r="P940" t="s">
        <v>53</v>
      </c>
      <c r="Q940" t="s">
        <v>234</v>
      </c>
      <c r="R940" t="s">
        <v>1695</v>
      </c>
      <c r="S940">
        <v>17112</v>
      </c>
      <c r="T940" s="3">
        <v>42028</v>
      </c>
      <c r="U940" s="3">
        <v>42032</v>
      </c>
      <c r="V940" s="5">
        <v>616.53569999999991</v>
      </c>
      <c r="W940">
        <v>9</v>
      </c>
      <c r="X940" s="5">
        <v>893.53</v>
      </c>
      <c r="Y940">
        <v>91076</v>
      </c>
      <c r="Z940">
        <f t="shared" si="56"/>
        <v>4</v>
      </c>
      <c r="AA940">
        <f t="shared" si="59"/>
        <v>24</v>
      </c>
      <c r="AB940" t="str">
        <f t="shared" si="57"/>
        <v>Jan</v>
      </c>
      <c r="AC940">
        <f t="shared" si="58"/>
        <v>2015</v>
      </c>
    </row>
    <row r="941" spans="1:29" ht="12.75" customHeight="1" x14ac:dyDescent="0.25">
      <c r="A941">
        <v>23626</v>
      </c>
      <c r="B941" t="s">
        <v>37</v>
      </c>
      <c r="C941">
        <v>0.09</v>
      </c>
      <c r="D941">
        <v>95.43</v>
      </c>
      <c r="E941">
        <v>19.989999999999998</v>
      </c>
      <c r="F941">
        <v>1690</v>
      </c>
      <c r="G941" t="s">
        <v>1693</v>
      </c>
      <c r="H941" t="s">
        <v>49</v>
      </c>
      <c r="I941" t="s">
        <v>28</v>
      </c>
      <c r="J941" t="s">
        <v>29</v>
      </c>
      <c r="K941" t="s">
        <v>141</v>
      </c>
      <c r="L941" t="s">
        <v>59</v>
      </c>
      <c r="M941" t="s">
        <v>849</v>
      </c>
      <c r="N941">
        <v>0.79</v>
      </c>
      <c r="O941" t="s">
        <v>33</v>
      </c>
      <c r="P941" t="s">
        <v>53</v>
      </c>
      <c r="Q941" t="s">
        <v>234</v>
      </c>
      <c r="R941" t="s">
        <v>1695</v>
      </c>
      <c r="S941">
        <v>17112</v>
      </c>
      <c r="T941" s="3">
        <v>42156</v>
      </c>
      <c r="U941" s="3">
        <v>42157</v>
      </c>
      <c r="V941" s="5">
        <v>-143.23500000000001</v>
      </c>
      <c r="W941">
        <v>22</v>
      </c>
      <c r="X941" s="5">
        <v>2053.6</v>
      </c>
      <c r="Y941">
        <v>91078</v>
      </c>
      <c r="Z941">
        <f t="shared" si="56"/>
        <v>1</v>
      </c>
      <c r="AA941">
        <f t="shared" si="59"/>
        <v>1</v>
      </c>
      <c r="AB941" t="str">
        <f t="shared" si="57"/>
        <v>Jun</v>
      </c>
      <c r="AC941">
        <f t="shared" si="58"/>
        <v>2015</v>
      </c>
    </row>
    <row r="942" spans="1:29" ht="12.75" customHeight="1" x14ac:dyDescent="0.25">
      <c r="A942">
        <v>19481</v>
      </c>
      <c r="B942" t="s">
        <v>37</v>
      </c>
      <c r="C942">
        <v>0</v>
      </c>
      <c r="D942">
        <v>6.84</v>
      </c>
      <c r="E942">
        <v>8.3699999999999992</v>
      </c>
      <c r="F942">
        <v>1692</v>
      </c>
      <c r="G942" t="s">
        <v>1696</v>
      </c>
      <c r="H942" t="s">
        <v>49</v>
      </c>
      <c r="I942" t="s">
        <v>114</v>
      </c>
      <c r="J942" t="s">
        <v>29</v>
      </c>
      <c r="K942" t="s">
        <v>174</v>
      </c>
      <c r="L942" t="s">
        <v>51</v>
      </c>
      <c r="M942" t="s">
        <v>1697</v>
      </c>
      <c r="N942">
        <v>0.57999999999999996</v>
      </c>
      <c r="O942" t="s">
        <v>33</v>
      </c>
      <c r="P942" t="s">
        <v>61</v>
      </c>
      <c r="Q942" t="s">
        <v>183</v>
      </c>
      <c r="R942" t="s">
        <v>331</v>
      </c>
      <c r="S942">
        <v>67114</v>
      </c>
      <c r="T942" s="3">
        <v>42027</v>
      </c>
      <c r="U942" s="3">
        <v>42028</v>
      </c>
      <c r="V942" s="5">
        <v>-123.1816</v>
      </c>
      <c r="W942">
        <v>5</v>
      </c>
      <c r="X942" s="5">
        <v>37.89</v>
      </c>
      <c r="Y942">
        <v>90189</v>
      </c>
      <c r="Z942">
        <f t="shared" si="56"/>
        <v>1</v>
      </c>
      <c r="AA942">
        <f t="shared" si="59"/>
        <v>23</v>
      </c>
      <c r="AB942" t="str">
        <f t="shared" si="57"/>
        <v>Jan</v>
      </c>
      <c r="AC942">
        <f t="shared" si="58"/>
        <v>2015</v>
      </c>
    </row>
    <row r="943" spans="1:29" ht="12.75" customHeight="1" x14ac:dyDescent="0.25">
      <c r="A943">
        <v>19482</v>
      </c>
      <c r="B943" t="s">
        <v>37</v>
      </c>
      <c r="C943">
        <v>7.0000000000000007E-2</v>
      </c>
      <c r="D943">
        <v>30.98</v>
      </c>
      <c r="E943">
        <v>5.76</v>
      </c>
      <c r="F943">
        <v>1693</v>
      </c>
      <c r="G943" t="s">
        <v>1698</v>
      </c>
      <c r="H943" t="s">
        <v>49</v>
      </c>
      <c r="I943" t="s">
        <v>114</v>
      </c>
      <c r="J943" t="s">
        <v>29</v>
      </c>
      <c r="K943" t="s">
        <v>93</v>
      </c>
      <c r="L943" t="s">
        <v>59</v>
      </c>
      <c r="M943" t="s">
        <v>1343</v>
      </c>
      <c r="N943">
        <v>0.4</v>
      </c>
      <c r="O943" t="s">
        <v>33</v>
      </c>
      <c r="P943" t="s">
        <v>136</v>
      </c>
      <c r="Q943" t="s">
        <v>137</v>
      </c>
      <c r="R943" t="s">
        <v>1699</v>
      </c>
      <c r="S943">
        <v>20190</v>
      </c>
      <c r="T943" s="3">
        <v>42027</v>
      </c>
      <c r="U943" s="3">
        <v>42029</v>
      </c>
      <c r="V943" s="5">
        <v>-28.798000000000002</v>
      </c>
      <c r="W943">
        <v>11</v>
      </c>
      <c r="X943" s="5">
        <v>343.79</v>
      </c>
      <c r="Y943">
        <v>90189</v>
      </c>
      <c r="Z943">
        <f t="shared" si="56"/>
        <v>2</v>
      </c>
      <c r="AA943">
        <f t="shared" si="59"/>
        <v>23</v>
      </c>
      <c r="AB943" t="str">
        <f t="shared" si="57"/>
        <v>Jan</v>
      </c>
      <c r="AC943">
        <f t="shared" si="58"/>
        <v>2015</v>
      </c>
    </row>
    <row r="944" spans="1:29" ht="12.75" customHeight="1" x14ac:dyDescent="0.25">
      <c r="A944">
        <v>21262</v>
      </c>
      <c r="B944" t="s">
        <v>106</v>
      </c>
      <c r="C944">
        <v>0.01</v>
      </c>
      <c r="D944">
        <v>15.67</v>
      </c>
      <c r="E944">
        <v>1.39</v>
      </c>
      <c r="F944">
        <v>1693</v>
      </c>
      <c r="G944" t="s">
        <v>1698</v>
      </c>
      <c r="H944" t="s">
        <v>27</v>
      </c>
      <c r="I944" t="s">
        <v>114</v>
      </c>
      <c r="J944" t="s">
        <v>29</v>
      </c>
      <c r="K944" t="s">
        <v>69</v>
      </c>
      <c r="L944" t="s">
        <v>59</v>
      </c>
      <c r="M944" t="s">
        <v>1700</v>
      </c>
      <c r="N944">
        <v>0.38</v>
      </c>
      <c r="O944" t="s">
        <v>33</v>
      </c>
      <c r="P944" t="s">
        <v>136</v>
      </c>
      <c r="Q944" t="s">
        <v>137</v>
      </c>
      <c r="R944" t="s">
        <v>1699</v>
      </c>
      <c r="S944">
        <v>20190</v>
      </c>
      <c r="T944" s="3">
        <v>42135</v>
      </c>
      <c r="U944" s="3">
        <v>42135</v>
      </c>
      <c r="V944" s="5">
        <v>-273.98</v>
      </c>
      <c r="W944">
        <v>11</v>
      </c>
      <c r="X944" s="5">
        <v>188.09</v>
      </c>
      <c r="Y944">
        <v>90190</v>
      </c>
      <c r="Z944">
        <f t="shared" si="56"/>
        <v>0</v>
      </c>
      <c r="AA944">
        <f t="shared" si="59"/>
        <v>11</v>
      </c>
      <c r="AB944" t="str">
        <f t="shared" si="57"/>
        <v>May</v>
      </c>
      <c r="AC944">
        <f t="shared" si="58"/>
        <v>2015</v>
      </c>
    </row>
    <row r="945" spans="1:29" ht="12.75" customHeight="1" x14ac:dyDescent="0.25">
      <c r="A945">
        <v>24941</v>
      </c>
      <c r="B945" t="s">
        <v>56</v>
      </c>
      <c r="C945">
        <v>0</v>
      </c>
      <c r="D945">
        <v>13.43</v>
      </c>
      <c r="E945">
        <v>5.5</v>
      </c>
      <c r="F945">
        <v>1697</v>
      </c>
      <c r="G945" t="s">
        <v>1701</v>
      </c>
      <c r="H945" t="s">
        <v>49</v>
      </c>
      <c r="I945" t="s">
        <v>40</v>
      </c>
      <c r="J945" t="s">
        <v>29</v>
      </c>
      <c r="K945" t="s">
        <v>141</v>
      </c>
      <c r="L945" t="s">
        <v>59</v>
      </c>
      <c r="M945" t="s">
        <v>1702</v>
      </c>
      <c r="N945">
        <v>0.56999999999999995</v>
      </c>
      <c r="O945" t="s">
        <v>33</v>
      </c>
      <c r="P945" t="s">
        <v>136</v>
      </c>
      <c r="Q945" t="s">
        <v>958</v>
      </c>
      <c r="R945" t="s">
        <v>1703</v>
      </c>
      <c r="S945">
        <v>71901</v>
      </c>
      <c r="T945" s="3">
        <v>42020</v>
      </c>
      <c r="U945" s="3">
        <v>42021</v>
      </c>
      <c r="V945" s="5">
        <v>-253.77800000000002</v>
      </c>
      <c r="W945">
        <v>9</v>
      </c>
      <c r="X945" s="5">
        <v>129.54</v>
      </c>
      <c r="Y945">
        <v>86338</v>
      </c>
      <c r="Z945">
        <f t="shared" si="56"/>
        <v>1</v>
      </c>
      <c r="AA945">
        <f t="shared" si="59"/>
        <v>16</v>
      </c>
      <c r="AB945" t="str">
        <f t="shared" si="57"/>
        <v>Jan</v>
      </c>
      <c r="AC945">
        <f t="shared" si="58"/>
        <v>2015</v>
      </c>
    </row>
    <row r="946" spans="1:29" ht="12.75" customHeight="1" x14ac:dyDescent="0.25">
      <c r="A946">
        <v>18275</v>
      </c>
      <c r="B946" t="s">
        <v>106</v>
      </c>
      <c r="C946">
        <v>0.05</v>
      </c>
      <c r="D946">
        <v>3.98</v>
      </c>
      <c r="E946">
        <v>5.26</v>
      </c>
      <c r="F946">
        <v>1699</v>
      </c>
      <c r="G946" t="s">
        <v>1704</v>
      </c>
      <c r="H946" t="s">
        <v>49</v>
      </c>
      <c r="I946" t="s">
        <v>58</v>
      </c>
      <c r="J946" t="s">
        <v>29</v>
      </c>
      <c r="K946" t="s">
        <v>109</v>
      </c>
      <c r="L946" t="s">
        <v>59</v>
      </c>
      <c r="M946" t="s">
        <v>1705</v>
      </c>
      <c r="N946">
        <v>0.38</v>
      </c>
      <c r="O946" t="s">
        <v>33</v>
      </c>
      <c r="P946" t="s">
        <v>53</v>
      </c>
      <c r="Q946" t="s">
        <v>234</v>
      </c>
      <c r="R946" t="s">
        <v>1706</v>
      </c>
      <c r="S946">
        <v>19057</v>
      </c>
      <c r="T946" s="3">
        <v>42088</v>
      </c>
      <c r="U946" s="3">
        <v>42092</v>
      </c>
      <c r="V946" s="5">
        <v>-152.52449999999999</v>
      </c>
      <c r="W946">
        <v>12</v>
      </c>
      <c r="X946" s="5">
        <v>49.44</v>
      </c>
      <c r="Y946">
        <v>87345</v>
      </c>
      <c r="Z946">
        <f t="shared" si="56"/>
        <v>4</v>
      </c>
      <c r="AA946">
        <f t="shared" si="59"/>
        <v>25</v>
      </c>
      <c r="AB946" t="str">
        <f t="shared" si="57"/>
        <v>Mar</v>
      </c>
      <c r="AC946">
        <f t="shared" si="58"/>
        <v>2015</v>
      </c>
    </row>
    <row r="947" spans="1:29" ht="12.75" customHeight="1" x14ac:dyDescent="0.25">
      <c r="A947">
        <v>18276</v>
      </c>
      <c r="B947" t="s">
        <v>106</v>
      </c>
      <c r="C947">
        <v>0.01</v>
      </c>
      <c r="D947">
        <v>6.48</v>
      </c>
      <c r="E947">
        <v>5.4</v>
      </c>
      <c r="F947">
        <v>1699</v>
      </c>
      <c r="G947" t="s">
        <v>1704</v>
      </c>
      <c r="H947" t="s">
        <v>49</v>
      </c>
      <c r="I947" t="s">
        <v>58</v>
      </c>
      <c r="J947" t="s">
        <v>29</v>
      </c>
      <c r="K947" t="s">
        <v>93</v>
      </c>
      <c r="L947" t="s">
        <v>59</v>
      </c>
      <c r="M947" t="s">
        <v>1707</v>
      </c>
      <c r="N947">
        <v>0.37</v>
      </c>
      <c r="O947" t="s">
        <v>33</v>
      </c>
      <c r="P947" t="s">
        <v>53</v>
      </c>
      <c r="Q947" t="s">
        <v>234</v>
      </c>
      <c r="R947" t="s">
        <v>1706</v>
      </c>
      <c r="S947">
        <v>19057</v>
      </c>
      <c r="T947" s="3">
        <v>42088</v>
      </c>
      <c r="U947" s="3">
        <v>42088</v>
      </c>
      <c r="V947" s="5">
        <v>-18.850000000000001</v>
      </c>
      <c r="W947">
        <v>2</v>
      </c>
      <c r="X947" s="5">
        <v>14.29</v>
      </c>
      <c r="Y947">
        <v>87345</v>
      </c>
      <c r="Z947">
        <f t="shared" si="56"/>
        <v>0</v>
      </c>
      <c r="AA947">
        <f t="shared" si="59"/>
        <v>25</v>
      </c>
      <c r="AB947" t="str">
        <f t="shared" si="57"/>
        <v>Mar</v>
      </c>
      <c r="AC947">
        <f t="shared" si="58"/>
        <v>2015</v>
      </c>
    </row>
    <row r="948" spans="1:29" ht="12.75" customHeight="1" x14ac:dyDescent="0.25">
      <c r="A948">
        <v>24158</v>
      </c>
      <c r="B948" t="s">
        <v>56</v>
      </c>
      <c r="C948">
        <v>0.05</v>
      </c>
      <c r="D948">
        <v>14.81</v>
      </c>
      <c r="E948">
        <v>13.32</v>
      </c>
      <c r="F948">
        <v>1702</v>
      </c>
      <c r="G948" t="s">
        <v>1708</v>
      </c>
      <c r="H948" t="s">
        <v>49</v>
      </c>
      <c r="I948" t="s">
        <v>40</v>
      </c>
      <c r="J948" t="s">
        <v>29</v>
      </c>
      <c r="K948" t="s">
        <v>257</v>
      </c>
      <c r="L948" t="s">
        <v>59</v>
      </c>
      <c r="M948" t="s">
        <v>833</v>
      </c>
      <c r="N948">
        <v>0.43</v>
      </c>
      <c r="O948" t="s">
        <v>33</v>
      </c>
      <c r="P948" t="s">
        <v>136</v>
      </c>
      <c r="Q948" t="s">
        <v>671</v>
      </c>
      <c r="R948" t="s">
        <v>1709</v>
      </c>
      <c r="S948">
        <v>39301</v>
      </c>
      <c r="T948" s="3">
        <v>42021</v>
      </c>
      <c r="U948" s="3">
        <v>42024</v>
      </c>
      <c r="V948" s="5">
        <v>-220.05200000000002</v>
      </c>
      <c r="W948">
        <v>3</v>
      </c>
      <c r="X948" s="5">
        <v>45.28</v>
      </c>
      <c r="Y948">
        <v>90473</v>
      </c>
      <c r="Z948">
        <f t="shared" si="56"/>
        <v>3</v>
      </c>
      <c r="AA948">
        <f t="shared" si="59"/>
        <v>17</v>
      </c>
      <c r="AB948" t="str">
        <f t="shared" si="57"/>
        <v>Jan</v>
      </c>
      <c r="AC948">
        <f t="shared" si="58"/>
        <v>2015</v>
      </c>
    </row>
    <row r="949" spans="1:29" ht="12.75" customHeight="1" x14ac:dyDescent="0.25">
      <c r="A949">
        <v>24159</v>
      </c>
      <c r="B949" t="s">
        <v>56</v>
      </c>
      <c r="C949">
        <v>0.05</v>
      </c>
      <c r="D949">
        <v>4.2</v>
      </c>
      <c r="E949">
        <v>2.2599999999999998</v>
      </c>
      <c r="F949">
        <v>1702</v>
      </c>
      <c r="G949" t="s">
        <v>1708</v>
      </c>
      <c r="H949" t="s">
        <v>27</v>
      </c>
      <c r="I949" t="s">
        <v>40</v>
      </c>
      <c r="J949" t="s">
        <v>29</v>
      </c>
      <c r="K949" t="s">
        <v>93</v>
      </c>
      <c r="L949" t="s">
        <v>31</v>
      </c>
      <c r="M949" t="s">
        <v>1234</v>
      </c>
      <c r="N949">
        <v>0.36</v>
      </c>
      <c r="O949" t="s">
        <v>33</v>
      </c>
      <c r="P949" t="s">
        <v>136</v>
      </c>
      <c r="Q949" t="s">
        <v>671</v>
      </c>
      <c r="R949" t="s">
        <v>1709</v>
      </c>
      <c r="S949">
        <v>39301</v>
      </c>
      <c r="T949" s="3">
        <v>42021</v>
      </c>
      <c r="U949" s="3">
        <v>42023</v>
      </c>
      <c r="V949" s="5">
        <v>20.393369999999997</v>
      </c>
      <c r="W949">
        <v>3</v>
      </c>
      <c r="X949" s="5">
        <v>13.57</v>
      </c>
      <c r="Y949">
        <v>90473</v>
      </c>
      <c r="Z949">
        <f t="shared" si="56"/>
        <v>2</v>
      </c>
      <c r="AA949">
        <f t="shared" si="59"/>
        <v>17</v>
      </c>
      <c r="AB949" t="str">
        <f t="shared" si="57"/>
        <v>Jan</v>
      </c>
      <c r="AC949">
        <f t="shared" si="58"/>
        <v>2015</v>
      </c>
    </row>
    <row r="950" spans="1:29" ht="12.75" customHeight="1" x14ac:dyDescent="0.25">
      <c r="A950">
        <v>25761</v>
      </c>
      <c r="B950" t="s">
        <v>56</v>
      </c>
      <c r="C950">
        <v>0.05</v>
      </c>
      <c r="D950">
        <v>5.68</v>
      </c>
      <c r="E950">
        <v>1.39</v>
      </c>
      <c r="F950">
        <v>1708</v>
      </c>
      <c r="G950" t="s">
        <v>1710</v>
      </c>
      <c r="H950" t="s">
        <v>49</v>
      </c>
      <c r="I950" t="s">
        <v>58</v>
      </c>
      <c r="J950" t="s">
        <v>29</v>
      </c>
      <c r="K950" t="s">
        <v>69</v>
      </c>
      <c r="L950" t="s">
        <v>59</v>
      </c>
      <c r="M950" t="s">
        <v>998</v>
      </c>
      <c r="N950">
        <v>0.38</v>
      </c>
      <c r="O950" t="s">
        <v>33</v>
      </c>
      <c r="P950" t="s">
        <v>53</v>
      </c>
      <c r="Q950" t="s">
        <v>154</v>
      </c>
      <c r="R950" t="s">
        <v>1711</v>
      </c>
      <c r="S950">
        <v>44118</v>
      </c>
      <c r="T950" s="3">
        <v>42021</v>
      </c>
      <c r="U950" s="3">
        <v>42022</v>
      </c>
      <c r="V950" s="5">
        <v>38.281199999999998</v>
      </c>
      <c r="W950">
        <v>10</v>
      </c>
      <c r="X950" s="5">
        <v>55.48</v>
      </c>
      <c r="Y950">
        <v>88781</v>
      </c>
      <c r="Z950">
        <f t="shared" si="56"/>
        <v>1</v>
      </c>
      <c r="AA950">
        <f t="shared" si="59"/>
        <v>17</v>
      </c>
      <c r="AB950" t="str">
        <f t="shared" si="57"/>
        <v>Jan</v>
      </c>
      <c r="AC950">
        <f t="shared" si="58"/>
        <v>2015</v>
      </c>
    </row>
    <row r="951" spans="1:29" ht="12.75" customHeight="1" x14ac:dyDescent="0.25">
      <c r="A951">
        <v>26037</v>
      </c>
      <c r="B951" t="s">
        <v>37</v>
      </c>
      <c r="C951">
        <v>0.03</v>
      </c>
      <c r="D951">
        <v>205.99</v>
      </c>
      <c r="E951">
        <v>3</v>
      </c>
      <c r="F951">
        <v>1708</v>
      </c>
      <c r="G951" t="s">
        <v>1710</v>
      </c>
      <c r="H951" t="s">
        <v>49</v>
      </c>
      <c r="I951" t="s">
        <v>58</v>
      </c>
      <c r="J951" t="s">
        <v>77</v>
      </c>
      <c r="K951" t="s">
        <v>78</v>
      </c>
      <c r="L951" t="s">
        <v>59</v>
      </c>
      <c r="M951" t="s">
        <v>214</v>
      </c>
      <c r="N951">
        <v>0.57999999999999996</v>
      </c>
      <c r="O951" t="s">
        <v>33</v>
      </c>
      <c r="P951" t="s">
        <v>53</v>
      </c>
      <c r="Q951" t="s">
        <v>154</v>
      </c>
      <c r="R951" t="s">
        <v>1711</v>
      </c>
      <c r="S951">
        <v>44118</v>
      </c>
      <c r="T951" s="3">
        <v>42144</v>
      </c>
      <c r="U951" s="3">
        <v>42145</v>
      </c>
      <c r="V951" s="5">
        <v>3670.3514999999998</v>
      </c>
      <c r="W951">
        <v>29</v>
      </c>
      <c r="X951" s="5">
        <v>5319.35</v>
      </c>
      <c r="Y951">
        <v>88784</v>
      </c>
      <c r="Z951">
        <f t="shared" si="56"/>
        <v>1</v>
      </c>
      <c r="AA951">
        <f t="shared" si="59"/>
        <v>20</v>
      </c>
      <c r="AB951" t="str">
        <f t="shared" si="57"/>
        <v>May</v>
      </c>
      <c r="AC951">
        <f t="shared" si="58"/>
        <v>2015</v>
      </c>
    </row>
    <row r="952" spans="1:29" ht="12.75" customHeight="1" x14ac:dyDescent="0.25">
      <c r="A952">
        <v>23822</v>
      </c>
      <c r="B952" t="s">
        <v>37</v>
      </c>
      <c r="C952">
        <v>0.01</v>
      </c>
      <c r="D952">
        <v>14.28</v>
      </c>
      <c r="E952">
        <v>2.99</v>
      </c>
      <c r="F952">
        <v>1709</v>
      </c>
      <c r="G952" t="s">
        <v>1712</v>
      </c>
      <c r="H952" t="s">
        <v>49</v>
      </c>
      <c r="I952" t="s">
        <v>114</v>
      </c>
      <c r="J952" t="s">
        <v>29</v>
      </c>
      <c r="K952" t="s">
        <v>109</v>
      </c>
      <c r="L952" t="s">
        <v>59</v>
      </c>
      <c r="M952" t="s">
        <v>1713</v>
      </c>
      <c r="N952">
        <v>0.39</v>
      </c>
      <c r="O952" t="s">
        <v>33</v>
      </c>
      <c r="P952" t="s">
        <v>53</v>
      </c>
      <c r="Q952" t="s">
        <v>234</v>
      </c>
      <c r="R952" t="s">
        <v>1714</v>
      </c>
      <c r="S952">
        <v>19464</v>
      </c>
      <c r="T952" s="3">
        <v>42025</v>
      </c>
      <c r="U952" s="3">
        <v>42026</v>
      </c>
      <c r="V952" s="5">
        <v>21.003500000000003</v>
      </c>
      <c r="W952">
        <v>2</v>
      </c>
      <c r="X952" s="5">
        <v>30.44</v>
      </c>
      <c r="Y952">
        <v>88782</v>
      </c>
      <c r="Z952">
        <f t="shared" si="56"/>
        <v>1</v>
      </c>
      <c r="AA952">
        <f t="shared" si="59"/>
        <v>21</v>
      </c>
      <c r="AB952" t="str">
        <f t="shared" si="57"/>
        <v>Jan</v>
      </c>
      <c r="AC952">
        <f t="shared" si="58"/>
        <v>2015</v>
      </c>
    </row>
    <row r="953" spans="1:29" ht="12.75" customHeight="1" x14ac:dyDescent="0.25">
      <c r="A953">
        <v>24577</v>
      </c>
      <c r="B953" t="s">
        <v>56</v>
      </c>
      <c r="C953">
        <v>0.04</v>
      </c>
      <c r="D953">
        <v>95.43</v>
      </c>
      <c r="E953">
        <v>19.989999999999998</v>
      </c>
      <c r="F953">
        <v>1709</v>
      </c>
      <c r="G953" t="s">
        <v>1712</v>
      </c>
      <c r="H953" t="s">
        <v>49</v>
      </c>
      <c r="I953" t="s">
        <v>58</v>
      </c>
      <c r="J953" t="s">
        <v>29</v>
      </c>
      <c r="K953" t="s">
        <v>141</v>
      </c>
      <c r="L953" t="s">
        <v>59</v>
      </c>
      <c r="M953" t="s">
        <v>849</v>
      </c>
      <c r="N953">
        <v>0.79</v>
      </c>
      <c r="O953" t="s">
        <v>33</v>
      </c>
      <c r="P953" t="s">
        <v>53</v>
      </c>
      <c r="Q953" t="s">
        <v>234</v>
      </c>
      <c r="R953" t="s">
        <v>1714</v>
      </c>
      <c r="S953">
        <v>19464</v>
      </c>
      <c r="T953" s="3">
        <v>42134</v>
      </c>
      <c r="U953" s="3">
        <v>42136</v>
      </c>
      <c r="V953" s="5">
        <v>13.536000000000016</v>
      </c>
      <c r="W953">
        <v>33</v>
      </c>
      <c r="X953" s="5">
        <v>3251.76</v>
      </c>
      <c r="Y953">
        <v>88783</v>
      </c>
      <c r="Z953">
        <f t="shared" si="56"/>
        <v>2</v>
      </c>
      <c r="AA953">
        <f t="shared" si="59"/>
        <v>10</v>
      </c>
      <c r="AB953" t="str">
        <f t="shared" si="57"/>
        <v>May</v>
      </c>
      <c r="AC953">
        <f t="shared" si="58"/>
        <v>2015</v>
      </c>
    </row>
    <row r="954" spans="1:29" ht="12.75" customHeight="1" x14ac:dyDescent="0.25">
      <c r="A954">
        <v>19287</v>
      </c>
      <c r="B954" t="s">
        <v>37</v>
      </c>
      <c r="C954">
        <v>7.0000000000000007E-2</v>
      </c>
      <c r="D954">
        <v>7.59</v>
      </c>
      <c r="E954">
        <v>4</v>
      </c>
      <c r="F954">
        <v>1711</v>
      </c>
      <c r="G954" t="s">
        <v>1715</v>
      </c>
      <c r="H954" t="s">
        <v>49</v>
      </c>
      <c r="I954" t="s">
        <v>28</v>
      </c>
      <c r="J954" t="s">
        <v>41</v>
      </c>
      <c r="K954" t="s">
        <v>50</v>
      </c>
      <c r="L954" t="s">
        <v>31</v>
      </c>
      <c r="M954" t="s">
        <v>444</v>
      </c>
      <c r="N954">
        <v>0.42</v>
      </c>
      <c r="O954" t="s">
        <v>33</v>
      </c>
      <c r="P954" t="s">
        <v>136</v>
      </c>
      <c r="Q954" t="s">
        <v>387</v>
      </c>
      <c r="R954" t="s">
        <v>1716</v>
      </c>
      <c r="S954">
        <v>30062</v>
      </c>
      <c r="T954" s="3">
        <v>42079</v>
      </c>
      <c r="U954" s="3">
        <v>42081</v>
      </c>
      <c r="V954" s="5">
        <v>-167.048</v>
      </c>
      <c r="W954">
        <v>3</v>
      </c>
      <c r="X954" s="5">
        <v>22.48</v>
      </c>
      <c r="Y954">
        <v>87747</v>
      </c>
      <c r="Z954">
        <f t="shared" si="56"/>
        <v>2</v>
      </c>
      <c r="AA954">
        <f t="shared" si="59"/>
        <v>16</v>
      </c>
      <c r="AB954" t="str">
        <f t="shared" si="57"/>
        <v>Mar</v>
      </c>
      <c r="AC954">
        <f t="shared" si="58"/>
        <v>2015</v>
      </c>
    </row>
    <row r="955" spans="1:29" ht="12.75" customHeight="1" x14ac:dyDescent="0.25">
      <c r="A955">
        <v>21655</v>
      </c>
      <c r="B955" t="s">
        <v>106</v>
      </c>
      <c r="C955">
        <v>0.03</v>
      </c>
      <c r="D955">
        <v>11.66</v>
      </c>
      <c r="E955">
        <v>7.95</v>
      </c>
      <c r="F955">
        <v>1712</v>
      </c>
      <c r="G955" t="s">
        <v>1717</v>
      </c>
      <c r="H955" t="s">
        <v>49</v>
      </c>
      <c r="I955" t="s">
        <v>28</v>
      </c>
      <c r="J955" t="s">
        <v>29</v>
      </c>
      <c r="K955" t="s">
        <v>30</v>
      </c>
      <c r="L955" t="s">
        <v>51</v>
      </c>
      <c r="M955" t="s">
        <v>1718</v>
      </c>
      <c r="N955">
        <v>0.57999999999999996</v>
      </c>
      <c r="O955" t="s">
        <v>33</v>
      </c>
      <c r="P955" t="s">
        <v>136</v>
      </c>
      <c r="Q955" t="s">
        <v>387</v>
      </c>
      <c r="R955" t="s">
        <v>1719</v>
      </c>
      <c r="S955">
        <v>30907</v>
      </c>
      <c r="T955" s="3">
        <v>42105</v>
      </c>
      <c r="U955" s="3">
        <v>42114</v>
      </c>
      <c r="V955" s="5">
        <v>-31.094000000000001</v>
      </c>
      <c r="W955">
        <v>22</v>
      </c>
      <c r="X955" s="5">
        <v>267.32</v>
      </c>
      <c r="Y955">
        <v>87749</v>
      </c>
      <c r="Z955">
        <f t="shared" si="56"/>
        <v>9</v>
      </c>
      <c r="AA955">
        <f t="shared" si="59"/>
        <v>11</v>
      </c>
      <c r="AB955" t="str">
        <f t="shared" si="57"/>
        <v>Apr</v>
      </c>
      <c r="AC955">
        <f t="shared" si="58"/>
        <v>2015</v>
      </c>
    </row>
    <row r="956" spans="1:29" ht="12.75" customHeight="1" x14ac:dyDescent="0.25">
      <c r="A956">
        <v>25078</v>
      </c>
      <c r="B956" t="s">
        <v>25</v>
      </c>
      <c r="C956">
        <v>0.01</v>
      </c>
      <c r="D956">
        <v>23.99</v>
      </c>
      <c r="E956">
        <v>6.3</v>
      </c>
      <c r="F956">
        <v>1713</v>
      </c>
      <c r="G956" t="s">
        <v>1720</v>
      </c>
      <c r="H956" t="s">
        <v>49</v>
      </c>
      <c r="I956" t="s">
        <v>28</v>
      </c>
      <c r="J956" t="s">
        <v>77</v>
      </c>
      <c r="K956" t="s">
        <v>85</v>
      </c>
      <c r="L956" t="s">
        <v>86</v>
      </c>
      <c r="M956" t="s">
        <v>1721</v>
      </c>
      <c r="N956">
        <v>0.38</v>
      </c>
      <c r="O956" t="s">
        <v>33</v>
      </c>
      <c r="P956" t="s">
        <v>136</v>
      </c>
      <c r="Q956" t="s">
        <v>387</v>
      </c>
      <c r="R956" t="s">
        <v>1722</v>
      </c>
      <c r="S956">
        <v>30265</v>
      </c>
      <c r="T956" s="3">
        <v>42153</v>
      </c>
      <c r="U956" s="3">
        <v>42155</v>
      </c>
      <c r="V956" s="5">
        <v>-6.202</v>
      </c>
      <c r="W956">
        <v>11</v>
      </c>
      <c r="X956" s="5">
        <v>284.39</v>
      </c>
      <c r="Y956">
        <v>87748</v>
      </c>
      <c r="Z956">
        <f t="shared" si="56"/>
        <v>2</v>
      </c>
      <c r="AA956">
        <f t="shared" si="59"/>
        <v>29</v>
      </c>
      <c r="AB956" t="str">
        <f t="shared" si="57"/>
        <v>May</v>
      </c>
      <c r="AC956">
        <f t="shared" si="58"/>
        <v>2015</v>
      </c>
    </row>
    <row r="957" spans="1:29" ht="12.75" customHeight="1" x14ac:dyDescent="0.25">
      <c r="A957">
        <v>19884</v>
      </c>
      <c r="B957" t="s">
        <v>106</v>
      </c>
      <c r="C957">
        <v>0.01</v>
      </c>
      <c r="D957">
        <v>300.98</v>
      </c>
      <c r="E957">
        <v>64.73</v>
      </c>
      <c r="F957">
        <v>1718</v>
      </c>
      <c r="G957" t="s">
        <v>1723</v>
      </c>
      <c r="H957" t="s">
        <v>39</v>
      </c>
      <c r="I957" t="s">
        <v>114</v>
      </c>
      <c r="J957" t="s">
        <v>41</v>
      </c>
      <c r="K957" t="s">
        <v>42</v>
      </c>
      <c r="L957" t="s">
        <v>43</v>
      </c>
      <c r="M957" t="s">
        <v>1489</v>
      </c>
      <c r="N957">
        <v>0.56000000000000005</v>
      </c>
      <c r="O957" t="s">
        <v>33</v>
      </c>
      <c r="P957" t="s">
        <v>136</v>
      </c>
      <c r="Q957" t="s">
        <v>322</v>
      </c>
      <c r="R957" t="s">
        <v>1724</v>
      </c>
      <c r="S957">
        <v>27529</v>
      </c>
      <c r="T957" s="3">
        <v>42071</v>
      </c>
      <c r="U957" s="3">
        <v>42078</v>
      </c>
      <c r="V957" s="5">
        <v>-48.873999999999995</v>
      </c>
      <c r="W957">
        <v>3</v>
      </c>
      <c r="X957" s="5">
        <v>974.14</v>
      </c>
      <c r="Y957">
        <v>90621</v>
      </c>
      <c r="Z957">
        <f t="shared" si="56"/>
        <v>7</v>
      </c>
      <c r="AA957">
        <f t="shared" si="59"/>
        <v>8</v>
      </c>
      <c r="AB957" t="str">
        <f t="shared" si="57"/>
        <v>Mar</v>
      </c>
      <c r="AC957">
        <f t="shared" si="58"/>
        <v>2015</v>
      </c>
    </row>
    <row r="958" spans="1:29" ht="12.75" customHeight="1" x14ac:dyDescent="0.25">
      <c r="A958">
        <v>20619</v>
      </c>
      <c r="B958" t="s">
        <v>56</v>
      </c>
      <c r="C958">
        <v>0.06</v>
      </c>
      <c r="D958">
        <v>16.48</v>
      </c>
      <c r="E958">
        <v>1.99</v>
      </c>
      <c r="F958">
        <v>1719</v>
      </c>
      <c r="G958" t="s">
        <v>1725</v>
      </c>
      <c r="H958" t="s">
        <v>49</v>
      </c>
      <c r="I958" t="s">
        <v>28</v>
      </c>
      <c r="J958" t="s">
        <v>77</v>
      </c>
      <c r="K958" t="s">
        <v>180</v>
      </c>
      <c r="L958" t="s">
        <v>51</v>
      </c>
      <c r="M958" t="s">
        <v>1472</v>
      </c>
      <c r="N958">
        <v>0.42</v>
      </c>
      <c r="O958" t="s">
        <v>33</v>
      </c>
      <c r="P958" t="s">
        <v>136</v>
      </c>
      <c r="Q958" t="s">
        <v>1278</v>
      </c>
      <c r="R958" t="s">
        <v>1726</v>
      </c>
      <c r="S958">
        <v>35473</v>
      </c>
      <c r="T958" s="3">
        <v>42021</v>
      </c>
      <c r="U958" s="3">
        <v>42023</v>
      </c>
      <c r="V958" s="5">
        <v>-144.59200000000001</v>
      </c>
      <c r="W958">
        <v>8</v>
      </c>
      <c r="X958" s="5">
        <v>128.13</v>
      </c>
      <c r="Y958">
        <v>90786</v>
      </c>
      <c r="Z958">
        <f t="shared" si="56"/>
        <v>2</v>
      </c>
      <c r="AA958">
        <f t="shared" si="59"/>
        <v>17</v>
      </c>
      <c r="AB958" t="str">
        <f t="shared" si="57"/>
        <v>Jan</v>
      </c>
      <c r="AC958">
        <f t="shared" si="58"/>
        <v>2015</v>
      </c>
    </row>
    <row r="959" spans="1:29" ht="12.75" customHeight="1" x14ac:dyDescent="0.25">
      <c r="A959">
        <v>22596</v>
      </c>
      <c r="B959" t="s">
        <v>25</v>
      </c>
      <c r="C959">
        <v>0.04</v>
      </c>
      <c r="D959">
        <v>12.44</v>
      </c>
      <c r="E959">
        <v>6.27</v>
      </c>
      <c r="F959">
        <v>1721</v>
      </c>
      <c r="G959" t="s">
        <v>1727</v>
      </c>
      <c r="H959" t="s">
        <v>49</v>
      </c>
      <c r="I959" t="s">
        <v>28</v>
      </c>
      <c r="J959" t="s">
        <v>29</v>
      </c>
      <c r="K959" t="s">
        <v>141</v>
      </c>
      <c r="L959" t="s">
        <v>86</v>
      </c>
      <c r="M959" t="s">
        <v>1728</v>
      </c>
      <c r="N959">
        <v>0.56999999999999995</v>
      </c>
      <c r="O959" t="s">
        <v>33</v>
      </c>
      <c r="P959" t="s">
        <v>136</v>
      </c>
      <c r="Q959" t="s">
        <v>958</v>
      </c>
      <c r="R959" t="s">
        <v>1729</v>
      </c>
      <c r="S959">
        <v>72401</v>
      </c>
      <c r="T959" s="3">
        <v>42140</v>
      </c>
      <c r="U959" s="3">
        <v>42141</v>
      </c>
      <c r="V959" s="5">
        <v>-258.56600000000003</v>
      </c>
      <c r="W959">
        <v>37</v>
      </c>
      <c r="X959" s="5">
        <v>464.94</v>
      </c>
      <c r="Y959">
        <v>90787</v>
      </c>
      <c r="Z959">
        <f t="shared" si="56"/>
        <v>1</v>
      </c>
      <c r="AA959">
        <f t="shared" si="59"/>
        <v>16</v>
      </c>
      <c r="AB959" t="str">
        <f t="shared" si="57"/>
        <v>May</v>
      </c>
      <c r="AC959">
        <f t="shared" si="58"/>
        <v>2015</v>
      </c>
    </row>
    <row r="960" spans="1:29" ht="12.75" customHeight="1" x14ac:dyDescent="0.25">
      <c r="A960">
        <v>5670</v>
      </c>
      <c r="B960" t="s">
        <v>106</v>
      </c>
      <c r="C960">
        <v>0.1</v>
      </c>
      <c r="D960">
        <v>49.99</v>
      </c>
      <c r="E960">
        <v>19.989999999999998</v>
      </c>
      <c r="F960">
        <v>1723</v>
      </c>
      <c r="G960" t="s">
        <v>1730</v>
      </c>
      <c r="H960" t="s">
        <v>27</v>
      </c>
      <c r="I960" t="s">
        <v>28</v>
      </c>
      <c r="J960" t="s">
        <v>77</v>
      </c>
      <c r="K960" t="s">
        <v>180</v>
      </c>
      <c r="L960" t="s">
        <v>59</v>
      </c>
      <c r="M960" t="s">
        <v>1731</v>
      </c>
      <c r="N960">
        <v>0.45</v>
      </c>
      <c r="O960" t="s">
        <v>33</v>
      </c>
      <c r="P960" t="s">
        <v>34</v>
      </c>
      <c r="Q960" t="s">
        <v>45</v>
      </c>
      <c r="R960" t="s">
        <v>1732</v>
      </c>
      <c r="S960">
        <v>92037</v>
      </c>
      <c r="T960" s="3">
        <v>42035</v>
      </c>
      <c r="U960" s="3">
        <v>42040</v>
      </c>
      <c r="V960" s="5">
        <v>13.508000000000003</v>
      </c>
      <c r="W960">
        <v>46</v>
      </c>
      <c r="X960" s="5">
        <v>2188.06</v>
      </c>
      <c r="Y960">
        <v>40101</v>
      </c>
      <c r="Z960">
        <f t="shared" si="56"/>
        <v>5</v>
      </c>
      <c r="AA960">
        <f t="shared" si="59"/>
        <v>31</v>
      </c>
      <c r="AB960" t="str">
        <f t="shared" si="57"/>
        <v>Jan</v>
      </c>
      <c r="AC960">
        <f t="shared" si="58"/>
        <v>2015</v>
      </c>
    </row>
    <row r="961" spans="1:29" ht="12.75" customHeight="1" x14ac:dyDescent="0.25">
      <c r="A961">
        <v>6212</v>
      </c>
      <c r="B961" t="s">
        <v>56</v>
      </c>
      <c r="C961">
        <v>0.05</v>
      </c>
      <c r="D961">
        <v>6.68</v>
      </c>
      <c r="E961">
        <v>5.66</v>
      </c>
      <c r="F961">
        <v>1723</v>
      </c>
      <c r="G961" t="s">
        <v>1730</v>
      </c>
      <c r="H961" t="s">
        <v>49</v>
      </c>
      <c r="I961" t="s">
        <v>28</v>
      </c>
      <c r="J961" t="s">
        <v>29</v>
      </c>
      <c r="K961" t="s">
        <v>93</v>
      </c>
      <c r="L961" t="s">
        <v>59</v>
      </c>
      <c r="M961" t="s">
        <v>1164</v>
      </c>
      <c r="N961">
        <v>0.37</v>
      </c>
      <c r="O961" t="s">
        <v>33</v>
      </c>
      <c r="P961" t="s">
        <v>34</v>
      </c>
      <c r="Q961" t="s">
        <v>45</v>
      </c>
      <c r="R961" t="s">
        <v>1732</v>
      </c>
      <c r="S961">
        <v>92037</v>
      </c>
      <c r="T961" s="3">
        <v>42042</v>
      </c>
      <c r="U961" s="3">
        <v>42044</v>
      </c>
      <c r="V961" s="5">
        <v>-66.48</v>
      </c>
      <c r="W961">
        <v>46</v>
      </c>
      <c r="X961" s="5">
        <v>320.93</v>
      </c>
      <c r="Y961">
        <v>44002</v>
      </c>
      <c r="Z961">
        <f t="shared" si="56"/>
        <v>2</v>
      </c>
      <c r="AA961">
        <f t="shared" si="59"/>
        <v>7</v>
      </c>
      <c r="AB961" t="str">
        <f t="shared" si="57"/>
        <v>Feb</v>
      </c>
      <c r="AC961">
        <f t="shared" si="58"/>
        <v>2015</v>
      </c>
    </row>
    <row r="962" spans="1:29" ht="12.75" customHeight="1" x14ac:dyDescent="0.25">
      <c r="A962">
        <v>6213</v>
      </c>
      <c r="B962" t="s">
        <v>56</v>
      </c>
      <c r="C962">
        <v>0.03</v>
      </c>
      <c r="D962">
        <v>17.7</v>
      </c>
      <c r="E962">
        <v>9.4700000000000006</v>
      </c>
      <c r="F962">
        <v>1723</v>
      </c>
      <c r="G962" t="s">
        <v>1730</v>
      </c>
      <c r="H962" t="s">
        <v>49</v>
      </c>
      <c r="I962" t="s">
        <v>28</v>
      </c>
      <c r="J962" t="s">
        <v>29</v>
      </c>
      <c r="K962" t="s">
        <v>141</v>
      </c>
      <c r="L962" t="s">
        <v>59</v>
      </c>
      <c r="M962" t="s">
        <v>1569</v>
      </c>
      <c r="N962">
        <v>0.59</v>
      </c>
      <c r="O962" t="s">
        <v>33</v>
      </c>
      <c r="P962" t="s">
        <v>34</v>
      </c>
      <c r="Q962" t="s">
        <v>45</v>
      </c>
      <c r="R962" t="s">
        <v>1732</v>
      </c>
      <c r="S962">
        <v>92037</v>
      </c>
      <c r="T962" s="3">
        <v>42042</v>
      </c>
      <c r="U962" s="3">
        <v>42042</v>
      </c>
      <c r="V962" s="5">
        <v>-52.33</v>
      </c>
      <c r="W962">
        <v>14</v>
      </c>
      <c r="X962" s="5">
        <v>261.85000000000002</v>
      </c>
      <c r="Y962">
        <v>44002</v>
      </c>
      <c r="Z962">
        <f t="shared" si="56"/>
        <v>0</v>
      </c>
      <c r="AA962">
        <f t="shared" si="59"/>
        <v>7</v>
      </c>
      <c r="AB962" t="str">
        <f t="shared" si="57"/>
        <v>Feb</v>
      </c>
      <c r="AC962">
        <f t="shared" si="58"/>
        <v>2015</v>
      </c>
    </row>
    <row r="963" spans="1:29" ht="12.75" customHeight="1" x14ac:dyDescent="0.25">
      <c r="A963">
        <v>4596</v>
      </c>
      <c r="B963" t="s">
        <v>25</v>
      </c>
      <c r="C963">
        <v>0.04</v>
      </c>
      <c r="D963">
        <v>12.44</v>
      </c>
      <c r="E963">
        <v>6.27</v>
      </c>
      <c r="F963">
        <v>1723</v>
      </c>
      <c r="G963" t="s">
        <v>1730</v>
      </c>
      <c r="H963" t="s">
        <v>49</v>
      </c>
      <c r="I963" t="s">
        <v>28</v>
      </c>
      <c r="J963" t="s">
        <v>29</v>
      </c>
      <c r="K963" t="s">
        <v>141</v>
      </c>
      <c r="L963" t="s">
        <v>86</v>
      </c>
      <c r="M963" t="s">
        <v>1728</v>
      </c>
      <c r="N963">
        <v>0.56999999999999995</v>
      </c>
      <c r="O963" t="s">
        <v>33</v>
      </c>
      <c r="P963" t="s">
        <v>34</v>
      </c>
      <c r="Q963" t="s">
        <v>45</v>
      </c>
      <c r="R963" t="s">
        <v>1732</v>
      </c>
      <c r="S963">
        <v>92037</v>
      </c>
      <c r="T963" s="3">
        <v>42140</v>
      </c>
      <c r="U963" s="3">
        <v>42141</v>
      </c>
      <c r="V963" s="5">
        <v>-59.06</v>
      </c>
      <c r="W963">
        <v>146</v>
      </c>
      <c r="X963" s="5">
        <v>1834.61</v>
      </c>
      <c r="Y963">
        <v>32710</v>
      </c>
      <c r="Z963">
        <f t="shared" ref="Z963:Z1026" si="60">DATEDIF(T963, U963, "d")</f>
        <v>1</v>
      </c>
      <c r="AA963">
        <f t="shared" si="59"/>
        <v>16</v>
      </c>
      <c r="AB963" t="str">
        <f t="shared" ref="AB963:AB1026" si="61">TEXT((T963), "mmm")</f>
        <v>May</v>
      </c>
      <c r="AC963">
        <f t="shared" ref="AC963:AC1026" si="62">YEAR(T963)</f>
        <v>2015</v>
      </c>
    </row>
    <row r="964" spans="1:29" ht="12.75" customHeight="1" x14ac:dyDescent="0.25">
      <c r="A964">
        <v>18244</v>
      </c>
      <c r="B964" t="s">
        <v>25</v>
      </c>
      <c r="C964">
        <v>0.05</v>
      </c>
      <c r="D964">
        <v>35.99</v>
      </c>
      <c r="E964">
        <v>1.1000000000000001</v>
      </c>
      <c r="F964">
        <v>1725</v>
      </c>
      <c r="G964" t="s">
        <v>1733</v>
      </c>
      <c r="H964" t="s">
        <v>49</v>
      </c>
      <c r="I964" t="s">
        <v>28</v>
      </c>
      <c r="J964" t="s">
        <v>77</v>
      </c>
      <c r="K964" t="s">
        <v>78</v>
      </c>
      <c r="L964" t="s">
        <v>59</v>
      </c>
      <c r="M964" t="s">
        <v>935</v>
      </c>
      <c r="N964">
        <v>0.55000000000000004</v>
      </c>
      <c r="O964" t="s">
        <v>33</v>
      </c>
      <c r="P964" t="s">
        <v>53</v>
      </c>
      <c r="Q964" t="s">
        <v>154</v>
      </c>
      <c r="R964" t="s">
        <v>1734</v>
      </c>
      <c r="S964">
        <v>43026</v>
      </c>
      <c r="T964" s="3">
        <v>42131</v>
      </c>
      <c r="U964" s="3">
        <v>42133</v>
      </c>
      <c r="V964" s="5">
        <v>149.166</v>
      </c>
      <c r="W964">
        <v>9</v>
      </c>
      <c r="X964" s="5">
        <v>261.56</v>
      </c>
      <c r="Y964">
        <v>87193</v>
      </c>
      <c r="Z964">
        <f t="shared" si="60"/>
        <v>2</v>
      </c>
      <c r="AA964">
        <f t="shared" ref="AA964:AA1027" si="63">DAY(T964)</f>
        <v>7</v>
      </c>
      <c r="AB964" t="str">
        <f t="shared" si="61"/>
        <v>May</v>
      </c>
      <c r="AC964">
        <f t="shared" si="62"/>
        <v>2015</v>
      </c>
    </row>
    <row r="965" spans="1:29" ht="12.75" customHeight="1" x14ac:dyDescent="0.25">
      <c r="A965">
        <v>24872</v>
      </c>
      <c r="B965" t="s">
        <v>37</v>
      </c>
      <c r="C965">
        <v>0.1</v>
      </c>
      <c r="D965">
        <v>14.98</v>
      </c>
      <c r="E965">
        <v>7.69</v>
      </c>
      <c r="F965">
        <v>1727</v>
      </c>
      <c r="G965" t="s">
        <v>1735</v>
      </c>
      <c r="H965" t="s">
        <v>27</v>
      </c>
      <c r="I965" t="s">
        <v>58</v>
      </c>
      <c r="J965" t="s">
        <v>29</v>
      </c>
      <c r="K965" t="s">
        <v>141</v>
      </c>
      <c r="L965" t="s">
        <v>59</v>
      </c>
      <c r="M965" t="s">
        <v>1736</v>
      </c>
      <c r="N965">
        <v>0.56999999999999995</v>
      </c>
      <c r="O965" t="s">
        <v>33</v>
      </c>
      <c r="P965" t="s">
        <v>53</v>
      </c>
      <c r="Q965" t="s">
        <v>154</v>
      </c>
      <c r="R965" t="s">
        <v>1737</v>
      </c>
      <c r="S965">
        <v>44240</v>
      </c>
      <c r="T965" s="3">
        <v>42025</v>
      </c>
      <c r="U965" s="3">
        <v>42027</v>
      </c>
      <c r="V965" s="5">
        <v>-76.900000000000006</v>
      </c>
      <c r="W965">
        <v>8</v>
      </c>
      <c r="X965" s="5">
        <v>114.81</v>
      </c>
      <c r="Y965">
        <v>87194</v>
      </c>
      <c r="Z965">
        <f t="shared" si="60"/>
        <v>2</v>
      </c>
      <c r="AA965">
        <f t="shared" si="63"/>
        <v>21</v>
      </c>
      <c r="AB965" t="str">
        <f t="shared" si="61"/>
        <v>Jan</v>
      </c>
      <c r="AC965">
        <f t="shared" si="62"/>
        <v>2015</v>
      </c>
    </row>
    <row r="966" spans="1:29" ht="12.75" customHeight="1" x14ac:dyDescent="0.25">
      <c r="A966">
        <v>26066</v>
      </c>
      <c r="B966" t="s">
        <v>25</v>
      </c>
      <c r="C966">
        <v>0.04</v>
      </c>
      <c r="D966">
        <v>55.48</v>
      </c>
      <c r="E966">
        <v>6.79</v>
      </c>
      <c r="F966">
        <v>1728</v>
      </c>
      <c r="G966" t="s">
        <v>1738</v>
      </c>
      <c r="H966" t="s">
        <v>49</v>
      </c>
      <c r="I966" t="s">
        <v>28</v>
      </c>
      <c r="J966" t="s">
        <v>29</v>
      </c>
      <c r="K966" t="s">
        <v>93</v>
      </c>
      <c r="L966" t="s">
        <v>59</v>
      </c>
      <c r="M966" t="s">
        <v>1650</v>
      </c>
      <c r="N966">
        <v>0.37</v>
      </c>
      <c r="O966" t="s">
        <v>33</v>
      </c>
      <c r="P966" t="s">
        <v>53</v>
      </c>
      <c r="Q966" t="s">
        <v>154</v>
      </c>
      <c r="R966" t="s">
        <v>1739</v>
      </c>
      <c r="S966">
        <v>45429</v>
      </c>
      <c r="T966" s="3">
        <v>42057</v>
      </c>
      <c r="U966" s="3">
        <v>42059</v>
      </c>
      <c r="V966" s="5">
        <v>376.88490000000002</v>
      </c>
      <c r="W966">
        <v>10</v>
      </c>
      <c r="X966" s="5">
        <v>546.21</v>
      </c>
      <c r="Y966">
        <v>87195</v>
      </c>
      <c r="Z966">
        <f t="shared" si="60"/>
        <v>2</v>
      </c>
      <c r="AA966">
        <f t="shared" si="63"/>
        <v>22</v>
      </c>
      <c r="AB966" t="str">
        <f t="shared" si="61"/>
        <v>Feb</v>
      </c>
      <c r="AC966">
        <f t="shared" si="62"/>
        <v>2015</v>
      </c>
    </row>
    <row r="967" spans="1:29" ht="12.75" customHeight="1" x14ac:dyDescent="0.25">
      <c r="A967">
        <v>24545</v>
      </c>
      <c r="B967" t="s">
        <v>25</v>
      </c>
      <c r="C967">
        <v>0.1</v>
      </c>
      <c r="D967">
        <v>65.989999999999995</v>
      </c>
      <c r="E967">
        <v>3.99</v>
      </c>
      <c r="F967">
        <v>1730</v>
      </c>
      <c r="G967" t="s">
        <v>1740</v>
      </c>
      <c r="H967" t="s">
        <v>27</v>
      </c>
      <c r="I967" t="s">
        <v>58</v>
      </c>
      <c r="J967" t="s">
        <v>77</v>
      </c>
      <c r="K967" t="s">
        <v>78</v>
      </c>
      <c r="L967" t="s">
        <v>59</v>
      </c>
      <c r="M967" t="s">
        <v>1053</v>
      </c>
      <c r="N967">
        <v>0.59</v>
      </c>
      <c r="O967" t="s">
        <v>33</v>
      </c>
      <c r="P967" t="s">
        <v>34</v>
      </c>
      <c r="Q967" t="s">
        <v>1741</v>
      </c>
      <c r="R967" t="s">
        <v>1742</v>
      </c>
      <c r="S967">
        <v>83843</v>
      </c>
      <c r="T967" s="3">
        <v>42101</v>
      </c>
      <c r="U967" s="3">
        <v>42103</v>
      </c>
      <c r="V967" s="5">
        <v>-88.624800000000008</v>
      </c>
      <c r="W967">
        <v>5</v>
      </c>
      <c r="X967" s="5">
        <v>272.86</v>
      </c>
      <c r="Y967">
        <v>90653</v>
      </c>
      <c r="Z967">
        <f t="shared" si="60"/>
        <v>2</v>
      </c>
      <c r="AA967">
        <f t="shared" si="63"/>
        <v>7</v>
      </c>
      <c r="AB967" t="str">
        <f t="shared" si="61"/>
        <v>Apr</v>
      </c>
      <c r="AC967">
        <f t="shared" si="62"/>
        <v>2015</v>
      </c>
    </row>
    <row r="968" spans="1:29" ht="12.75" customHeight="1" x14ac:dyDescent="0.25">
      <c r="A968">
        <v>566</v>
      </c>
      <c r="B968" t="s">
        <v>37</v>
      </c>
      <c r="C968">
        <v>0.02</v>
      </c>
      <c r="D968">
        <v>60.98</v>
      </c>
      <c r="E968">
        <v>49</v>
      </c>
      <c r="F968">
        <v>1733</v>
      </c>
      <c r="G968" t="s">
        <v>1743</v>
      </c>
      <c r="H968" t="s">
        <v>49</v>
      </c>
      <c r="I968" t="s">
        <v>58</v>
      </c>
      <c r="J968" t="s">
        <v>29</v>
      </c>
      <c r="K968" t="s">
        <v>257</v>
      </c>
      <c r="L968" t="s">
        <v>236</v>
      </c>
      <c r="M968" t="s">
        <v>1583</v>
      </c>
      <c r="N968">
        <v>0.59</v>
      </c>
      <c r="O968" t="s">
        <v>33</v>
      </c>
      <c r="P968" t="s">
        <v>53</v>
      </c>
      <c r="Q968" t="s">
        <v>1008</v>
      </c>
      <c r="R968" t="s">
        <v>35</v>
      </c>
      <c r="S968">
        <v>20012</v>
      </c>
      <c r="T968" s="3">
        <v>42098</v>
      </c>
      <c r="U968" s="3">
        <v>42100</v>
      </c>
      <c r="V968" s="5">
        <v>-662.52</v>
      </c>
      <c r="W968">
        <v>34</v>
      </c>
      <c r="X968" s="5">
        <v>2119.54</v>
      </c>
      <c r="Y968">
        <v>3841</v>
      </c>
      <c r="Z968">
        <f t="shared" si="60"/>
        <v>2</v>
      </c>
      <c r="AA968">
        <f t="shared" si="63"/>
        <v>4</v>
      </c>
      <c r="AB968" t="str">
        <f t="shared" si="61"/>
        <v>Apr</v>
      </c>
      <c r="AC968">
        <f t="shared" si="62"/>
        <v>2015</v>
      </c>
    </row>
    <row r="969" spans="1:29" ht="12.75" customHeight="1" x14ac:dyDescent="0.25">
      <c r="A969">
        <v>567</v>
      </c>
      <c r="B969" t="s">
        <v>37</v>
      </c>
      <c r="C969">
        <v>0.02</v>
      </c>
      <c r="D969">
        <v>1270.99</v>
      </c>
      <c r="E969">
        <v>19.989999999999998</v>
      </c>
      <c r="F969">
        <v>1733</v>
      </c>
      <c r="G969" t="s">
        <v>1743</v>
      </c>
      <c r="H969" t="s">
        <v>49</v>
      </c>
      <c r="I969" t="s">
        <v>58</v>
      </c>
      <c r="J969" t="s">
        <v>29</v>
      </c>
      <c r="K969" t="s">
        <v>109</v>
      </c>
      <c r="L969" t="s">
        <v>59</v>
      </c>
      <c r="M969" t="s">
        <v>631</v>
      </c>
      <c r="N969">
        <v>0.35</v>
      </c>
      <c r="O969" t="s">
        <v>33</v>
      </c>
      <c r="P969" t="s">
        <v>53</v>
      </c>
      <c r="Q969" t="s">
        <v>1008</v>
      </c>
      <c r="R969" t="s">
        <v>35</v>
      </c>
      <c r="S969">
        <v>20012</v>
      </c>
      <c r="T969" s="3">
        <v>42098</v>
      </c>
      <c r="U969" s="3">
        <v>42100</v>
      </c>
      <c r="V969" s="5">
        <v>9228.2255999999998</v>
      </c>
      <c r="W969">
        <v>36</v>
      </c>
      <c r="X969" s="5">
        <v>45737.33</v>
      </c>
      <c r="Y969">
        <v>3841</v>
      </c>
      <c r="Z969">
        <f t="shared" si="60"/>
        <v>2</v>
      </c>
      <c r="AA969">
        <f t="shared" si="63"/>
        <v>4</v>
      </c>
      <c r="AB969" t="str">
        <f t="shared" si="61"/>
        <v>Apr</v>
      </c>
      <c r="AC969">
        <f t="shared" si="62"/>
        <v>2015</v>
      </c>
    </row>
    <row r="970" spans="1:29" ht="12.75" customHeight="1" x14ac:dyDescent="0.25">
      <c r="A970">
        <v>8389</v>
      </c>
      <c r="B970" t="s">
        <v>25</v>
      </c>
      <c r="C970">
        <v>0.02</v>
      </c>
      <c r="D970">
        <v>30.98</v>
      </c>
      <c r="E970">
        <v>17.079999999999998</v>
      </c>
      <c r="F970">
        <v>1733</v>
      </c>
      <c r="G970" t="s">
        <v>1743</v>
      </c>
      <c r="H970" t="s">
        <v>49</v>
      </c>
      <c r="I970" t="s">
        <v>58</v>
      </c>
      <c r="J970" t="s">
        <v>29</v>
      </c>
      <c r="K970" t="s">
        <v>93</v>
      </c>
      <c r="L970" t="s">
        <v>59</v>
      </c>
      <c r="M970" t="s">
        <v>1744</v>
      </c>
      <c r="N970">
        <v>0.4</v>
      </c>
      <c r="O970" t="s">
        <v>33</v>
      </c>
      <c r="P970" t="s">
        <v>53</v>
      </c>
      <c r="Q970" t="s">
        <v>1008</v>
      </c>
      <c r="R970" t="s">
        <v>35</v>
      </c>
      <c r="S970">
        <v>20012</v>
      </c>
      <c r="T970" s="3">
        <v>42183</v>
      </c>
      <c r="U970" s="3">
        <v>42184</v>
      </c>
      <c r="V970" s="5">
        <v>-32.28</v>
      </c>
      <c r="W970">
        <v>13</v>
      </c>
      <c r="X970" s="5">
        <v>438.25</v>
      </c>
      <c r="Y970">
        <v>59937</v>
      </c>
      <c r="Z970">
        <f t="shared" si="60"/>
        <v>1</v>
      </c>
      <c r="AA970">
        <f t="shared" si="63"/>
        <v>28</v>
      </c>
      <c r="AB970" t="str">
        <f t="shared" si="61"/>
        <v>Jun</v>
      </c>
      <c r="AC970">
        <f t="shared" si="62"/>
        <v>2015</v>
      </c>
    </row>
    <row r="971" spans="1:29" ht="12.75" customHeight="1" x14ac:dyDescent="0.25">
      <c r="A971">
        <v>18566</v>
      </c>
      <c r="B971" t="s">
        <v>37</v>
      </c>
      <c r="C971">
        <v>0.02</v>
      </c>
      <c r="D971">
        <v>60.98</v>
      </c>
      <c r="E971">
        <v>49</v>
      </c>
      <c r="F971">
        <v>1734</v>
      </c>
      <c r="G971" t="s">
        <v>1745</v>
      </c>
      <c r="H971" t="s">
        <v>49</v>
      </c>
      <c r="I971" t="s">
        <v>58</v>
      </c>
      <c r="J971" t="s">
        <v>29</v>
      </c>
      <c r="K971" t="s">
        <v>257</v>
      </c>
      <c r="L971" t="s">
        <v>236</v>
      </c>
      <c r="M971" t="s">
        <v>1583</v>
      </c>
      <c r="N971">
        <v>0.59</v>
      </c>
      <c r="O971" t="s">
        <v>33</v>
      </c>
      <c r="P971" t="s">
        <v>53</v>
      </c>
      <c r="Q971" t="s">
        <v>71</v>
      </c>
      <c r="R971" t="s">
        <v>1746</v>
      </c>
      <c r="S971">
        <v>10528</v>
      </c>
      <c r="T971" s="3">
        <v>42098</v>
      </c>
      <c r="U971" s="3">
        <v>42100</v>
      </c>
      <c r="V971" s="5">
        <v>-596.26800000000003</v>
      </c>
      <c r="W971">
        <v>9</v>
      </c>
      <c r="X971" s="5">
        <v>561.05999999999995</v>
      </c>
      <c r="Y971">
        <v>88443</v>
      </c>
      <c r="Z971">
        <f t="shared" si="60"/>
        <v>2</v>
      </c>
      <c r="AA971">
        <f t="shared" si="63"/>
        <v>4</v>
      </c>
      <c r="AB971" t="str">
        <f t="shared" si="61"/>
        <v>Apr</v>
      </c>
      <c r="AC971">
        <f t="shared" si="62"/>
        <v>2015</v>
      </c>
    </row>
    <row r="972" spans="1:29" ht="12.75" customHeight="1" x14ac:dyDescent="0.25">
      <c r="A972">
        <v>18567</v>
      </c>
      <c r="B972" t="s">
        <v>37</v>
      </c>
      <c r="C972">
        <v>0.02</v>
      </c>
      <c r="D972">
        <v>1270.99</v>
      </c>
      <c r="E972">
        <v>19.989999999999998</v>
      </c>
      <c r="F972">
        <v>1734</v>
      </c>
      <c r="G972" t="s">
        <v>1745</v>
      </c>
      <c r="H972" t="s">
        <v>49</v>
      </c>
      <c r="I972" t="s">
        <v>58</v>
      </c>
      <c r="J972" t="s">
        <v>29</v>
      </c>
      <c r="K972" t="s">
        <v>109</v>
      </c>
      <c r="L972" t="s">
        <v>59</v>
      </c>
      <c r="M972" t="s">
        <v>631</v>
      </c>
      <c r="N972">
        <v>0.35</v>
      </c>
      <c r="O972" t="s">
        <v>33</v>
      </c>
      <c r="P972" t="s">
        <v>53</v>
      </c>
      <c r="Q972" t="s">
        <v>71</v>
      </c>
      <c r="R972" t="s">
        <v>1746</v>
      </c>
      <c r="S972">
        <v>10528</v>
      </c>
      <c r="T972" s="3">
        <v>42098</v>
      </c>
      <c r="U972" s="3">
        <v>42100</v>
      </c>
      <c r="V972" s="5">
        <v>7889.6876999999995</v>
      </c>
      <c r="W972">
        <v>9</v>
      </c>
      <c r="X972" s="5">
        <v>11434.33</v>
      </c>
      <c r="Y972">
        <v>88443</v>
      </c>
      <c r="Z972">
        <f t="shared" si="60"/>
        <v>2</v>
      </c>
      <c r="AA972">
        <f t="shared" si="63"/>
        <v>4</v>
      </c>
      <c r="AB972" t="str">
        <f t="shared" si="61"/>
        <v>Apr</v>
      </c>
      <c r="AC972">
        <f t="shared" si="62"/>
        <v>2015</v>
      </c>
    </row>
    <row r="973" spans="1:29" ht="12.75" customHeight="1" x14ac:dyDescent="0.25">
      <c r="A973">
        <v>18568</v>
      </c>
      <c r="B973" t="s">
        <v>37</v>
      </c>
      <c r="C973">
        <v>0.05</v>
      </c>
      <c r="D973">
        <v>205.99</v>
      </c>
      <c r="E973">
        <v>8.99</v>
      </c>
      <c r="F973">
        <v>1734</v>
      </c>
      <c r="G973" t="s">
        <v>1745</v>
      </c>
      <c r="H973" t="s">
        <v>27</v>
      </c>
      <c r="I973" t="s">
        <v>58</v>
      </c>
      <c r="J973" t="s">
        <v>77</v>
      </c>
      <c r="K973" t="s">
        <v>78</v>
      </c>
      <c r="L973" t="s">
        <v>59</v>
      </c>
      <c r="M973" t="s">
        <v>1542</v>
      </c>
      <c r="N973">
        <v>0.6</v>
      </c>
      <c r="O973" t="s">
        <v>33</v>
      </c>
      <c r="P973" t="s">
        <v>53</v>
      </c>
      <c r="Q973" t="s">
        <v>71</v>
      </c>
      <c r="R973" t="s">
        <v>1746</v>
      </c>
      <c r="S973">
        <v>10528</v>
      </c>
      <c r="T973" s="3">
        <v>42098</v>
      </c>
      <c r="U973" s="3">
        <v>42100</v>
      </c>
      <c r="V973" s="5">
        <v>1545.8097600000001</v>
      </c>
      <c r="W973">
        <v>19</v>
      </c>
      <c r="X973" s="5">
        <v>3229.24</v>
      </c>
      <c r="Y973">
        <v>88443</v>
      </c>
      <c r="Z973">
        <f t="shared" si="60"/>
        <v>2</v>
      </c>
      <c r="AA973">
        <f t="shared" si="63"/>
        <v>4</v>
      </c>
      <c r="AB973" t="str">
        <f t="shared" si="61"/>
        <v>Apr</v>
      </c>
      <c r="AC973">
        <f t="shared" si="62"/>
        <v>2015</v>
      </c>
    </row>
    <row r="974" spans="1:29" ht="12.75" customHeight="1" x14ac:dyDescent="0.25">
      <c r="A974">
        <v>26389</v>
      </c>
      <c r="B974" t="s">
        <v>25</v>
      </c>
      <c r="C974">
        <v>0.02</v>
      </c>
      <c r="D974">
        <v>30.98</v>
      </c>
      <c r="E974">
        <v>17.079999999999998</v>
      </c>
      <c r="F974">
        <v>1735</v>
      </c>
      <c r="G974" t="s">
        <v>1747</v>
      </c>
      <c r="H974" t="s">
        <v>49</v>
      </c>
      <c r="I974" t="s">
        <v>58</v>
      </c>
      <c r="J974" t="s">
        <v>29</v>
      </c>
      <c r="K974" t="s">
        <v>93</v>
      </c>
      <c r="L974" t="s">
        <v>59</v>
      </c>
      <c r="M974" t="s">
        <v>1744</v>
      </c>
      <c r="N974">
        <v>0.4</v>
      </c>
      <c r="O974" t="s">
        <v>33</v>
      </c>
      <c r="P974" t="s">
        <v>53</v>
      </c>
      <c r="Q974" t="s">
        <v>71</v>
      </c>
      <c r="R974" t="s">
        <v>1748</v>
      </c>
      <c r="S974">
        <v>11550</v>
      </c>
      <c r="T974" s="3">
        <v>42183</v>
      </c>
      <c r="U974" s="3">
        <v>42184</v>
      </c>
      <c r="V974" s="5">
        <v>-16.14</v>
      </c>
      <c r="W974">
        <v>3</v>
      </c>
      <c r="X974" s="5">
        <v>101.13</v>
      </c>
      <c r="Y974">
        <v>88444</v>
      </c>
      <c r="Z974">
        <f t="shared" si="60"/>
        <v>1</v>
      </c>
      <c r="AA974">
        <f t="shared" si="63"/>
        <v>28</v>
      </c>
      <c r="AB974" t="str">
        <f t="shared" si="61"/>
        <v>Jun</v>
      </c>
      <c r="AC974">
        <f t="shared" si="62"/>
        <v>2015</v>
      </c>
    </row>
    <row r="975" spans="1:29" ht="12.75" customHeight="1" x14ac:dyDescent="0.25">
      <c r="A975">
        <v>18012</v>
      </c>
      <c r="B975" t="s">
        <v>37</v>
      </c>
      <c r="C975">
        <v>0.09</v>
      </c>
      <c r="D975">
        <v>30.93</v>
      </c>
      <c r="E975">
        <v>3.92</v>
      </c>
      <c r="F975">
        <v>1737</v>
      </c>
      <c r="G975" t="s">
        <v>1749</v>
      </c>
      <c r="H975" t="s">
        <v>49</v>
      </c>
      <c r="I975" t="s">
        <v>28</v>
      </c>
      <c r="J975" t="s">
        <v>41</v>
      </c>
      <c r="K975" t="s">
        <v>50</v>
      </c>
      <c r="L975" t="s">
        <v>51</v>
      </c>
      <c r="M975" t="s">
        <v>1750</v>
      </c>
      <c r="N975">
        <v>0.44</v>
      </c>
      <c r="O975" t="s">
        <v>33</v>
      </c>
      <c r="P975" t="s">
        <v>136</v>
      </c>
      <c r="Q975" t="s">
        <v>322</v>
      </c>
      <c r="R975" t="s">
        <v>1724</v>
      </c>
      <c r="S975">
        <v>27529</v>
      </c>
      <c r="T975" s="3">
        <v>42158</v>
      </c>
      <c r="U975" s="3">
        <v>42160</v>
      </c>
      <c r="V975" s="5">
        <v>-130.42400000000001</v>
      </c>
      <c r="W975">
        <v>16</v>
      </c>
      <c r="X975" s="5">
        <v>451.83</v>
      </c>
      <c r="Y975">
        <v>85866</v>
      </c>
      <c r="Z975">
        <f t="shared" si="60"/>
        <v>2</v>
      </c>
      <c r="AA975">
        <f t="shared" si="63"/>
        <v>3</v>
      </c>
      <c r="AB975" t="str">
        <f t="shared" si="61"/>
        <v>Jun</v>
      </c>
      <c r="AC975">
        <f t="shared" si="62"/>
        <v>2015</v>
      </c>
    </row>
    <row r="976" spans="1:29" ht="12.75" customHeight="1" x14ac:dyDescent="0.25">
      <c r="A976">
        <v>18013</v>
      </c>
      <c r="B976" t="s">
        <v>37</v>
      </c>
      <c r="C976">
        <v>0.03</v>
      </c>
      <c r="D976">
        <v>1.68</v>
      </c>
      <c r="E976">
        <v>0.7</v>
      </c>
      <c r="F976">
        <v>1737</v>
      </c>
      <c r="G976" t="s">
        <v>1749</v>
      </c>
      <c r="H976" t="s">
        <v>27</v>
      </c>
      <c r="I976" t="s">
        <v>28</v>
      </c>
      <c r="J976" t="s">
        <v>29</v>
      </c>
      <c r="K976" t="s">
        <v>30</v>
      </c>
      <c r="L976" t="s">
        <v>31</v>
      </c>
      <c r="M976" t="s">
        <v>1751</v>
      </c>
      <c r="N976">
        <v>0.6</v>
      </c>
      <c r="O976" t="s">
        <v>33</v>
      </c>
      <c r="P976" t="s">
        <v>136</v>
      </c>
      <c r="Q976" t="s">
        <v>322</v>
      </c>
      <c r="R976" t="s">
        <v>1724</v>
      </c>
      <c r="S976">
        <v>27529</v>
      </c>
      <c r="T976" s="3">
        <v>42158</v>
      </c>
      <c r="U976" s="3">
        <v>42160</v>
      </c>
      <c r="V976" s="5">
        <v>-106.42100000000001</v>
      </c>
      <c r="W976">
        <v>11</v>
      </c>
      <c r="X976" s="5">
        <v>20.239999999999998</v>
      </c>
      <c r="Y976">
        <v>85866</v>
      </c>
      <c r="Z976">
        <f t="shared" si="60"/>
        <v>2</v>
      </c>
      <c r="AA976">
        <f t="shared" si="63"/>
        <v>3</v>
      </c>
      <c r="AB976" t="str">
        <f t="shared" si="61"/>
        <v>Jun</v>
      </c>
      <c r="AC976">
        <f t="shared" si="62"/>
        <v>2015</v>
      </c>
    </row>
    <row r="977" spans="1:29" ht="12.75" customHeight="1" x14ac:dyDescent="0.25">
      <c r="A977">
        <v>18306</v>
      </c>
      <c r="B977" t="s">
        <v>56</v>
      </c>
      <c r="C977">
        <v>0.08</v>
      </c>
      <c r="D977">
        <v>175.99</v>
      </c>
      <c r="E977">
        <v>4.99</v>
      </c>
      <c r="F977">
        <v>1738</v>
      </c>
      <c r="G977" t="s">
        <v>1752</v>
      </c>
      <c r="H977" t="s">
        <v>49</v>
      </c>
      <c r="I977" t="s">
        <v>28</v>
      </c>
      <c r="J977" t="s">
        <v>77</v>
      </c>
      <c r="K977" t="s">
        <v>78</v>
      </c>
      <c r="L977" t="s">
        <v>59</v>
      </c>
      <c r="M977" t="s">
        <v>139</v>
      </c>
      <c r="N977">
        <v>0.59</v>
      </c>
      <c r="O977" t="s">
        <v>33</v>
      </c>
      <c r="P977" t="s">
        <v>136</v>
      </c>
      <c r="Q977" t="s">
        <v>322</v>
      </c>
      <c r="R977" t="s">
        <v>1753</v>
      </c>
      <c r="S977">
        <v>28052</v>
      </c>
      <c r="T977" s="3">
        <v>42091</v>
      </c>
      <c r="U977" s="3">
        <v>42091</v>
      </c>
      <c r="V977" s="5">
        <v>-16476.838</v>
      </c>
      <c r="W977">
        <v>10</v>
      </c>
      <c r="X977" s="5">
        <v>1486.34</v>
      </c>
      <c r="Y977">
        <v>85865</v>
      </c>
      <c r="Z977">
        <f t="shared" si="60"/>
        <v>0</v>
      </c>
      <c r="AA977">
        <f t="shared" si="63"/>
        <v>28</v>
      </c>
      <c r="AB977" t="str">
        <f t="shared" si="61"/>
        <v>Mar</v>
      </c>
      <c r="AC977">
        <f t="shared" si="62"/>
        <v>2015</v>
      </c>
    </row>
    <row r="978" spans="1:29" ht="12.75" customHeight="1" x14ac:dyDescent="0.25">
      <c r="A978">
        <v>18804</v>
      </c>
      <c r="B978" t="s">
        <v>106</v>
      </c>
      <c r="C978">
        <v>0.04</v>
      </c>
      <c r="D978">
        <v>35.44</v>
      </c>
      <c r="E978">
        <v>19.989999999999998</v>
      </c>
      <c r="F978">
        <v>1738</v>
      </c>
      <c r="G978" t="s">
        <v>1752</v>
      </c>
      <c r="H978" t="s">
        <v>49</v>
      </c>
      <c r="I978" t="s">
        <v>28</v>
      </c>
      <c r="J978" t="s">
        <v>29</v>
      </c>
      <c r="K978" t="s">
        <v>93</v>
      </c>
      <c r="L978" t="s">
        <v>59</v>
      </c>
      <c r="M978" t="s">
        <v>1754</v>
      </c>
      <c r="N978">
        <v>0.38</v>
      </c>
      <c r="O978" t="s">
        <v>33</v>
      </c>
      <c r="P978" t="s">
        <v>136</v>
      </c>
      <c r="Q978" t="s">
        <v>322</v>
      </c>
      <c r="R978" t="s">
        <v>1753</v>
      </c>
      <c r="S978">
        <v>28052</v>
      </c>
      <c r="T978" s="3">
        <v>42169</v>
      </c>
      <c r="U978" s="3">
        <v>42176</v>
      </c>
      <c r="V978" s="5">
        <v>-108.27250000000001</v>
      </c>
      <c r="W978">
        <v>11</v>
      </c>
      <c r="X978" s="5">
        <v>406.26</v>
      </c>
      <c r="Y978">
        <v>85868</v>
      </c>
      <c r="Z978">
        <f t="shared" si="60"/>
        <v>7</v>
      </c>
      <c r="AA978">
        <f t="shared" si="63"/>
        <v>14</v>
      </c>
      <c r="AB978" t="str">
        <f t="shared" si="61"/>
        <v>Jun</v>
      </c>
      <c r="AC978">
        <f t="shared" si="62"/>
        <v>2015</v>
      </c>
    </row>
    <row r="979" spans="1:29" ht="12.75" customHeight="1" x14ac:dyDescent="0.25">
      <c r="A979">
        <v>22593</v>
      </c>
      <c r="B979" t="s">
        <v>25</v>
      </c>
      <c r="C979">
        <v>0.09</v>
      </c>
      <c r="D979">
        <v>349.45</v>
      </c>
      <c r="E979">
        <v>60</v>
      </c>
      <c r="F979">
        <v>1739</v>
      </c>
      <c r="G979" t="s">
        <v>1755</v>
      </c>
      <c r="H979" t="s">
        <v>39</v>
      </c>
      <c r="I979" t="s">
        <v>28</v>
      </c>
      <c r="J979" t="s">
        <v>41</v>
      </c>
      <c r="K979" t="s">
        <v>152</v>
      </c>
      <c r="L979" t="s">
        <v>43</v>
      </c>
      <c r="M979" t="s">
        <v>989</v>
      </c>
      <c r="O979" t="s">
        <v>33</v>
      </c>
      <c r="P979" t="s">
        <v>136</v>
      </c>
      <c r="Q979" t="s">
        <v>322</v>
      </c>
      <c r="R979" t="s">
        <v>1756</v>
      </c>
      <c r="S979">
        <v>27534</v>
      </c>
      <c r="T979" s="3">
        <v>42127</v>
      </c>
      <c r="U979" s="3">
        <v>42128</v>
      </c>
      <c r="V979" s="5">
        <v>-90.74799999999999</v>
      </c>
      <c r="W979">
        <v>17</v>
      </c>
      <c r="X979" s="5">
        <v>5835.41</v>
      </c>
      <c r="Y979">
        <v>85867</v>
      </c>
      <c r="Z979">
        <f t="shared" si="60"/>
        <v>1</v>
      </c>
      <c r="AA979">
        <f t="shared" si="63"/>
        <v>3</v>
      </c>
      <c r="AB979" t="str">
        <f t="shared" si="61"/>
        <v>May</v>
      </c>
      <c r="AC979">
        <f t="shared" si="62"/>
        <v>2015</v>
      </c>
    </row>
    <row r="980" spans="1:29" ht="12.75" customHeight="1" x14ac:dyDescent="0.25">
      <c r="A980">
        <v>20591</v>
      </c>
      <c r="B980" t="s">
        <v>56</v>
      </c>
      <c r="C980">
        <v>0</v>
      </c>
      <c r="D980">
        <v>55.99</v>
      </c>
      <c r="E980">
        <v>2.5</v>
      </c>
      <c r="F980">
        <v>1743</v>
      </c>
      <c r="G980" t="s">
        <v>1757</v>
      </c>
      <c r="H980" t="s">
        <v>49</v>
      </c>
      <c r="I980" t="s">
        <v>114</v>
      </c>
      <c r="J980" t="s">
        <v>77</v>
      </c>
      <c r="K980" t="s">
        <v>78</v>
      </c>
      <c r="L980" t="s">
        <v>51</v>
      </c>
      <c r="M980" t="s">
        <v>1758</v>
      </c>
      <c r="N980">
        <v>0.83</v>
      </c>
      <c r="O980" t="s">
        <v>33</v>
      </c>
      <c r="P980" t="s">
        <v>61</v>
      </c>
      <c r="Q980" t="s">
        <v>130</v>
      </c>
      <c r="R980" t="s">
        <v>1654</v>
      </c>
      <c r="S980">
        <v>77546</v>
      </c>
      <c r="T980" s="3">
        <v>42047</v>
      </c>
      <c r="U980" s="3">
        <v>42049</v>
      </c>
      <c r="V980" s="5">
        <v>-121.05807999999999</v>
      </c>
      <c r="W980">
        <v>1</v>
      </c>
      <c r="X980" s="5">
        <v>52.1</v>
      </c>
      <c r="Y980">
        <v>91025</v>
      </c>
      <c r="Z980">
        <f t="shared" si="60"/>
        <v>2</v>
      </c>
      <c r="AA980">
        <f t="shared" si="63"/>
        <v>12</v>
      </c>
      <c r="AB980" t="str">
        <f t="shared" si="61"/>
        <v>Feb</v>
      </c>
      <c r="AC980">
        <f t="shared" si="62"/>
        <v>2015</v>
      </c>
    </row>
    <row r="981" spans="1:29" ht="12.75" customHeight="1" x14ac:dyDescent="0.25">
      <c r="A981">
        <v>2571</v>
      </c>
      <c r="B981" t="s">
        <v>37</v>
      </c>
      <c r="C981">
        <v>0.02</v>
      </c>
      <c r="D981">
        <v>4.13</v>
      </c>
      <c r="E981">
        <v>6.89</v>
      </c>
      <c r="F981">
        <v>1745</v>
      </c>
      <c r="G981" t="s">
        <v>1759</v>
      </c>
      <c r="H981" t="s">
        <v>49</v>
      </c>
      <c r="I981" t="s">
        <v>40</v>
      </c>
      <c r="J981" t="s">
        <v>29</v>
      </c>
      <c r="K981" t="s">
        <v>134</v>
      </c>
      <c r="L981" t="s">
        <v>59</v>
      </c>
      <c r="M981" t="s">
        <v>1760</v>
      </c>
      <c r="N981">
        <v>0.39</v>
      </c>
      <c r="O981" t="s">
        <v>33</v>
      </c>
      <c r="P981" t="s">
        <v>136</v>
      </c>
      <c r="Q981" t="s">
        <v>387</v>
      </c>
      <c r="R981" t="s">
        <v>580</v>
      </c>
      <c r="S981">
        <v>30305</v>
      </c>
      <c r="T981" s="3">
        <v>42013</v>
      </c>
      <c r="U981" s="3">
        <v>42014</v>
      </c>
      <c r="V981" s="5">
        <v>-51.736999999999995</v>
      </c>
      <c r="W981">
        <v>9</v>
      </c>
      <c r="X981" s="5">
        <v>45.87</v>
      </c>
      <c r="Y981">
        <v>18561</v>
      </c>
      <c r="Z981">
        <f t="shared" si="60"/>
        <v>1</v>
      </c>
      <c r="AA981">
        <f t="shared" si="63"/>
        <v>9</v>
      </c>
      <c r="AB981" t="str">
        <f t="shared" si="61"/>
        <v>Jan</v>
      </c>
      <c r="AC981">
        <f t="shared" si="62"/>
        <v>2015</v>
      </c>
    </row>
    <row r="982" spans="1:29" ht="12.75" customHeight="1" x14ac:dyDescent="0.25">
      <c r="A982">
        <v>1863</v>
      </c>
      <c r="B982" t="s">
        <v>106</v>
      </c>
      <c r="C982">
        <v>0.04</v>
      </c>
      <c r="D982">
        <v>60.65</v>
      </c>
      <c r="E982">
        <v>12.23</v>
      </c>
      <c r="F982">
        <v>1745</v>
      </c>
      <c r="G982" t="s">
        <v>1759</v>
      </c>
      <c r="H982" t="s">
        <v>49</v>
      </c>
      <c r="I982" t="s">
        <v>40</v>
      </c>
      <c r="J982" t="s">
        <v>41</v>
      </c>
      <c r="K982" t="s">
        <v>50</v>
      </c>
      <c r="L982" t="s">
        <v>86</v>
      </c>
      <c r="M982" t="s">
        <v>1761</v>
      </c>
      <c r="N982">
        <v>0.64</v>
      </c>
      <c r="O982" t="s">
        <v>33</v>
      </c>
      <c r="P982" t="s">
        <v>136</v>
      </c>
      <c r="Q982" t="s">
        <v>387</v>
      </c>
      <c r="R982" t="s">
        <v>580</v>
      </c>
      <c r="S982">
        <v>30305</v>
      </c>
      <c r="T982" s="3">
        <v>42049</v>
      </c>
      <c r="U982" s="3">
        <v>42051</v>
      </c>
      <c r="V982" s="5">
        <v>116.50629999999998</v>
      </c>
      <c r="W982">
        <v>4</v>
      </c>
      <c r="X982" s="5">
        <v>256.77</v>
      </c>
      <c r="Y982">
        <v>13408</v>
      </c>
      <c r="Z982">
        <f t="shared" si="60"/>
        <v>2</v>
      </c>
      <c r="AA982">
        <f t="shared" si="63"/>
        <v>14</v>
      </c>
      <c r="AB982" t="str">
        <f t="shared" si="61"/>
        <v>Feb</v>
      </c>
      <c r="AC982">
        <f t="shared" si="62"/>
        <v>2015</v>
      </c>
    </row>
    <row r="983" spans="1:29" ht="12.75" customHeight="1" x14ac:dyDescent="0.25">
      <c r="A983">
        <v>1692</v>
      </c>
      <c r="B983" t="s">
        <v>25</v>
      </c>
      <c r="C983">
        <v>0.04</v>
      </c>
      <c r="D983">
        <v>124.49</v>
      </c>
      <c r="E983">
        <v>51.94</v>
      </c>
      <c r="F983">
        <v>1745</v>
      </c>
      <c r="G983" t="s">
        <v>1759</v>
      </c>
      <c r="H983" t="s">
        <v>39</v>
      </c>
      <c r="I983" t="s">
        <v>114</v>
      </c>
      <c r="J983" t="s">
        <v>41</v>
      </c>
      <c r="K983" t="s">
        <v>152</v>
      </c>
      <c r="L983" t="s">
        <v>121</v>
      </c>
      <c r="M983" t="s">
        <v>462</v>
      </c>
      <c r="N983">
        <v>0.63</v>
      </c>
      <c r="O983" t="s">
        <v>33</v>
      </c>
      <c r="P983" t="s">
        <v>136</v>
      </c>
      <c r="Q983" t="s">
        <v>387</v>
      </c>
      <c r="R983" t="s">
        <v>580</v>
      </c>
      <c r="S983">
        <v>30305</v>
      </c>
      <c r="T983" s="3">
        <v>42167</v>
      </c>
      <c r="U983" s="3">
        <v>42169</v>
      </c>
      <c r="V983" s="5">
        <v>-247.55157000000003</v>
      </c>
      <c r="W983">
        <v>4</v>
      </c>
      <c r="X983" s="5">
        <v>605.82000000000005</v>
      </c>
      <c r="Y983">
        <v>12224</v>
      </c>
      <c r="Z983">
        <f t="shared" si="60"/>
        <v>2</v>
      </c>
      <c r="AA983">
        <f t="shared" si="63"/>
        <v>12</v>
      </c>
      <c r="AB983" t="str">
        <f t="shared" si="61"/>
        <v>Jun</v>
      </c>
      <c r="AC983">
        <f t="shared" si="62"/>
        <v>2015</v>
      </c>
    </row>
    <row r="984" spans="1:29" ht="12.75" customHeight="1" x14ac:dyDescent="0.25">
      <c r="A984">
        <v>1693</v>
      </c>
      <c r="B984" t="s">
        <v>25</v>
      </c>
      <c r="C984">
        <v>0.1</v>
      </c>
      <c r="D984">
        <v>35.99</v>
      </c>
      <c r="E984">
        <v>5</v>
      </c>
      <c r="F984">
        <v>1745</v>
      </c>
      <c r="G984" t="s">
        <v>1759</v>
      </c>
      <c r="H984" t="s">
        <v>49</v>
      </c>
      <c r="I984" t="s">
        <v>114</v>
      </c>
      <c r="J984" t="s">
        <v>77</v>
      </c>
      <c r="K984" t="s">
        <v>78</v>
      </c>
      <c r="L984" t="s">
        <v>31</v>
      </c>
      <c r="M984" t="s">
        <v>1762</v>
      </c>
      <c r="N984">
        <v>0.82</v>
      </c>
      <c r="O984" t="s">
        <v>33</v>
      </c>
      <c r="P984" t="s">
        <v>136</v>
      </c>
      <c r="Q984" t="s">
        <v>387</v>
      </c>
      <c r="R984" t="s">
        <v>580</v>
      </c>
      <c r="S984">
        <v>30305</v>
      </c>
      <c r="T984" s="3">
        <v>42167</v>
      </c>
      <c r="U984" s="3">
        <v>42167</v>
      </c>
      <c r="V984" s="5">
        <v>-277.20924000000002</v>
      </c>
      <c r="W984">
        <v>54</v>
      </c>
      <c r="X984" s="5">
        <v>1569</v>
      </c>
      <c r="Y984">
        <v>12224</v>
      </c>
      <c r="Z984">
        <f t="shared" si="60"/>
        <v>0</v>
      </c>
      <c r="AA984">
        <f t="shared" si="63"/>
        <v>12</v>
      </c>
      <c r="AB984" t="str">
        <f t="shared" si="61"/>
        <v>Jun</v>
      </c>
      <c r="AC984">
        <f t="shared" si="62"/>
        <v>2015</v>
      </c>
    </row>
    <row r="985" spans="1:29" ht="12.75" customHeight="1" x14ac:dyDescent="0.25">
      <c r="A985">
        <v>19692</v>
      </c>
      <c r="B985" t="s">
        <v>25</v>
      </c>
      <c r="C985">
        <v>0.04</v>
      </c>
      <c r="D985">
        <v>124.49</v>
      </c>
      <c r="E985">
        <v>51.94</v>
      </c>
      <c r="F985">
        <v>1748</v>
      </c>
      <c r="G985" t="s">
        <v>1763</v>
      </c>
      <c r="H985" t="s">
        <v>39</v>
      </c>
      <c r="I985" t="s">
        <v>114</v>
      </c>
      <c r="J985" t="s">
        <v>41</v>
      </c>
      <c r="K985" t="s">
        <v>152</v>
      </c>
      <c r="L985" t="s">
        <v>121</v>
      </c>
      <c r="M985" t="s">
        <v>462</v>
      </c>
      <c r="N985">
        <v>0.63</v>
      </c>
      <c r="O985" t="s">
        <v>33</v>
      </c>
      <c r="P985" t="s">
        <v>61</v>
      </c>
      <c r="Q985" t="s">
        <v>304</v>
      </c>
      <c r="R985" t="s">
        <v>1764</v>
      </c>
      <c r="S985">
        <v>73703</v>
      </c>
      <c r="T985" s="3">
        <v>42167</v>
      </c>
      <c r="U985" s="3">
        <v>42169</v>
      </c>
      <c r="V985" s="5">
        <v>-93.06450000000001</v>
      </c>
      <c r="W985">
        <v>1</v>
      </c>
      <c r="X985" s="5">
        <v>151.46</v>
      </c>
      <c r="Y985">
        <v>87245</v>
      </c>
      <c r="Z985">
        <f t="shared" si="60"/>
        <v>2</v>
      </c>
      <c r="AA985">
        <f t="shared" si="63"/>
        <v>12</v>
      </c>
      <c r="AB985" t="str">
        <f t="shared" si="61"/>
        <v>Jun</v>
      </c>
      <c r="AC985">
        <f t="shared" si="62"/>
        <v>2015</v>
      </c>
    </row>
    <row r="986" spans="1:29" ht="12.75" customHeight="1" x14ac:dyDescent="0.25">
      <c r="A986">
        <v>20571</v>
      </c>
      <c r="B986" t="s">
        <v>37</v>
      </c>
      <c r="C986">
        <v>0.02</v>
      </c>
      <c r="D986">
        <v>4.13</v>
      </c>
      <c r="E986">
        <v>6.89</v>
      </c>
      <c r="F986">
        <v>1749</v>
      </c>
      <c r="G986" t="s">
        <v>1765</v>
      </c>
      <c r="H986" t="s">
        <v>49</v>
      </c>
      <c r="I986" t="s">
        <v>40</v>
      </c>
      <c r="J986" t="s">
        <v>29</v>
      </c>
      <c r="K986" t="s">
        <v>134</v>
      </c>
      <c r="L986" t="s">
        <v>59</v>
      </c>
      <c r="M986" t="s">
        <v>1760</v>
      </c>
      <c r="N986">
        <v>0.39</v>
      </c>
      <c r="O986" t="s">
        <v>33</v>
      </c>
      <c r="P986" t="s">
        <v>61</v>
      </c>
      <c r="Q986" t="s">
        <v>304</v>
      </c>
      <c r="R986" t="s">
        <v>1766</v>
      </c>
      <c r="S986">
        <v>73505</v>
      </c>
      <c r="T986" s="3">
        <v>42013</v>
      </c>
      <c r="U986" s="3">
        <v>42014</v>
      </c>
      <c r="V986" s="5">
        <v>-48.235999999999997</v>
      </c>
      <c r="W986">
        <v>2</v>
      </c>
      <c r="X986" s="5">
        <v>10.19</v>
      </c>
      <c r="Y986">
        <v>87243</v>
      </c>
      <c r="Z986">
        <f t="shared" si="60"/>
        <v>1</v>
      </c>
      <c r="AA986">
        <f t="shared" si="63"/>
        <v>9</v>
      </c>
      <c r="AB986" t="str">
        <f t="shared" si="61"/>
        <v>Jan</v>
      </c>
      <c r="AC986">
        <f t="shared" si="62"/>
        <v>2015</v>
      </c>
    </row>
    <row r="987" spans="1:29" ht="12.75" customHeight="1" x14ac:dyDescent="0.25">
      <c r="A987">
        <v>19863</v>
      </c>
      <c r="B987" t="s">
        <v>106</v>
      </c>
      <c r="C987">
        <v>0.04</v>
      </c>
      <c r="D987">
        <v>60.65</v>
      </c>
      <c r="E987">
        <v>12.23</v>
      </c>
      <c r="F987">
        <v>1749</v>
      </c>
      <c r="G987" t="s">
        <v>1765</v>
      </c>
      <c r="H987" t="s">
        <v>49</v>
      </c>
      <c r="I987" t="s">
        <v>40</v>
      </c>
      <c r="J987" t="s">
        <v>41</v>
      </c>
      <c r="K987" t="s">
        <v>50</v>
      </c>
      <c r="L987" t="s">
        <v>86</v>
      </c>
      <c r="M987" t="s">
        <v>1761</v>
      </c>
      <c r="N987">
        <v>0.64</v>
      </c>
      <c r="O987" t="s">
        <v>33</v>
      </c>
      <c r="P987" t="s">
        <v>61</v>
      </c>
      <c r="Q987" t="s">
        <v>304</v>
      </c>
      <c r="R987" t="s">
        <v>1766</v>
      </c>
      <c r="S987">
        <v>73505</v>
      </c>
      <c r="T987" s="3">
        <v>42049</v>
      </c>
      <c r="U987" s="3">
        <v>42051</v>
      </c>
      <c r="V987" s="5">
        <v>44.291099999999993</v>
      </c>
      <c r="W987">
        <v>1</v>
      </c>
      <c r="X987" s="5">
        <v>64.19</v>
      </c>
      <c r="Y987">
        <v>87244</v>
      </c>
      <c r="Z987">
        <f t="shared" si="60"/>
        <v>2</v>
      </c>
      <c r="AA987">
        <f t="shared" si="63"/>
        <v>14</v>
      </c>
      <c r="AB987" t="str">
        <f t="shared" si="61"/>
        <v>Feb</v>
      </c>
      <c r="AC987">
        <f t="shared" si="62"/>
        <v>2015</v>
      </c>
    </row>
    <row r="988" spans="1:29" ht="12.75" customHeight="1" x14ac:dyDescent="0.25">
      <c r="A988">
        <v>19477</v>
      </c>
      <c r="B988" t="s">
        <v>106</v>
      </c>
      <c r="C988">
        <v>0.04</v>
      </c>
      <c r="D988">
        <v>8.5</v>
      </c>
      <c r="E988">
        <v>1.99</v>
      </c>
      <c r="F988">
        <v>1754</v>
      </c>
      <c r="G988" t="s">
        <v>1767</v>
      </c>
      <c r="H988" t="s">
        <v>49</v>
      </c>
      <c r="I988" t="s">
        <v>114</v>
      </c>
      <c r="J988" t="s">
        <v>77</v>
      </c>
      <c r="K988" t="s">
        <v>180</v>
      </c>
      <c r="L988" t="s">
        <v>51</v>
      </c>
      <c r="M988" t="s">
        <v>847</v>
      </c>
      <c r="N988">
        <v>0.49</v>
      </c>
      <c r="O988" t="s">
        <v>33</v>
      </c>
      <c r="P988" t="s">
        <v>34</v>
      </c>
      <c r="Q988" t="s">
        <v>45</v>
      </c>
      <c r="R988" t="s">
        <v>1768</v>
      </c>
      <c r="S988">
        <v>90503</v>
      </c>
      <c r="T988" s="3">
        <v>42062</v>
      </c>
      <c r="U988" s="3">
        <v>42063</v>
      </c>
      <c r="V988" s="5">
        <v>43.275199999999998</v>
      </c>
      <c r="W988">
        <v>14</v>
      </c>
      <c r="X988" s="5">
        <v>118.57</v>
      </c>
      <c r="Y988">
        <v>90178</v>
      </c>
      <c r="Z988">
        <f t="shared" si="60"/>
        <v>1</v>
      </c>
      <c r="AA988">
        <f t="shared" si="63"/>
        <v>27</v>
      </c>
      <c r="AB988" t="str">
        <f t="shared" si="61"/>
        <v>Feb</v>
      </c>
      <c r="AC988">
        <f t="shared" si="62"/>
        <v>2015</v>
      </c>
    </row>
    <row r="989" spans="1:29" ht="12.75" customHeight="1" x14ac:dyDescent="0.25">
      <c r="A989">
        <v>19478</v>
      </c>
      <c r="B989" t="s">
        <v>106</v>
      </c>
      <c r="C989">
        <v>0.1</v>
      </c>
      <c r="D989">
        <v>15.99</v>
      </c>
      <c r="E989">
        <v>9.4</v>
      </c>
      <c r="F989">
        <v>1754</v>
      </c>
      <c r="G989" t="s">
        <v>1767</v>
      </c>
      <c r="H989" t="s">
        <v>49</v>
      </c>
      <c r="I989" t="s">
        <v>114</v>
      </c>
      <c r="J989" t="s">
        <v>77</v>
      </c>
      <c r="K989" t="s">
        <v>85</v>
      </c>
      <c r="L989" t="s">
        <v>59</v>
      </c>
      <c r="M989" t="s">
        <v>1769</v>
      </c>
      <c r="N989">
        <v>0.49</v>
      </c>
      <c r="O989" t="s">
        <v>33</v>
      </c>
      <c r="P989" t="s">
        <v>34</v>
      </c>
      <c r="Q989" t="s">
        <v>45</v>
      </c>
      <c r="R989" t="s">
        <v>1768</v>
      </c>
      <c r="S989">
        <v>90503</v>
      </c>
      <c r="T989" s="3">
        <v>42062</v>
      </c>
      <c r="U989" s="3">
        <v>42062</v>
      </c>
      <c r="V989" s="5">
        <v>-36.214620000000004</v>
      </c>
      <c r="W989">
        <v>5</v>
      </c>
      <c r="X989" s="5">
        <v>79.47</v>
      </c>
      <c r="Y989">
        <v>90178</v>
      </c>
      <c r="Z989">
        <f t="shared" si="60"/>
        <v>0</v>
      </c>
      <c r="AA989">
        <f t="shared" si="63"/>
        <v>27</v>
      </c>
      <c r="AB989" t="str">
        <f t="shared" si="61"/>
        <v>Feb</v>
      </c>
      <c r="AC989">
        <f t="shared" si="62"/>
        <v>2015</v>
      </c>
    </row>
    <row r="990" spans="1:29" ht="12.75" customHeight="1" x14ac:dyDescent="0.25">
      <c r="A990">
        <v>19479</v>
      </c>
      <c r="B990" t="s">
        <v>106</v>
      </c>
      <c r="C990">
        <v>0.09</v>
      </c>
      <c r="D990">
        <v>95.99</v>
      </c>
      <c r="E990">
        <v>8.99</v>
      </c>
      <c r="F990">
        <v>1754</v>
      </c>
      <c r="G990" t="s">
        <v>1767</v>
      </c>
      <c r="H990" t="s">
        <v>49</v>
      </c>
      <c r="I990" t="s">
        <v>114</v>
      </c>
      <c r="J990" t="s">
        <v>77</v>
      </c>
      <c r="K990" t="s">
        <v>78</v>
      </c>
      <c r="L990" t="s">
        <v>59</v>
      </c>
      <c r="M990" t="s">
        <v>1770</v>
      </c>
      <c r="N990">
        <v>0.56999999999999995</v>
      </c>
      <c r="O990" t="s">
        <v>33</v>
      </c>
      <c r="P990" t="s">
        <v>34</v>
      </c>
      <c r="Q990" t="s">
        <v>45</v>
      </c>
      <c r="R990" t="s">
        <v>1768</v>
      </c>
      <c r="S990">
        <v>90503</v>
      </c>
      <c r="T990" s="3">
        <v>42062</v>
      </c>
      <c r="U990" s="3">
        <v>42066</v>
      </c>
      <c r="V990" s="5">
        <v>7.032960000000001</v>
      </c>
      <c r="W990">
        <v>8</v>
      </c>
      <c r="X990" s="5">
        <v>627.28</v>
      </c>
      <c r="Y990">
        <v>90178</v>
      </c>
      <c r="Z990">
        <f t="shared" si="60"/>
        <v>4</v>
      </c>
      <c r="AA990">
        <f t="shared" si="63"/>
        <v>27</v>
      </c>
      <c r="AB990" t="str">
        <f t="shared" si="61"/>
        <v>Feb</v>
      </c>
      <c r="AC990">
        <f t="shared" si="62"/>
        <v>2015</v>
      </c>
    </row>
    <row r="991" spans="1:29" ht="12.75" customHeight="1" x14ac:dyDescent="0.25">
      <c r="A991">
        <v>25920</v>
      </c>
      <c r="B991" t="s">
        <v>25</v>
      </c>
      <c r="C991">
        <v>0</v>
      </c>
      <c r="D991">
        <v>115.99</v>
      </c>
      <c r="E991">
        <v>5.92</v>
      </c>
      <c r="F991">
        <v>1764</v>
      </c>
      <c r="G991" t="s">
        <v>1771</v>
      </c>
      <c r="H991" t="s">
        <v>49</v>
      </c>
      <c r="I991" t="s">
        <v>114</v>
      </c>
      <c r="J991" t="s">
        <v>77</v>
      </c>
      <c r="K991" t="s">
        <v>78</v>
      </c>
      <c r="L991" t="s">
        <v>59</v>
      </c>
      <c r="M991" t="s">
        <v>1772</v>
      </c>
      <c r="N991">
        <v>0.57999999999999996</v>
      </c>
      <c r="O991" t="s">
        <v>33</v>
      </c>
      <c r="P991" t="s">
        <v>136</v>
      </c>
      <c r="Q991" t="s">
        <v>362</v>
      </c>
      <c r="R991" t="s">
        <v>1773</v>
      </c>
      <c r="S991">
        <v>34698</v>
      </c>
      <c r="T991" s="3">
        <v>42026</v>
      </c>
      <c r="U991" s="3">
        <v>42026</v>
      </c>
      <c r="V991" s="5">
        <v>-16.772000000000002</v>
      </c>
      <c r="W991">
        <v>11</v>
      </c>
      <c r="X991" s="5">
        <v>1160.42</v>
      </c>
      <c r="Y991">
        <v>89775</v>
      </c>
      <c r="Z991">
        <f t="shared" si="60"/>
        <v>0</v>
      </c>
      <c r="AA991">
        <f t="shared" si="63"/>
        <v>22</v>
      </c>
      <c r="AB991" t="str">
        <f t="shared" si="61"/>
        <v>Jan</v>
      </c>
      <c r="AC991">
        <f t="shared" si="62"/>
        <v>2015</v>
      </c>
    </row>
    <row r="992" spans="1:29" ht="12.75" customHeight="1" x14ac:dyDescent="0.25">
      <c r="A992">
        <v>25608</v>
      </c>
      <c r="B992" t="s">
        <v>25</v>
      </c>
      <c r="C992">
        <v>0.06</v>
      </c>
      <c r="D992">
        <v>19.98</v>
      </c>
      <c r="E992">
        <v>10.49</v>
      </c>
      <c r="F992">
        <v>1764</v>
      </c>
      <c r="G992" t="s">
        <v>1771</v>
      </c>
      <c r="H992" t="s">
        <v>49</v>
      </c>
      <c r="I992" t="s">
        <v>114</v>
      </c>
      <c r="J992" t="s">
        <v>41</v>
      </c>
      <c r="K992" t="s">
        <v>50</v>
      </c>
      <c r="L992" t="s">
        <v>59</v>
      </c>
      <c r="M992" t="s">
        <v>1774</v>
      </c>
      <c r="N992">
        <v>0.49</v>
      </c>
      <c r="O992" t="s">
        <v>33</v>
      </c>
      <c r="P992" t="s">
        <v>136</v>
      </c>
      <c r="Q992" t="s">
        <v>362</v>
      </c>
      <c r="R992" t="s">
        <v>1773</v>
      </c>
      <c r="S992">
        <v>34698</v>
      </c>
      <c r="T992" s="3">
        <v>42064</v>
      </c>
      <c r="U992" s="3">
        <v>42066</v>
      </c>
      <c r="V992" s="5">
        <v>514.17719999999997</v>
      </c>
      <c r="W992">
        <v>5</v>
      </c>
      <c r="X992" s="5">
        <v>103.37</v>
      </c>
      <c r="Y992">
        <v>89776</v>
      </c>
      <c r="Z992">
        <f t="shared" si="60"/>
        <v>2</v>
      </c>
      <c r="AA992">
        <f t="shared" si="63"/>
        <v>1</v>
      </c>
      <c r="AB992" t="str">
        <f t="shared" si="61"/>
        <v>Mar</v>
      </c>
      <c r="AC992">
        <f t="shared" si="62"/>
        <v>2015</v>
      </c>
    </row>
    <row r="993" spans="1:29" ht="12.75" customHeight="1" x14ac:dyDescent="0.25">
      <c r="A993">
        <v>25609</v>
      </c>
      <c r="B993" t="s">
        <v>25</v>
      </c>
      <c r="C993">
        <v>0.08</v>
      </c>
      <c r="D993">
        <v>1.76</v>
      </c>
      <c r="E993">
        <v>4.8600000000000003</v>
      </c>
      <c r="F993">
        <v>1764</v>
      </c>
      <c r="G993" t="s">
        <v>1771</v>
      </c>
      <c r="H993" t="s">
        <v>49</v>
      </c>
      <c r="I993" t="s">
        <v>114</v>
      </c>
      <c r="J993" t="s">
        <v>41</v>
      </c>
      <c r="K993" t="s">
        <v>50</v>
      </c>
      <c r="L993" t="s">
        <v>59</v>
      </c>
      <c r="M993" t="s">
        <v>1775</v>
      </c>
      <c r="N993">
        <v>0.41</v>
      </c>
      <c r="O993" t="s">
        <v>33</v>
      </c>
      <c r="P993" t="s">
        <v>136</v>
      </c>
      <c r="Q993" t="s">
        <v>362</v>
      </c>
      <c r="R993" t="s">
        <v>1773</v>
      </c>
      <c r="S993">
        <v>34698</v>
      </c>
      <c r="T993" s="3">
        <v>42064</v>
      </c>
      <c r="U993" s="3">
        <v>42065</v>
      </c>
      <c r="V993" s="5">
        <v>235.65599999999998</v>
      </c>
      <c r="W993">
        <v>23</v>
      </c>
      <c r="X993" s="5">
        <v>40.22</v>
      </c>
      <c r="Y993">
        <v>89776</v>
      </c>
      <c r="Z993">
        <f t="shared" si="60"/>
        <v>1</v>
      </c>
      <c r="AA993">
        <f t="shared" si="63"/>
        <v>1</v>
      </c>
      <c r="AB993" t="str">
        <f t="shared" si="61"/>
        <v>Mar</v>
      </c>
      <c r="AC993">
        <f t="shared" si="62"/>
        <v>2015</v>
      </c>
    </row>
    <row r="994" spans="1:29" ht="12.75" customHeight="1" x14ac:dyDescent="0.25">
      <c r="A994">
        <v>25054</v>
      </c>
      <c r="B994" t="s">
        <v>37</v>
      </c>
      <c r="C994">
        <v>0</v>
      </c>
      <c r="D994">
        <v>5.77</v>
      </c>
      <c r="E994">
        <v>4.97</v>
      </c>
      <c r="F994">
        <v>1765</v>
      </c>
      <c r="G994" t="s">
        <v>1776</v>
      </c>
      <c r="H994" t="s">
        <v>49</v>
      </c>
      <c r="I994" t="s">
        <v>114</v>
      </c>
      <c r="J994" t="s">
        <v>29</v>
      </c>
      <c r="K994" t="s">
        <v>109</v>
      </c>
      <c r="L994" t="s">
        <v>59</v>
      </c>
      <c r="M994" t="s">
        <v>1777</v>
      </c>
      <c r="N994">
        <v>0.35</v>
      </c>
      <c r="O994" t="s">
        <v>33</v>
      </c>
      <c r="P994" t="s">
        <v>61</v>
      </c>
      <c r="Q994" t="s">
        <v>506</v>
      </c>
      <c r="R994" t="s">
        <v>1778</v>
      </c>
      <c r="S994">
        <v>63141</v>
      </c>
      <c r="T994" s="3">
        <v>42128</v>
      </c>
      <c r="U994" s="3">
        <v>42129</v>
      </c>
      <c r="V994" s="5">
        <v>3.5581000000000031</v>
      </c>
      <c r="W994">
        <v>8</v>
      </c>
      <c r="X994" s="5">
        <v>52.43</v>
      </c>
      <c r="Y994">
        <v>89777</v>
      </c>
      <c r="Z994">
        <f t="shared" si="60"/>
        <v>1</v>
      </c>
      <c r="AA994">
        <f t="shared" si="63"/>
        <v>4</v>
      </c>
      <c r="AB994" t="str">
        <f t="shared" si="61"/>
        <v>May</v>
      </c>
      <c r="AC994">
        <f t="shared" si="62"/>
        <v>2015</v>
      </c>
    </row>
    <row r="995" spans="1:29" ht="12.75" customHeight="1" x14ac:dyDescent="0.25">
      <c r="A995">
        <v>20636</v>
      </c>
      <c r="B995" t="s">
        <v>47</v>
      </c>
      <c r="C995">
        <v>0.01</v>
      </c>
      <c r="D995">
        <v>50.98</v>
      </c>
      <c r="E995">
        <v>6.5</v>
      </c>
      <c r="F995">
        <v>1767</v>
      </c>
      <c r="G995" t="s">
        <v>1779</v>
      </c>
      <c r="H995" t="s">
        <v>49</v>
      </c>
      <c r="I995" t="s">
        <v>40</v>
      </c>
      <c r="J995" t="s">
        <v>77</v>
      </c>
      <c r="K995" t="s">
        <v>180</v>
      </c>
      <c r="L995" t="s">
        <v>59</v>
      </c>
      <c r="M995" t="s">
        <v>937</v>
      </c>
      <c r="N995">
        <v>0.73</v>
      </c>
      <c r="O995" t="s">
        <v>33</v>
      </c>
      <c r="P995" t="s">
        <v>136</v>
      </c>
      <c r="Q995" t="s">
        <v>387</v>
      </c>
      <c r="R995" t="s">
        <v>1722</v>
      </c>
      <c r="S995">
        <v>30265</v>
      </c>
      <c r="T995" s="3">
        <v>42089</v>
      </c>
      <c r="U995" s="3">
        <v>42090</v>
      </c>
      <c r="V995" s="5">
        <v>5.3396999999999997</v>
      </c>
      <c r="W995">
        <v>16</v>
      </c>
      <c r="X995" s="5">
        <v>818.49</v>
      </c>
      <c r="Y995">
        <v>89211</v>
      </c>
      <c r="Z995">
        <f t="shared" si="60"/>
        <v>1</v>
      </c>
      <c r="AA995">
        <f t="shared" si="63"/>
        <v>26</v>
      </c>
      <c r="AB995" t="str">
        <f t="shared" si="61"/>
        <v>Mar</v>
      </c>
      <c r="AC995">
        <f t="shared" si="62"/>
        <v>2015</v>
      </c>
    </row>
    <row r="996" spans="1:29" ht="12.75" customHeight="1" x14ac:dyDescent="0.25">
      <c r="A996">
        <v>24894</v>
      </c>
      <c r="B996" t="s">
        <v>56</v>
      </c>
      <c r="C996">
        <v>7.0000000000000007E-2</v>
      </c>
      <c r="D996">
        <v>60.98</v>
      </c>
      <c r="E996">
        <v>49</v>
      </c>
      <c r="F996">
        <v>1771</v>
      </c>
      <c r="G996" t="s">
        <v>1780</v>
      </c>
      <c r="H996" t="s">
        <v>49</v>
      </c>
      <c r="I996" t="s">
        <v>40</v>
      </c>
      <c r="J996" t="s">
        <v>29</v>
      </c>
      <c r="K996" t="s">
        <v>257</v>
      </c>
      <c r="L996" t="s">
        <v>236</v>
      </c>
      <c r="M996" t="s">
        <v>1583</v>
      </c>
      <c r="N996">
        <v>0.59</v>
      </c>
      <c r="O996" t="s">
        <v>33</v>
      </c>
      <c r="P996" t="s">
        <v>61</v>
      </c>
      <c r="Q996" t="s">
        <v>178</v>
      </c>
      <c r="R996" t="s">
        <v>1614</v>
      </c>
      <c r="S996">
        <v>61032</v>
      </c>
      <c r="T996" s="3">
        <v>42069</v>
      </c>
      <c r="U996" s="3">
        <v>42070</v>
      </c>
      <c r="V996" s="5">
        <v>-807.89</v>
      </c>
      <c r="W996">
        <v>7</v>
      </c>
      <c r="X996" s="5">
        <v>410.17</v>
      </c>
      <c r="Y996">
        <v>89106</v>
      </c>
      <c r="Z996">
        <f t="shared" si="60"/>
        <v>1</v>
      </c>
      <c r="AA996">
        <f t="shared" si="63"/>
        <v>6</v>
      </c>
      <c r="AB996" t="str">
        <f t="shared" si="61"/>
        <v>Mar</v>
      </c>
      <c r="AC996">
        <f t="shared" si="62"/>
        <v>2015</v>
      </c>
    </row>
    <row r="997" spans="1:29" ht="12.75" customHeight="1" x14ac:dyDescent="0.25">
      <c r="A997">
        <v>19826</v>
      </c>
      <c r="B997" t="s">
        <v>106</v>
      </c>
      <c r="C997">
        <v>0.09</v>
      </c>
      <c r="D997">
        <v>12.95</v>
      </c>
      <c r="E997">
        <v>4.9800000000000004</v>
      </c>
      <c r="F997">
        <v>1775</v>
      </c>
      <c r="G997" t="s">
        <v>1781</v>
      </c>
      <c r="H997" t="s">
        <v>49</v>
      </c>
      <c r="I997" t="s">
        <v>114</v>
      </c>
      <c r="J997" t="s">
        <v>29</v>
      </c>
      <c r="K997" t="s">
        <v>109</v>
      </c>
      <c r="L997" t="s">
        <v>59</v>
      </c>
      <c r="M997" t="s">
        <v>1504</v>
      </c>
      <c r="N997">
        <v>0.4</v>
      </c>
      <c r="O997" t="s">
        <v>33</v>
      </c>
      <c r="P997" t="s">
        <v>61</v>
      </c>
      <c r="Q997" t="s">
        <v>703</v>
      </c>
      <c r="R997" t="s">
        <v>1782</v>
      </c>
      <c r="S997">
        <v>46614</v>
      </c>
      <c r="T997" s="3">
        <v>42169</v>
      </c>
      <c r="U997" s="3">
        <v>42176</v>
      </c>
      <c r="V997" s="5">
        <v>123.89175</v>
      </c>
      <c r="W997">
        <v>21</v>
      </c>
      <c r="X997" s="5">
        <v>269.54000000000002</v>
      </c>
      <c r="Y997">
        <v>89944</v>
      </c>
      <c r="Z997">
        <f t="shared" si="60"/>
        <v>7</v>
      </c>
      <c r="AA997">
        <f t="shared" si="63"/>
        <v>14</v>
      </c>
      <c r="AB997" t="str">
        <f t="shared" si="61"/>
        <v>Jun</v>
      </c>
      <c r="AC997">
        <f t="shared" si="62"/>
        <v>2015</v>
      </c>
    </row>
    <row r="998" spans="1:29" ht="12.75" customHeight="1" x14ac:dyDescent="0.25">
      <c r="A998">
        <v>20278</v>
      </c>
      <c r="B998" t="s">
        <v>37</v>
      </c>
      <c r="C998">
        <v>0.08</v>
      </c>
      <c r="D998">
        <v>5.78</v>
      </c>
      <c r="E998">
        <v>5.67</v>
      </c>
      <c r="F998">
        <v>1776</v>
      </c>
      <c r="G998" t="s">
        <v>1783</v>
      </c>
      <c r="H998" t="s">
        <v>49</v>
      </c>
      <c r="I998" t="s">
        <v>114</v>
      </c>
      <c r="J998" t="s">
        <v>29</v>
      </c>
      <c r="K998" t="s">
        <v>93</v>
      </c>
      <c r="L998" t="s">
        <v>59</v>
      </c>
      <c r="M998" t="s">
        <v>636</v>
      </c>
      <c r="N998">
        <v>0.36</v>
      </c>
      <c r="O998" t="s">
        <v>33</v>
      </c>
      <c r="P998" t="s">
        <v>61</v>
      </c>
      <c r="Q998" t="s">
        <v>703</v>
      </c>
      <c r="R998" t="s">
        <v>1784</v>
      </c>
      <c r="S998">
        <v>47802</v>
      </c>
      <c r="T998" s="3">
        <v>42039</v>
      </c>
      <c r="U998" s="3">
        <v>42040</v>
      </c>
      <c r="V998" s="5">
        <v>-53.898000000000003</v>
      </c>
      <c r="W998">
        <v>19</v>
      </c>
      <c r="X998" s="5">
        <v>106.57</v>
      </c>
      <c r="Y998">
        <v>89941</v>
      </c>
      <c r="Z998">
        <f t="shared" si="60"/>
        <v>1</v>
      </c>
      <c r="AA998">
        <f t="shared" si="63"/>
        <v>4</v>
      </c>
      <c r="AB998" t="str">
        <f t="shared" si="61"/>
        <v>Feb</v>
      </c>
      <c r="AC998">
        <f t="shared" si="62"/>
        <v>2015</v>
      </c>
    </row>
    <row r="999" spans="1:29" ht="12.75" customHeight="1" x14ac:dyDescent="0.25">
      <c r="A999">
        <v>20391</v>
      </c>
      <c r="B999" t="s">
        <v>106</v>
      </c>
      <c r="C999">
        <v>7.0000000000000007E-2</v>
      </c>
      <c r="D999">
        <v>5.43</v>
      </c>
      <c r="E999">
        <v>0.95</v>
      </c>
      <c r="F999">
        <v>1777</v>
      </c>
      <c r="G999" t="s">
        <v>1785</v>
      </c>
      <c r="H999" t="s">
        <v>49</v>
      </c>
      <c r="I999" t="s">
        <v>114</v>
      </c>
      <c r="J999" t="s">
        <v>29</v>
      </c>
      <c r="K999" t="s">
        <v>93</v>
      </c>
      <c r="L999" t="s">
        <v>31</v>
      </c>
      <c r="M999" t="s">
        <v>628</v>
      </c>
      <c r="N999">
        <v>0.36</v>
      </c>
      <c r="O999" t="s">
        <v>33</v>
      </c>
      <c r="P999" t="s">
        <v>61</v>
      </c>
      <c r="Q999" t="s">
        <v>703</v>
      </c>
      <c r="R999" t="s">
        <v>1786</v>
      </c>
      <c r="S999">
        <v>46383</v>
      </c>
      <c r="T999" s="3">
        <v>42116</v>
      </c>
      <c r="U999" s="3">
        <v>42120</v>
      </c>
      <c r="V999" s="5">
        <v>26.502899999999997</v>
      </c>
      <c r="W999">
        <v>7</v>
      </c>
      <c r="X999" s="5">
        <v>38.409999999999997</v>
      </c>
      <c r="Y999">
        <v>89939</v>
      </c>
      <c r="Z999">
        <f t="shared" si="60"/>
        <v>4</v>
      </c>
      <c r="AA999">
        <f t="shared" si="63"/>
        <v>22</v>
      </c>
      <c r="AB999" t="str">
        <f t="shared" si="61"/>
        <v>Apr</v>
      </c>
      <c r="AC999">
        <f t="shared" si="62"/>
        <v>2015</v>
      </c>
    </row>
    <row r="1000" spans="1:29" ht="12.75" customHeight="1" x14ac:dyDescent="0.25">
      <c r="A1000">
        <v>21163</v>
      </c>
      <c r="B1000" t="s">
        <v>106</v>
      </c>
      <c r="C1000">
        <v>0.02</v>
      </c>
      <c r="D1000">
        <v>10.06</v>
      </c>
      <c r="E1000">
        <v>2.06</v>
      </c>
      <c r="F1000">
        <v>1777</v>
      </c>
      <c r="G1000" t="s">
        <v>1785</v>
      </c>
      <c r="H1000" t="s">
        <v>49</v>
      </c>
      <c r="I1000" t="s">
        <v>114</v>
      </c>
      <c r="J1000" t="s">
        <v>29</v>
      </c>
      <c r="K1000" t="s">
        <v>93</v>
      </c>
      <c r="L1000" t="s">
        <v>31</v>
      </c>
      <c r="M1000" t="s">
        <v>280</v>
      </c>
      <c r="N1000">
        <v>0.39</v>
      </c>
      <c r="O1000" t="s">
        <v>33</v>
      </c>
      <c r="P1000" t="s">
        <v>61</v>
      </c>
      <c r="Q1000" t="s">
        <v>703</v>
      </c>
      <c r="R1000" t="s">
        <v>1786</v>
      </c>
      <c r="S1000">
        <v>46383</v>
      </c>
      <c r="T1000" s="3">
        <v>42007</v>
      </c>
      <c r="U1000" s="3">
        <v>42012</v>
      </c>
      <c r="V1000" s="5">
        <v>90.624600000000001</v>
      </c>
      <c r="W1000">
        <v>13</v>
      </c>
      <c r="X1000" s="5">
        <v>131.34</v>
      </c>
      <c r="Y1000">
        <v>89940</v>
      </c>
      <c r="Z1000">
        <f t="shared" si="60"/>
        <v>5</v>
      </c>
      <c r="AA1000">
        <f t="shared" si="63"/>
        <v>3</v>
      </c>
      <c r="AB1000" t="str">
        <f t="shared" si="61"/>
        <v>Jan</v>
      </c>
      <c r="AC1000">
        <f t="shared" si="62"/>
        <v>2015</v>
      </c>
    </row>
    <row r="1001" spans="1:29" ht="12.75" customHeight="1" x14ac:dyDescent="0.25">
      <c r="A1001">
        <v>20600</v>
      </c>
      <c r="B1001" t="s">
        <v>37</v>
      </c>
      <c r="C1001">
        <v>0.03</v>
      </c>
      <c r="D1001">
        <v>19.989999999999998</v>
      </c>
      <c r="E1001">
        <v>11.17</v>
      </c>
      <c r="F1001">
        <v>1777</v>
      </c>
      <c r="G1001" t="s">
        <v>1785</v>
      </c>
      <c r="H1001" t="s">
        <v>49</v>
      </c>
      <c r="I1001" t="s">
        <v>28</v>
      </c>
      <c r="J1001" t="s">
        <v>41</v>
      </c>
      <c r="K1001" t="s">
        <v>50</v>
      </c>
      <c r="L1001" t="s">
        <v>236</v>
      </c>
      <c r="M1001" t="s">
        <v>508</v>
      </c>
      <c r="N1001">
        <v>0.6</v>
      </c>
      <c r="O1001" t="s">
        <v>33</v>
      </c>
      <c r="P1001" t="s">
        <v>61</v>
      </c>
      <c r="Q1001" t="s">
        <v>703</v>
      </c>
      <c r="R1001" t="s">
        <v>1786</v>
      </c>
      <c r="S1001">
        <v>46383</v>
      </c>
      <c r="T1001" s="3">
        <v>42096</v>
      </c>
      <c r="U1001" s="3">
        <v>42097</v>
      </c>
      <c r="V1001" s="5">
        <v>-20.876399999999997</v>
      </c>
      <c r="W1001">
        <v>12</v>
      </c>
      <c r="X1001" s="5">
        <v>251.61</v>
      </c>
      <c r="Y1001">
        <v>89942</v>
      </c>
      <c r="Z1001">
        <f t="shared" si="60"/>
        <v>1</v>
      </c>
      <c r="AA1001">
        <f t="shared" si="63"/>
        <v>2</v>
      </c>
      <c r="AB1001" t="str">
        <f t="shared" si="61"/>
        <v>Apr</v>
      </c>
      <c r="AC1001">
        <f t="shared" si="62"/>
        <v>2015</v>
      </c>
    </row>
    <row r="1002" spans="1:29" ht="12.75" customHeight="1" x14ac:dyDescent="0.25">
      <c r="A1002">
        <v>25498</v>
      </c>
      <c r="B1002" t="s">
        <v>25</v>
      </c>
      <c r="C1002">
        <v>0.06</v>
      </c>
      <c r="D1002">
        <v>13.99</v>
      </c>
      <c r="E1002">
        <v>7.51</v>
      </c>
      <c r="F1002">
        <v>1778</v>
      </c>
      <c r="G1002" t="s">
        <v>1787</v>
      </c>
      <c r="H1002" t="s">
        <v>49</v>
      </c>
      <c r="I1002" t="s">
        <v>114</v>
      </c>
      <c r="J1002" t="s">
        <v>77</v>
      </c>
      <c r="K1002" t="s">
        <v>85</v>
      </c>
      <c r="L1002" t="s">
        <v>86</v>
      </c>
      <c r="M1002" t="s">
        <v>1366</v>
      </c>
      <c r="N1002">
        <v>0.39</v>
      </c>
      <c r="O1002" t="s">
        <v>33</v>
      </c>
      <c r="P1002" t="s">
        <v>61</v>
      </c>
      <c r="Q1002" t="s">
        <v>703</v>
      </c>
      <c r="R1002" t="s">
        <v>1788</v>
      </c>
      <c r="S1002">
        <v>47906</v>
      </c>
      <c r="T1002" s="3">
        <v>42134</v>
      </c>
      <c r="U1002" s="3">
        <v>42136</v>
      </c>
      <c r="V1002" s="5">
        <v>6.4832400000000021</v>
      </c>
      <c r="W1002">
        <v>21</v>
      </c>
      <c r="X1002" s="5">
        <v>287.99</v>
      </c>
      <c r="Y1002">
        <v>89943</v>
      </c>
      <c r="Z1002">
        <f t="shared" si="60"/>
        <v>2</v>
      </c>
      <c r="AA1002">
        <f t="shared" si="63"/>
        <v>10</v>
      </c>
      <c r="AB1002" t="str">
        <f t="shared" si="61"/>
        <v>May</v>
      </c>
      <c r="AC1002">
        <f t="shared" si="62"/>
        <v>2015</v>
      </c>
    </row>
    <row r="1003" spans="1:29" ht="12.75" customHeight="1" x14ac:dyDescent="0.25">
      <c r="A1003">
        <v>25499</v>
      </c>
      <c r="B1003" t="s">
        <v>25</v>
      </c>
      <c r="C1003">
        <v>0.06</v>
      </c>
      <c r="D1003">
        <v>15.04</v>
      </c>
      <c r="E1003">
        <v>1.97</v>
      </c>
      <c r="F1003">
        <v>1778</v>
      </c>
      <c r="G1003" t="s">
        <v>1787</v>
      </c>
      <c r="H1003" t="s">
        <v>49</v>
      </c>
      <c r="I1003" t="s">
        <v>114</v>
      </c>
      <c r="J1003" t="s">
        <v>29</v>
      </c>
      <c r="K1003" t="s">
        <v>93</v>
      </c>
      <c r="L1003" t="s">
        <v>31</v>
      </c>
      <c r="M1003" t="s">
        <v>659</v>
      </c>
      <c r="N1003">
        <v>0.39</v>
      </c>
      <c r="O1003" t="s">
        <v>33</v>
      </c>
      <c r="P1003" t="s">
        <v>61</v>
      </c>
      <c r="Q1003" t="s">
        <v>703</v>
      </c>
      <c r="R1003" t="s">
        <v>1788</v>
      </c>
      <c r="S1003">
        <v>47906</v>
      </c>
      <c r="T1003" s="3">
        <v>42134</v>
      </c>
      <c r="U1003" s="3">
        <v>42134</v>
      </c>
      <c r="V1003" s="5">
        <v>2.3320000000000003</v>
      </c>
      <c r="W1003">
        <v>3</v>
      </c>
      <c r="X1003" s="5">
        <v>46.86</v>
      </c>
      <c r="Y1003">
        <v>89943</v>
      </c>
      <c r="Z1003">
        <f t="shared" si="60"/>
        <v>0</v>
      </c>
      <c r="AA1003">
        <f t="shared" si="63"/>
        <v>10</v>
      </c>
      <c r="AB1003" t="str">
        <f t="shared" si="61"/>
        <v>May</v>
      </c>
      <c r="AC1003">
        <f t="shared" si="62"/>
        <v>2015</v>
      </c>
    </row>
    <row r="1004" spans="1:29" ht="12.75" customHeight="1" x14ac:dyDescent="0.25">
      <c r="A1004">
        <v>19237</v>
      </c>
      <c r="B1004" t="s">
        <v>25</v>
      </c>
      <c r="C1004">
        <v>0</v>
      </c>
      <c r="D1004">
        <v>55.48</v>
      </c>
      <c r="E1004">
        <v>14.3</v>
      </c>
      <c r="F1004">
        <v>1781</v>
      </c>
      <c r="G1004" t="s">
        <v>1789</v>
      </c>
      <c r="H1004" t="s">
        <v>49</v>
      </c>
      <c r="I1004" t="s">
        <v>28</v>
      </c>
      <c r="J1004" t="s">
        <v>29</v>
      </c>
      <c r="K1004" t="s">
        <v>93</v>
      </c>
      <c r="L1004" t="s">
        <v>59</v>
      </c>
      <c r="M1004" t="s">
        <v>94</v>
      </c>
      <c r="N1004">
        <v>0.37</v>
      </c>
      <c r="O1004" t="s">
        <v>33</v>
      </c>
      <c r="P1004" t="s">
        <v>34</v>
      </c>
      <c r="Q1004" t="s">
        <v>45</v>
      </c>
      <c r="R1004" t="s">
        <v>1790</v>
      </c>
      <c r="S1004">
        <v>94070</v>
      </c>
      <c r="T1004" s="3">
        <v>42167</v>
      </c>
      <c r="U1004" s="3">
        <v>42169</v>
      </c>
      <c r="V1004" s="5">
        <v>454.44779999999997</v>
      </c>
      <c r="W1004">
        <v>11</v>
      </c>
      <c r="X1004" s="5">
        <v>658.62</v>
      </c>
      <c r="Y1004">
        <v>89857</v>
      </c>
      <c r="Z1004">
        <f t="shared" si="60"/>
        <v>2</v>
      </c>
      <c r="AA1004">
        <f t="shared" si="63"/>
        <v>12</v>
      </c>
      <c r="AB1004" t="str">
        <f t="shared" si="61"/>
        <v>Jun</v>
      </c>
      <c r="AC1004">
        <f t="shared" si="62"/>
        <v>2015</v>
      </c>
    </row>
    <row r="1005" spans="1:29" ht="12.75" customHeight="1" x14ac:dyDescent="0.25">
      <c r="A1005">
        <v>19419</v>
      </c>
      <c r="B1005" t="s">
        <v>106</v>
      </c>
      <c r="C1005">
        <v>0.03</v>
      </c>
      <c r="D1005">
        <v>5.08</v>
      </c>
      <c r="E1005">
        <v>2.0299999999999998</v>
      </c>
      <c r="F1005">
        <v>1781</v>
      </c>
      <c r="G1005" t="s">
        <v>1789</v>
      </c>
      <c r="H1005" t="s">
        <v>49</v>
      </c>
      <c r="I1005" t="s">
        <v>40</v>
      </c>
      <c r="J1005" t="s">
        <v>41</v>
      </c>
      <c r="K1005" t="s">
        <v>50</v>
      </c>
      <c r="L1005" t="s">
        <v>31</v>
      </c>
      <c r="M1005" t="s">
        <v>1791</v>
      </c>
      <c r="N1005">
        <v>0.51</v>
      </c>
      <c r="O1005" t="s">
        <v>33</v>
      </c>
      <c r="P1005" t="s">
        <v>34</v>
      </c>
      <c r="Q1005" t="s">
        <v>45</v>
      </c>
      <c r="R1005" t="s">
        <v>1790</v>
      </c>
      <c r="S1005">
        <v>94070</v>
      </c>
      <c r="T1005" s="3">
        <v>42011</v>
      </c>
      <c r="U1005" s="3">
        <v>42016</v>
      </c>
      <c r="V1005" s="5">
        <v>15.1524</v>
      </c>
      <c r="W1005">
        <v>4</v>
      </c>
      <c r="X1005" s="5">
        <v>21.96</v>
      </c>
      <c r="Y1005">
        <v>89858</v>
      </c>
      <c r="Z1005">
        <f t="shared" si="60"/>
        <v>5</v>
      </c>
      <c r="AA1005">
        <f t="shared" si="63"/>
        <v>7</v>
      </c>
      <c r="AB1005" t="str">
        <f t="shared" si="61"/>
        <v>Jan</v>
      </c>
      <c r="AC1005">
        <f t="shared" si="62"/>
        <v>2015</v>
      </c>
    </row>
    <row r="1006" spans="1:29" ht="12.75" customHeight="1" x14ac:dyDescent="0.25">
      <c r="A1006">
        <v>21283</v>
      </c>
      <c r="B1006" t="s">
        <v>25</v>
      </c>
      <c r="C1006">
        <v>0.03</v>
      </c>
      <c r="D1006">
        <v>3.28</v>
      </c>
      <c r="E1006">
        <v>3.97</v>
      </c>
      <c r="F1006">
        <v>1782</v>
      </c>
      <c r="G1006" t="s">
        <v>1792</v>
      </c>
      <c r="H1006" t="s">
        <v>49</v>
      </c>
      <c r="I1006" t="s">
        <v>40</v>
      </c>
      <c r="J1006" t="s">
        <v>29</v>
      </c>
      <c r="K1006" t="s">
        <v>30</v>
      </c>
      <c r="L1006" t="s">
        <v>31</v>
      </c>
      <c r="M1006" t="s">
        <v>1793</v>
      </c>
      <c r="N1006">
        <v>0.56000000000000005</v>
      </c>
      <c r="O1006" t="s">
        <v>33</v>
      </c>
      <c r="P1006" t="s">
        <v>34</v>
      </c>
      <c r="Q1006" t="s">
        <v>45</v>
      </c>
      <c r="R1006" t="s">
        <v>1794</v>
      </c>
      <c r="S1006">
        <v>92672</v>
      </c>
      <c r="T1006" s="3">
        <v>42010</v>
      </c>
      <c r="U1006" s="3">
        <v>42012</v>
      </c>
      <c r="V1006" s="5">
        <v>-90.755600000000001</v>
      </c>
      <c r="W1006">
        <v>7</v>
      </c>
      <c r="X1006" s="5">
        <v>24.57</v>
      </c>
      <c r="Y1006">
        <v>89856</v>
      </c>
      <c r="Z1006">
        <f t="shared" si="60"/>
        <v>2</v>
      </c>
      <c r="AA1006">
        <f t="shared" si="63"/>
        <v>6</v>
      </c>
      <c r="AB1006" t="str">
        <f t="shared" si="61"/>
        <v>Jan</v>
      </c>
      <c r="AC1006">
        <f t="shared" si="62"/>
        <v>2015</v>
      </c>
    </row>
    <row r="1007" spans="1:29" ht="12.75" customHeight="1" x14ac:dyDescent="0.25">
      <c r="A1007">
        <v>23966</v>
      </c>
      <c r="B1007" t="s">
        <v>47</v>
      </c>
      <c r="C1007">
        <v>0.04</v>
      </c>
      <c r="D1007">
        <v>205.99</v>
      </c>
      <c r="E1007">
        <v>8.99</v>
      </c>
      <c r="F1007">
        <v>1788</v>
      </c>
      <c r="G1007" t="s">
        <v>1795</v>
      </c>
      <c r="H1007" t="s">
        <v>49</v>
      </c>
      <c r="I1007" t="s">
        <v>114</v>
      </c>
      <c r="J1007" t="s">
        <v>77</v>
      </c>
      <c r="K1007" t="s">
        <v>78</v>
      </c>
      <c r="L1007" t="s">
        <v>59</v>
      </c>
      <c r="M1007" t="s">
        <v>107</v>
      </c>
      <c r="N1007">
        <v>0.56000000000000005</v>
      </c>
      <c r="O1007" t="s">
        <v>33</v>
      </c>
      <c r="P1007" t="s">
        <v>136</v>
      </c>
      <c r="Q1007" t="s">
        <v>387</v>
      </c>
      <c r="R1007" t="s">
        <v>1658</v>
      </c>
      <c r="S1007">
        <v>30188</v>
      </c>
      <c r="T1007" s="3">
        <v>42025</v>
      </c>
      <c r="U1007" s="3">
        <v>42026</v>
      </c>
      <c r="V1007" s="5">
        <v>960.98400000000004</v>
      </c>
      <c r="W1007">
        <v>6</v>
      </c>
      <c r="X1007" s="5">
        <v>1008.53</v>
      </c>
      <c r="Y1007">
        <v>88256</v>
      </c>
      <c r="Z1007">
        <f t="shared" si="60"/>
        <v>1</v>
      </c>
      <c r="AA1007">
        <f t="shared" si="63"/>
        <v>21</v>
      </c>
      <c r="AB1007" t="str">
        <f t="shared" si="61"/>
        <v>Jan</v>
      </c>
      <c r="AC1007">
        <f t="shared" si="62"/>
        <v>2015</v>
      </c>
    </row>
    <row r="1008" spans="1:29" ht="12.75" customHeight="1" x14ac:dyDescent="0.25">
      <c r="A1008">
        <v>21284</v>
      </c>
      <c r="B1008" t="s">
        <v>47</v>
      </c>
      <c r="C1008">
        <v>0.04</v>
      </c>
      <c r="D1008">
        <v>880.98</v>
      </c>
      <c r="E1008">
        <v>44.55</v>
      </c>
      <c r="F1008">
        <v>1793</v>
      </c>
      <c r="G1008" t="s">
        <v>1796</v>
      </c>
      <c r="H1008" t="s">
        <v>39</v>
      </c>
      <c r="I1008" t="s">
        <v>40</v>
      </c>
      <c r="J1008" t="s">
        <v>41</v>
      </c>
      <c r="K1008" t="s">
        <v>191</v>
      </c>
      <c r="L1008" t="s">
        <v>121</v>
      </c>
      <c r="M1008" t="s">
        <v>769</v>
      </c>
      <c r="N1008">
        <v>0.62</v>
      </c>
      <c r="O1008" t="s">
        <v>33</v>
      </c>
      <c r="P1008" t="s">
        <v>61</v>
      </c>
      <c r="Q1008" t="s">
        <v>178</v>
      </c>
      <c r="R1008" t="s">
        <v>1797</v>
      </c>
      <c r="S1008">
        <v>61401</v>
      </c>
      <c r="T1008" s="3">
        <v>42010</v>
      </c>
      <c r="U1008" s="3">
        <v>42011</v>
      </c>
      <c r="V1008" s="5">
        <v>-13706.464</v>
      </c>
      <c r="W1008">
        <v>8</v>
      </c>
      <c r="X1008" s="5">
        <v>6968.9</v>
      </c>
      <c r="Y1008">
        <v>87853</v>
      </c>
      <c r="Z1008">
        <f t="shared" si="60"/>
        <v>1</v>
      </c>
      <c r="AA1008">
        <f t="shared" si="63"/>
        <v>6</v>
      </c>
      <c r="AB1008" t="str">
        <f t="shared" si="61"/>
        <v>Jan</v>
      </c>
      <c r="AC1008">
        <f t="shared" si="62"/>
        <v>2015</v>
      </c>
    </row>
    <row r="1009" spans="1:29" ht="12.75" customHeight="1" x14ac:dyDescent="0.25">
      <c r="A1009">
        <v>22986</v>
      </c>
      <c r="B1009" t="s">
        <v>47</v>
      </c>
      <c r="C1009">
        <v>0.04</v>
      </c>
      <c r="D1009">
        <v>3.68</v>
      </c>
      <c r="E1009">
        <v>1.32</v>
      </c>
      <c r="F1009">
        <v>1802</v>
      </c>
      <c r="G1009" t="s">
        <v>1798</v>
      </c>
      <c r="H1009" t="s">
        <v>49</v>
      </c>
      <c r="I1009" t="s">
        <v>28</v>
      </c>
      <c r="J1009" t="s">
        <v>29</v>
      </c>
      <c r="K1009" t="s">
        <v>174</v>
      </c>
      <c r="L1009" t="s">
        <v>31</v>
      </c>
      <c r="M1009" t="s">
        <v>839</v>
      </c>
      <c r="N1009">
        <v>0.83</v>
      </c>
      <c r="O1009" t="s">
        <v>33</v>
      </c>
      <c r="P1009" t="s">
        <v>136</v>
      </c>
      <c r="Q1009" t="s">
        <v>362</v>
      </c>
      <c r="R1009" t="s">
        <v>1773</v>
      </c>
      <c r="S1009">
        <v>34698</v>
      </c>
      <c r="T1009" s="3">
        <v>42156</v>
      </c>
      <c r="U1009" s="3">
        <v>42157</v>
      </c>
      <c r="V1009" s="5">
        <v>300.92579999999998</v>
      </c>
      <c r="W1009">
        <v>11</v>
      </c>
      <c r="X1009" s="5">
        <v>41.29</v>
      </c>
      <c r="Y1009">
        <v>91543</v>
      </c>
      <c r="Z1009">
        <f t="shared" si="60"/>
        <v>1</v>
      </c>
      <c r="AA1009">
        <f t="shared" si="63"/>
        <v>1</v>
      </c>
      <c r="AB1009" t="str">
        <f t="shared" si="61"/>
        <v>Jun</v>
      </c>
      <c r="AC1009">
        <f t="shared" si="62"/>
        <v>2015</v>
      </c>
    </row>
    <row r="1010" spans="1:29" ht="12.75" customHeight="1" x14ac:dyDescent="0.25">
      <c r="A1010">
        <v>18901</v>
      </c>
      <c r="B1010" t="s">
        <v>56</v>
      </c>
      <c r="C1010">
        <v>0.01</v>
      </c>
      <c r="D1010">
        <v>8.1199999999999992</v>
      </c>
      <c r="E1010">
        <v>2.83</v>
      </c>
      <c r="F1010">
        <v>1808</v>
      </c>
      <c r="G1010" t="s">
        <v>1799</v>
      </c>
      <c r="H1010" t="s">
        <v>27</v>
      </c>
      <c r="I1010" t="s">
        <v>40</v>
      </c>
      <c r="J1010" t="s">
        <v>77</v>
      </c>
      <c r="K1010" t="s">
        <v>180</v>
      </c>
      <c r="L1010" t="s">
        <v>51</v>
      </c>
      <c r="M1010" t="s">
        <v>827</v>
      </c>
      <c r="N1010">
        <v>0.77</v>
      </c>
      <c r="O1010" t="s">
        <v>33</v>
      </c>
      <c r="P1010" t="s">
        <v>53</v>
      </c>
      <c r="Q1010" t="s">
        <v>648</v>
      </c>
      <c r="R1010" t="s">
        <v>1800</v>
      </c>
      <c r="S1010">
        <v>26101</v>
      </c>
      <c r="T1010" s="3">
        <v>42080</v>
      </c>
      <c r="U1010" s="3">
        <v>42081</v>
      </c>
      <c r="V1010" s="5">
        <v>-40.76</v>
      </c>
      <c r="W1010">
        <v>10</v>
      </c>
      <c r="X1010" s="5">
        <v>88.64</v>
      </c>
      <c r="Y1010">
        <v>89251</v>
      </c>
      <c r="Z1010">
        <f t="shared" si="60"/>
        <v>1</v>
      </c>
      <c r="AA1010">
        <f t="shared" si="63"/>
        <v>17</v>
      </c>
      <c r="AB1010" t="str">
        <f t="shared" si="61"/>
        <v>Mar</v>
      </c>
      <c r="AC1010">
        <f t="shared" si="62"/>
        <v>2015</v>
      </c>
    </row>
    <row r="1011" spans="1:29" ht="12.75" customHeight="1" x14ac:dyDescent="0.25">
      <c r="A1011">
        <v>21746</v>
      </c>
      <c r="B1011" t="s">
        <v>37</v>
      </c>
      <c r="C1011">
        <v>0.09</v>
      </c>
      <c r="D1011">
        <v>77.510000000000005</v>
      </c>
      <c r="E1011">
        <v>4</v>
      </c>
      <c r="F1011">
        <v>1814</v>
      </c>
      <c r="G1011" t="s">
        <v>1801</v>
      </c>
      <c r="H1011" t="s">
        <v>27</v>
      </c>
      <c r="I1011" t="s">
        <v>40</v>
      </c>
      <c r="J1011" t="s">
        <v>77</v>
      </c>
      <c r="K1011" t="s">
        <v>180</v>
      </c>
      <c r="L1011" t="s">
        <v>59</v>
      </c>
      <c r="M1011" t="s">
        <v>1802</v>
      </c>
      <c r="N1011">
        <v>0.76</v>
      </c>
      <c r="O1011" t="s">
        <v>33</v>
      </c>
      <c r="P1011" t="s">
        <v>136</v>
      </c>
      <c r="Q1011" t="s">
        <v>671</v>
      </c>
      <c r="R1011" t="s">
        <v>1803</v>
      </c>
      <c r="S1011">
        <v>38654</v>
      </c>
      <c r="T1011" s="3">
        <v>42147</v>
      </c>
      <c r="U1011" s="3">
        <v>42149</v>
      </c>
      <c r="V1011" s="5">
        <v>-986.52399999999989</v>
      </c>
      <c r="W1011">
        <v>17</v>
      </c>
      <c r="X1011" s="5">
        <v>1300.54</v>
      </c>
      <c r="Y1011">
        <v>90524</v>
      </c>
      <c r="Z1011">
        <f t="shared" si="60"/>
        <v>2</v>
      </c>
      <c r="AA1011">
        <f t="shared" si="63"/>
        <v>23</v>
      </c>
      <c r="AB1011" t="str">
        <f t="shared" si="61"/>
        <v>May</v>
      </c>
      <c r="AC1011">
        <f t="shared" si="62"/>
        <v>2015</v>
      </c>
    </row>
    <row r="1012" spans="1:29" ht="12.75" customHeight="1" x14ac:dyDescent="0.25">
      <c r="A1012">
        <v>21747</v>
      </c>
      <c r="B1012" t="s">
        <v>37</v>
      </c>
      <c r="C1012">
        <v>0</v>
      </c>
      <c r="D1012">
        <v>2.88</v>
      </c>
      <c r="E1012">
        <v>0.7</v>
      </c>
      <c r="F1012">
        <v>1814</v>
      </c>
      <c r="G1012" t="s">
        <v>1801</v>
      </c>
      <c r="H1012" t="s">
        <v>49</v>
      </c>
      <c r="I1012" t="s">
        <v>40</v>
      </c>
      <c r="J1012" t="s">
        <v>29</v>
      </c>
      <c r="K1012" t="s">
        <v>30</v>
      </c>
      <c r="L1012" t="s">
        <v>31</v>
      </c>
      <c r="M1012" t="s">
        <v>365</v>
      </c>
      <c r="N1012">
        <v>0.56000000000000005</v>
      </c>
      <c r="O1012" t="s">
        <v>33</v>
      </c>
      <c r="P1012" t="s">
        <v>136</v>
      </c>
      <c r="Q1012" t="s">
        <v>671</v>
      </c>
      <c r="R1012" t="s">
        <v>1803</v>
      </c>
      <c r="S1012">
        <v>38654</v>
      </c>
      <c r="T1012" s="3">
        <v>42147</v>
      </c>
      <c r="U1012" s="3">
        <v>42149</v>
      </c>
      <c r="V1012" s="5">
        <v>-141.666</v>
      </c>
      <c r="W1012">
        <v>13</v>
      </c>
      <c r="X1012" s="5">
        <v>38.06</v>
      </c>
      <c r="Y1012">
        <v>90524</v>
      </c>
      <c r="Z1012">
        <f t="shared" si="60"/>
        <v>2</v>
      </c>
      <c r="AA1012">
        <f t="shared" si="63"/>
        <v>23</v>
      </c>
      <c r="AB1012" t="str">
        <f t="shared" si="61"/>
        <v>May</v>
      </c>
      <c r="AC1012">
        <f t="shared" si="62"/>
        <v>2015</v>
      </c>
    </row>
    <row r="1013" spans="1:29" ht="12.75" customHeight="1" x14ac:dyDescent="0.25">
      <c r="A1013">
        <v>24463</v>
      </c>
      <c r="B1013" t="s">
        <v>56</v>
      </c>
      <c r="C1013">
        <v>0.06</v>
      </c>
      <c r="D1013">
        <v>90.97</v>
      </c>
      <c r="E1013">
        <v>14</v>
      </c>
      <c r="F1013">
        <v>1815</v>
      </c>
      <c r="G1013" t="s">
        <v>1804</v>
      </c>
      <c r="H1013" t="s">
        <v>39</v>
      </c>
      <c r="I1013" t="s">
        <v>40</v>
      </c>
      <c r="J1013" t="s">
        <v>77</v>
      </c>
      <c r="K1013" t="s">
        <v>85</v>
      </c>
      <c r="L1013" t="s">
        <v>43</v>
      </c>
      <c r="M1013" t="s">
        <v>1805</v>
      </c>
      <c r="N1013">
        <v>0.36</v>
      </c>
      <c r="O1013" t="s">
        <v>33</v>
      </c>
      <c r="P1013" t="s">
        <v>136</v>
      </c>
      <c r="Q1013" t="s">
        <v>671</v>
      </c>
      <c r="R1013" t="s">
        <v>1806</v>
      </c>
      <c r="S1013">
        <v>39208</v>
      </c>
      <c r="T1013" s="3">
        <v>42046</v>
      </c>
      <c r="U1013" s="3">
        <v>42047</v>
      </c>
      <c r="V1013" s="5">
        <v>47.334000000000003</v>
      </c>
      <c r="W1013">
        <v>14</v>
      </c>
      <c r="X1013" s="5">
        <v>1263.3499999999999</v>
      </c>
      <c r="Y1013">
        <v>90525</v>
      </c>
      <c r="Z1013">
        <f t="shared" si="60"/>
        <v>1</v>
      </c>
      <c r="AA1013">
        <f t="shared" si="63"/>
        <v>11</v>
      </c>
      <c r="AB1013" t="str">
        <f t="shared" si="61"/>
        <v>Feb</v>
      </c>
      <c r="AC1013">
        <f t="shared" si="62"/>
        <v>2015</v>
      </c>
    </row>
    <row r="1014" spans="1:29" ht="12.75" customHeight="1" x14ac:dyDescent="0.25">
      <c r="A1014">
        <v>22843</v>
      </c>
      <c r="B1014" t="s">
        <v>106</v>
      </c>
      <c r="C1014">
        <v>0.01</v>
      </c>
      <c r="D1014">
        <v>10.48</v>
      </c>
      <c r="E1014">
        <v>2.89</v>
      </c>
      <c r="F1014">
        <v>1816</v>
      </c>
      <c r="G1014" t="s">
        <v>1807</v>
      </c>
      <c r="H1014" t="s">
        <v>49</v>
      </c>
      <c r="I1014" t="s">
        <v>114</v>
      </c>
      <c r="J1014" t="s">
        <v>29</v>
      </c>
      <c r="K1014" t="s">
        <v>30</v>
      </c>
      <c r="L1014" t="s">
        <v>51</v>
      </c>
      <c r="M1014" t="s">
        <v>1808</v>
      </c>
      <c r="N1014">
        <v>0.6</v>
      </c>
      <c r="O1014" t="s">
        <v>33</v>
      </c>
      <c r="P1014" t="s">
        <v>61</v>
      </c>
      <c r="Q1014" t="s">
        <v>300</v>
      </c>
      <c r="R1014" t="s">
        <v>155</v>
      </c>
      <c r="S1014">
        <v>48187</v>
      </c>
      <c r="T1014" s="3">
        <v>42040</v>
      </c>
      <c r="U1014" s="3">
        <v>42042</v>
      </c>
      <c r="V1014" s="5">
        <v>60.561599999999999</v>
      </c>
      <c r="W1014">
        <v>19</v>
      </c>
      <c r="X1014" s="5">
        <v>202.38</v>
      </c>
      <c r="Y1014">
        <v>85990</v>
      </c>
      <c r="Z1014">
        <f t="shared" si="60"/>
        <v>2</v>
      </c>
      <c r="AA1014">
        <f t="shared" si="63"/>
        <v>5</v>
      </c>
      <c r="AB1014" t="str">
        <f t="shared" si="61"/>
        <v>Feb</v>
      </c>
      <c r="AC1014">
        <f t="shared" si="62"/>
        <v>2015</v>
      </c>
    </row>
    <row r="1015" spans="1:29" ht="12.75" customHeight="1" x14ac:dyDescent="0.25">
      <c r="A1015">
        <v>24622</v>
      </c>
      <c r="B1015" t="s">
        <v>37</v>
      </c>
      <c r="C1015">
        <v>0.06</v>
      </c>
      <c r="D1015">
        <v>17.98</v>
      </c>
      <c r="E1015">
        <v>8.51</v>
      </c>
      <c r="F1015">
        <v>1818</v>
      </c>
      <c r="G1015" t="s">
        <v>1809</v>
      </c>
      <c r="H1015" t="s">
        <v>49</v>
      </c>
      <c r="I1015" t="s">
        <v>114</v>
      </c>
      <c r="J1015" t="s">
        <v>77</v>
      </c>
      <c r="K1015" t="s">
        <v>85</v>
      </c>
      <c r="L1015" t="s">
        <v>86</v>
      </c>
      <c r="M1015" t="s">
        <v>104</v>
      </c>
      <c r="N1015">
        <v>0.4</v>
      </c>
      <c r="O1015" t="s">
        <v>33</v>
      </c>
      <c r="P1015" t="s">
        <v>61</v>
      </c>
      <c r="Q1015" t="s">
        <v>300</v>
      </c>
      <c r="R1015" t="s">
        <v>1810</v>
      </c>
      <c r="S1015">
        <v>48126</v>
      </c>
      <c r="T1015" s="3">
        <v>42109</v>
      </c>
      <c r="U1015" s="3">
        <v>42111</v>
      </c>
      <c r="V1015" s="5">
        <v>-47.243088</v>
      </c>
      <c r="W1015">
        <v>3</v>
      </c>
      <c r="X1015" s="5">
        <v>56.38</v>
      </c>
      <c r="Y1015">
        <v>85991</v>
      </c>
      <c r="Z1015">
        <f t="shared" si="60"/>
        <v>2</v>
      </c>
      <c r="AA1015">
        <f t="shared" si="63"/>
        <v>15</v>
      </c>
      <c r="AB1015" t="str">
        <f t="shared" si="61"/>
        <v>Apr</v>
      </c>
      <c r="AC1015">
        <f t="shared" si="62"/>
        <v>2015</v>
      </c>
    </row>
    <row r="1016" spans="1:29" ht="12.75" customHeight="1" x14ac:dyDescent="0.25">
      <c r="A1016">
        <v>24623</v>
      </c>
      <c r="B1016" t="s">
        <v>37</v>
      </c>
      <c r="C1016">
        <v>0.1</v>
      </c>
      <c r="D1016">
        <v>9.99</v>
      </c>
      <c r="E1016">
        <v>4.78</v>
      </c>
      <c r="F1016">
        <v>1818</v>
      </c>
      <c r="G1016" t="s">
        <v>1809</v>
      </c>
      <c r="H1016" t="s">
        <v>27</v>
      </c>
      <c r="I1016" t="s">
        <v>114</v>
      </c>
      <c r="J1016" t="s">
        <v>29</v>
      </c>
      <c r="K1016" t="s">
        <v>93</v>
      </c>
      <c r="L1016" t="s">
        <v>59</v>
      </c>
      <c r="M1016" t="s">
        <v>1811</v>
      </c>
      <c r="N1016">
        <v>0.4</v>
      </c>
      <c r="O1016" t="s">
        <v>33</v>
      </c>
      <c r="P1016" t="s">
        <v>61</v>
      </c>
      <c r="Q1016" t="s">
        <v>300</v>
      </c>
      <c r="R1016" t="s">
        <v>1810</v>
      </c>
      <c r="S1016">
        <v>48126</v>
      </c>
      <c r="T1016" s="3">
        <v>42109</v>
      </c>
      <c r="U1016" s="3">
        <v>42112</v>
      </c>
      <c r="V1016" s="5">
        <v>9.1539999999999999</v>
      </c>
      <c r="W1016">
        <v>12</v>
      </c>
      <c r="X1016" s="5">
        <v>119.13</v>
      </c>
      <c r="Y1016">
        <v>85991</v>
      </c>
      <c r="Z1016">
        <f t="shared" si="60"/>
        <v>3</v>
      </c>
      <c r="AA1016">
        <f t="shared" si="63"/>
        <v>15</v>
      </c>
      <c r="AB1016" t="str">
        <f t="shared" si="61"/>
        <v>Apr</v>
      </c>
      <c r="AC1016">
        <f t="shared" si="62"/>
        <v>2015</v>
      </c>
    </row>
    <row r="1017" spans="1:29" ht="12.75" customHeight="1" x14ac:dyDescent="0.25">
      <c r="A1017">
        <v>4843</v>
      </c>
      <c r="B1017" t="s">
        <v>106</v>
      </c>
      <c r="C1017">
        <v>0.01</v>
      </c>
      <c r="D1017">
        <v>10.48</v>
      </c>
      <c r="E1017">
        <v>2.89</v>
      </c>
      <c r="F1017">
        <v>1821</v>
      </c>
      <c r="G1017" t="s">
        <v>1812</v>
      </c>
      <c r="H1017" t="s">
        <v>49</v>
      </c>
      <c r="I1017" t="s">
        <v>114</v>
      </c>
      <c r="J1017" t="s">
        <v>29</v>
      </c>
      <c r="K1017" t="s">
        <v>30</v>
      </c>
      <c r="L1017" t="s">
        <v>51</v>
      </c>
      <c r="M1017" t="s">
        <v>1808</v>
      </c>
      <c r="N1017">
        <v>0.6</v>
      </c>
      <c r="O1017" t="s">
        <v>33</v>
      </c>
      <c r="P1017" t="s">
        <v>53</v>
      </c>
      <c r="Q1017" t="s">
        <v>71</v>
      </c>
      <c r="R1017" t="s">
        <v>90</v>
      </c>
      <c r="S1017">
        <v>10177</v>
      </c>
      <c r="T1017" s="3">
        <v>42040</v>
      </c>
      <c r="U1017" s="3">
        <v>42042</v>
      </c>
      <c r="V1017" s="5">
        <v>40.92</v>
      </c>
      <c r="W1017">
        <v>76</v>
      </c>
      <c r="X1017" s="5">
        <v>809.51</v>
      </c>
      <c r="Y1017">
        <v>34435</v>
      </c>
      <c r="Z1017">
        <f t="shared" si="60"/>
        <v>2</v>
      </c>
      <c r="AA1017">
        <f t="shared" si="63"/>
        <v>5</v>
      </c>
      <c r="AB1017" t="str">
        <f t="shared" si="61"/>
        <v>Feb</v>
      </c>
      <c r="AC1017">
        <f t="shared" si="62"/>
        <v>2015</v>
      </c>
    </row>
    <row r="1018" spans="1:29" ht="12.75" customHeight="1" x14ac:dyDescent="0.25">
      <c r="A1018">
        <v>6621</v>
      </c>
      <c r="B1018" t="s">
        <v>37</v>
      </c>
      <c r="C1018">
        <v>7.0000000000000007E-2</v>
      </c>
      <c r="D1018">
        <v>18.649999999999999</v>
      </c>
      <c r="E1018">
        <v>3.77</v>
      </c>
      <c r="F1018">
        <v>1821</v>
      </c>
      <c r="G1018" t="s">
        <v>1812</v>
      </c>
      <c r="H1018" t="s">
        <v>49</v>
      </c>
      <c r="I1018" t="s">
        <v>114</v>
      </c>
      <c r="J1018" t="s">
        <v>41</v>
      </c>
      <c r="K1018" t="s">
        <v>50</v>
      </c>
      <c r="L1018" t="s">
        <v>51</v>
      </c>
      <c r="M1018" t="s">
        <v>1813</v>
      </c>
      <c r="N1018">
        <v>0.39</v>
      </c>
      <c r="O1018" t="s">
        <v>33</v>
      </c>
      <c r="P1018" t="s">
        <v>53</v>
      </c>
      <c r="Q1018" t="s">
        <v>71</v>
      </c>
      <c r="R1018" t="s">
        <v>90</v>
      </c>
      <c r="S1018">
        <v>10177</v>
      </c>
      <c r="T1018" s="3">
        <v>42109</v>
      </c>
      <c r="U1018" s="3">
        <v>42110</v>
      </c>
      <c r="V1018" s="5">
        <v>149.72</v>
      </c>
      <c r="W1018">
        <v>34</v>
      </c>
      <c r="X1018" s="5">
        <v>643.64</v>
      </c>
      <c r="Y1018">
        <v>47108</v>
      </c>
      <c r="Z1018">
        <f t="shared" si="60"/>
        <v>1</v>
      </c>
      <c r="AA1018">
        <f t="shared" si="63"/>
        <v>15</v>
      </c>
      <c r="AB1018" t="str">
        <f t="shared" si="61"/>
        <v>Apr</v>
      </c>
      <c r="AC1018">
        <f t="shared" si="62"/>
        <v>2015</v>
      </c>
    </row>
    <row r="1019" spans="1:29" ht="12.75" customHeight="1" x14ac:dyDescent="0.25">
      <c r="A1019">
        <v>6622</v>
      </c>
      <c r="B1019" t="s">
        <v>37</v>
      </c>
      <c r="C1019">
        <v>0.06</v>
      </c>
      <c r="D1019">
        <v>17.98</v>
      </c>
      <c r="E1019">
        <v>8.51</v>
      </c>
      <c r="F1019">
        <v>1821</v>
      </c>
      <c r="G1019" t="s">
        <v>1812</v>
      </c>
      <c r="H1019" t="s">
        <v>49</v>
      </c>
      <c r="I1019" t="s">
        <v>114</v>
      </c>
      <c r="J1019" t="s">
        <v>77</v>
      </c>
      <c r="K1019" t="s">
        <v>85</v>
      </c>
      <c r="L1019" t="s">
        <v>86</v>
      </c>
      <c r="M1019" t="s">
        <v>104</v>
      </c>
      <c r="N1019">
        <v>0.4</v>
      </c>
      <c r="O1019" t="s">
        <v>33</v>
      </c>
      <c r="P1019" t="s">
        <v>53</v>
      </c>
      <c r="Q1019" t="s">
        <v>71</v>
      </c>
      <c r="R1019" t="s">
        <v>90</v>
      </c>
      <c r="S1019">
        <v>10177</v>
      </c>
      <c r="T1019" s="3">
        <v>42109</v>
      </c>
      <c r="U1019" s="3">
        <v>42111</v>
      </c>
      <c r="V1019" s="5">
        <v>-52.492319999999999</v>
      </c>
      <c r="W1019">
        <v>13</v>
      </c>
      <c r="X1019" s="5">
        <v>244.31</v>
      </c>
      <c r="Y1019">
        <v>47108</v>
      </c>
      <c r="Z1019">
        <f t="shared" si="60"/>
        <v>2</v>
      </c>
      <c r="AA1019">
        <f t="shared" si="63"/>
        <v>15</v>
      </c>
      <c r="AB1019" t="str">
        <f t="shared" si="61"/>
        <v>Apr</v>
      </c>
      <c r="AC1019">
        <f t="shared" si="62"/>
        <v>2015</v>
      </c>
    </row>
    <row r="1020" spans="1:29" ht="12.75" customHeight="1" x14ac:dyDescent="0.25">
      <c r="A1020">
        <v>6623</v>
      </c>
      <c r="B1020" t="s">
        <v>37</v>
      </c>
      <c r="C1020">
        <v>0.1</v>
      </c>
      <c r="D1020">
        <v>9.99</v>
      </c>
      <c r="E1020">
        <v>4.78</v>
      </c>
      <c r="F1020">
        <v>1821</v>
      </c>
      <c r="G1020" t="s">
        <v>1812</v>
      </c>
      <c r="H1020" t="s">
        <v>27</v>
      </c>
      <c r="I1020" t="s">
        <v>114</v>
      </c>
      <c r="J1020" t="s">
        <v>29</v>
      </c>
      <c r="K1020" t="s">
        <v>93</v>
      </c>
      <c r="L1020" t="s">
        <v>59</v>
      </c>
      <c r="M1020" t="s">
        <v>1811</v>
      </c>
      <c r="N1020">
        <v>0.4</v>
      </c>
      <c r="O1020" t="s">
        <v>33</v>
      </c>
      <c r="P1020" t="s">
        <v>53</v>
      </c>
      <c r="Q1020" t="s">
        <v>71</v>
      </c>
      <c r="R1020" t="s">
        <v>90</v>
      </c>
      <c r="S1020">
        <v>10177</v>
      </c>
      <c r="T1020" s="3">
        <v>42109</v>
      </c>
      <c r="U1020" s="3">
        <v>42112</v>
      </c>
      <c r="V1020" s="5">
        <v>7.9599999999999991</v>
      </c>
      <c r="W1020">
        <v>47</v>
      </c>
      <c r="X1020" s="5">
        <v>466.58</v>
      </c>
      <c r="Y1020">
        <v>47108</v>
      </c>
      <c r="Z1020">
        <f t="shared" si="60"/>
        <v>3</v>
      </c>
      <c r="AA1020">
        <f t="shared" si="63"/>
        <v>15</v>
      </c>
      <c r="AB1020" t="str">
        <f t="shared" si="61"/>
        <v>Apr</v>
      </c>
      <c r="AC1020">
        <f t="shared" si="62"/>
        <v>2015</v>
      </c>
    </row>
    <row r="1021" spans="1:29" ht="12.75" customHeight="1" x14ac:dyDescent="0.25">
      <c r="A1021">
        <v>6624</v>
      </c>
      <c r="B1021" t="s">
        <v>37</v>
      </c>
      <c r="C1021">
        <v>0.08</v>
      </c>
      <c r="D1021">
        <v>175.99</v>
      </c>
      <c r="E1021">
        <v>8.99</v>
      </c>
      <c r="F1021">
        <v>1821</v>
      </c>
      <c r="G1021" t="s">
        <v>1812</v>
      </c>
      <c r="H1021" t="s">
        <v>27</v>
      </c>
      <c r="I1021" t="s">
        <v>114</v>
      </c>
      <c r="J1021" t="s">
        <v>77</v>
      </c>
      <c r="K1021" t="s">
        <v>78</v>
      </c>
      <c r="L1021" t="s">
        <v>59</v>
      </c>
      <c r="M1021" t="s">
        <v>168</v>
      </c>
      <c r="N1021">
        <v>0.56999999999999995</v>
      </c>
      <c r="O1021" t="s">
        <v>33</v>
      </c>
      <c r="P1021" t="s">
        <v>53</v>
      </c>
      <c r="Q1021" t="s">
        <v>71</v>
      </c>
      <c r="R1021" t="s">
        <v>90</v>
      </c>
      <c r="S1021">
        <v>10177</v>
      </c>
      <c r="T1021" s="3">
        <v>42109</v>
      </c>
      <c r="U1021" s="3">
        <v>42110</v>
      </c>
      <c r="V1021" s="5">
        <v>-459.08280000000002</v>
      </c>
      <c r="W1021">
        <v>16</v>
      </c>
      <c r="X1021" s="5">
        <v>2290.69</v>
      </c>
      <c r="Y1021">
        <v>47108</v>
      </c>
      <c r="Z1021">
        <f t="shared" si="60"/>
        <v>1</v>
      </c>
      <c r="AA1021">
        <f t="shared" si="63"/>
        <v>15</v>
      </c>
      <c r="AB1021" t="str">
        <f t="shared" si="61"/>
        <v>Apr</v>
      </c>
      <c r="AC1021">
        <f t="shared" si="62"/>
        <v>2015</v>
      </c>
    </row>
    <row r="1022" spans="1:29" ht="12.75" customHeight="1" x14ac:dyDescent="0.25">
      <c r="A1022">
        <v>19596</v>
      </c>
      <c r="B1022" t="s">
        <v>56</v>
      </c>
      <c r="C1022">
        <v>0.1</v>
      </c>
      <c r="D1022">
        <v>52.99</v>
      </c>
      <c r="E1022">
        <v>19.989999999999998</v>
      </c>
      <c r="F1022">
        <v>1826</v>
      </c>
      <c r="G1022" t="s">
        <v>1814</v>
      </c>
      <c r="H1022" t="s">
        <v>27</v>
      </c>
      <c r="I1022" t="s">
        <v>28</v>
      </c>
      <c r="J1022" t="s">
        <v>29</v>
      </c>
      <c r="K1022" t="s">
        <v>141</v>
      </c>
      <c r="L1022" t="s">
        <v>59</v>
      </c>
      <c r="M1022" t="s">
        <v>1815</v>
      </c>
      <c r="N1022">
        <v>0.81</v>
      </c>
      <c r="O1022" t="s">
        <v>33</v>
      </c>
      <c r="P1022" t="s">
        <v>61</v>
      </c>
      <c r="Q1022" t="s">
        <v>330</v>
      </c>
      <c r="R1022" t="s">
        <v>1816</v>
      </c>
      <c r="S1022">
        <v>52722</v>
      </c>
      <c r="T1022" s="3">
        <v>42112</v>
      </c>
      <c r="U1022" s="3">
        <v>42113</v>
      </c>
      <c r="V1022" s="5">
        <v>-517.16999999999996</v>
      </c>
      <c r="W1022">
        <v>7</v>
      </c>
      <c r="X1022" s="5">
        <v>337.59</v>
      </c>
      <c r="Y1022">
        <v>86958</v>
      </c>
      <c r="Z1022">
        <f t="shared" si="60"/>
        <v>1</v>
      </c>
      <c r="AA1022">
        <f t="shared" si="63"/>
        <v>18</v>
      </c>
      <c r="AB1022" t="str">
        <f t="shared" si="61"/>
        <v>Apr</v>
      </c>
      <c r="AC1022">
        <f t="shared" si="62"/>
        <v>2015</v>
      </c>
    </row>
    <row r="1023" spans="1:29" ht="12.75" customHeight="1" x14ac:dyDescent="0.25">
      <c r="A1023">
        <v>18199</v>
      </c>
      <c r="B1023" t="s">
        <v>56</v>
      </c>
      <c r="C1023">
        <v>0</v>
      </c>
      <c r="D1023">
        <v>9.27</v>
      </c>
      <c r="E1023">
        <v>4.3899999999999997</v>
      </c>
      <c r="F1023">
        <v>1826</v>
      </c>
      <c r="G1023" t="s">
        <v>1814</v>
      </c>
      <c r="H1023" t="s">
        <v>49</v>
      </c>
      <c r="I1023" t="s">
        <v>28</v>
      </c>
      <c r="J1023" t="s">
        <v>29</v>
      </c>
      <c r="K1023" t="s">
        <v>93</v>
      </c>
      <c r="L1023" t="s">
        <v>31</v>
      </c>
      <c r="M1023" t="s">
        <v>1817</v>
      </c>
      <c r="N1023">
        <v>0.38</v>
      </c>
      <c r="O1023" t="s">
        <v>33</v>
      </c>
      <c r="P1023" t="s">
        <v>61</v>
      </c>
      <c r="Q1023" t="s">
        <v>330</v>
      </c>
      <c r="R1023" t="s">
        <v>1816</v>
      </c>
      <c r="S1023">
        <v>52722</v>
      </c>
      <c r="T1023" s="3">
        <v>42136</v>
      </c>
      <c r="U1023" s="3">
        <v>42138</v>
      </c>
      <c r="V1023" s="5">
        <v>-7.61</v>
      </c>
      <c r="W1023">
        <v>1</v>
      </c>
      <c r="X1023" s="5">
        <v>10.65</v>
      </c>
      <c r="Y1023">
        <v>86959</v>
      </c>
      <c r="Z1023">
        <f t="shared" si="60"/>
        <v>2</v>
      </c>
      <c r="AA1023">
        <f t="shared" si="63"/>
        <v>12</v>
      </c>
      <c r="AB1023" t="str">
        <f t="shared" si="61"/>
        <v>May</v>
      </c>
      <c r="AC1023">
        <f t="shared" si="62"/>
        <v>2015</v>
      </c>
    </row>
    <row r="1024" spans="1:29" ht="12.75" customHeight="1" x14ac:dyDescent="0.25">
      <c r="A1024">
        <v>20551</v>
      </c>
      <c r="B1024" t="s">
        <v>37</v>
      </c>
      <c r="C1024">
        <v>0</v>
      </c>
      <c r="D1024">
        <v>5.98</v>
      </c>
      <c r="E1024">
        <v>0.96</v>
      </c>
      <c r="F1024">
        <v>1827</v>
      </c>
      <c r="G1024" t="s">
        <v>1818</v>
      </c>
      <c r="H1024" t="s">
        <v>49</v>
      </c>
      <c r="I1024" t="s">
        <v>28</v>
      </c>
      <c r="J1024" t="s">
        <v>29</v>
      </c>
      <c r="K1024" t="s">
        <v>30</v>
      </c>
      <c r="L1024" t="s">
        <v>31</v>
      </c>
      <c r="M1024" t="s">
        <v>1819</v>
      </c>
      <c r="N1024">
        <v>0.6</v>
      </c>
      <c r="O1024" t="s">
        <v>33</v>
      </c>
      <c r="P1024" t="s">
        <v>61</v>
      </c>
      <c r="Q1024" t="s">
        <v>330</v>
      </c>
      <c r="R1024" t="s">
        <v>150</v>
      </c>
      <c r="S1024">
        <v>52601</v>
      </c>
      <c r="T1024" s="3">
        <v>42054</v>
      </c>
      <c r="U1024" s="3">
        <v>42055</v>
      </c>
      <c r="V1024" s="5">
        <v>38.039699999999996</v>
      </c>
      <c r="W1024">
        <v>9</v>
      </c>
      <c r="X1024" s="5">
        <v>55.13</v>
      </c>
      <c r="Y1024">
        <v>86956</v>
      </c>
      <c r="Z1024">
        <f t="shared" si="60"/>
        <v>1</v>
      </c>
      <c r="AA1024">
        <f t="shared" si="63"/>
        <v>19</v>
      </c>
      <c r="AB1024" t="str">
        <f t="shared" si="61"/>
        <v>Feb</v>
      </c>
      <c r="AC1024">
        <f t="shared" si="62"/>
        <v>2015</v>
      </c>
    </row>
    <row r="1025" spans="1:29" ht="12.75" customHeight="1" x14ac:dyDescent="0.25">
      <c r="A1025">
        <v>19597</v>
      </c>
      <c r="B1025" t="s">
        <v>56</v>
      </c>
      <c r="C1025">
        <v>7.0000000000000007E-2</v>
      </c>
      <c r="D1025">
        <v>100.98</v>
      </c>
      <c r="E1025">
        <v>57.38</v>
      </c>
      <c r="F1025">
        <v>1827</v>
      </c>
      <c r="G1025" t="s">
        <v>1818</v>
      </c>
      <c r="H1025" t="s">
        <v>39</v>
      </c>
      <c r="I1025" t="s">
        <v>28</v>
      </c>
      <c r="J1025" t="s">
        <v>41</v>
      </c>
      <c r="K1025" t="s">
        <v>191</v>
      </c>
      <c r="L1025" t="s">
        <v>121</v>
      </c>
      <c r="M1025" t="s">
        <v>1820</v>
      </c>
      <c r="N1025">
        <v>0.78</v>
      </c>
      <c r="O1025" t="s">
        <v>33</v>
      </c>
      <c r="P1025" t="s">
        <v>61</v>
      </c>
      <c r="Q1025" t="s">
        <v>330</v>
      </c>
      <c r="R1025" t="s">
        <v>150</v>
      </c>
      <c r="S1025">
        <v>52601</v>
      </c>
      <c r="T1025" s="3">
        <v>42112</v>
      </c>
      <c r="U1025" s="3">
        <v>42115</v>
      </c>
      <c r="V1025" s="5">
        <v>-429.86</v>
      </c>
      <c r="W1025">
        <v>2</v>
      </c>
      <c r="X1025" s="5">
        <v>215.32</v>
      </c>
      <c r="Y1025">
        <v>86958</v>
      </c>
      <c r="Z1025">
        <f t="shared" si="60"/>
        <v>3</v>
      </c>
      <c r="AA1025">
        <f t="shared" si="63"/>
        <v>18</v>
      </c>
      <c r="AB1025" t="str">
        <f t="shared" si="61"/>
        <v>Apr</v>
      </c>
      <c r="AC1025">
        <f t="shared" si="62"/>
        <v>2015</v>
      </c>
    </row>
    <row r="1026" spans="1:29" ht="12.75" customHeight="1" x14ac:dyDescent="0.25">
      <c r="A1026">
        <v>19598</v>
      </c>
      <c r="B1026" t="s">
        <v>56</v>
      </c>
      <c r="C1026">
        <v>0.03</v>
      </c>
      <c r="D1026">
        <v>85.99</v>
      </c>
      <c r="E1026">
        <v>0.99</v>
      </c>
      <c r="F1026">
        <v>1827</v>
      </c>
      <c r="G1026" t="s">
        <v>1818</v>
      </c>
      <c r="H1026" t="s">
        <v>49</v>
      </c>
      <c r="I1026" t="s">
        <v>28</v>
      </c>
      <c r="J1026" t="s">
        <v>77</v>
      </c>
      <c r="K1026" t="s">
        <v>78</v>
      </c>
      <c r="L1026" t="s">
        <v>31</v>
      </c>
      <c r="M1026" t="s">
        <v>417</v>
      </c>
      <c r="N1026">
        <v>0.55000000000000004</v>
      </c>
      <c r="O1026" t="s">
        <v>33</v>
      </c>
      <c r="P1026" t="s">
        <v>61</v>
      </c>
      <c r="Q1026" t="s">
        <v>330</v>
      </c>
      <c r="R1026" t="s">
        <v>150</v>
      </c>
      <c r="S1026">
        <v>52601</v>
      </c>
      <c r="T1026" s="3">
        <v>42112</v>
      </c>
      <c r="U1026" s="3">
        <v>42114</v>
      </c>
      <c r="V1026" s="5">
        <v>264.16649999999998</v>
      </c>
      <c r="W1026">
        <v>5</v>
      </c>
      <c r="X1026" s="5">
        <v>382.85</v>
      </c>
      <c r="Y1026">
        <v>86958</v>
      </c>
      <c r="Z1026">
        <f t="shared" si="60"/>
        <v>2</v>
      </c>
      <c r="AA1026">
        <f t="shared" si="63"/>
        <v>18</v>
      </c>
      <c r="AB1026" t="str">
        <f t="shared" si="61"/>
        <v>Apr</v>
      </c>
      <c r="AC1026">
        <f t="shared" si="62"/>
        <v>2015</v>
      </c>
    </row>
    <row r="1027" spans="1:29" ht="12.75" customHeight="1" x14ac:dyDescent="0.25">
      <c r="A1027">
        <v>20553</v>
      </c>
      <c r="B1027" t="s">
        <v>37</v>
      </c>
      <c r="C1027">
        <v>0.02</v>
      </c>
      <c r="D1027">
        <v>5.98</v>
      </c>
      <c r="E1027">
        <v>5.46</v>
      </c>
      <c r="F1027">
        <v>1828</v>
      </c>
      <c r="G1027" t="s">
        <v>1821</v>
      </c>
      <c r="H1027" t="s">
        <v>49</v>
      </c>
      <c r="I1027" t="s">
        <v>28</v>
      </c>
      <c r="J1027" t="s">
        <v>29</v>
      </c>
      <c r="K1027" t="s">
        <v>93</v>
      </c>
      <c r="L1027" t="s">
        <v>59</v>
      </c>
      <c r="M1027" t="s">
        <v>1051</v>
      </c>
      <c r="N1027">
        <v>0.36</v>
      </c>
      <c r="O1027" t="s">
        <v>33</v>
      </c>
      <c r="P1027" t="s">
        <v>61</v>
      </c>
      <c r="Q1027" t="s">
        <v>330</v>
      </c>
      <c r="R1027" t="s">
        <v>1822</v>
      </c>
      <c r="S1027">
        <v>50613</v>
      </c>
      <c r="T1027" s="3">
        <v>42054</v>
      </c>
      <c r="U1027" s="3">
        <v>42055</v>
      </c>
      <c r="V1027" s="5">
        <v>-47.12</v>
      </c>
      <c r="W1027">
        <v>7</v>
      </c>
      <c r="X1027" s="5">
        <v>44.8</v>
      </c>
      <c r="Y1027">
        <v>86956</v>
      </c>
      <c r="Z1027">
        <f t="shared" ref="Z1027:Z1090" si="64">DATEDIF(T1027, U1027, "d")</f>
        <v>1</v>
      </c>
      <c r="AA1027">
        <f t="shared" si="63"/>
        <v>19</v>
      </c>
      <c r="AB1027" t="str">
        <f t="shared" ref="AB1027:AB1090" si="65">TEXT((T1027), "mmm")</f>
        <v>Feb</v>
      </c>
      <c r="AC1027">
        <f t="shared" ref="AC1027:AC1090" si="66">YEAR(T1027)</f>
        <v>2015</v>
      </c>
    </row>
    <row r="1028" spans="1:29" ht="12.75" customHeight="1" x14ac:dyDescent="0.25">
      <c r="A1028">
        <v>21383</v>
      </c>
      <c r="B1028" t="s">
        <v>106</v>
      </c>
      <c r="C1028">
        <v>0.05</v>
      </c>
      <c r="D1028">
        <v>7.1</v>
      </c>
      <c r="E1028">
        <v>6.05</v>
      </c>
      <c r="F1028">
        <v>1828</v>
      </c>
      <c r="G1028" t="s">
        <v>1821</v>
      </c>
      <c r="H1028" t="s">
        <v>49</v>
      </c>
      <c r="I1028" t="s">
        <v>28</v>
      </c>
      <c r="J1028" t="s">
        <v>29</v>
      </c>
      <c r="K1028" t="s">
        <v>109</v>
      </c>
      <c r="L1028" t="s">
        <v>59</v>
      </c>
      <c r="M1028" t="s">
        <v>651</v>
      </c>
      <c r="N1028">
        <v>0.39</v>
      </c>
      <c r="O1028" t="s">
        <v>33</v>
      </c>
      <c r="P1028" t="s">
        <v>61</v>
      </c>
      <c r="Q1028" t="s">
        <v>330</v>
      </c>
      <c r="R1028" t="s">
        <v>1822</v>
      </c>
      <c r="S1028">
        <v>50613</v>
      </c>
      <c r="T1028" s="3">
        <v>42010</v>
      </c>
      <c r="U1028" s="3">
        <v>42010</v>
      </c>
      <c r="V1028" s="5">
        <v>-101.24600000000001</v>
      </c>
      <c r="W1028">
        <v>14</v>
      </c>
      <c r="X1028" s="5">
        <v>100.99</v>
      </c>
      <c r="Y1028">
        <v>86960</v>
      </c>
      <c r="Z1028">
        <f t="shared" si="64"/>
        <v>0</v>
      </c>
      <c r="AA1028">
        <f t="shared" ref="AA1028:AA1091" si="67">DAY(T1028)</f>
        <v>6</v>
      </c>
      <c r="AB1028" t="str">
        <f t="shared" si="65"/>
        <v>Jan</v>
      </c>
      <c r="AC1028">
        <f t="shared" si="66"/>
        <v>2015</v>
      </c>
    </row>
    <row r="1029" spans="1:29" ht="12.75" customHeight="1" x14ac:dyDescent="0.25">
      <c r="A1029">
        <v>21384</v>
      </c>
      <c r="B1029" t="s">
        <v>106</v>
      </c>
      <c r="C1029">
        <v>0.04</v>
      </c>
      <c r="D1029">
        <v>20.95</v>
      </c>
      <c r="E1029">
        <v>4</v>
      </c>
      <c r="F1029">
        <v>1828</v>
      </c>
      <c r="G1029" t="s">
        <v>1821</v>
      </c>
      <c r="H1029" t="s">
        <v>49</v>
      </c>
      <c r="I1029" t="s">
        <v>28</v>
      </c>
      <c r="J1029" t="s">
        <v>77</v>
      </c>
      <c r="K1029" t="s">
        <v>180</v>
      </c>
      <c r="L1029" t="s">
        <v>59</v>
      </c>
      <c r="M1029" t="s">
        <v>1591</v>
      </c>
      <c r="N1029">
        <v>0.6</v>
      </c>
      <c r="O1029" t="s">
        <v>33</v>
      </c>
      <c r="P1029" t="s">
        <v>61</v>
      </c>
      <c r="Q1029" t="s">
        <v>330</v>
      </c>
      <c r="R1029" t="s">
        <v>1822</v>
      </c>
      <c r="S1029">
        <v>50613</v>
      </c>
      <c r="T1029" s="3">
        <v>42010</v>
      </c>
      <c r="U1029" s="3">
        <v>42015</v>
      </c>
      <c r="V1029" s="5">
        <v>-1.88</v>
      </c>
      <c r="W1029">
        <v>7</v>
      </c>
      <c r="X1029" s="5">
        <v>142.06</v>
      </c>
      <c r="Y1029">
        <v>86960</v>
      </c>
      <c r="Z1029">
        <f t="shared" si="64"/>
        <v>5</v>
      </c>
      <c r="AA1029">
        <f t="shared" si="67"/>
        <v>6</v>
      </c>
      <c r="AB1029" t="str">
        <f t="shared" si="65"/>
        <v>Jan</v>
      </c>
      <c r="AC1029">
        <f t="shared" si="66"/>
        <v>2015</v>
      </c>
    </row>
    <row r="1030" spans="1:29" ht="12.75" customHeight="1" x14ac:dyDescent="0.25">
      <c r="A1030">
        <v>23430</v>
      </c>
      <c r="B1030" t="s">
        <v>47</v>
      </c>
      <c r="C1030">
        <v>0.01</v>
      </c>
      <c r="D1030">
        <v>10.64</v>
      </c>
      <c r="E1030">
        <v>5.16</v>
      </c>
      <c r="F1030">
        <v>1829</v>
      </c>
      <c r="G1030" t="s">
        <v>1823</v>
      </c>
      <c r="H1030" t="s">
        <v>27</v>
      </c>
      <c r="I1030" t="s">
        <v>28</v>
      </c>
      <c r="J1030" t="s">
        <v>41</v>
      </c>
      <c r="K1030" t="s">
        <v>50</v>
      </c>
      <c r="L1030" t="s">
        <v>59</v>
      </c>
      <c r="M1030" t="s">
        <v>851</v>
      </c>
      <c r="N1030">
        <v>0.56999999999999995</v>
      </c>
      <c r="O1030" t="s">
        <v>33</v>
      </c>
      <c r="P1030" t="s">
        <v>61</v>
      </c>
      <c r="Q1030" t="s">
        <v>330</v>
      </c>
      <c r="R1030" t="s">
        <v>1824</v>
      </c>
      <c r="S1030">
        <v>52402</v>
      </c>
      <c r="T1030" s="3">
        <v>42088</v>
      </c>
      <c r="U1030" s="3">
        <v>42090</v>
      </c>
      <c r="V1030" s="5">
        <v>-11.69</v>
      </c>
      <c r="W1030">
        <v>5</v>
      </c>
      <c r="X1030" s="5">
        <v>58.52</v>
      </c>
      <c r="Y1030">
        <v>86957</v>
      </c>
      <c r="Z1030">
        <f t="shared" si="64"/>
        <v>2</v>
      </c>
      <c r="AA1030">
        <f t="shared" si="67"/>
        <v>25</v>
      </c>
      <c r="AB1030" t="str">
        <f t="shared" si="65"/>
        <v>Mar</v>
      </c>
      <c r="AC1030">
        <f t="shared" si="66"/>
        <v>2015</v>
      </c>
    </row>
    <row r="1031" spans="1:29" ht="12.75" customHeight="1" x14ac:dyDescent="0.25">
      <c r="A1031">
        <v>21385</v>
      </c>
      <c r="B1031" t="s">
        <v>106</v>
      </c>
      <c r="C1031">
        <v>0.05</v>
      </c>
      <c r="D1031">
        <v>39.06</v>
      </c>
      <c r="E1031">
        <v>10.55</v>
      </c>
      <c r="F1031">
        <v>1829</v>
      </c>
      <c r="G1031" t="s">
        <v>1823</v>
      </c>
      <c r="H1031" t="s">
        <v>49</v>
      </c>
      <c r="I1031" t="s">
        <v>28</v>
      </c>
      <c r="J1031" t="s">
        <v>29</v>
      </c>
      <c r="K1031" t="s">
        <v>109</v>
      </c>
      <c r="L1031" t="s">
        <v>59</v>
      </c>
      <c r="M1031" t="s">
        <v>1132</v>
      </c>
      <c r="N1031">
        <v>0.37</v>
      </c>
      <c r="O1031" t="s">
        <v>33</v>
      </c>
      <c r="P1031" t="s">
        <v>61</v>
      </c>
      <c r="Q1031" t="s">
        <v>330</v>
      </c>
      <c r="R1031" t="s">
        <v>1824</v>
      </c>
      <c r="S1031">
        <v>52402</v>
      </c>
      <c r="T1031" s="3">
        <v>42010</v>
      </c>
      <c r="U1031" s="3">
        <v>42017</v>
      </c>
      <c r="V1031" s="5">
        <v>250.98059999999998</v>
      </c>
      <c r="W1031">
        <v>9</v>
      </c>
      <c r="X1031" s="5">
        <v>363.74</v>
      </c>
      <c r="Y1031">
        <v>86960</v>
      </c>
      <c r="Z1031">
        <f t="shared" si="64"/>
        <v>7</v>
      </c>
      <c r="AA1031">
        <f t="shared" si="67"/>
        <v>6</v>
      </c>
      <c r="AB1031" t="str">
        <f t="shared" si="65"/>
        <v>Jan</v>
      </c>
      <c r="AC1031">
        <f t="shared" si="66"/>
        <v>2015</v>
      </c>
    </row>
    <row r="1032" spans="1:29" ht="12.75" customHeight="1" x14ac:dyDescent="0.25">
      <c r="A1032">
        <v>21386</v>
      </c>
      <c r="B1032" t="s">
        <v>106</v>
      </c>
      <c r="C1032">
        <v>0.04</v>
      </c>
      <c r="D1032">
        <v>3.52</v>
      </c>
      <c r="E1032">
        <v>6.83</v>
      </c>
      <c r="F1032">
        <v>1829</v>
      </c>
      <c r="G1032" t="s">
        <v>1823</v>
      </c>
      <c r="H1032" t="s">
        <v>49</v>
      </c>
      <c r="I1032" t="s">
        <v>28</v>
      </c>
      <c r="J1032" t="s">
        <v>29</v>
      </c>
      <c r="K1032" t="s">
        <v>109</v>
      </c>
      <c r="L1032" t="s">
        <v>59</v>
      </c>
      <c r="M1032" t="s">
        <v>1825</v>
      </c>
      <c r="N1032">
        <v>0.38</v>
      </c>
      <c r="O1032" t="s">
        <v>33</v>
      </c>
      <c r="P1032" t="s">
        <v>61</v>
      </c>
      <c r="Q1032" t="s">
        <v>330</v>
      </c>
      <c r="R1032" t="s">
        <v>1824</v>
      </c>
      <c r="S1032">
        <v>52402</v>
      </c>
      <c r="T1032" s="3">
        <v>42010</v>
      </c>
      <c r="U1032" s="3">
        <v>42019</v>
      </c>
      <c r="V1032" s="5">
        <v>-57.753</v>
      </c>
      <c r="W1032">
        <v>4</v>
      </c>
      <c r="X1032" s="5">
        <v>15.93</v>
      </c>
      <c r="Y1032">
        <v>86960</v>
      </c>
      <c r="Z1032">
        <f t="shared" si="64"/>
        <v>9</v>
      </c>
      <c r="AA1032">
        <f t="shared" si="67"/>
        <v>6</v>
      </c>
      <c r="AB1032" t="str">
        <f t="shared" si="65"/>
        <v>Jan</v>
      </c>
      <c r="AC1032">
        <f t="shared" si="66"/>
        <v>2015</v>
      </c>
    </row>
    <row r="1033" spans="1:29" ht="12.75" customHeight="1" x14ac:dyDescent="0.25">
      <c r="A1033">
        <v>21387</v>
      </c>
      <c r="B1033" t="s">
        <v>106</v>
      </c>
      <c r="C1033">
        <v>0.02</v>
      </c>
      <c r="D1033">
        <v>15.51</v>
      </c>
      <c r="E1033">
        <v>17.78</v>
      </c>
      <c r="F1033">
        <v>1829</v>
      </c>
      <c r="G1033" t="s">
        <v>1823</v>
      </c>
      <c r="H1033" t="s">
        <v>49</v>
      </c>
      <c r="I1033" t="s">
        <v>28</v>
      </c>
      <c r="J1033" t="s">
        <v>29</v>
      </c>
      <c r="K1033" t="s">
        <v>141</v>
      </c>
      <c r="L1033" t="s">
        <v>59</v>
      </c>
      <c r="M1033" t="s">
        <v>691</v>
      </c>
      <c r="N1033">
        <v>0.59</v>
      </c>
      <c r="O1033" t="s">
        <v>33</v>
      </c>
      <c r="P1033" t="s">
        <v>61</v>
      </c>
      <c r="Q1033" t="s">
        <v>330</v>
      </c>
      <c r="R1033" t="s">
        <v>1824</v>
      </c>
      <c r="S1033">
        <v>52402</v>
      </c>
      <c r="T1033" s="3">
        <v>42010</v>
      </c>
      <c r="U1033" s="3">
        <v>42017</v>
      </c>
      <c r="V1033" s="5">
        <v>-47.97</v>
      </c>
      <c r="W1033">
        <v>1</v>
      </c>
      <c r="X1033" s="5">
        <v>21.28</v>
      </c>
      <c r="Y1033">
        <v>86960</v>
      </c>
      <c r="Z1033">
        <f t="shared" si="64"/>
        <v>7</v>
      </c>
      <c r="AA1033">
        <f t="shared" si="67"/>
        <v>6</v>
      </c>
      <c r="AB1033" t="str">
        <f t="shared" si="65"/>
        <v>Jan</v>
      </c>
      <c r="AC1033">
        <f t="shared" si="66"/>
        <v>2015</v>
      </c>
    </row>
    <row r="1034" spans="1:29" ht="12.75" customHeight="1" x14ac:dyDescent="0.25">
      <c r="A1034">
        <v>23589</v>
      </c>
      <c r="B1034" t="s">
        <v>25</v>
      </c>
      <c r="C1034">
        <v>0.01</v>
      </c>
      <c r="D1034">
        <v>155.99</v>
      </c>
      <c r="E1034">
        <v>8.99</v>
      </c>
      <c r="F1034">
        <v>1836</v>
      </c>
      <c r="G1034" t="s">
        <v>1826</v>
      </c>
      <c r="H1034" t="s">
        <v>27</v>
      </c>
      <c r="I1034" t="s">
        <v>28</v>
      </c>
      <c r="J1034" t="s">
        <v>77</v>
      </c>
      <c r="K1034" t="s">
        <v>78</v>
      </c>
      <c r="L1034" t="s">
        <v>59</v>
      </c>
      <c r="M1034" t="s">
        <v>996</v>
      </c>
      <c r="N1034">
        <v>0.57999999999999996</v>
      </c>
      <c r="O1034" t="s">
        <v>33</v>
      </c>
      <c r="P1034" t="s">
        <v>34</v>
      </c>
      <c r="Q1034" t="s">
        <v>45</v>
      </c>
      <c r="R1034" t="s">
        <v>276</v>
      </c>
      <c r="S1034">
        <v>94110</v>
      </c>
      <c r="T1034" s="3">
        <v>42113</v>
      </c>
      <c r="U1034" s="3">
        <v>42114</v>
      </c>
      <c r="V1034" s="5">
        <v>-219.07908</v>
      </c>
      <c r="W1034">
        <v>5</v>
      </c>
      <c r="X1034" s="5">
        <v>675.83</v>
      </c>
      <c r="Y1034">
        <v>86600</v>
      </c>
      <c r="Z1034">
        <f t="shared" si="64"/>
        <v>1</v>
      </c>
      <c r="AA1034">
        <f t="shared" si="67"/>
        <v>19</v>
      </c>
      <c r="AB1034" t="str">
        <f t="shared" si="65"/>
        <v>Apr</v>
      </c>
      <c r="AC1034">
        <f t="shared" si="66"/>
        <v>2015</v>
      </c>
    </row>
    <row r="1035" spans="1:29" ht="12.75" customHeight="1" x14ac:dyDescent="0.25">
      <c r="A1035">
        <v>23590</v>
      </c>
      <c r="B1035" t="s">
        <v>25</v>
      </c>
      <c r="C1035">
        <v>0.01</v>
      </c>
      <c r="D1035">
        <v>5.98</v>
      </c>
      <c r="E1035">
        <v>5.46</v>
      </c>
      <c r="F1035">
        <v>1837</v>
      </c>
      <c r="G1035" t="s">
        <v>1827</v>
      </c>
      <c r="H1035" t="s">
        <v>49</v>
      </c>
      <c r="I1035" t="s">
        <v>28</v>
      </c>
      <c r="J1035" t="s">
        <v>29</v>
      </c>
      <c r="K1035" t="s">
        <v>93</v>
      </c>
      <c r="L1035" t="s">
        <v>59</v>
      </c>
      <c r="M1035" t="s">
        <v>1051</v>
      </c>
      <c r="N1035">
        <v>0.36</v>
      </c>
      <c r="O1035" t="s">
        <v>33</v>
      </c>
      <c r="P1035" t="s">
        <v>34</v>
      </c>
      <c r="Q1035" t="s">
        <v>45</v>
      </c>
      <c r="R1035" t="s">
        <v>46</v>
      </c>
      <c r="S1035">
        <v>91776</v>
      </c>
      <c r="T1035" s="3">
        <v>42113</v>
      </c>
      <c r="U1035" s="3">
        <v>42115</v>
      </c>
      <c r="V1035" s="5">
        <v>-18.878399999999999</v>
      </c>
      <c r="W1035">
        <v>4</v>
      </c>
      <c r="X1035" s="5">
        <v>28</v>
      </c>
      <c r="Y1035">
        <v>86600</v>
      </c>
      <c r="Z1035">
        <f t="shared" si="64"/>
        <v>2</v>
      </c>
      <c r="AA1035">
        <f t="shared" si="67"/>
        <v>19</v>
      </c>
      <c r="AB1035" t="str">
        <f t="shared" si="65"/>
        <v>Apr</v>
      </c>
      <c r="AC1035">
        <f t="shared" si="66"/>
        <v>2015</v>
      </c>
    </row>
    <row r="1036" spans="1:29" ht="12.75" customHeight="1" x14ac:dyDescent="0.25">
      <c r="A1036">
        <v>18141</v>
      </c>
      <c r="B1036" t="s">
        <v>37</v>
      </c>
      <c r="C1036">
        <v>7.0000000000000007E-2</v>
      </c>
      <c r="D1036">
        <v>40.98</v>
      </c>
      <c r="E1036">
        <v>2.99</v>
      </c>
      <c r="F1036">
        <v>1840</v>
      </c>
      <c r="G1036" t="s">
        <v>1828</v>
      </c>
      <c r="H1036" t="s">
        <v>49</v>
      </c>
      <c r="I1036" t="s">
        <v>40</v>
      </c>
      <c r="J1036" t="s">
        <v>29</v>
      </c>
      <c r="K1036" t="s">
        <v>109</v>
      </c>
      <c r="L1036" t="s">
        <v>59</v>
      </c>
      <c r="M1036" t="s">
        <v>1066</v>
      </c>
      <c r="N1036">
        <v>0.36</v>
      </c>
      <c r="O1036" t="s">
        <v>33</v>
      </c>
      <c r="P1036" t="s">
        <v>53</v>
      </c>
      <c r="Q1036" t="s">
        <v>193</v>
      </c>
      <c r="R1036" t="s">
        <v>1829</v>
      </c>
      <c r="S1036">
        <v>1469</v>
      </c>
      <c r="T1036" s="3">
        <v>42093</v>
      </c>
      <c r="U1036" s="3">
        <v>42095</v>
      </c>
      <c r="V1036" s="5">
        <v>369.20519999999999</v>
      </c>
      <c r="W1036">
        <v>13</v>
      </c>
      <c r="X1036" s="5">
        <v>535.08000000000004</v>
      </c>
      <c r="Y1036">
        <v>86599</v>
      </c>
      <c r="Z1036">
        <f t="shared" si="64"/>
        <v>2</v>
      </c>
      <c r="AA1036">
        <f t="shared" si="67"/>
        <v>30</v>
      </c>
      <c r="AB1036" t="str">
        <f t="shared" si="65"/>
        <v>Mar</v>
      </c>
      <c r="AC1036">
        <f t="shared" si="66"/>
        <v>2015</v>
      </c>
    </row>
    <row r="1037" spans="1:29" ht="12.75" customHeight="1" x14ac:dyDescent="0.25">
      <c r="A1037">
        <v>19139</v>
      </c>
      <c r="B1037" t="s">
        <v>25</v>
      </c>
      <c r="C1037">
        <v>0.09</v>
      </c>
      <c r="D1037">
        <v>35.99</v>
      </c>
      <c r="E1037">
        <v>1.1000000000000001</v>
      </c>
      <c r="F1037">
        <v>1849</v>
      </c>
      <c r="G1037" t="s">
        <v>1830</v>
      </c>
      <c r="H1037" t="s">
        <v>49</v>
      </c>
      <c r="I1037" t="s">
        <v>114</v>
      </c>
      <c r="J1037" t="s">
        <v>77</v>
      </c>
      <c r="K1037" t="s">
        <v>78</v>
      </c>
      <c r="L1037" t="s">
        <v>59</v>
      </c>
      <c r="M1037" t="s">
        <v>935</v>
      </c>
      <c r="N1037">
        <v>0.55000000000000004</v>
      </c>
      <c r="O1037" t="s">
        <v>33</v>
      </c>
      <c r="P1037" t="s">
        <v>136</v>
      </c>
      <c r="Q1037" t="s">
        <v>1278</v>
      </c>
      <c r="R1037" t="s">
        <v>1831</v>
      </c>
      <c r="S1037">
        <v>36330</v>
      </c>
      <c r="T1037" s="3">
        <v>42095</v>
      </c>
      <c r="U1037" s="3">
        <v>42097</v>
      </c>
      <c r="V1037" s="5">
        <v>19.350000000000001</v>
      </c>
      <c r="W1037">
        <v>8</v>
      </c>
      <c r="X1037" s="5">
        <v>222.71</v>
      </c>
      <c r="Y1037">
        <v>89697</v>
      </c>
      <c r="Z1037">
        <f t="shared" si="64"/>
        <v>2</v>
      </c>
      <c r="AA1037">
        <f t="shared" si="67"/>
        <v>1</v>
      </c>
      <c r="AB1037" t="str">
        <f t="shared" si="65"/>
        <v>Apr</v>
      </c>
      <c r="AC1037">
        <f t="shared" si="66"/>
        <v>2015</v>
      </c>
    </row>
    <row r="1038" spans="1:29" ht="12.75" customHeight="1" x14ac:dyDescent="0.25">
      <c r="A1038">
        <v>19140</v>
      </c>
      <c r="B1038" t="s">
        <v>25</v>
      </c>
      <c r="C1038">
        <v>0.01</v>
      </c>
      <c r="D1038">
        <v>125.99</v>
      </c>
      <c r="E1038">
        <v>2.5</v>
      </c>
      <c r="F1038">
        <v>1849</v>
      </c>
      <c r="G1038" t="s">
        <v>1830</v>
      </c>
      <c r="H1038" t="s">
        <v>49</v>
      </c>
      <c r="I1038" t="s">
        <v>114</v>
      </c>
      <c r="J1038" t="s">
        <v>77</v>
      </c>
      <c r="K1038" t="s">
        <v>78</v>
      </c>
      <c r="L1038" t="s">
        <v>59</v>
      </c>
      <c r="M1038" t="s">
        <v>1148</v>
      </c>
      <c r="N1038">
        <v>0.6</v>
      </c>
      <c r="O1038" t="s">
        <v>33</v>
      </c>
      <c r="P1038" t="s">
        <v>136</v>
      </c>
      <c r="Q1038" t="s">
        <v>1278</v>
      </c>
      <c r="R1038" t="s">
        <v>1831</v>
      </c>
      <c r="S1038">
        <v>36330</v>
      </c>
      <c r="T1038" s="3">
        <v>42095</v>
      </c>
      <c r="U1038" s="3">
        <v>42096</v>
      </c>
      <c r="V1038" s="5">
        <v>-967.83399999999995</v>
      </c>
      <c r="W1038">
        <v>2</v>
      </c>
      <c r="X1038" s="5">
        <v>220.52</v>
      </c>
      <c r="Y1038">
        <v>89697</v>
      </c>
      <c r="Z1038">
        <f t="shared" si="64"/>
        <v>1</v>
      </c>
      <c r="AA1038">
        <f t="shared" si="67"/>
        <v>1</v>
      </c>
      <c r="AB1038" t="str">
        <f t="shared" si="65"/>
        <v>Apr</v>
      </c>
      <c r="AC1038">
        <f t="shared" si="66"/>
        <v>2015</v>
      </c>
    </row>
    <row r="1039" spans="1:29" ht="12.75" customHeight="1" x14ac:dyDescent="0.25">
      <c r="A1039">
        <v>19141</v>
      </c>
      <c r="B1039" t="s">
        <v>37</v>
      </c>
      <c r="C1039">
        <v>0.06</v>
      </c>
      <c r="D1039">
        <v>6.48</v>
      </c>
      <c r="E1039">
        <v>5.14</v>
      </c>
      <c r="F1039">
        <v>1852</v>
      </c>
      <c r="G1039" t="s">
        <v>1832</v>
      </c>
      <c r="H1039" t="s">
        <v>27</v>
      </c>
      <c r="I1039" t="s">
        <v>40</v>
      </c>
      <c r="J1039" t="s">
        <v>29</v>
      </c>
      <c r="K1039" t="s">
        <v>93</v>
      </c>
      <c r="L1039" t="s">
        <v>59</v>
      </c>
      <c r="M1039" t="s">
        <v>938</v>
      </c>
      <c r="N1039">
        <v>0.37</v>
      </c>
      <c r="O1039" t="s">
        <v>33</v>
      </c>
      <c r="P1039" t="s">
        <v>34</v>
      </c>
      <c r="Q1039" t="s">
        <v>45</v>
      </c>
      <c r="R1039" t="s">
        <v>1833</v>
      </c>
      <c r="S1039">
        <v>92008</v>
      </c>
      <c r="T1039" s="3">
        <v>42082</v>
      </c>
      <c r="U1039" s="3">
        <v>42084</v>
      </c>
      <c r="V1039" s="5">
        <v>-28.45</v>
      </c>
      <c r="W1039">
        <v>10</v>
      </c>
      <c r="X1039" s="5">
        <v>68.34</v>
      </c>
      <c r="Y1039">
        <v>86847</v>
      </c>
      <c r="Z1039">
        <f t="shared" si="64"/>
        <v>2</v>
      </c>
      <c r="AA1039">
        <f t="shared" si="67"/>
        <v>19</v>
      </c>
      <c r="AB1039" t="str">
        <f t="shared" si="65"/>
        <v>Mar</v>
      </c>
      <c r="AC1039">
        <f t="shared" si="66"/>
        <v>2015</v>
      </c>
    </row>
    <row r="1040" spans="1:29" ht="12.75" customHeight="1" x14ac:dyDescent="0.25">
      <c r="A1040">
        <v>19142</v>
      </c>
      <c r="B1040" t="s">
        <v>37</v>
      </c>
      <c r="C1040">
        <v>0.02</v>
      </c>
      <c r="D1040">
        <v>30.73</v>
      </c>
      <c r="E1040">
        <v>4</v>
      </c>
      <c r="F1040">
        <v>1854</v>
      </c>
      <c r="G1040" t="s">
        <v>1834</v>
      </c>
      <c r="H1040" t="s">
        <v>49</v>
      </c>
      <c r="I1040" t="s">
        <v>40</v>
      </c>
      <c r="J1040" t="s">
        <v>77</v>
      </c>
      <c r="K1040" t="s">
        <v>180</v>
      </c>
      <c r="L1040" t="s">
        <v>59</v>
      </c>
      <c r="M1040" t="s">
        <v>288</v>
      </c>
      <c r="N1040">
        <v>0.75</v>
      </c>
      <c r="O1040" t="s">
        <v>33</v>
      </c>
      <c r="P1040" t="s">
        <v>53</v>
      </c>
      <c r="Q1040" t="s">
        <v>228</v>
      </c>
      <c r="R1040" t="s">
        <v>687</v>
      </c>
      <c r="S1040">
        <v>6478</v>
      </c>
      <c r="T1040" s="3">
        <v>42082</v>
      </c>
      <c r="U1040" s="3">
        <v>42085</v>
      </c>
      <c r="V1040" s="5">
        <v>72.78</v>
      </c>
      <c r="W1040">
        <v>16</v>
      </c>
      <c r="X1040" s="5">
        <v>522.22</v>
      </c>
      <c r="Y1040">
        <v>86847</v>
      </c>
      <c r="Z1040">
        <f t="shared" si="64"/>
        <v>3</v>
      </c>
      <c r="AA1040">
        <f t="shared" si="67"/>
        <v>19</v>
      </c>
      <c r="AB1040" t="str">
        <f t="shared" si="65"/>
        <v>Mar</v>
      </c>
      <c r="AC1040">
        <f t="shared" si="66"/>
        <v>2015</v>
      </c>
    </row>
    <row r="1041" spans="1:29" ht="12.75" customHeight="1" x14ac:dyDescent="0.25">
      <c r="A1041">
        <v>20036</v>
      </c>
      <c r="B1041" t="s">
        <v>47</v>
      </c>
      <c r="C1041">
        <v>0.09</v>
      </c>
      <c r="D1041">
        <v>5.98</v>
      </c>
      <c r="E1041">
        <v>1.49</v>
      </c>
      <c r="F1041">
        <v>1860</v>
      </c>
      <c r="G1041" t="s">
        <v>1835</v>
      </c>
      <c r="H1041" t="s">
        <v>49</v>
      </c>
      <c r="I1041" t="s">
        <v>40</v>
      </c>
      <c r="J1041" t="s">
        <v>29</v>
      </c>
      <c r="K1041" t="s">
        <v>109</v>
      </c>
      <c r="L1041" t="s">
        <v>59</v>
      </c>
      <c r="M1041" t="s">
        <v>1020</v>
      </c>
      <c r="N1041">
        <v>0.39</v>
      </c>
      <c r="O1041" t="s">
        <v>33</v>
      </c>
      <c r="P1041" t="s">
        <v>53</v>
      </c>
      <c r="Q1041" t="s">
        <v>193</v>
      </c>
      <c r="R1041" t="s">
        <v>1836</v>
      </c>
      <c r="S1041">
        <v>1570</v>
      </c>
      <c r="T1041" s="3">
        <v>42170</v>
      </c>
      <c r="U1041" s="3">
        <v>42172</v>
      </c>
      <c r="V1041" s="5">
        <v>13.2294</v>
      </c>
      <c r="W1041">
        <v>5</v>
      </c>
      <c r="X1041" s="5">
        <v>28.01</v>
      </c>
      <c r="Y1041">
        <v>86846</v>
      </c>
      <c r="Z1041">
        <f t="shared" si="64"/>
        <v>2</v>
      </c>
      <c r="AA1041">
        <f t="shared" si="67"/>
        <v>15</v>
      </c>
      <c r="AB1041" t="str">
        <f t="shared" si="65"/>
        <v>Jun</v>
      </c>
      <c r="AC1041">
        <f t="shared" si="66"/>
        <v>2015</v>
      </c>
    </row>
    <row r="1042" spans="1:29" ht="12.75" customHeight="1" x14ac:dyDescent="0.25">
      <c r="A1042">
        <v>18879</v>
      </c>
      <c r="B1042" t="s">
        <v>37</v>
      </c>
      <c r="C1042">
        <v>0.08</v>
      </c>
      <c r="D1042">
        <v>8.09</v>
      </c>
      <c r="E1042">
        <v>7.96</v>
      </c>
      <c r="F1042">
        <v>1869</v>
      </c>
      <c r="G1042" t="s">
        <v>1837</v>
      </c>
      <c r="H1042" t="s">
        <v>49</v>
      </c>
      <c r="I1042" t="s">
        <v>114</v>
      </c>
      <c r="J1042" t="s">
        <v>41</v>
      </c>
      <c r="K1042" t="s">
        <v>50</v>
      </c>
      <c r="L1042" t="s">
        <v>59</v>
      </c>
      <c r="M1042" t="s">
        <v>157</v>
      </c>
      <c r="N1042">
        <v>0.49</v>
      </c>
      <c r="O1042" t="s">
        <v>33</v>
      </c>
      <c r="P1042" t="s">
        <v>34</v>
      </c>
      <c r="Q1042" t="s">
        <v>366</v>
      </c>
      <c r="R1042" t="s">
        <v>1838</v>
      </c>
      <c r="S1042">
        <v>88310</v>
      </c>
      <c r="T1042" s="3">
        <v>42127</v>
      </c>
      <c r="U1042" s="3">
        <v>42128</v>
      </c>
      <c r="V1042" s="5">
        <v>-88.82</v>
      </c>
      <c r="W1042">
        <v>10</v>
      </c>
      <c r="X1042" s="5">
        <v>80.349999999999994</v>
      </c>
      <c r="Y1042">
        <v>89209</v>
      </c>
      <c r="Z1042">
        <f t="shared" si="64"/>
        <v>1</v>
      </c>
      <c r="AA1042">
        <f t="shared" si="67"/>
        <v>3</v>
      </c>
      <c r="AB1042" t="str">
        <f t="shared" si="65"/>
        <v>May</v>
      </c>
      <c r="AC1042">
        <f t="shared" si="66"/>
        <v>2015</v>
      </c>
    </row>
    <row r="1043" spans="1:29" ht="12.75" customHeight="1" x14ac:dyDescent="0.25">
      <c r="A1043">
        <v>19415</v>
      </c>
      <c r="B1043" t="s">
        <v>56</v>
      </c>
      <c r="C1043">
        <v>0.03</v>
      </c>
      <c r="D1043">
        <v>90.48</v>
      </c>
      <c r="E1043">
        <v>19.989999999999998</v>
      </c>
      <c r="F1043">
        <v>1873</v>
      </c>
      <c r="G1043" t="s">
        <v>1839</v>
      </c>
      <c r="H1043" t="s">
        <v>49</v>
      </c>
      <c r="I1043" t="s">
        <v>28</v>
      </c>
      <c r="J1043" t="s">
        <v>29</v>
      </c>
      <c r="K1043" t="s">
        <v>69</v>
      </c>
      <c r="L1043" t="s">
        <v>59</v>
      </c>
      <c r="M1043" t="s">
        <v>1840</v>
      </c>
      <c r="N1043">
        <v>0.4</v>
      </c>
      <c r="O1043" t="s">
        <v>33</v>
      </c>
      <c r="P1043" t="s">
        <v>136</v>
      </c>
      <c r="Q1043" t="s">
        <v>362</v>
      </c>
      <c r="R1043" t="s">
        <v>1841</v>
      </c>
      <c r="S1043">
        <v>33403</v>
      </c>
      <c r="T1043" s="3">
        <v>42021</v>
      </c>
      <c r="U1043" s="3">
        <v>42023</v>
      </c>
      <c r="V1043" s="5">
        <v>15.353999999999999</v>
      </c>
      <c r="W1043">
        <v>1</v>
      </c>
      <c r="X1043" s="5">
        <v>99.69</v>
      </c>
      <c r="Y1043">
        <v>90099</v>
      </c>
      <c r="Z1043">
        <f t="shared" si="64"/>
        <v>2</v>
      </c>
      <c r="AA1043">
        <f t="shared" si="67"/>
        <v>17</v>
      </c>
      <c r="AB1043" t="str">
        <f t="shared" si="65"/>
        <v>Jan</v>
      </c>
      <c r="AC1043">
        <f t="shared" si="66"/>
        <v>2015</v>
      </c>
    </row>
    <row r="1044" spans="1:29" ht="12.75" customHeight="1" x14ac:dyDescent="0.25">
      <c r="A1044">
        <v>19416</v>
      </c>
      <c r="B1044" t="s">
        <v>56</v>
      </c>
      <c r="C1044">
        <v>0.06</v>
      </c>
      <c r="D1044">
        <v>22.84</v>
      </c>
      <c r="E1044">
        <v>8.18</v>
      </c>
      <c r="F1044">
        <v>1873</v>
      </c>
      <c r="G1044" t="s">
        <v>1839</v>
      </c>
      <c r="H1044" t="s">
        <v>49</v>
      </c>
      <c r="I1044" t="s">
        <v>28</v>
      </c>
      <c r="J1044" t="s">
        <v>29</v>
      </c>
      <c r="K1044" t="s">
        <v>93</v>
      </c>
      <c r="L1044" t="s">
        <v>59</v>
      </c>
      <c r="M1044" t="s">
        <v>1842</v>
      </c>
      <c r="N1044">
        <v>0.39</v>
      </c>
      <c r="O1044" t="s">
        <v>33</v>
      </c>
      <c r="P1044" t="s">
        <v>136</v>
      </c>
      <c r="Q1044" t="s">
        <v>362</v>
      </c>
      <c r="R1044" t="s">
        <v>1841</v>
      </c>
      <c r="S1044">
        <v>33403</v>
      </c>
      <c r="T1044" s="3">
        <v>42021</v>
      </c>
      <c r="U1044" s="3">
        <v>42021</v>
      </c>
      <c r="V1044" s="5">
        <v>-357.92399999999998</v>
      </c>
      <c r="W1044">
        <v>7</v>
      </c>
      <c r="X1044" s="5">
        <v>152.49</v>
      </c>
      <c r="Y1044">
        <v>90099</v>
      </c>
      <c r="Z1044">
        <f t="shared" si="64"/>
        <v>0</v>
      </c>
      <c r="AA1044">
        <f t="shared" si="67"/>
        <v>17</v>
      </c>
      <c r="AB1044" t="str">
        <f t="shared" si="65"/>
        <v>Jan</v>
      </c>
      <c r="AC1044">
        <f t="shared" si="66"/>
        <v>2015</v>
      </c>
    </row>
    <row r="1045" spans="1:29" ht="12.75" customHeight="1" x14ac:dyDescent="0.25">
      <c r="A1045">
        <v>20844</v>
      </c>
      <c r="B1045" t="s">
        <v>47</v>
      </c>
      <c r="C1045">
        <v>0.09</v>
      </c>
      <c r="D1045">
        <v>95.99</v>
      </c>
      <c r="E1045">
        <v>4.9000000000000004</v>
      </c>
      <c r="F1045">
        <v>1875</v>
      </c>
      <c r="G1045" t="s">
        <v>1843</v>
      </c>
      <c r="H1045" t="s">
        <v>49</v>
      </c>
      <c r="I1045" t="s">
        <v>114</v>
      </c>
      <c r="J1045" t="s">
        <v>77</v>
      </c>
      <c r="K1045" t="s">
        <v>78</v>
      </c>
      <c r="L1045" t="s">
        <v>59</v>
      </c>
      <c r="M1045" t="s">
        <v>254</v>
      </c>
      <c r="N1045">
        <v>0.56000000000000005</v>
      </c>
      <c r="O1045" t="s">
        <v>33</v>
      </c>
      <c r="P1045" t="s">
        <v>136</v>
      </c>
      <c r="Q1045" t="s">
        <v>137</v>
      </c>
      <c r="R1045" t="s">
        <v>1844</v>
      </c>
      <c r="S1045">
        <v>23320</v>
      </c>
      <c r="T1045" s="3">
        <v>42033</v>
      </c>
      <c r="U1045" s="3">
        <v>42035</v>
      </c>
      <c r="V1045" s="5">
        <v>34.302</v>
      </c>
      <c r="W1045">
        <v>4</v>
      </c>
      <c r="X1045" s="5">
        <v>320.75</v>
      </c>
      <c r="Y1045">
        <v>90899</v>
      </c>
      <c r="Z1045">
        <f t="shared" si="64"/>
        <v>2</v>
      </c>
      <c r="AA1045">
        <f t="shared" si="67"/>
        <v>29</v>
      </c>
      <c r="AB1045" t="str">
        <f t="shared" si="65"/>
        <v>Jan</v>
      </c>
      <c r="AC1045">
        <f t="shared" si="66"/>
        <v>2015</v>
      </c>
    </row>
    <row r="1046" spans="1:29" ht="12.75" customHeight="1" x14ac:dyDescent="0.25">
      <c r="A1046">
        <v>18284</v>
      </c>
      <c r="B1046" t="s">
        <v>37</v>
      </c>
      <c r="C1046">
        <v>0.09</v>
      </c>
      <c r="D1046">
        <v>5.78</v>
      </c>
      <c r="E1046">
        <v>5.67</v>
      </c>
      <c r="F1046">
        <v>1882</v>
      </c>
      <c r="G1046" t="s">
        <v>1845</v>
      </c>
      <c r="H1046" t="s">
        <v>49</v>
      </c>
      <c r="I1046" t="s">
        <v>40</v>
      </c>
      <c r="J1046" t="s">
        <v>29</v>
      </c>
      <c r="K1046" t="s">
        <v>93</v>
      </c>
      <c r="L1046" t="s">
        <v>59</v>
      </c>
      <c r="M1046" t="s">
        <v>636</v>
      </c>
      <c r="N1046">
        <v>0.36</v>
      </c>
      <c r="O1046" t="s">
        <v>33</v>
      </c>
      <c r="P1046" t="s">
        <v>53</v>
      </c>
      <c r="Q1046" t="s">
        <v>54</v>
      </c>
      <c r="R1046" t="s">
        <v>1846</v>
      </c>
      <c r="S1046">
        <v>7036</v>
      </c>
      <c r="T1046" s="3">
        <v>42064</v>
      </c>
      <c r="U1046" s="3">
        <v>42066</v>
      </c>
      <c r="V1046" s="5">
        <v>-7.96</v>
      </c>
      <c r="W1046">
        <v>1</v>
      </c>
      <c r="X1046" s="5">
        <v>11.35</v>
      </c>
      <c r="Y1046">
        <v>87378</v>
      </c>
      <c r="Z1046">
        <f t="shared" si="64"/>
        <v>2</v>
      </c>
      <c r="AA1046">
        <f t="shared" si="67"/>
        <v>1</v>
      </c>
      <c r="AB1046" t="str">
        <f t="shared" si="65"/>
        <v>Mar</v>
      </c>
      <c r="AC1046">
        <f t="shared" si="66"/>
        <v>2015</v>
      </c>
    </row>
    <row r="1047" spans="1:29" ht="12.75" customHeight="1" x14ac:dyDescent="0.25">
      <c r="A1047">
        <v>18283</v>
      </c>
      <c r="B1047" t="s">
        <v>37</v>
      </c>
      <c r="C1047">
        <v>0.05</v>
      </c>
      <c r="D1047">
        <v>535.64</v>
      </c>
      <c r="E1047">
        <v>14.7</v>
      </c>
      <c r="F1047">
        <v>1885</v>
      </c>
      <c r="G1047" t="s">
        <v>1847</v>
      </c>
      <c r="H1047" t="s">
        <v>39</v>
      </c>
      <c r="I1047" t="s">
        <v>40</v>
      </c>
      <c r="J1047" t="s">
        <v>77</v>
      </c>
      <c r="K1047" t="s">
        <v>85</v>
      </c>
      <c r="L1047" t="s">
        <v>43</v>
      </c>
      <c r="M1047" t="s">
        <v>1848</v>
      </c>
      <c r="N1047">
        <v>0.59</v>
      </c>
      <c r="O1047" t="s">
        <v>33</v>
      </c>
      <c r="P1047" t="s">
        <v>53</v>
      </c>
      <c r="Q1047" t="s">
        <v>469</v>
      </c>
      <c r="R1047" t="s">
        <v>1849</v>
      </c>
      <c r="S1047">
        <v>2806</v>
      </c>
      <c r="T1047" s="3">
        <v>42064</v>
      </c>
      <c r="U1047" s="3">
        <v>42066</v>
      </c>
      <c r="V1047" s="5">
        <v>4407.4399999999996</v>
      </c>
      <c r="W1047">
        <v>15</v>
      </c>
      <c r="X1047" s="5">
        <v>7029.1</v>
      </c>
      <c r="Y1047">
        <v>87378</v>
      </c>
      <c r="Z1047">
        <f t="shared" si="64"/>
        <v>2</v>
      </c>
      <c r="AA1047">
        <f t="shared" si="67"/>
        <v>1</v>
      </c>
      <c r="AB1047" t="str">
        <f t="shared" si="65"/>
        <v>Mar</v>
      </c>
      <c r="AC1047">
        <f t="shared" si="66"/>
        <v>2015</v>
      </c>
    </row>
    <row r="1048" spans="1:29" ht="12.75" customHeight="1" x14ac:dyDescent="0.25">
      <c r="A1048">
        <v>19918</v>
      </c>
      <c r="B1048" t="s">
        <v>106</v>
      </c>
      <c r="C1048">
        <v>0.09</v>
      </c>
      <c r="D1048">
        <v>78.8</v>
      </c>
      <c r="E1048">
        <v>35</v>
      </c>
      <c r="F1048">
        <v>1889</v>
      </c>
      <c r="G1048" t="s">
        <v>1850</v>
      </c>
      <c r="H1048" t="s">
        <v>49</v>
      </c>
      <c r="I1048" t="s">
        <v>40</v>
      </c>
      <c r="J1048" t="s">
        <v>29</v>
      </c>
      <c r="K1048" t="s">
        <v>141</v>
      </c>
      <c r="L1048" t="s">
        <v>236</v>
      </c>
      <c r="M1048" t="s">
        <v>1851</v>
      </c>
      <c r="N1048">
        <v>0.83</v>
      </c>
      <c r="O1048" t="s">
        <v>33</v>
      </c>
      <c r="P1048" t="s">
        <v>53</v>
      </c>
      <c r="Q1048" t="s">
        <v>154</v>
      </c>
      <c r="R1048" t="s">
        <v>1739</v>
      </c>
      <c r="S1048">
        <v>45429</v>
      </c>
      <c r="T1048" s="3">
        <v>42111</v>
      </c>
      <c r="U1048" s="3">
        <v>42115</v>
      </c>
      <c r="V1048" s="5">
        <v>-1025.0172</v>
      </c>
      <c r="W1048">
        <v>14</v>
      </c>
      <c r="X1048" s="5">
        <v>1059.3800000000001</v>
      </c>
      <c r="Y1048">
        <v>90631</v>
      </c>
      <c r="Z1048">
        <f t="shared" si="64"/>
        <v>4</v>
      </c>
      <c r="AA1048">
        <f t="shared" si="67"/>
        <v>17</v>
      </c>
      <c r="AB1048" t="str">
        <f t="shared" si="65"/>
        <v>Apr</v>
      </c>
      <c r="AC1048">
        <f t="shared" si="66"/>
        <v>2015</v>
      </c>
    </row>
    <row r="1049" spans="1:29" ht="12.75" customHeight="1" x14ac:dyDescent="0.25">
      <c r="A1049">
        <v>23886</v>
      </c>
      <c r="B1049" t="s">
        <v>37</v>
      </c>
      <c r="C1049">
        <v>0.03</v>
      </c>
      <c r="D1049">
        <v>320.64</v>
      </c>
      <c r="E1049">
        <v>29.2</v>
      </c>
      <c r="F1049">
        <v>1891</v>
      </c>
      <c r="G1049" t="s">
        <v>1852</v>
      </c>
      <c r="H1049" t="s">
        <v>39</v>
      </c>
      <c r="I1049" t="s">
        <v>40</v>
      </c>
      <c r="J1049" t="s">
        <v>41</v>
      </c>
      <c r="K1049" t="s">
        <v>152</v>
      </c>
      <c r="L1049" t="s">
        <v>121</v>
      </c>
      <c r="M1049" t="s">
        <v>1853</v>
      </c>
      <c r="N1049">
        <v>0.66</v>
      </c>
      <c r="O1049" t="s">
        <v>33</v>
      </c>
      <c r="P1049" t="s">
        <v>53</v>
      </c>
      <c r="Q1049" t="s">
        <v>154</v>
      </c>
      <c r="R1049" t="s">
        <v>1854</v>
      </c>
      <c r="S1049">
        <v>45801</v>
      </c>
      <c r="T1049" s="3">
        <v>42099</v>
      </c>
      <c r="U1049" s="3">
        <v>42101</v>
      </c>
      <c r="V1049" s="5">
        <v>429.75435600000003</v>
      </c>
      <c r="W1049">
        <v>7</v>
      </c>
      <c r="X1049" s="5">
        <v>2233.46</v>
      </c>
      <c r="Y1049">
        <v>90630</v>
      </c>
      <c r="Z1049">
        <f t="shared" si="64"/>
        <v>2</v>
      </c>
      <c r="AA1049">
        <f t="shared" si="67"/>
        <v>5</v>
      </c>
      <c r="AB1049" t="str">
        <f t="shared" si="65"/>
        <v>Apr</v>
      </c>
      <c r="AC1049">
        <f t="shared" si="66"/>
        <v>2015</v>
      </c>
    </row>
    <row r="1050" spans="1:29" ht="12.75" customHeight="1" x14ac:dyDescent="0.25">
      <c r="A1050">
        <v>22858</v>
      </c>
      <c r="B1050" t="s">
        <v>106</v>
      </c>
      <c r="C1050">
        <v>0.03</v>
      </c>
      <c r="D1050">
        <v>180.98</v>
      </c>
      <c r="E1050">
        <v>26.2</v>
      </c>
      <c r="F1050">
        <v>1893</v>
      </c>
      <c r="G1050" t="s">
        <v>1855</v>
      </c>
      <c r="H1050" t="s">
        <v>39</v>
      </c>
      <c r="I1050" t="s">
        <v>114</v>
      </c>
      <c r="J1050" t="s">
        <v>41</v>
      </c>
      <c r="K1050" t="s">
        <v>42</v>
      </c>
      <c r="L1050" t="s">
        <v>43</v>
      </c>
      <c r="M1050" t="s">
        <v>241</v>
      </c>
      <c r="N1050">
        <v>0.59</v>
      </c>
      <c r="O1050" t="s">
        <v>33</v>
      </c>
      <c r="P1050" t="s">
        <v>61</v>
      </c>
      <c r="Q1050" t="s">
        <v>506</v>
      </c>
      <c r="R1050" t="s">
        <v>1856</v>
      </c>
      <c r="S1050">
        <v>63119</v>
      </c>
      <c r="T1050" s="3">
        <v>42120</v>
      </c>
      <c r="U1050" s="3">
        <v>42124</v>
      </c>
      <c r="V1050" s="5">
        <v>588.54</v>
      </c>
      <c r="W1050">
        <v>5</v>
      </c>
      <c r="X1050" s="5">
        <v>928.92</v>
      </c>
      <c r="Y1050">
        <v>91262</v>
      </c>
      <c r="Z1050">
        <f t="shared" si="64"/>
        <v>4</v>
      </c>
      <c r="AA1050">
        <f t="shared" si="67"/>
        <v>26</v>
      </c>
      <c r="AB1050" t="str">
        <f t="shared" si="65"/>
        <v>Apr</v>
      </c>
      <c r="AC1050">
        <f t="shared" si="66"/>
        <v>2015</v>
      </c>
    </row>
    <row r="1051" spans="1:29" ht="12.75" customHeight="1" x14ac:dyDescent="0.25">
      <c r="A1051">
        <v>23260</v>
      </c>
      <c r="B1051" t="s">
        <v>47</v>
      </c>
      <c r="C1051">
        <v>0</v>
      </c>
      <c r="D1051">
        <v>300.98</v>
      </c>
      <c r="E1051">
        <v>164.73</v>
      </c>
      <c r="F1051">
        <v>1894</v>
      </c>
      <c r="G1051" t="s">
        <v>1857</v>
      </c>
      <c r="H1051" t="s">
        <v>39</v>
      </c>
      <c r="I1051" t="s">
        <v>40</v>
      </c>
      <c r="J1051" t="s">
        <v>41</v>
      </c>
      <c r="K1051" t="s">
        <v>42</v>
      </c>
      <c r="L1051" t="s">
        <v>43</v>
      </c>
      <c r="M1051" t="s">
        <v>1489</v>
      </c>
      <c r="N1051">
        <v>0.56000000000000005</v>
      </c>
      <c r="O1051" t="s">
        <v>33</v>
      </c>
      <c r="P1051" t="s">
        <v>61</v>
      </c>
      <c r="Q1051" t="s">
        <v>1858</v>
      </c>
      <c r="R1051" t="s">
        <v>1859</v>
      </c>
      <c r="S1051">
        <v>54915</v>
      </c>
      <c r="T1051" s="3">
        <v>42059</v>
      </c>
      <c r="U1051" s="3">
        <v>42060</v>
      </c>
      <c r="V1051" s="5">
        <v>2653.2914999999998</v>
      </c>
      <c r="W1051">
        <v>12</v>
      </c>
      <c r="X1051" s="5">
        <v>3845.35</v>
      </c>
      <c r="Y1051">
        <v>91261</v>
      </c>
      <c r="Z1051">
        <f t="shared" si="64"/>
        <v>1</v>
      </c>
      <c r="AA1051">
        <f t="shared" si="67"/>
        <v>24</v>
      </c>
      <c r="AB1051" t="str">
        <f t="shared" si="65"/>
        <v>Feb</v>
      </c>
      <c r="AC1051">
        <f t="shared" si="66"/>
        <v>2015</v>
      </c>
    </row>
    <row r="1052" spans="1:29" ht="12.75" customHeight="1" x14ac:dyDescent="0.25">
      <c r="A1052">
        <v>23261</v>
      </c>
      <c r="B1052" t="s">
        <v>47</v>
      </c>
      <c r="C1052">
        <v>0.09</v>
      </c>
      <c r="D1052">
        <v>2.94</v>
      </c>
      <c r="E1052">
        <v>0.96</v>
      </c>
      <c r="F1052">
        <v>1894</v>
      </c>
      <c r="G1052" t="s">
        <v>1857</v>
      </c>
      <c r="H1052" t="s">
        <v>49</v>
      </c>
      <c r="I1052" t="s">
        <v>40</v>
      </c>
      <c r="J1052" t="s">
        <v>29</v>
      </c>
      <c r="K1052" t="s">
        <v>30</v>
      </c>
      <c r="L1052" t="s">
        <v>31</v>
      </c>
      <c r="M1052" t="s">
        <v>599</v>
      </c>
      <c r="N1052">
        <v>0.57999999999999996</v>
      </c>
      <c r="O1052" t="s">
        <v>33</v>
      </c>
      <c r="P1052" t="s">
        <v>61</v>
      </c>
      <c r="Q1052" t="s">
        <v>1858</v>
      </c>
      <c r="R1052" t="s">
        <v>1859</v>
      </c>
      <c r="S1052">
        <v>54915</v>
      </c>
      <c r="T1052" s="3">
        <v>42059</v>
      </c>
      <c r="U1052" s="3">
        <v>42061</v>
      </c>
      <c r="V1052" s="5">
        <v>-1.84</v>
      </c>
      <c r="W1052">
        <v>1</v>
      </c>
      <c r="X1052" s="5">
        <v>3.77</v>
      </c>
      <c r="Y1052">
        <v>91261</v>
      </c>
      <c r="Z1052">
        <f t="shared" si="64"/>
        <v>2</v>
      </c>
      <c r="AA1052">
        <f t="shared" si="67"/>
        <v>24</v>
      </c>
      <c r="AB1052" t="str">
        <f t="shared" si="65"/>
        <v>Feb</v>
      </c>
      <c r="AC1052">
        <f t="shared" si="66"/>
        <v>2015</v>
      </c>
    </row>
    <row r="1053" spans="1:29" ht="12.75" customHeight="1" x14ac:dyDescent="0.25">
      <c r="A1053">
        <v>23237</v>
      </c>
      <c r="B1053" t="s">
        <v>25</v>
      </c>
      <c r="C1053">
        <v>0.01</v>
      </c>
      <c r="D1053">
        <v>26.17</v>
      </c>
      <c r="E1053">
        <v>1.39</v>
      </c>
      <c r="F1053">
        <v>1894</v>
      </c>
      <c r="G1053" t="s">
        <v>1857</v>
      </c>
      <c r="H1053" t="s">
        <v>49</v>
      </c>
      <c r="I1053" t="s">
        <v>114</v>
      </c>
      <c r="J1053" t="s">
        <v>29</v>
      </c>
      <c r="K1053" t="s">
        <v>69</v>
      </c>
      <c r="L1053" t="s">
        <v>59</v>
      </c>
      <c r="M1053" t="s">
        <v>1860</v>
      </c>
      <c r="N1053">
        <v>0.38</v>
      </c>
      <c r="O1053" t="s">
        <v>33</v>
      </c>
      <c r="P1053" t="s">
        <v>61</v>
      </c>
      <c r="Q1053" t="s">
        <v>1858</v>
      </c>
      <c r="R1053" t="s">
        <v>1859</v>
      </c>
      <c r="S1053">
        <v>54915</v>
      </c>
      <c r="T1053" s="3">
        <v>42081</v>
      </c>
      <c r="U1053" s="3">
        <v>42082</v>
      </c>
      <c r="V1053" s="5">
        <v>237.04259999999999</v>
      </c>
      <c r="W1053">
        <v>13</v>
      </c>
      <c r="X1053" s="5">
        <v>343.54</v>
      </c>
      <c r="Y1053">
        <v>91263</v>
      </c>
      <c r="Z1053">
        <f t="shared" si="64"/>
        <v>1</v>
      </c>
      <c r="AA1053">
        <f t="shared" si="67"/>
        <v>18</v>
      </c>
      <c r="AB1053" t="str">
        <f t="shared" si="65"/>
        <v>Mar</v>
      </c>
      <c r="AC1053">
        <f t="shared" si="66"/>
        <v>2015</v>
      </c>
    </row>
    <row r="1054" spans="1:29" ht="12.75" customHeight="1" x14ac:dyDescent="0.25">
      <c r="A1054">
        <v>19048</v>
      </c>
      <c r="B1054" t="s">
        <v>106</v>
      </c>
      <c r="C1054">
        <v>7.0000000000000007E-2</v>
      </c>
      <c r="D1054">
        <v>172.99</v>
      </c>
      <c r="E1054">
        <v>19.989999999999998</v>
      </c>
      <c r="F1054">
        <v>1906</v>
      </c>
      <c r="G1054" t="s">
        <v>1861</v>
      </c>
      <c r="H1054" t="s">
        <v>49</v>
      </c>
      <c r="I1054" t="s">
        <v>28</v>
      </c>
      <c r="J1054" t="s">
        <v>29</v>
      </c>
      <c r="K1054" t="s">
        <v>109</v>
      </c>
      <c r="L1054" t="s">
        <v>59</v>
      </c>
      <c r="M1054" t="s">
        <v>1862</v>
      </c>
      <c r="N1054">
        <v>0.39</v>
      </c>
      <c r="O1054" t="s">
        <v>33</v>
      </c>
      <c r="P1054" t="s">
        <v>53</v>
      </c>
      <c r="Q1054" t="s">
        <v>154</v>
      </c>
      <c r="R1054" t="s">
        <v>1854</v>
      </c>
      <c r="S1054">
        <v>45801</v>
      </c>
      <c r="T1054" s="3">
        <v>42141</v>
      </c>
      <c r="U1054" s="3">
        <v>42141</v>
      </c>
      <c r="V1054" s="5">
        <v>2502.6851999999999</v>
      </c>
      <c r="W1054">
        <v>22</v>
      </c>
      <c r="X1054" s="5">
        <v>3627.08</v>
      </c>
      <c r="Y1054">
        <v>86500</v>
      </c>
      <c r="Z1054">
        <f t="shared" si="64"/>
        <v>0</v>
      </c>
      <c r="AA1054">
        <f t="shared" si="67"/>
        <v>17</v>
      </c>
      <c r="AB1054" t="str">
        <f t="shared" si="65"/>
        <v>May</v>
      </c>
      <c r="AC1054">
        <f t="shared" si="66"/>
        <v>2015</v>
      </c>
    </row>
    <row r="1055" spans="1:29" ht="12.75" customHeight="1" x14ac:dyDescent="0.25">
      <c r="A1055">
        <v>19049</v>
      </c>
      <c r="B1055" t="s">
        <v>106</v>
      </c>
      <c r="C1055">
        <v>0.09</v>
      </c>
      <c r="D1055">
        <v>7.64</v>
      </c>
      <c r="E1055">
        <v>1.39</v>
      </c>
      <c r="F1055">
        <v>1907</v>
      </c>
      <c r="G1055" t="s">
        <v>1863</v>
      </c>
      <c r="H1055" t="s">
        <v>49</v>
      </c>
      <c r="I1055" t="s">
        <v>28</v>
      </c>
      <c r="J1055" t="s">
        <v>29</v>
      </c>
      <c r="K1055" t="s">
        <v>69</v>
      </c>
      <c r="L1055" t="s">
        <v>59</v>
      </c>
      <c r="M1055" t="s">
        <v>1239</v>
      </c>
      <c r="N1055">
        <v>0.36</v>
      </c>
      <c r="O1055" t="s">
        <v>33</v>
      </c>
      <c r="P1055" t="s">
        <v>53</v>
      </c>
      <c r="Q1055" t="s">
        <v>154</v>
      </c>
      <c r="R1055" t="s">
        <v>1864</v>
      </c>
      <c r="S1055">
        <v>44052</v>
      </c>
      <c r="T1055" s="3">
        <v>42141</v>
      </c>
      <c r="U1055" s="3">
        <v>42150</v>
      </c>
      <c r="V1055" s="5">
        <v>0.68800000000000017</v>
      </c>
      <c r="W1055">
        <v>1</v>
      </c>
      <c r="X1055" s="5">
        <v>8.34</v>
      </c>
      <c r="Y1055">
        <v>86500</v>
      </c>
      <c r="Z1055">
        <f t="shared" si="64"/>
        <v>9</v>
      </c>
      <c r="AA1055">
        <f t="shared" si="67"/>
        <v>17</v>
      </c>
      <c r="AB1055" t="str">
        <f t="shared" si="65"/>
        <v>May</v>
      </c>
      <c r="AC1055">
        <f t="shared" si="66"/>
        <v>2015</v>
      </c>
    </row>
    <row r="1056" spans="1:29" ht="12.75" customHeight="1" x14ac:dyDescent="0.25">
      <c r="A1056">
        <v>23812</v>
      </c>
      <c r="B1056" t="s">
        <v>37</v>
      </c>
      <c r="C1056">
        <v>0.02</v>
      </c>
      <c r="D1056">
        <v>29.17</v>
      </c>
      <c r="E1056">
        <v>6.27</v>
      </c>
      <c r="F1056">
        <v>1910</v>
      </c>
      <c r="G1056" t="s">
        <v>1865</v>
      </c>
      <c r="H1056" t="s">
        <v>49</v>
      </c>
      <c r="I1056" t="s">
        <v>40</v>
      </c>
      <c r="J1056" t="s">
        <v>29</v>
      </c>
      <c r="K1056" t="s">
        <v>109</v>
      </c>
      <c r="L1056" t="s">
        <v>59</v>
      </c>
      <c r="M1056" t="s">
        <v>525</v>
      </c>
      <c r="N1056">
        <v>0.37</v>
      </c>
      <c r="O1056" t="s">
        <v>33</v>
      </c>
      <c r="P1056" t="s">
        <v>136</v>
      </c>
      <c r="Q1056" t="s">
        <v>387</v>
      </c>
      <c r="R1056" t="s">
        <v>1866</v>
      </c>
      <c r="S1056">
        <v>30269</v>
      </c>
      <c r="T1056" s="3">
        <v>42005</v>
      </c>
      <c r="U1056" s="3">
        <v>42006</v>
      </c>
      <c r="V1056" s="5">
        <v>36.905999999999999</v>
      </c>
      <c r="W1056">
        <v>2</v>
      </c>
      <c r="X1056" s="5">
        <v>63.32</v>
      </c>
      <c r="Y1056">
        <v>91371</v>
      </c>
      <c r="Z1056">
        <f t="shared" si="64"/>
        <v>1</v>
      </c>
      <c r="AA1056">
        <f t="shared" si="67"/>
        <v>1</v>
      </c>
      <c r="AB1056" t="str">
        <f t="shared" si="65"/>
        <v>Jan</v>
      </c>
      <c r="AC1056">
        <f t="shared" si="66"/>
        <v>2015</v>
      </c>
    </row>
    <row r="1057" spans="1:29" ht="12.75" customHeight="1" x14ac:dyDescent="0.25">
      <c r="A1057">
        <v>18962</v>
      </c>
      <c r="B1057" t="s">
        <v>47</v>
      </c>
      <c r="C1057">
        <v>0.03</v>
      </c>
      <c r="D1057">
        <v>11.99</v>
      </c>
      <c r="E1057">
        <v>5.99</v>
      </c>
      <c r="F1057">
        <v>1916</v>
      </c>
      <c r="G1057" t="s">
        <v>1867</v>
      </c>
      <c r="H1057" t="s">
        <v>49</v>
      </c>
      <c r="I1057" t="s">
        <v>40</v>
      </c>
      <c r="J1057" t="s">
        <v>77</v>
      </c>
      <c r="K1057" t="s">
        <v>85</v>
      </c>
      <c r="L1057" t="s">
        <v>86</v>
      </c>
      <c r="M1057" t="s">
        <v>1868</v>
      </c>
      <c r="N1057">
        <v>0.36</v>
      </c>
      <c r="O1057" t="s">
        <v>33</v>
      </c>
      <c r="P1057" t="s">
        <v>136</v>
      </c>
      <c r="Q1057" t="s">
        <v>958</v>
      </c>
      <c r="R1057" t="s">
        <v>1869</v>
      </c>
      <c r="S1057">
        <v>72209</v>
      </c>
      <c r="T1057" s="3">
        <v>42062</v>
      </c>
      <c r="U1057" s="3">
        <v>42063</v>
      </c>
      <c r="V1057" s="5">
        <v>-216.02980000000002</v>
      </c>
      <c r="W1057">
        <v>7</v>
      </c>
      <c r="X1057" s="5">
        <v>83.72</v>
      </c>
      <c r="Y1057">
        <v>85893</v>
      </c>
      <c r="Z1057">
        <f t="shared" si="64"/>
        <v>1</v>
      </c>
      <c r="AA1057">
        <f t="shared" si="67"/>
        <v>27</v>
      </c>
      <c r="AB1057" t="str">
        <f t="shared" si="65"/>
        <v>Feb</v>
      </c>
      <c r="AC1057">
        <f t="shared" si="66"/>
        <v>2015</v>
      </c>
    </row>
    <row r="1058" spans="1:29" ht="12.75" customHeight="1" x14ac:dyDescent="0.25">
      <c r="A1058">
        <v>18016</v>
      </c>
      <c r="B1058" t="s">
        <v>25</v>
      </c>
      <c r="C1058">
        <v>0.01</v>
      </c>
      <c r="D1058">
        <v>125.99</v>
      </c>
      <c r="E1058">
        <v>8.99</v>
      </c>
      <c r="F1058">
        <v>1916</v>
      </c>
      <c r="G1058" t="s">
        <v>1867</v>
      </c>
      <c r="H1058" t="s">
        <v>49</v>
      </c>
      <c r="I1058" t="s">
        <v>40</v>
      </c>
      <c r="J1058" t="s">
        <v>77</v>
      </c>
      <c r="K1058" t="s">
        <v>78</v>
      </c>
      <c r="L1058" t="s">
        <v>59</v>
      </c>
      <c r="M1058" t="s">
        <v>856</v>
      </c>
      <c r="N1058">
        <v>0.55000000000000004</v>
      </c>
      <c r="O1058" t="s">
        <v>33</v>
      </c>
      <c r="P1058" t="s">
        <v>136</v>
      </c>
      <c r="Q1058" t="s">
        <v>958</v>
      </c>
      <c r="R1058" t="s">
        <v>1869</v>
      </c>
      <c r="S1058">
        <v>72209</v>
      </c>
      <c r="T1058" s="3">
        <v>42110</v>
      </c>
      <c r="U1058" s="3">
        <v>42112</v>
      </c>
      <c r="V1058" s="5">
        <v>-45.471999999999994</v>
      </c>
      <c r="W1058">
        <v>9</v>
      </c>
      <c r="X1058" s="5">
        <v>1011.44</v>
      </c>
      <c r="Y1058">
        <v>85895</v>
      </c>
      <c r="Z1058">
        <f t="shared" si="64"/>
        <v>2</v>
      </c>
      <c r="AA1058">
        <f t="shared" si="67"/>
        <v>16</v>
      </c>
      <c r="AB1058" t="str">
        <f t="shared" si="65"/>
        <v>Apr</v>
      </c>
      <c r="AC1058">
        <f t="shared" si="66"/>
        <v>2015</v>
      </c>
    </row>
    <row r="1059" spans="1:29" ht="12.75" customHeight="1" x14ac:dyDescent="0.25">
      <c r="A1059">
        <v>21000</v>
      </c>
      <c r="B1059" t="s">
        <v>56</v>
      </c>
      <c r="C1059">
        <v>0.08</v>
      </c>
      <c r="D1059">
        <v>18.7</v>
      </c>
      <c r="E1059">
        <v>8.99</v>
      </c>
      <c r="F1059">
        <v>1917</v>
      </c>
      <c r="G1059" t="s">
        <v>1870</v>
      </c>
      <c r="H1059" t="s">
        <v>49</v>
      </c>
      <c r="I1059" t="s">
        <v>40</v>
      </c>
      <c r="J1059" t="s">
        <v>41</v>
      </c>
      <c r="K1059" t="s">
        <v>50</v>
      </c>
      <c r="L1059" t="s">
        <v>51</v>
      </c>
      <c r="M1059" t="s">
        <v>1871</v>
      </c>
      <c r="N1059">
        <v>0.47</v>
      </c>
      <c r="O1059" t="s">
        <v>33</v>
      </c>
      <c r="P1059" t="s">
        <v>136</v>
      </c>
      <c r="Q1059" t="s">
        <v>958</v>
      </c>
      <c r="R1059" t="s">
        <v>1872</v>
      </c>
      <c r="S1059">
        <v>72113</v>
      </c>
      <c r="T1059" s="3">
        <v>42090</v>
      </c>
      <c r="U1059" s="3">
        <v>42091</v>
      </c>
      <c r="V1059" s="5">
        <v>16.136400000000002</v>
      </c>
      <c r="W1059">
        <v>7</v>
      </c>
      <c r="X1059" s="5">
        <v>132.22999999999999</v>
      </c>
      <c r="Y1059">
        <v>85894</v>
      </c>
      <c r="Z1059">
        <f t="shared" si="64"/>
        <v>1</v>
      </c>
      <c r="AA1059">
        <f t="shared" si="67"/>
        <v>27</v>
      </c>
      <c r="AB1059" t="str">
        <f t="shared" si="65"/>
        <v>Mar</v>
      </c>
      <c r="AC1059">
        <f t="shared" si="66"/>
        <v>2015</v>
      </c>
    </row>
    <row r="1060" spans="1:29" ht="12.75" customHeight="1" x14ac:dyDescent="0.25">
      <c r="A1060">
        <v>19967</v>
      </c>
      <c r="B1060" t="s">
        <v>25</v>
      </c>
      <c r="C1060">
        <v>0.08</v>
      </c>
      <c r="D1060">
        <v>22.23</v>
      </c>
      <c r="E1060">
        <v>3.63</v>
      </c>
      <c r="F1060">
        <v>1917</v>
      </c>
      <c r="G1060" t="s">
        <v>1870</v>
      </c>
      <c r="H1060" t="s">
        <v>49</v>
      </c>
      <c r="I1060" t="s">
        <v>40</v>
      </c>
      <c r="J1060" t="s">
        <v>41</v>
      </c>
      <c r="K1060" t="s">
        <v>50</v>
      </c>
      <c r="L1060" t="s">
        <v>51</v>
      </c>
      <c r="M1060" t="s">
        <v>1873</v>
      </c>
      <c r="N1060">
        <v>0.52</v>
      </c>
      <c r="O1060" t="s">
        <v>33</v>
      </c>
      <c r="P1060" t="s">
        <v>136</v>
      </c>
      <c r="Q1060" t="s">
        <v>958</v>
      </c>
      <c r="R1060" t="s">
        <v>1872</v>
      </c>
      <c r="S1060">
        <v>72113</v>
      </c>
      <c r="T1060" s="3">
        <v>42064</v>
      </c>
      <c r="U1060" s="3">
        <v>42066</v>
      </c>
      <c r="V1060" s="5">
        <v>-29.61</v>
      </c>
      <c r="W1060">
        <v>10</v>
      </c>
      <c r="X1060" s="5">
        <v>210.33</v>
      </c>
      <c r="Y1060">
        <v>85897</v>
      </c>
      <c r="Z1060">
        <f t="shared" si="64"/>
        <v>2</v>
      </c>
      <c r="AA1060">
        <f t="shared" si="67"/>
        <v>1</v>
      </c>
      <c r="AB1060" t="str">
        <f t="shared" si="65"/>
        <v>Mar</v>
      </c>
      <c r="AC1060">
        <f t="shared" si="66"/>
        <v>2015</v>
      </c>
    </row>
    <row r="1061" spans="1:29" ht="12.75" customHeight="1" x14ac:dyDescent="0.25">
      <c r="A1061">
        <v>22246</v>
      </c>
      <c r="B1061" t="s">
        <v>106</v>
      </c>
      <c r="C1061">
        <v>0.1</v>
      </c>
      <c r="D1061">
        <v>10.44</v>
      </c>
      <c r="E1061">
        <v>5.75</v>
      </c>
      <c r="F1061">
        <v>1918</v>
      </c>
      <c r="G1061" t="s">
        <v>1874</v>
      </c>
      <c r="H1061" t="s">
        <v>27</v>
      </c>
      <c r="I1061" t="s">
        <v>40</v>
      </c>
      <c r="J1061" t="s">
        <v>29</v>
      </c>
      <c r="K1061" t="s">
        <v>109</v>
      </c>
      <c r="L1061" t="s">
        <v>59</v>
      </c>
      <c r="M1061" t="s">
        <v>1875</v>
      </c>
      <c r="N1061">
        <v>0.39</v>
      </c>
      <c r="O1061" t="s">
        <v>33</v>
      </c>
      <c r="P1061" t="s">
        <v>136</v>
      </c>
      <c r="Q1061" t="s">
        <v>958</v>
      </c>
      <c r="R1061" t="s">
        <v>1876</v>
      </c>
      <c r="S1061">
        <v>72450</v>
      </c>
      <c r="T1061" s="3">
        <v>42098</v>
      </c>
      <c r="U1061" s="3">
        <v>42105</v>
      </c>
      <c r="V1061" s="5">
        <v>125.72399999999999</v>
      </c>
      <c r="W1061">
        <v>17</v>
      </c>
      <c r="X1061" s="5">
        <v>168.04</v>
      </c>
      <c r="Y1061">
        <v>85898</v>
      </c>
      <c r="Z1061">
        <f t="shared" si="64"/>
        <v>7</v>
      </c>
      <c r="AA1061">
        <f t="shared" si="67"/>
        <v>4</v>
      </c>
      <c r="AB1061" t="str">
        <f t="shared" si="65"/>
        <v>Apr</v>
      </c>
      <c r="AC1061">
        <f t="shared" si="66"/>
        <v>2015</v>
      </c>
    </row>
    <row r="1062" spans="1:29" ht="12.75" customHeight="1" x14ac:dyDescent="0.25">
      <c r="A1062">
        <v>24971</v>
      </c>
      <c r="B1062" t="s">
        <v>25</v>
      </c>
      <c r="C1062">
        <v>0</v>
      </c>
      <c r="D1062">
        <v>195.99</v>
      </c>
      <c r="E1062">
        <v>8.99</v>
      </c>
      <c r="F1062">
        <v>1919</v>
      </c>
      <c r="G1062" t="s">
        <v>1877</v>
      </c>
      <c r="H1062" t="s">
        <v>49</v>
      </c>
      <c r="I1062" t="s">
        <v>40</v>
      </c>
      <c r="J1062" t="s">
        <v>77</v>
      </c>
      <c r="K1062" t="s">
        <v>78</v>
      </c>
      <c r="L1062" t="s">
        <v>59</v>
      </c>
      <c r="M1062" t="s">
        <v>734</v>
      </c>
      <c r="N1062">
        <v>0.6</v>
      </c>
      <c r="O1062" t="s">
        <v>33</v>
      </c>
      <c r="P1062" t="s">
        <v>136</v>
      </c>
      <c r="Q1062" t="s">
        <v>958</v>
      </c>
      <c r="R1062" t="s">
        <v>1878</v>
      </c>
      <c r="S1062">
        <v>71603</v>
      </c>
      <c r="T1062" s="3">
        <v>42059</v>
      </c>
      <c r="U1062" s="3">
        <v>42060</v>
      </c>
      <c r="V1062" s="5">
        <v>114.88199999999999</v>
      </c>
      <c r="W1062">
        <v>5</v>
      </c>
      <c r="X1062" s="5">
        <v>882.93</v>
      </c>
      <c r="Y1062">
        <v>85896</v>
      </c>
      <c r="Z1062">
        <f t="shared" si="64"/>
        <v>1</v>
      </c>
      <c r="AA1062">
        <f t="shared" si="67"/>
        <v>24</v>
      </c>
      <c r="AB1062" t="str">
        <f t="shared" si="65"/>
        <v>Feb</v>
      </c>
      <c r="AC1062">
        <f t="shared" si="66"/>
        <v>2015</v>
      </c>
    </row>
    <row r="1063" spans="1:29" ht="12.75" customHeight="1" x14ac:dyDescent="0.25">
      <c r="A1063">
        <v>21563</v>
      </c>
      <c r="B1063" t="s">
        <v>25</v>
      </c>
      <c r="C1063">
        <v>0.02</v>
      </c>
      <c r="D1063">
        <v>259.70999999999998</v>
      </c>
      <c r="E1063">
        <v>66.67</v>
      </c>
      <c r="F1063">
        <v>1927</v>
      </c>
      <c r="G1063" t="s">
        <v>1879</v>
      </c>
      <c r="H1063" t="s">
        <v>39</v>
      </c>
      <c r="I1063" t="s">
        <v>40</v>
      </c>
      <c r="J1063" t="s">
        <v>41</v>
      </c>
      <c r="K1063" t="s">
        <v>152</v>
      </c>
      <c r="L1063" t="s">
        <v>121</v>
      </c>
      <c r="M1063" t="s">
        <v>342</v>
      </c>
      <c r="N1063">
        <v>0.65</v>
      </c>
      <c r="O1063" t="s">
        <v>33</v>
      </c>
      <c r="P1063" t="s">
        <v>136</v>
      </c>
      <c r="Q1063" t="s">
        <v>932</v>
      </c>
      <c r="R1063" t="s">
        <v>1576</v>
      </c>
      <c r="S1063">
        <v>29611</v>
      </c>
      <c r="T1063" s="3">
        <v>42041</v>
      </c>
      <c r="U1063" s="3">
        <v>42041</v>
      </c>
      <c r="V1063" s="5">
        <v>-14.448</v>
      </c>
      <c r="W1063">
        <v>8</v>
      </c>
      <c r="X1063" s="5">
        <v>1757.15</v>
      </c>
      <c r="Y1063">
        <v>88579</v>
      </c>
      <c r="Z1063">
        <f t="shared" si="64"/>
        <v>0</v>
      </c>
      <c r="AA1063">
        <f t="shared" si="67"/>
        <v>6</v>
      </c>
      <c r="AB1063" t="str">
        <f t="shared" si="65"/>
        <v>Feb</v>
      </c>
      <c r="AC1063">
        <f t="shared" si="66"/>
        <v>2015</v>
      </c>
    </row>
    <row r="1064" spans="1:29" ht="12.75" customHeight="1" x14ac:dyDescent="0.25">
      <c r="A1064">
        <v>22686</v>
      </c>
      <c r="B1064" t="s">
        <v>37</v>
      </c>
      <c r="C1064">
        <v>0.1</v>
      </c>
      <c r="D1064">
        <v>1889.99</v>
      </c>
      <c r="E1064">
        <v>19.989999999999998</v>
      </c>
      <c r="F1064">
        <v>1928</v>
      </c>
      <c r="G1064" t="s">
        <v>1880</v>
      </c>
      <c r="H1064" t="s">
        <v>49</v>
      </c>
      <c r="I1064" t="s">
        <v>40</v>
      </c>
      <c r="J1064" t="s">
        <v>29</v>
      </c>
      <c r="K1064" t="s">
        <v>109</v>
      </c>
      <c r="L1064" t="s">
        <v>59</v>
      </c>
      <c r="M1064" t="s">
        <v>1881</v>
      </c>
      <c r="N1064">
        <v>0.36</v>
      </c>
      <c r="O1064" t="s">
        <v>33</v>
      </c>
      <c r="P1064" t="s">
        <v>136</v>
      </c>
      <c r="Q1064" t="s">
        <v>932</v>
      </c>
      <c r="R1064" t="s">
        <v>1882</v>
      </c>
      <c r="S1064">
        <v>29651</v>
      </c>
      <c r="T1064" s="3">
        <v>42025</v>
      </c>
      <c r="U1064" s="3">
        <v>42025</v>
      </c>
      <c r="V1064" s="5">
        <v>-42.545999999999999</v>
      </c>
      <c r="W1064">
        <v>1</v>
      </c>
      <c r="X1064" s="5">
        <v>1786.04</v>
      </c>
      <c r="Y1064">
        <v>88580</v>
      </c>
      <c r="Z1064">
        <f t="shared" si="64"/>
        <v>0</v>
      </c>
      <c r="AA1064">
        <f t="shared" si="67"/>
        <v>21</v>
      </c>
      <c r="AB1064" t="str">
        <f t="shared" si="65"/>
        <v>Jan</v>
      </c>
      <c r="AC1064">
        <f t="shared" si="66"/>
        <v>2015</v>
      </c>
    </row>
    <row r="1065" spans="1:29" ht="12.75" customHeight="1" x14ac:dyDescent="0.25">
      <c r="A1065">
        <v>18159</v>
      </c>
      <c r="B1065" t="s">
        <v>106</v>
      </c>
      <c r="C1065">
        <v>0.06</v>
      </c>
      <c r="D1065">
        <v>3.58</v>
      </c>
      <c r="E1065">
        <v>1.63</v>
      </c>
      <c r="F1065">
        <v>1933</v>
      </c>
      <c r="G1065" t="s">
        <v>1883</v>
      </c>
      <c r="H1065" t="s">
        <v>49</v>
      </c>
      <c r="I1065" t="s">
        <v>28</v>
      </c>
      <c r="J1065" t="s">
        <v>29</v>
      </c>
      <c r="K1065" t="s">
        <v>66</v>
      </c>
      <c r="L1065" t="s">
        <v>31</v>
      </c>
      <c r="M1065" t="s">
        <v>67</v>
      </c>
      <c r="N1065">
        <v>0.36</v>
      </c>
      <c r="O1065" t="s">
        <v>33</v>
      </c>
      <c r="P1065" t="s">
        <v>61</v>
      </c>
      <c r="Q1065" t="s">
        <v>130</v>
      </c>
      <c r="R1065" t="s">
        <v>1884</v>
      </c>
      <c r="S1065">
        <v>75043</v>
      </c>
      <c r="T1065" s="3">
        <v>42113</v>
      </c>
      <c r="U1065" s="3">
        <v>42117</v>
      </c>
      <c r="V1065" s="5">
        <v>14</v>
      </c>
      <c r="W1065">
        <v>10</v>
      </c>
      <c r="X1065" s="5">
        <v>34.76</v>
      </c>
      <c r="Y1065">
        <v>86687</v>
      </c>
      <c r="Z1065">
        <f t="shared" si="64"/>
        <v>4</v>
      </c>
      <c r="AA1065">
        <f t="shared" si="67"/>
        <v>19</v>
      </c>
      <c r="AB1065" t="str">
        <f t="shared" si="65"/>
        <v>Apr</v>
      </c>
      <c r="AC1065">
        <f t="shared" si="66"/>
        <v>2015</v>
      </c>
    </row>
    <row r="1066" spans="1:29" ht="12.75" customHeight="1" x14ac:dyDescent="0.25">
      <c r="A1066">
        <v>19697</v>
      </c>
      <c r="B1066" t="s">
        <v>106</v>
      </c>
      <c r="C1066">
        <v>0.04</v>
      </c>
      <c r="D1066">
        <v>180.98</v>
      </c>
      <c r="E1066">
        <v>30</v>
      </c>
      <c r="F1066">
        <v>1934</v>
      </c>
      <c r="G1066" t="s">
        <v>1885</v>
      </c>
      <c r="H1066" t="s">
        <v>39</v>
      </c>
      <c r="I1066" t="s">
        <v>40</v>
      </c>
      <c r="J1066" t="s">
        <v>41</v>
      </c>
      <c r="K1066" t="s">
        <v>42</v>
      </c>
      <c r="L1066" t="s">
        <v>43</v>
      </c>
      <c r="M1066" t="s">
        <v>1886</v>
      </c>
      <c r="N1066">
        <v>0.69</v>
      </c>
      <c r="O1066" t="s">
        <v>33</v>
      </c>
      <c r="P1066" t="s">
        <v>61</v>
      </c>
      <c r="Q1066" t="s">
        <v>130</v>
      </c>
      <c r="R1066" t="s">
        <v>883</v>
      </c>
      <c r="S1066">
        <v>78626</v>
      </c>
      <c r="T1066" s="3">
        <v>42154</v>
      </c>
      <c r="U1066" s="3">
        <v>42154</v>
      </c>
      <c r="V1066" s="5">
        <v>52.988000000000056</v>
      </c>
      <c r="W1066">
        <v>3</v>
      </c>
      <c r="X1066" s="5">
        <v>561.65</v>
      </c>
      <c r="Y1066">
        <v>86688</v>
      </c>
      <c r="Z1066">
        <f t="shared" si="64"/>
        <v>0</v>
      </c>
      <c r="AA1066">
        <f t="shared" si="67"/>
        <v>30</v>
      </c>
      <c r="AB1066" t="str">
        <f t="shared" si="65"/>
        <v>May</v>
      </c>
      <c r="AC1066">
        <f t="shared" si="66"/>
        <v>2015</v>
      </c>
    </row>
    <row r="1067" spans="1:29" ht="12.75" customHeight="1" x14ac:dyDescent="0.25">
      <c r="A1067">
        <v>19780</v>
      </c>
      <c r="B1067" t="s">
        <v>47</v>
      </c>
      <c r="C1067">
        <v>0.01</v>
      </c>
      <c r="D1067">
        <v>42.98</v>
      </c>
      <c r="E1067">
        <v>4.62</v>
      </c>
      <c r="F1067">
        <v>1935</v>
      </c>
      <c r="G1067" t="s">
        <v>1887</v>
      </c>
      <c r="H1067" t="s">
        <v>27</v>
      </c>
      <c r="I1067" t="s">
        <v>28</v>
      </c>
      <c r="J1067" t="s">
        <v>29</v>
      </c>
      <c r="K1067" t="s">
        <v>257</v>
      </c>
      <c r="L1067" t="s">
        <v>59</v>
      </c>
      <c r="M1067" t="s">
        <v>1888</v>
      </c>
      <c r="N1067">
        <v>0.56000000000000005</v>
      </c>
      <c r="O1067" t="s">
        <v>33</v>
      </c>
      <c r="P1067" t="s">
        <v>61</v>
      </c>
      <c r="Q1067" t="s">
        <v>130</v>
      </c>
      <c r="R1067" t="s">
        <v>1889</v>
      </c>
      <c r="S1067">
        <v>75051</v>
      </c>
      <c r="T1067" s="3">
        <v>42102</v>
      </c>
      <c r="U1067" s="3">
        <v>42104</v>
      </c>
      <c r="V1067" s="5">
        <v>285.47370000000001</v>
      </c>
      <c r="W1067">
        <v>9</v>
      </c>
      <c r="X1067" s="5">
        <v>413.73</v>
      </c>
      <c r="Y1067">
        <v>86686</v>
      </c>
      <c r="Z1067">
        <f t="shared" si="64"/>
        <v>2</v>
      </c>
      <c r="AA1067">
        <f t="shared" si="67"/>
        <v>8</v>
      </c>
      <c r="AB1067" t="str">
        <f t="shared" si="65"/>
        <v>Apr</v>
      </c>
      <c r="AC1067">
        <f t="shared" si="66"/>
        <v>2015</v>
      </c>
    </row>
    <row r="1068" spans="1:29" ht="12.75" customHeight="1" x14ac:dyDescent="0.25">
      <c r="A1068">
        <v>19698</v>
      </c>
      <c r="B1068" t="s">
        <v>106</v>
      </c>
      <c r="C1068">
        <v>0.06</v>
      </c>
      <c r="D1068">
        <v>3.25</v>
      </c>
      <c r="E1068">
        <v>49</v>
      </c>
      <c r="F1068">
        <v>1935</v>
      </c>
      <c r="G1068" t="s">
        <v>1887</v>
      </c>
      <c r="H1068" t="s">
        <v>49</v>
      </c>
      <c r="I1068" t="s">
        <v>40</v>
      </c>
      <c r="J1068" t="s">
        <v>29</v>
      </c>
      <c r="K1068" t="s">
        <v>257</v>
      </c>
      <c r="L1068" t="s">
        <v>236</v>
      </c>
      <c r="M1068" t="s">
        <v>1890</v>
      </c>
      <c r="N1068">
        <v>0.56000000000000005</v>
      </c>
      <c r="O1068" t="s">
        <v>33</v>
      </c>
      <c r="P1068" t="s">
        <v>61</v>
      </c>
      <c r="Q1068" t="s">
        <v>130</v>
      </c>
      <c r="R1068" t="s">
        <v>1889</v>
      </c>
      <c r="S1068">
        <v>75051</v>
      </c>
      <c r="T1068" s="3">
        <v>42154</v>
      </c>
      <c r="U1068" s="3">
        <v>42160</v>
      </c>
      <c r="V1068" s="5">
        <v>10.50800000000001</v>
      </c>
      <c r="W1068">
        <v>2</v>
      </c>
      <c r="X1068" s="5">
        <v>55.6</v>
      </c>
      <c r="Y1068">
        <v>86688</v>
      </c>
      <c r="Z1068">
        <f t="shared" si="64"/>
        <v>6</v>
      </c>
      <c r="AA1068">
        <f t="shared" si="67"/>
        <v>30</v>
      </c>
      <c r="AB1068" t="str">
        <f t="shared" si="65"/>
        <v>May</v>
      </c>
      <c r="AC1068">
        <f t="shared" si="66"/>
        <v>2015</v>
      </c>
    </row>
    <row r="1069" spans="1:29" ht="12.75" customHeight="1" x14ac:dyDescent="0.25">
      <c r="A1069">
        <v>19699</v>
      </c>
      <c r="B1069" t="s">
        <v>106</v>
      </c>
      <c r="C1069">
        <v>0.01</v>
      </c>
      <c r="D1069">
        <v>110.98</v>
      </c>
      <c r="E1069">
        <v>13.99</v>
      </c>
      <c r="F1069">
        <v>1935</v>
      </c>
      <c r="G1069" t="s">
        <v>1887</v>
      </c>
      <c r="H1069" t="s">
        <v>49</v>
      </c>
      <c r="I1069" t="s">
        <v>40</v>
      </c>
      <c r="J1069" t="s">
        <v>41</v>
      </c>
      <c r="K1069" t="s">
        <v>50</v>
      </c>
      <c r="L1069" t="s">
        <v>86</v>
      </c>
      <c r="M1069" t="s">
        <v>1891</v>
      </c>
      <c r="N1069">
        <v>0.69</v>
      </c>
      <c r="O1069" t="s">
        <v>33</v>
      </c>
      <c r="P1069" t="s">
        <v>61</v>
      </c>
      <c r="Q1069" t="s">
        <v>130</v>
      </c>
      <c r="R1069" t="s">
        <v>1889</v>
      </c>
      <c r="S1069">
        <v>75051</v>
      </c>
      <c r="T1069" s="3">
        <v>42154</v>
      </c>
      <c r="U1069" s="3">
        <v>42159</v>
      </c>
      <c r="V1069" s="5">
        <v>1448.7309</v>
      </c>
      <c r="W1069">
        <v>19</v>
      </c>
      <c r="X1069" s="5">
        <v>2099.61</v>
      </c>
      <c r="Y1069">
        <v>86688</v>
      </c>
      <c r="Z1069">
        <f t="shared" si="64"/>
        <v>5</v>
      </c>
      <c r="AA1069">
        <f t="shared" si="67"/>
        <v>30</v>
      </c>
      <c r="AB1069" t="str">
        <f t="shared" si="65"/>
        <v>May</v>
      </c>
      <c r="AC1069">
        <f t="shared" si="66"/>
        <v>2015</v>
      </c>
    </row>
    <row r="1070" spans="1:29" ht="12.75" customHeight="1" x14ac:dyDescent="0.25">
      <c r="A1070">
        <v>19700</v>
      </c>
      <c r="B1070" t="s">
        <v>106</v>
      </c>
      <c r="C1070">
        <v>0.05</v>
      </c>
      <c r="D1070">
        <v>3.95</v>
      </c>
      <c r="E1070">
        <v>2</v>
      </c>
      <c r="F1070">
        <v>1935</v>
      </c>
      <c r="G1070" t="s">
        <v>1887</v>
      </c>
      <c r="H1070" t="s">
        <v>27</v>
      </c>
      <c r="I1070" t="s">
        <v>40</v>
      </c>
      <c r="J1070" t="s">
        <v>29</v>
      </c>
      <c r="K1070" t="s">
        <v>66</v>
      </c>
      <c r="L1070" t="s">
        <v>31</v>
      </c>
      <c r="M1070" t="s">
        <v>1353</v>
      </c>
      <c r="N1070">
        <v>0.53</v>
      </c>
      <c r="O1070" t="s">
        <v>33</v>
      </c>
      <c r="P1070" t="s">
        <v>61</v>
      </c>
      <c r="Q1070" t="s">
        <v>130</v>
      </c>
      <c r="R1070" t="s">
        <v>1889</v>
      </c>
      <c r="S1070">
        <v>75051</v>
      </c>
      <c r="T1070" s="3">
        <v>42154</v>
      </c>
      <c r="U1070" s="3">
        <v>42162</v>
      </c>
      <c r="V1070" s="5">
        <v>1.0040000000000004</v>
      </c>
      <c r="W1070">
        <v>23</v>
      </c>
      <c r="X1070" s="5">
        <v>96.6</v>
      </c>
      <c r="Y1070">
        <v>86688</v>
      </c>
      <c r="Z1070">
        <f t="shared" si="64"/>
        <v>8</v>
      </c>
      <c r="AA1070">
        <f t="shared" si="67"/>
        <v>30</v>
      </c>
      <c r="AB1070" t="str">
        <f t="shared" si="65"/>
        <v>May</v>
      </c>
      <c r="AC1070">
        <f t="shared" si="66"/>
        <v>2015</v>
      </c>
    </row>
    <row r="1071" spans="1:29" ht="12.75" customHeight="1" x14ac:dyDescent="0.25">
      <c r="A1071">
        <v>23551</v>
      </c>
      <c r="B1071" t="s">
        <v>56</v>
      </c>
      <c r="C1071">
        <v>0.1</v>
      </c>
      <c r="D1071">
        <v>152.47999999999999</v>
      </c>
      <c r="E1071">
        <v>4</v>
      </c>
      <c r="F1071">
        <v>1938</v>
      </c>
      <c r="G1071" t="s">
        <v>1892</v>
      </c>
      <c r="H1071" t="s">
        <v>27</v>
      </c>
      <c r="I1071" t="s">
        <v>28</v>
      </c>
      <c r="J1071" t="s">
        <v>77</v>
      </c>
      <c r="K1071" t="s">
        <v>180</v>
      </c>
      <c r="L1071" t="s">
        <v>59</v>
      </c>
      <c r="M1071" t="s">
        <v>609</v>
      </c>
      <c r="N1071">
        <v>0.79</v>
      </c>
      <c r="O1071" t="s">
        <v>33</v>
      </c>
      <c r="P1071" t="s">
        <v>61</v>
      </c>
      <c r="Q1071" t="s">
        <v>183</v>
      </c>
      <c r="R1071" t="s">
        <v>1893</v>
      </c>
      <c r="S1071">
        <v>66801</v>
      </c>
      <c r="T1071" s="3">
        <v>42085</v>
      </c>
      <c r="U1071" s="3">
        <v>42086</v>
      </c>
      <c r="V1071" s="5">
        <v>-521.09</v>
      </c>
      <c r="W1071">
        <v>4</v>
      </c>
      <c r="X1071" s="5">
        <v>558.16999999999996</v>
      </c>
      <c r="Y1071">
        <v>88870</v>
      </c>
      <c r="Z1071">
        <f t="shared" si="64"/>
        <v>1</v>
      </c>
      <c r="AA1071">
        <f t="shared" si="67"/>
        <v>22</v>
      </c>
      <c r="AB1071" t="str">
        <f t="shared" si="65"/>
        <v>Mar</v>
      </c>
      <c r="AC1071">
        <f t="shared" si="66"/>
        <v>2015</v>
      </c>
    </row>
    <row r="1072" spans="1:29" ht="12.75" customHeight="1" x14ac:dyDescent="0.25">
      <c r="A1072">
        <v>23550</v>
      </c>
      <c r="B1072" t="s">
        <v>56</v>
      </c>
      <c r="C1072">
        <v>0.08</v>
      </c>
      <c r="D1072">
        <v>6.84</v>
      </c>
      <c r="E1072">
        <v>8.3699999999999992</v>
      </c>
      <c r="F1072">
        <v>1940</v>
      </c>
      <c r="G1072" t="s">
        <v>1894</v>
      </c>
      <c r="H1072" t="s">
        <v>49</v>
      </c>
      <c r="I1072" t="s">
        <v>28</v>
      </c>
      <c r="J1072" t="s">
        <v>29</v>
      </c>
      <c r="K1072" t="s">
        <v>174</v>
      </c>
      <c r="L1072" t="s">
        <v>51</v>
      </c>
      <c r="M1072" t="s">
        <v>1697</v>
      </c>
      <c r="N1072">
        <v>0.57999999999999996</v>
      </c>
      <c r="O1072" t="s">
        <v>33</v>
      </c>
      <c r="P1072" t="s">
        <v>34</v>
      </c>
      <c r="Q1072" t="s">
        <v>212</v>
      </c>
      <c r="R1072" t="s">
        <v>1895</v>
      </c>
      <c r="S1072">
        <v>84020</v>
      </c>
      <c r="T1072" s="3">
        <v>42085</v>
      </c>
      <c r="U1072" s="3">
        <v>42087</v>
      </c>
      <c r="V1072" s="5">
        <v>-29.49</v>
      </c>
      <c r="W1072">
        <v>1</v>
      </c>
      <c r="X1072" s="5">
        <v>8.39</v>
      </c>
      <c r="Y1072">
        <v>88870</v>
      </c>
      <c r="Z1072">
        <f t="shared" si="64"/>
        <v>2</v>
      </c>
      <c r="AA1072">
        <f t="shared" si="67"/>
        <v>22</v>
      </c>
      <c r="AB1072" t="str">
        <f t="shared" si="65"/>
        <v>Mar</v>
      </c>
      <c r="AC1072">
        <f t="shared" si="66"/>
        <v>2015</v>
      </c>
    </row>
    <row r="1073" spans="1:29" ht="12.75" customHeight="1" x14ac:dyDescent="0.25">
      <c r="A1073">
        <v>25531</v>
      </c>
      <c r="B1073" t="s">
        <v>106</v>
      </c>
      <c r="C1073">
        <v>0</v>
      </c>
      <c r="D1073">
        <v>78.650000000000006</v>
      </c>
      <c r="E1073">
        <v>13.99</v>
      </c>
      <c r="F1073">
        <v>1940</v>
      </c>
      <c r="G1073" t="s">
        <v>1894</v>
      </c>
      <c r="H1073" t="s">
        <v>49</v>
      </c>
      <c r="I1073" t="s">
        <v>28</v>
      </c>
      <c r="J1073" t="s">
        <v>29</v>
      </c>
      <c r="K1073" t="s">
        <v>257</v>
      </c>
      <c r="L1073" t="s">
        <v>86</v>
      </c>
      <c r="M1073" t="s">
        <v>1896</v>
      </c>
      <c r="N1073">
        <v>0.52</v>
      </c>
      <c r="O1073" t="s">
        <v>33</v>
      </c>
      <c r="P1073" t="s">
        <v>34</v>
      </c>
      <c r="Q1073" t="s">
        <v>212</v>
      </c>
      <c r="R1073" t="s">
        <v>1895</v>
      </c>
      <c r="S1073">
        <v>84020</v>
      </c>
      <c r="T1073" s="3">
        <v>42113</v>
      </c>
      <c r="U1073" s="3">
        <v>42120</v>
      </c>
      <c r="V1073" s="5">
        <v>386.00669999999991</v>
      </c>
      <c r="W1073">
        <v>7</v>
      </c>
      <c r="X1073" s="5">
        <v>559.42999999999995</v>
      </c>
      <c r="Y1073">
        <v>88871</v>
      </c>
      <c r="Z1073">
        <f t="shared" si="64"/>
        <v>7</v>
      </c>
      <c r="AA1073">
        <f t="shared" si="67"/>
        <v>19</v>
      </c>
      <c r="AB1073" t="str">
        <f t="shared" si="65"/>
        <v>Apr</v>
      </c>
      <c r="AC1073">
        <f t="shared" si="66"/>
        <v>2015</v>
      </c>
    </row>
    <row r="1074" spans="1:29" ht="12.75" customHeight="1" x14ac:dyDescent="0.25">
      <c r="A1074">
        <v>25532</v>
      </c>
      <c r="B1074" t="s">
        <v>106</v>
      </c>
      <c r="C1074">
        <v>0.08</v>
      </c>
      <c r="D1074">
        <v>122.99</v>
      </c>
      <c r="E1074">
        <v>70.2</v>
      </c>
      <c r="F1074">
        <v>1940</v>
      </c>
      <c r="G1074" t="s">
        <v>1894</v>
      </c>
      <c r="H1074" t="s">
        <v>39</v>
      </c>
      <c r="I1074" t="s">
        <v>28</v>
      </c>
      <c r="J1074" t="s">
        <v>41</v>
      </c>
      <c r="K1074" t="s">
        <v>42</v>
      </c>
      <c r="L1074" t="s">
        <v>43</v>
      </c>
      <c r="M1074" t="s">
        <v>147</v>
      </c>
      <c r="N1074">
        <v>0.74</v>
      </c>
      <c r="O1074" t="s">
        <v>33</v>
      </c>
      <c r="P1074" t="s">
        <v>34</v>
      </c>
      <c r="Q1074" t="s">
        <v>212</v>
      </c>
      <c r="R1074" t="s">
        <v>1895</v>
      </c>
      <c r="S1074">
        <v>84020</v>
      </c>
      <c r="T1074" s="3">
        <v>42113</v>
      </c>
      <c r="U1074" s="3">
        <v>42118</v>
      </c>
      <c r="V1074" s="5">
        <v>-1867.97</v>
      </c>
      <c r="W1074">
        <v>10</v>
      </c>
      <c r="X1074" s="5">
        <v>1216.52</v>
      </c>
      <c r="Y1074">
        <v>88871</v>
      </c>
      <c r="Z1074">
        <f t="shared" si="64"/>
        <v>5</v>
      </c>
      <c r="AA1074">
        <f t="shared" si="67"/>
        <v>19</v>
      </c>
      <c r="AB1074" t="str">
        <f t="shared" si="65"/>
        <v>Apr</v>
      </c>
      <c r="AC1074">
        <f t="shared" si="66"/>
        <v>2015</v>
      </c>
    </row>
    <row r="1075" spans="1:29" ht="12.75" customHeight="1" x14ac:dyDescent="0.25">
      <c r="A1075">
        <v>20371</v>
      </c>
      <c r="B1075" t="s">
        <v>56</v>
      </c>
      <c r="C1075">
        <v>0.08</v>
      </c>
      <c r="D1075">
        <v>90.98</v>
      </c>
      <c r="E1075">
        <v>56.2</v>
      </c>
      <c r="F1075">
        <v>1946</v>
      </c>
      <c r="G1075" t="s">
        <v>1897</v>
      </c>
      <c r="H1075" t="s">
        <v>49</v>
      </c>
      <c r="I1075" t="s">
        <v>114</v>
      </c>
      <c r="J1075" t="s">
        <v>41</v>
      </c>
      <c r="K1075" t="s">
        <v>50</v>
      </c>
      <c r="L1075" t="s">
        <v>86</v>
      </c>
      <c r="M1075" t="s">
        <v>1061</v>
      </c>
      <c r="N1075">
        <v>0.74</v>
      </c>
      <c r="O1075" t="s">
        <v>33</v>
      </c>
      <c r="P1075" t="s">
        <v>53</v>
      </c>
      <c r="Q1075" t="s">
        <v>234</v>
      </c>
      <c r="R1075" t="s">
        <v>1898</v>
      </c>
      <c r="S1075">
        <v>15228</v>
      </c>
      <c r="T1075" s="3">
        <v>42030</v>
      </c>
      <c r="U1075" s="3">
        <v>42032</v>
      </c>
      <c r="V1075" s="5">
        <v>-1920.9336000000001</v>
      </c>
      <c r="W1075">
        <v>12</v>
      </c>
      <c r="X1075" s="5">
        <v>1058.3599999999999</v>
      </c>
      <c r="Y1075">
        <v>86331</v>
      </c>
      <c r="Z1075">
        <f t="shared" si="64"/>
        <v>2</v>
      </c>
      <c r="AA1075">
        <f t="shared" si="67"/>
        <v>26</v>
      </c>
      <c r="AB1075" t="str">
        <f t="shared" si="65"/>
        <v>Jan</v>
      </c>
      <c r="AC1075">
        <f t="shared" si="66"/>
        <v>2015</v>
      </c>
    </row>
    <row r="1076" spans="1:29" ht="12.75" customHeight="1" x14ac:dyDescent="0.25">
      <c r="A1076">
        <v>20372</v>
      </c>
      <c r="B1076" t="s">
        <v>56</v>
      </c>
      <c r="C1076">
        <v>7.0000000000000007E-2</v>
      </c>
      <c r="D1076">
        <v>5.98</v>
      </c>
      <c r="E1076">
        <v>5.35</v>
      </c>
      <c r="F1076">
        <v>1946</v>
      </c>
      <c r="G1076" t="s">
        <v>1897</v>
      </c>
      <c r="H1076" t="s">
        <v>49</v>
      </c>
      <c r="I1076" t="s">
        <v>114</v>
      </c>
      <c r="J1076" t="s">
        <v>29</v>
      </c>
      <c r="K1076" t="s">
        <v>93</v>
      </c>
      <c r="L1076" t="s">
        <v>59</v>
      </c>
      <c r="M1076" t="s">
        <v>1437</v>
      </c>
      <c r="N1076">
        <v>0.4</v>
      </c>
      <c r="O1076" t="s">
        <v>33</v>
      </c>
      <c r="P1076" t="s">
        <v>53</v>
      </c>
      <c r="Q1076" t="s">
        <v>234</v>
      </c>
      <c r="R1076" t="s">
        <v>1898</v>
      </c>
      <c r="S1076">
        <v>15228</v>
      </c>
      <c r="T1076" s="3">
        <v>42030</v>
      </c>
      <c r="U1076" s="3">
        <v>42032</v>
      </c>
      <c r="V1076" s="5">
        <v>-37.175200000000004</v>
      </c>
      <c r="W1076">
        <v>3</v>
      </c>
      <c r="X1076" s="5">
        <v>18.309999999999999</v>
      </c>
      <c r="Y1076">
        <v>86331</v>
      </c>
      <c r="Z1076">
        <f t="shared" si="64"/>
        <v>2</v>
      </c>
      <c r="AA1076">
        <f t="shared" si="67"/>
        <v>26</v>
      </c>
      <c r="AB1076" t="str">
        <f t="shared" si="65"/>
        <v>Jan</v>
      </c>
      <c r="AC1076">
        <f t="shared" si="66"/>
        <v>2015</v>
      </c>
    </row>
    <row r="1077" spans="1:29" ht="12.75" customHeight="1" x14ac:dyDescent="0.25">
      <c r="A1077">
        <v>21762</v>
      </c>
      <c r="B1077" t="s">
        <v>106</v>
      </c>
      <c r="C1077">
        <v>0.05</v>
      </c>
      <c r="D1077">
        <v>424.21</v>
      </c>
      <c r="E1077">
        <v>110.2</v>
      </c>
      <c r="F1077">
        <v>1949</v>
      </c>
      <c r="G1077" t="s">
        <v>1899</v>
      </c>
      <c r="H1077" t="s">
        <v>39</v>
      </c>
      <c r="I1077" t="s">
        <v>58</v>
      </c>
      <c r="J1077" t="s">
        <v>41</v>
      </c>
      <c r="K1077" t="s">
        <v>152</v>
      </c>
      <c r="L1077" t="s">
        <v>121</v>
      </c>
      <c r="M1077" t="s">
        <v>1900</v>
      </c>
      <c r="N1077">
        <v>0.67</v>
      </c>
      <c r="O1077" t="s">
        <v>33</v>
      </c>
      <c r="P1077" t="s">
        <v>34</v>
      </c>
      <c r="Q1077" t="s">
        <v>82</v>
      </c>
      <c r="R1077" t="s">
        <v>1901</v>
      </c>
      <c r="S1077">
        <v>59715</v>
      </c>
      <c r="T1077" s="3">
        <v>42036</v>
      </c>
      <c r="U1077" s="3">
        <v>42040</v>
      </c>
      <c r="V1077" s="5">
        <v>-213.40280000000001</v>
      </c>
      <c r="W1077">
        <v>12</v>
      </c>
      <c r="X1077" s="5">
        <v>4935.22</v>
      </c>
      <c r="Y1077">
        <v>90415</v>
      </c>
      <c r="Z1077">
        <f t="shared" si="64"/>
        <v>4</v>
      </c>
      <c r="AA1077">
        <f t="shared" si="67"/>
        <v>1</v>
      </c>
      <c r="AB1077" t="str">
        <f t="shared" si="65"/>
        <v>Feb</v>
      </c>
      <c r="AC1077">
        <f t="shared" si="66"/>
        <v>2015</v>
      </c>
    </row>
    <row r="1078" spans="1:29" ht="12.75" customHeight="1" x14ac:dyDescent="0.25">
      <c r="A1078">
        <v>24793</v>
      </c>
      <c r="B1078" t="s">
        <v>37</v>
      </c>
      <c r="C1078">
        <v>0.01</v>
      </c>
      <c r="D1078">
        <v>6.68</v>
      </c>
      <c r="E1078">
        <v>4.91</v>
      </c>
      <c r="F1078">
        <v>1950</v>
      </c>
      <c r="G1078" t="s">
        <v>1902</v>
      </c>
      <c r="H1078" t="s">
        <v>49</v>
      </c>
      <c r="I1078" t="s">
        <v>58</v>
      </c>
      <c r="J1078" t="s">
        <v>29</v>
      </c>
      <c r="K1078" t="s">
        <v>93</v>
      </c>
      <c r="L1078" t="s">
        <v>59</v>
      </c>
      <c r="M1078" t="s">
        <v>1903</v>
      </c>
      <c r="N1078">
        <v>0.37</v>
      </c>
      <c r="O1078" t="s">
        <v>33</v>
      </c>
      <c r="P1078" t="s">
        <v>34</v>
      </c>
      <c r="Q1078" t="s">
        <v>82</v>
      </c>
      <c r="R1078" t="s">
        <v>1904</v>
      </c>
      <c r="S1078">
        <v>59750</v>
      </c>
      <c r="T1078" s="3">
        <v>42010</v>
      </c>
      <c r="U1078" s="3">
        <v>42012</v>
      </c>
      <c r="V1078" s="5">
        <v>-15.48</v>
      </c>
      <c r="W1078">
        <v>7</v>
      </c>
      <c r="X1078" s="5">
        <v>51.03</v>
      </c>
      <c r="Y1078">
        <v>90414</v>
      </c>
      <c r="Z1078">
        <f t="shared" si="64"/>
        <v>2</v>
      </c>
      <c r="AA1078">
        <f t="shared" si="67"/>
        <v>6</v>
      </c>
      <c r="AB1078" t="str">
        <f t="shared" si="65"/>
        <v>Jan</v>
      </c>
      <c r="AC1078">
        <f t="shared" si="66"/>
        <v>2015</v>
      </c>
    </row>
    <row r="1079" spans="1:29" ht="12.75" customHeight="1" x14ac:dyDescent="0.25">
      <c r="A1079">
        <v>23378</v>
      </c>
      <c r="B1079" t="s">
        <v>25</v>
      </c>
      <c r="C1079">
        <v>0.09</v>
      </c>
      <c r="D1079">
        <v>40.98</v>
      </c>
      <c r="E1079">
        <v>6.5</v>
      </c>
      <c r="F1079">
        <v>1956</v>
      </c>
      <c r="G1079" t="s">
        <v>1905</v>
      </c>
      <c r="H1079" t="s">
        <v>49</v>
      </c>
      <c r="I1079" t="s">
        <v>114</v>
      </c>
      <c r="J1079" t="s">
        <v>77</v>
      </c>
      <c r="K1079" t="s">
        <v>180</v>
      </c>
      <c r="L1079" t="s">
        <v>59</v>
      </c>
      <c r="M1079" t="s">
        <v>1270</v>
      </c>
      <c r="N1079">
        <v>0.74</v>
      </c>
      <c r="O1079" t="s">
        <v>33</v>
      </c>
      <c r="P1079" t="s">
        <v>34</v>
      </c>
      <c r="Q1079" t="s">
        <v>255</v>
      </c>
      <c r="R1079" t="s">
        <v>337</v>
      </c>
      <c r="S1079">
        <v>80027</v>
      </c>
      <c r="T1079" s="3">
        <v>42174</v>
      </c>
      <c r="U1079" s="3">
        <v>42176</v>
      </c>
      <c r="V1079" s="5">
        <v>-50.244999999999997</v>
      </c>
      <c r="W1079">
        <v>19</v>
      </c>
      <c r="X1079" s="5">
        <v>746.91</v>
      </c>
      <c r="Y1079">
        <v>89820</v>
      </c>
      <c r="Z1079">
        <f t="shared" si="64"/>
        <v>2</v>
      </c>
      <c r="AA1079">
        <f t="shared" si="67"/>
        <v>19</v>
      </c>
      <c r="AB1079" t="str">
        <f t="shared" si="65"/>
        <v>Jun</v>
      </c>
      <c r="AC1079">
        <f t="shared" si="66"/>
        <v>2015</v>
      </c>
    </row>
    <row r="1080" spans="1:29" ht="12.75" customHeight="1" x14ac:dyDescent="0.25">
      <c r="A1080">
        <v>21638</v>
      </c>
      <c r="B1080" t="s">
        <v>25</v>
      </c>
      <c r="C1080">
        <v>0.09</v>
      </c>
      <c r="D1080">
        <v>77.510000000000005</v>
      </c>
      <c r="E1080">
        <v>4</v>
      </c>
      <c r="F1080">
        <v>1957</v>
      </c>
      <c r="G1080" t="s">
        <v>1906</v>
      </c>
      <c r="H1080" t="s">
        <v>49</v>
      </c>
      <c r="I1080" t="s">
        <v>114</v>
      </c>
      <c r="J1080" t="s">
        <v>77</v>
      </c>
      <c r="K1080" t="s">
        <v>180</v>
      </c>
      <c r="L1080" t="s">
        <v>59</v>
      </c>
      <c r="M1080" t="s">
        <v>1802</v>
      </c>
      <c r="N1080">
        <v>0.76</v>
      </c>
      <c r="O1080" t="s">
        <v>33</v>
      </c>
      <c r="P1080" t="s">
        <v>61</v>
      </c>
      <c r="Q1080" t="s">
        <v>506</v>
      </c>
      <c r="R1080" t="s">
        <v>1564</v>
      </c>
      <c r="S1080">
        <v>63130</v>
      </c>
      <c r="T1080" s="3">
        <v>42101</v>
      </c>
      <c r="U1080" s="3">
        <v>42103</v>
      </c>
      <c r="V1080" s="5">
        <v>-387.1044</v>
      </c>
      <c r="W1080">
        <v>1</v>
      </c>
      <c r="X1080" s="5">
        <v>77.47</v>
      </c>
      <c r="Y1080">
        <v>89818</v>
      </c>
      <c r="Z1080">
        <f t="shared" si="64"/>
        <v>2</v>
      </c>
      <c r="AA1080">
        <f t="shared" si="67"/>
        <v>7</v>
      </c>
      <c r="AB1080" t="str">
        <f t="shared" si="65"/>
        <v>Apr</v>
      </c>
      <c r="AC1080">
        <f t="shared" si="66"/>
        <v>2015</v>
      </c>
    </row>
    <row r="1081" spans="1:29" ht="12.75" customHeight="1" x14ac:dyDescent="0.25">
      <c r="A1081">
        <v>24640</v>
      </c>
      <c r="B1081" t="s">
        <v>106</v>
      </c>
      <c r="C1081">
        <v>0.09</v>
      </c>
      <c r="D1081">
        <v>30.98</v>
      </c>
      <c r="E1081">
        <v>6.5</v>
      </c>
      <c r="F1081">
        <v>1958</v>
      </c>
      <c r="G1081" t="s">
        <v>1907</v>
      </c>
      <c r="H1081" t="s">
        <v>27</v>
      </c>
      <c r="I1081" t="s">
        <v>114</v>
      </c>
      <c r="J1081" t="s">
        <v>77</v>
      </c>
      <c r="K1081" t="s">
        <v>180</v>
      </c>
      <c r="L1081" t="s">
        <v>59</v>
      </c>
      <c r="M1081" t="s">
        <v>1908</v>
      </c>
      <c r="N1081">
        <v>0.64</v>
      </c>
      <c r="O1081" t="s">
        <v>33</v>
      </c>
      <c r="P1081" t="s">
        <v>34</v>
      </c>
      <c r="Q1081" t="s">
        <v>102</v>
      </c>
      <c r="R1081" t="s">
        <v>906</v>
      </c>
      <c r="S1081">
        <v>97068</v>
      </c>
      <c r="T1081" s="3">
        <v>42173</v>
      </c>
      <c r="U1081" s="3">
        <v>42177</v>
      </c>
      <c r="V1081" s="5">
        <v>-55.97</v>
      </c>
      <c r="W1081">
        <v>7</v>
      </c>
      <c r="X1081" s="5">
        <v>204.34</v>
      </c>
      <c r="Y1081">
        <v>89819</v>
      </c>
      <c r="Z1081">
        <f t="shared" si="64"/>
        <v>4</v>
      </c>
      <c r="AA1081">
        <f t="shared" si="67"/>
        <v>18</v>
      </c>
      <c r="AB1081" t="str">
        <f t="shared" si="65"/>
        <v>Jun</v>
      </c>
      <c r="AC1081">
        <f t="shared" si="66"/>
        <v>2015</v>
      </c>
    </row>
    <row r="1082" spans="1:29" ht="12.75" customHeight="1" x14ac:dyDescent="0.25">
      <c r="A1082">
        <v>3956</v>
      </c>
      <c r="B1082" t="s">
        <v>47</v>
      </c>
      <c r="C1082">
        <v>0</v>
      </c>
      <c r="D1082">
        <v>20.28</v>
      </c>
      <c r="E1082">
        <v>14.39</v>
      </c>
      <c r="F1082">
        <v>1959</v>
      </c>
      <c r="G1082" t="s">
        <v>1909</v>
      </c>
      <c r="H1082" t="s">
        <v>49</v>
      </c>
      <c r="I1082" t="s">
        <v>28</v>
      </c>
      <c r="J1082" t="s">
        <v>41</v>
      </c>
      <c r="K1082" t="s">
        <v>50</v>
      </c>
      <c r="L1082" t="s">
        <v>59</v>
      </c>
      <c r="M1082" t="s">
        <v>1910</v>
      </c>
      <c r="N1082">
        <v>0.47</v>
      </c>
      <c r="O1082" t="s">
        <v>33</v>
      </c>
      <c r="P1082" t="s">
        <v>136</v>
      </c>
      <c r="Q1082" t="s">
        <v>362</v>
      </c>
      <c r="R1082" t="s">
        <v>447</v>
      </c>
      <c r="S1082">
        <v>33916</v>
      </c>
      <c r="T1082" s="3">
        <v>42026</v>
      </c>
      <c r="U1082" s="3">
        <v>42026</v>
      </c>
      <c r="V1082" s="5">
        <v>-66.247299999999996</v>
      </c>
      <c r="W1082">
        <v>9</v>
      </c>
      <c r="X1082" s="5">
        <v>206.04</v>
      </c>
      <c r="Y1082">
        <v>28225</v>
      </c>
      <c r="Z1082">
        <f t="shared" si="64"/>
        <v>0</v>
      </c>
      <c r="AA1082">
        <f t="shared" si="67"/>
        <v>22</v>
      </c>
      <c r="AB1082" t="str">
        <f t="shared" si="65"/>
        <v>Jan</v>
      </c>
      <c r="AC1082">
        <f t="shared" si="66"/>
        <v>2015</v>
      </c>
    </row>
    <row r="1083" spans="1:29" ht="12.75" customHeight="1" x14ac:dyDescent="0.25">
      <c r="A1083">
        <v>3684</v>
      </c>
      <c r="B1083" t="s">
        <v>106</v>
      </c>
      <c r="C1083">
        <v>0.02</v>
      </c>
      <c r="D1083">
        <v>9.99</v>
      </c>
      <c r="E1083">
        <v>11.59</v>
      </c>
      <c r="F1083">
        <v>1959</v>
      </c>
      <c r="G1083" t="s">
        <v>1909</v>
      </c>
      <c r="H1083" t="s">
        <v>49</v>
      </c>
      <c r="I1083" t="s">
        <v>40</v>
      </c>
      <c r="J1083" t="s">
        <v>29</v>
      </c>
      <c r="K1083" t="s">
        <v>93</v>
      </c>
      <c r="L1083" t="s">
        <v>59</v>
      </c>
      <c r="M1083" t="s">
        <v>1911</v>
      </c>
      <c r="N1083">
        <v>0.4</v>
      </c>
      <c r="O1083" t="s">
        <v>33</v>
      </c>
      <c r="P1083" t="s">
        <v>136</v>
      </c>
      <c r="Q1083" t="s">
        <v>362</v>
      </c>
      <c r="R1083" t="s">
        <v>447</v>
      </c>
      <c r="S1083">
        <v>33916</v>
      </c>
      <c r="T1083" s="3">
        <v>42112</v>
      </c>
      <c r="U1083" s="3">
        <v>42121</v>
      </c>
      <c r="V1083" s="5">
        <v>-171.15770000000001</v>
      </c>
      <c r="W1083">
        <v>43</v>
      </c>
      <c r="X1083" s="5">
        <v>475.42</v>
      </c>
      <c r="Y1083">
        <v>26342</v>
      </c>
      <c r="Z1083">
        <f t="shared" si="64"/>
        <v>9</v>
      </c>
      <c r="AA1083">
        <f t="shared" si="67"/>
        <v>18</v>
      </c>
      <c r="AB1083" t="str">
        <f t="shared" si="65"/>
        <v>Apr</v>
      </c>
      <c r="AC1083">
        <f t="shared" si="66"/>
        <v>2015</v>
      </c>
    </row>
    <row r="1084" spans="1:29" ht="12.75" customHeight="1" x14ac:dyDescent="0.25">
      <c r="A1084">
        <v>3685</v>
      </c>
      <c r="B1084" t="s">
        <v>106</v>
      </c>
      <c r="C1084">
        <v>0.02</v>
      </c>
      <c r="D1084">
        <v>48.04</v>
      </c>
      <c r="E1084">
        <v>5.79</v>
      </c>
      <c r="F1084">
        <v>1959</v>
      </c>
      <c r="G1084" t="s">
        <v>1909</v>
      </c>
      <c r="H1084" t="s">
        <v>49</v>
      </c>
      <c r="I1084" t="s">
        <v>40</v>
      </c>
      <c r="J1084" t="s">
        <v>29</v>
      </c>
      <c r="K1084" t="s">
        <v>93</v>
      </c>
      <c r="L1084" t="s">
        <v>59</v>
      </c>
      <c r="M1084" t="s">
        <v>864</v>
      </c>
      <c r="N1084">
        <v>0.37</v>
      </c>
      <c r="O1084" t="s">
        <v>33</v>
      </c>
      <c r="P1084" t="s">
        <v>136</v>
      </c>
      <c r="Q1084" t="s">
        <v>362</v>
      </c>
      <c r="R1084" t="s">
        <v>447</v>
      </c>
      <c r="S1084">
        <v>33916</v>
      </c>
      <c r="T1084" s="3">
        <v>42112</v>
      </c>
      <c r="U1084" s="3">
        <v>42117</v>
      </c>
      <c r="V1084" s="5">
        <v>624.23900000000003</v>
      </c>
      <c r="W1084">
        <v>74</v>
      </c>
      <c r="X1084" s="5">
        <v>3598.82</v>
      </c>
      <c r="Y1084">
        <v>26342</v>
      </c>
      <c r="Z1084">
        <f t="shared" si="64"/>
        <v>5</v>
      </c>
      <c r="AA1084">
        <f t="shared" si="67"/>
        <v>18</v>
      </c>
      <c r="AB1084" t="str">
        <f t="shared" si="65"/>
        <v>Apr</v>
      </c>
      <c r="AC1084">
        <f t="shared" si="66"/>
        <v>2015</v>
      </c>
    </row>
    <row r="1085" spans="1:29" ht="12.75" customHeight="1" x14ac:dyDescent="0.25">
      <c r="A1085">
        <v>3686</v>
      </c>
      <c r="B1085" t="s">
        <v>106</v>
      </c>
      <c r="C1085">
        <v>0.04</v>
      </c>
      <c r="D1085">
        <v>6.68</v>
      </c>
      <c r="E1085">
        <v>4.91</v>
      </c>
      <c r="F1085">
        <v>1959</v>
      </c>
      <c r="G1085" t="s">
        <v>1909</v>
      </c>
      <c r="H1085" t="s">
        <v>49</v>
      </c>
      <c r="I1085" t="s">
        <v>40</v>
      </c>
      <c r="J1085" t="s">
        <v>29</v>
      </c>
      <c r="K1085" t="s">
        <v>93</v>
      </c>
      <c r="L1085" t="s">
        <v>59</v>
      </c>
      <c r="M1085" t="s">
        <v>1903</v>
      </c>
      <c r="N1085">
        <v>0.37</v>
      </c>
      <c r="O1085" t="s">
        <v>33</v>
      </c>
      <c r="P1085" t="s">
        <v>136</v>
      </c>
      <c r="Q1085" t="s">
        <v>362</v>
      </c>
      <c r="R1085" t="s">
        <v>447</v>
      </c>
      <c r="S1085">
        <v>33916</v>
      </c>
      <c r="T1085" s="3">
        <v>42112</v>
      </c>
      <c r="U1085" s="3">
        <v>42119</v>
      </c>
      <c r="V1085" s="5">
        <v>-14.3241</v>
      </c>
      <c r="W1085">
        <v>5</v>
      </c>
      <c r="X1085" s="5">
        <v>41.22</v>
      </c>
      <c r="Y1085">
        <v>26342</v>
      </c>
      <c r="Z1085">
        <f t="shared" si="64"/>
        <v>7</v>
      </c>
      <c r="AA1085">
        <f t="shared" si="67"/>
        <v>18</v>
      </c>
      <c r="AB1085" t="str">
        <f t="shared" si="65"/>
        <v>Apr</v>
      </c>
      <c r="AC1085">
        <f t="shared" si="66"/>
        <v>2015</v>
      </c>
    </row>
    <row r="1086" spans="1:29" ht="12.75" customHeight="1" x14ac:dyDescent="0.25">
      <c r="A1086">
        <v>21685</v>
      </c>
      <c r="B1086" t="s">
        <v>106</v>
      </c>
      <c r="C1086">
        <v>0.02</v>
      </c>
      <c r="D1086">
        <v>48.04</v>
      </c>
      <c r="E1086">
        <v>5.79</v>
      </c>
      <c r="F1086">
        <v>1962</v>
      </c>
      <c r="G1086" t="s">
        <v>1912</v>
      </c>
      <c r="H1086" t="s">
        <v>49</v>
      </c>
      <c r="I1086" t="s">
        <v>40</v>
      </c>
      <c r="J1086" t="s">
        <v>29</v>
      </c>
      <c r="K1086" t="s">
        <v>93</v>
      </c>
      <c r="L1086" t="s">
        <v>59</v>
      </c>
      <c r="M1086" t="s">
        <v>864</v>
      </c>
      <c r="N1086">
        <v>0.37</v>
      </c>
      <c r="O1086" t="s">
        <v>33</v>
      </c>
      <c r="P1086" t="s">
        <v>61</v>
      </c>
      <c r="Q1086" t="s">
        <v>300</v>
      </c>
      <c r="R1086" t="s">
        <v>1913</v>
      </c>
      <c r="S1086">
        <v>48601</v>
      </c>
      <c r="T1086" s="3">
        <v>42112</v>
      </c>
      <c r="U1086" s="3">
        <v>42117</v>
      </c>
      <c r="V1086" s="5">
        <v>604.01909999999998</v>
      </c>
      <c r="W1086">
        <v>18</v>
      </c>
      <c r="X1086" s="5">
        <v>875.39</v>
      </c>
      <c r="Y1086">
        <v>88857</v>
      </c>
      <c r="Z1086">
        <f t="shared" si="64"/>
        <v>5</v>
      </c>
      <c r="AA1086">
        <f t="shared" si="67"/>
        <v>18</v>
      </c>
      <c r="AB1086" t="str">
        <f t="shared" si="65"/>
        <v>Apr</v>
      </c>
      <c r="AC1086">
        <f t="shared" si="66"/>
        <v>2015</v>
      </c>
    </row>
    <row r="1087" spans="1:29" ht="12.75" customHeight="1" x14ac:dyDescent="0.25">
      <c r="A1087">
        <v>21686</v>
      </c>
      <c r="B1087" t="s">
        <v>106</v>
      </c>
      <c r="C1087">
        <v>0.04</v>
      </c>
      <c r="D1087">
        <v>6.68</v>
      </c>
      <c r="E1087">
        <v>4.91</v>
      </c>
      <c r="F1087">
        <v>1962</v>
      </c>
      <c r="G1087" t="s">
        <v>1912</v>
      </c>
      <c r="H1087" t="s">
        <v>49</v>
      </c>
      <c r="I1087" t="s">
        <v>40</v>
      </c>
      <c r="J1087" t="s">
        <v>29</v>
      </c>
      <c r="K1087" t="s">
        <v>93</v>
      </c>
      <c r="L1087" t="s">
        <v>59</v>
      </c>
      <c r="M1087" t="s">
        <v>1903</v>
      </c>
      <c r="N1087">
        <v>0.37</v>
      </c>
      <c r="O1087" t="s">
        <v>33</v>
      </c>
      <c r="P1087" t="s">
        <v>61</v>
      </c>
      <c r="Q1087" t="s">
        <v>300</v>
      </c>
      <c r="R1087" t="s">
        <v>1913</v>
      </c>
      <c r="S1087">
        <v>48601</v>
      </c>
      <c r="T1087" s="3">
        <v>42112</v>
      </c>
      <c r="U1087" s="3">
        <v>42119</v>
      </c>
      <c r="V1087" s="5">
        <v>-11.631599999999999</v>
      </c>
      <c r="W1087">
        <v>1</v>
      </c>
      <c r="X1087" s="5">
        <v>8.24</v>
      </c>
      <c r="Y1087">
        <v>88857</v>
      </c>
      <c r="Z1087">
        <f t="shared" si="64"/>
        <v>7</v>
      </c>
      <c r="AA1087">
        <f t="shared" si="67"/>
        <v>18</v>
      </c>
      <c r="AB1087" t="str">
        <f t="shared" si="65"/>
        <v>Apr</v>
      </c>
      <c r="AC1087">
        <f t="shared" si="66"/>
        <v>2015</v>
      </c>
    </row>
    <row r="1088" spans="1:29" ht="12.75" customHeight="1" x14ac:dyDescent="0.25">
      <c r="A1088">
        <v>22488</v>
      </c>
      <c r="B1088" t="s">
        <v>56</v>
      </c>
      <c r="C1088">
        <v>0.01</v>
      </c>
      <c r="D1088">
        <v>78.650000000000006</v>
      </c>
      <c r="E1088">
        <v>13.99</v>
      </c>
      <c r="F1088">
        <v>1967</v>
      </c>
      <c r="G1088" t="s">
        <v>1914</v>
      </c>
      <c r="H1088" t="s">
        <v>27</v>
      </c>
      <c r="I1088" t="s">
        <v>58</v>
      </c>
      <c r="J1088" t="s">
        <v>29</v>
      </c>
      <c r="K1088" t="s">
        <v>257</v>
      </c>
      <c r="L1088" t="s">
        <v>86</v>
      </c>
      <c r="M1088" t="s">
        <v>1896</v>
      </c>
      <c r="N1088">
        <v>0.52</v>
      </c>
      <c r="O1088" t="s">
        <v>33</v>
      </c>
      <c r="P1088" t="s">
        <v>61</v>
      </c>
      <c r="Q1088" t="s">
        <v>330</v>
      </c>
      <c r="R1088" t="s">
        <v>1573</v>
      </c>
      <c r="S1088">
        <v>52732</v>
      </c>
      <c r="T1088" s="3">
        <v>42081</v>
      </c>
      <c r="U1088" s="3">
        <v>42082</v>
      </c>
      <c r="V1088" s="5">
        <v>442.36589999999995</v>
      </c>
      <c r="W1088">
        <v>8</v>
      </c>
      <c r="X1088" s="5">
        <v>641.11</v>
      </c>
      <c r="Y1088">
        <v>89456</v>
      </c>
      <c r="Z1088">
        <f t="shared" si="64"/>
        <v>1</v>
      </c>
      <c r="AA1088">
        <f t="shared" si="67"/>
        <v>18</v>
      </c>
      <c r="AB1088" t="str">
        <f t="shared" si="65"/>
        <v>Mar</v>
      </c>
      <c r="AC1088">
        <f t="shared" si="66"/>
        <v>2015</v>
      </c>
    </row>
    <row r="1089" spans="1:29" ht="12.75" customHeight="1" x14ac:dyDescent="0.25">
      <c r="A1089">
        <v>26220</v>
      </c>
      <c r="B1089" t="s">
        <v>56</v>
      </c>
      <c r="C1089">
        <v>0.02</v>
      </c>
      <c r="D1089">
        <v>11.58</v>
      </c>
      <c r="E1089">
        <v>5.72</v>
      </c>
      <c r="F1089">
        <v>1971</v>
      </c>
      <c r="G1089" t="s">
        <v>1915</v>
      </c>
      <c r="H1089" t="s">
        <v>49</v>
      </c>
      <c r="I1089" t="s">
        <v>28</v>
      </c>
      <c r="J1089" t="s">
        <v>29</v>
      </c>
      <c r="K1089" t="s">
        <v>69</v>
      </c>
      <c r="L1089" t="s">
        <v>59</v>
      </c>
      <c r="M1089" t="s">
        <v>686</v>
      </c>
      <c r="N1089">
        <v>0.35</v>
      </c>
      <c r="O1089" t="s">
        <v>33</v>
      </c>
      <c r="P1089" t="s">
        <v>136</v>
      </c>
      <c r="Q1089" t="s">
        <v>671</v>
      </c>
      <c r="R1089" t="s">
        <v>1916</v>
      </c>
      <c r="S1089">
        <v>38801</v>
      </c>
      <c r="T1089" s="3">
        <v>42022</v>
      </c>
      <c r="U1089" s="3">
        <v>42023</v>
      </c>
      <c r="V1089" s="5">
        <v>-259.75599999999997</v>
      </c>
      <c r="W1089">
        <v>3</v>
      </c>
      <c r="X1089" s="5">
        <v>35.479999999999997</v>
      </c>
      <c r="Y1089">
        <v>91550</v>
      </c>
      <c r="Z1089">
        <f t="shared" si="64"/>
        <v>1</v>
      </c>
      <c r="AA1089">
        <f t="shared" si="67"/>
        <v>18</v>
      </c>
      <c r="AB1089" t="str">
        <f t="shared" si="65"/>
        <v>Jan</v>
      </c>
      <c r="AC1089">
        <f t="shared" si="66"/>
        <v>2015</v>
      </c>
    </row>
    <row r="1090" spans="1:29" ht="12.75" customHeight="1" x14ac:dyDescent="0.25">
      <c r="A1090">
        <v>26223</v>
      </c>
      <c r="B1090" t="s">
        <v>56</v>
      </c>
      <c r="C1090">
        <v>0.05</v>
      </c>
      <c r="D1090">
        <v>350.99</v>
      </c>
      <c r="E1090">
        <v>39</v>
      </c>
      <c r="F1090">
        <v>1972</v>
      </c>
      <c r="G1090" t="s">
        <v>1917</v>
      </c>
      <c r="H1090" t="s">
        <v>39</v>
      </c>
      <c r="I1090" t="s">
        <v>28</v>
      </c>
      <c r="J1090" t="s">
        <v>41</v>
      </c>
      <c r="K1090" t="s">
        <v>42</v>
      </c>
      <c r="L1090" t="s">
        <v>43</v>
      </c>
      <c r="M1090" t="s">
        <v>1269</v>
      </c>
      <c r="N1090">
        <v>0.55000000000000004</v>
      </c>
      <c r="O1090" t="s">
        <v>33</v>
      </c>
      <c r="P1090" t="s">
        <v>53</v>
      </c>
      <c r="Q1090" t="s">
        <v>234</v>
      </c>
      <c r="R1090" t="s">
        <v>1918</v>
      </c>
      <c r="S1090">
        <v>19090</v>
      </c>
      <c r="T1090" s="3">
        <v>42022</v>
      </c>
      <c r="U1090" s="3">
        <v>42024</v>
      </c>
      <c r="V1090" s="5">
        <v>1469.7275999999999</v>
      </c>
      <c r="W1090">
        <v>6</v>
      </c>
      <c r="X1090" s="5">
        <v>2130.04</v>
      </c>
      <c r="Y1090">
        <v>91550</v>
      </c>
      <c r="Z1090">
        <f t="shared" si="64"/>
        <v>2</v>
      </c>
      <c r="AA1090">
        <f t="shared" si="67"/>
        <v>18</v>
      </c>
      <c r="AB1090" t="str">
        <f t="shared" si="65"/>
        <v>Jan</v>
      </c>
      <c r="AC1090">
        <f t="shared" si="66"/>
        <v>2015</v>
      </c>
    </row>
    <row r="1091" spans="1:29" ht="12.75" customHeight="1" x14ac:dyDescent="0.25">
      <c r="A1091">
        <v>26224</v>
      </c>
      <c r="B1091" t="s">
        <v>56</v>
      </c>
      <c r="C1091">
        <v>0.04</v>
      </c>
      <c r="D1091">
        <v>15.99</v>
      </c>
      <c r="E1091">
        <v>9.4</v>
      </c>
      <c r="F1091">
        <v>1972</v>
      </c>
      <c r="G1091" t="s">
        <v>1917</v>
      </c>
      <c r="H1091" t="s">
        <v>27</v>
      </c>
      <c r="I1091" t="s">
        <v>28</v>
      </c>
      <c r="J1091" t="s">
        <v>77</v>
      </c>
      <c r="K1091" t="s">
        <v>85</v>
      </c>
      <c r="L1091" t="s">
        <v>59</v>
      </c>
      <c r="M1091" t="s">
        <v>1769</v>
      </c>
      <c r="N1091">
        <v>0.49</v>
      </c>
      <c r="O1091" t="s">
        <v>33</v>
      </c>
      <c r="P1091" t="s">
        <v>53</v>
      </c>
      <c r="Q1091" t="s">
        <v>234</v>
      </c>
      <c r="R1091" t="s">
        <v>1918</v>
      </c>
      <c r="S1091">
        <v>19090</v>
      </c>
      <c r="T1091" s="3">
        <v>42022</v>
      </c>
      <c r="U1091" s="3">
        <v>42024</v>
      </c>
      <c r="V1091" s="5">
        <v>-83.553060000000002</v>
      </c>
      <c r="W1091">
        <v>5</v>
      </c>
      <c r="X1091" s="5">
        <v>82.8</v>
      </c>
      <c r="Y1091">
        <v>91550</v>
      </c>
      <c r="Z1091">
        <f t="shared" ref="Z1091:Z1154" si="68">DATEDIF(T1091, U1091, "d")</f>
        <v>2</v>
      </c>
      <c r="AA1091">
        <f t="shared" si="67"/>
        <v>18</v>
      </c>
      <c r="AB1091" t="str">
        <f t="shared" ref="AB1091:AB1154" si="69">TEXT((T1091), "mmm")</f>
        <v>Jan</v>
      </c>
      <c r="AC1091">
        <f t="shared" ref="AC1091:AC1154" si="70">YEAR(T1091)</f>
        <v>2015</v>
      </c>
    </row>
    <row r="1092" spans="1:29" ht="12.75" customHeight="1" x14ac:dyDescent="0.25">
      <c r="A1092">
        <v>18795</v>
      </c>
      <c r="B1092" t="s">
        <v>56</v>
      </c>
      <c r="C1092">
        <v>0.09</v>
      </c>
      <c r="D1092">
        <v>20.48</v>
      </c>
      <c r="E1092">
        <v>6.32</v>
      </c>
      <c r="F1092">
        <v>1974</v>
      </c>
      <c r="G1092" t="s">
        <v>1919</v>
      </c>
      <c r="H1092" t="s">
        <v>49</v>
      </c>
      <c r="I1092" t="s">
        <v>114</v>
      </c>
      <c r="J1092" t="s">
        <v>29</v>
      </c>
      <c r="K1092" t="s">
        <v>257</v>
      </c>
      <c r="L1092" t="s">
        <v>59</v>
      </c>
      <c r="M1092" t="s">
        <v>1920</v>
      </c>
      <c r="N1092">
        <v>0.57999999999999996</v>
      </c>
      <c r="O1092" t="s">
        <v>33</v>
      </c>
      <c r="P1092" t="s">
        <v>61</v>
      </c>
      <c r="Q1092" t="s">
        <v>300</v>
      </c>
      <c r="R1092" t="s">
        <v>1921</v>
      </c>
      <c r="S1092">
        <v>48127</v>
      </c>
      <c r="T1092" s="3">
        <v>42144</v>
      </c>
      <c r="U1092" s="3">
        <v>42145</v>
      </c>
      <c r="V1092" s="5">
        <v>-16.89</v>
      </c>
      <c r="W1092">
        <v>5</v>
      </c>
      <c r="X1092" s="5">
        <v>99.02</v>
      </c>
      <c r="Y1092">
        <v>89040</v>
      </c>
      <c r="Z1092">
        <f t="shared" si="68"/>
        <v>1</v>
      </c>
      <c r="AA1092">
        <f t="shared" ref="AA1092:AA1155" si="71">DAY(T1092)</f>
        <v>20</v>
      </c>
      <c r="AB1092" t="str">
        <f t="shared" si="69"/>
        <v>May</v>
      </c>
      <c r="AC1092">
        <f t="shared" si="70"/>
        <v>2015</v>
      </c>
    </row>
    <row r="1093" spans="1:29" ht="12.75" customHeight="1" x14ac:dyDescent="0.25">
      <c r="A1093">
        <v>18796</v>
      </c>
      <c r="B1093" t="s">
        <v>56</v>
      </c>
      <c r="C1093">
        <v>0.06</v>
      </c>
      <c r="D1093">
        <v>15.67</v>
      </c>
      <c r="E1093">
        <v>1.39</v>
      </c>
      <c r="F1093">
        <v>1974</v>
      </c>
      <c r="G1093" t="s">
        <v>1919</v>
      </c>
      <c r="H1093" t="s">
        <v>49</v>
      </c>
      <c r="I1093" t="s">
        <v>114</v>
      </c>
      <c r="J1093" t="s">
        <v>29</v>
      </c>
      <c r="K1093" t="s">
        <v>69</v>
      </c>
      <c r="L1093" t="s">
        <v>59</v>
      </c>
      <c r="M1093" t="s">
        <v>1700</v>
      </c>
      <c r="N1093">
        <v>0.38</v>
      </c>
      <c r="O1093" t="s">
        <v>33</v>
      </c>
      <c r="P1093" t="s">
        <v>61</v>
      </c>
      <c r="Q1093" t="s">
        <v>300</v>
      </c>
      <c r="R1093" t="s">
        <v>1921</v>
      </c>
      <c r="S1093">
        <v>48127</v>
      </c>
      <c r="T1093" s="3">
        <v>42144</v>
      </c>
      <c r="U1093" s="3">
        <v>42145</v>
      </c>
      <c r="V1093" s="5">
        <v>25.51</v>
      </c>
      <c r="W1093">
        <v>3</v>
      </c>
      <c r="X1093" s="5">
        <v>46.4</v>
      </c>
      <c r="Y1093">
        <v>89040</v>
      </c>
      <c r="Z1093">
        <f t="shared" si="68"/>
        <v>1</v>
      </c>
      <c r="AA1093">
        <f t="shared" si="71"/>
        <v>20</v>
      </c>
      <c r="AB1093" t="str">
        <f t="shared" si="69"/>
        <v>May</v>
      </c>
      <c r="AC1093">
        <f t="shared" si="70"/>
        <v>2015</v>
      </c>
    </row>
    <row r="1094" spans="1:29" ht="12.75" customHeight="1" x14ac:dyDescent="0.25">
      <c r="A1094">
        <v>25731</v>
      </c>
      <c r="B1094" t="s">
        <v>47</v>
      </c>
      <c r="C1094">
        <v>0.05</v>
      </c>
      <c r="D1094">
        <v>70.98</v>
      </c>
      <c r="E1094">
        <v>46.74</v>
      </c>
      <c r="F1094">
        <v>1976</v>
      </c>
      <c r="G1094" t="s">
        <v>1922</v>
      </c>
      <c r="H1094" t="s">
        <v>39</v>
      </c>
      <c r="I1094" t="s">
        <v>114</v>
      </c>
      <c r="J1094" t="s">
        <v>41</v>
      </c>
      <c r="K1094" t="s">
        <v>191</v>
      </c>
      <c r="L1094" t="s">
        <v>121</v>
      </c>
      <c r="M1094" t="s">
        <v>867</v>
      </c>
      <c r="N1094">
        <v>0.56000000000000005</v>
      </c>
      <c r="O1094" t="s">
        <v>33</v>
      </c>
      <c r="P1094" t="s">
        <v>61</v>
      </c>
      <c r="Q1094" t="s">
        <v>300</v>
      </c>
      <c r="R1094" t="s">
        <v>1923</v>
      </c>
      <c r="S1094">
        <v>48823</v>
      </c>
      <c r="T1094" s="3">
        <v>42014</v>
      </c>
      <c r="U1094" s="3">
        <v>42015</v>
      </c>
      <c r="V1094" s="5">
        <v>-850.65239999999994</v>
      </c>
      <c r="W1094">
        <v>8</v>
      </c>
      <c r="X1094" s="5">
        <v>551.51</v>
      </c>
      <c r="Y1094">
        <v>89039</v>
      </c>
      <c r="Z1094">
        <f t="shared" si="68"/>
        <v>1</v>
      </c>
      <c r="AA1094">
        <f t="shared" si="71"/>
        <v>10</v>
      </c>
      <c r="AB1094" t="str">
        <f t="shared" si="69"/>
        <v>Jan</v>
      </c>
      <c r="AC1094">
        <f t="shared" si="70"/>
        <v>2015</v>
      </c>
    </row>
    <row r="1095" spans="1:29" ht="12.75" customHeight="1" x14ac:dyDescent="0.25">
      <c r="A1095">
        <v>25732</v>
      </c>
      <c r="B1095" t="s">
        <v>47</v>
      </c>
      <c r="C1095">
        <v>0.05</v>
      </c>
      <c r="D1095">
        <v>11.55</v>
      </c>
      <c r="E1095">
        <v>2.36</v>
      </c>
      <c r="F1095">
        <v>1976</v>
      </c>
      <c r="G1095" t="s">
        <v>1922</v>
      </c>
      <c r="H1095" t="s">
        <v>49</v>
      </c>
      <c r="I1095" t="s">
        <v>114</v>
      </c>
      <c r="J1095" t="s">
        <v>29</v>
      </c>
      <c r="K1095" t="s">
        <v>30</v>
      </c>
      <c r="L1095" t="s">
        <v>31</v>
      </c>
      <c r="M1095" t="s">
        <v>312</v>
      </c>
      <c r="N1095">
        <v>0.55000000000000004</v>
      </c>
      <c r="O1095" t="s">
        <v>33</v>
      </c>
      <c r="P1095" t="s">
        <v>61</v>
      </c>
      <c r="Q1095" t="s">
        <v>300</v>
      </c>
      <c r="R1095" t="s">
        <v>1923</v>
      </c>
      <c r="S1095">
        <v>48823</v>
      </c>
      <c r="T1095" s="3">
        <v>42014</v>
      </c>
      <c r="U1095" s="3">
        <v>42016</v>
      </c>
      <c r="V1095" s="5">
        <v>98.525099999999981</v>
      </c>
      <c r="W1095">
        <v>12</v>
      </c>
      <c r="X1095" s="5">
        <v>142.79</v>
      </c>
      <c r="Y1095">
        <v>89039</v>
      </c>
      <c r="Z1095">
        <f t="shared" si="68"/>
        <v>2</v>
      </c>
      <c r="AA1095">
        <f t="shared" si="71"/>
        <v>10</v>
      </c>
      <c r="AB1095" t="str">
        <f t="shared" si="69"/>
        <v>Jan</v>
      </c>
      <c r="AC1095">
        <f t="shared" si="70"/>
        <v>2015</v>
      </c>
    </row>
    <row r="1096" spans="1:29" ht="12.75" customHeight="1" x14ac:dyDescent="0.25">
      <c r="A1096">
        <v>24887</v>
      </c>
      <c r="B1096" t="s">
        <v>47</v>
      </c>
      <c r="C1096">
        <v>0.06</v>
      </c>
      <c r="D1096">
        <v>40.99</v>
      </c>
      <c r="E1096">
        <v>17.48</v>
      </c>
      <c r="F1096">
        <v>1976</v>
      </c>
      <c r="G1096" t="s">
        <v>1922</v>
      </c>
      <c r="H1096" t="s">
        <v>49</v>
      </c>
      <c r="I1096" t="s">
        <v>114</v>
      </c>
      <c r="J1096" t="s">
        <v>29</v>
      </c>
      <c r="K1096" t="s">
        <v>93</v>
      </c>
      <c r="L1096" t="s">
        <v>59</v>
      </c>
      <c r="M1096" t="s">
        <v>1106</v>
      </c>
      <c r="N1096">
        <v>0.36</v>
      </c>
      <c r="O1096" t="s">
        <v>33</v>
      </c>
      <c r="P1096" t="s">
        <v>61</v>
      </c>
      <c r="Q1096" t="s">
        <v>300</v>
      </c>
      <c r="R1096" t="s">
        <v>1923</v>
      </c>
      <c r="S1096">
        <v>48823</v>
      </c>
      <c r="T1096" s="3">
        <v>42086</v>
      </c>
      <c r="U1096" s="3">
        <v>42088</v>
      </c>
      <c r="V1096" s="5">
        <v>214.23</v>
      </c>
      <c r="W1096">
        <v>14</v>
      </c>
      <c r="X1096" s="5">
        <v>585.08000000000004</v>
      </c>
      <c r="Y1096">
        <v>89041</v>
      </c>
      <c r="Z1096">
        <f t="shared" si="68"/>
        <v>2</v>
      </c>
      <c r="AA1096">
        <f t="shared" si="71"/>
        <v>23</v>
      </c>
      <c r="AB1096" t="str">
        <f t="shared" si="69"/>
        <v>Mar</v>
      </c>
      <c r="AC1096">
        <f t="shared" si="70"/>
        <v>2015</v>
      </c>
    </row>
    <row r="1097" spans="1:29" ht="12.75" customHeight="1" x14ac:dyDescent="0.25">
      <c r="A1097">
        <v>21692</v>
      </c>
      <c r="B1097" t="s">
        <v>37</v>
      </c>
      <c r="C1097">
        <v>0.05</v>
      </c>
      <c r="D1097">
        <v>20.99</v>
      </c>
      <c r="E1097">
        <v>3.3</v>
      </c>
      <c r="F1097">
        <v>1979</v>
      </c>
      <c r="G1097" t="s">
        <v>1924</v>
      </c>
      <c r="H1097" t="s">
        <v>49</v>
      </c>
      <c r="I1097" t="s">
        <v>28</v>
      </c>
      <c r="J1097" t="s">
        <v>77</v>
      </c>
      <c r="K1097" t="s">
        <v>78</v>
      </c>
      <c r="L1097" t="s">
        <v>51</v>
      </c>
      <c r="M1097" t="s">
        <v>895</v>
      </c>
      <c r="N1097">
        <v>0.81</v>
      </c>
      <c r="O1097" t="s">
        <v>33</v>
      </c>
      <c r="P1097" t="s">
        <v>34</v>
      </c>
      <c r="Q1097" t="s">
        <v>255</v>
      </c>
      <c r="R1097" t="s">
        <v>1925</v>
      </c>
      <c r="S1097">
        <v>80122</v>
      </c>
      <c r="T1097" s="3">
        <v>42129</v>
      </c>
      <c r="U1097" s="3">
        <v>42130</v>
      </c>
      <c r="V1097" s="5">
        <v>21.883400000000023</v>
      </c>
      <c r="W1097">
        <v>4</v>
      </c>
      <c r="X1097" s="5">
        <v>72.75</v>
      </c>
      <c r="Y1097">
        <v>87757</v>
      </c>
      <c r="Z1097">
        <f t="shared" si="68"/>
        <v>1</v>
      </c>
      <c r="AA1097">
        <f t="shared" si="71"/>
        <v>5</v>
      </c>
      <c r="AB1097" t="str">
        <f t="shared" si="69"/>
        <v>May</v>
      </c>
      <c r="AC1097">
        <f t="shared" si="70"/>
        <v>2015</v>
      </c>
    </row>
    <row r="1098" spans="1:29" ht="12.75" customHeight="1" x14ac:dyDescent="0.25">
      <c r="A1098">
        <v>24935</v>
      </c>
      <c r="B1098" t="s">
        <v>37</v>
      </c>
      <c r="C1098">
        <v>0.1</v>
      </c>
      <c r="D1098">
        <v>7.37</v>
      </c>
      <c r="E1098">
        <v>5.53</v>
      </c>
      <c r="F1098">
        <v>1984</v>
      </c>
      <c r="G1098" t="s">
        <v>1926</v>
      </c>
      <c r="H1098" t="s">
        <v>49</v>
      </c>
      <c r="I1098" t="s">
        <v>114</v>
      </c>
      <c r="J1098" t="s">
        <v>77</v>
      </c>
      <c r="K1098" t="s">
        <v>180</v>
      </c>
      <c r="L1098" t="s">
        <v>51</v>
      </c>
      <c r="M1098" t="s">
        <v>306</v>
      </c>
      <c r="N1098">
        <v>0.69</v>
      </c>
      <c r="O1098" t="s">
        <v>33</v>
      </c>
      <c r="P1098" t="s">
        <v>136</v>
      </c>
      <c r="Q1098" t="s">
        <v>932</v>
      </c>
      <c r="R1098" t="s">
        <v>933</v>
      </c>
      <c r="S1098">
        <v>29915</v>
      </c>
      <c r="T1098" s="3">
        <v>42140</v>
      </c>
      <c r="U1098" s="3">
        <v>42140</v>
      </c>
      <c r="V1098" s="5">
        <v>290.202</v>
      </c>
      <c r="W1098">
        <v>38</v>
      </c>
      <c r="X1098" s="5">
        <v>269.33</v>
      </c>
      <c r="Y1098">
        <v>91258</v>
      </c>
      <c r="Z1098">
        <f t="shared" si="68"/>
        <v>0</v>
      </c>
      <c r="AA1098">
        <f t="shared" si="71"/>
        <v>16</v>
      </c>
      <c r="AB1098" t="str">
        <f t="shared" si="69"/>
        <v>May</v>
      </c>
      <c r="AC1098">
        <f t="shared" si="70"/>
        <v>2015</v>
      </c>
    </row>
    <row r="1099" spans="1:29" ht="12.75" customHeight="1" x14ac:dyDescent="0.25">
      <c r="A1099">
        <v>20568</v>
      </c>
      <c r="B1099" t="s">
        <v>37</v>
      </c>
      <c r="C1099">
        <v>0.01</v>
      </c>
      <c r="D1099">
        <v>15.31</v>
      </c>
      <c r="E1099">
        <v>8.7799999999999994</v>
      </c>
      <c r="F1099">
        <v>1986</v>
      </c>
      <c r="G1099" t="s">
        <v>1927</v>
      </c>
      <c r="H1099" t="s">
        <v>49</v>
      </c>
      <c r="I1099" t="s">
        <v>40</v>
      </c>
      <c r="J1099" t="s">
        <v>29</v>
      </c>
      <c r="K1099" t="s">
        <v>141</v>
      </c>
      <c r="L1099" t="s">
        <v>59</v>
      </c>
      <c r="M1099" t="s">
        <v>1928</v>
      </c>
      <c r="N1099">
        <v>0.56999999999999995</v>
      </c>
      <c r="O1099" t="s">
        <v>33</v>
      </c>
      <c r="P1099" t="s">
        <v>61</v>
      </c>
      <c r="Q1099" t="s">
        <v>130</v>
      </c>
      <c r="R1099" t="s">
        <v>1929</v>
      </c>
      <c r="S1099">
        <v>79701</v>
      </c>
      <c r="T1099" s="3">
        <v>42130</v>
      </c>
      <c r="U1099" s="3">
        <v>42131</v>
      </c>
      <c r="V1099" s="5">
        <v>12.146000000000008</v>
      </c>
      <c r="W1099">
        <v>23</v>
      </c>
      <c r="X1099" s="5">
        <v>377</v>
      </c>
      <c r="Y1099">
        <v>90888</v>
      </c>
      <c r="Z1099">
        <f t="shared" si="68"/>
        <v>1</v>
      </c>
      <c r="AA1099">
        <f t="shared" si="71"/>
        <v>6</v>
      </c>
      <c r="AB1099" t="str">
        <f t="shared" si="69"/>
        <v>May</v>
      </c>
      <c r="AC1099">
        <f t="shared" si="70"/>
        <v>2015</v>
      </c>
    </row>
    <row r="1100" spans="1:29" ht="12.75" customHeight="1" x14ac:dyDescent="0.25">
      <c r="A1100">
        <v>20569</v>
      </c>
      <c r="B1100" t="s">
        <v>37</v>
      </c>
      <c r="C1100">
        <v>0.05</v>
      </c>
      <c r="D1100">
        <v>7.99</v>
      </c>
      <c r="E1100">
        <v>5.03</v>
      </c>
      <c r="F1100">
        <v>1986</v>
      </c>
      <c r="G1100" t="s">
        <v>1927</v>
      </c>
      <c r="H1100" t="s">
        <v>27</v>
      </c>
      <c r="I1100" t="s">
        <v>40</v>
      </c>
      <c r="J1100" t="s">
        <v>77</v>
      </c>
      <c r="K1100" t="s">
        <v>78</v>
      </c>
      <c r="L1100" t="s">
        <v>86</v>
      </c>
      <c r="M1100" t="s">
        <v>430</v>
      </c>
      <c r="N1100">
        <v>0.6</v>
      </c>
      <c r="O1100" t="s">
        <v>33</v>
      </c>
      <c r="P1100" t="s">
        <v>61</v>
      </c>
      <c r="Q1100" t="s">
        <v>130</v>
      </c>
      <c r="R1100" t="s">
        <v>1929</v>
      </c>
      <c r="S1100">
        <v>79701</v>
      </c>
      <c r="T1100" s="3">
        <v>42130</v>
      </c>
      <c r="U1100" s="3">
        <v>42132</v>
      </c>
      <c r="V1100" s="5">
        <v>5.6870000000000083</v>
      </c>
      <c r="W1100">
        <v>4</v>
      </c>
      <c r="X1100" s="5">
        <v>42.99</v>
      </c>
      <c r="Y1100">
        <v>90888</v>
      </c>
      <c r="Z1100">
        <f t="shared" si="68"/>
        <v>2</v>
      </c>
      <c r="AA1100">
        <f t="shared" si="71"/>
        <v>6</v>
      </c>
      <c r="AB1100" t="str">
        <f t="shared" si="69"/>
        <v>May</v>
      </c>
      <c r="AC1100">
        <f t="shared" si="70"/>
        <v>2015</v>
      </c>
    </row>
    <row r="1101" spans="1:29" ht="12.75" customHeight="1" x14ac:dyDescent="0.25">
      <c r="A1101">
        <v>19336</v>
      </c>
      <c r="B1101" t="s">
        <v>25</v>
      </c>
      <c r="C1101">
        <v>0.05</v>
      </c>
      <c r="D1101">
        <v>20.98</v>
      </c>
      <c r="E1101">
        <v>21.2</v>
      </c>
      <c r="F1101">
        <v>1988</v>
      </c>
      <c r="G1101" t="s">
        <v>1930</v>
      </c>
      <c r="H1101" t="s">
        <v>49</v>
      </c>
      <c r="I1101" t="s">
        <v>40</v>
      </c>
      <c r="J1101" t="s">
        <v>41</v>
      </c>
      <c r="K1101" t="s">
        <v>50</v>
      </c>
      <c r="L1101" t="s">
        <v>86</v>
      </c>
      <c r="M1101" t="s">
        <v>1931</v>
      </c>
      <c r="N1101">
        <v>0.78</v>
      </c>
      <c r="O1101" t="s">
        <v>33</v>
      </c>
      <c r="P1101" t="s">
        <v>34</v>
      </c>
      <c r="Q1101" t="s">
        <v>212</v>
      </c>
      <c r="R1101" t="s">
        <v>1895</v>
      </c>
      <c r="S1101">
        <v>84020</v>
      </c>
      <c r="T1101" s="3">
        <v>42007</v>
      </c>
      <c r="U1101" s="3">
        <v>42008</v>
      </c>
      <c r="V1101" s="5">
        <v>-181.102</v>
      </c>
      <c r="W1101">
        <v>3</v>
      </c>
      <c r="X1101" s="5">
        <v>65.69</v>
      </c>
      <c r="Y1101">
        <v>89999</v>
      </c>
      <c r="Z1101">
        <f t="shared" si="68"/>
        <v>1</v>
      </c>
      <c r="AA1101">
        <f t="shared" si="71"/>
        <v>3</v>
      </c>
      <c r="AB1101" t="str">
        <f t="shared" si="69"/>
        <v>Jan</v>
      </c>
      <c r="AC1101">
        <f t="shared" si="70"/>
        <v>2015</v>
      </c>
    </row>
    <row r="1102" spans="1:29" ht="12.75" customHeight="1" x14ac:dyDescent="0.25">
      <c r="A1102">
        <v>22600</v>
      </c>
      <c r="B1102" t="s">
        <v>37</v>
      </c>
      <c r="C1102">
        <v>0.04</v>
      </c>
      <c r="D1102">
        <v>355.98</v>
      </c>
      <c r="E1102">
        <v>58.92</v>
      </c>
      <c r="F1102">
        <v>1989</v>
      </c>
      <c r="G1102" t="s">
        <v>1932</v>
      </c>
      <c r="H1102" t="s">
        <v>39</v>
      </c>
      <c r="I1102" t="s">
        <v>40</v>
      </c>
      <c r="J1102" t="s">
        <v>41</v>
      </c>
      <c r="K1102" t="s">
        <v>42</v>
      </c>
      <c r="L1102" t="s">
        <v>43</v>
      </c>
      <c r="M1102" t="s">
        <v>1294</v>
      </c>
      <c r="N1102">
        <v>0.64</v>
      </c>
      <c r="O1102" t="s">
        <v>33</v>
      </c>
      <c r="P1102" t="s">
        <v>34</v>
      </c>
      <c r="Q1102" t="s">
        <v>212</v>
      </c>
      <c r="R1102" t="s">
        <v>1933</v>
      </c>
      <c r="S1102">
        <v>84117</v>
      </c>
      <c r="T1102" s="3">
        <v>42025</v>
      </c>
      <c r="U1102" s="3">
        <v>42026</v>
      </c>
      <c r="V1102" s="5">
        <v>882.93000000000006</v>
      </c>
      <c r="W1102">
        <v>8</v>
      </c>
      <c r="X1102" s="5">
        <v>2748.21</v>
      </c>
      <c r="Y1102">
        <v>90000</v>
      </c>
      <c r="Z1102">
        <f t="shared" si="68"/>
        <v>1</v>
      </c>
      <c r="AA1102">
        <f t="shared" si="71"/>
        <v>21</v>
      </c>
      <c r="AB1102" t="str">
        <f t="shared" si="69"/>
        <v>Jan</v>
      </c>
      <c r="AC1102">
        <f t="shared" si="70"/>
        <v>2015</v>
      </c>
    </row>
    <row r="1103" spans="1:29" ht="12.75" customHeight="1" x14ac:dyDescent="0.25">
      <c r="A1103">
        <v>22601</v>
      </c>
      <c r="B1103" t="s">
        <v>37</v>
      </c>
      <c r="C1103">
        <v>0.09</v>
      </c>
      <c r="D1103">
        <v>19.98</v>
      </c>
      <c r="E1103">
        <v>8.68</v>
      </c>
      <c r="F1103">
        <v>1989</v>
      </c>
      <c r="G1103" t="s">
        <v>1932</v>
      </c>
      <c r="H1103" t="s">
        <v>49</v>
      </c>
      <c r="I1103" t="s">
        <v>40</v>
      </c>
      <c r="J1103" t="s">
        <v>29</v>
      </c>
      <c r="K1103" t="s">
        <v>93</v>
      </c>
      <c r="L1103" t="s">
        <v>59</v>
      </c>
      <c r="M1103" t="s">
        <v>1223</v>
      </c>
      <c r="N1103">
        <v>0.37</v>
      </c>
      <c r="O1103" t="s">
        <v>33</v>
      </c>
      <c r="P1103" t="s">
        <v>34</v>
      </c>
      <c r="Q1103" t="s">
        <v>212</v>
      </c>
      <c r="R1103" t="s">
        <v>1933</v>
      </c>
      <c r="S1103">
        <v>84117</v>
      </c>
      <c r="T1103" s="3">
        <v>42025</v>
      </c>
      <c r="U1103" s="3">
        <v>42026</v>
      </c>
      <c r="V1103" s="5">
        <v>6.6803999999999988</v>
      </c>
      <c r="W1103">
        <v>5</v>
      </c>
      <c r="X1103" s="5">
        <v>93.19</v>
      </c>
      <c r="Y1103">
        <v>90000</v>
      </c>
      <c r="Z1103">
        <f t="shared" si="68"/>
        <v>1</v>
      </c>
      <c r="AA1103">
        <f t="shared" si="71"/>
        <v>21</v>
      </c>
      <c r="AB1103" t="str">
        <f t="shared" si="69"/>
        <v>Jan</v>
      </c>
      <c r="AC1103">
        <f t="shared" si="70"/>
        <v>2015</v>
      </c>
    </row>
    <row r="1104" spans="1:29" ht="12.75" customHeight="1" x14ac:dyDescent="0.25">
      <c r="A1104">
        <v>20554</v>
      </c>
      <c r="B1104" t="s">
        <v>25</v>
      </c>
      <c r="C1104">
        <v>0.01</v>
      </c>
      <c r="D1104">
        <v>30.98</v>
      </c>
      <c r="E1104">
        <v>6.5</v>
      </c>
      <c r="F1104">
        <v>1989</v>
      </c>
      <c r="G1104" t="s">
        <v>1932</v>
      </c>
      <c r="H1104" t="s">
        <v>49</v>
      </c>
      <c r="I1104" t="s">
        <v>28</v>
      </c>
      <c r="J1104" t="s">
        <v>77</v>
      </c>
      <c r="K1104" t="s">
        <v>180</v>
      </c>
      <c r="L1104" t="s">
        <v>59</v>
      </c>
      <c r="M1104" t="s">
        <v>1908</v>
      </c>
      <c r="N1104">
        <v>0.64</v>
      </c>
      <c r="O1104" t="s">
        <v>33</v>
      </c>
      <c r="P1104" t="s">
        <v>34</v>
      </c>
      <c r="Q1104" t="s">
        <v>212</v>
      </c>
      <c r="R1104" t="s">
        <v>1933</v>
      </c>
      <c r="S1104">
        <v>84117</v>
      </c>
      <c r="T1104" s="3">
        <v>42139</v>
      </c>
      <c r="U1104" s="3">
        <v>42140</v>
      </c>
      <c r="V1104" s="5">
        <v>46.29</v>
      </c>
      <c r="W1104">
        <v>11</v>
      </c>
      <c r="X1104" s="5">
        <v>363.37</v>
      </c>
      <c r="Y1104">
        <v>90001</v>
      </c>
      <c r="Z1104">
        <f t="shared" si="68"/>
        <v>1</v>
      </c>
      <c r="AA1104">
        <f t="shared" si="71"/>
        <v>15</v>
      </c>
      <c r="AB1104" t="str">
        <f t="shared" si="69"/>
        <v>May</v>
      </c>
      <c r="AC1104">
        <f t="shared" si="70"/>
        <v>2015</v>
      </c>
    </row>
    <row r="1105" spans="1:29" ht="12.75" customHeight="1" x14ac:dyDescent="0.25">
      <c r="A1105">
        <v>20555</v>
      </c>
      <c r="B1105" t="s">
        <v>25</v>
      </c>
      <c r="C1105">
        <v>0.01</v>
      </c>
      <c r="D1105">
        <v>40.99</v>
      </c>
      <c r="E1105">
        <v>19.989999999999998</v>
      </c>
      <c r="F1105">
        <v>1989</v>
      </c>
      <c r="G1105" t="s">
        <v>1932</v>
      </c>
      <c r="H1105" t="s">
        <v>49</v>
      </c>
      <c r="I1105" t="s">
        <v>28</v>
      </c>
      <c r="J1105" t="s">
        <v>29</v>
      </c>
      <c r="K1105" t="s">
        <v>93</v>
      </c>
      <c r="L1105" t="s">
        <v>59</v>
      </c>
      <c r="M1105" t="s">
        <v>1934</v>
      </c>
      <c r="N1105">
        <v>0.36</v>
      </c>
      <c r="O1105" t="s">
        <v>33</v>
      </c>
      <c r="P1105" t="s">
        <v>34</v>
      </c>
      <c r="Q1105" t="s">
        <v>212</v>
      </c>
      <c r="R1105" t="s">
        <v>1933</v>
      </c>
      <c r="S1105">
        <v>84117</v>
      </c>
      <c r="T1105" s="3">
        <v>42139</v>
      </c>
      <c r="U1105" s="3">
        <v>42142</v>
      </c>
      <c r="V1105" s="5">
        <v>177.79</v>
      </c>
      <c r="W1105">
        <v>11</v>
      </c>
      <c r="X1105" s="5">
        <v>480.75</v>
      </c>
      <c r="Y1105">
        <v>90001</v>
      </c>
      <c r="Z1105">
        <f t="shared" si="68"/>
        <v>3</v>
      </c>
      <c r="AA1105">
        <f t="shared" si="71"/>
        <v>15</v>
      </c>
      <c r="AB1105" t="str">
        <f t="shared" si="69"/>
        <v>May</v>
      </c>
      <c r="AC1105">
        <f t="shared" si="70"/>
        <v>2015</v>
      </c>
    </row>
    <row r="1106" spans="1:29" ht="12.75" customHeight="1" x14ac:dyDescent="0.25">
      <c r="A1106">
        <v>21723</v>
      </c>
      <c r="B1106" t="s">
        <v>56</v>
      </c>
      <c r="C1106">
        <v>0.1</v>
      </c>
      <c r="D1106">
        <v>1.6</v>
      </c>
      <c r="E1106">
        <v>1.29</v>
      </c>
      <c r="F1106">
        <v>1989</v>
      </c>
      <c r="G1106" t="s">
        <v>1932</v>
      </c>
      <c r="H1106" t="s">
        <v>49</v>
      </c>
      <c r="I1106" t="s">
        <v>40</v>
      </c>
      <c r="J1106" t="s">
        <v>29</v>
      </c>
      <c r="K1106" t="s">
        <v>30</v>
      </c>
      <c r="L1106" t="s">
        <v>31</v>
      </c>
      <c r="M1106" t="s">
        <v>1935</v>
      </c>
      <c r="N1106">
        <v>0.42</v>
      </c>
      <c r="O1106" t="s">
        <v>33</v>
      </c>
      <c r="P1106" t="s">
        <v>34</v>
      </c>
      <c r="Q1106" t="s">
        <v>212</v>
      </c>
      <c r="R1106" t="s">
        <v>1933</v>
      </c>
      <c r="S1106">
        <v>84117</v>
      </c>
      <c r="T1106" s="3">
        <v>42124</v>
      </c>
      <c r="U1106" s="3">
        <v>42124</v>
      </c>
      <c r="V1106" s="5">
        <v>-14.990400000000001</v>
      </c>
      <c r="W1106">
        <v>11</v>
      </c>
      <c r="X1106" s="5">
        <v>16.88</v>
      </c>
      <c r="Y1106">
        <v>90003</v>
      </c>
      <c r="Z1106">
        <f t="shared" si="68"/>
        <v>0</v>
      </c>
      <c r="AA1106">
        <f t="shared" si="71"/>
        <v>30</v>
      </c>
      <c r="AB1106" t="str">
        <f t="shared" si="69"/>
        <v>Apr</v>
      </c>
      <c r="AC1106">
        <f t="shared" si="70"/>
        <v>2015</v>
      </c>
    </row>
    <row r="1107" spans="1:29" ht="12.75" customHeight="1" x14ac:dyDescent="0.25">
      <c r="A1107">
        <v>25417</v>
      </c>
      <c r="B1107" t="s">
        <v>56</v>
      </c>
      <c r="C1107">
        <v>0</v>
      </c>
      <c r="D1107">
        <v>47.9</v>
      </c>
      <c r="E1107">
        <v>5.86</v>
      </c>
      <c r="F1107">
        <v>1991</v>
      </c>
      <c r="G1107" t="s">
        <v>1936</v>
      </c>
      <c r="H1107" t="s">
        <v>49</v>
      </c>
      <c r="I1107" t="s">
        <v>40</v>
      </c>
      <c r="J1107" t="s">
        <v>29</v>
      </c>
      <c r="K1107" t="s">
        <v>93</v>
      </c>
      <c r="L1107" t="s">
        <v>59</v>
      </c>
      <c r="M1107" t="s">
        <v>1937</v>
      </c>
      <c r="N1107">
        <v>0.37</v>
      </c>
      <c r="O1107" t="s">
        <v>33</v>
      </c>
      <c r="P1107" t="s">
        <v>34</v>
      </c>
      <c r="Q1107" t="s">
        <v>212</v>
      </c>
      <c r="R1107" t="s">
        <v>1938</v>
      </c>
      <c r="S1107">
        <v>84118</v>
      </c>
      <c r="T1107" s="3">
        <v>42057</v>
      </c>
      <c r="U1107" s="3">
        <v>42059</v>
      </c>
      <c r="V1107" s="5">
        <v>638.38109999999995</v>
      </c>
      <c r="W1107">
        <v>18</v>
      </c>
      <c r="X1107" s="5">
        <v>925.19</v>
      </c>
      <c r="Y1107">
        <v>90002</v>
      </c>
      <c r="Z1107">
        <f t="shared" si="68"/>
        <v>2</v>
      </c>
      <c r="AA1107">
        <f t="shared" si="71"/>
        <v>22</v>
      </c>
      <c r="AB1107" t="str">
        <f t="shared" si="69"/>
        <v>Feb</v>
      </c>
      <c r="AC1107">
        <f t="shared" si="70"/>
        <v>2015</v>
      </c>
    </row>
    <row r="1108" spans="1:29" ht="12.75" customHeight="1" x14ac:dyDescent="0.25">
      <c r="A1108">
        <v>19797</v>
      </c>
      <c r="B1108" t="s">
        <v>37</v>
      </c>
      <c r="C1108">
        <v>0.1</v>
      </c>
      <c r="D1108">
        <v>125.99</v>
      </c>
      <c r="E1108">
        <v>8.99</v>
      </c>
      <c r="F1108">
        <v>1997</v>
      </c>
      <c r="G1108" t="s">
        <v>1939</v>
      </c>
      <c r="H1108" t="s">
        <v>49</v>
      </c>
      <c r="I1108" t="s">
        <v>114</v>
      </c>
      <c r="J1108" t="s">
        <v>77</v>
      </c>
      <c r="K1108" t="s">
        <v>78</v>
      </c>
      <c r="L1108" t="s">
        <v>59</v>
      </c>
      <c r="M1108" t="s">
        <v>898</v>
      </c>
      <c r="N1108">
        <v>0.56999999999999995</v>
      </c>
      <c r="O1108" t="s">
        <v>33</v>
      </c>
      <c r="P1108" t="s">
        <v>136</v>
      </c>
      <c r="Q1108" t="s">
        <v>932</v>
      </c>
      <c r="R1108" t="s">
        <v>933</v>
      </c>
      <c r="S1108">
        <v>29915</v>
      </c>
      <c r="T1108" s="3">
        <v>42029</v>
      </c>
      <c r="U1108" s="3">
        <v>42032</v>
      </c>
      <c r="V1108" s="5">
        <v>17.652000000000001</v>
      </c>
      <c r="W1108">
        <v>4</v>
      </c>
      <c r="X1108" s="5">
        <v>408.66</v>
      </c>
      <c r="Y1108">
        <v>90333</v>
      </c>
      <c r="Z1108">
        <f t="shared" si="68"/>
        <v>3</v>
      </c>
      <c r="AA1108">
        <f t="shared" si="71"/>
        <v>25</v>
      </c>
      <c r="AB1108" t="str">
        <f t="shared" si="69"/>
        <v>Jan</v>
      </c>
      <c r="AC1108">
        <f t="shared" si="70"/>
        <v>2015</v>
      </c>
    </row>
    <row r="1109" spans="1:29" ht="12.75" customHeight="1" x14ac:dyDescent="0.25">
      <c r="A1109">
        <v>19581</v>
      </c>
      <c r="B1109" t="s">
        <v>56</v>
      </c>
      <c r="C1109">
        <v>0.01</v>
      </c>
      <c r="D1109">
        <v>16.48</v>
      </c>
      <c r="E1109">
        <v>1.99</v>
      </c>
      <c r="F1109">
        <v>1997</v>
      </c>
      <c r="G1109" t="s">
        <v>1939</v>
      </c>
      <c r="H1109" t="s">
        <v>49</v>
      </c>
      <c r="I1109" t="s">
        <v>114</v>
      </c>
      <c r="J1109" t="s">
        <v>77</v>
      </c>
      <c r="K1109" t="s">
        <v>180</v>
      </c>
      <c r="L1109" t="s">
        <v>51</v>
      </c>
      <c r="M1109" t="s">
        <v>1472</v>
      </c>
      <c r="N1109">
        <v>0.42</v>
      </c>
      <c r="O1109" t="s">
        <v>33</v>
      </c>
      <c r="P1109" t="s">
        <v>136</v>
      </c>
      <c r="Q1109" t="s">
        <v>932</v>
      </c>
      <c r="R1109" t="s">
        <v>933</v>
      </c>
      <c r="S1109">
        <v>29915</v>
      </c>
      <c r="T1109" s="3">
        <v>42131</v>
      </c>
      <c r="U1109" s="3">
        <v>42132</v>
      </c>
      <c r="V1109" s="5">
        <v>739.67399999999998</v>
      </c>
      <c r="W1109">
        <v>7</v>
      </c>
      <c r="X1109" s="5">
        <v>122.93</v>
      </c>
      <c r="Y1109">
        <v>90334</v>
      </c>
      <c r="Z1109">
        <f t="shared" si="68"/>
        <v>1</v>
      </c>
      <c r="AA1109">
        <f t="shared" si="71"/>
        <v>7</v>
      </c>
      <c r="AB1109" t="str">
        <f t="shared" si="69"/>
        <v>May</v>
      </c>
      <c r="AC1109">
        <f t="shared" si="70"/>
        <v>2015</v>
      </c>
    </row>
    <row r="1110" spans="1:29" ht="12.75" customHeight="1" x14ac:dyDescent="0.25">
      <c r="A1110">
        <v>21003</v>
      </c>
      <c r="B1110" t="s">
        <v>106</v>
      </c>
      <c r="C1110">
        <v>0</v>
      </c>
      <c r="D1110">
        <v>24.92</v>
      </c>
      <c r="E1110">
        <v>12.98</v>
      </c>
      <c r="F1110">
        <v>1997</v>
      </c>
      <c r="G1110" t="s">
        <v>1939</v>
      </c>
      <c r="H1110" t="s">
        <v>49</v>
      </c>
      <c r="I1110" t="s">
        <v>114</v>
      </c>
      <c r="J1110" t="s">
        <v>29</v>
      </c>
      <c r="K1110" t="s">
        <v>109</v>
      </c>
      <c r="L1110" t="s">
        <v>59</v>
      </c>
      <c r="M1110" t="s">
        <v>1940</v>
      </c>
      <c r="N1110">
        <v>0.39</v>
      </c>
      <c r="O1110" t="s">
        <v>33</v>
      </c>
      <c r="P1110" t="s">
        <v>136</v>
      </c>
      <c r="Q1110" t="s">
        <v>932</v>
      </c>
      <c r="R1110" t="s">
        <v>933</v>
      </c>
      <c r="S1110">
        <v>29915</v>
      </c>
      <c r="T1110" s="3">
        <v>42157</v>
      </c>
      <c r="U1110" s="3">
        <v>42157</v>
      </c>
      <c r="V1110" s="5">
        <v>-23.155999999999999</v>
      </c>
      <c r="W1110">
        <v>1</v>
      </c>
      <c r="X1110" s="5">
        <v>32.659999999999997</v>
      </c>
      <c r="Y1110">
        <v>90335</v>
      </c>
      <c r="Z1110">
        <f t="shared" si="68"/>
        <v>0</v>
      </c>
      <c r="AA1110">
        <f t="shared" si="71"/>
        <v>2</v>
      </c>
      <c r="AB1110" t="str">
        <f t="shared" si="69"/>
        <v>Jun</v>
      </c>
      <c r="AC1110">
        <f t="shared" si="70"/>
        <v>2015</v>
      </c>
    </row>
    <row r="1111" spans="1:29" ht="12.75" customHeight="1" x14ac:dyDescent="0.25">
      <c r="A1111">
        <v>20392</v>
      </c>
      <c r="B1111" t="s">
        <v>37</v>
      </c>
      <c r="C1111">
        <v>0.06</v>
      </c>
      <c r="D1111">
        <v>4.42</v>
      </c>
      <c r="E1111">
        <v>4.99</v>
      </c>
      <c r="F1111">
        <v>1998</v>
      </c>
      <c r="G1111" t="s">
        <v>1941</v>
      </c>
      <c r="H1111" t="s">
        <v>49</v>
      </c>
      <c r="I1111" t="s">
        <v>28</v>
      </c>
      <c r="J1111" t="s">
        <v>29</v>
      </c>
      <c r="K1111" t="s">
        <v>69</v>
      </c>
      <c r="L1111" t="s">
        <v>59</v>
      </c>
      <c r="M1111" t="s">
        <v>70</v>
      </c>
      <c r="N1111">
        <v>0.38</v>
      </c>
      <c r="O1111" t="s">
        <v>33</v>
      </c>
      <c r="P1111" t="s">
        <v>53</v>
      </c>
      <c r="Q1111" t="s">
        <v>71</v>
      </c>
      <c r="R1111" t="s">
        <v>1942</v>
      </c>
      <c r="S1111">
        <v>11758</v>
      </c>
      <c r="T1111" s="3">
        <v>42158</v>
      </c>
      <c r="U1111" s="3">
        <v>42160</v>
      </c>
      <c r="V1111" s="5">
        <v>-10.435</v>
      </c>
      <c r="W1111">
        <v>3</v>
      </c>
      <c r="X1111" s="5">
        <v>14.85</v>
      </c>
      <c r="Y1111">
        <v>90568</v>
      </c>
      <c r="Z1111">
        <f t="shared" si="68"/>
        <v>2</v>
      </c>
      <c r="AA1111">
        <f t="shared" si="71"/>
        <v>3</v>
      </c>
      <c r="AB1111" t="str">
        <f t="shared" si="69"/>
        <v>Jun</v>
      </c>
      <c r="AC1111">
        <f t="shared" si="70"/>
        <v>2015</v>
      </c>
    </row>
    <row r="1112" spans="1:29" ht="12.75" customHeight="1" x14ac:dyDescent="0.25">
      <c r="A1112">
        <v>24075</v>
      </c>
      <c r="B1112" t="s">
        <v>56</v>
      </c>
      <c r="C1112">
        <v>0.06</v>
      </c>
      <c r="D1112">
        <v>4.24</v>
      </c>
      <c r="E1112">
        <v>5.41</v>
      </c>
      <c r="F1112">
        <v>2004</v>
      </c>
      <c r="G1112" t="s">
        <v>1943</v>
      </c>
      <c r="H1112" t="s">
        <v>49</v>
      </c>
      <c r="I1112" t="s">
        <v>40</v>
      </c>
      <c r="J1112" t="s">
        <v>29</v>
      </c>
      <c r="K1112" t="s">
        <v>109</v>
      </c>
      <c r="L1112" t="s">
        <v>59</v>
      </c>
      <c r="M1112" t="s">
        <v>110</v>
      </c>
      <c r="N1112">
        <v>0.35</v>
      </c>
      <c r="O1112" t="s">
        <v>33</v>
      </c>
      <c r="P1112" t="s">
        <v>34</v>
      </c>
      <c r="Q1112" t="s">
        <v>82</v>
      </c>
      <c r="R1112" t="s">
        <v>1901</v>
      </c>
      <c r="S1112">
        <v>59715</v>
      </c>
      <c r="T1112" s="3">
        <v>42111</v>
      </c>
      <c r="U1112" s="3">
        <v>42113</v>
      </c>
      <c r="V1112" s="5">
        <v>-78.916679999999999</v>
      </c>
      <c r="W1112">
        <v>10</v>
      </c>
      <c r="X1112" s="5">
        <v>45</v>
      </c>
      <c r="Y1112">
        <v>91277</v>
      </c>
      <c r="Z1112">
        <f t="shared" si="68"/>
        <v>2</v>
      </c>
      <c r="AA1112">
        <f t="shared" si="71"/>
        <v>17</v>
      </c>
      <c r="AB1112" t="str">
        <f t="shared" si="69"/>
        <v>Apr</v>
      </c>
      <c r="AC1112">
        <f t="shared" si="70"/>
        <v>2015</v>
      </c>
    </row>
    <row r="1113" spans="1:29" ht="12.75" customHeight="1" x14ac:dyDescent="0.25">
      <c r="A1113">
        <v>24076</v>
      </c>
      <c r="B1113" t="s">
        <v>56</v>
      </c>
      <c r="C1113">
        <v>0.04</v>
      </c>
      <c r="D1113">
        <v>6783.02</v>
      </c>
      <c r="E1113">
        <v>24.49</v>
      </c>
      <c r="F1113">
        <v>2004</v>
      </c>
      <c r="G1113" t="s">
        <v>1943</v>
      </c>
      <c r="H1113" t="s">
        <v>49</v>
      </c>
      <c r="I1113" t="s">
        <v>40</v>
      </c>
      <c r="J1113" t="s">
        <v>77</v>
      </c>
      <c r="K1113" t="s">
        <v>85</v>
      </c>
      <c r="L1113" t="s">
        <v>236</v>
      </c>
      <c r="M1113" t="s">
        <v>1277</v>
      </c>
      <c r="N1113">
        <v>0.39</v>
      </c>
      <c r="O1113" t="s">
        <v>33</v>
      </c>
      <c r="P1113" t="s">
        <v>34</v>
      </c>
      <c r="Q1113" t="s">
        <v>82</v>
      </c>
      <c r="R1113" t="s">
        <v>1901</v>
      </c>
      <c r="S1113">
        <v>59715</v>
      </c>
      <c r="T1113" s="3">
        <v>42111</v>
      </c>
      <c r="U1113" s="3">
        <v>42113</v>
      </c>
      <c r="V1113" s="5">
        <v>-13562.637407999999</v>
      </c>
      <c r="W1113">
        <v>1</v>
      </c>
      <c r="X1113" s="5">
        <v>6569.07</v>
      </c>
      <c r="Y1113">
        <v>91277</v>
      </c>
      <c r="Z1113">
        <f t="shared" si="68"/>
        <v>2</v>
      </c>
      <c r="AA1113">
        <f t="shared" si="71"/>
        <v>17</v>
      </c>
      <c r="AB1113" t="str">
        <f t="shared" si="69"/>
        <v>Apr</v>
      </c>
      <c r="AC1113">
        <f t="shared" si="70"/>
        <v>2015</v>
      </c>
    </row>
    <row r="1114" spans="1:29" ht="12.75" customHeight="1" x14ac:dyDescent="0.25">
      <c r="A1114">
        <v>25251</v>
      </c>
      <c r="B1114" t="s">
        <v>37</v>
      </c>
      <c r="C1114">
        <v>0.03</v>
      </c>
      <c r="D1114">
        <v>5.78</v>
      </c>
      <c r="E1114">
        <v>5.37</v>
      </c>
      <c r="F1114">
        <v>2006</v>
      </c>
      <c r="G1114" t="s">
        <v>1944</v>
      </c>
      <c r="H1114" t="s">
        <v>49</v>
      </c>
      <c r="I1114" t="s">
        <v>40</v>
      </c>
      <c r="J1114" t="s">
        <v>29</v>
      </c>
      <c r="K1114" t="s">
        <v>93</v>
      </c>
      <c r="L1114" t="s">
        <v>59</v>
      </c>
      <c r="M1114" t="s">
        <v>1945</v>
      </c>
      <c r="N1114">
        <v>0.36</v>
      </c>
      <c r="O1114" t="s">
        <v>33</v>
      </c>
      <c r="P1114" t="s">
        <v>34</v>
      </c>
      <c r="Q1114" t="s">
        <v>255</v>
      </c>
      <c r="R1114" t="s">
        <v>1946</v>
      </c>
      <c r="S1114">
        <v>81301</v>
      </c>
      <c r="T1114" s="3">
        <v>42068</v>
      </c>
      <c r="U1114" s="3">
        <v>42069</v>
      </c>
      <c r="V1114" s="5">
        <v>-63.35</v>
      </c>
      <c r="W1114">
        <v>15</v>
      </c>
      <c r="X1114" s="5">
        <v>88.22</v>
      </c>
      <c r="Y1114">
        <v>88798</v>
      </c>
      <c r="Z1114">
        <f t="shared" si="68"/>
        <v>1</v>
      </c>
      <c r="AA1114">
        <f t="shared" si="71"/>
        <v>5</v>
      </c>
      <c r="AB1114" t="str">
        <f t="shared" si="69"/>
        <v>Mar</v>
      </c>
      <c r="AC1114">
        <f t="shared" si="70"/>
        <v>2015</v>
      </c>
    </row>
    <row r="1115" spans="1:29" ht="12.75" customHeight="1" x14ac:dyDescent="0.25">
      <c r="A1115">
        <v>20006</v>
      </c>
      <c r="B1115" t="s">
        <v>56</v>
      </c>
      <c r="C1115">
        <v>0.1</v>
      </c>
      <c r="D1115">
        <v>10.48</v>
      </c>
      <c r="E1115">
        <v>2.89</v>
      </c>
      <c r="F1115">
        <v>2016</v>
      </c>
      <c r="G1115" t="s">
        <v>1947</v>
      </c>
      <c r="H1115" t="s">
        <v>49</v>
      </c>
      <c r="I1115" t="s">
        <v>28</v>
      </c>
      <c r="J1115" t="s">
        <v>29</v>
      </c>
      <c r="K1115" t="s">
        <v>30</v>
      </c>
      <c r="L1115" t="s">
        <v>51</v>
      </c>
      <c r="M1115" t="s">
        <v>1808</v>
      </c>
      <c r="N1115">
        <v>0.6</v>
      </c>
      <c r="O1115" t="s">
        <v>33</v>
      </c>
      <c r="P1115" t="s">
        <v>61</v>
      </c>
      <c r="Q1115" t="s">
        <v>300</v>
      </c>
      <c r="R1115" t="s">
        <v>731</v>
      </c>
      <c r="S1115">
        <v>48195</v>
      </c>
      <c r="T1115" s="3">
        <v>42173</v>
      </c>
      <c r="U1115" s="3">
        <v>42174</v>
      </c>
      <c r="V1115" s="5">
        <v>-8.9039999999999999</v>
      </c>
      <c r="W1115">
        <v>4</v>
      </c>
      <c r="X1115" s="5">
        <v>40.29</v>
      </c>
      <c r="Y1115">
        <v>86874</v>
      </c>
      <c r="Z1115">
        <f t="shared" si="68"/>
        <v>1</v>
      </c>
      <c r="AA1115">
        <f t="shared" si="71"/>
        <v>18</v>
      </c>
      <c r="AB1115" t="str">
        <f t="shared" si="69"/>
        <v>Jun</v>
      </c>
      <c r="AC1115">
        <f t="shared" si="70"/>
        <v>2015</v>
      </c>
    </row>
    <row r="1116" spans="1:29" ht="12.75" customHeight="1" x14ac:dyDescent="0.25">
      <c r="A1116">
        <v>18989</v>
      </c>
      <c r="B1116" t="s">
        <v>25</v>
      </c>
      <c r="C1116">
        <v>7.0000000000000007E-2</v>
      </c>
      <c r="D1116">
        <v>39.479999999999997</v>
      </c>
      <c r="E1116">
        <v>1.99</v>
      </c>
      <c r="F1116">
        <v>2014</v>
      </c>
      <c r="G1116" t="s">
        <v>1948</v>
      </c>
      <c r="H1116" t="s">
        <v>49</v>
      </c>
      <c r="I1116" t="s">
        <v>40</v>
      </c>
      <c r="J1116" t="s">
        <v>77</v>
      </c>
      <c r="K1116" t="s">
        <v>180</v>
      </c>
      <c r="L1116" t="s">
        <v>51</v>
      </c>
      <c r="M1116" t="s">
        <v>705</v>
      </c>
      <c r="N1116">
        <v>0.54</v>
      </c>
      <c r="O1116" t="s">
        <v>33</v>
      </c>
      <c r="P1116" t="s">
        <v>61</v>
      </c>
      <c r="Q1116" t="s">
        <v>330</v>
      </c>
      <c r="R1116" t="s">
        <v>1949</v>
      </c>
      <c r="S1116">
        <v>51503</v>
      </c>
      <c r="T1116" s="3">
        <v>42085</v>
      </c>
      <c r="U1116" s="3">
        <v>42087</v>
      </c>
      <c r="V1116" s="5">
        <v>88.72</v>
      </c>
      <c r="W1116">
        <v>4</v>
      </c>
      <c r="X1116" s="5">
        <v>151.27000000000001</v>
      </c>
      <c r="Y1116">
        <v>88367</v>
      </c>
      <c r="Z1116">
        <f t="shared" si="68"/>
        <v>2</v>
      </c>
      <c r="AA1116">
        <f t="shared" si="71"/>
        <v>22</v>
      </c>
      <c r="AB1116" t="str">
        <f t="shared" si="69"/>
        <v>Mar</v>
      </c>
      <c r="AC1116">
        <f t="shared" si="70"/>
        <v>2015</v>
      </c>
    </row>
    <row r="1117" spans="1:29" ht="12.75" customHeight="1" x14ac:dyDescent="0.25">
      <c r="A1117">
        <v>18990</v>
      </c>
      <c r="B1117" t="s">
        <v>25</v>
      </c>
      <c r="C1117">
        <v>0</v>
      </c>
      <c r="D1117">
        <v>4.91</v>
      </c>
      <c r="E1117">
        <v>0.5</v>
      </c>
      <c r="F1117">
        <v>2014</v>
      </c>
      <c r="G1117" t="s">
        <v>1948</v>
      </c>
      <c r="H1117" t="s">
        <v>49</v>
      </c>
      <c r="I1117" t="s">
        <v>40</v>
      </c>
      <c r="J1117" t="s">
        <v>29</v>
      </c>
      <c r="K1117" t="s">
        <v>134</v>
      </c>
      <c r="L1117" t="s">
        <v>59</v>
      </c>
      <c r="M1117" t="s">
        <v>163</v>
      </c>
      <c r="N1117">
        <v>0.36</v>
      </c>
      <c r="O1117" t="s">
        <v>33</v>
      </c>
      <c r="P1117" t="s">
        <v>61</v>
      </c>
      <c r="Q1117" t="s">
        <v>330</v>
      </c>
      <c r="R1117" t="s">
        <v>1949</v>
      </c>
      <c r="S1117">
        <v>51503</v>
      </c>
      <c r="T1117" s="3">
        <v>42085</v>
      </c>
      <c r="U1117" s="3">
        <v>42087</v>
      </c>
      <c r="V1117" s="5">
        <v>7.2518999999999991</v>
      </c>
      <c r="W1117">
        <v>2</v>
      </c>
      <c r="X1117" s="5">
        <v>10.51</v>
      </c>
      <c r="Y1117">
        <v>88367</v>
      </c>
      <c r="Z1117">
        <f t="shared" si="68"/>
        <v>2</v>
      </c>
      <c r="AA1117">
        <f t="shared" si="71"/>
        <v>22</v>
      </c>
      <c r="AB1117" t="str">
        <f t="shared" si="69"/>
        <v>Mar</v>
      </c>
      <c r="AC1117">
        <f t="shared" si="70"/>
        <v>2015</v>
      </c>
    </row>
    <row r="1118" spans="1:29" ht="12.75" customHeight="1" x14ac:dyDescent="0.25">
      <c r="A1118">
        <v>21573</v>
      </c>
      <c r="B1118" t="s">
        <v>47</v>
      </c>
      <c r="C1118">
        <v>0.06</v>
      </c>
      <c r="D1118">
        <v>6.48</v>
      </c>
      <c r="E1118">
        <v>7.49</v>
      </c>
      <c r="F1118">
        <v>2014</v>
      </c>
      <c r="G1118" t="s">
        <v>1948</v>
      </c>
      <c r="H1118" t="s">
        <v>49</v>
      </c>
      <c r="I1118" t="s">
        <v>40</v>
      </c>
      <c r="J1118" t="s">
        <v>29</v>
      </c>
      <c r="K1118" t="s">
        <v>93</v>
      </c>
      <c r="L1118" t="s">
        <v>59</v>
      </c>
      <c r="M1118" t="s">
        <v>1950</v>
      </c>
      <c r="N1118">
        <v>0.37</v>
      </c>
      <c r="O1118" t="s">
        <v>33</v>
      </c>
      <c r="P1118" t="s">
        <v>61</v>
      </c>
      <c r="Q1118" t="s">
        <v>330</v>
      </c>
      <c r="R1118" t="s">
        <v>1949</v>
      </c>
      <c r="S1118">
        <v>51503</v>
      </c>
      <c r="T1118" s="3">
        <v>42098</v>
      </c>
      <c r="U1118" s="3">
        <v>42098</v>
      </c>
      <c r="V1118" s="5">
        <v>-191.49</v>
      </c>
      <c r="W1118">
        <v>12</v>
      </c>
      <c r="X1118" s="5">
        <v>74.930000000000007</v>
      </c>
      <c r="Y1118">
        <v>88368</v>
      </c>
      <c r="Z1118">
        <f t="shared" si="68"/>
        <v>0</v>
      </c>
      <c r="AA1118">
        <f t="shared" si="71"/>
        <v>4</v>
      </c>
      <c r="AB1118" t="str">
        <f t="shared" si="69"/>
        <v>Apr</v>
      </c>
      <c r="AC1118">
        <f t="shared" si="70"/>
        <v>2015</v>
      </c>
    </row>
    <row r="1119" spans="1:29" ht="12.75" customHeight="1" x14ac:dyDescent="0.25">
      <c r="A1119">
        <v>25557</v>
      </c>
      <c r="B1119" t="s">
        <v>47</v>
      </c>
      <c r="C1119">
        <v>0.02</v>
      </c>
      <c r="D1119">
        <v>120.98</v>
      </c>
      <c r="E1119">
        <v>58.64</v>
      </c>
      <c r="F1119">
        <v>2020</v>
      </c>
      <c r="G1119" t="s">
        <v>1951</v>
      </c>
      <c r="H1119" t="s">
        <v>39</v>
      </c>
      <c r="I1119" t="s">
        <v>40</v>
      </c>
      <c r="J1119" t="s">
        <v>41</v>
      </c>
      <c r="K1119" t="s">
        <v>191</v>
      </c>
      <c r="L1119" t="s">
        <v>121</v>
      </c>
      <c r="M1119" t="s">
        <v>1952</v>
      </c>
      <c r="N1119">
        <v>0.75</v>
      </c>
      <c r="O1119" t="s">
        <v>33</v>
      </c>
      <c r="P1119" t="s">
        <v>53</v>
      </c>
      <c r="Q1119" t="s">
        <v>234</v>
      </c>
      <c r="R1119" t="s">
        <v>1953</v>
      </c>
      <c r="S1119">
        <v>15239</v>
      </c>
      <c r="T1119" s="3">
        <v>42048</v>
      </c>
      <c r="U1119" s="3">
        <v>42050</v>
      </c>
      <c r="V1119" s="5">
        <v>-1330.5</v>
      </c>
      <c r="W1119">
        <v>11</v>
      </c>
      <c r="X1119" s="5">
        <v>1370.99</v>
      </c>
      <c r="Y1119">
        <v>86933</v>
      </c>
      <c r="Z1119">
        <f t="shared" si="68"/>
        <v>2</v>
      </c>
      <c r="AA1119">
        <f t="shared" si="71"/>
        <v>13</v>
      </c>
      <c r="AB1119" t="str">
        <f t="shared" si="69"/>
        <v>Feb</v>
      </c>
      <c r="AC1119">
        <f t="shared" si="70"/>
        <v>2015</v>
      </c>
    </row>
    <row r="1120" spans="1:29" ht="12.75" customHeight="1" x14ac:dyDescent="0.25">
      <c r="A1120">
        <v>22145</v>
      </c>
      <c r="B1120" t="s">
        <v>47</v>
      </c>
      <c r="C1120">
        <v>0.04</v>
      </c>
      <c r="D1120">
        <v>120.97</v>
      </c>
      <c r="E1120">
        <v>7.11</v>
      </c>
      <c r="F1120">
        <v>2030</v>
      </c>
      <c r="G1120" t="s">
        <v>1954</v>
      </c>
      <c r="H1120" t="s">
        <v>49</v>
      </c>
      <c r="I1120" t="s">
        <v>28</v>
      </c>
      <c r="J1120" t="s">
        <v>77</v>
      </c>
      <c r="K1120" t="s">
        <v>85</v>
      </c>
      <c r="L1120" t="s">
        <v>86</v>
      </c>
      <c r="M1120" t="s">
        <v>1955</v>
      </c>
      <c r="N1120">
        <v>0.36</v>
      </c>
      <c r="O1120" t="s">
        <v>33</v>
      </c>
      <c r="P1120" t="s">
        <v>61</v>
      </c>
      <c r="Q1120" t="s">
        <v>130</v>
      </c>
      <c r="R1120" t="s">
        <v>1576</v>
      </c>
      <c r="S1120">
        <v>75401</v>
      </c>
      <c r="T1120" s="3">
        <v>42080</v>
      </c>
      <c r="U1120" s="3">
        <v>42080</v>
      </c>
      <c r="V1120" s="5">
        <v>1320.5495999999998</v>
      </c>
      <c r="W1120">
        <v>16</v>
      </c>
      <c r="X1120" s="5">
        <v>1913.84</v>
      </c>
      <c r="Y1120">
        <v>91059</v>
      </c>
      <c r="Z1120">
        <f t="shared" si="68"/>
        <v>0</v>
      </c>
      <c r="AA1120">
        <f t="shared" si="71"/>
        <v>17</v>
      </c>
      <c r="AB1120" t="str">
        <f t="shared" si="69"/>
        <v>Mar</v>
      </c>
      <c r="AC1120">
        <f t="shared" si="70"/>
        <v>2015</v>
      </c>
    </row>
    <row r="1121" spans="1:29" ht="12.75" customHeight="1" x14ac:dyDescent="0.25">
      <c r="A1121">
        <v>22146</v>
      </c>
      <c r="B1121" t="s">
        <v>47</v>
      </c>
      <c r="C1121">
        <v>0</v>
      </c>
      <c r="D1121">
        <v>195.99</v>
      </c>
      <c r="E1121">
        <v>4.2</v>
      </c>
      <c r="F1121">
        <v>2030</v>
      </c>
      <c r="G1121" t="s">
        <v>1954</v>
      </c>
      <c r="H1121" t="s">
        <v>49</v>
      </c>
      <c r="I1121" t="s">
        <v>28</v>
      </c>
      <c r="J1121" t="s">
        <v>77</v>
      </c>
      <c r="K1121" t="s">
        <v>78</v>
      </c>
      <c r="L1121" t="s">
        <v>59</v>
      </c>
      <c r="M1121" t="s">
        <v>1956</v>
      </c>
      <c r="N1121">
        <v>0.6</v>
      </c>
      <c r="O1121" t="s">
        <v>33</v>
      </c>
      <c r="P1121" t="s">
        <v>61</v>
      </c>
      <c r="Q1121" t="s">
        <v>130</v>
      </c>
      <c r="R1121" t="s">
        <v>1576</v>
      </c>
      <c r="S1121">
        <v>75401</v>
      </c>
      <c r="T1121" s="3">
        <v>42080</v>
      </c>
      <c r="U1121" s="3">
        <v>42082</v>
      </c>
      <c r="V1121" s="5">
        <v>1585.5030000000002</v>
      </c>
      <c r="W1121">
        <v>16</v>
      </c>
      <c r="X1121" s="5">
        <v>2692.12</v>
      </c>
      <c r="Y1121">
        <v>91059</v>
      </c>
      <c r="Z1121">
        <f t="shared" si="68"/>
        <v>2</v>
      </c>
      <c r="AA1121">
        <f t="shared" si="71"/>
        <v>17</v>
      </c>
      <c r="AB1121" t="str">
        <f t="shared" si="69"/>
        <v>Mar</v>
      </c>
      <c r="AC1121">
        <f t="shared" si="70"/>
        <v>2015</v>
      </c>
    </row>
    <row r="1122" spans="1:29" ht="12.75" customHeight="1" x14ac:dyDescent="0.25">
      <c r="A1122">
        <v>20654</v>
      </c>
      <c r="B1122" t="s">
        <v>56</v>
      </c>
      <c r="C1122">
        <v>0.03</v>
      </c>
      <c r="D1122">
        <v>55.98</v>
      </c>
      <c r="E1122">
        <v>4.8600000000000003</v>
      </c>
      <c r="F1122">
        <v>2030</v>
      </c>
      <c r="G1122" t="s">
        <v>1954</v>
      </c>
      <c r="H1122" t="s">
        <v>49</v>
      </c>
      <c r="I1122" t="s">
        <v>28</v>
      </c>
      <c r="J1122" t="s">
        <v>29</v>
      </c>
      <c r="K1122" t="s">
        <v>93</v>
      </c>
      <c r="L1122" t="s">
        <v>59</v>
      </c>
      <c r="M1122" t="s">
        <v>612</v>
      </c>
      <c r="N1122">
        <v>0.36</v>
      </c>
      <c r="O1122" t="s">
        <v>33</v>
      </c>
      <c r="P1122" t="s">
        <v>61</v>
      </c>
      <c r="Q1122" t="s">
        <v>130</v>
      </c>
      <c r="R1122" t="s">
        <v>1576</v>
      </c>
      <c r="S1122">
        <v>75401</v>
      </c>
      <c r="T1122" s="3">
        <v>42081</v>
      </c>
      <c r="U1122" s="3">
        <v>42083</v>
      </c>
      <c r="V1122" s="5">
        <v>526.04219999999998</v>
      </c>
      <c r="W1122">
        <v>13</v>
      </c>
      <c r="X1122" s="5">
        <v>762.38</v>
      </c>
      <c r="Y1122">
        <v>91060</v>
      </c>
      <c r="Z1122">
        <f t="shared" si="68"/>
        <v>2</v>
      </c>
      <c r="AA1122">
        <f t="shared" si="71"/>
        <v>18</v>
      </c>
      <c r="AB1122" t="str">
        <f t="shared" si="69"/>
        <v>Mar</v>
      </c>
      <c r="AC1122">
        <f t="shared" si="70"/>
        <v>2015</v>
      </c>
    </row>
    <row r="1123" spans="1:29" ht="12.75" customHeight="1" x14ac:dyDescent="0.25">
      <c r="A1123">
        <v>25918</v>
      </c>
      <c r="B1123" t="s">
        <v>47</v>
      </c>
      <c r="C1123">
        <v>0.1</v>
      </c>
      <c r="D1123">
        <v>1.89</v>
      </c>
      <c r="E1123">
        <v>0.76</v>
      </c>
      <c r="F1123">
        <v>2035</v>
      </c>
      <c r="G1123" t="s">
        <v>1957</v>
      </c>
      <c r="H1123" t="s">
        <v>49</v>
      </c>
      <c r="I1123" t="s">
        <v>114</v>
      </c>
      <c r="J1123" t="s">
        <v>29</v>
      </c>
      <c r="K1123" t="s">
        <v>66</v>
      </c>
      <c r="L1123" t="s">
        <v>31</v>
      </c>
      <c r="M1123" t="s">
        <v>1958</v>
      </c>
      <c r="N1123">
        <v>0.83</v>
      </c>
      <c r="O1123" t="s">
        <v>33</v>
      </c>
      <c r="P1123" t="s">
        <v>136</v>
      </c>
      <c r="Q1123" t="s">
        <v>362</v>
      </c>
      <c r="R1123" t="s">
        <v>1841</v>
      </c>
      <c r="S1123">
        <v>33403</v>
      </c>
      <c r="T1123" s="3">
        <v>42142</v>
      </c>
      <c r="U1123" s="3">
        <v>42144</v>
      </c>
      <c r="V1123" s="5">
        <v>-40.432000000000002</v>
      </c>
      <c r="W1123">
        <v>20</v>
      </c>
      <c r="X1123" s="5">
        <v>36.72</v>
      </c>
      <c r="Y1123">
        <v>87117</v>
      </c>
      <c r="Z1123">
        <f t="shared" si="68"/>
        <v>2</v>
      </c>
      <c r="AA1123">
        <f t="shared" si="71"/>
        <v>18</v>
      </c>
      <c r="AB1123" t="str">
        <f t="shared" si="69"/>
        <v>May</v>
      </c>
      <c r="AC1123">
        <f t="shared" si="70"/>
        <v>2015</v>
      </c>
    </row>
    <row r="1124" spans="1:29" ht="12.75" customHeight="1" x14ac:dyDescent="0.25">
      <c r="A1124">
        <v>19733</v>
      </c>
      <c r="B1124" t="s">
        <v>37</v>
      </c>
      <c r="C1124">
        <v>0</v>
      </c>
      <c r="D1124">
        <v>73.98</v>
      </c>
      <c r="E1124">
        <v>14.52</v>
      </c>
      <c r="F1124">
        <v>2037</v>
      </c>
      <c r="G1124" t="s">
        <v>1959</v>
      </c>
      <c r="H1124" t="s">
        <v>49</v>
      </c>
      <c r="I1124" t="s">
        <v>58</v>
      </c>
      <c r="J1124" t="s">
        <v>77</v>
      </c>
      <c r="K1124" t="s">
        <v>180</v>
      </c>
      <c r="L1124" t="s">
        <v>59</v>
      </c>
      <c r="M1124" t="s">
        <v>1140</v>
      </c>
      <c r="N1124">
        <v>0.65</v>
      </c>
      <c r="O1124" t="s">
        <v>33</v>
      </c>
      <c r="P1124" t="s">
        <v>34</v>
      </c>
      <c r="Q1124" t="s">
        <v>82</v>
      </c>
      <c r="R1124" t="s">
        <v>1901</v>
      </c>
      <c r="S1124">
        <v>59715</v>
      </c>
      <c r="T1124" s="3">
        <v>42075</v>
      </c>
      <c r="U1124" s="3">
        <v>42077</v>
      </c>
      <c r="V1124" s="5">
        <v>-88.61</v>
      </c>
      <c r="W1124">
        <v>4</v>
      </c>
      <c r="X1124" s="5">
        <v>305.70999999999998</v>
      </c>
      <c r="Y1124">
        <v>89333</v>
      </c>
      <c r="Z1124">
        <f t="shared" si="68"/>
        <v>2</v>
      </c>
      <c r="AA1124">
        <f t="shared" si="71"/>
        <v>12</v>
      </c>
      <c r="AB1124" t="str">
        <f t="shared" si="69"/>
        <v>Mar</v>
      </c>
      <c r="AC1124">
        <f t="shared" si="70"/>
        <v>2015</v>
      </c>
    </row>
    <row r="1125" spans="1:29" ht="12.75" customHeight="1" x14ac:dyDescent="0.25">
      <c r="A1125">
        <v>22018</v>
      </c>
      <c r="B1125" t="s">
        <v>25</v>
      </c>
      <c r="C1125">
        <v>0.06</v>
      </c>
      <c r="D1125">
        <v>40.99</v>
      </c>
      <c r="E1125">
        <v>17.48</v>
      </c>
      <c r="F1125">
        <v>2038</v>
      </c>
      <c r="G1125" t="s">
        <v>1960</v>
      </c>
      <c r="H1125" t="s">
        <v>49</v>
      </c>
      <c r="I1125" t="s">
        <v>58</v>
      </c>
      <c r="J1125" t="s">
        <v>29</v>
      </c>
      <c r="K1125" t="s">
        <v>93</v>
      </c>
      <c r="L1125" t="s">
        <v>59</v>
      </c>
      <c r="M1125" t="s">
        <v>1106</v>
      </c>
      <c r="N1125">
        <v>0.36</v>
      </c>
      <c r="O1125" t="s">
        <v>33</v>
      </c>
      <c r="P1125" t="s">
        <v>53</v>
      </c>
      <c r="Q1125" t="s">
        <v>71</v>
      </c>
      <c r="R1125" t="s">
        <v>1961</v>
      </c>
      <c r="S1125">
        <v>10550</v>
      </c>
      <c r="T1125" s="3">
        <v>42115</v>
      </c>
      <c r="U1125" s="3">
        <v>42115</v>
      </c>
      <c r="V1125" s="5">
        <v>109.16</v>
      </c>
      <c r="W1125">
        <v>7</v>
      </c>
      <c r="X1125" s="5">
        <v>277.12</v>
      </c>
      <c r="Y1125">
        <v>89334</v>
      </c>
      <c r="Z1125">
        <f t="shared" si="68"/>
        <v>0</v>
      </c>
      <c r="AA1125">
        <f t="shared" si="71"/>
        <v>21</v>
      </c>
      <c r="AB1125" t="str">
        <f t="shared" si="69"/>
        <v>Apr</v>
      </c>
      <c r="AC1125">
        <f t="shared" si="70"/>
        <v>2015</v>
      </c>
    </row>
    <row r="1126" spans="1:29" ht="12.75" customHeight="1" x14ac:dyDescent="0.25">
      <c r="A1126">
        <v>24731</v>
      </c>
      <c r="B1126" t="s">
        <v>106</v>
      </c>
      <c r="C1126">
        <v>0.09</v>
      </c>
      <c r="D1126">
        <v>20.99</v>
      </c>
      <c r="E1126">
        <v>2.5</v>
      </c>
      <c r="F1126">
        <v>2044</v>
      </c>
      <c r="G1126" t="s">
        <v>1962</v>
      </c>
      <c r="H1126" t="s">
        <v>49</v>
      </c>
      <c r="I1126" t="s">
        <v>28</v>
      </c>
      <c r="J1126" t="s">
        <v>77</v>
      </c>
      <c r="K1126" t="s">
        <v>78</v>
      </c>
      <c r="L1126" t="s">
        <v>31</v>
      </c>
      <c r="M1126" t="s">
        <v>1170</v>
      </c>
      <c r="N1126">
        <v>0.81</v>
      </c>
      <c r="O1126" t="s">
        <v>33</v>
      </c>
      <c r="P1126" t="s">
        <v>136</v>
      </c>
      <c r="Q1126" t="s">
        <v>958</v>
      </c>
      <c r="R1126" t="s">
        <v>1963</v>
      </c>
      <c r="S1126">
        <v>72756</v>
      </c>
      <c r="T1126" s="3">
        <v>42179</v>
      </c>
      <c r="U1126" s="3">
        <v>42186</v>
      </c>
      <c r="V1126" s="5">
        <v>-136.12200000000001</v>
      </c>
      <c r="W1126">
        <v>6</v>
      </c>
      <c r="X1126" s="5">
        <v>100.11</v>
      </c>
      <c r="Y1126">
        <v>88692</v>
      </c>
      <c r="Z1126">
        <f t="shared" si="68"/>
        <v>7</v>
      </c>
      <c r="AA1126">
        <f t="shared" si="71"/>
        <v>24</v>
      </c>
      <c r="AB1126" t="str">
        <f t="shared" si="69"/>
        <v>Jun</v>
      </c>
      <c r="AC1126">
        <f t="shared" si="70"/>
        <v>2015</v>
      </c>
    </row>
    <row r="1127" spans="1:29" ht="12.75" customHeight="1" x14ac:dyDescent="0.25">
      <c r="A1127">
        <v>22970</v>
      </c>
      <c r="B1127" t="s">
        <v>47</v>
      </c>
      <c r="C1127">
        <v>0.04</v>
      </c>
      <c r="D1127">
        <v>4.28</v>
      </c>
      <c r="E1127">
        <v>5.68</v>
      </c>
      <c r="F1127">
        <v>2046</v>
      </c>
      <c r="G1127" t="s">
        <v>1964</v>
      </c>
      <c r="H1127" t="s">
        <v>49</v>
      </c>
      <c r="I1127" t="s">
        <v>28</v>
      </c>
      <c r="J1127" t="s">
        <v>29</v>
      </c>
      <c r="K1127" t="s">
        <v>93</v>
      </c>
      <c r="L1127" t="s">
        <v>59</v>
      </c>
      <c r="M1127" t="s">
        <v>1965</v>
      </c>
      <c r="N1127">
        <v>0.4</v>
      </c>
      <c r="O1127" t="s">
        <v>33</v>
      </c>
      <c r="P1127" t="s">
        <v>61</v>
      </c>
      <c r="Q1127" t="s">
        <v>183</v>
      </c>
      <c r="R1127" t="s">
        <v>1966</v>
      </c>
      <c r="S1127">
        <v>67901</v>
      </c>
      <c r="T1127" s="3">
        <v>42167</v>
      </c>
      <c r="U1127" s="3">
        <v>42169</v>
      </c>
      <c r="V1127" s="5">
        <v>-27.375</v>
      </c>
      <c r="W1127">
        <v>7</v>
      </c>
      <c r="X1127" s="5">
        <v>31.54</v>
      </c>
      <c r="Y1127">
        <v>88219</v>
      </c>
      <c r="Z1127">
        <f t="shared" si="68"/>
        <v>2</v>
      </c>
      <c r="AA1127">
        <f t="shared" si="71"/>
        <v>12</v>
      </c>
      <c r="AB1127" t="str">
        <f t="shared" si="69"/>
        <v>Jun</v>
      </c>
      <c r="AC1127">
        <f t="shared" si="70"/>
        <v>2015</v>
      </c>
    </row>
    <row r="1128" spans="1:29" ht="12.75" customHeight="1" x14ac:dyDescent="0.25">
      <c r="A1128">
        <v>22971</v>
      </c>
      <c r="B1128" t="s">
        <v>47</v>
      </c>
      <c r="C1128">
        <v>0.06</v>
      </c>
      <c r="D1128">
        <v>376.13</v>
      </c>
      <c r="E1128">
        <v>85.63</v>
      </c>
      <c r="F1128">
        <v>2046</v>
      </c>
      <c r="G1128" t="s">
        <v>1964</v>
      </c>
      <c r="H1128" t="s">
        <v>39</v>
      </c>
      <c r="I1128" t="s">
        <v>28</v>
      </c>
      <c r="J1128" t="s">
        <v>41</v>
      </c>
      <c r="K1128" t="s">
        <v>152</v>
      </c>
      <c r="L1128" t="s">
        <v>121</v>
      </c>
      <c r="M1128" t="s">
        <v>1967</v>
      </c>
      <c r="N1128">
        <v>0.74</v>
      </c>
      <c r="O1128" t="s">
        <v>33</v>
      </c>
      <c r="P1128" t="s">
        <v>61</v>
      </c>
      <c r="Q1128" t="s">
        <v>183</v>
      </c>
      <c r="R1128" t="s">
        <v>1966</v>
      </c>
      <c r="S1128">
        <v>67901</v>
      </c>
      <c r="T1128" s="3">
        <v>42167</v>
      </c>
      <c r="U1128" s="3">
        <v>42169</v>
      </c>
      <c r="V1128" s="5">
        <v>-435.75749999999999</v>
      </c>
      <c r="W1128">
        <v>13</v>
      </c>
      <c r="X1128" s="5">
        <v>4634.6899999999996</v>
      </c>
      <c r="Y1128">
        <v>88219</v>
      </c>
      <c r="Z1128">
        <f t="shared" si="68"/>
        <v>2</v>
      </c>
      <c r="AA1128">
        <f t="shared" si="71"/>
        <v>12</v>
      </c>
      <c r="AB1128" t="str">
        <f t="shared" si="69"/>
        <v>Jun</v>
      </c>
      <c r="AC1128">
        <f t="shared" si="70"/>
        <v>2015</v>
      </c>
    </row>
    <row r="1129" spans="1:29" ht="12.75" customHeight="1" x14ac:dyDescent="0.25">
      <c r="A1129">
        <v>22972</v>
      </c>
      <c r="B1129" t="s">
        <v>47</v>
      </c>
      <c r="C1129">
        <v>0.06</v>
      </c>
      <c r="D1129">
        <v>424.21</v>
      </c>
      <c r="E1129">
        <v>110.2</v>
      </c>
      <c r="F1129">
        <v>2046</v>
      </c>
      <c r="G1129" t="s">
        <v>1964</v>
      </c>
      <c r="H1129" t="s">
        <v>39</v>
      </c>
      <c r="I1129" t="s">
        <v>28</v>
      </c>
      <c r="J1129" t="s">
        <v>41</v>
      </c>
      <c r="K1129" t="s">
        <v>152</v>
      </c>
      <c r="L1129" t="s">
        <v>121</v>
      </c>
      <c r="M1129" t="s">
        <v>1900</v>
      </c>
      <c r="N1129">
        <v>0.67</v>
      </c>
      <c r="O1129" t="s">
        <v>33</v>
      </c>
      <c r="P1129" t="s">
        <v>61</v>
      </c>
      <c r="Q1129" t="s">
        <v>183</v>
      </c>
      <c r="R1129" t="s">
        <v>1966</v>
      </c>
      <c r="S1129">
        <v>67901</v>
      </c>
      <c r="T1129" s="3">
        <v>42167</v>
      </c>
      <c r="U1129" s="3">
        <v>42168</v>
      </c>
      <c r="V1129" s="5">
        <v>682.53</v>
      </c>
      <c r="W1129">
        <v>17</v>
      </c>
      <c r="X1129" s="5">
        <v>7304.03</v>
      </c>
      <c r="Y1129">
        <v>88219</v>
      </c>
      <c r="Z1129">
        <f t="shared" si="68"/>
        <v>1</v>
      </c>
      <c r="AA1129">
        <f t="shared" si="71"/>
        <v>12</v>
      </c>
      <c r="AB1129" t="str">
        <f t="shared" si="69"/>
        <v>Jun</v>
      </c>
      <c r="AC1129">
        <f t="shared" si="70"/>
        <v>2015</v>
      </c>
    </row>
    <row r="1130" spans="1:29" ht="12.75" customHeight="1" x14ac:dyDescent="0.25">
      <c r="A1130">
        <v>22973</v>
      </c>
      <c r="B1130" t="s">
        <v>47</v>
      </c>
      <c r="C1130">
        <v>0.06</v>
      </c>
      <c r="D1130">
        <v>195.99</v>
      </c>
      <c r="E1130">
        <v>8.99</v>
      </c>
      <c r="F1130">
        <v>2046</v>
      </c>
      <c r="G1130" t="s">
        <v>1964</v>
      </c>
      <c r="H1130" t="s">
        <v>49</v>
      </c>
      <c r="I1130" t="s">
        <v>28</v>
      </c>
      <c r="J1130" t="s">
        <v>77</v>
      </c>
      <c r="K1130" t="s">
        <v>78</v>
      </c>
      <c r="L1130" t="s">
        <v>59</v>
      </c>
      <c r="M1130" t="s">
        <v>734</v>
      </c>
      <c r="N1130">
        <v>0.6</v>
      </c>
      <c r="O1130" t="s">
        <v>33</v>
      </c>
      <c r="P1130" t="s">
        <v>61</v>
      </c>
      <c r="Q1130" t="s">
        <v>183</v>
      </c>
      <c r="R1130" t="s">
        <v>1966</v>
      </c>
      <c r="S1130">
        <v>67901</v>
      </c>
      <c r="T1130" s="3">
        <v>42167</v>
      </c>
      <c r="U1130" s="3">
        <v>42169</v>
      </c>
      <c r="V1130" s="5">
        <v>-277.22200000000004</v>
      </c>
      <c r="W1130">
        <v>4</v>
      </c>
      <c r="X1130" s="5">
        <v>632.65</v>
      </c>
      <c r="Y1130">
        <v>88219</v>
      </c>
      <c r="Z1130">
        <f t="shared" si="68"/>
        <v>2</v>
      </c>
      <c r="AA1130">
        <f t="shared" si="71"/>
        <v>12</v>
      </c>
      <c r="AB1130" t="str">
        <f t="shared" si="69"/>
        <v>Jun</v>
      </c>
      <c r="AC1130">
        <f t="shared" si="70"/>
        <v>2015</v>
      </c>
    </row>
    <row r="1131" spans="1:29" ht="12.75" customHeight="1" x14ac:dyDescent="0.25">
      <c r="A1131">
        <v>18497</v>
      </c>
      <c r="B1131" t="s">
        <v>25</v>
      </c>
      <c r="C1131">
        <v>0.03</v>
      </c>
      <c r="D1131">
        <v>15.28</v>
      </c>
      <c r="E1131">
        <v>1.99</v>
      </c>
      <c r="F1131">
        <v>2049</v>
      </c>
      <c r="G1131" t="s">
        <v>1968</v>
      </c>
      <c r="H1131" t="s">
        <v>49</v>
      </c>
      <c r="I1131" t="s">
        <v>28</v>
      </c>
      <c r="J1131" t="s">
        <v>77</v>
      </c>
      <c r="K1131" t="s">
        <v>180</v>
      </c>
      <c r="L1131" t="s">
        <v>51</v>
      </c>
      <c r="M1131" t="s">
        <v>333</v>
      </c>
      <c r="N1131">
        <v>0.42</v>
      </c>
      <c r="O1131" t="s">
        <v>33</v>
      </c>
      <c r="P1131" t="s">
        <v>136</v>
      </c>
      <c r="Q1131" t="s">
        <v>137</v>
      </c>
      <c r="R1131" t="s">
        <v>1969</v>
      </c>
      <c r="S1131">
        <v>22801</v>
      </c>
      <c r="T1131" s="3">
        <v>42176</v>
      </c>
      <c r="U1131" s="3">
        <v>42178</v>
      </c>
      <c r="V1131" s="5">
        <v>-266.68600000000004</v>
      </c>
      <c r="W1131">
        <v>19</v>
      </c>
      <c r="X1131" s="5">
        <v>290.98</v>
      </c>
      <c r="Y1131">
        <v>88220</v>
      </c>
      <c r="Z1131">
        <f t="shared" si="68"/>
        <v>2</v>
      </c>
      <c r="AA1131">
        <f t="shared" si="71"/>
        <v>21</v>
      </c>
      <c r="AB1131" t="str">
        <f t="shared" si="69"/>
        <v>Jun</v>
      </c>
      <c r="AC1131">
        <f t="shared" si="70"/>
        <v>2015</v>
      </c>
    </row>
    <row r="1132" spans="1:29" ht="12.75" customHeight="1" x14ac:dyDescent="0.25">
      <c r="A1132">
        <v>18498</v>
      </c>
      <c r="B1132" t="s">
        <v>25</v>
      </c>
      <c r="C1132">
        <v>0.09</v>
      </c>
      <c r="D1132">
        <v>1.76</v>
      </c>
      <c r="E1132">
        <v>0.7</v>
      </c>
      <c r="F1132">
        <v>2049</v>
      </c>
      <c r="G1132" t="s">
        <v>1968</v>
      </c>
      <c r="H1132" t="s">
        <v>49</v>
      </c>
      <c r="I1132" t="s">
        <v>28</v>
      </c>
      <c r="J1132" t="s">
        <v>29</v>
      </c>
      <c r="K1132" t="s">
        <v>30</v>
      </c>
      <c r="L1132" t="s">
        <v>31</v>
      </c>
      <c r="M1132" t="s">
        <v>1970</v>
      </c>
      <c r="N1132">
        <v>0.56000000000000005</v>
      </c>
      <c r="O1132" t="s">
        <v>33</v>
      </c>
      <c r="P1132" t="s">
        <v>136</v>
      </c>
      <c r="Q1132" t="s">
        <v>137</v>
      </c>
      <c r="R1132" t="s">
        <v>1969</v>
      </c>
      <c r="S1132">
        <v>22801</v>
      </c>
      <c r="T1132" s="3">
        <v>42176</v>
      </c>
      <c r="U1132" s="3">
        <v>42179</v>
      </c>
      <c r="V1132" s="5">
        <v>-12.277999999999999</v>
      </c>
      <c r="W1132">
        <v>13</v>
      </c>
      <c r="X1132" s="5">
        <v>21.77</v>
      </c>
      <c r="Y1132">
        <v>88220</v>
      </c>
      <c r="Z1132">
        <f t="shared" si="68"/>
        <v>3</v>
      </c>
      <c r="AA1132">
        <f t="shared" si="71"/>
        <v>21</v>
      </c>
      <c r="AB1132" t="str">
        <f t="shared" si="69"/>
        <v>Jun</v>
      </c>
      <c r="AC1132">
        <f t="shared" si="70"/>
        <v>2015</v>
      </c>
    </row>
    <row r="1133" spans="1:29" ht="12.75" customHeight="1" x14ac:dyDescent="0.25">
      <c r="A1133">
        <v>18251</v>
      </c>
      <c r="B1133" t="s">
        <v>37</v>
      </c>
      <c r="C1133">
        <v>7.0000000000000007E-2</v>
      </c>
      <c r="D1133">
        <v>31.78</v>
      </c>
      <c r="E1133">
        <v>1.99</v>
      </c>
      <c r="F1133">
        <v>2052</v>
      </c>
      <c r="G1133" t="s">
        <v>1971</v>
      </c>
      <c r="H1133" t="s">
        <v>49</v>
      </c>
      <c r="I1133" t="s">
        <v>40</v>
      </c>
      <c r="J1133" t="s">
        <v>77</v>
      </c>
      <c r="K1133" t="s">
        <v>180</v>
      </c>
      <c r="L1133" t="s">
        <v>51</v>
      </c>
      <c r="M1133" t="s">
        <v>901</v>
      </c>
      <c r="N1133">
        <v>0.42</v>
      </c>
      <c r="O1133" t="s">
        <v>33</v>
      </c>
      <c r="P1133" t="s">
        <v>34</v>
      </c>
      <c r="Q1133" t="s">
        <v>366</v>
      </c>
      <c r="R1133" t="s">
        <v>1972</v>
      </c>
      <c r="S1133">
        <v>87105</v>
      </c>
      <c r="T1133" s="3">
        <v>42054</v>
      </c>
      <c r="U1133" s="3">
        <v>42056</v>
      </c>
      <c r="V1133" s="5">
        <v>265.11180000000002</v>
      </c>
      <c r="W1133">
        <v>13</v>
      </c>
      <c r="X1133" s="5">
        <v>384.22</v>
      </c>
      <c r="Y1133">
        <v>87234</v>
      </c>
      <c r="Z1133">
        <f t="shared" si="68"/>
        <v>2</v>
      </c>
      <c r="AA1133">
        <f t="shared" si="71"/>
        <v>19</v>
      </c>
      <c r="AB1133" t="str">
        <f t="shared" si="69"/>
        <v>Feb</v>
      </c>
      <c r="AC1133">
        <f t="shared" si="70"/>
        <v>2015</v>
      </c>
    </row>
    <row r="1134" spans="1:29" ht="12.75" customHeight="1" x14ac:dyDescent="0.25">
      <c r="A1134">
        <v>18252</v>
      </c>
      <c r="B1134" t="s">
        <v>37</v>
      </c>
      <c r="C1134">
        <v>0</v>
      </c>
      <c r="D1134">
        <v>5.98</v>
      </c>
      <c r="E1134">
        <v>2.5</v>
      </c>
      <c r="F1134">
        <v>2052</v>
      </c>
      <c r="G1134" t="s">
        <v>1971</v>
      </c>
      <c r="H1134" t="s">
        <v>49</v>
      </c>
      <c r="I1134" t="s">
        <v>40</v>
      </c>
      <c r="J1134" t="s">
        <v>29</v>
      </c>
      <c r="K1134" t="s">
        <v>69</v>
      </c>
      <c r="L1134" t="s">
        <v>59</v>
      </c>
      <c r="M1134" t="s">
        <v>246</v>
      </c>
      <c r="N1134">
        <v>0.36</v>
      </c>
      <c r="O1134" t="s">
        <v>33</v>
      </c>
      <c r="P1134" t="s">
        <v>34</v>
      </c>
      <c r="Q1134" t="s">
        <v>366</v>
      </c>
      <c r="R1134" t="s">
        <v>1972</v>
      </c>
      <c r="S1134">
        <v>87105</v>
      </c>
      <c r="T1134" s="3">
        <v>42054</v>
      </c>
      <c r="U1134" s="3">
        <v>42055</v>
      </c>
      <c r="V1134" s="5">
        <v>9.5608000000000004</v>
      </c>
      <c r="W1134">
        <v>5</v>
      </c>
      <c r="X1134" s="5">
        <v>31.64</v>
      </c>
      <c r="Y1134">
        <v>87234</v>
      </c>
      <c r="Z1134">
        <f t="shared" si="68"/>
        <v>1</v>
      </c>
      <c r="AA1134">
        <f t="shared" si="71"/>
        <v>19</v>
      </c>
      <c r="AB1134" t="str">
        <f t="shared" si="69"/>
        <v>Feb</v>
      </c>
      <c r="AC1134">
        <f t="shared" si="70"/>
        <v>2015</v>
      </c>
    </row>
    <row r="1135" spans="1:29" ht="12.75" customHeight="1" x14ac:dyDescent="0.25">
      <c r="A1135">
        <v>18253</v>
      </c>
      <c r="B1135" t="s">
        <v>37</v>
      </c>
      <c r="C1135">
        <v>0.1</v>
      </c>
      <c r="D1135">
        <v>35.99</v>
      </c>
      <c r="E1135">
        <v>1.1000000000000001</v>
      </c>
      <c r="F1135">
        <v>2052</v>
      </c>
      <c r="G1135" t="s">
        <v>1971</v>
      </c>
      <c r="H1135" t="s">
        <v>27</v>
      </c>
      <c r="I1135" t="s">
        <v>40</v>
      </c>
      <c r="J1135" t="s">
        <v>77</v>
      </c>
      <c r="K1135" t="s">
        <v>78</v>
      </c>
      <c r="L1135" t="s">
        <v>59</v>
      </c>
      <c r="M1135" t="s">
        <v>935</v>
      </c>
      <c r="N1135">
        <v>0.55000000000000004</v>
      </c>
      <c r="O1135" t="s">
        <v>33</v>
      </c>
      <c r="P1135" t="s">
        <v>34</v>
      </c>
      <c r="Q1135" t="s">
        <v>366</v>
      </c>
      <c r="R1135" t="s">
        <v>1972</v>
      </c>
      <c r="S1135">
        <v>87105</v>
      </c>
      <c r="T1135" s="3">
        <v>42054</v>
      </c>
      <c r="U1135" s="3">
        <v>42055</v>
      </c>
      <c r="V1135" s="5">
        <v>390.09839999999997</v>
      </c>
      <c r="W1135">
        <v>19</v>
      </c>
      <c r="X1135" s="5">
        <v>565.36</v>
      </c>
      <c r="Y1135">
        <v>87234</v>
      </c>
      <c r="Z1135">
        <f t="shared" si="68"/>
        <v>1</v>
      </c>
      <c r="AA1135">
        <f t="shared" si="71"/>
        <v>19</v>
      </c>
      <c r="AB1135" t="str">
        <f t="shared" si="69"/>
        <v>Feb</v>
      </c>
      <c r="AC1135">
        <f t="shared" si="70"/>
        <v>2015</v>
      </c>
    </row>
    <row r="1136" spans="1:29" ht="12.75" customHeight="1" x14ac:dyDescent="0.25">
      <c r="A1136">
        <v>20481</v>
      </c>
      <c r="B1136" t="s">
        <v>56</v>
      </c>
      <c r="C1136">
        <v>7.0000000000000007E-2</v>
      </c>
      <c r="D1136">
        <v>5.98</v>
      </c>
      <c r="E1136">
        <v>5.46</v>
      </c>
      <c r="F1136">
        <v>2058</v>
      </c>
      <c r="G1136" t="s">
        <v>1973</v>
      </c>
      <c r="H1136" t="s">
        <v>49</v>
      </c>
      <c r="I1136" t="s">
        <v>28</v>
      </c>
      <c r="J1136" t="s">
        <v>29</v>
      </c>
      <c r="K1136" t="s">
        <v>93</v>
      </c>
      <c r="L1136" t="s">
        <v>59</v>
      </c>
      <c r="M1136" t="s">
        <v>1051</v>
      </c>
      <c r="N1136">
        <v>0.36</v>
      </c>
      <c r="O1136" t="s">
        <v>33</v>
      </c>
      <c r="P1136" t="s">
        <v>136</v>
      </c>
      <c r="Q1136" t="s">
        <v>322</v>
      </c>
      <c r="R1136" t="s">
        <v>1974</v>
      </c>
      <c r="S1136">
        <v>28601</v>
      </c>
      <c r="T1136" s="3">
        <v>42048</v>
      </c>
      <c r="U1136" s="3">
        <v>42050</v>
      </c>
      <c r="V1136" s="5">
        <v>46.65</v>
      </c>
      <c r="W1136">
        <v>5</v>
      </c>
      <c r="X1136" s="5">
        <v>32.76</v>
      </c>
      <c r="Y1136">
        <v>88040</v>
      </c>
      <c r="Z1136">
        <f t="shared" si="68"/>
        <v>2</v>
      </c>
      <c r="AA1136">
        <f t="shared" si="71"/>
        <v>13</v>
      </c>
      <c r="AB1136" t="str">
        <f t="shared" si="69"/>
        <v>Feb</v>
      </c>
      <c r="AC1136">
        <f t="shared" si="70"/>
        <v>2015</v>
      </c>
    </row>
    <row r="1137" spans="1:29" ht="12.75" customHeight="1" x14ac:dyDescent="0.25">
      <c r="A1137">
        <v>23499</v>
      </c>
      <c r="B1137" t="s">
        <v>37</v>
      </c>
      <c r="C1137">
        <v>0.09</v>
      </c>
      <c r="D1137">
        <v>28.48</v>
      </c>
      <c r="E1137">
        <v>1.99</v>
      </c>
      <c r="F1137">
        <v>2059</v>
      </c>
      <c r="G1137" t="s">
        <v>1975</v>
      </c>
      <c r="H1137" t="s">
        <v>49</v>
      </c>
      <c r="I1137" t="s">
        <v>28</v>
      </c>
      <c r="J1137" t="s">
        <v>77</v>
      </c>
      <c r="K1137" t="s">
        <v>180</v>
      </c>
      <c r="L1137" t="s">
        <v>51</v>
      </c>
      <c r="M1137" t="s">
        <v>407</v>
      </c>
      <c r="N1137">
        <v>0.4</v>
      </c>
      <c r="O1137" t="s">
        <v>33</v>
      </c>
      <c r="P1137" t="s">
        <v>136</v>
      </c>
      <c r="Q1137" t="s">
        <v>322</v>
      </c>
      <c r="R1137" t="s">
        <v>1976</v>
      </c>
      <c r="S1137">
        <v>27260</v>
      </c>
      <c r="T1137" s="3">
        <v>42021</v>
      </c>
      <c r="U1137" s="3">
        <v>42022</v>
      </c>
      <c r="V1137" s="5">
        <v>-1250.7460000000001</v>
      </c>
      <c r="W1137">
        <v>13</v>
      </c>
      <c r="X1137" s="5">
        <v>336.92</v>
      </c>
      <c r="Y1137">
        <v>88039</v>
      </c>
      <c r="Z1137">
        <f t="shared" si="68"/>
        <v>1</v>
      </c>
      <c r="AA1137">
        <f t="shared" si="71"/>
        <v>17</v>
      </c>
      <c r="AB1137" t="str">
        <f t="shared" si="69"/>
        <v>Jan</v>
      </c>
      <c r="AC1137">
        <f t="shared" si="70"/>
        <v>2015</v>
      </c>
    </row>
    <row r="1138" spans="1:29" ht="12.75" customHeight="1" x14ac:dyDescent="0.25">
      <c r="A1138">
        <v>21632</v>
      </c>
      <c r="B1138" t="s">
        <v>47</v>
      </c>
      <c r="C1138">
        <v>0.1</v>
      </c>
      <c r="D1138">
        <v>9.85</v>
      </c>
      <c r="E1138">
        <v>4.82</v>
      </c>
      <c r="F1138">
        <v>2059</v>
      </c>
      <c r="G1138" t="s">
        <v>1975</v>
      </c>
      <c r="H1138" t="s">
        <v>49</v>
      </c>
      <c r="I1138" t="s">
        <v>28</v>
      </c>
      <c r="J1138" t="s">
        <v>29</v>
      </c>
      <c r="K1138" t="s">
        <v>30</v>
      </c>
      <c r="L1138" t="s">
        <v>31</v>
      </c>
      <c r="M1138" t="s">
        <v>1977</v>
      </c>
      <c r="N1138">
        <v>0.47</v>
      </c>
      <c r="O1138" t="s">
        <v>33</v>
      </c>
      <c r="P1138" t="s">
        <v>136</v>
      </c>
      <c r="Q1138" t="s">
        <v>322</v>
      </c>
      <c r="R1138" t="s">
        <v>1976</v>
      </c>
      <c r="S1138">
        <v>27260</v>
      </c>
      <c r="T1138" s="3">
        <v>42090</v>
      </c>
      <c r="U1138" s="3">
        <v>42091</v>
      </c>
      <c r="V1138" s="5">
        <v>374.904</v>
      </c>
      <c r="W1138">
        <v>12</v>
      </c>
      <c r="X1138" s="5">
        <v>114.91</v>
      </c>
      <c r="Y1138">
        <v>88041</v>
      </c>
      <c r="Z1138">
        <f t="shared" si="68"/>
        <v>1</v>
      </c>
      <c r="AA1138">
        <f t="shared" si="71"/>
        <v>27</v>
      </c>
      <c r="AB1138" t="str">
        <f t="shared" si="69"/>
        <v>Mar</v>
      </c>
      <c r="AC1138">
        <f t="shared" si="70"/>
        <v>2015</v>
      </c>
    </row>
    <row r="1139" spans="1:29" ht="12.75" customHeight="1" x14ac:dyDescent="0.25">
      <c r="A1139">
        <v>21633</v>
      </c>
      <c r="B1139" t="s">
        <v>47</v>
      </c>
      <c r="C1139">
        <v>0.04</v>
      </c>
      <c r="D1139">
        <v>125.99</v>
      </c>
      <c r="E1139">
        <v>7.69</v>
      </c>
      <c r="F1139">
        <v>2059</v>
      </c>
      <c r="G1139" t="s">
        <v>1975</v>
      </c>
      <c r="H1139" t="s">
        <v>49</v>
      </c>
      <c r="I1139" t="s">
        <v>28</v>
      </c>
      <c r="J1139" t="s">
        <v>77</v>
      </c>
      <c r="K1139" t="s">
        <v>78</v>
      </c>
      <c r="L1139" t="s">
        <v>59</v>
      </c>
      <c r="M1139" t="s">
        <v>1225</v>
      </c>
      <c r="N1139">
        <v>0.57999999999999996</v>
      </c>
      <c r="O1139" t="s">
        <v>33</v>
      </c>
      <c r="P1139" t="s">
        <v>136</v>
      </c>
      <c r="Q1139" t="s">
        <v>322</v>
      </c>
      <c r="R1139" t="s">
        <v>1976</v>
      </c>
      <c r="S1139">
        <v>27260</v>
      </c>
      <c r="T1139" s="3">
        <v>42090</v>
      </c>
      <c r="U1139" s="3">
        <v>42091</v>
      </c>
      <c r="V1139" s="5">
        <v>-528.83600000000001</v>
      </c>
      <c r="W1139">
        <v>9</v>
      </c>
      <c r="X1139" s="5">
        <v>934.52</v>
      </c>
      <c r="Y1139">
        <v>88041</v>
      </c>
      <c r="Z1139">
        <f t="shared" si="68"/>
        <v>1</v>
      </c>
      <c r="AA1139">
        <f t="shared" si="71"/>
        <v>27</v>
      </c>
      <c r="AB1139" t="str">
        <f t="shared" si="69"/>
        <v>Mar</v>
      </c>
      <c r="AC1139">
        <f t="shared" si="70"/>
        <v>2015</v>
      </c>
    </row>
    <row r="1140" spans="1:29" ht="12.75" customHeight="1" x14ac:dyDescent="0.25">
      <c r="A1140">
        <v>20841</v>
      </c>
      <c r="B1140" t="s">
        <v>56</v>
      </c>
      <c r="C1140">
        <v>0.02</v>
      </c>
      <c r="D1140">
        <v>240.98</v>
      </c>
      <c r="E1140">
        <v>60.2</v>
      </c>
      <c r="F1140">
        <v>2061</v>
      </c>
      <c r="G1140" t="s">
        <v>1978</v>
      </c>
      <c r="H1140" t="s">
        <v>39</v>
      </c>
      <c r="I1140" t="s">
        <v>28</v>
      </c>
      <c r="J1140" t="s">
        <v>41</v>
      </c>
      <c r="K1140" t="s">
        <v>191</v>
      </c>
      <c r="L1140" t="s">
        <v>121</v>
      </c>
      <c r="M1140" t="s">
        <v>1979</v>
      </c>
      <c r="N1140">
        <v>0.56000000000000005</v>
      </c>
      <c r="O1140" t="s">
        <v>33</v>
      </c>
      <c r="P1140" t="s">
        <v>61</v>
      </c>
      <c r="Q1140" t="s">
        <v>496</v>
      </c>
      <c r="R1140" t="s">
        <v>1980</v>
      </c>
      <c r="S1140">
        <v>69101</v>
      </c>
      <c r="T1140" s="3">
        <v>42033</v>
      </c>
      <c r="U1140" s="3">
        <v>42035</v>
      </c>
      <c r="V1140" s="5">
        <v>-272.71320000000003</v>
      </c>
      <c r="W1140">
        <v>1</v>
      </c>
      <c r="X1140" s="5">
        <v>260.66000000000003</v>
      </c>
      <c r="Y1140">
        <v>87146</v>
      </c>
      <c r="Z1140">
        <f t="shared" si="68"/>
        <v>2</v>
      </c>
      <c r="AA1140">
        <f t="shared" si="71"/>
        <v>29</v>
      </c>
      <c r="AB1140" t="str">
        <f t="shared" si="69"/>
        <v>Jan</v>
      </c>
      <c r="AC1140">
        <f t="shared" si="70"/>
        <v>2015</v>
      </c>
    </row>
    <row r="1141" spans="1:29" ht="12.75" customHeight="1" x14ac:dyDescent="0.25">
      <c r="A1141">
        <v>20840</v>
      </c>
      <c r="B1141" t="s">
        <v>56</v>
      </c>
      <c r="C1141">
        <v>0.02</v>
      </c>
      <c r="D1141">
        <v>420.98</v>
      </c>
      <c r="E1141">
        <v>19.989999999999998</v>
      </c>
      <c r="F1141">
        <v>2062</v>
      </c>
      <c r="G1141" t="s">
        <v>1981</v>
      </c>
      <c r="H1141" t="s">
        <v>49</v>
      </c>
      <c r="I1141" t="s">
        <v>28</v>
      </c>
      <c r="J1141" t="s">
        <v>29</v>
      </c>
      <c r="K1141" t="s">
        <v>109</v>
      </c>
      <c r="L1141" t="s">
        <v>59</v>
      </c>
      <c r="M1141" t="s">
        <v>1510</v>
      </c>
      <c r="N1141">
        <v>0.35</v>
      </c>
      <c r="O1141" t="s">
        <v>33</v>
      </c>
      <c r="P1141" t="s">
        <v>136</v>
      </c>
      <c r="Q1141" t="s">
        <v>137</v>
      </c>
      <c r="R1141" t="s">
        <v>1982</v>
      </c>
      <c r="S1141">
        <v>23111</v>
      </c>
      <c r="T1141" s="3">
        <v>42033</v>
      </c>
      <c r="U1141" s="3">
        <v>42036</v>
      </c>
      <c r="V1141" s="5">
        <v>-162.69399999999999</v>
      </c>
      <c r="W1141">
        <v>10</v>
      </c>
      <c r="X1141" s="5">
        <v>4249.37</v>
      </c>
      <c r="Y1141">
        <v>87146</v>
      </c>
      <c r="Z1141">
        <f t="shared" si="68"/>
        <v>3</v>
      </c>
      <c r="AA1141">
        <f t="shared" si="71"/>
        <v>29</v>
      </c>
      <c r="AB1141" t="str">
        <f t="shared" si="69"/>
        <v>Jan</v>
      </c>
      <c r="AC1141">
        <f t="shared" si="70"/>
        <v>2015</v>
      </c>
    </row>
    <row r="1142" spans="1:29" ht="12.75" customHeight="1" x14ac:dyDescent="0.25">
      <c r="A1142">
        <v>22511</v>
      </c>
      <c r="B1142" t="s">
        <v>106</v>
      </c>
      <c r="C1142">
        <v>0.04</v>
      </c>
      <c r="D1142">
        <v>291.73</v>
      </c>
      <c r="E1142">
        <v>48.8</v>
      </c>
      <c r="F1142">
        <v>2062</v>
      </c>
      <c r="G1142" t="s">
        <v>1981</v>
      </c>
      <c r="H1142" t="s">
        <v>39</v>
      </c>
      <c r="I1142" t="s">
        <v>28</v>
      </c>
      <c r="J1142" t="s">
        <v>41</v>
      </c>
      <c r="K1142" t="s">
        <v>42</v>
      </c>
      <c r="L1142" t="s">
        <v>43</v>
      </c>
      <c r="M1142" t="s">
        <v>145</v>
      </c>
      <c r="N1142">
        <v>0.56000000000000005</v>
      </c>
      <c r="O1142" t="s">
        <v>33</v>
      </c>
      <c r="P1142" t="s">
        <v>136</v>
      </c>
      <c r="Q1142" t="s">
        <v>137</v>
      </c>
      <c r="R1142" t="s">
        <v>1982</v>
      </c>
      <c r="S1142">
        <v>23111</v>
      </c>
      <c r="T1142" s="3">
        <v>42181</v>
      </c>
      <c r="U1142" s="3">
        <v>42185</v>
      </c>
      <c r="V1142" s="5">
        <v>-115.90389999999999</v>
      </c>
      <c r="W1142">
        <v>22</v>
      </c>
      <c r="X1142" s="5">
        <v>6676.61</v>
      </c>
      <c r="Y1142">
        <v>87148</v>
      </c>
      <c r="Z1142">
        <f t="shared" si="68"/>
        <v>4</v>
      </c>
      <c r="AA1142">
        <f t="shared" si="71"/>
        <v>26</v>
      </c>
      <c r="AB1142" t="str">
        <f t="shared" si="69"/>
        <v>Jun</v>
      </c>
      <c r="AC1142">
        <f t="shared" si="70"/>
        <v>2015</v>
      </c>
    </row>
    <row r="1143" spans="1:29" ht="12.75" customHeight="1" x14ac:dyDescent="0.25">
      <c r="A1143">
        <v>25759</v>
      </c>
      <c r="B1143" t="s">
        <v>106</v>
      </c>
      <c r="C1143">
        <v>0.06</v>
      </c>
      <c r="D1143">
        <v>300.97000000000003</v>
      </c>
      <c r="E1143">
        <v>7.18</v>
      </c>
      <c r="F1143">
        <v>2063</v>
      </c>
      <c r="G1143" t="s">
        <v>1983</v>
      </c>
      <c r="H1143" t="s">
        <v>49</v>
      </c>
      <c r="I1143" t="s">
        <v>28</v>
      </c>
      <c r="J1143" t="s">
        <v>77</v>
      </c>
      <c r="K1143" t="s">
        <v>180</v>
      </c>
      <c r="L1143" t="s">
        <v>59</v>
      </c>
      <c r="M1143" t="s">
        <v>1089</v>
      </c>
      <c r="N1143">
        <v>0.48</v>
      </c>
      <c r="O1143" t="s">
        <v>33</v>
      </c>
      <c r="P1143" t="s">
        <v>136</v>
      </c>
      <c r="Q1143" t="s">
        <v>137</v>
      </c>
      <c r="R1143" t="s">
        <v>1984</v>
      </c>
      <c r="S1143">
        <v>23602</v>
      </c>
      <c r="T1143" s="3">
        <v>42132</v>
      </c>
      <c r="U1143" s="3">
        <v>42132</v>
      </c>
      <c r="V1143" s="5">
        <v>-729.98799999999994</v>
      </c>
      <c r="W1143">
        <v>1</v>
      </c>
      <c r="X1143" s="5">
        <v>291.39999999999998</v>
      </c>
      <c r="Y1143">
        <v>87147</v>
      </c>
      <c r="Z1143">
        <f t="shared" si="68"/>
        <v>0</v>
      </c>
      <c r="AA1143">
        <f t="shared" si="71"/>
        <v>8</v>
      </c>
      <c r="AB1143" t="str">
        <f t="shared" si="69"/>
        <v>May</v>
      </c>
      <c r="AC1143">
        <f t="shared" si="70"/>
        <v>2015</v>
      </c>
    </row>
    <row r="1144" spans="1:29" ht="12.75" customHeight="1" x14ac:dyDescent="0.25">
      <c r="A1144">
        <v>25228</v>
      </c>
      <c r="B1144" t="s">
        <v>56</v>
      </c>
      <c r="C1144">
        <v>0.09</v>
      </c>
      <c r="D1144">
        <v>20.89</v>
      </c>
      <c r="E1144">
        <v>11.52</v>
      </c>
      <c r="F1144">
        <v>2066</v>
      </c>
      <c r="G1144" t="s">
        <v>1985</v>
      </c>
      <c r="H1144" t="s">
        <v>49</v>
      </c>
      <c r="I1144" t="s">
        <v>40</v>
      </c>
      <c r="J1144" t="s">
        <v>29</v>
      </c>
      <c r="K1144" t="s">
        <v>141</v>
      </c>
      <c r="L1144" t="s">
        <v>59</v>
      </c>
      <c r="M1144" t="s">
        <v>724</v>
      </c>
      <c r="N1144">
        <v>0.83</v>
      </c>
      <c r="O1144" t="s">
        <v>33</v>
      </c>
      <c r="P1144" t="s">
        <v>136</v>
      </c>
      <c r="Q1144" t="s">
        <v>322</v>
      </c>
      <c r="R1144" t="s">
        <v>1986</v>
      </c>
      <c r="S1144">
        <v>28079</v>
      </c>
      <c r="T1144" s="3">
        <v>42089</v>
      </c>
      <c r="U1144" s="3">
        <v>42090</v>
      </c>
      <c r="V1144" s="5">
        <v>-133.54599999999999</v>
      </c>
      <c r="W1144">
        <v>7</v>
      </c>
      <c r="X1144" s="5">
        <v>146.5</v>
      </c>
      <c r="Y1144">
        <v>85833</v>
      </c>
      <c r="Z1144">
        <f t="shared" si="68"/>
        <v>1</v>
      </c>
      <c r="AA1144">
        <f t="shared" si="71"/>
        <v>26</v>
      </c>
      <c r="AB1144" t="str">
        <f t="shared" si="69"/>
        <v>Mar</v>
      </c>
      <c r="AC1144">
        <f t="shared" si="70"/>
        <v>2015</v>
      </c>
    </row>
    <row r="1145" spans="1:29" ht="12.75" customHeight="1" x14ac:dyDescent="0.25">
      <c r="A1145">
        <v>24748</v>
      </c>
      <c r="B1145" t="s">
        <v>47</v>
      </c>
      <c r="C1145">
        <v>0.09</v>
      </c>
      <c r="D1145">
        <v>20.99</v>
      </c>
      <c r="E1145">
        <v>4.8099999999999996</v>
      </c>
      <c r="F1145">
        <v>2066</v>
      </c>
      <c r="G1145" t="s">
        <v>1985</v>
      </c>
      <c r="H1145" t="s">
        <v>27</v>
      </c>
      <c r="I1145" t="s">
        <v>40</v>
      </c>
      <c r="J1145" t="s">
        <v>77</v>
      </c>
      <c r="K1145" t="s">
        <v>78</v>
      </c>
      <c r="L1145" t="s">
        <v>86</v>
      </c>
      <c r="M1145" t="s">
        <v>475</v>
      </c>
      <c r="N1145">
        <v>0.57999999999999996</v>
      </c>
      <c r="O1145" t="s">
        <v>33</v>
      </c>
      <c r="P1145" t="s">
        <v>136</v>
      </c>
      <c r="Q1145" t="s">
        <v>322</v>
      </c>
      <c r="R1145" t="s">
        <v>1986</v>
      </c>
      <c r="S1145">
        <v>28079</v>
      </c>
      <c r="T1145" s="3">
        <v>42094</v>
      </c>
      <c r="U1145" s="3">
        <v>42095</v>
      </c>
      <c r="V1145" s="5">
        <v>272.69399999999996</v>
      </c>
      <c r="W1145">
        <v>2</v>
      </c>
      <c r="X1145" s="5">
        <v>38.979999999999997</v>
      </c>
      <c r="Y1145">
        <v>85834</v>
      </c>
      <c r="Z1145">
        <f t="shared" si="68"/>
        <v>1</v>
      </c>
      <c r="AA1145">
        <f t="shared" si="71"/>
        <v>31</v>
      </c>
      <c r="AB1145" t="str">
        <f t="shared" si="69"/>
        <v>Mar</v>
      </c>
      <c r="AC1145">
        <f t="shared" si="70"/>
        <v>2015</v>
      </c>
    </row>
    <row r="1146" spans="1:29" ht="12.75" customHeight="1" x14ac:dyDescent="0.25">
      <c r="A1146">
        <v>25381</v>
      </c>
      <c r="B1146" t="s">
        <v>106</v>
      </c>
      <c r="C1146">
        <v>0.1</v>
      </c>
      <c r="D1146">
        <v>4.24</v>
      </c>
      <c r="E1146">
        <v>5.41</v>
      </c>
      <c r="F1146">
        <v>2066</v>
      </c>
      <c r="G1146" t="s">
        <v>1985</v>
      </c>
      <c r="H1146" t="s">
        <v>49</v>
      </c>
      <c r="I1146" t="s">
        <v>28</v>
      </c>
      <c r="J1146" t="s">
        <v>29</v>
      </c>
      <c r="K1146" t="s">
        <v>109</v>
      </c>
      <c r="L1146" t="s">
        <v>59</v>
      </c>
      <c r="M1146" t="s">
        <v>110</v>
      </c>
      <c r="N1146">
        <v>0.35</v>
      </c>
      <c r="O1146" t="s">
        <v>33</v>
      </c>
      <c r="P1146" t="s">
        <v>136</v>
      </c>
      <c r="Q1146" t="s">
        <v>322</v>
      </c>
      <c r="R1146" t="s">
        <v>1986</v>
      </c>
      <c r="S1146">
        <v>28079</v>
      </c>
      <c r="T1146" s="3">
        <v>42113</v>
      </c>
      <c r="U1146" s="3">
        <v>42117</v>
      </c>
      <c r="V1146" s="5">
        <v>-61.6</v>
      </c>
      <c r="W1146">
        <v>8</v>
      </c>
      <c r="X1146" s="5">
        <v>34.159999999999997</v>
      </c>
      <c r="Y1146">
        <v>85835</v>
      </c>
      <c r="Z1146">
        <f t="shared" si="68"/>
        <v>4</v>
      </c>
      <c r="AA1146">
        <f t="shared" si="71"/>
        <v>19</v>
      </c>
      <c r="AB1146" t="str">
        <f t="shared" si="69"/>
        <v>Apr</v>
      </c>
      <c r="AC1146">
        <f t="shared" si="70"/>
        <v>2015</v>
      </c>
    </row>
    <row r="1147" spans="1:29" ht="12.75" customHeight="1" x14ac:dyDescent="0.25">
      <c r="A1147">
        <v>21901</v>
      </c>
      <c r="B1147" t="s">
        <v>56</v>
      </c>
      <c r="C1147">
        <v>0.1</v>
      </c>
      <c r="D1147">
        <v>40.98</v>
      </c>
      <c r="E1147">
        <v>6.5</v>
      </c>
      <c r="F1147">
        <v>2069</v>
      </c>
      <c r="G1147" t="s">
        <v>1987</v>
      </c>
      <c r="H1147" t="s">
        <v>49</v>
      </c>
      <c r="I1147" t="s">
        <v>114</v>
      </c>
      <c r="J1147" t="s">
        <v>77</v>
      </c>
      <c r="K1147" t="s">
        <v>180</v>
      </c>
      <c r="L1147" t="s">
        <v>59</v>
      </c>
      <c r="M1147" t="s">
        <v>1270</v>
      </c>
      <c r="N1147">
        <v>0.74</v>
      </c>
      <c r="O1147" t="s">
        <v>33</v>
      </c>
      <c r="P1147" t="s">
        <v>136</v>
      </c>
      <c r="Q1147" t="s">
        <v>613</v>
      </c>
      <c r="R1147" t="s">
        <v>1988</v>
      </c>
      <c r="S1147">
        <v>41075</v>
      </c>
      <c r="T1147" s="3">
        <v>42016</v>
      </c>
      <c r="U1147" s="3">
        <v>42018</v>
      </c>
      <c r="V1147" s="5">
        <v>66.852000000000004</v>
      </c>
      <c r="W1147">
        <v>3</v>
      </c>
      <c r="X1147" s="5">
        <v>120.34</v>
      </c>
      <c r="Y1147">
        <v>88554</v>
      </c>
      <c r="Z1147">
        <f t="shared" si="68"/>
        <v>2</v>
      </c>
      <c r="AA1147">
        <f t="shared" si="71"/>
        <v>12</v>
      </c>
      <c r="AB1147" t="str">
        <f t="shared" si="69"/>
        <v>Jan</v>
      </c>
      <c r="AC1147">
        <f t="shared" si="70"/>
        <v>2015</v>
      </c>
    </row>
    <row r="1148" spans="1:29" ht="12.75" customHeight="1" x14ac:dyDescent="0.25">
      <c r="A1148">
        <v>19567</v>
      </c>
      <c r="B1148" t="s">
        <v>106</v>
      </c>
      <c r="C1148">
        <v>7.0000000000000007E-2</v>
      </c>
      <c r="D1148">
        <v>35.99</v>
      </c>
      <c r="E1148">
        <v>5.99</v>
      </c>
      <c r="F1148">
        <v>2070</v>
      </c>
      <c r="G1148" t="s">
        <v>1989</v>
      </c>
      <c r="H1148" t="s">
        <v>49</v>
      </c>
      <c r="I1148" t="s">
        <v>28</v>
      </c>
      <c r="J1148" t="s">
        <v>77</v>
      </c>
      <c r="K1148" t="s">
        <v>78</v>
      </c>
      <c r="L1148" t="s">
        <v>31</v>
      </c>
      <c r="M1148" t="s">
        <v>981</v>
      </c>
      <c r="N1148">
        <v>0.38</v>
      </c>
      <c r="O1148" t="s">
        <v>33</v>
      </c>
      <c r="P1148" t="s">
        <v>61</v>
      </c>
      <c r="Q1148" t="s">
        <v>300</v>
      </c>
      <c r="R1148" t="s">
        <v>1990</v>
      </c>
      <c r="S1148">
        <v>48021</v>
      </c>
      <c r="T1148" s="3">
        <v>42140</v>
      </c>
      <c r="U1148" s="3">
        <v>42144</v>
      </c>
      <c r="V1148" s="5">
        <v>17.839800000000011</v>
      </c>
      <c r="W1148">
        <v>5</v>
      </c>
      <c r="X1148" s="5">
        <v>153.61000000000001</v>
      </c>
      <c r="Y1148">
        <v>88558</v>
      </c>
      <c r="Z1148">
        <f t="shared" si="68"/>
        <v>4</v>
      </c>
      <c r="AA1148">
        <f t="shared" si="71"/>
        <v>16</v>
      </c>
      <c r="AB1148" t="str">
        <f t="shared" si="69"/>
        <v>May</v>
      </c>
      <c r="AC1148">
        <f t="shared" si="70"/>
        <v>2015</v>
      </c>
    </row>
    <row r="1149" spans="1:29" ht="12.75" customHeight="1" x14ac:dyDescent="0.25">
      <c r="A1149">
        <v>20498</v>
      </c>
      <c r="B1149" t="s">
        <v>37</v>
      </c>
      <c r="C1149">
        <v>0.03</v>
      </c>
      <c r="D1149">
        <v>60.98</v>
      </c>
      <c r="E1149">
        <v>1.99</v>
      </c>
      <c r="F1149">
        <v>2071</v>
      </c>
      <c r="G1149" t="s">
        <v>1991</v>
      </c>
      <c r="H1149" t="s">
        <v>49</v>
      </c>
      <c r="I1149" t="s">
        <v>28</v>
      </c>
      <c r="J1149" t="s">
        <v>77</v>
      </c>
      <c r="K1149" t="s">
        <v>180</v>
      </c>
      <c r="L1149" t="s">
        <v>51</v>
      </c>
      <c r="M1149" t="s">
        <v>1992</v>
      </c>
      <c r="N1149">
        <v>0.5</v>
      </c>
      <c r="O1149" t="s">
        <v>33</v>
      </c>
      <c r="P1149" t="s">
        <v>61</v>
      </c>
      <c r="Q1149" t="s">
        <v>300</v>
      </c>
      <c r="R1149" t="s">
        <v>1993</v>
      </c>
      <c r="S1149">
        <v>48336</v>
      </c>
      <c r="T1149" s="3">
        <v>42036</v>
      </c>
      <c r="U1149" s="3">
        <v>42036</v>
      </c>
      <c r="V1149" s="5">
        <v>976.2672</v>
      </c>
      <c r="W1149">
        <v>23</v>
      </c>
      <c r="X1149" s="5">
        <v>1414.88</v>
      </c>
      <c r="Y1149">
        <v>88555</v>
      </c>
      <c r="Z1149">
        <f t="shared" si="68"/>
        <v>0</v>
      </c>
      <c r="AA1149">
        <f t="shared" si="71"/>
        <v>1</v>
      </c>
      <c r="AB1149" t="str">
        <f t="shared" si="69"/>
        <v>Feb</v>
      </c>
      <c r="AC1149">
        <f t="shared" si="70"/>
        <v>2015</v>
      </c>
    </row>
    <row r="1150" spans="1:29" ht="12.75" customHeight="1" x14ac:dyDescent="0.25">
      <c r="A1150">
        <v>20499</v>
      </c>
      <c r="B1150" t="s">
        <v>37</v>
      </c>
      <c r="C1150">
        <v>0.04</v>
      </c>
      <c r="D1150">
        <v>3.08</v>
      </c>
      <c r="E1150">
        <v>0.99</v>
      </c>
      <c r="F1150">
        <v>2071</v>
      </c>
      <c r="G1150" t="s">
        <v>1991</v>
      </c>
      <c r="H1150" t="s">
        <v>49</v>
      </c>
      <c r="I1150" t="s">
        <v>28</v>
      </c>
      <c r="J1150" t="s">
        <v>29</v>
      </c>
      <c r="K1150" t="s">
        <v>134</v>
      </c>
      <c r="L1150" t="s">
        <v>59</v>
      </c>
      <c r="M1150" t="s">
        <v>1994</v>
      </c>
      <c r="N1150">
        <v>0.37</v>
      </c>
      <c r="O1150" t="s">
        <v>33</v>
      </c>
      <c r="P1150" t="s">
        <v>61</v>
      </c>
      <c r="Q1150" t="s">
        <v>300</v>
      </c>
      <c r="R1150" t="s">
        <v>1993</v>
      </c>
      <c r="S1150">
        <v>48336</v>
      </c>
      <c r="T1150" s="3">
        <v>42036</v>
      </c>
      <c r="U1150" s="3">
        <v>42037</v>
      </c>
      <c r="V1150" s="5">
        <v>23.204699999999999</v>
      </c>
      <c r="W1150">
        <v>11</v>
      </c>
      <c r="X1150" s="5">
        <v>33.630000000000003</v>
      </c>
      <c r="Y1150">
        <v>88555</v>
      </c>
      <c r="Z1150">
        <f t="shared" si="68"/>
        <v>1</v>
      </c>
      <c r="AA1150">
        <f t="shared" si="71"/>
        <v>1</v>
      </c>
      <c r="AB1150" t="str">
        <f t="shared" si="69"/>
        <v>Feb</v>
      </c>
      <c r="AC1150">
        <f t="shared" si="70"/>
        <v>2015</v>
      </c>
    </row>
    <row r="1151" spans="1:29" ht="12.75" customHeight="1" x14ac:dyDescent="0.25">
      <c r="A1151">
        <v>19568</v>
      </c>
      <c r="B1151" t="s">
        <v>106</v>
      </c>
      <c r="C1151">
        <v>0.08</v>
      </c>
      <c r="D1151">
        <v>65.989999999999995</v>
      </c>
      <c r="E1151">
        <v>5.92</v>
      </c>
      <c r="F1151">
        <v>2071</v>
      </c>
      <c r="G1151" t="s">
        <v>1991</v>
      </c>
      <c r="H1151" t="s">
        <v>27</v>
      </c>
      <c r="I1151" t="s">
        <v>28</v>
      </c>
      <c r="J1151" t="s">
        <v>77</v>
      </c>
      <c r="K1151" t="s">
        <v>78</v>
      </c>
      <c r="L1151" t="s">
        <v>59</v>
      </c>
      <c r="M1151" t="s">
        <v>1135</v>
      </c>
      <c r="N1151">
        <v>0.57999999999999996</v>
      </c>
      <c r="O1151" t="s">
        <v>33</v>
      </c>
      <c r="P1151" t="s">
        <v>61</v>
      </c>
      <c r="Q1151" t="s">
        <v>300</v>
      </c>
      <c r="R1151" t="s">
        <v>1993</v>
      </c>
      <c r="S1151">
        <v>48336</v>
      </c>
      <c r="T1151" s="3">
        <v>42140</v>
      </c>
      <c r="U1151" s="3">
        <v>42147</v>
      </c>
      <c r="V1151" s="5">
        <v>183.84300000000002</v>
      </c>
      <c r="W1151">
        <v>20</v>
      </c>
      <c r="X1151" s="5">
        <v>1063.81</v>
      </c>
      <c r="Y1151">
        <v>88558</v>
      </c>
      <c r="Z1151">
        <f t="shared" si="68"/>
        <v>7</v>
      </c>
      <c r="AA1151">
        <f t="shared" si="71"/>
        <v>16</v>
      </c>
      <c r="AB1151" t="str">
        <f t="shared" si="69"/>
        <v>May</v>
      </c>
      <c r="AC1151">
        <f t="shared" si="70"/>
        <v>2015</v>
      </c>
    </row>
    <row r="1152" spans="1:29" ht="12.75" customHeight="1" x14ac:dyDescent="0.25">
      <c r="A1152">
        <v>20500</v>
      </c>
      <c r="B1152" t="s">
        <v>37</v>
      </c>
      <c r="C1152">
        <v>0</v>
      </c>
      <c r="D1152">
        <v>10.31</v>
      </c>
      <c r="E1152">
        <v>1.79</v>
      </c>
      <c r="F1152">
        <v>2072</v>
      </c>
      <c r="G1152" t="s">
        <v>1995</v>
      </c>
      <c r="H1152" t="s">
        <v>49</v>
      </c>
      <c r="I1152" t="s">
        <v>28</v>
      </c>
      <c r="J1152" t="s">
        <v>29</v>
      </c>
      <c r="K1152" t="s">
        <v>93</v>
      </c>
      <c r="L1152" t="s">
        <v>31</v>
      </c>
      <c r="M1152" t="s">
        <v>1996</v>
      </c>
      <c r="N1152">
        <v>0.38</v>
      </c>
      <c r="O1152" t="s">
        <v>33</v>
      </c>
      <c r="P1152" t="s">
        <v>61</v>
      </c>
      <c r="Q1152" t="s">
        <v>300</v>
      </c>
      <c r="R1152" t="s">
        <v>1997</v>
      </c>
      <c r="S1152">
        <v>48505</v>
      </c>
      <c r="T1152" s="3">
        <v>42036</v>
      </c>
      <c r="U1152" s="3">
        <v>42038</v>
      </c>
      <c r="V1152" s="5">
        <v>167.46299999999997</v>
      </c>
      <c r="W1152">
        <v>23</v>
      </c>
      <c r="X1152" s="5">
        <v>242.7</v>
      </c>
      <c r="Y1152">
        <v>88555</v>
      </c>
      <c r="Z1152">
        <f t="shared" si="68"/>
        <v>2</v>
      </c>
      <c r="AA1152">
        <f t="shared" si="71"/>
        <v>1</v>
      </c>
      <c r="AB1152" t="str">
        <f t="shared" si="69"/>
        <v>Feb</v>
      </c>
      <c r="AC1152">
        <f t="shared" si="70"/>
        <v>2015</v>
      </c>
    </row>
    <row r="1153" spans="1:29" ht="12.75" customHeight="1" x14ac:dyDescent="0.25">
      <c r="A1153">
        <v>20824</v>
      </c>
      <c r="B1153" t="s">
        <v>25</v>
      </c>
      <c r="C1153">
        <v>0.09</v>
      </c>
      <c r="D1153">
        <v>260.98</v>
      </c>
      <c r="E1153">
        <v>41.91</v>
      </c>
      <c r="F1153">
        <v>2072</v>
      </c>
      <c r="G1153" t="s">
        <v>1995</v>
      </c>
      <c r="H1153" t="s">
        <v>39</v>
      </c>
      <c r="I1153" t="s">
        <v>28</v>
      </c>
      <c r="J1153" t="s">
        <v>41</v>
      </c>
      <c r="K1153" t="s">
        <v>191</v>
      </c>
      <c r="L1153" t="s">
        <v>121</v>
      </c>
      <c r="M1153" t="s">
        <v>950</v>
      </c>
      <c r="N1153">
        <v>0.59</v>
      </c>
      <c r="O1153" t="s">
        <v>33</v>
      </c>
      <c r="P1153" t="s">
        <v>61</v>
      </c>
      <c r="Q1153" t="s">
        <v>300</v>
      </c>
      <c r="R1153" t="s">
        <v>1997</v>
      </c>
      <c r="S1153">
        <v>48505</v>
      </c>
      <c r="T1153" s="3">
        <v>42046</v>
      </c>
      <c r="U1153" s="3">
        <v>42048</v>
      </c>
      <c r="V1153" s="5">
        <v>1307.2692</v>
      </c>
      <c r="W1153">
        <v>14</v>
      </c>
      <c r="X1153" s="5">
        <v>3377.06</v>
      </c>
      <c r="Y1153">
        <v>88556</v>
      </c>
      <c r="Z1153">
        <f t="shared" si="68"/>
        <v>2</v>
      </c>
      <c r="AA1153">
        <f t="shared" si="71"/>
        <v>11</v>
      </c>
      <c r="AB1153" t="str">
        <f t="shared" si="69"/>
        <v>Feb</v>
      </c>
      <c r="AC1153">
        <f t="shared" si="70"/>
        <v>2015</v>
      </c>
    </row>
    <row r="1154" spans="1:29" ht="12.75" customHeight="1" x14ac:dyDescent="0.25">
      <c r="A1154">
        <v>20825</v>
      </c>
      <c r="B1154" t="s">
        <v>25</v>
      </c>
      <c r="C1154">
        <v>0.01</v>
      </c>
      <c r="D1154">
        <v>10.52</v>
      </c>
      <c r="E1154">
        <v>7.94</v>
      </c>
      <c r="F1154">
        <v>2072</v>
      </c>
      <c r="G1154" t="s">
        <v>1995</v>
      </c>
      <c r="H1154" t="s">
        <v>49</v>
      </c>
      <c r="I1154" t="s">
        <v>28</v>
      </c>
      <c r="J1154" t="s">
        <v>41</v>
      </c>
      <c r="K1154" t="s">
        <v>50</v>
      </c>
      <c r="L1154" t="s">
        <v>51</v>
      </c>
      <c r="M1154" t="s">
        <v>1998</v>
      </c>
      <c r="N1154">
        <v>0.52</v>
      </c>
      <c r="O1154" t="s">
        <v>33</v>
      </c>
      <c r="P1154" t="s">
        <v>61</v>
      </c>
      <c r="Q1154" t="s">
        <v>300</v>
      </c>
      <c r="R1154" t="s">
        <v>1997</v>
      </c>
      <c r="S1154">
        <v>48505</v>
      </c>
      <c r="T1154" s="3">
        <v>42046</v>
      </c>
      <c r="U1154" s="3">
        <v>42048</v>
      </c>
      <c r="V1154" s="5">
        <v>-15.818400000000002</v>
      </c>
      <c r="W1154">
        <v>11</v>
      </c>
      <c r="X1154" s="5">
        <v>123.93</v>
      </c>
      <c r="Y1154">
        <v>88556</v>
      </c>
      <c r="Z1154">
        <f t="shared" si="68"/>
        <v>2</v>
      </c>
      <c r="AA1154">
        <f t="shared" si="71"/>
        <v>11</v>
      </c>
      <c r="AB1154" t="str">
        <f t="shared" si="69"/>
        <v>Feb</v>
      </c>
      <c r="AC1154">
        <f t="shared" si="70"/>
        <v>2015</v>
      </c>
    </row>
    <row r="1155" spans="1:29" ht="12.75" customHeight="1" x14ac:dyDescent="0.25">
      <c r="A1155">
        <v>20826</v>
      </c>
      <c r="B1155" t="s">
        <v>25</v>
      </c>
      <c r="C1155">
        <v>0.02</v>
      </c>
      <c r="D1155">
        <v>5.98</v>
      </c>
      <c r="E1155">
        <v>7.5</v>
      </c>
      <c r="F1155">
        <v>2072</v>
      </c>
      <c r="G1155" t="s">
        <v>1995</v>
      </c>
      <c r="H1155" t="s">
        <v>27</v>
      </c>
      <c r="I1155" t="s">
        <v>28</v>
      </c>
      <c r="J1155" t="s">
        <v>29</v>
      </c>
      <c r="K1155" t="s">
        <v>93</v>
      </c>
      <c r="L1155" t="s">
        <v>59</v>
      </c>
      <c r="M1155" t="s">
        <v>1999</v>
      </c>
      <c r="N1155">
        <v>0.4</v>
      </c>
      <c r="O1155" t="s">
        <v>33</v>
      </c>
      <c r="P1155" t="s">
        <v>61</v>
      </c>
      <c r="Q1155" t="s">
        <v>300</v>
      </c>
      <c r="R1155" t="s">
        <v>1997</v>
      </c>
      <c r="S1155">
        <v>48505</v>
      </c>
      <c r="T1155" s="3">
        <v>42046</v>
      </c>
      <c r="U1155" s="3">
        <v>42048</v>
      </c>
      <c r="V1155" s="5">
        <v>-55.832400000000007</v>
      </c>
      <c r="W1155">
        <v>14</v>
      </c>
      <c r="X1155" s="5">
        <v>93.96</v>
      </c>
      <c r="Y1155">
        <v>88556</v>
      </c>
      <c r="Z1155">
        <f t="shared" ref="Z1155:Z1218" si="72">DATEDIF(T1155, U1155, "d")</f>
        <v>2</v>
      </c>
      <c r="AA1155">
        <f t="shared" si="71"/>
        <v>11</v>
      </c>
      <c r="AB1155" t="str">
        <f t="shared" ref="AB1155:AB1218" si="73">TEXT((T1155), "mmm")</f>
        <v>Feb</v>
      </c>
      <c r="AC1155">
        <f t="shared" ref="AC1155:AC1218" si="74">YEAR(T1155)</f>
        <v>2015</v>
      </c>
    </row>
    <row r="1156" spans="1:29" ht="12.75" customHeight="1" x14ac:dyDescent="0.25">
      <c r="A1156">
        <v>24677</v>
      </c>
      <c r="B1156" t="s">
        <v>37</v>
      </c>
      <c r="C1156">
        <v>0.05</v>
      </c>
      <c r="D1156">
        <v>291.73</v>
      </c>
      <c r="E1156">
        <v>48.8</v>
      </c>
      <c r="F1156">
        <v>2073</v>
      </c>
      <c r="G1156" t="s">
        <v>2000</v>
      </c>
      <c r="H1156" t="s">
        <v>39</v>
      </c>
      <c r="I1156" t="s">
        <v>114</v>
      </c>
      <c r="J1156" t="s">
        <v>41</v>
      </c>
      <c r="K1156" t="s">
        <v>42</v>
      </c>
      <c r="L1156" t="s">
        <v>43</v>
      </c>
      <c r="M1156" t="s">
        <v>145</v>
      </c>
      <c r="N1156">
        <v>0.56000000000000005</v>
      </c>
      <c r="O1156" t="s">
        <v>33</v>
      </c>
      <c r="P1156" t="s">
        <v>61</v>
      </c>
      <c r="Q1156" t="s">
        <v>300</v>
      </c>
      <c r="R1156" t="s">
        <v>2001</v>
      </c>
      <c r="S1156">
        <v>48135</v>
      </c>
      <c r="T1156" s="3">
        <v>42101</v>
      </c>
      <c r="U1156" s="3">
        <v>42103</v>
      </c>
      <c r="V1156" s="5">
        <v>550.38080000000002</v>
      </c>
      <c r="W1156">
        <v>6</v>
      </c>
      <c r="X1156" s="5">
        <v>1818.41</v>
      </c>
      <c r="Y1156">
        <v>88557</v>
      </c>
      <c r="Z1156">
        <f t="shared" si="72"/>
        <v>2</v>
      </c>
      <c r="AA1156">
        <f t="shared" ref="AA1156:AA1219" si="75">DAY(T1156)</f>
        <v>7</v>
      </c>
      <c r="AB1156" t="str">
        <f t="shared" si="73"/>
        <v>Apr</v>
      </c>
      <c r="AC1156">
        <f t="shared" si="74"/>
        <v>2015</v>
      </c>
    </row>
    <row r="1157" spans="1:29" ht="12.75" customHeight="1" x14ac:dyDescent="0.25">
      <c r="A1157">
        <v>24094</v>
      </c>
      <c r="B1157" t="s">
        <v>106</v>
      </c>
      <c r="C1157">
        <v>0.09</v>
      </c>
      <c r="D1157">
        <v>1.48</v>
      </c>
      <c r="E1157">
        <v>0.7</v>
      </c>
      <c r="F1157">
        <v>2081</v>
      </c>
      <c r="G1157" t="s">
        <v>2002</v>
      </c>
      <c r="H1157" t="s">
        <v>49</v>
      </c>
      <c r="I1157" t="s">
        <v>28</v>
      </c>
      <c r="J1157" t="s">
        <v>29</v>
      </c>
      <c r="K1157" t="s">
        <v>66</v>
      </c>
      <c r="L1157" t="s">
        <v>31</v>
      </c>
      <c r="M1157" t="s">
        <v>2003</v>
      </c>
      <c r="N1157">
        <v>0.37</v>
      </c>
      <c r="O1157" t="s">
        <v>33</v>
      </c>
      <c r="P1157" t="s">
        <v>53</v>
      </c>
      <c r="Q1157" t="s">
        <v>71</v>
      </c>
      <c r="R1157" t="s">
        <v>2004</v>
      </c>
      <c r="S1157">
        <v>14853</v>
      </c>
      <c r="T1157" s="3">
        <v>42007</v>
      </c>
      <c r="U1157" s="3">
        <v>42009</v>
      </c>
      <c r="V1157" s="5">
        <v>1.68</v>
      </c>
      <c r="W1157">
        <v>6</v>
      </c>
      <c r="X1157" s="5">
        <v>8.9499999999999993</v>
      </c>
      <c r="Y1157">
        <v>86092</v>
      </c>
      <c r="Z1157">
        <f t="shared" si="72"/>
        <v>2</v>
      </c>
      <c r="AA1157">
        <f t="shared" si="75"/>
        <v>3</v>
      </c>
      <c r="AB1157" t="str">
        <f t="shared" si="73"/>
        <v>Jan</v>
      </c>
      <c r="AC1157">
        <f t="shared" si="74"/>
        <v>2015</v>
      </c>
    </row>
    <row r="1158" spans="1:29" ht="12.75" customHeight="1" x14ac:dyDescent="0.25">
      <c r="A1158">
        <v>21697</v>
      </c>
      <c r="B1158" t="s">
        <v>106</v>
      </c>
      <c r="C1158">
        <v>0.06</v>
      </c>
      <c r="D1158">
        <v>38.06</v>
      </c>
      <c r="E1158">
        <v>4.5</v>
      </c>
      <c r="F1158">
        <v>2089</v>
      </c>
      <c r="G1158" t="s">
        <v>2005</v>
      </c>
      <c r="H1158" t="s">
        <v>49</v>
      </c>
      <c r="I1158" t="s">
        <v>28</v>
      </c>
      <c r="J1158" t="s">
        <v>29</v>
      </c>
      <c r="K1158" t="s">
        <v>257</v>
      </c>
      <c r="L1158" t="s">
        <v>59</v>
      </c>
      <c r="M1158" t="s">
        <v>2006</v>
      </c>
      <c r="N1158">
        <v>0.56000000000000005</v>
      </c>
      <c r="O1158" t="s">
        <v>33</v>
      </c>
      <c r="P1158" t="s">
        <v>53</v>
      </c>
      <c r="Q1158" t="s">
        <v>71</v>
      </c>
      <c r="R1158" t="s">
        <v>2007</v>
      </c>
      <c r="S1158">
        <v>10956</v>
      </c>
      <c r="T1158" s="3">
        <v>42185</v>
      </c>
      <c r="U1158" s="3">
        <v>42191</v>
      </c>
      <c r="V1158" s="5">
        <v>450.45959999999997</v>
      </c>
      <c r="W1158">
        <v>17</v>
      </c>
      <c r="X1158" s="5">
        <v>652.84</v>
      </c>
      <c r="Y1158">
        <v>88348</v>
      </c>
      <c r="Z1158">
        <f t="shared" si="72"/>
        <v>6</v>
      </c>
      <c r="AA1158">
        <f t="shared" si="75"/>
        <v>30</v>
      </c>
      <c r="AB1158" t="str">
        <f t="shared" si="73"/>
        <v>Jun</v>
      </c>
      <c r="AC1158">
        <f t="shared" si="74"/>
        <v>2015</v>
      </c>
    </row>
    <row r="1159" spans="1:29" ht="12.75" customHeight="1" x14ac:dyDescent="0.25">
      <c r="A1159">
        <v>21698</v>
      </c>
      <c r="B1159" t="s">
        <v>106</v>
      </c>
      <c r="C1159">
        <v>0.08</v>
      </c>
      <c r="D1159">
        <v>599.99</v>
      </c>
      <c r="E1159">
        <v>24.49</v>
      </c>
      <c r="F1159">
        <v>2089</v>
      </c>
      <c r="G1159" t="s">
        <v>2005</v>
      </c>
      <c r="H1159" t="s">
        <v>49</v>
      </c>
      <c r="I1159" t="s">
        <v>28</v>
      </c>
      <c r="J1159" t="s">
        <v>77</v>
      </c>
      <c r="K1159" t="s">
        <v>587</v>
      </c>
      <c r="L1159" t="s">
        <v>236</v>
      </c>
      <c r="M1159" t="s">
        <v>2008</v>
      </c>
      <c r="N1159">
        <v>0.37</v>
      </c>
      <c r="O1159" t="s">
        <v>33</v>
      </c>
      <c r="P1159" t="s">
        <v>53</v>
      </c>
      <c r="Q1159" t="s">
        <v>71</v>
      </c>
      <c r="R1159" t="s">
        <v>2007</v>
      </c>
      <c r="S1159">
        <v>10956</v>
      </c>
      <c r="T1159" s="3">
        <v>42185</v>
      </c>
      <c r="U1159" s="3">
        <v>42193</v>
      </c>
      <c r="V1159" s="5">
        <v>8798.1830999999984</v>
      </c>
      <c r="W1159">
        <v>22</v>
      </c>
      <c r="X1159" s="5">
        <v>12750.99</v>
      </c>
      <c r="Y1159">
        <v>88348</v>
      </c>
      <c r="Z1159">
        <f t="shared" si="72"/>
        <v>8</v>
      </c>
      <c r="AA1159">
        <f t="shared" si="75"/>
        <v>30</v>
      </c>
      <c r="AB1159" t="str">
        <f t="shared" si="73"/>
        <v>Jun</v>
      </c>
      <c r="AC1159">
        <f t="shared" si="74"/>
        <v>2015</v>
      </c>
    </row>
    <row r="1160" spans="1:29" ht="12.75" customHeight="1" x14ac:dyDescent="0.25">
      <c r="A1160">
        <v>21699</v>
      </c>
      <c r="B1160" t="s">
        <v>106</v>
      </c>
      <c r="C1160">
        <v>0.1</v>
      </c>
      <c r="D1160">
        <v>3.98</v>
      </c>
      <c r="E1160">
        <v>2.97</v>
      </c>
      <c r="F1160">
        <v>2089</v>
      </c>
      <c r="G1160" t="s">
        <v>2005</v>
      </c>
      <c r="H1160" t="s">
        <v>27</v>
      </c>
      <c r="I1160" t="s">
        <v>28</v>
      </c>
      <c r="J1160" t="s">
        <v>29</v>
      </c>
      <c r="K1160" t="s">
        <v>93</v>
      </c>
      <c r="L1160" t="s">
        <v>31</v>
      </c>
      <c r="M1160" t="s">
        <v>2009</v>
      </c>
      <c r="N1160">
        <v>0.35</v>
      </c>
      <c r="O1160" t="s">
        <v>33</v>
      </c>
      <c r="P1160" t="s">
        <v>53</v>
      </c>
      <c r="Q1160" t="s">
        <v>71</v>
      </c>
      <c r="R1160" t="s">
        <v>2007</v>
      </c>
      <c r="S1160">
        <v>10956</v>
      </c>
      <c r="T1160" s="3">
        <v>42185</v>
      </c>
      <c r="U1160" s="3">
        <v>42189</v>
      </c>
      <c r="V1160" s="5">
        <v>-5.3849999999999998</v>
      </c>
      <c r="W1160">
        <v>5</v>
      </c>
      <c r="X1160" s="5">
        <v>20.54</v>
      </c>
      <c r="Y1160">
        <v>88348</v>
      </c>
      <c r="Z1160">
        <f t="shared" si="72"/>
        <v>4</v>
      </c>
      <c r="AA1160">
        <f t="shared" si="75"/>
        <v>30</v>
      </c>
      <c r="AB1160" t="str">
        <f t="shared" si="73"/>
        <v>Jun</v>
      </c>
      <c r="AC1160">
        <f t="shared" si="74"/>
        <v>2015</v>
      </c>
    </row>
    <row r="1161" spans="1:29" ht="12.75" customHeight="1" x14ac:dyDescent="0.25">
      <c r="A1161">
        <v>18696</v>
      </c>
      <c r="B1161" t="s">
        <v>56</v>
      </c>
      <c r="C1161">
        <v>0.08</v>
      </c>
      <c r="D1161">
        <v>400.98</v>
      </c>
      <c r="E1161">
        <v>42.52</v>
      </c>
      <c r="F1161">
        <v>2094</v>
      </c>
      <c r="G1161" t="s">
        <v>2010</v>
      </c>
      <c r="H1161" t="s">
        <v>39</v>
      </c>
      <c r="I1161" t="s">
        <v>28</v>
      </c>
      <c r="J1161" t="s">
        <v>41</v>
      </c>
      <c r="K1161" t="s">
        <v>152</v>
      </c>
      <c r="L1161" t="s">
        <v>121</v>
      </c>
      <c r="M1161" t="s">
        <v>1094</v>
      </c>
      <c r="N1161">
        <v>0.71</v>
      </c>
      <c r="O1161" t="s">
        <v>33</v>
      </c>
      <c r="P1161" t="s">
        <v>34</v>
      </c>
      <c r="Q1161" t="s">
        <v>45</v>
      </c>
      <c r="R1161" t="s">
        <v>2011</v>
      </c>
      <c r="S1161">
        <v>95928</v>
      </c>
      <c r="T1161" s="3">
        <v>42040</v>
      </c>
      <c r="U1161" s="3">
        <v>42041</v>
      </c>
      <c r="V1161" s="5">
        <v>3031.9724000000001</v>
      </c>
      <c r="W1161">
        <v>20</v>
      </c>
      <c r="X1161" s="5">
        <v>7840.04</v>
      </c>
      <c r="Y1161">
        <v>86629</v>
      </c>
      <c r="Z1161">
        <f t="shared" si="72"/>
        <v>1</v>
      </c>
      <c r="AA1161">
        <f t="shared" si="75"/>
        <v>5</v>
      </c>
      <c r="AB1161" t="str">
        <f t="shared" si="73"/>
        <v>Feb</v>
      </c>
      <c r="AC1161">
        <f t="shared" si="74"/>
        <v>2015</v>
      </c>
    </row>
    <row r="1162" spans="1:29" ht="12.75" customHeight="1" x14ac:dyDescent="0.25">
      <c r="A1162">
        <v>18417</v>
      </c>
      <c r="B1162" t="s">
        <v>56</v>
      </c>
      <c r="C1162">
        <v>0.1</v>
      </c>
      <c r="D1162">
        <v>300.97000000000003</v>
      </c>
      <c r="E1162">
        <v>7.18</v>
      </c>
      <c r="F1162">
        <v>2097</v>
      </c>
      <c r="G1162" t="s">
        <v>2012</v>
      </c>
      <c r="H1162" t="s">
        <v>49</v>
      </c>
      <c r="I1162" t="s">
        <v>40</v>
      </c>
      <c r="J1162" t="s">
        <v>77</v>
      </c>
      <c r="K1162" t="s">
        <v>180</v>
      </c>
      <c r="L1162" t="s">
        <v>59</v>
      </c>
      <c r="M1162" t="s">
        <v>1089</v>
      </c>
      <c r="N1162">
        <v>0.48</v>
      </c>
      <c r="O1162" t="s">
        <v>33</v>
      </c>
      <c r="P1162" t="s">
        <v>136</v>
      </c>
      <c r="Q1162" t="s">
        <v>932</v>
      </c>
      <c r="R1162" t="s">
        <v>933</v>
      </c>
      <c r="S1162">
        <v>29915</v>
      </c>
      <c r="T1162" s="3">
        <v>42112</v>
      </c>
      <c r="U1162" s="3">
        <v>42113</v>
      </c>
      <c r="V1162" s="5">
        <v>138.018</v>
      </c>
      <c r="W1162">
        <v>4</v>
      </c>
      <c r="X1162" s="5">
        <v>1094.33</v>
      </c>
      <c r="Y1162">
        <v>87889</v>
      </c>
      <c r="Z1162">
        <f t="shared" si="72"/>
        <v>1</v>
      </c>
      <c r="AA1162">
        <f t="shared" si="75"/>
        <v>18</v>
      </c>
      <c r="AB1162" t="str">
        <f t="shared" si="73"/>
        <v>Apr</v>
      </c>
      <c r="AC1162">
        <f t="shared" si="74"/>
        <v>2015</v>
      </c>
    </row>
    <row r="1163" spans="1:29" ht="12.75" customHeight="1" x14ac:dyDescent="0.25">
      <c r="A1163">
        <v>18418</v>
      </c>
      <c r="B1163" t="s">
        <v>56</v>
      </c>
      <c r="C1163">
        <v>0.06</v>
      </c>
      <c r="D1163">
        <v>39.89</v>
      </c>
      <c r="E1163">
        <v>3.04</v>
      </c>
      <c r="F1163">
        <v>2098</v>
      </c>
      <c r="G1163" t="s">
        <v>2013</v>
      </c>
      <c r="H1163" t="s">
        <v>49</v>
      </c>
      <c r="I1163" t="s">
        <v>40</v>
      </c>
      <c r="J1163" t="s">
        <v>41</v>
      </c>
      <c r="K1163" t="s">
        <v>50</v>
      </c>
      <c r="L1163" t="s">
        <v>31</v>
      </c>
      <c r="M1163" t="s">
        <v>2014</v>
      </c>
      <c r="N1163">
        <v>0.53</v>
      </c>
      <c r="O1163" t="s">
        <v>33</v>
      </c>
      <c r="P1163" t="s">
        <v>136</v>
      </c>
      <c r="Q1163" t="s">
        <v>932</v>
      </c>
      <c r="R1163" t="s">
        <v>2015</v>
      </c>
      <c r="S1163">
        <v>29464</v>
      </c>
      <c r="T1163" s="3">
        <v>42112</v>
      </c>
      <c r="U1163" s="3">
        <v>42114</v>
      </c>
      <c r="V1163" s="5">
        <v>38.874000000000002</v>
      </c>
      <c r="W1163">
        <v>10</v>
      </c>
      <c r="X1163" s="5">
        <v>389.97</v>
      </c>
      <c r="Y1163">
        <v>87889</v>
      </c>
      <c r="Z1163">
        <f t="shared" si="72"/>
        <v>2</v>
      </c>
      <c r="AA1163">
        <f t="shared" si="75"/>
        <v>18</v>
      </c>
      <c r="AB1163" t="str">
        <f t="shared" si="73"/>
        <v>Apr</v>
      </c>
      <c r="AC1163">
        <f t="shared" si="74"/>
        <v>2015</v>
      </c>
    </row>
    <row r="1164" spans="1:29" ht="12.75" customHeight="1" x14ac:dyDescent="0.25">
      <c r="A1164">
        <v>22234</v>
      </c>
      <c r="B1164" t="s">
        <v>37</v>
      </c>
      <c r="C1164">
        <v>7.0000000000000007E-2</v>
      </c>
      <c r="D1164">
        <v>14.56</v>
      </c>
      <c r="E1164">
        <v>3.5</v>
      </c>
      <c r="F1164">
        <v>2099</v>
      </c>
      <c r="G1164" t="s">
        <v>2016</v>
      </c>
      <c r="H1164" t="s">
        <v>49</v>
      </c>
      <c r="I1164" t="s">
        <v>40</v>
      </c>
      <c r="J1164" t="s">
        <v>29</v>
      </c>
      <c r="K1164" t="s">
        <v>257</v>
      </c>
      <c r="L1164" t="s">
        <v>59</v>
      </c>
      <c r="M1164" t="s">
        <v>905</v>
      </c>
      <c r="N1164">
        <v>0.57999999999999996</v>
      </c>
      <c r="O1164" t="s">
        <v>33</v>
      </c>
      <c r="P1164" t="s">
        <v>136</v>
      </c>
      <c r="Q1164" t="s">
        <v>932</v>
      </c>
      <c r="R1164" t="s">
        <v>2017</v>
      </c>
      <c r="S1164">
        <v>29577</v>
      </c>
      <c r="T1164" s="3">
        <v>42012</v>
      </c>
      <c r="U1164" s="3">
        <v>42013</v>
      </c>
      <c r="V1164" s="5">
        <v>-45.528000000000006</v>
      </c>
      <c r="W1164">
        <v>6</v>
      </c>
      <c r="X1164" s="5">
        <v>84.59</v>
      </c>
      <c r="Y1164">
        <v>87888</v>
      </c>
      <c r="Z1164">
        <f t="shared" si="72"/>
        <v>1</v>
      </c>
      <c r="AA1164">
        <f t="shared" si="75"/>
        <v>8</v>
      </c>
      <c r="AB1164" t="str">
        <f t="shared" si="73"/>
        <v>Jan</v>
      </c>
      <c r="AC1164">
        <f t="shared" si="74"/>
        <v>2015</v>
      </c>
    </row>
    <row r="1165" spans="1:29" ht="12.75" customHeight="1" x14ac:dyDescent="0.25">
      <c r="A1165">
        <v>5501</v>
      </c>
      <c r="B1165" t="s">
        <v>56</v>
      </c>
      <c r="C1165">
        <v>0.05</v>
      </c>
      <c r="D1165">
        <v>399.98</v>
      </c>
      <c r="E1165">
        <v>12.06</v>
      </c>
      <c r="F1165">
        <v>2107</v>
      </c>
      <c r="G1165" t="s">
        <v>2018</v>
      </c>
      <c r="H1165" t="s">
        <v>39</v>
      </c>
      <c r="I1165" t="s">
        <v>28</v>
      </c>
      <c r="J1165" t="s">
        <v>77</v>
      </c>
      <c r="K1165" t="s">
        <v>85</v>
      </c>
      <c r="L1165" t="s">
        <v>121</v>
      </c>
      <c r="M1165" t="s">
        <v>264</v>
      </c>
      <c r="N1165">
        <v>0.56000000000000005</v>
      </c>
      <c r="O1165" t="s">
        <v>33</v>
      </c>
      <c r="P1165" t="s">
        <v>61</v>
      </c>
      <c r="Q1165" t="s">
        <v>178</v>
      </c>
      <c r="R1165" t="s">
        <v>179</v>
      </c>
      <c r="S1165">
        <v>60601</v>
      </c>
      <c r="T1165" s="3">
        <v>42161</v>
      </c>
      <c r="U1165" s="3">
        <v>42161</v>
      </c>
      <c r="V1165" s="5">
        <v>567.59</v>
      </c>
      <c r="W1165">
        <v>24</v>
      </c>
      <c r="X1165" s="5">
        <v>9666.7199999999993</v>
      </c>
      <c r="Y1165">
        <v>39015</v>
      </c>
      <c r="Z1165">
        <f t="shared" si="72"/>
        <v>0</v>
      </c>
      <c r="AA1165">
        <f t="shared" si="75"/>
        <v>6</v>
      </c>
      <c r="AB1165" t="str">
        <f t="shared" si="73"/>
        <v>Jun</v>
      </c>
      <c r="AC1165">
        <f t="shared" si="74"/>
        <v>2015</v>
      </c>
    </row>
    <row r="1166" spans="1:29" ht="12.75" customHeight="1" x14ac:dyDescent="0.25">
      <c r="A1166">
        <v>5502</v>
      </c>
      <c r="B1166" t="s">
        <v>56</v>
      </c>
      <c r="C1166">
        <v>7.0000000000000007E-2</v>
      </c>
      <c r="D1166">
        <v>6.48</v>
      </c>
      <c r="E1166">
        <v>5.74</v>
      </c>
      <c r="F1166">
        <v>2107</v>
      </c>
      <c r="G1166" t="s">
        <v>2018</v>
      </c>
      <c r="H1166" t="s">
        <v>49</v>
      </c>
      <c r="I1166" t="s">
        <v>28</v>
      </c>
      <c r="J1166" t="s">
        <v>29</v>
      </c>
      <c r="K1166" t="s">
        <v>93</v>
      </c>
      <c r="L1166" t="s">
        <v>59</v>
      </c>
      <c r="M1166" t="s">
        <v>2019</v>
      </c>
      <c r="N1166">
        <v>0.37</v>
      </c>
      <c r="O1166" t="s">
        <v>33</v>
      </c>
      <c r="P1166" t="s">
        <v>61</v>
      </c>
      <c r="Q1166" t="s">
        <v>178</v>
      </c>
      <c r="R1166" t="s">
        <v>179</v>
      </c>
      <c r="S1166">
        <v>60601</v>
      </c>
      <c r="T1166" s="3">
        <v>42161</v>
      </c>
      <c r="U1166" s="3">
        <v>42161</v>
      </c>
      <c r="V1166" s="5">
        <v>-28.45</v>
      </c>
      <c r="W1166">
        <v>20</v>
      </c>
      <c r="X1166" s="5">
        <v>134.58000000000001</v>
      </c>
      <c r="Y1166">
        <v>39015</v>
      </c>
      <c r="Z1166">
        <f t="shared" si="72"/>
        <v>0</v>
      </c>
      <c r="AA1166">
        <f t="shared" si="75"/>
        <v>6</v>
      </c>
      <c r="AB1166" t="str">
        <f t="shared" si="73"/>
        <v>Jun</v>
      </c>
      <c r="AC1166">
        <f t="shared" si="74"/>
        <v>2015</v>
      </c>
    </row>
    <row r="1167" spans="1:29" ht="12.75" customHeight="1" x14ac:dyDescent="0.25">
      <c r="A1167">
        <v>23502</v>
      </c>
      <c r="B1167" t="s">
        <v>56</v>
      </c>
      <c r="C1167">
        <v>7.0000000000000007E-2</v>
      </c>
      <c r="D1167">
        <v>6.48</v>
      </c>
      <c r="E1167">
        <v>5.74</v>
      </c>
      <c r="F1167">
        <v>2108</v>
      </c>
      <c r="G1167" t="s">
        <v>2020</v>
      </c>
      <c r="H1167" t="s">
        <v>49</v>
      </c>
      <c r="I1167" t="s">
        <v>28</v>
      </c>
      <c r="J1167" t="s">
        <v>29</v>
      </c>
      <c r="K1167" t="s">
        <v>93</v>
      </c>
      <c r="L1167" t="s">
        <v>59</v>
      </c>
      <c r="M1167" t="s">
        <v>2019</v>
      </c>
      <c r="N1167">
        <v>0.37</v>
      </c>
      <c r="O1167" t="s">
        <v>33</v>
      </c>
      <c r="P1167" t="s">
        <v>61</v>
      </c>
      <c r="Q1167" t="s">
        <v>506</v>
      </c>
      <c r="R1167" t="s">
        <v>2021</v>
      </c>
      <c r="S1167">
        <v>63129</v>
      </c>
      <c r="T1167" s="3">
        <v>42161</v>
      </c>
      <c r="U1167" s="3">
        <v>42161</v>
      </c>
      <c r="V1167" s="5">
        <v>-14.225</v>
      </c>
      <c r="W1167">
        <v>5</v>
      </c>
      <c r="X1167" s="5">
        <v>33.65</v>
      </c>
      <c r="Y1167">
        <v>87862</v>
      </c>
      <c r="Z1167">
        <f t="shared" si="72"/>
        <v>0</v>
      </c>
      <c r="AA1167">
        <f t="shared" si="75"/>
        <v>6</v>
      </c>
      <c r="AB1167" t="str">
        <f t="shared" si="73"/>
        <v>Jun</v>
      </c>
      <c r="AC1167">
        <f t="shared" si="74"/>
        <v>2015</v>
      </c>
    </row>
    <row r="1168" spans="1:29" ht="12.75" customHeight="1" x14ac:dyDescent="0.25">
      <c r="A1168">
        <v>18540</v>
      </c>
      <c r="B1168" t="s">
        <v>47</v>
      </c>
      <c r="C1168">
        <v>0.08</v>
      </c>
      <c r="D1168">
        <v>6.68</v>
      </c>
      <c r="E1168">
        <v>1.5</v>
      </c>
      <c r="F1168">
        <v>2114</v>
      </c>
      <c r="G1168" t="s">
        <v>2022</v>
      </c>
      <c r="H1168" t="s">
        <v>49</v>
      </c>
      <c r="I1168" t="s">
        <v>28</v>
      </c>
      <c r="J1168" t="s">
        <v>29</v>
      </c>
      <c r="K1168" t="s">
        <v>30</v>
      </c>
      <c r="L1168" t="s">
        <v>31</v>
      </c>
      <c r="M1168" t="s">
        <v>2023</v>
      </c>
      <c r="N1168">
        <v>0.48</v>
      </c>
      <c r="O1168" t="s">
        <v>33</v>
      </c>
      <c r="P1168" t="s">
        <v>136</v>
      </c>
      <c r="Q1168" t="s">
        <v>137</v>
      </c>
      <c r="R1168" t="s">
        <v>543</v>
      </c>
      <c r="S1168">
        <v>23518</v>
      </c>
      <c r="T1168" s="3">
        <v>42089</v>
      </c>
      <c r="U1168" s="3">
        <v>42091</v>
      </c>
      <c r="V1168" s="5">
        <v>-601.80400000000009</v>
      </c>
      <c r="W1168">
        <v>10</v>
      </c>
      <c r="X1168" s="5">
        <v>66.12</v>
      </c>
      <c r="Y1168">
        <v>88403</v>
      </c>
      <c r="Z1168">
        <f t="shared" si="72"/>
        <v>2</v>
      </c>
      <c r="AA1168">
        <f t="shared" si="75"/>
        <v>26</v>
      </c>
      <c r="AB1168" t="str">
        <f t="shared" si="73"/>
        <v>Mar</v>
      </c>
      <c r="AC1168">
        <f t="shared" si="74"/>
        <v>2015</v>
      </c>
    </row>
    <row r="1169" spans="1:29" ht="12.75" customHeight="1" x14ac:dyDescent="0.25">
      <c r="A1169">
        <v>18562</v>
      </c>
      <c r="B1169" t="s">
        <v>47</v>
      </c>
      <c r="C1169">
        <v>0.08</v>
      </c>
      <c r="D1169">
        <v>2.89</v>
      </c>
      <c r="E1169">
        <v>0.49</v>
      </c>
      <c r="F1169">
        <v>2114</v>
      </c>
      <c r="G1169" t="s">
        <v>2022</v>
      </c>
      <c r="H1169" t="s">
        <v>49</v>
      </c>
      <c r="I1169" t="s">
        <v>28</v>
      </c>
      <c r="J1169" t="s">
        <v>29</v>
      </c>
      <c r="K1169" t="s">
        <v>134</v>
      </c>
      <c r="L1169" t="s">
        <v>59</v>
      </c>
      <c r="M1169" t="s">
        <v>2024</v>
      </c>
      <c r="N1169">
        <v>0.38</v>
      </c>
      <c r="O1169" t="s">
        <v>33</v>
      </c>
      <c r="P1169" t="s">
        <v>136</v>
      </c>
      <c r="Q1169" t="s">
        <v>137</v>
      </c>
      <c r="R1169" t="s">
        <v>543</v>
      </c>
      <c r="S1169">
        <v>23518</v>
      </c>
      <c r="T1169" s="3">
        <v>42117</v>
      </c>
      <c r="U1169" s="3">
        <v>42117</v>
      </c>
      <c r="V1169" s="5">
        <v>38.406000000000006</v>
      </c>
      <c r="W1169">
        <v>1</v>
      </c>
      <c r="X1169" s="5">
        <v>3.07</v>
      </c>
      <c r="Y1169">
        <v>88404</v>
      </c>
      <c r="Z1169">
        <f t="shared" si="72"/>
        <v>0</v>
      </c>
      <c r="AA1169">
        <f t="shared" si="75"/>
        <v>23</v>
      </c>
      <c r="AB1169" t="str">
        <f t="shared" si="73"/>
        <v>Apr</v>
      </c>
      <c r="AC1169">
        <f t="shared" si="74"/>
        <v>2015</v>
      </c>
    </row>
    <row r="1170" spans="1:29" ht="12.75" customHeight="1" x14ac:dyDescent="0.25">
      <c r="A1170">
        <v>21066</v>
      </c>
      <c r="B1170" t="s">
        <v>47</v>
      </c>
      <c r="C1170">
        <v>7.0000000000000007E-2</v>
      </c>
      <c r="D1170">
        <v>226.67</v>
      </c>
      <c r="E1170">
        <v>28.16</v>
      </c>
      <c r="F1170">
        <v>2114</v>
      </c>
      <c r="G1170" t="s">
        <v>2022</v>
      </c>
      <c r="H1170" t="s">
        <v>39</v>
      </c>
      <c r="I1170" t="s">
        <v>28</v>
      </c>
      <c r="J1170" t="s">
        <v>41</v>
      </c>
      <c r="K1170" t="s">
        <v>42</v>
      </c>
      <c r="L1170" t="s">
        <v>43</v>
      </c>
      <c r="M1170" t="s">
        <v>1586</v>
      </c>
      <c r="N1170">
        <v>0.59</v>
      </c>
      <c r="O1170" t="s">
        <v>33</v>
      </c>
      <c r="P1170" t="s">
        <v>136</v>
      </c>
      <c r="Q1170" t="s">
        <v>137</v>
      </c>
      <c r="R1170" t="s">
        <v>543</v>
      </c>
      <c r="S1170">
        <v>23518</v>
      </c>
      <c r="T1170" s="3">
        <v>42061</v>
      </c>
      <c r="U1170" s="3">
        <v>42062</v>
      </c>
      <c r="V1170" s="5">
        <v>53.114399999999996</v>
      </c>
      <c r="W1170">
        <v>1</v>
      </c>
      <c r="X1170" s="5">
        <v>255.83</v>
      </c>
      <c r="Y1170">
        <v>88405</v>
      </c>
      <c r="Z1170">
        <f t="shared" si="72"/>
        <v>1</v>
      </c>
      <c r="AA1170">
        <f t="shared" si="75"/>
        <v>26</v>
      </c>
      <c r="AB1170" t="str">
        <f t="shared" si="73"/>
        <v>Feb</v>
      </c>
      <c r="AC1170">
        <f t="shared" si="74"/>
        <v>2015</v>
      </c>
    </row>
    <row r="1171" spans="1:29" ht="12.75" customHeight="1" x14ac:dyDescent="0.25">
      <c r="A1171">
        <v>21067</v>
      </c>
      <c r="B1171" t="s">
        <v>47</v>
      </c>
      <c r="C1171">
        <v>0.08</v>
      </c>
      <c r="D1171">
        <v>20.98</v>
      </c>
      <c r="E1171">
        <v>53.03</v>
      </c>
      <c r="F1171">
        <v>2114</v>
      </c>
      <c r="G1171" t="s">
        <v>2022</v>
      </c>
      <c r="H1171" t="s">
        <v>39</v>
      </c>
      <c r="I1171" t="s">
        <v>28</v>
      </c>
      <c r="J1171" t="s">
        <v>29</v>
      </c>
      <c r="K1171" t="s">
        <v>141</v>
      </c>
      <c r="L1171" t="s">
        <v>43</v>
      </c>
      <c r="M1171" t="s">
        <v>617</v>
      </c>
      <c r="N1171">
        <v>0.78</v>
      </c>
      <c r="O1171" t="s">
        <v>33</v>
      </c>
      <c r="P1171" t="s">
        <v>136</v>
      </c>
      <c r="Q1171" t="s">
        <v>137</v>
      </c>
      <c r="R1171" t="s">
        <v>543</v>
      </c>
      <c r="S1171">
        <v>23518</v>
      </c>
      <c r="T1171" s="3">
        <v>42061</v>
      </c>
      <c r="U1171" s="3">
        <v>42063</v>
      </c>
      <c r="V1171" s="5">
        <v>8.7420000000000009</v>
      </c>
      <c r="W1171">
        <v>20</v>
      </c>
      <c r="X1171" s="5">
        <v>421.18</v>
      </c>
      <c r="Y1171">
        <v>88405</v>
      </c>
      <c r="Z1171">
        <f t="shared" si="72"/>
        <v>2</v>
      </c>
      <c r="AA1171">
        <f t="shared" si="75"/>
        <v>26</v>
      </c>
      <c r="AB1171" t="str">
        <f t="shared" si="73"/>
        <v>Feb</v>
      </c>
      <c r="AC1171">
        <f t="shared" si="74"/>
        <v>2015</v>
      </c>
    </row>
    <row r="1172" spans="1:29" ht="12.75" customHeight="1" x14ac:dyDescent="0.25">
      <c r="A1172">
        <v>21153</v>
      </c>
      <c r="B1172" t="s">
        <v>56</v>
      </c>
      <c r="C1172">
        <v>0.02</v>
      </c>
      <c r="D1172">
        <v>95.95</v>
      </c>
      <c r="E1172">
        <v>74.349999999999994</v>
      </c>
      <c r="F1172">
        <v>2115</v>
      </c>
      <c r="G1172" t="s">
        <v>2025</v>
      </c>
      <c r="H1172" t="s">
        <v>39</v>
      </c>
      <c r="I1172" t="s">
        <v>28</v>
      </c>
      <c r="J1172" t="s">
        <v>41</v>
      </c>
      <c r="K1172" t="s">
        <v>42</v>
      </c>
      <c r="L1172" t="s">
        <v>43</v>
      </c>
      <c r="M1172" t="s">
        <v>2026</v>
      </c>
      <c r="N1172">
        <v>0.56999999999999995</v>
      </c>
      <c r="O1172" t="s">
        <v>33</v>
      </c>
      <c r="P1172" t="s">
        <v>136</v>
      </c>
      <c r="Q1172" t="s">
        <v>137</v>
      </c>
      <c r="R1172" t="s">
        <v>2027</v>
      </c>
      <c r="S1172">
        <v>22124</v>
      </c>
      <c r="T1172" s="3">
        <v>42123</v>
      </c>
      <c r="U1172" s="3">
        <v>42125</v>
      </c>
      <c r="V1172" s="5">
        <v>636.52199999999993</v>
      </c>
      <c r="W1172">
        <v>14</v>
      </c>
      <c r="X1172" s="5">
        <v>1377.46</v>
      </c>
      <c r="Y1172">
        <v>88406</v>
      </c>
      <c r="Z1172">
        <f t="shared" si="72"/>
        <v>2</v>
      </c>
      <c r="AA1172">
        <f t="shared" si="75"/>
        <v>29</v>
      </c>
      <c r="AB1172" t="str">
        <f t="shared" si="73"/>
        <v>Apr</v>
      </c>
      <c r="AC1172">
        <f t="shared" si="74"/>
        <v>2015</v>
      </c>
    </row>
    <row r="1173" spans="1:29" ht="12.75" customHeight="1" x14ac:dyDescent="0.25">
      <c r="A1173">
        <v>20249</v>
      </c>
      <c r="B1173" t="s">
        <v>25</v>
      </c>
      <c r="C1173">
        <v>0.03</v>
      </c>
      <c r="D1173">
        <v>320.98</v>
      </c>
      <c r="E1173">
        <v>24.49</v>
      </c>
      <c r="F1173">
        <v>2117</v>
      </c>
      <c r="G1173" t="s">
        <v>2028</v>
      </c>
      <c r="H1173" t="s">
        <v>49</v>
      </c>
      <c r="I1173" t="s">
        <v>40</v>
      </c>
      <c r="J1173" t="s">
        <v>41</v>
      </c>
      <c r="K1173" t="s">
        <v>42</v>
      </c>
      <c r="L1173" t="s">
        <v>236</v>
      </c>
      <c r="M1173" t="s">
        <v>2029</v>
      </c>
      <c r="N1173">
        <v>0.55000000000000004</v>
      </c>
      <c r="O1173" t="s">
        <v>33</v>
      </c>
      <c r="P1173" t="s">
        <v>61</v>
      </c>
      <c r="Q1173" t="s">
        <v>130</v>
      </c>
      <c r="R1173" t="s">
        <v>1576</v>
      </c>
      <c r="S1173">
        <v>75401</v>
      </c>
      <c r="T1173" s="3">
        <v>42114</v>
      </c>
      <c r="U1173" s="3">
        <v>42116</v>
      </c>
      <c r="V1173" s="5">
        <v>4554.4346999999998</v>
      </c>
      <c r="W1173">
        <v>20</v>
      </c>
      <c r="X1173" s="5">
        <v>6600.63</v>
      </c>
      <c r="Y1173">
        <v>90891</v>
      </c>
      <c r="Z1173">
        <f t="shared" si="72"/>
        <v>2</v>
      </c>
      <c r="AA1173">
        <f t="shared" si="75"/>
        <v>20</v>
      </c>
      <c r="AB1173" t="str">
        <f t="shared" si="73"/>
        <v>Apr</v>
      </c>
      <c r="AC1173">
        <f t="shared" si="74"/>
        <v>2015</v>
      </c>
    </row>
    <row r="1174" spans="1:29" ht="12.75" customHeight="1" x14ac:dyDescent="0.25">
      <c r="A1174">
        <v>20250</v>
      </c>
      <c r="B1174" t="s">
        <v>25</v>
      </c>
      <c r="C1174">
        <v>0.06</v>
      </c>
      <c r="D1174">
        <v>125.99</v>
      </c>
      <c r="E1174">
        <v>8.8000000000000007</v>
      </c>
      <c r="F1174">
        <v>2117</v>
      </c>
      <c r="G1174" t="s">
        <v>2028</v>
      </c>
      <c r="H1174" t="s">
        <v>49</v>
      </c>
      <c r="I1174" t="s">
        <v>40</v>
      </c>
      <c r="J1174" t="s">
        <v>77</v>
      </c>
      <c r="K1174" t="s">
        <v>78</v>
      </c>
      <c r="L1174" t="s">
        <v>59</v>
      </c>
      <c r="M1174" t="s">
        <v>2030</v>
      </c>
      <c r="N1174">
        <v>0.59</v>
      </c>
      <c r="O1174" t="s">
        <v>33</v>
      </c>
      <c r="P1174" t="s">
        <v>61</v>
      </c>
      <c r="Q1174" t="s">
        <v>130</v>
      </c>
      <c r="R1174" t="s">
        <v>1576</v>
      </c>
      <c r="S1174">
        <v>75401</v>
      </c>
      <c r="T1174" s="3">
        <v>42114</v>
      </c>
      <c r="U1174" s="3">
        <v>42115</v>
      </c>
      <c r="V1174" s="5">
        <v>618.19308000000001</v>
      </c>
      <c r="W1174">
        <v>18</v>
      </c>
      <c r="X1174" s="5">
        <v>1811.99</v>
      </c>
      <c r="Y1174">
        <v>90891</v>
      </c>
      <c r="Z1174">
        <f t="shared" si="72"/>
        <v>1</v>
      </c>
      <c r="AA1174">
        <f t="shared" si="75"/>
        <v>20</v>
      </c>
      <c r="AB1174" t="str">
        <f t="shared" si="73"/>
        <v>Apr</v>
      </c>
      <c r="AC1174">
        <f t="shared" si="74"/>
        <v>2015</v>
      </c>
    </row>
    <row r="1175" spans="1:29" ht="12.75" customHeight="1" x14ac:dyDescent="0.25">
      <c r="A1175">
        <v>22231</v>
      </c>
      <c r="B1175" t="s">
        <v>47</v>
      </c>
      <c r="C1175">
        <v>0.06</v>
      </c>
      <c r="D1175">
        <v>80.97</v>
      </c>
      <c r="E1175">
        <v>33.6</v>
      </c>
      <c r="F1175">
        <v>2122</v>
      </c>
      <c r="G1175" t="s">
        <v>2031</v>
      </c>
      <c r="H1175" t="s">
        <v>39</v>
      </c>
      <c r="I1175" t="s">
        <v>114</v>
      </c>
      <c r="J1175" t="s">
        <v>77</v>
      </c>
      <c r="K1175" t="s">
        <v>85</v>
      </c>
      <c r="L1175" t="s">
        <v>43</v>
      </c>
      <c r="M1175" t="s">
        <v>2032</v>
      </c>
      <c r="N1175">
        <v>0.37</v>
      </c>
      <c r="O1175" t="s">
        <v>33</v>
      </c>
      <c r="P1175" t="s">
        <v>136</v>
      </c>
      <c r="Q1175" t="s">
        <v>958</v>
      </c>
      <c r="R1175" t="s">
        <v>2033</v>
      </c>
      <c r="S1175">
        <v>72116</v>
      </c>
      <c r="T1175" s="3">
        <v>42036</v>
      </c>
      <c r="U1175" s="3">
        <v>42038</v>
      </c>
      <c r="V1175" s="5">
        <v>-15.1844</v>
      </c>
      <c r="W1175">
        <v>10</v>
      </c>
      <c r="X1175" s="5">
        <v>799.76</v>
      </c>
      <c r="Y1175">
        <v>89664</v>
      </c>
      <c r="Z1175">
        <f t="shared" si="72"/>
        <v>2</v>
      </c>
      <c r="AA1175">
        <f t="shared" si="75"/>
        <v>1</v>
      </c>
      <c r="AB1175" t="str">
        <f t="shared" si="73"/>
        <v>Feb</v>
      </c>
      <c r="AC1175">
        <f t="shared" si="74"/>
        <v>2015</v>
      </c>
    </row>
    <row r="1176" spans="1:29" ht="12.75" customHeight="1" x14ac:dyDescent="0.25">
      <c r="A1176">
        <v>24674</v>
      </c>
      <c r="B1176" t="s">
        <v>25</v>
      </c>
      <c r="C1176">
        <v>0.04</v>
      </c>
      <c r="D1176">
        <v>45.19</v>
      </c>
      <c r="E1176">
        <v>1.99</v>
      </c>
      <c r="F1176">
        <v>2124</v>
      </c>
      <c r="G1176" t="s">
        <v>2034</v>
      </c>
      <c r="H1176" t="s">
        <v>49</v>
      </c>
      <c r="I1176" t="s">
        <v>114</v>
      </c>
      <c r="J1176" t="s">
        <v>77</v>
      </c>
      <c r="K1176" t="s">
        <v>180</v>
      </c>
      <c r="L1176" t="s">
        <v>51</v>
      </c>
      <c r="M1176" t="s">
        <v>1100</v>
      </c>
      <c r="N1176">
        <v>0.55000000000000004</v>
      </c>
      <c r="O1176" t="s">
        <v>33</v>
      </c>
      <c r="P1176" t="s">
        <v>136</v>
      </c>
      <c r="Q1176" t="s">
        <v>958</v>
      </c>
      <c r="R1176" t="s">
        <v>2035</v>
      </c>
      <c r="S1176">
        <v>72301</v>
      </c>
      <c r="T1176" s="3">
        <v>42005</v>
      </c>
      <c r="U1176" s="3">
        <v>42006</v>
      </c>
      <c r="V1176" s="5">
        <v>-61.194000000000003</v>
      </c>
      <c r="W1176">
        <v>13</v>
      </c>
      <c r="X1176" s="5">
        <v>609.09</v>
      </c>
      <c r="Y1176">
        <v>89665</v>
      </c>
      <c r="Z1176">
        <f t="shared" si="72"/>
        <v>1</v>
      </c>
      <c r="AA1176">
        <f t="shared" si="75"/>
        <v>1</v>
      </c>
      <c r="AB1176" t="str">
        <f t="shared" si="73"/>
        <v>Jan</v>
      </c>
      <c r="AC1176">
        <f t="shared" si="74"/>
        <v>2015</v>
      </c>
    </row>
    <row r="1177" spans="1:29" ht="12.75" customHeight="1" x14ac:dyDescent="0.25">
      <c r="A1177">
        <v>23852</v>
      </c>
      <c r="B1177" t="s">
        <v>25</v>
      </c>
      <c r="C1177">
        <v>0.03</v>
      </c>
      <c r="D1177">
        <v>124.49</v>
      </c>
      <c r="E1177">
        <v>51.94</v>
      </c>
      <c r="F1177">
        <v>2124</v>
      </c>
      <c r="G1177" t="s">
        <v>2034</v>
      </c>
      <c r="H1177" t="s">
        <v>39</v>
      </c>
      <c r="I1177" t="s">
        <v>28</v>
      </c>
      <c r="J1177" t="s">
        <v>41</v>
      </c>
      <c r="K1177" t="s">
        <v>152</v>
      </c>
      <c r="L1177" t="s">
        <v>121</v>
      </c>
      <c r="M1177" t="s">
        <v>462</v>
      </c>
      <c r="N1177">
        <v>0.63</v>
      </c>
      <c r="O1177" t="s">
        <v>33</v>
      </c>
      <c r="P1177" t="s">
        <v>136</v>
      </c>
      <c r="Q1177" t="s">
        <v>958</v>
      </c>
      <c r="R1177" t="s">
        <v>2035</v>
      </c>
      <c r="S1177">
        <v>72301</v>
      </c>
      <c r="T1177" s="3">
        <v>42089</v>
      </c>
      <c r="U1177" s="3">
        <v>42090</v>
      </c>
      <c r="V1177" s="5">
        <v>18.173999999999999</v>
      </c>
      <c r="W1177">
        <v>21</v>
      </c>
      <c r="X1177" s="5">
        <v>2761.94</v>
      </c>
      <c r="Y1177">
        <v>89666</v>
      </c>
      <c r="Z1177">
        <f t="shared" si="72"/>
        <v>1</v>
      </c>
      <c r="AA1177">
        <f t="shared" si="75"/>
        <v>26</v>
      </c>
      <c r="AB1177" t="str">
        <f t="shared" si="73"/>
        <v>Mar</v>
      </c>
      <c r="AC1177">
        <f t="shared" si="74"/>
        <v>2015</v>
      </c>
    </row>
    <row r="1178" spans="1:29" ht="12.75" customHeight="1" x14ac:dyDescent="0.25">
      <c r="A1178">
        <v>24091</v>
      </c>
      <c r="B1178" t="s">
        <v>47</v>
      </c>
      <c r="C1178">
        <v>0.1</v>
      </c>
      <c r="D1178">
        <v>5.98</v>
      </c>
      <c r="E1178">
        <v>5.14</v>
      </c>
      <c r="F1178">
        <v>2127</v>
      </c>
      <c r="G1178" t="s">
        <v>2036</v>
      </c>
      <c r="H1178" t="s">
        <v>49</v>
      </c>
      <c r="I1178" t="s">
        <v>40</v>
      </c>
      <c r="J1178" t="s">
        <v>29</v>
      </c>
      <c r="K1178" t="s">
        <v>93</v>
      </c>
      <c r="L1178" t="s">
        <v>59</v>
      </c>
      <c r="M1178" t="s">
        <v>2037</v>
      </c>
      <c r="N1178">
        <v>0.36</v>
      </c>
      <c r="O1178" t="s">
        <v>33</v>
      </c>
      <c r="P1178" t="s">
        <v>61</v>
      </c>
      <c r="Q1178" t="s">
        <v>300</v>
      </c>
      <c r="R1178" t="s">
        <v>2038</v>
      </c>
      <c r="S1178">
        <v>48310</v>
      </c>
      <c r="T1178" s="3">
        <v>42081</v>
      </c>
      <c r="U1178" s="3">
        <v>42083</v>
      </c>
      <c r="V1178" s="5">
        <v>-49.53</v>
      </c>
      <c r="W1178">
        <v>6</v>
      </c>
      <c r="X1178" s="5">
        <v>33.950000000000003</v>
      </c>
      <c r="Y1178">
        <v>88418</v>
      </c>
      <c r="Z1178">
        <f t="shared" si="72"/>
        <v>2</v>
      </c>
      <c r="AA1178">
        <f t="shared" si="75"/>
        <v>18</v>
      </c>
      <c r="AB1178" t="str">
        <f t="shared" si="73"/>
        <v>Mar</v>
      </c>
      <c r="AC1178">
        <f t="shared" si="74"/>
        <v>2015</v>
      </c>
    </row>
    <row r="1179" spans="1:29" ht="12.75" customHeight="1" x14ac:dyDescent="0.25">
      <c r="A1179">
        <v>21902</v>
      </c>
      <c r="B1179" t="s">
        <v>25</v>
      </c>
      <c r="C1179">
        <v>0.09</v>
      </c>
      <c r="D1179">
        <v>150.97999999999999</v>
      </c>
      <c r="E1179">
        <v>66.27</v>
      </c>
      <c r="F1179">
        <v>2131</v>
      </c>
      <c r="G1179" t="s">
        <v>2039</v>
      </c>
      <c r="H1179" t="s">
        <v>39</v>
      </c>
      <c r="I1179" t="s">
        <v>40</v>
      </c>
      <c r="J1179" t="s">
        <v>41</v>
      </c>
      <c r="K1179" t="s">
        <v>191</v>
      </c>
      <c r="L1179" t="s">
        <v>121</v>
      </c>
      <c r="M1179" t="s">
        <v>2040</v>
      </c>
      <c r="N1179">
        <v>0.65</v>
      </c>
      <c r="O1179" t="s">
        <v>33</v>
      </c>
      <c r="P1179" t="s">
        <v>61</v>
      </c>
      <c r="Q1179" t="s">
        <v>506</v>
      </c>
      <c r="R1179" t="s">
        <v>2041</v>
      </c>
      <c r="S1179">
        <v>64118</v>
      </c>
      <c r="T1179" s="3">
        <v>42007</v>
      </c>
      <c r="U1179" s="3">
        <v>42008</v>
      </c>
      <c r="V1179" s="5">
        <v>-407.85</v>
      </c>
      <c r="W1179">
        <v>2</v>
      </c>
      <c r="X1179" s="5">
        <v>302.33999999999997</v>
      </c>
      <c r="Y1179">
        <v>90079</v>
      </c>
      <c r="Z1179">
        <f t="shared" si="72"/>
        <v>1</v>
      </c>
      <c r="AA1179">
        <f t="shared" si="75"/>
        <v>3</v>
      </c>
      <c r="AB1179" t="str">
        <f t="shared" si="73"/>
        <v>Jan</v>
      </c>
      <c r="AC1179">
        <f t="shared" si="74"/>
        <v>2015</v>
      </c>
    </row>
    <row r="1180" spans="1:29" ht="12.75" customHeight="1" x14ac:dyDescent="0.25">
      <c r="A1180">
        <v>21964</v>
      </c>
      <c r="B1180" t="s">
        <v>106</v>
      </c>
      <c r="C1180">
        <v>0.05</v>
      </c>
      <c r="D1180">
        <v>30.42</v>
      </c>
      <c r="E1180">
        <v>8.65</v>
      </c>
      <c r="F1180">
        <v>2132</v>
      </c>
      <c r="G1180" t="s">
        <v>2042</v>
      </c>
      <c r="H1180" t="s">
        <v>27</v>
      </c>
      <c r="I1180" t="s">
        <v>40</v>
      </c>
      <c r="J1180" t="s">
        <v>77</v>
      </c>
      <c r="K1180" t="s">
        <v>180</v>
      </c>
      <c r="L1180" t="s">
        <v>59</v>
      </c>
      <c r="M1180" t="s">
        <v>1196</v>
      </c>
      <c r="N1180">
        <v>0.74</v>
      </c>
      <c r="O1180" t="s">
        <v>33</v>
      </c>
      <c r="P1180" t="s">
        <v>61</v>
      </c>
      <c r="Q1180" t="s">
        <v>506</v>
      </c>
      <c r="R1180" t="s">
        <v>2043</v>
      </c>
      <c r="S1180">
        <v>63042</v>
      </c>
      <c r="T1180" s="3">
        <v>42014</v>
      </c>
      <c r="U1180" s="3">
        <v>42018</v>
      </c>
      <c r="V1180" s="5">
        <v>-191.25760000000002</v>
      </c>
      <c r="W1180">
        <v>11</v>
      </c>
      <c r="X1180" s="5">
        <v>334.44</v>
      </c>
      <c r="Y1180">
        <v>90078</v>
      </c>
      <c r="Z1180">
        <f t="shared" si="72"/>
        <v>4</v>
      </c>
      <c r="AA1180">
        <f t="shared" si="75"/>
        <v>10</v>
      </c>
      <c r="AB1180" t="str">
        <f t="shared" si="73"/>
        <v>Jan</v>
      </c>
      <c r="AC1180">
        <f t="shared" si="74"/>
        <v>2015</v>
      </c>
    </row>
    <row r="1181" spans="1:29" ht="12.75" customHeight="1" x14ac:dyDescent="0.25">
      <c r="A1181">
        <v>24348</v>
      </c>
      <c r="B1181" t="s">
        <v>25</v>
      </c>
      <c r="C1181">
        <v>0.01</v>
      </c>
      <c r="D1181">
        <v>28.99</v>
      </c>
      <c r="E1181">
        <v>8.59</v>
      </c>
      <c r="F1181">
        <v>2135</v>
      </c>
      <c r="G1181" t="s">
        <v>2044</v>
      </c>
      <c r="H1181" t="s">
        <v>49</v>
      </c>
      <c r="I1181" t="s">
        <v>40</v>
      </c>
      <c r="J1181" t="s">
        <v>77</v>
      </c>
      <c r="K1181" t="s">
        <v>78</v>
      </c>
      <c r="L1181" t="s">
        <v>86</v>
      </c>
      <c r="M1181" t="s">
        <v>2045</v>
      </c>
      <c r="N1181">
        <v>0.56000000000000005</v>
      </c>
      <c r="O1181" t="s">
        <v>33</v>
      </c>
      <c r="P1181" t="s">
        <v>34</v>
      </c>
      <c r="Q1181" t="s">
        <v>366</v>
      </c>
      <c r="R1181" t="s">
        <v>2046</v>
      </c>
      <c r="S1181">
        <v>88101</v>
      </c>
      <c r="T1181" s="3">
        <v>42041</v>
      </c>
      <c r="U1181" s="3">
        <v>42042</v>
      </c>
      <c r="V1181" s="5">
        <v>196.52328</v>
      </c>
      <c r="W1181">
        <v>21</v>
      </c>
      <c r="X1181" s="5">
        <v>556.61</v>
      </c>
      <c r="Y1181">
        <v>91583</v>
      </c>
      <c r="Z1181">
        <f t="shared" si="72"/>
        <v>1</v>
      </c>
      <c r="AA1181">
        <f t="shared" si="75"/>
        <v>6</v>
      </c>
      <c r="AB1181" t="str">
        <f t="shared" si="73"/>
        <v>Feb</v>
      </c>
      <c r="AC1181">
        <f t="shared" si="74"/>
        <v>2015</v>
      </c>
    </row>
    <row r="1182" spans="1:29" ht="12.75" customHeight="1" x14ac:dyDescent="0.25">
      <c r="A1182">
        <v>20138</v>
      </c>
      <c r="B1182" t="s">
        <v>37</v>
      </c>
      <c r="C1182">
        <v>0</v>
      </c>
      <c r="D1182">
        <v>6.98</v>
      </c>
      <c r="E1182">
        <v>1.6</v>
      </c>
      <c r="F1182">
        <v>2137</v>
      </c>
      <c r="G1182" t="s">
        <v>2047</v>
      </c>
      <c r="H1182" t="s">
        <v>49</v>
      </c>
      <c r="I1182" t="s">
        <v>28</v>
      </c>
      <c r="J1182" t="s">
        <v>29</v>
      </c>
      <c r="K1182" t="s">
        <v>93</v>
      </c>
      <c r="L1182" t="s">
        <v>31</v>
      </c>
      <c r="M1182" t="s">
        <v>955</v>
      </c>
      <c r="N1182">
        <v>0.38</v>
      </c>
      <c r="O1182" t="s">
        <v>33</v>
      </c>
      <c r="P1182" t="s">
        <v>136</v>
      </c>
      <c r="Q1182" t="s">
        <v>362</v>
      </c>
      <c r="R1182" t="s">
        <v>2048</v>
      </c>
      <c r="S1182">
        <v>33407</v>
      </c>
      <c r="T1182" s="3">
        <v>42035</v>
      </c>
      <c r="U1182" s="3">
        <v>42037</v>
      </c>
      <c r="V1182" s="5">
        <v>-343.86799999999999</v>
      </c>
      <c r="W1182">
        <v>9</v>
      </c>
      <c r="X1182" s="5">
        <v>64.48</v>
      </c>
      <c r="Y1182">
        <v>86002</v>
      </c>
      <c r="Z1182">
        <f t="shared" si="72"/>
        <v>2</v>
      </c>
      <c r="AA1182">
        <f t="shared" si="75"/>
        <v>31</v>
      </c>
      <c r="AB1182" t="str">
        <f t="shared" si="73"/>
        <v>Jan</v>
      </c>
      <c r="AC1182">
        <f t="shared" si="74"/>
        <v>2015</v>
      </c>
    </row>
    <row r="1183" spans="1:29" ht="12.75" customHeight="1" x14ac:dyDescent="0.25">
      <c r="A1183">
        <v>20712</v>
      </c>
      <c r="B1183" t="s">
        <v>47</v>
      </c>
      <c r="C1183">
        <v>0.05</v>
      </c>
      <c r="D1183">
        <v>2550.14</v>
      </c>
      <c r="E1183">
        <v>29.7</v>
      </c>
      <c r="F1183">
        <v>2139</v>
      </c>
      <c r="G1183" t="s">
        <v>2049</v>
      </c>
      <c r="H1183" t="s">
        <v>39</v>
      </c>
      <c r="I1183" t="s">
        <v>28</v>
      </c>
      <c r="J1183" t="s">
        <v>77</v>
      </c>
      <c r="K1183" t="s">
        <v>85</v>
      </c>
      <c r="L1183" t="s">
        <v>43</v>
      </c>
      <c r="M1183" t="s">
        <v>1217</v>
      </c>
      <c r="N1183">
        <v>0.56999999999999995</v>
      </c>
      <c r="O1183" t="s">
        <v>33</v>
      </c>
      <c r="P1183" t="s">
        <v>61</v>
      </c>
      <c r="Q1183" t="s">
        <v>1858</v>
      </c>
      <c r="R1183" t="s">
        <v>456</v>
      </c>
      <c r="S1183">
        <v>53094</v>
      </c>
      <c r="T1183" s="3">
        <v>42110</v>
      </c>
      <c r="U1183" s="3">
        <v>42111</v>
      </c>
      <c r="V1183" s="5">
        <v>-3971.0627999999997</v>
      </c>
      <c r="W1183">
        <v>2</v>
      </c>
      <c r="X1183" s="5">
        <v>4845.2700000000004</v>
      </c>
      <c r="Y1183">
        <v>86003</v>
      </c>
      <c r="Z1183">
        <f t="shared" si="72"/>
        <v>1</v>
      </c>
      <c r="AA1183">
        <f t="shared" si="75"/>
        <v>16</v>
      </c>
      <c r="AB1183" t="str">
        <f t="shared" si="73"/>
        <v>Apr</v>
      </c>
      <c r="AC1183">
        <f t="shared" si="74"/>
        <v>2015</v>
      </c>
    </row>
    <row r="1184" spans="1:29" ht="12.75" customHeight="1" x14ac:dyDescent="0.25">
      <c r="A1184">
        <v>18409</v>
      </c>
      <c r="B1184" t="s">
        <v>25</v>
      </c>
      <c r="C1184">
        <v>0.01</v>
      </c>
      <c r="D1184">
        <v>5.44</v>
      </c>
      <c r="E1184">
        <v>7.46</v>
      </c>
      <c r="F1184">
        <v>2141</v>
      </c>
      <c r="G1184" t="s">
        <v>2050</v>
      </c>
      <c r="H1184" t="s">
        <v>49</v>
      </c>
      <c r="I1184" t="s">
        <v>40</v>
      </c>
      <c r="J1184" t="s">
        <v>29</v>
      </c>
      <c r="K1184" t="s">
        <v>109</v>
      </c>
      <c r="L1184" t="s">
        <v>59</v>
      </c>
      <c r="M1184" t="s">
        <v>1167</v>
      </c>
      <c r="N1184">
        <v>0.36</v>
      </c>
      <c r="O1184" t="s">
        <v>33</v>
      </c>
      <c r="P1184" t="s">
        <v>34</v>
      </c>
      <c r="Q1184" t="s">
        <v>255</v>
      </c>
      <c r="R1184" t="s">
        <v>1946</v>
      </c>
      <c r="S1184">
        <v>81301</v>
      </c>
      <c r="T1184" s="3">
        <v>42053</v>
      </c>
      <c r="U1184" s="3">
        <v>42054</v>
      </c>
      <c r="V1184" s="5">
        <v>-18.478199999999998</v>
      </c>
      <c r="W1184">
        <v>3</v>
      </c>
      <c r="X1184" s="5">
        <v>19.68</v>
      </c>
      <c r="Y1184">
        <v>87570</v>
      </c>
      <c r="Z1184">
        <f t="shared" si="72"/>
        <v>1</v>
      </c>
      <c r="AA1184">
        <f t="shared" si="75"/>
        <v>18</v>
      </c>
      <c r="AB1184" t="str">
        <f t="shared" si="73"/>
        <v>Feb</v>
      </c>
      <c r="AC1184">
        <f t="shared" si="74"/>
        <v>2015</v>
      </c>
    </row>
    <row r="1185" spans="1:29" ht="12.75" customHeight="1" x14ac:dyDescent="0.25">
      <c r="A1185">
        <v>18410</v>
      </c>
      <c r="B1185" t="s">
        <v>25</v>
      </c>
      <c r="C1185">
        <v>0.02</v>
      </c>
      <c r="D1185">
        <v>549.99</v>
      </c>
      <c r="E1185">
        <v>49</v>
      </c>
      <c r="F1185">
        <v>2141</v>
      </c>
      <c r="G1185" t="s">
        <v>2050</v>
      </c>
      <c r="H1185" t="s">
        <v>39</v>
      </c>
      <c r="I1185" t="s">
        <v>40</v>
      </c>
      <c r="J1185" t="s">
        <v>77</v>
      </c>
      <c r="K1185" t="s">
        <v>587</v>
      </c>
      <c r="L1185" t="s">
        <v>43</v>
      </c>
      <c r="M1185" t="s">
        <v>656</v>
      </c>
      <c r="N1185">
        <v>0.35</v>
      </c>
      <c r="O1185" t="s">
        <v>33</v>
      </c>
      <c r="P1185" t="s">
        <v>34</v>
      </c>
      <c r="Q1185" t="s">
        <v>255</v>
      </c>
      <c r="R1185" t="s">
        <v>1946</v>
      </c>
      <c r="S1185">
        <v>81301</v>
      </c>
      <c r="T1185" s="3">
        <v>42053</v>
      </c>
      <c r="U1185" s="3">
        <v>42055</v>
      </c>
      <c r="V1185" s="5">
        <v>-381.84119999999996</v>
      </c>
      <c r="W1185">
        <v>18</v>
      </c>
      <c r="X1185" s="5">
        <v>9798.84</v>
      </c>
      <c r="Y1185">
        <v>87570</v>
      </c>
      <c r="Z1185">
        <f t="shared" si="72"/>
        <v>2</v>
      </c>
      <c r="AA1185">
        <f t="shared" si="75"/>
        <v>18</v>
      </c>
      <c r="AB1185" t="str">
        <f t="shared" si="73"/>
        <v>Feb</v>
      </c>
      <c r="AC1185">
        <f t="shared" si="74"/>
        <v>2015</v>
      </c>
    </row>
    <row r="1186" spans="1:29" ht="12.75" customHeight="1" x14ac:dyDescent="0.25">
      <c r="A1186">
        <v>18411</v>
      </c>
      <c r="B1186" t="s">
        <v>25</v>
      </c>
      <c r="C1186">
        <v>0.03</v>
      </c>
      <c r="D1186">
        <v>22.01</v>
      </c>
      <c r="E1186">
        <v>5.53</v>
      </c>
      <c r="F1186">
        <v>2141</v>
      </c>
      <c r="G1186" t="s">
        <v>2050</v>
      </c>
      <c r="H1186" t="s">
        <v>27</v>
      </c>
      <c r="I1186" t="s">
        <v>40</v>
      </c>
      <c r="J1186" t="s">
        <v>29</v>
      </c>
      <c r="K1186" t="s">
        <v>30</v>
      </c>
      <c r="L1186" t="s">
        <v>51</v>
      </c>
      <c r="M1186" t="s">
        <v>2051</v>
      </c>
      <c r="N1186">
        <v>0.59</v>
      </c>
      <c r="O1186" t="s">
        <v>33</v>
      </c>
      <c r="P1186" t="s">
        <v>34</v>
      </c>
      <c r="Q1186" t="s">
        <v>255</v>
      </c>
      <c r="R1186" t="s">
        <v>1946</v>
      </c>
      <c r="S1186">
        <v>81301</v>
      </c>
      <c r="T1186" s="3">
        <v>42053</v>
      </c>
      <c r="U1186" s="3">
        <v>42054</v>
      </c>
      <c r="V1186" s="5">
        <v>12.5504</v>
      </c>
      <c r="W1186">
        <v>7</v>
      </c>
      <c r="X1186" s="5">
        <v>154.11000000000001</v>
      </c>
      <c r="Y1186">
        <v>87570</v>
      </c>
      <c r="Z1186">
        <f t="shared" si="72"/>
        <v>1</v>
      </c>
      <c r="AA1186">
        <f t="shared" si="75"/>
        <v>18</v>
      </c>
      <c r="AB1186" t="str">
        <f t="shared" si="73"/>
        <v>Feb</v>
      </c>
      <c r="AC1186">
        <f t="shared" si="74"/>
        <v>2015</v>
      </c>
    </row>
    <row r="1187" spans="1:29" ht="12.75" customHeight="1" x14ac:dyDescent="0.25">
      <c r="A1187">
        <v>18412</v>
      </c>
      <c r="B1187" t="s">
        <v>25</v>
      </c>
      <c r="C1187">
        <v>0.09</v>
      </c>
      <c r="D1187">
        <v>34.76</v>
      </c>
      <c r="E1187">
        <v>8.2200000000000006</v>
      </c>
      <c r="F1187">
        <v>2141</v>
      </c>
      <c r="G1187" t="s">
        <v>2050</v>
      </c>
      <c r="H1187" t="s">
        <v>49</v>
      </c>
      <c r="I1187" t="s">
        <v>40</v>
      </c>
      <c r="J1187" t="s">
        <v>29</v>
      </c>
      <c r="K1187" t="s">
        <v>141</v>
      </c>
      <c r="L1187" t="s">
        <v>59</v>
      </c>
      <c r="M1187" t="s">
        <v>2052</v>
      </c>
      <c r="N1187">
        <v>0.56999999999999995</v>
      </c>
      <c r="O1187" t="s">
        <v>33</v>
      </c>
      <c r="P1187" t="s">
        <v>34</v>
      </c>
      <c r="Q1187" t="s">
        <v>255</v>
      </c>
      <c r="R1187" t="s">
        <v>1946</v>
      </c>
      <c r="S1187">
        <v>81301</v>
      </c>
      <c r="T1187" s="3">
        <v>42053</v>
      </c>
      <c r="U1187" s="3">
        <v>42055</v>
      </c>
      <c r="V1187" s="5">
        <v>45.3324</v>
      </c>
      <c r="W1187">
        <v>7</v>
      </c>
      <c r="X1187" s="5">
        <v>242.97</v>
      </c>
      <c r="Y1187">
        <v>87570</v>
      </c>
      <c r="Z1187">
        <f t="shared" si="72"/>
        <v>2</v>
      </c>
      <c r="AA1187">
        <f t="shared" si="75"/>
        <v>18</v>
      </c>
      <c r="AB1187" t="str">
        <f t="shared" si="73"/>
        <v>Feb</v>
      </c>
      <c r="AC1187">
        <f t="shared" si="74"/>
        <v>2015</v>
      </c>
    </row>
    <row r="1188" spans="1:29" ht="12.75" customHeight="1" x14ac:dyDescent="0.25">
      <c r="A1188">
        <v>23249</v>
      </c>
      <c r="B1188" t="s">
        <v>25</v>
      </c>
      <c r="C1188">
        <v>0.08</v>
      </c>
      <c r="D1188">
        <v>17.149999999999999</v>
      </c>
      <c r="E1188">
        <v>4.96</v>
      </c>
      <c r="F1188">
        <v>2143</v>
      </c>
      <c r="G1188" t="s">
        <v>2053</v>
      </c>
      <c r="H1188" t="s">
        <v>49</v>
      </c>
      <c r="I1188" t="s">
        <v>40</v>
      </c>
      <c r="J1188" t="s">
        <v>29</v>
      </c>
      <c r="K1188" t="s">
        <v>141</v>
      </c>
      <c r="L1188" t="s">
        <v>59</v>
      </c>
      <c r="M1188" t="s">
        <v>605</v>
      </c>
      <c r="N1188">
        <v>0.57999999999999996</v>
      </c>
      <c r="O1188" t="s">
        <v>33</v>
      </c>
      <c r="P1188" t="s">
        <v>136</v>
      </c>
      <c r="Q1188" t="s">
        <v>137</v>
      </c>
      <c r="R1188" t="s">
        <v>2054</v>
      </c>
      <c r="S1188">
        <v>20151</v>
      </c>
      <c r="T1188" s="3">
        <v>42168</v>
      </c>
      <c r="U1188" s="3">
        <v>42171</v>
      </c>
      <c r="V1188" s="5">
        <v>33.659999999999997</v>
      </c>
      <c r="W1188">
        <v>12</v>
      </c>
      <c r="X1188" s="5">
        <v>200.61</v>
      </c>
      <c r="Y1188">
        <v>87569</v>
      </c>
      <c r="Z1188">
        <f t="shared" si="72"/>
        <v>3</v>
      </c>
      <c r="AA1188">
        <f t="shared" si="75"/>
        <v>13</v>
      </c>
      <c r="AB1188" t="str">
        <f t="shared" si="73"/>
        <v>Jun</v>
      </c>
      <c r="AC1188">
        <f t="shared" si="74"/>
        <v>2015</v>
      </c>
    </row>
    <row r="1189" spans="1:29" ht="12.75" customHeight="1" x14ac:dyDescent="0.25">
      <c r="A1189">
        <v>24264</v>
      </c>
      <c r="B1189" t="s">
        <v>56</v>
      </c>
      <c r="C1189">
        <v>0</v>
      </c>
      <c r="D1189">
        <v>20.28</v>
      </c>
      <c r="E1189">
        <v>14.39</v>
      </c>
      <c r="F1189">
        <v>2145</v>
      </c>
      <c r="G1189" t="s">
        <v>2055</v>
      </c>
      <c r="H1189" t="s">
        <v>49</v>
      </c>
      <c r="I1189" t="s">
        <v>28</v>
      </c>
      <c r="J1189" t="s">
        <v>41</v>
      </c>
      <c r="K1189" t="s">
        <v>50</v>
      </c>
      <c r="L1189" t="s">
        <v>59</v>
      </c>
      <c r="M1189" t="s">
        <v>1910</v>
      </c>
      <c r="N1189">
        <v>0.47</v>
      </c>
      <c r="O1189" t="s">
        <v>33</v>
      </c>
      <c r="P1189" t="s">
        <v>136</v>
      </c>
      <c r="Q1189" t="s">
        <v>362</v>
      </c>
      <c r="R1189" t="s">
        <v>2056</v>
      </c>
      <c r="S1189">
        <v>33311</v>
      </c>
      <c r="T1189" s="3">
        <v>42045</v>
      </c>
      <c r="U1189" s="3">
        <v>42047</v>
      </c>
      <c r="V1189" s="5">
        <v>15.677999999999999</v>
      </c>
      <c r="W1189">
        <v>11</v>
      </c>
      <c r="X1189" s="5">
        <v>237.83</v>
      </c>
      <c r="Y1189">
        <v>87072</v>
      </c>
      <c r="Z1189">
        <f t="shared" si="72"/>
        <v>2</v>
      </c>
      <c r="AA1189">
        <f t="shared" si="75"/>
        <v>10</v>
      </c>
      <c r="AB1189" t="str">
        <f t="shared" si="73"/>
        <v>Feb</v>
      </c>
      <c r="AC1189">
        <f t="shared" si="74"/>
        <v>2015</v>
      </c>
    </row>
    <row r="1190" spans="1:29" ht="12.75" customHeight="1" x14ac:dyDescent="0.25">
      <c r="A1190">
        <v>23795</v>
      </c>
      <c r="B1190" t="s">
        <v>106</v>
      </c>
      <c r="C1190">
        <v>0.05</v>
      </c>
      <c r="D1190">
        <v>20.34</v>
      </c>
      <c r="E1190">
        <v>35</v>
      </c>
      <c r="F1190">
        <v>2146</v>
      </c>
      <c r="G1190" t="s">
        <v>2057</v>
      </c>
      <c r="H1190" t="s">
        <v>49</v>
      </c>
      <c r="I1190" t="s">
        <v>28</v>
      </c>
      <c r="J1190" t="s">
        <v>29</v>
      </c>
      <c r="K1190" t="s">
        <v>141</v>
      </c>
      <c r="L1190" t="s">
        <v>236</v>
      </c>
      <c r="M1190" t="s">
        <v>375</v>
      </c>
      <c r="N1190">
        <v>0.84</v>
      </c>
      <c r="O1190" t="s">
        <v>33</v>
      </c>
      <c r="P1190" t="s">
        <v>136</v>
      </c>
      <c r="Q1190" t="s">
        <v>137</v>
      </c>
      <c r="R1190" t="s">
        <v>2054</v>
      </c>
      <c r="S1190">
        <v>20151</v>
      </c>
      <c r="T1190" s="3">
        <v>42010</v>
      </c>
      <c r="U1190" s="3">
        <v>42014</v>
      </c>
      <c r="V1190" s="5">
        <v>52.775999999999996</v>
      </c>
      <c r="W1190">
        <v>2</v>
      </c>
      <c r="X1190" s="5">
        <v>53.02</v>
      </c>
      <c r="Y1190">
        <v>87071</v>
      </c>
      <c r="Z1190">
        <f t="shared" si="72"/>
        <v>4</v>
      </c>
      <c r="AA1190">
        <f t="shared" si="75"/>
        <v>6</v>
      </c>
      <c r="AB1190" t="str">
        <f t="shared" si="73"/>
        <v>Jan</v>
      </c>
      <c r="AC1190">
        <f t="shared" si="74"/>
        <v>2015</v>
      </c>
    </row>
    <row r="1191" spans="1:29" ht="12.75" customHeight="1" x14ac:dyDescent="0.25">
      <c r="A1191">
        <v>22555</v>
      </c>
      <c r="B1191" t="s">
        <v>37</v>
      </c>
      <c r="C1191">
        <v>0.08</v>
      </c>
      <c r="D1191">
        <v>243.98</v>
      </c>
      <c r="E1191">
        <v>43.32</v>
      </c>
      <c r="F1191">
        <v>2151</v>
      </c>
      <c r="G1191" t="s">
        <v>2058</v>
      </c>
      <c r="H1191" t="s">
        <v>39</v>
      </c>
      <c r="I1191" t="s">
        <v>28</v>
      </c>
      <c r="J1191" t="s">
        <v>41</v>
      </c>
      <c r="K1191" t="s">
        <v>42</v>
      </c>
      <c r="L1191" t="s">
        <v>43</v>
      </c>
      <c r="M1191" t="s">
        <v>2059</v>
      </c>
      <c r="N1191">
        <v>0.55000000000000004</v>
      </c>
      <c r="O1191" t="s">
        <v>33</v>
      </c>
      <c r="P1191" t="s">
        <v>61</v>
      </c>
      <c r="Q1191" t="s">
        <v>330</v>
      </c>
      <c r="R1191" t="s">
        <v>2060</v>
      </c>
      <c r="S1191">
        <v>52001</v>
      </c>
      <c r="T1191" s="3">
        <v>42009</v>
      </c>
      <c r="U1191" s="3">
        <v>42010</v>
      </c>
      <c r="V1191" s="5">
        <v>-162.8244</v>
      </c>
      <c r="W1191">
        <v>1</v>
      </c>
      <c r="X1191" s="5">
        <v>248.84</v>
      </c>
      <c r="Y1191">
        <v>90404</v>
      </c>
      <c r="Z1191">
        <f t="shared" si="72"/>
        <v>1</v>
      </c>
      <c r="AA1191">
        <f t="shared" si="75"/>
        <v>5</v>
      </c>
      <c r="AB1191" t="str">
        <f t="shared" si="73"/>
        <v>Jan</v>
      </c>
      <c r="AC1191">
        <f t="shared" si="74"/>
        <v>2015</v>
      </c>
    </row>
    <row r="1192" spans="1:29" ht="12.75" customHeight="1" x14ac:dyDescent="0.25">
      <c r="A1192">
        <v>24791</v>
      </c>
      <c r="B1192" t="s">
        <v>25</v>
      </c>
      <c r="C1192">
        <v>0.08</v>
      </c>
      <c r="D1192">
        <v>5.74</v>
      </c>
      <c r="E1192">
        <v>5.01</v>
      </c>
      <c r="F1192">
        <v>2151</v>
      </c>
      <c r="G1192" t="s">
        <v>2058</v>
      </c>
      <c r="H1192" t="s">
        <v>49</v>
      </c>
      <c r="I1192" t="s">
        <v>28</v>
      </c>
      <c r="J1192" t="s">
        <v>29</v>
      </c>
      <c r="K1192" t="s">
        <v>109</v>
      </c>
      <c r="L1192" t="s">
        <v>59</v>
      </c>
      <c r="M1192" t="s">
        <v>2061</v>
      </c>
      <c r="N1192">
        <v>0.39</v>
      </c>
      <c r="O1192" t="s">
        <v>33</v>
      </c>
      <c r="P1192" t="s">
        <v>61</v>
      </c>
      <c r="Q1192" t="s">
        <v>330</v>
      </c>
      <c r="R1192" t="s">
        <v>2060</v>
      </c>
      <c r="S1192">
        <v>52001</v>
      </c>
      <c r="T1192" s="3">
        <v>42044</v>
      </c>
      <c r="U1192" s="3">
        <v>42046</v>
      </c>
      <c r="V1192" s="5">
        <v>-6.9308200000000006</v>
      </c>
      <c r="W1192">
        <v>1</v>
      </c>
      <c r="X1192" s="5">
        <v>7.21</v>
      </c>
      <c r="Y1192">
        <v>90405</v>
      </c>
      <c r="Z1192">
        <f t="shared" si="72"/>
        <v>2</v>
      </c>
      <c r="AA1192">
        <f t="shared" si="75"/>
        <v>9</v>
      </c>
      <c r="AB1192" t="str">
        <f t="shared" si="73"/>
        <v>Feb</v>
      </c>
      <c r="AC1192">
        <f t="shared" si="74"/>
        <v>2015</v>
      </c>
    </row>
    <row r="1193" spans="1:29" ht="12.75" customHeight="1" x14ac:dyDescent="0.25">
      <c r="A1193">
        <v>21834</v>
      </c>
      <c r="B1193" t="s">
        <v>106</v>
      </c>
      <c r="C1193">
        <v>0.05</v>
      </c>
      <c r="D1193">
        <v>55.5</v>
      </c>
      <c r="E1193">
        <v>52.2</v>
      </c>
      <c r="F1193">
        <v>2157</v>
      </c>
      <c r="G1193" t="s">
        <v>2062</v>
      </c>
      <c r="H1193" t="s">
        <v>49</v>
      </c>
      <c r="I1193" t="s">
        <v>40</v>
      </c>
      <c r="J1193" t="s">
        <v>41</v>
      </c>
      <c r="K1193" t="s">
        <v>50</v>
      </c>
      <c r="L1193" t="s">
        <v>86</v>
      </c>
      <c r="M1193" t="s">
        <v>2063</v>
      </c>
      <c r="N1193">
        <v>0.72</v>
      </c>
      <c r="O1193" t="s">
        <v>33</v>
      </c>
      <c r="P1193" t="s">
        <v>61</v>
      </c>
      <c r="Q1193" t="s">
        <v>300</v>
      </c>
      <c r="R1193" t="s">
        <v>2064</v>
      </c>
      <c r="S1193">
        <v>48093</v>
      </c>
      <c r="T1193" s="3">
        <v>42079</v>
      </c>
      <c r="U1193" s="3">
        <v>42079</v>
      </c>
      <c r="V1193" s="5">
        <v>-118.54</v>
      </c>
      <c r="W1193">
        <v>4</v>
      </c>
      <c r="X1193" s="5">
        <v>253.87</v>
      </c>
      <c r="Y1193">
        <v>90385</v>
      </c>
      <c r="Z1193">
        <f t="shared" si="72"/>
        <v>0</v>
      </c>
      <c r="AA1193">
        <f t="shared" si="75"/>
        <v>16</v>
      </c>
      <c r="AB1193" t="str">
        <f t="shared" si="73"/>
        <v>Mar</v>
      </c>
      <c r="AC1193">
        <f t="shared" si="74"/>
        <v>2015</v>
      </c>
    </row>
    <row r="1194" spans="1:29" ht="12.75" customHeight="1" x14ac:dyDescent="0.25">
      <c r="A1194">
        <v>21835</v>
      </c>
      <c r="B1194" t="s">
        <v>106</v>
      </c>
      <c r="C1194">
        <v>0.05</v>
      </c>
      <c r="D1194">
        <v>442.14</v>
      </c>
      <c r="E1194">
        <v>14.7</v>
      </c>
      <c r="F1194">
        <v>2157</v>
      </c>
      <c r="G1194" t="s">
        <v>2062</v>
      </c>
      <c r="H1194" t="s">
        <v>39</v>
      </c>
      <c r="I1194" t="s">
        <v>40</v>
      </c>
      <c r="J1194" t="s">
        <v>77</v>
      </c>
      <c r="K1194" t="s">
        <v>85</v>
      </c>
      <c r="L1194" t="s">
        <v>43</v>
      </c>
      <c r="M1194" t="s">
        <v>336</v>
      </c>
      <c r="N1194">
        <v>0.56000000000000005</v>
      </c>
      <c r="O1194" t="s">
        <v>33</v>
      </c>
      <c r="P1194" t="s">
        <v>61</v>
      </c>
      <c r="Q1194" t="s">
        <v>300</v>
      </c>
      <c r="R1194" t="s">
        <v>2064</v>
      </c>
      <c r="S1194">
        <v>48093</v>
      </c>
      <c r="T1194" s="3">
        <v>42079</v>
      </c>
      <c r="U1194" s="3">
        <v>42088</v>
      </c>
      <c r="V1194" s="5">
        <v>2963.48</v>
      </c>
      <c r="W1194">
        <v>14</v>
      </c>
      <c r="X1194" s="5">
        <v>5880.46</v>
      </c>
      <c r="Y1194">
        <v>90385</v>
      </c>
      <c r="Z1194">
        <f t="shared" si="72"/>
        <v>9</v>
      </c>
      <c r="AA1194">
        <f t="shared" si="75"/>
        <v>16</v>
      </c>
      <c r="AB1194" t="str">
        <f t="shared" si="73"/>
        <v>Mar</v>
      </c>
      <c r="AC1194">
        <f t="shared" si="74"/>
        <v>2015</v>
      </c>
    </row>
    <row r="1195" spans="1:29" ht="12.75" customHeight="1" x14ac:dyDescent="0.25">
      <c r="A1195">
        <v>21975</v>
      </c>
      <c r="B1195" t="s">
        <v>25</v>
      </c>
      <c r="C1195">
        <v>7.0000000000000007E-2</v>
      </c>
      <c r="D1195">
        <v>30.93</v>
      </c>
      <c r="E1195">
        <v>3.92</v>
      </c>
      <c r="F1195">
        <v>2157</v>
      </c>
      <c r="G1195" t="s">
        <v>2062</v>
      </c>
      <c r="H1195" t="s">
        <v>49</v>
      </c>
      <c r="I1195" t="s">
        <v>40</v>
      </c>
      <c r="J1195" t="s">
        <v>41</v>
      </c>
      <c r="K1195" t="s">
        <v>50</v>
      </c>
      <c r="L1195" t="s">
        <v>51</v>
      </c>
      <c r="M1195" t="s">
        <v>1750</v>
      </c>
      <c r="N1195">
        <v>0.44</v>
      </c>
      <c r="O1195" t="s">
        <v>33</v>
      </c>
      <c r="P1195" t="s">
        <v>61</v>
      </c>
      <c r="Q1195" t="s">
        <v>300</v>
      </c>
      <c r="R1195" t="s">
        <v>2064</v>
      </c>
      <c r="S1195">
        <v>48093</v>
      </c>
      <c r="T1195" s="3">
        <v>42127</v>
      </c>
      <c r="U1195" s="3">
        <v>42128</v>
      </c>
      <c r="V1195" s="5">
        <v>398.30249999999995</v>
      </c>
      <c r="W1195">
        <v>19</v>
      </c>
      <c r="X1195" s="5">
        <v>577.25</v>
      </c>
      <c r="Y1195">
        <v>90386</v>
      </c>
      <c r="Z1195">
        <f t="shared" si="72"/>
        <v>1</v>
      </c>
      <c r="AA1195">
        <f t="shared" si="75"/>
        <v>3</v>
      </c>
      <c r="AB1195" t="str">
        <f t="shared" si="73"/>
        <v>May</v>
      </c>
      <c r="AC1195">
        <f t="shared" si="74"/>
        <v>2015</v>
      </c>
    </row>
    <row r="1196" spans="1:29" ht="12.75" customHeight="1" x14ac:dyDescent="0.25">
      <c r="A1196">
        <v>21976</v>
      </c>
      <c r="B1196" t="s">
        <v>25</v>
      </c>
      <c r="C1196">
        <v>0.05</v>
      </c>
      <c r="D1196">
        <v>297.48</v>
      </c>
      <c r="E1196">
        <v>18.059999999999999</v>
      </c>
      <c r="F1196">
        <v>2157</v>
      </c>
      <c r="G1196" t="s">
        <v>2062</v>
      </c>
      <c r="H1196" t="s">
        <v>39</v>
      </c>
      <c r="I1196" t="s">
        <v>40</v>
      </c>
      <c r="J1196" t="s">
        <v>77</v>
      </c>
      <c r="K1196" t="s">
        <v>85</v>
      </c>
      <c r="L1196" t="s">
        <v>43</v>
      </c>
      <c r="M1196" t="s">
        <v>565</v>
      </c>
      <c r="N1196">
        <v>0.6</v>
      </c>
      <c r="O1196" t="s">
        <v>33</v>
      </c>
      <c r="P1196" t="s">
        <v>61</v>
      </c>
      <c r="Q1196" t="s">
        <v>300</v>
      </c>
      <c r="R1196" t="s">
        <v>2064</v>
      </c>
      <c r="S1196">
        <v>48093</v>
      </c>
      <c r="T1196" s="3">
        <v>42127</v>
      </c>
      <c r="U1196" s="3">
        <v>42128</v>
      </c>
      <c r="V1196" s="5">
        <v>709.85200000000009</v>
      </c>
      <c r="W1196">
        <v>14</v>
      </c>
      <c r="X1196" s="5">
        <v>4075.18</v>
      </c>
      <c r="Y1196">
        <v>90386</v>
      </c>
      <c r="Z1196">
        <f t="shared" si="72"/>
        <v>1</v>
      </c>
      <c r="AA1196">
        <f t="shared" si="75"/>
        <v>3</v>
      </c>
      <c r="AB1196" t="str">
        <f t="shared" si="73"/>
        <v>May</v>
      </c>
      <c r="AC1196">
        <f t="shared" si="74"/>
        <v>2015</v>
      </c>
    </row>
    <row r="1197" spans="1:29" ht="12.75" customHeight="1" x14ac:dyDescent="0.25">
      <c r="A1197">
        <v>21977</v>
      </c>
      <c r="B1197" t="s">
        <v>25</v>
      </c>
      <c r="C1197">
        <v>7.0000000000000007E-2</v>
      </c>
      <c r="D1197">
        <v>296.18</v>
      </c>
      <c r="E1197">
        <v>54.12</v>
      </c>
      <c r="F1197">
        <v>2157</v>
      </c>
      <c r="G1197" t="s">
        <v>2062</v>
      </c>
      <c r="H1197" t="s">
        <v>39</v>
      </c>
      <c r="I1197" t="s">
        <v>40</v>
      </c>
      <c r="J1197" t="s">
        <v>41</v>
      </c>
      <c r="K1197" t="s">
        <v>152</v>
      </c>
      <c r="L1197" t="s">
        <v>121</v>
      </c>
      <c r="M1197" t="s">
        <v>153</v>
      </c>
      <c r="N1197">
        <v>0.76</v>
      </c>
      <c r="O1197" t="s">
        <v>33</v>
      </c>
      <c r="P1197" t="s">
        <v>61</v>
      </c>
      <c r="Q1197" t="s">
        <v>300</v>
      </c>
      <c r="R1197" t="s">
        <v>2064</v>
      </c>
      <c r="S1197">
        <v>48093</v>
      </c>
      <c r="T1197" s="3">
        <v>42127</v>
      </c>
      <c r="U1197" s="3">
        <v>42129</v>
      </c>
      <c r="V1197" s="5">
        <v>80.809200000000089</v>
      </c>
      <c r="W1197">
        <v>6</v>
      </c>
      <c r="X1197" s="5">
        <v>1798.23</v>
      </c>
      <c r="Y1197">
        <v>90386</v>
      </c>
      <c r="Z1197">
        <f t="shared" si="72"/>
        <v>2</v>
      </c>
      <c r="AA1197">
        <f t="shared" si="75"/>
        <v>3</v>
      </c>
      <c r="AB1197" t="str">
        <f t="shared" si="73"/>
        <v>May</v>
      </c>
      <c r="AC1197">
        <f t="shared" si="74"/>
        <v>2015</v>
      </c>
    </row>
    <row r="1198" spans="1:29" ht="12.75" customHeight="1" x14ac:dyDescent="0.25">
      <c r="A1198">
        <v>23775</v>
      </c>
      <c r="B1198" t="s">
        <v>56</v>
      </c>
      <c r="C1198">
        <v>0.08</v>
      </c>
      <c r="D1198">
        <v>30.98</v>
      </c>
      <c r="E1198">
        <v>8.74</v>
      </c>
      <c r="F1198">
        <v>2159</v>
      </c>
      <c r="G1198" t="s">
        <v>2065</v>
      </c>
      <c r="H1198" t="s">
        <v>49</v>
      </c>
      <c r="I1198" t="s">
        <v>28</v>
      </c>
      <c r="J1198" t="s">
        <v>29</v>
      </c>
      <c r="K1198" t="s">
        <v>93</v>
      </c>
      <c r="L1198" t="s">
        <v>59</v>
      </c>
      <c r="M1198" t="s">
        <v>2066</v>
      </c>
      <c r="N1198">
        <v>0.4</v>
      </c>
      <c r="O1198" t="s">
        <v>33</v>
      </c>
      <c r="P1198" t="s">
        <v>61</v>
      </c>
      <c r="Q1198" t="s">
        <v>300</v>
      </c>
      <c r="R1198" t="s">
        <v>2067</v>
      </c>
      <c r="S1198">
        <v>48185</v>
      </c>
      <c r="T1198" s="3">
        <v>42144</v>
      </c>
      <c r="U1198" s="3">
        <v>42145</v>
      </c>
      <c r="V1198" s="5">
        <v>371.27200000000005</v>
      </c>
      <c r="W1198">
        <v>25</v>
      </c>
      <c r="X1198" s="5">
        <v>727.2</v>
      </c>
      <c r="Y1198">
        <v>90387</v>
      </c>
      <c r="Z1198">
        <f t="shared" si="72"/>
        <v>1</v>
      </c>
      <c r="AA1198">
        <f t="shared" si="75"/>
        <v>20</v>
      </c>
      <c r="AB1198" t="str">
        <f t="shared" si="73"/>
        <v>May</v>
      </c>
      <c r="AC1198">
        <f t="shared" si="74"/>
        <v>2015</v>
      </c>
    </row>
    <row r="1199" spans="1:29" ht="12.75" customHeight="1" x14ac:dyDescent="0.25">
      <c r="A1199">
        <v>23773</v>
      </c>
      <c r="B1199" t="s">
        <v>56</v>
      </c>
      <c r="C1199">
        <v>0.09</v>
      </c>
      <c r="D1199">
        <v>159.31</v>
      </c>
      <c r="E1199">
        <v>60</v>
      </c>
      <c r="F1199">
        <v>2162</v>
      </c>
      <c r="G1199" t="s">
        <v>2068</v>
      </c>
      <c r="H1199" t="s">
        <v>39</v>
      </c>
      <c r="I1199" t="s">
        <v>28</v>
      </c>
      <c r="J1199" t="s">
        <v>41</v>
      </c>
      <c r="K1199" t="s">
        <v>152</v>
      </c>
      <c r="L1199" t="s">
        <v>43</v>
      </c>
      <c r="M1199" t="s">
        <v>2069</v>
      </c>
      <c r="N1199">
        <v>0.55000000000000004</v>
      </c>
      <c r="O1199" t="s">
        <v>33</v>
      </c>
      <c r="P1199" t="s">
        <v>53</v>
      </c>
      <c r="Q1199" t="s">
        <v>234</v>
      </c>
      <c r="R1199" t="s">
        <v>2070</v>
      </c>
      <c r="S1199">
        <v>16146</v>
      </c>
      <c r="T1199" s="3">
        <v>42144</v>
      </c>
      <c r="U1199" s="3">
        <v>42146</v>
      </c>
      <c r="V1199" s="5">
        <v>77.000895400000104</v>
      </c>
      <c r="W1199">
        <v>41</v>
      </c>
      <c r="X1199" s="5">
        <v>6173.42</v>
      </c>
      <c r="Y1199">
        <v>90387</v>
      </c>
      <c r="Z1199">
        <f t="shared" si="72"/>
        <v>2</v>
      </c>
      <c r="AA1199">
        <f t="shared" si="75"/>
        <v>20</v>
      </c>
      <c r="AB1199" t="str">
        <f t="shared" si="73"/>
        <v>May</v>
      </c>
      <c r="AC1199">
        <f t="shared" si="74"/>
        <v>2015</v>
      </c>
    </row>
    <row r="1200" spans="1:29" ht="12.75" customHeight="1" x14ac:dyDescent="0.25">
      <c r="A1200">
        <v>23774</v>
      </c>
      <c r="B1200" t="s">
        <v>56</v>
      </c>
      <c r="C1200">
        <v>0.06</v>
      </c>
      <c r="D1200">
        <v>55.99</v>
      </c>
      <c r="E1200">
        <v>5</v>
      </c>
      <c r="F1200">
        <v>2162</v>
      </c>
      <c r="G1200" t="s">
        <v>2068</v>
      </c>
      <c r="H1200" t="s">
        <v>49</v>
      </c>
      <c r="I1200" t="s">
        <v>28</v>
      </c>
      <c r="J1200" t="s">
        <v>77</v>
      </c>
      <c r="K1200" t="s">
        <v>78</v>
      </c>
      <c r="L1200" t="s">
        <v>51</v>
      </c>
      <c r="M1200" t="s">
        <v>398</v>
      </c>
      <c r="N1200">
        <v>0.83</v>
      </c>
      <c r="O1200" t="s">
        <v>33</v>
      </c>
      <c r="P1200" t="s">
        <v>53</v>
      </c>
      <c r="Q1200" t="s">
        <v>234</v>
      </c>
      <c r="R1200" t="s">
        <v>2070</v>
      </c>
      <c r="S1200">
        <v>16146</v>
      </c>
      <c r="T1200" s="3">
        <v>42144</v>
      </c>
      <c r="U1200" s="3">
        <v>42146</v>
      </c>
      <c r="V1200" s="5">
        <v>27.968600000000009</v>
      </c>
      <c r="W1200">
        <v>33</v>
      </c>
      <c r="X1200" s="5">
        <v>1553.7</v>
      </c>
      <c r="Y1200">
        <v>90387</v>
      </c>
      <c r="Z1200">
        <f t="shared" si="72"/>
        <v>2</v>
      </c>
      <c r="AA1200">
        <f t="shared" si="75"/>
        <v>20</v>
      </c>
      <c r="AB1200" t="str">
        <f t="shared" si="73"/>
        <v>May</v>
      </c>
      <c r="AC1200">
        <f t="shared" si="74"/>
        <v>2015</v>
      </c>
    </row>
    <row r="1201" spans="1:29" ht="12.75" customHeight="1" x14ac:dyDescent="0.25">
      <c r="A1201">
        <v>22450</v>
      </c>
      <c r="B1201" t="s">
        <v>37</v>
      </c>
      <c r="C1201">
        <v>0.01</v>
      </c>
      <c r="D1201">
        <v>5.38</v>
      </c>
      <c r="E1201">
        <v>7.57</v>
      </c>
      <c r="F1201">
        <v>2164</v>
      </c>
      <c r="G1201" t="s">
        <v>2071</v>
      </c>
      <c r="H1201" t="s">
        <v>49</v>
      </c>
      <c r="I1201" t="s">
        <v>58</v>
      </c>
      <c r="J1201" t="s">
        <v>29</v>
      </c>
      <c r="K1201" t="s">
        <v>109</v>
      </c>
      <c r="L1201" t="s">
        <v>59</v>
      </c>
      <c r="M1201" t="s">
        <v>2072</v>
      </c>
      <c r="N1201">
        <v>0.36</v>
      </c>
      <c r="O1201" t="s">
        <v>33</v>
      </c>
      <c r="P1201" t="s">
        <v>34</v>
      </c>
      <c r="Q1201" t="s">
        <v>45</v>
      </c>
      <c r="R1201" t="s">
        <v>2073</v>
      </c>
      <c r="S1201">
        <v>91104</v>
      </c>
      <c r="T1201" s="3">
        <v>42013</v>
      </c>
      <c r="U1201" s="3">
        <v>42014</v>
      </c>
      <c r="V1201" s="5">
        <v>-66.779579999999996</v>
      </c>
      <c r="W1201">
        <v>3</v>
      </c>
      <c r="X1201" s="5">
        <v>18.68</v>
      </c>
      <c r="Y1201">
        <v>88794</v>
      </c>
      <c r="Z1201">
        <f t="shared" si="72"/>
        <v>1</v>
      </c>
      <c r="AA1201">
        <f t="shared" si="75"/>
        <v>9</v>
      </c>
      <c r="AB1201" t="str">
        <f t="shared" si="73"/>
        <v>Jan</v>
      </c>
      <c r="AC1201">
        <f t="shared" si="74"/>
        <v>2015</v>
      </c>
    </row>
    <row r="1202" spans="1:29" ht="12.75" customHeight="1" x14ac:dyDescent="0.25">
      <c r="A1202">
        <v>22451</v>
      </c>
      <c r="B1202" t="s">
        <v>37</v>
      </c>
      <c r="C1202">
        <v>0.05</v>
      </c>
      <c r="D1202">
        <v>3.28</v>
      </c>
      <c r="E1202">
        <v>3.97</v>
      </c>
      <c r="F1202">
        <v>2164</v>
      </c>
      <c r="G1202" t="s">
        <v>2071</v>
      </c>
      <c r="H1202" t="s">
        <v>49</v>
      </c>
      <c r="I1202" t="s">
        <v>58</v>
      </c>
      <c r="J1202" t="s">
        <v>29</v>
      </c>
      <c r="K1202" t="s">
        <v>30</v>
      </c>
      <c r="L1202" t="s">
        <v>31</v>
      </c>
      <c r="M1202" t="s">
        <v>1009</v>
      </c>
      <c r="N1202">
        <v>0.56000000000000005</v>
      </c>
      <c r="O1202" t="s">
        <v>33</v>
      </c>
      <c r="P1202" t="s">
        <v>34</v>
      </c>
      <c r="Q1202" t="s">
        <v>45</v>
      </c>
      <c r="R1202" t="s">
        <v>2073</v>
      </c>
      <c r="S1202">
        <v>91104</v>
      </c>
      <c r="T1202" s="3">
        <v>42013</v>
      </c>
      <c r="U1202" s="3">
        <v>42013</v>
      </c>
      <c r="V1202" s="5">
        <v>-144.9188</v>
      </c>
      <c r="W1202">
        <v>11</v>
      </c>
      <c r="X1202" s="5">
        <v>36.299999999999997</v>
      </c>
      <c r="Y1202">
        <v>88794</v>
      </c>
      <c r="Z1202">
        <f t="shared" si="72"/>
        <v>0</v>
      </c>
      <c r="AA1202">
        <f t="shared" si="75"/>
        <v>9</v>
      </c>
      <c r="AB1202" t="str">
        <f t="shared" si="73"/>
        <v>Jan</v>
      </c>
      <c r="AC1202">
        <f t="shared" si="74"/>
        <v>2015</v>
      </c>
    </row>
    <row r="1203" spans="1:29" ht="12.75" customHeight="1" x14ac:dyDescent="0.25">
      <c r="A1203">
        <v>22449</v>
      </c>
      <c r="B1203" t="s">
        <v>37</v>
      </c>
      <c r="C1203">
        <v>0.09</v>
      </c>
      <c r="D1203">
        <v>2.78</v>
      </c>
      <c r="E1203">
        <v>0.97</v>
      </c>
      <c r="F1203">
        <v>2165</v>
      </c>
      <c r="G1203" t="s">
        <v>2074</v>
      </c>
      <c r="H1203" t="s">
        <v>49</v>
      </c>
      <c r="I1203" t="s">
        <v>58</v>
      </c>
      <c r="J1203" t="s">
        <v>29</v>
      </c>
      <c r="K1203" t="s">
        <v>30</v>
      </c>
      <c r="L1203" t="s">
        <v>31</v>
      </c>
      <c r="M1203" t="s">
        <v>2075</v>
      </c>
      <c r="N1203">
        <v>0.59</v>
      </c>
      <c r="O1203" t="s">
        <v>33</v>
      </c>
      <c r="P1203" t="s">
        <v>53</v>
      </c>
      <c r="Q1203" t="s">
        <v>188</v>
      </c>
      <c r="R1203" t="s">
        <v>1045</v>
      </c>
      <c r="S1203">
        <v>4330</v>
      </c>
      <c r="T1203" s="3">
        <v>42013</v>
      </c>
      <c r="U1203" s="3">
        <v>42015</v>
      </c>
      <c r="V1203" s="5">
        <v>-5.0716000000000001</v>
      </c>
      <c r="W1203">
        <v>6</v>
      </c>
      <c r="X1203" s="5">
        <v>16.03</v>
      </c>
      <c r="Y1203">
        <v>88794</v>
      </c>
      <c r="Z1203">
        <f t="shared" si="72"/>
        <v>2</v>
      </c>
      <c r="AA1203">
        <f t="shared" si="75"/>
        <v>9</v>
      </c>
      <c r="AB1203" t="str">
        <f t="shared" si="73"/>
        <v>Jan</v>
      </c>
      <c r="AC1203">
        <f t="shared" si="74"/>
        <v>2015</v>
      </c>
    </row>
    <row r="1204" spans="1:29" ht="12.75" customHeight="1" x14ac:dyDescent="0.25">
      <c r="A1204">
        <v>20980</v>
      </c>
      <c r="B1204" t="s">
        <v>56</v>
      </c>
      <c r="C1204">
        <v>0.08</v>
      </c>
      <c r="D1204">
        <v>2.94</v>
      </c>
      <c r="E1204">
        <v>0.96</v>
      </c>
      <c r="F1204">
        <v>2178</v>
      </c>
      <c r="G1204" t="s">
        <v>2076</v>
      </c>
      <c r="H1204" t="s">
        <v>49</v>
      </c>
      <c r="I1204" t="s">
        <v>58</v>
      </c>
      <c r="J1204" t="s">
        <v>29</v>
      </c>
      <c r="K1204" t="s">
        <v>30</v>
      </c>
      <c r="L1204" t="s">
        <v>31</v>
      </c>
      <c r="M1204" t="s">
        <v>599</v>
      </c>
      <c r="N1204">
        <v>0.57999999999999996</v>
      </c>
      <c r="O1204" t="s">
        <v>33</v>
      </c>
      <c r="P1204" t="s">
        <v>53</v>
      </c>
      <c r="Q1204" t="s">
        <v>193</v>
      </c>
      <c r="R1204" t="s">
        <v>2077</v>
      </c>
      <c r="S1204">
        <v>1610</v>
      </c>
      <c r="T1204" s="3">
        <v>42031</v>
      </c>
      <c r="U1204" s="3">
        <v>42033</v>
      </c>
      <c r="V1204" s="5">
        <v>-1.18</v>
      </c>
      <c r="W1204">
        <v>9</v>
      </c>
      <c r="X1204" s="5">
        <v>25.35</v>
      </c>
      <c r="Y1204">
        <v>89465</v>
      </c>
      <c r="Z1204">
        <f t="shared" si="72"/>
        <v>2</v>
      </c>
      <c r="AA1204">
        <f t="shared" si="75"/>
        <v>27</v>
      </c>
      <c r="AB1204" t="str">
        <f t="shared" si="73"/>
        <v>Jan</v>
      </c>
      <c r="AC1204">
        <f t="shared" si="74"/>
        <v>2015</v>
      </c>
    </row>
    <row r="1205" spans="1:29" ht="12.75" customHeight="1" x14ac:dyDescent="0.25">
      <c r="A1205">
        <v>26331</v>
      </c>
      <c r="B1205" t="s">
        <v>37</v>
      </c>
      <c r="C1205">
        <v>0</v>
      </c>
      <c r="D1205">
        <v>1.48</v>
      </c>
      <c r="E1205">
        <v>0.7</v>
      </c>
      <c r="F1205">
        <v>2183</v>
      </c>
      <c r="G1205" t="s">
        <v>2078</v>
      </c>
      <c r="H1205" t="s">
        <v>49</v>
      </c>
      <c r="I1205" t="s">
        <v>40</v>
      </c>
      <c r="J1205" t="s">
        <v>29</v>
      </c>
      <c r="K1205" t="s">
        <v>66</v>
      </c>
      <c r="L1205" t="s">
        <v>31</v>
      </c>
      <c r="M1205" t="s">
        <v>2003</v>
      </c>
      <c r="N1205">
        <v>0.37</v>
      </c>
      <c r="O1205" t="s">
        <v>33</v>
      </c>
      <c r="P1205" t="s">
        <v>136</v>
      </c>
      <c r="Q1205" t="s">
        <v>613</v>
      </c>
      <c r="R1205" t="s">
        <v>2079</v>
      </c>
      <c r="S1205">
        <v>42301</v>
      </c>
      <c r="T1205" s="3">
        <v>42170</v>
      </c>
      <c r="U1205" s="3">
        <v>42172</v>
      </c>
      <c r="V1205" s="5">
        <v>-203.09799999999998</v>
      </c>
      <c r="W1205">
        <v>12</v>
      </c>
      <c r="X1205" s="5">
        <v>19.32</v>
      </c>
      <c r="Y1205">
        <v>91571</v>
      </c>
      <c r="Z1205">
        <f t="shared" si="72"/>
        <v>2</v>
      </c>
      <c r="AA1205">
        <f t="shared" si="75"/>
        <v>15</v>
      </c>
      <c r="AB1205" t="str">
        <f t="shared" si="73"/>
        <v>Jun</v>
      </c>
      <c r="AC1205">
        <f t="shared" si="74"/>
        <v>2015</v>
      </c>
    </row>
    <row r="1206" spans="1:29" ht="12.75" customHeight="1" x14ac:dyDescent="0.25">
      <c r="A1206">
        <v>19008</v>
      </c>
      <c r="B1206" t="s">
        <v>25</v>
      </c>
      <c r="C1206">
        <v>0.09</v>
      </c>
      <c r="D1206">
        <v>16.98</v>
      </c>
      <c r="E1206">
        <v>12.39</v>
      </c>
      <c r="F1206">
        <v>2187</v>
      </c>
      <c r="G1206" t="s">
        <v>2080</v>
      </c>
      <c r="H1206" t="s">
        <v>49</v>
      </c>
      <c r="I1206" t="s">
        <v>28</v>
      </c>
      <c r="J1206" t="s">
        <v>29</v>
      </c>
      <c r="K1206" t="s">
        <v>69</v>
      </c>
      <c r="L1206" t="s">
        <v>59</v>
      </c>
      <c r="M1206" t="s">
        <v>2081</v>
      </c>
      <c r="N1206">
        <v>0.35</v>
      </c>
      <c r="O1206" t="s">
        <v>33</v>
      </c>
      <c r="P1206" t="s">
        <v>61</v>
      </c>
      <c r="Q1206" t="s">
        <v>506</v>
      </c>
      <c r="R1206" t="s">
        <v>2082</v>
      </c>
      <c r="S1206">
        <v>64055</v>
      </c>
      <c r="T1206" s="3">
        <v>42132</v>
      </c>
      <c r="U1206" s="3">
        <v>42134</v>
      </c>
      <c r="V1206" s="5">
        <v>-48.57</v>
      </c>
      <c r="W1206">
        <v>5</v>
      </c>
      <c r="X1206" s="5">
        <v>86.8</v>
      </c>
      <c r="Y1206">
        <v>89440</v>
      </c>
      <c r="Z1206">
        <f t="shared" si="72"/>
        <v>2</v>
      </c>
      <c r="AA1206">
        <f t="shared" si="75"/>
        <v>8</v>
      </c>
      <c r="AB1206" t="str">
        <f t="shared" si="73"/>
        <v>May</v>
      </c>
      <c r="AC1206">
        <f t="shared" si="74"/>
        <v>2015</v>
      </c>
    </row>
    <row r="1207" spans="1:29" ht="12.75" customHeight="1" x14ac:dyDescent="0.25">
      <c r="A1207">
        <v>1008</v>
      </c>
      <c r="B1207" t="s">
        <v>25</v>
      </c>
      <c r="C1207">
        <v>0.09</v>
      </c>
      <c r="D1207">
        <v>16.98</v>
      </c>
      <c r="E1207">
        <v>12.39</v>
      </c>
      <c r="F1207">
        <v>2189</v>
      </c>
      <c r="G1207" t="s">
        <v>2083</v>
      </c>
      <c r="H1207" t="s">
        <v>49</v>
      </c>
      <c r="I1207" t="s">
        <v>28</v>
      </c>
      <c r="J1207" t="s">
        <v>29</v>
      </c>
      <c r="K1207" t="s">
        <v>69</v>
      </c>
      <c r="L1207" t="s">
        <v>59</v>
      </c>
      <c r="M1207" t="s">
        <v>2081</v>
      </c>
      <c r="N1207">
        <v>0.35</v>
      </c>
      <c r="O1207" t="s">
        <v>33</v>
      </c>
      <c r="P1207" t="s">
        <v>53</v>
      </c>
      <c r="Q1207" t="s">
        <v>71</v>
      </c>
      <c r="R1207" t="s">
        <v>90</v>
      </c>
      <c r="S1207">
        <v>10177</v>
      </c>
      <c r="T1207" s="3">
        <v>42132</v>
      </c>
      <c r="U1207" s="3">
        <v>42134</v>
      </c>
      <c r="V1207" s="5">
        <v>-48.57</v>
      </c>
      <c r="W1207">
        <v>22</v>
      </c>
      <c r="X1207" s="5">
        <v>381.91</v>
      </c>
      <c r="Y1207">
        <v>7364</v>
      </c>
      <c r="Z1207">
        <f t="shared" si="72"/>
        <v>2</v>
      </c>
      <c r="AA1207">
        <f t="shared" si="75"/>
        <v>8</v>
      </c>
      <c r="AB1207" t="str">
        <f t="shared" si="73"/>
        <v>May</v>
      </c>
      <c r="AC1207">
        <f t="shared" si="74"/>
        <v>2015</v>
      </c>
    </row>
    <row r="1208" spans="1:29" ht="12.75" customHeight="1" x14ac:dyDescent="0.25">
      <c r="A1208">
        <v>5870</v>
      </c>
      <c r="B1208" t="s">
        <v>47</v>
      </c>
      <c r="C1208">
        <v>0.05</v>
      </c>
      <c r="D1208">
        <v>16.98</v>
      </c>
      <c r="E1208">
        <v>7.78</v>
      </c>
      <c r="F1208">
        <v>2190</v>
      </c>
      <c r="G1208" t="s">
        <v>2084</v>
      </c>
      <c r="H1208" t="s">
        <v>49</v>
      </c>
      <c r="I1208" t="s">
        <v>40</v>
      </c>
      <c r="J1208" t="s">
        <v>29</v>
      </c>
      <c r="K1208" t="s">
        <v>30</v>
      </c>
      <c r="L1208" t="s">
        <v>51</v>
      </c>
      <c r="M1208" t="s">
        <v>2085</v>
      </c>
      <c r="N1208">
        <v>0.56999999999999995</v>
      </c>
      <c r="O1208" t="s">
        <v>33</v>
      </c>
      <c r="P1208" t="s">
        <v>61</v>
      </c>
      <c r="Q1208" t="s">
        <v>300</v>
      </c>
      <c r="R1208" t="s">
        <v>301</v>
      </c>
      <c r="S1208">
        <v>48227</v>
      </c>
      <c r="T1208" s="3">
        <v>42049</v>
      </c>
      <c r="U1208" s="3">
        <v>42051</v>
      </c>
      <c r="V1208" s="5">
        <v>-47.28</v>
      </c>
      <c r="W1208">
        <v>45</v>
      </c>
      <c r="X1208" s="5">
        <v>761.67</v>
      </c>
      <c r="Y1208">
        <v>41636</v>
      </c>
      <c r="Z1208">
        <f t="shared" si="72"/>
        <v>2</v>
      </c>
      <c r="AA1208">
        <f t="shared" si="75"/>
        <v>14</v>
      </c>
      <c r="AB1208" t="str">
        <f t="shared" si="73"/>
        <v>Feb</v>
      </c>
      <c r="AC1208">
        <f t="shared" si="74"/>
        <v>2015</v>
      </c>
    </row>
    <row r="1209" spans="1:29" ht="12.75" customHeight="1" x14ac:dyDescent="0.25">
      <c r="A1209">
        <v>5871</v>
      </c>
      <c r="B1209" t="s">
        <v>47</v>
      </c>
      <c r="C1209">
        <v>0.03</v>
      </c>
      <c r="D1209">
        <v>115.99</v>
      </c>
      <c r="E1209">
        <v>4.2300000000000004</v>
      </c>
      <c r="F1209">
        <v>2190</v>
      </c>
      <c r="G1209" t="s">
        <v>2084</v>
      </c>
      <c r="H1209" t="s">
        <v>49</v>
      </c>
      <c r="I1209" t="s">
        <v>40</v>
      </c>
      <c r="J1209" t="s">
        <v>77</v>
      </c>
      <c r="K1209" t="s">
        <v>78</v>
      </c>
      <c r="L1209" t="s">
        <v>59</v>
      </c>
      <c r="M1209" t="s">
        <v>2086</v>
      </c>
      <c r="N1209">
        <v>0.56000000000000005</v>
      </c>
      <c r="O1209" t="s">
        <v>33</v>
      </c>
      <c r="P1209" t="s">
        <v>61</v>
      </c>
      <c r="Q1209" t="s">
        <v>300</v>
      </c>
      <c r="R1209" t="s">
        <v>301</v>
      </c>
      <c r="S1209">
        <v>48227</v>
      </c>
      <c r="T1209" s="3">
        <v>42049</v>
      </c>
      <c r="U1209" s="3">
        <v>42051</v>
      </c>
      <c r="V1209" s="5">
        <v>722.24099999999999</v>
      </c>
      <c r="W1209">
        <v>49</v>
      </c>
      <c r="X1209" s="5">
        <v>5014.07</v>
      </c>
      <c r="Y1209">
        <v>41636</v>
      </c>
      <c r="Z1209">
        <f t="shared" si="72"/>
        <v>2</v>
      </c>
      <c r="AA1209">
        <f t="shared" si="75"/>
        <v>14</v>
      </c>
      <c r="AB1209" t="str">
        <f t="shared" si="73"/>
        <v>Feb</v>
      </c>
      <c r="AC1209">
        <f t="shared" si="74"/>
        <v>2015</v>
      </c>
    </row>
    <row r="1210" spans="1:29" ht="12.75" customHeight="1" x14ac:dyDescent="0.25">
      <c r="A1210">
        <v>23870</v>
      </c>
      <c r="B1210" t="s">
        <v>47</v>
      </c>
      <c r="C1210">
        <v>0.05</v>
      </c>
      <c r="D1210">
        <v>16.98</v>
      </c>
      <c r="E1210">
        <v>7.78</v>
      </c>
      <c r="F1210">
        <v>2193</v>
      </c>
      <c r="G1210" t="s">
        <v>2087</v>
      </c>
      <c r="H1210" t="s">
        <v>49</v>
      </c>
      <c r="I1210" t="s">
        <v>40</v>
      </c>
      <c r="J1210" t="s">
        <v>29</v>
      </c>
      <c r="K1210" t="s">
        <v>30</v>
      </c>
      <c r="L1210" t="s">
        <v>51</v>
      </c>
      <c r="M1210" t="s">
        <v>2085</v>
      </c>
      <c r="N1210">
        <v>0.56999999999999995</v>
      </c>
      <c r="O1210" t="s">
        <v>33</v>
      </c>
      <c r="P1210" t="s">
        <v>136</v>
      </c>
      <c r="Q1210" t="s">
        <v>322</v>
      </c>
      <c r="R1210" t="s">
        <v>2088</v>
      </c>
      <c r="S1210">
        <v>28560</v>
      </c>
      <c r="T1210" s="3">
        <v>42049</v>
      </c>
      <c r="U1210" s="3">
        <v>42051</v>
      </c>
      <c r="V1210" s="5">
        <v>-161</v>
      </c>
      <c r="W1210">
        <v>11</v>
      </c>
      <c r="X1210" s="5">
        <v>186.19</v>
      </c>
      <c r="Y1210">
        <v>90685</v>
      </c>
      <c r="Z1210">
        <f t="shared" si="72"/>
        <v>2</v>
      </c>
      <c r="AA1210">
        <f t="shared" si="75"/>
        <v>14</v>
      </c>
      <c r="AB1210" t="str">
        <f t="shared" si="73"/>
        <v>Feb</v>
      </c>
      <c r="AC1210">
        <f t="shared" si="74"/>
        <v>2015</v>
      </c>
    </row>
    <row r="1211" spans="1:29" ht="12.75" customHeight="1" x14ac:dyDescent="0.25">
      <c r="A1211">
        <v>23871</v>
      </c>
      <c r="B1211" t="s">
        <v>47</v>
      </c>
      <c r="C1211">
        <v>0.03</v>
      </c>
      <c r="D1211">
        <v>115.99</v>
      </c>
      <c r="E1211">
        <v>4.2300000000000004</v>
      </c>
      <c r="F1211">
        <v>2193</v>
      </c>
      <c r="G1211" t="s">
        <v>2087</v>
      </c>
      <c r="H1211" t="s">
        <v>49</v>
      </c>
      <c r="I1211" t="s">
        <v>40</v>
      </c>
      <c r="J1211" t="s">
        <v>77</v>
      </c>
      <c r="K1211" t="s">
        <v>78</v>
      </c>
      <c r="L1211" t="s">
        <v>59</v>
      </c>
      <c r="M1211" t="s">
        <v>2086</v>
      </c>
      <c r="N1211">
        <v>0.56000000000000005</v>
      </c>
      <c r="O1211" t="s">
        <v>33</v>
      </c>
      <c r="P1211" t="s">
        <v>136</v>
      </c>
      <c r="Q1211" t="s">
        <v>322</v>
      </c>
      <c r="R1211" t="s">
        <v>2088</v>
      </c>
      <c r="S1211">
        <v>28560</v>
      </c>
      <c r="T1211" s="3">
        <v>42049</v>
      </c>
      <c r="U1211" s="3">
        <v>42051</v>
      </c>
      <c r="V1211" s="5">
        <v>848.3646</v>
      </c>
      <c r="W1211">
        <v>12</v>
      </c>
      <c r="X1211" s="5">
        <v>1227.94</v>
      </c>
      <c r="Y1211">
        <v>90685</v>
      </c>
      <c r="Z1211">
        <f t="shared" si="72"/>
        <v>2</v>
      </c>
      <c r="AA1211">
        <f t="shared" si="75"/>
        <v>14</v>
      </c>
      <c r="AB1211" t="str">
        <f t="shared" si="73"/>
        <v>Feb</v>
      </c>
      <c r="AC1211">
        <f t="shared" si="74"/>
        <v>2015</v>
      </c>
    </row>
    <row r="1212" spans="1:29" ht="12.75" customHeight="1" x14ac:dyDescent="0.25">
      <c r="A1212">
        <v>19112</v>
      </c>
      <c r="B1212" t="s">
        <v>56</v>
      </c>
      <c r="C1212">
        <v>0.03</v>
      </c>
      <c r="D1212">
        <v>27.48</v>
      </c>
      <c r="E1212">
        <v>4</v>
      </c>
      <c r="F1212">
        <v>2196</v>
      </c>
      <c r="G1212" t="s">
        <v>2089</v>
      </c>
      <c r="H1212" t="s">
        <v>49</v>
      </c>
      <c r="I1212" t="s">
        <v>58</v>
      </c>
      <c r="J1212" t="s">
        <v>77</v>
      </c>
      <c r="K1212" t="s">
        <v>180</v>
      </c>
      <c r="L1212" t="s">
        <v>59</v>
      </c>
      <c r="M1212" t="s">
        <v>870</v>
      </c>
      <c r="N1212">
        <v>0.75</v>
      </c>
      <c r="O1212" t="s">
        <v>33</v>
      </c>
      <c r="P1212" t="s">
        <v>53</v>
      </c>
      <c r="Q1212" t="s">
        <v>71</v>
      </c>
      <c r="R1212" t="s">
        <v>2090</v>
      </c>
      <c r="S1212">
        <v>14701</v>
      </c>
      <c r="T1212" s="3">
        <v>42101</v>
      </c>
      <c r="U1212" s="3">
        <v>42102</v>
      </c>
      <c r="V1212" s="5">
        <v>-88.840800000000002</v>
      </c>
      <c r="W1212">
        <v>11</v>
      </c>
      <c r="X1212" s="5">
        <v>294.97000000000003</v>
      </c>
      <c r="Y1212">
        <v>89175</v>
      </c>
      <c r="Z1212">
        <f t="shared" si="72"/>
        <v>1</v>
      </c>
      <c r="AA1212">
        <f t="shared" si="75"/>
        <v>7</v>
      </c>
      <c r="AB1212" t="str">
        <f t="shared" si="73"/>
        <v>Apr</v>
      </c>
      <c r="AC1212">
        <f t="shared" si="74"/>
        <v>2015</v>
      </c>
    </row>
    <row r="1213" spans="1:29" ht="12.75" customHeight="1" x14ac:dyDescent="0.25">
      <c r="A1213">
        <v>19113</v>
      </c>
      <c r="B1213" t="s">
        <v>56</v>
      </c>
      <c r="C1213">
        <v>0.1</v>
      </c>
      <c r="D1213">
        <v>179.99</v>
      </c>
      <c r="E1213">
        <v>19.989999999999998</v>
      </c>
      <c r="F1213">
        <v>2196</v>
      </c>
      <c r="G1213" t="s">
        <v>2089</v>
      </c>
      <c r="H1213" t="s">
        <v>49</v>
      </c>
      <c r="I1213" t="s">
        <v>58</v>
      </c>
      <c r="J1213" t="s">
        <v>77</v>
      </c>
      <c r="K1213" t="s">
        <v>180</v>
      </c>
      <c r="L1213" t="s">
        <v>59</v>
      </c>
      <c r="M1213" t="s">
        <v>579</v>
      </c>
      <c r="N1213">
        <v>0.48</v>
      </c>
      <c r="O1213" t="s">
        <v>33</v>
      </c>
      <c r="P1213" t="s">
        <v>53</v>
      </c>
      <c r="Q1213" t="s">
        <v>71</v>
      </c>
      <c r="R1213" t="s">
        <v>2090</v>
      </c>
      <c r="S1213">
        <v>14701</v>
      </c>
      <c r="T1213" s="3">
        <v>42101</v>
      </c>
      <c r="U1213" s="3">
        <v>42102</v>
      </c>
      <c r="V1213" s="5">
        <v>1208.9903999999999</v>
      </c>
      <c r="W1213">
        <v>14</v>
      </c>
      <c r="X1213" s="5">
        <v>2458.0500000000002</v>
      </c>
      <c r="Y1213">
        <v>89175</v>
      </c>
      <c r="Z1213">
        <f t="shared" si="72"/>
        <v>1</v>
      </c>
      <c r="AA1213">
        <f t="shared" si="75"/>
        <v>7</v>
      </c>
      <c r="AB1213" t="str">
        <f t="shared" si="73"/>
        <v>Apr</v>
      </c>
      <c r="AC1213">
        <f t="shared" si="74"/>
        <v>2015</v>
      </c>
    </row>
    <row r="1214" spans="1:29" ht="12.75" customHeight="1" x14ac:dyDescent="0.25">
      <c r="A1214">
        <v>19114</v>
      </c>
      <c r="B1214" t="s">
        <v>56</v>
      </c>
      <c r="C1214">
        <v>0.1</v>
      </c>
      <c r="D1214">
        <v>140.85</v>
      </c>
      <c r="E1214">
        <v>19.989999999999998</v>
      </c>
      <c r="F1214">
        <v>2196</v>
      </c>
      <c r="G1214" t="s">
        <v>2089</v>
      </c>
      <c r="H1214" t="s">
        <v>49</v>
      </c>
      <c r="I1214" t="s">
        <v>58</v>
      </c>
      <c r="J1214" t="s">
        <v>29</v>
      </c>
      <c r="K1214" t="s">
        <v>141</v>
      </c>
      <c r="L1214" t="s">
        <v>59</v>
      </c>
      <c r="M1214" t="s">
        <v>2091</v>
      </c>
      <c r="N1214">
        <v>0.73</v>
      </c>
      <c r="O1214" t="s">
        <v>33</v>
      </c>
      <c r="P1214" t="s">
        <v>53</v>
      </c>
      <c r="Q1214" t="s">
        <v>71</v>
      </c>
      <c r="R1214" t="s">
        <v>2090</v>
      </c>
      <c r="S1214">
        <v>14701</v>
      </c>
      <c r="T1214" s="3">
        <v>42101</v>
      </c>
      <c r="U1214" s="3">
        <v>42103</v>
      </c>
      <c r="V1214" s="5">
        <v>9.9911999999999992</v>
      </c>
      <c r="W1214">
        <v>19</v>
      </c>
      <c r="X1214" s="5">
        <v>2465.75</v>
      </c>
      <c r="Y1214">
        <v>89175</v>
      </c>
      <c r="Z1214">
        <f t="shared" si="72"/>
        <v>2</v>
      </c>
      <c r="AA1214">
        <f t="shared" si="75"/>
        <v>7</v>
      </c>
      <c r="AB1214" t="str">
        <f t="shared" si="73"/>
        <v>Apr</v>
      </c>
      <c r="AC1214">
        <f t="shared" si="74"/>
        <v>2015</v>
      </c>
    </row>
    <row r="1215" spans="1:29" ht="12.75" customHeight="1" x14ac:dyDescent="0.25">
      <c r="A1215">
        <v>23300</v>
      </c>
      <c r="B1215" t="s">
        <v>47</v>
      </c>
      <c r="C1215">
        <v>0.08</v>
      </c>
      <c r="D1215">
        <v>100.97</v>
      </c>
      <c r="E1215">
        <v>7.18</v>
      </c>
      <c r="F1215">
        <v>2197</v>
      </c>
      <c r="G1215" t="s">
        <v>2092</v>
      </c>
      <c r="H1215" t="s">
        <v>49</v>
      </c>
      <c r="I1215" t="s">
        <v>58</v>
      </c>
      <c r="J1215" t="s">
        <v>77</v>
      </c>
      <c r="K1215" t="s">
        <v>180</v>
      </c>
      <c r="L1215" t="s">
        <v>59</v>
      </c>
      <c r="M1215" t="s">
        <v>2093</v>
      </c>
      <c r="N1215">
        <v>0.46</v>
      </c>
      <c r="O1215" t="s">
        <v>33</v>
      </c>
      <c r="P1215" t="s">
        <v>53</v>
      </c>
      <c r="Q1215" t="s">
        <v>71</v>
      </c>
      <c r="R1215" t="s">
        <v>1706</v>
      </c>
      <c r="S1215">
        <v>11756</v>
      </c>
      <c r="T1215" s="3">
        <v>42181</v>
      </c>
      <c r="U1215" s="3">
        <v>42182</v>
      </c>
      <c r="V1215" s="5">
        <v>126.22500000000001</v>
      </c>
      <c r="W1215">
        <v>7</v>
      </c>
      <c r="X1215" s="5">
        <v>650.25</v>
      </c>
      <c r="Y1215">
        <v>89176</v>
      </c>
      <c r="Z1215">
        <f t="shared" si="72"/>
        <v>1</v>
      </c>
      <c r="AA1215">
        <f t="shared" si="75"/>
        <v>26</v>
      </c>
      <c r="AB1215" t="str">
        <f t="shared" si="73"/>
        <v>Jun</v>
      </c>
      <c r="AC1215">
        <f t="shared" si="74"/>
        <v>2015</v>
      </c>
    </row>
    <row r="1216" spans="1:29" ht="12.75" customHeight="1" x14ac:dyDescent="0.25">
      <c r="A1216">
        <v>23301</v>
      </c>
      <c r="B1216" t="s">
        <v>47</v>
      </c>
      <c r="C1216">
        <v>0</v>
      </c>
      <c r="D1216">
        <v>13.4</v>
      </c>
      <c r="E1216">
        <v>4.95</v>
      </c>
      <c r="F1216">
        <v>2197</v>
      </c>
      <c r="G1216" t="s">
        <v>2092</v>
      </c>
      <c r="H1216" t="s">
        <v>49</v>
      </c>
      <c r="I1216" t="s">
        <v>58</v>
      </c>
      <c r="J1216" t="s">
        <v>41</v>
      </c>
      <c r="K1216" t="s">
        <v>50</v>
      </c>
      <c r="L1216" t="s">
        <v>51</v>
      </c>
      <c r="M1216" t="s">
        <v>770</v>
      </c>
      <c r="N1216">
        <v>0.37</v>
      </c>
      <c r="O1216" t="s">
        <v>33</v>
      </c>
      <c r="P1216" t="s">
        <v>53</v>
      </c>
      <c r="Q1216" t="s">
        <v>71</v>
      </c>
      <c r="R1216" t="s">
        <v>1706</v>
      </c>
      <c r="S1216">
        <v>11756</v>
      </c>
      <c r="T1216" s="3">
        <v>42181</v>
      </c>
      <c r="U1216" s="3">
        <v>42182</v>
      </c>
      <c r="V1216" s="5">
        <v>187.7628</v>
      </c>
      <c r="W1216">
        <v>19</v>
      </c>
      <c r="X1216" s="5">
        <v>272.12</v>
      </c>
      <c r="Y1216">
        <v>89176</v>
      </c>
      <c r="Z1216">
        <f t="shared" si="72"/>
        <v>1</v>
      </c>
      <c r="AA1216">
        <f t="shared" si="75"/>
        <v>26</v>
      </c>
      <c r="AB1216" t="str">
        <f t="shared" si="73"/>
        <v>Jun</v>
      </c>
      <c r="AC1216">
        <f t="shared" si="74"/>
        <v>2015</v>
      </c>
    </row>
    <row r="1217" spans="1:29" ht="12.75" customHeight="1" x14ac:dyDescent="0.25">
      <c r="A1217">
        <v>26083</v>
      </c>
      <c r="B1217" t="s">
        <v>37</v>
      </c>
      <c r="C1217">
        <v>0.03</v>
      </c>
      <c r="D1217">
        <v>25.98</v>
      </c>
      <c r="E1217">
        <v>4.08</v>
      </c>
      <c r="F1217">
        <v>2198</v>
      </c>
      <c r="G1217" t="s">
        <v>2094</v>
      </c>
      <c r="H1217" t="s">
        <v>49</v>
      </c>
      <c r="I1217" t="s">
        <v>58</v>
      </c>
      <c r="J1217" t="s">
        <v>29</v>
      </c>
      <c r="K1217" t="s">
        <v>30</v>
      </c>
      <c r="L1217" t="s">
        <v>51</v>
      </c>
      <c r="M1217" t="s">
        <v>2095</v>
      </c>
      <c r="N1217">
        <v>0.56999999999999995</v>
      </c>
      <c r="O1217" t="s">
        <v>33</v>
      </c>
      <c r="P1217" t="s">
        <v>53</v>
      </c>
      <c r="Q1217" t="s">
        <v>71</v>
      </c>
      <c r="R1217" t="s">
        <v>2096</v>
      </c>
      <c r="S1217">
        <v>11757</v>
      </c>
      <c r="T1217" s="3">
        <v>42146</v>
      </c>
      <c r="U1217" s="3">
        <v>42149</v>
      </c>
      <c r="V1217" s="5">
        <v>295.90649999999999</v>
      </c>
      <c r="W1217">
        <v>16</v>
      </c>
      <c r="X1217" s="5">
        <v>428.85</v>
      </c>
      <c r="Y1217">
        <v>89174</v>
      </c>
      <c r="Z1217">
        <f t="shared" si="72"/>
        <v>3</v>
      </c>
      <c r="AA1217">
        <f t="shared" si="75"/>
        <v>22</v>
      </c>
      <c r="AB1217" t="str">
        <f t="shared" si="73"/>
        <v>May</v>
      </c>
      <c r="AC1217">
        <f t="shared" si="74"/>
        <v>2015</v>
      </c>
    </row>
    <row r="1218" spans="1:29" ht="12.75" customHeight="1" x14ac:dyDescent="0.25">
      <c r="A1218">
        <v>26084</v>
      </c>
      <c r="B1218" t="s">
        <v>37</v>
      </c>
      <c r="C1218">
        <v>0.1</v>
      </c>
      <c r="D1218">
        <v>20.98</v>
      </c>
      <c r="E1218">
        <v>53.03</v>
      </c>
      <c r="F1218">
        <v>2198</v>
      </c>
      <c r="G1218" t="s">
        <v>2094</v>
      </c>
      <c r="H1218" t="s">
        <v>39</v>
      </c>
      <c r="I1218" t="s">
        <v>58</v>
      </c>
      <c r="J1218" t="s">
        <v>29</v>
      </c>
      <c r="K1218" t="s">
        <v>141</v>
      </c>
      <c r="L1218" t="s">
        <v>43</v>
      </c>
      <c r="M1218" t="s">
        <v>617</v>
      </c>
      <c r="N1218">
        <v>0.78</v>
      </c>
      <c r="O1218" t="s">
        <v>33</v>
      </c>
      <c r="P1218" t="s">
        <v>53</v>
      </c>
      <c r="Q1218" t="s">
        <v>71</v>
      </c>
      <c r="R1218" t="s">
        <v>2096</v>
      </c>
      <c r="S1218">
        <v>11757</v>
      </c>
      <c r="T1218" s="3">
        <v>42146</v>
      </c>
      <c r="U1218" s="3">
        <v>42146</v>
      </c>
      <c r="V1218" s="5">
        <v>-2111.36</v>
      </c>
      <c r="W1218">
        <v>16</v>
      </c>
      <c r="X1218" s="5">
        <v>342.54</v>
      </c>
      <c r="Y1218">
        <v>89174</v>
      </c>
      <c r="Z1218">
        <f t="shared" si="72"/>
        <v>0</v>
      </c>
      <c r="AA1218">
        <f t="shared" si="75"/>
        <v>22</v>
      </c>
      <c r="AB1218" t="str">
        <f t="shared" si="73"/>
        <v>May</v>
      </c>
      <c r="AC1218">
        <f t="shared" si="74"/>
        <v>2015</v>
      </c>
    </row>
    <row r="1219" spans="1:29" ht="12.75" customHeight="1" x14ac:dyDescent="0.25">
      <c r="A1219">
        <v>20234</v>
      </c>
      <c r="B1219" t="s">
        <v>47</v>
      </c>
      <c r="C1219">
        <v>0.17</v>
      </c>
      <c r="D1219">
        <v>14.89</v>
      </c>
      <c r="E1219">
        <v>13.56</v>
      </c>
      <c r="F1219">
        <v>2201</v>
      </c>
      <c r="G1219" t="s">
        <v>2097</v>
      </c>
      <c r="H1219" t="s">
        <v>49</v>
      </c>
      <c r="I1219" t="s">
        <v>58</v>
      </c>
      <c r="J1219" t="s">
        <v>41</v>
      </c>
      <c r="K1219" t="s">
        <v>50</v>
      </c>
      <c r="L1219" t="s">
        <v>236</v>
      </c>
      <c r="M1219" t="s">
        <v>2098</v>
      </c>
      <c r="N1219">
        <v>0.57999999999999996</v>
      </c>
      <c r="O1219" t="s">
        <v>33</v>
      </c>
      <c r="P1219" t="s">
        <v>61</v>
      </c>
      <c r="Q1219" t="s">
        <v>62</v>
      </c>
      <c r="R1219" t="s">
        <v>489</v>
      </c>
      <c r="S1219">
        <v>55420</v>
      </c>
      <c r="T1219" s="3">
        <v>42088</v>
      </c>
      <c r="U1219" s="3">
        <v>42090</v>
      </c>
      <c r="V1219" s="5">
        <v>-9.1300000000000008</v>
      </c>
      <c r="W1219">
        <v>1</v>
      </c>
      <c r="X1219" s="5">
        <v>27.96</v>
      </c>
      <c r="Y1219">
        <v>86054</v>
      </c>
      <c r="Z1219">
        <f t="shared" ref="Z1219:Z1282" si="76">DATEDIF(T1219, U1219, "d")</f>
        <v>2</v>
      </c>
      <c r="AA1219">
        <f t="shared" si="75"/>
        <v>25</v>
      </c>
      <c r="AB1219" t="str">
        <f t="shared" ref="AB1219:AB1282" si="77">TEXT((T1219), "mmm")</f>
        <v>Mar</v>
      </c>
      <c r="AC1219">
        <f t="shared" ref="AC1219:AC1282" si="78">YEAR(T1219)</f>
        <v>2015</v>
      </c>
    </row>
    <row r="1220" spans="1:29" ht="12.75" customHeight="1" x14ac:dyDescent="0.25">
      <c r="A1220">
        <v>22259</v>
      </c>
      <c r="B1220" t="s">
        <v>106</v>
      </c>
      <c r="C1220">
        <v>0.09</v>
      </c>
      <c r="D1220">
        <v>160.97999999999999</v>
      </c>
      <c r="E1220">
        <v>30</v>
      </c>
      <c r="F1220">
        <v>2202</v>
      </c>
      <c r="G1220" t="s">
        <v>2099</v>
      </c>
      <c r="H1220" t="s">
        <v>39</v>
      </c>
      <c r="I1220" t="s">
        <v>40</v>
      </c>
      <c r="J1220" t="s">
        <v>41</v>
      </c>
      <c r="K1220" t="s">
        <v>42</v>
      </c>
      <c r="L1220" t="s">
        <v>43</v>
      </c>
      <c r="M1220" t="s">
        <v>177</v>
      </c>
      <c r="N1220">
        <v>0.62</v>
      </c>
      <c r="O1220" t="s">
        <v>33</v>
      </c>
      <c r="P1220" t="s">
        <v>61</v>
      </c>
      <c r="Q1220" t="s">
        <v>62</v>
      </c>
      <c r="R1220" t="s">
        <v>2100</v>
      </c>
      <c r="S1220">
        <v>55429</v>
      </c>
      <c r="T1220" s="3">
        <v>42035</v>
      </c>
      <c r="U1220" s="3">
        <v>42035</v>
      </c>
      <c r="V1220" s="5">
        <v>357.428</v>
      </c>
      <c r="W1220">
        <v>11</v>
      </c>
      <c r="X1220" s="5">
        <v>1635.38</v>
      </c>
      <c r="Y1220">
        <v>86050</v>
      </c>
      <c r="Z1220">
        <f t="shared" si="76"/>
        <v>0</v>
      </c>
      <c r="AA1220">
        <f t="shared" ref="AA1220:AA1283" si="79">DAY(T1220)</f>
        <v>31</v>
      </c>
      <c r="AB1220" t="str">
        <f t="shared" si="77"/>
        <v>Jan</v>
      </c>
      <c r="AC1220">
        <f t="shared" si="78"/>
        <v>2015</v>
      </c>
    </row>
    <row r="1221" spans="1:29" ht="12.75" customHeight="1" x14ac:dyDescent="0.25">
      <c r="A1221">
        <v>22260</v>
      </c>
      <c r="B1221" t="s">
        <v>106</v>
      </c>
      <c r="C1221">
        <v>0.09</v>
      </c>
      <c r="D1221">
        <v>6.3</v>
      </c>
      <c r="E1221">
        <v>0.5</v>
      </c>
      <c r="F1221">
        <v>2202</v>
      </c>
      <c r="G1221" t="s">
        <v>2099</v>
      </c>
      <c r="H1221" t="s">
        <v>49</v>
      </c>
      <c r="I1221" t="s">
        <v>40</v>
      </c>
      <c r="J1221" t="s">
        <v>29</v>
      </c>
      <c r="K1221" t="s">
        <v>134</v>
      </c>
      <c r="L1221" t="s">
        <v>59</v>
      </c>
      <c r="M1221" t="s">
        <v>211</v>
      </c>
      <c r="N1221">
        <v>0.39</v>
      </c>
      <c r="O1221" t="s">
        <v>33</v>
      </c>
      <c r="P1221" t="s">
        <v>61</v>
      </c>
      <c r="Q1221" t="s">
        <v>62</v>
      </c>
      <c r="R1221" t="s">
        <v>2100</v>
      </c>
      <c r="S1221">
        <v>55429</v>
      </c>
      <c r="T1221" s="3">
        <v>42035</v>
      </c>
      <c r="U1221" s="3">
        <v>42035</v>
      </c>
      <c r="V1221" s="5">
        <v>40.351199999999992</v>
      </c>
      <c r="W1221">
        <v>10</v>
      </c>
      <c r="X1221" s="5">
        <v>58.48</v>
      </c>
      <c r="Y1221">
        <v>86050</v>
      </c>
      <c r="Z1221">
        <f t="shared" si="76"/>
        <v>0</v>
      </c>
      <c r="AA1221">
        <f t="shared" si="79"/>
        <v>31</v>
      </c>
      <c r="AB1221" t="str">
        <f t="shared" si="77"/>
        <v>Jan</v>
      </c>
      <c r="AC1221">
        <f t="shared" si="78"/>
        <v>2015</v>
      </c>
    </row>
    <row r="1222" spans="1:29" ht="12.75" customHeight="1" x14ac:dyDescent="0.25">
      <c r="A1222">
        <v>22261</v>
      </c>
      <c r="B1222" t="s">
        <v>106</v>
      </c>
      <c r="C1222">
        <v>0</v>
      </c>
      <c r="D1222">
        <v>4.9800000000000004</v>
      </c>
      <c r="E1222">
        <v>0.8</v>
      </c>
      <c r="F1222">
        <v>2202</v>
      </c>
      <c r="G1222" t="s">
        <v>2099</v>
      </c>
      <c r="H1222" t="s">
        <v>49</v>
      </c>
      <c r="I1222" t="s">
        <v>40</v>
      </c>
      <c r="J1222" t="s">
        <v>29</v>
      </c>
      <c r="K1222" t="s">
        <v>93</v>
      </c>
      <c r="L1222" t="s">
        <v>31</v>
      </c>
      <c r="M1222" t="s">
        <v>522</v>
      </c>
      <c r="N1222">
        <v>0.36</v>
      </c>
      <c r="O1222" t="s">
        <v>33</v>
      </c>
      <c r="P1222" t="s">
        <v>61</v>
      </c>
      <c r="Q1222" t="s">
        <v>62</v>
      </c>
      <c r="R1222" t="s">
        <v>2100</v>
      </c>
      <c r="S1222">
        <v>55429</v>
      </c>
      <c r="T1222" s="3">
        <v>42035</v>
      </c>
      <c r="U1222" s="3">
        <v>42042</v>
      </c>
      <c r="V1222" s="5">
        <v>27.634499999999996</v>
      </c>
      <c r="W1222">
        <v>8</v>
      </c>
      <c r="X1222" s="5">
        <v>40.049999999999997</v>
      </c>
      <c r="Y1222">
        <v>86050</v>
      </c>
      <c r="Z1222">
        <f t="shared" si="76"/>
        <v>7</v>
      </c>
      <c r="AA1222">
        <f t="shared" si="79"/>
        <v>31</v>
      </c>
      <c r="AB1222" t="str">
        <f t="shared" si="77"/>
        <v>Jan</v>
      </c>
      <c r="AC1222">
        <f t="shared" si="78"/>
        <v>2015</v>
      </c>
    </row>
    <row r="1223" spans="1:29" ht="12.75" customHeight="1" x14ac:dyDescent="0.25">
      <c r="A1223">
        <v>23919</v>
      </c>
      <c r="B1223" t="s">
        <v>106</v>
      </c>
      <c r="C1223">
        <v>0.08</v>
      </c>
      <c r="D1223">
        <v>145.44999999999999</v>
      </c>
      <c r="E1223">
        <v>17.850000000000001</v>
      </c>
      <c r="F1223">
        <v>2203</v>
      </c>
      <c r="G1223" t="s">
        <v>2101</v>
      </c>
      <c r="H1223" t="s">
        <v>39</v>
      </c>
      <c r="I1223" t="s">
        <v>40</v>
      </c>
      <c r="J1223" t="s">
        <v>77</v>
      </c>
      <c r="K1223" t="s">
        <v>85</v>
      </c>
      <c r="L1223" t="s">
        <v>43</v>
      </c>
      <c r="M1223" t="s">
        <v>1075</v>
      </c>
      <c r="N1223">
        <v>0.56000000000000005</v>
      </c>
      <c r="O1223" t="s">
        <v>33</v>
      </c>
      <c r="P1223" t="s">
        <v>61</v>
      </c>
      <c r="Q1223" t="s">
        <v>62</v>
      </c>
      <c r="R1223" t="s">
        <v>2102</v>
      </c>
      <c r="S1223">
        <v>55445</v>
      </c>
      <c r="T1223" s="3">
        <v>42039</v>
      </c>
      <c r="U1223" s="3">
        <v>42039</v>
      </c>
      <c r="V1223" s="5">
        <v>751.58</v>
      </c>
      <c r="W1223">
        <v>8</v>
      </c>
      <c r="X1223" s="5">
        <v>1117.6600000000001</v>
      </c>
      <c r="Y1223">
        <v>86051</v>
      </c>
      <c r="Z1223">
        <f t="shared" si="76"/>
        <v>0</v>
      </c>
      <c r="AA1223">
        <f t="shared" si="79"/>
        <v>4</v>
      </c>
      <c r="AB1223" t="str">
        <f t="shared" si="77"/>
        <v>Feb</v>
      </c>
      <c r="AC1223">
        <f t="shared" si="78"/>
        <v>2015</v>
      </c>
    </row>
    <row r="1224" spans="1:29" ht="12.75" customHeight="1" x14ac:dyDescent="0.25">
      <c r="A1224">
        <v>22595</v>
      </c>
      <c r="B1224" t="s">
        <v>47</v>
      </c>
      <c r="C1224">
        <v>0.03</v>
      </c>
      <c r="D1224">
        <v>399.98</v>
      </c>
      <c r="E1224">
        <v>12.06</v>
      </c>
      <c r="F1224">
        <v>2203</v>
      </c>
      <c r="G1224" t="s">
        <v>2101</v>
      </c>
      <c r="H1224" t="s">
        <v>39</v>
      </c>
      <c r="I1224" t="s">
        <v>40</v>
      </c>
      <c r="J1224" t="s">
        <v>77</v>
      </c>
      <c r="K1224" t="s">
        <v>85</v>
      </c>
      <c r="L1224" t="s">
        <v>121</v>
      </c>
      <c r="M1224" t="s">
        <v>264</v>
      </c>
      <c r="N1224">
        <v>0.56000000000000005</v>
      </c>
      <c r="O1224" t="s">
        <v>33</v>
      </c>
      <c r="P1224" t="s">
        <v>61</v>
      </c>
      <c r="Q1224" t="s">
        <v>62</v>
      </c>
      <c r="R1224" t="s">
        <v>2102</v>
      </c>
      <c r="S1224">
        <v>55445</v>
      </c>
      <c r="T1224" s="3">
        <v>42008</v>
      </c>
      <c r="U1224" s="3">
        <v>42010</v>
      </c>
      <c r="V1224" s="5">
        <v>-663.51419999999996</v>
      </c>
      <c r="W1224">
        <v>2</v>
      </c>
      <c r="X1224" s="5">
        <v>807</v>
      </c>
      <c r="Y1224">
        <v>86052</v>
      </c>
      <c r="Z1224">
        <f t="shared" si="76"/>
        <v>2</v>
      </c>
      <c r="AA1224">
        <f t="shared" si="79"/>
        <v>4</v>
      </c>
      <c r="AB1224" t="str">
        <f t="shared" si="77"/>
        <v>Jan</v>
      </c>
      <c r="AC1224">
        <f t="shared" si="78"/>
        <v>2015</v>
      </c>
    </row>
    <row r="1225" spans="1:29" ht="12.75" customHeight="1" x14ac:dyDescent="0.25">
      <c r="A1225">
        <v>23920</v>
      </c>
      <c r="B1225" t="s">
        <v>106</v>
      </c>
      <c r="C1225">
        <v>7.0000000000000007E-2</v>
      </c>
      <c r="D1225">
        <v>33.94</v>
      </c>
      <c r="E1225">
        <v>19.190000000000001</v>
      </c>
      <c r="F1225">
        <v>2204</v>
      </c>
      <c r="G1225" t="s">
        <v>2103</v>
      </c>
      <c r="H1225" t="s">
        <v>39</v>
      </c>
      <c r="I1225" t="s">
        <v>40</v>
      </c>
      <c r="J1225" t="s">
        <v>41</v>
      </c>
      <c r="K1225" t="s">
        <v>42</v>
      </c>
      <c r="L1225" t="s">
        <v>43</v>
      </c>
      <c r="M1225" t="s">
        <v>1003</v>
      </c>
      <c r="N1225">
        <v>0.57999999999999996</v>
      </c>
      <c r="O1225" t="s">
        <v>33</v>
      </c>
      <c r="P1225" t="s">
        <v>61</v>
      </c>
      <c r="Q1225" t="s">
        <v>62</v>
      </c>
      <c r="R1225" t="s">
        <v>2104</v>
      </c>
      <c r="S1225">
        <v>55337</v>
      </c>
      <c r="T1225" s="3">
        <v>42039</v>
      </c>
      <c r="U1225" s="3">
        <v>42043</v>
      </c>
      <c r="V1225" s="5">
        <v>-157.56</v>
      </c>
      <c r="W1225">
        <v>5</v>
      </c>
      <c r="X1225" s="5">
        <v>169.46</v>
      </c>
      <c r="Y1225">
        <v>86051</v>
      </c>
      <c r="Z1225">
        <f t="shared" si="76"/>
        <v>4</v>
      </c>
      <c r="AA1225">
        <f t="shared" si="79"/>
        <v>4</v>
      </c>
      <c r="AB1225" t="str">
        <f t="shared" si="77"/>
        <v>Feb</v>
      </c>
      <c r="AC1225">
        <f t="shared" si="78"/>
        <v>2015</v>
      </c>
    </row>
    <row r="1226" spans="1:29" ht="12.75" customHeight="1" x14ac:dyDescent="0.25">
      <c r="A1226">
        <v>24434</v>
      </c>
      <c r="B1226" t="s">
        <v>47</v>
      </c>
      <c r="C1226">
        <v>0.04</v>
      </c>
      <c r="D1226">
        <v>296.18</v>
      </c>
      <c r="E1226">
        <v>154.12</v>
      </c>
      <c r="F1226">
        <v>2204</v>
      </c>
      <c r="G1226" t="s">
        <v>2103</v>
      </c>
      <c r="H1226" t="s">
        <v>39</v>
      </c>
      <c r="I1226" t="s">
        <v>114</v>
      </c>
      <c r="J1226" t="s">
        <v>41</v>
      </c>
      <c r="K1226" t="s">
        <v>152</v>
      </c>
      <c r="L1226" t="s">
        <v>121</v>
      </c>
      <c r="M1226" t="s">
        <v>153</v>
      </c>
      <c r="N1226">
        <v>0.76</v>
      </c>
      <c r="O1226" t="s">
        <v>33</v>
      </c>
      <c r="P1226" t="s">
        <v>61</v>
      </c>
      <c r="Q1226" t="s">
        <v>62</v>
      </c>
      <c r="R1226" t="s">
        <v>2104</v>
      </c>
      <c r="S1226">
        <v>55337</v>
      </c>
      <c r="T1226" s="3">
        <v>42045</v>
      </c>
      <c r="U1226" s="3">
        <v>42046</v>
      </c>
      <c r="V1226" s="5">
        <v>-87.998040000000003</v>
      </c>
      <c r="W1226">
        <v>20</v>
      </c>
      <c r="X1226" s="5">
        <v>5768.12</v>
      </c>
      <c r="Y1226">
        <v>86053</v>
      </c>
      <c r="Z1226">
        <f t="shared" si="76"/>
        <v>1</v>
      </c>
      <c r="AA1226">
        <f t="shared" si="79"/>
        <v>10</v>
      </c>
      <c r="AB1226" t="str">
        <f t="shared" si="77"/>
        <v>Feb</v>
      </c>
      <c r="AC1226">
        <f t="shared" si="78"/>
        <v>2015</v>
      </c>
    </row>
    <row r="1227" spans="1:29" ht="12.75" customHeight="1" x14ac:dyDescent="0.25">
      <c r="A1227">
        <v>18164</v>
      </c>
      <c r="B1227" t="s">
        <v>25</v>
      </c>
      <c r="C1227">
        <v>0.03</v>
      </c>
      <c r="D1227">
        <v>28.48</v>
      </c>
      <c r="E1227">
        <v>1.99</v>
      </c>
      <c r="F1227">
        <v>2206</v>
      </c>
      <c r="G1227" t="s">
        <v>2105</v>
      </c>
      <c r="H1227" t="s">
        <v>49</v>
      </c>
      <c r="I1227" t="s">
        <v>114</v>
      </c>
      <c r="J1227" t="s">
        <v>77</v>
      </c>
      <c r="K1227" t="s">
        <v>180</v>
      </c>
      <c r="L1227" t="s">
        <v>51</v>
      </c>
      <c r="M1227" t="s">
        <v>407</v>
      </c>
      <c r="N1227">
        <v>0.4</v>
      </c>
      <c r="O1227" t="s">
        <v>33</v>
      </c>
      <c r="P1227" t="s">
        <v>61</v>
      </c>
      <c r="Q1227" t="s">
        <v>330</v>
      </c>
      <c r="R1227" t="s">
        <v>2106</v>
      </c>
      <c r="S1227">
        <v>50501</v>
      </c>
      <c r="T1227" s="3">
        <v>42009</v>
      </c>
      <c r="U1227" s="3">
        <v>42010</v>
      </c>
      <c r="V1227" s="5">
        <v>-35.290399999999998</v>
      </c>
      <c r="W1227">
        <v>2</v>
      </c>
      <c r="X1227" s="5">
        <v>55.25</v>
      </c>
      <c r="Y1227">
        <v>86258</v>
      </c>
      <c r="Z1227">
        <f t="shared" si="76"/>
        <v>1</v>
      </c>
      <c r="AA1227">
        <f t="shared" si="79"/>
        <v>5</v>
      </c>
      <c r="AB1227" t="str">
        <f t="shared" si="77"/>
        <v>Jan</v>
      </c>
      <c r="AC1227">
        <f t="shared" si="78"/>
        <v>2015</v>
      </c>
    </row>
    <row r="1228" spans="1:29" ht="12.75" customHeight="1" x14ac:dyDescent="0.25">
      <c r="A1228">
        <v>18165</v>
      </c>
      <c r="B1228" t="s">
        <v>25</v>
      </c>
      <c r="C1228">
        <v>0.01</v>
      </c>
      <c r="D1228">
        <v>205.99</v>
      </c>
      <c r="E1228">
        <v>5.99</v>
      </c>
      <c r="F1228">
        <v>2206</v>
      </c>
      <c r="G1228" t="s">
        <v>2105</v>
      </c>
      <c r="H1228" t="s">
        <v>49</v>
      </c>
      <c r="I1228" t="s">
        <v>114</v>
      </c>
      <c r="J1228" t="s">
        <v>77</v>
      </c>
      <c r="K1228" t="s">
        <v>78</v>
      </c>
      <c r="L1228" t="s">
        <v>59</v>
      </c>
      <c r="M1228" t="s">
        <v>2107</v>
      </c>
      <c r="N1228">
        <v>0.59</v>
      </c>
      <c r="O1228" t="s">
        <v>33</v>
      </c>
      <c r="P1228" t="s">
        <v>61</v>
      </c>
      <c r="Q1228" t="s">
        <v>330</v>
      </c>
      <c r="R1228" t="s">
        <v>2106</v>
      </c>
      <c r="S1228">
        <v>50501</v>
      </c>
      <c r="T1228" s="3">
        <v>42009</v>
      </c>
      <c r="U1228" s="3">
        <v>42011</v>
      </c>
      <c r="V1228" s="5">
        <v>-74.883600000000001</v>
      </c>
      <c r="W1228">
        <v>3</v>
      </c>
      <c r="X1228" s="5">
        <v>551.22</v>
      </c>
      <c r="Y1228">
        <v>86258</v>
      </c>
      <c r="Z1228">
        <f t="shared" si="76"/>
        <v>2</v>
      </c>
      <c r="AA1228">
        <f t="shared" si="79"/>
        <v>5</v>
      </c>
      <c r="AB1228" t="str">
        <f t="shared" si="77"/>
        <v>Jan</v>
      </c>
      <c r="AC1228">
        <f t="shared" si="78"/>
        <v>2015</v>
      </c>
    </row>
    <row r="1229" spans="1:29" ht="12.75" customHeight="1" x14ac:dyDescent="0.25">
      <c r="A1229">
        <v>23317</v>
      </c>
      <c r="B1229" t="s">
        <v>106</v>
      </c>
      <c r="C1229">
        <v>0.06</v>
      </c>
      <c r="D1229">
        <v>6.98</v>
      </c>
      <c r="E1229">
        <v>1.6</v>
      </c>
      <c r="F1229">
        <v>2209</v>
      </c>
      <c r="G1229" t="s">
        <v>2108</v>
      </c>
      <c r="H1229" t="s">
        <v>49</v>
      </c>
      <c r="I1229" t="s">
        <v>40</v>
      </c>
      <c r="J1229" t="s">
        <v>29</v>
      </c>
      <c r="K1229" t="s">
        <v>93</v>
      </c>
      <c r="L1229" t="s">
        <v>31</v>
      </c>
      <c r="M1229" t="s">
        <v>955</v>
      </c>
      <c r="N1229">
        <v>0.38</v>
      </c>
      <c r="O1229" t="s">
        <v>33</v>
      </c>
      <c r="P1229" t="s">
        <v>136</v>
      </c>
      <c r="Q1229" t="s">
        <v>387</v>
      </c>
      <c r="R1229" t="s">
        <v>2109</v>
      </c>
      <c r="S1229">
        <v>30337</v>
      </c>
      <c r="T1229" s="3">
        <v>42026</v>
      </c>
      <c r="U1229" s="3">
        <v>42033</v>
      </c>
      <c r="V1229" s="5">
        <v>-98.056000000000012</v>
      </c>
      <c r="W1229">
        <v>12</v>
      </c>
      <c r="X1229" s="5">
        <v>83.93</v>
      </c>
      <c r="Y1229">
        <v>88030</v>
      </c>
      <c r="Z1229">
        <f t="shared" si="76"/>
        <v>7</v>
      </c>
      <c r="AA1229">
        <f t="shared" si="79"/>
        <v>22</v>
      </c>
      <c r="AB1229" t="str">
        <f t="shared" si="77"/>
        <v>Jan</v>
      </c>
      <c r="AC1229">
        <f t="shared" si="78"/>
        <v>2015</v>
      </c>
    </row>
    <row r="1230" spans="1:29" ht="12.75" customHeight="1" x14ac:dyDescent="0.25">
      <c r="A1230">
        <v>19914</v>
      </c>
      <c r="B1230" t="s">
        <v>37</v>
      </c>
      <c r="C1230">
        <v>0.08</v>
      </c>
      <c r="D1230">
        <v>95.99</v>
      </c>
      <c r="E1230">
        <v>35</v>
      </c>
      <c r="F1230">
        <v>2211</v>
      </c>
      <c r="G1230" t="s">
        <v>2110</v>
      </c>
      <c r="H1230" t="s">
        <v>27</v>
      </c>
      <c r="I1230" t="s">
        <v>40</v>
      </c>
      <c r="J1230" t="s">
        <v>29</v>
      </c>
      <c r="K1230" t="s">
        <v>141</v>
      </c>
      <c r="L1230" t="s">
        <v>236</v>
      </c>
      <c r="M1230" t="s">
        <v>2111</v>
      </c>
      <c r="O1230" t="s">
        <v>33</v>
      </c>
      <c r="P1230" t="s">
        <v>53</v>
      </c>
      <c r="Q1230" t="s">
        <v>415</v>
      </c>
      <c r="R1230" t="s">
        <v>2112</v>
      </c>
      <c r="S1230">
        <v>20715</v>
      </c>
      <c r="T1230" s="3">
        <v>42005</v>
      </c>
      <c r="U1230" s="3">
        <v>42007</v>
      </c>
      <c r="V1230" s="5">
        <v>-425.20840000000004</v>
      </c>
      <c r="W1230">
        <v>2</v>
      </c>
      <c r="X1230" s="5">
        <v>193.88</v>
      </c>
      <c r="Y1230">
        <v>88028</v>
      </c>
      <c r="Z1230">
        <f t="shared" si="76"/>
        <v>2</v>
      </c>
      <c r="AA1230">
        <f t="shared" si="79"/>
        <v>1</v>
      </c>
      <c r="AB1230" t="str">
        <f t="shared" si="77"/>
        <v>Jan</v>
      </c>
      <c r="AC1230">
        <f t="shared" si="78"/>
        <v>2015</v>
      </c>
    </row>
    <row r="1231" spans="1:29" ht="12.75" customHeight="1" x14ac:dyDescent="0.25">
      <c r="A1231">
        <v>24756</v>
      </c>
      <c r="B1231" t="s">
        <v>25</v>
      </c>
      <c r="C1231">
        <v>0.09</v>
      </c>
      <c r="D1231">
        <v>199.99</v>
      </c>
      <c r="E1231">
        <v>24.49</v>
      </c>
      <c r="F1231">
        <v>2212</v>
      </c>
      <c r="G1231" t="s">
        <v>2113</v>
      </c>
      <c r="H1231" t="s">
        <v>27</v>
      </c>
      <c r="I1231" t="s">
        <v>40</v>
      </c>
      <c r="J1231" t="s">
        <v>77</v>
      </c>
      <c r="K1231" t="s">
        <v>587</v>
      </c>
      <c r="L1231" t="s">
        <v>236</v>
      </c>
      <c r="M1231" t="s">
        <v>1379</v>
      </c>
      <c r="N1231">
        <v>0.46</v>
      </c>
      <c r="O1231" t="s">
        <v>33</v>
      </c>
      <c r="P1231" t="s">
        <v>53</v>
      </c>
      <c r="Q1231" t="s">
        <v>415</v>
      </c>
      <c r="R1231" t="s">
        <v>2114</v>
      </c>
      <c r="S1231">
        <v>21228</v>
      </c>
      <c r="T1231" s="3">
        <v>42113</v>
      </c>
      <c r="U1231" s="3">
        <v>42115</v>
      </c>
      <c r="V1231" s="5">
        <v>631.33000000000004</v>
      </c>
      <c r="W1231">
        <v>5</v>
      </c>
      <c r="X1231" s="5">
        <v>990.25</v>
      </c>
      <c r="Y1231">
        <v>88029</v>
      </c>
      <c r="Z1231">
        <f t="shared" si="76"/>
        <v>2</v>
      </c>
      <c r="AA1231">
        <f t="shared" si="79"/>
        <v>19</v>
      </c>
      <c r="AB1231" t="str">
        <f t="shared" si="77"/>
        <v>Apr</v>
      </c>
      <c r="AC1231">
        <f t="shared" si="78"/>
        <v>2015</v>
      </c>
    </row>
    <row r="1232" spans="1:29" ht="12.75" customHeight="1" x14ac:dyDescent="0.25">
      <c r="A1232">
        <v>23512</v>
      </c>
      <c r="B1232" t="s">
        <v>106</v>
      </c>
      <c r="C1232">
        <v>7.0000000000000007E-2</v>
      </c>
      <c r="D1232">
        <v>3.28</v>
      </c>
      <c r="E1232">
        <v>3.97</v>
      </c>
      <c r="F1232">
        <v>2215</v>
      </c>
      <c r="G1232" t="s">
        <v>2115</v>
      </c>
      <c r="H1232" t="s">
        <v>49</v>
      </c>
      <c r="I1232" t="s">
        <v>28</v>
      </c>
      <c r="J1232" t="s">
        <v>29</v>
      </c>
      <c r="K1232" t="s">
        <v>30</v>
      </c>
      <c r="L1232" t="s">
        <v>31</v>
      </c>
      <c r="M1232" t="s">
        <v>1009</v>
      </c>
      <c r="N1232">
        <v>0.56000000000000005</v>
      </c>
      <c r="O1232" t="s">
        <v>33</v>
      </c>
      <c r="P1232" t="s">
        <v>53</v>
      </c>
      <c r="Q1232" t="s">
        <v>154</v>
      </c>
      <c r="R1232" t="s">
        <v>2116</v>
      </c>
      <c r="S1232">
        <v>44646</v>
      </c>
      <c r="T1232" s="3">
        <v>42178</v>
      </c>
      <c r="U1232" s="3">
        <v>42178</v>
      </c>
      <c r="V1232" s="5">
        <v>-22.175999999999998</v>
      </c>
      <c r="W1232">
        <v>4</v>
      </c>
      <c r="X1232" s="5">
        <v>14.76</v>
      </c>
      <c r="Y1232">
        <v>90314</v>
      </c>
      <c r="Z1232">
        <f t="shared" si="76"/>
        <v>0</v>
      </c>
      <c r="AA1232">
        <f t="shared" si="79"/>
        <v>23</v>
      </c>
      <c r="AB1232" t="str">
        <f t="shared" si="77"/>
        <v>Jun</v>
      </c>
      <c r="AC1232">
        <f t="shared" si="78"/>
        <v>2015</v>
      </c>
    </row>
    <row r="1233" spans="1:29" ht="12.75" customHeight="1" x14ac:dyDescent="0.25">
      <c r="A1233">
        <v>23513</v>
      </c>
      <c r="B1233" t="s">
        <v>106</v>
      </c>
      <c r="C1233">
        <v>0.02</v>
      </c>
      <c r="D1233">
        <v>256.99</v>
      </c>
      <c r="E1233">
        <v>11.25</v>
      </c>
      <c r="F1233">
        <v>2216</v>
      </c>
      <c r="G1233" t="s">
        <v>2117</v>
      </c>
      <c r="H1233" t="s">
        <v>49</v>
      </c>
      <c r="I1233" t="s">
        <v>28</v>
      </c>
      <c r="J1233" t="s">
        <v>77</v>
      </c>
      <c r="K1233" t="s">
        <v>180</v>
      </c>
      <c r="L1233" t="s">
        <v>59</v>
      </c>
      <c r="M1233" t="s">
        <v>1336</v>
      </c>
      <c r="N1233">
        <v>0.51</v>
      </c>
      <c r="O1233" t="s">
        <v>33</v>
      </c>
      <c r="P1233" t="s">
        <v>53</v>
      </c>
      <c r="Q1233" t="s">
        <v>154</v>
      </c>
      <c r="R1233" t="s">
        <v>2118</v>
      </c>
      <c r="S1233">
        <v>44256</v>
      </c>
      <c r="T1233" s="3">
        <v>42178</v>
      </c>
      <c r="U1233" s="3">
        <v>42185</v>
      </c>
      <c r="V1233" s="5">
        <v>-214.10399999999998</v>
      </c>
      <c r="W1233">
        <v>3</v>
      </c>
      <c r="X1233" s="5">
        <v>808.44</v>
      </c>
      <c r="Y1233">
        <v>90314</v>
      </c>
      <c r="Z1233">
        <f t="shared" si="76"/>
        <v>7</v>
      </c>
      <c r="AA1233">
        <f t="shared" si="79"/>
        <v>23</v>
      </c>
      <c r="AB1233" t="str">
        <f t="shared" si="77"/>
        <v>Jun</v>
      </c>
      <c r="AC1233">
        <f t="shared" si="78"/>
        <v>2015</v>
      </c>
    </row>
    <row r="1234" spans="1:29" ht="12.75" customHeight="1" x14ac:dyDescent="0.25">
      <c r="A1234">
        <v>23514</v>
      </c>
      <c r="B1234" t="s">
        <v>106</v>
      </c>
      <c r="C1234">
        <v>0.01</v>
      </c>
      <c r="D1234">
        <v>6.48</v>
      </c>
      <c r="E1234">
        <v>5.14</v>
      </c>
      <c r="F1234">
        <v>2216</v>
      </c>
      <c r="G1234" t="s">
        <v>2117</v>
      </c>
      <c r="H1234" t="s">
        <v>49</v>
      </c>
      <c r="I1234" t="s">
        <v>28</v>
      </c>
      <c r="J1234" t="s">
        <v>29</v>
      </c>
      <c r="K1234" t="s">
        <v>93</v>
      </c>
      <c r="L1234" t="s">
        <v>59</v>
      </c>
      <c r="M1234" t="s">
        <v>938</v>
      </c>
      <c r="N1234">
        <v>0.37</v>
      </c>
      <c r="O1234" t="s">
        <v>33</v>
      </c>
      <c r="P1234" t="s">
        <v>53</v>
      </c>
      <c r="Q1234" t="s">
        <v>154</v>
      </c>
      <c r="R1234" t="s">
        <v>2118</v>
      </c>
      <c r="S1234">
        <v>44256</v>
      </c>
      <c r="T1234" s="3">
        <v>42178</v>
      </c>
      <c r="U1234" s="3">
        <v>42180</v>
      </c>
      <c r="V1234" s="5">
        <v>-26.936</v>
      </c>
      <c r="W1234">
        <v>10</v>
      </c>
      <c r="X1234" s="5">
        <v>67.41</v>
      </c>
      <c r="Y1234">
        <v>90314</v>
      </c>
      <c r="Z1234">
        <f t="shared" si="76"/>
        <v>2</v>
      </c>
      <c r="AA1234">
        <f t="shared" si="79"/>
        <v>23</v>
      </c>
      <c r="AB1234" t="str">
        <f t="shared" si="77"/>
        <v>Jun</v>
      </c>
      <c r="AC1234">
        <f t="shared" si="78"/>
        <v>2015</v>
      </c>
    </row>
    <row r="1235" spans="1:29" ht="12.75" customHeight="1" x14ac:dyDescent="0.25">
      <c r="A1235">
        <v>22712</v>
      </c>
      <c r="B1235" t="s">
        <v>106</v>
      </c>
      <c r="C1235">
        <v>0.09</v>
      </c>
      <c r="D1235">
        <v>14.2</v>
      </c>
      <c r="E1235">
        <v>5.3</v>
      </c>
      <c r="F1235">
        <v>2220</v>
      </c>
      <c r="G1235" t="s">
        <v>2119</v>
      </c>
      <c r="H1235" t="s">
        <v>49</v>
      </c>
      <c r="I1235" t="s">
        <v>114</v>
      </c>
      <c r="J1235" t="s">
        <v>41</v>
      </c>
      <c r="K1235" t="s">
        <v>50</v>
      </c>
      <c r="L1235" t="s">
        <v>31</v>
      </c>
      <c r="M1235" t="s">
        <v>730</v>
      </c>
      <c r="N1235">
        <v>0.46</v>
      </c>
      <c r="O1235" t="s">
        <v>33</v>
      </c>
      <c r="P1235" t="s">
        <v>136</v>
      </c>
      <c r="Q1235" t="s">
        <v>362</v>
      </c>
      <c r="R1235" t="s">
        <v>2120</v>
      </c>
      <c r="S1235">
        <v>34787</v>
      </c>
      <c r="T1235" s="3">
        <v>42063</v>
      </c>
      <c r="U1235" s="3">
        <v>42064</v>
      </c>
      <c r="V1235" s="5">
        <v>-324.73</v>
      </c>
      <c r="W1235">
        <v>4</v>
      </c>
      <c r="X1235" s="5">
        <v>55.08</v>
      </c>
      <c r="Y1235">
        <v>91036</v>
      </c>
      <c r="Z1235">
        <f t="shared" si="76"/>
        <v>1</v>
      </c>
      <c r="AA1235">
        <f t="shared" si="79"/>
        <v>28</v>
      </c>
      <c r="AB1235" t="str">
        <f t="shared" si="77"/>
        <v>Feb</v>
      </c>
      <c r="AC1235">
        <f t="shared" si="78"/>
        <v>2015</v>
      </c>
    </row>
    <row r="1236" spans="1:29" ht="12.75" customHeight="1" x14ac:dyDescent="0.25">
      <c r="A1236">
        <v>24113</v>
      </c>
      <c r="B1236" t="s">
        <v>47</v>
      </c>
      <c r="C1236">
        <v>0</v>
      </c>
      <c r="D1236">
        <v>100.89</v>
      </c>
      <c r="E1236">
        <v>42</v>
      </c>
      <c r="F1236">
        <v>2225</v>
      </c>
      <c r="G1236" t="s">
        <v>2121</v>
      </c>
      <c r="H1236" t="s">
        <v>39</v>
      </c>
      <c r="I1236" t="s">
        <v>58</v>
      </c>
      <c r="J1236" t="s">
        <v>41</v>
      </c>
      <c r="K1236" t="s">
        <v>42</v>
      </c>
      <c r="L1236" t="s">
        <v>43</v>
      </c>
      <c r="M1236" t="s">
        <v>2122</v>
      </c>
      <c r="N1236">
        <v>0.61</v>
      </c>
      <c r="O1236" t="s">
        <v>33</v>
      </c>
      <c r="P1236" t="s">
        <v>34</v>
      </c>
      <c r="Q1236" t="s">
        <v>366</v>
      </c>
      <c r="R1236" t="s">
        <v>2123</v>
      </c>
      <c r="S1236">
        <v>88240</v>
      </c>
      <c r="T1236" s="3">
        <v>42056</v>
      </c>
      <c r="U1236" s="3">
        <v>42057</v>
      </c>
      <c r="V1236" s="5">
        <v>1500.12</v>
      </c>
      <c r="W1236">
        <v>15</v>
      </c>
      <c r="X1236" s="5">
        <v>1608.11</v>
      </c>
      <c r="Y1236">
        <v>89970</v>
      </c>
      <c r="Z1236">
        <f t="shared" si="76"/>
        <v>1</v>
      </c>
      <c r="AA1236">
        <f t="shared" si="79"/>
        <v>21</v>
      </c>
      <c r="AB1236" t="str">
        <f t="shared" si="77"/>
        <v>Feb</v>
      </c>
      <c r="AC1236">
        <f t="shared" si="78"/>
        <v>2015</v>
      </c>
    </row>
    <row r="1237" spans="1:29" ht="12.75" customHeight="1" x14ac:dyDescent="0.25">
      <c r="A1237">
        <v>18820</v>
      </c>
      <c r="B1237" t="s">
        <v>106</v>
      </c>
      <c r="C1237">
        <v>0.01</v>
      </c>
      <c r="D1237">
        <v>13.43</v>
      </c>
      <c r="E1237">
        <v>5.5</v>
      </c>
      <c r="F1237">
        <v>2240</v>
      </c>
      <c r="G1237" t="s">
        <v>2124</v>
      </c>
      <c r="H1237" t="s">
        <v>27</v>
      </c>
      <c r="I1237" t="s">
        <v>28</v>
      </c>
      <c r="J1237" t="s">
        <v>29</v>
      </c>
      <c r="K1237" t="s">
        <v>141</v>
      </c>
      <c r="L1237" t="s">
        <v>59</v>
      </c>
      <c r="M1237" t="s">
        <v>1702</v>
      </c>
      <c r="N1237">
        <v>0.56999999999999995</v>
      </c>
      <c r="O1237" t="s">
        <v>33</v>
      </c>
      <c r="P1237" t="s">
        <v>136</v>
      </c>
      <c r="Q1237" t="s">
        <v>362</v>
      </c>
      <c r="R1237" t="s">
        <v>2125</v>
      </c>
      <c r="S1237">
        <v>33801</v>
      </c>
      <c r="T1237" s="3">
        <v>42100</v>
      </c>
      <c r="U1237" s="3">
        <v>42107</v>
      </c>
      <c r="V1237" s="5">
        <v>-313.02180000000004</v>
      </c>
      <c r="W1237">
        <v>7</v>
      </c>
      <c r="X1237" s="5">
        <v>99.75</v>
      </c>
      <c r="Y1237">
        <v>89102</v>
      </c>
      <c r="Z1237">
        <f t="shared" si="76"/>
        <v>7</v>
      </c>
      <c r="AA1237">
        <f t="shared" si="79"/>
        <v>6</v>
      </c>
      <c r="AB1237" t="str">
        <f t="shared" si="77"/>
        <v>Apr</v>
      </c>
      <c r="AC1237">
        <f t="shared" si="78"/>
        <v>2015</v>
      </c>
    </row>
    <row r="1238" spans="1:29" ht="12.75" customHeight="1" x14ac:dyDescent="0.25">
      <c r="A1238">
        <v>24121</v>
      </c>
      <c r="B1238" t="s">
        <v>106</v>
      </c>
      <c r="C1238">
        <v>0</v>
      </c>
      <c r="D1238">
        <v>2.08</v>
      </c>
      <c r="E1238">
        <v>5.33</v>
      </c>
      <c r="F1238">
        <v>2250</v>
      </c>
      <c r="G1238" t="s">
        <v>2126</v>
      </c>
      <c r="H1238" t="s">
        <v>49</v>
      </c>
      <c r="I1238" t="s">
        <v>40</v>
      </c>
      <c r="J1238" t="s">
        <v>41</v>
      </c>
      <c r="K1238" t="s">
        <v>50</v>
      </c>
      <c r="L1238" t="s">
        <v>59</v>
      </c>
      <c r="M1238" t="s">
        <v>744</v>
      </c>
      <c r="N1238">
        <v>0.43</v>
      </c>
      <c r="O1238" t="s">
        <v>33</v>
      </c>
      <c r="P1238" t="s">
        <v>53</v>
      </c>
      <c r="Q1238" t="s">
        <v>234</v>
      </c>
      <c r="R1238" t="s">
        <v>2127</v>
      </c>
      <c r="S1238">
        <v>16801</v>
      </c>
      <c r="T1238" s="3">
        <v>42107</v>
      </c>
      <c r="U1238" s="3">
        <v>42114</v>
      </c>
      <c r="V1238" s="5">
        <v>-192.5532</v>
      </c>
      <c r="W1238">
        <v>22</v>
      </c>
      <c r="X1238" s="5">
        <v>51.41</v>
      </c>
      <c r="Y1238">
        <v>86699</v>
      </c>
      <c r="Z1238">
        <f t="shared" si="76"/>
        <v>7</v>
      </c>
      <c r="AA1238">
        <f t="shared" si="79"/>
        <v>13</v>
      </c>
      <c r="AB1238" t="str">
        <f t="shared" si="77"/>
        <v>Apr</v>
      </c>
      <c r="AC1238">
        <f t="shared" si="78"/>
        <v>2015</v>
      </c>
    </row>
    <row r="1239" spans="1:29" ht="12.75" customHeight="1" x14ac:dyDescent="0.25">
      <c r="A1239">
        <v>25440</v>
      </c>
      <c r="B1239" t="s">
        <v>106</v>
      </c>
      <c r="C1239">
        <v>0.1</v>
      </c>
      <c r="D1239">
        <v>6.3</v>
      </c>
      <c r="E1239">
        <v>0.5</v>
      </c>
      <c r="F1239">
        <v>2254</v>
      </c>
      <c r="G1239" t="s">
        <v>2128</v>
      </c>
      <c r="H1239" t="s">
        <v>49</v>
      </c>
      <c r="I1239" t="s">
        <v>28</v>
      </c>
      <c r="J1239" t="s">
        <v>29</v>
      </c>
      <c r="K1239" t="s">
        <v>134</v>
      </c>
      <c r="L1239" t="s">
        <v>59</v>
      </c>
      <c r="M1239" t="s">
        <v>1158</v>
      </c>
      <c r="N1239">
        <v>0.39</v>
      </c>
      <c r="O1239" t="s">
        <v>33</v>
      </c>
      <c r="P1239" t="s">
        <v>136</v>
      </c>
      <c r="Q1239" t="s">
        <v>613</v>
      </c>
      <c r="R1239" t="s">
        <v>2129</v>
      </c>
      <c r="S1239">
        <v>42003</v>
      </c>
      <c r="T1239" s="3">
        <v>42031</v>
      </c>
      <c r="U1239" s="3">
        <v>42036</v>
      </c>
      <c r="V1239" s="5">
        <v>-464.28200000000004</v>
      </c>
      <c r="W1239">
        <v>12</v>
      </c>
      <c r="X1239" s="5">
        <v>68.72</v>
      </c>
      <c r="Y1239">
        <v>89278</v>
      </c>
      <c r="Z1239">
        <f t="shared" si="76"/>
        <v>5</v>
      </c>
      <c r="AA1239">
        <f t="shared" si="79"/>
        <v>27</v>
      </c>
      <c r="AB1239" t="str">
        <f t="shared" si="77"/>
        <v>Jan</v>
      </c>
      <c r="AC1239">
        <f t="shared" si="78"/>
        <v>2015</v>
      </c>
    </row>
    <row r="1240" spans="1:29" ht="12.75" customHeight="1" x14ac:dyDescent="0.25">
      <c r="A1240">
        <v>20639</v>
      </c>
      <c r="B1240" t="s">
        <v>25</v>
      </c>
      <c r="C1240">
        <v>0.1</v>
      </c>
      <c r="D1240">
        <v>48.91</v>
      </c>
      <c r="E1240">
        <v>5.97</v>
      </c>
      <c r="F1240">
        <v>2254</v>
      </c>
      <c r="G1240" t="s">
        <v>2128</v>
      </c>
      <c r="H1240" t="s">
        <v>49</v>
      </c>
      <c r="I1240" t="s">
        <v>28</v>
      </c>
      <c r="J1240" t="s">
        <v>29</v>
      </c>
      <c r="K1240" t="s">
        <v>93</v>
      </c>
      <c r="L1240" t="s">
        <v>59</v>
      </c>
      <c r="M1240" t="s">
        <v>2130</v>
      </c>
      <c r="N1240">
        <v>0.38</v>
      </c>
      <c r="O1240" t="s">
        <v>33</v>
      </c>
      <c r="P1240" t="s">
        <v>136</v>
      </c>
      <c r="Q1240" t="s">
        <v>613</v>
      </c>
      <c r="R1240" t="s">
        <v>2129</v>
      </c>
      <c r="S1240">
        <v>42003</v>
      </c>
      <c r="T1240" s="3">
        <v>42122</v>
      </c>
      <c r="U1240" s="3">
        <v>42124</v>
      </c>
      <c r="V1240" s="5">
        <v>156.74339999999998</v>
      </c>
      <c r="W1240">
        <v>14</v>
      </c>
      <c r="X1240" s="5">
        <v>618.96</v>
      </c>
      <c r="Y1240">
        <v>89279</v>
      </c>
      <c r="Z1240">
        <f t="shared" si="76"/>
        <v>2</v>
      </c>
      <c r="AA1240">
        <f t="shared" si="79"/>
        <v>28</v>
      </c>
      <c r="AB1240" t="str">
        <f t="shared" si="77"/>
        <v>Apr</v>
      </c>
      <c r="AC1240">
        <f t="shared" si="78"/>
        <v>2015</v>
      </c>
    </row>
    <row r="1241" spans="1:29" ht="12.75" customHeight="1" x14ac:dyDescent="0.25">
      <c r="A1241">
        <v>20640</v>
      </c>
      <c r="B1241" t="s">
        <v>25</v>
      </c>
      <c r="C1241">
        <v>0.08</v>
      </c>
      <c r="D1241">
        <v>5.98</v>
      </c>
      <c r="E1241">
        <v>5.46</v>
      </c>
      <c r="F1241">
        <v>2254</v>
      </c>
      <c r="G1241" t="s">
        <v>2128</v>
      </c>
      <c r="H1241" t="s">
        <v>49</v>
      </c>
      <c r="I1241" t="s">
        <v>28</v>
      </c>
      <c r="J1241" t="s">
        <v>29</v>
      </c>
      <c r="K1241" t="s">
        <v>93</v>
      </c>
      <c r="L1241" t="s">
        <v>59</v>
      </c>
      <c r="M1241" t="s">
        <v>1051</v>
      </c>
      <c r="N1241">
        <v>0.36</v>
      </c>
      <c r="O1241" t="s">
        <v>33</v>
      </c>
      <c r="P1241" t="s">
        <v>136</v>
      </c>
      <c r="Q1241" t="s">
        <v>613</v>
      </c>
      <c r="R1241" t="s">
        <v>2129</v>
      </c>
      <c r="S1241">
        <v>42003</v>
      </c>
      <c r="T1241" s="3">
        <v>42122</v>
      </c>
      <c r="U1241" s="3">
        <v>42122</v>
      </c>
      <c r="V1241" s="5">
        <v>110.11799999999999</v>
      </c>
      <c r="W1241">
        <v>13</v>
      </c>
      <c r="X1241" s="5">
        <v>77.540000000000006</v>
      </c>
      <c r="Y1241">
        <v>89279</v>
      </c>
      <c r="Z1241">
        <f t="shared" si="76"/>
        <v>0</v>
      </c>
      <c r="AA1241">
        <f t="shared" si="79"/>
        <v>28</v>
      </c>
      <c r="AB1241" t="str">
        <f t="shared" si="77"/>
        <v>Apr</v>
      </c>
      <c r="AC1241">
        <f t="shared" si="78"/>
        <v>2015</v>
      </c>
    </row>
    <row r="1242" spans="1:29" ht="12.75" customHeight="1" x14ac:dyDescent="0.25">
      <c r="A1242">
        <v>19054</v>
      </c>
      <c r="B1242" t="s">
        <v>47</v>
      </c>
      <c r="C1242">
        <v>7.0000000000000007E-2</v>
      </c>
      <c r="D1242">
        <v>60.97</v>
      </c>
      <c r="E1242">
        <v>4.5</v>
      </c>
      <c r="F1242">
        <v>2256</v>
      </c>
      <c r="G1242" t="s">
        <v>2131</v>
      </c>
      <c r="H1242" t="s">
        <v>27</v>
      </c>
      <c r="I1242" t="s">
        <v>28</v>
      </c>
      <c r="J1242" t="s">
        <v>29</v>
      </c>
      <c r="K1242" t="s">
        <v>257</v>
      </c>
      <c r="L1242" t="s">
        <v>59</v>
      </c>
      <c r="M1242" t="s">
        <v>2132</v>
      </c>
      <c r="N1242">
        <v>0.56000000000000005</v>
      </c>
      <c r="O1242" t="s">
        <v>33</v>
      </c>
      <c r="P1242" t="s">
        <v>136</v>
      </c>
      <c r="Q1242" t="s">
        <v>322</v>
      </c>
      <c r="R1242" t="s">
        <v>2088</v>
      </c>
      <c r="S1242">
        <v>28560</v>
      </c>
      <c r="T1242" s="3">
        <v>42006</v>
      </c>
      <c r="U1242" s="3">
        <v>42008</v>
      </c>
      <c r="V1242" s="5">
        <v>-42.588000000000001</v>
      </c>
      <c r="W1242">
        <v>6</v>
      </c>
      <c r="X1242" s="5">
        <v>361.72</v>
      </c>
      <c r="Y1242">
        <v>87963</v>
      </c>
      <c r="Z1242">
        <f t="shared" si="76"/>
        <v>2</v>
      </c>
      <c r="AA1242">
        <f t="shared" si="79"/>
        <v>2</v>
      </c>
      <c r="AB1242" t="str">
        <f t="shared" si="77"/>
        <v>Jan</v>
      </c>
      <c r="AC1242">
        <f t="shared" si="78"/>
        <v>2015</v>
      </c>
    </row>
    <row r="1243" spans="1:29" ht="12.75" customHeight="1" x14ac:dyDescent="0.25">
      <c r="A1243">
        <v>18652</v>
      </c>
      <c r="B1243" t="s">
        <v>56</v>
      </c>
      <c r="C1243">
        <v>7.0000000000000007E-2</v>
      </c>
      <c r="D1243">
        <v>70.98</v>
      </c>
      <c r="E1243">
        <v>30</v>
      </c>
      <c r="F1243">
        <v>2256</v>
      </c>
      <c r="G1243" t="s">
        <v>2131</v>
      </c>
      <c r="H1243" t="s">
        <v>39</v>
      </c>
      <c r="I1243" t="s">
        <v>28</v>
      </c>
      <c r="J1243" t="s">
        <v>41</v>
      </c>
      <c r="K1243" t="s">
        <v>42</v>
      </c>
      <c r="L1243" t="s">
        <v>43</v>
      </c>
      <c r="M1243" t="s">
        <v>2133</v>
      </c>
      <c r="N1243">
        <v>0.73</v>
      </c>
      <c r="O1243" t="s">
        <v>33</v>
      </c>
      <c r="P1243" t="s">
        <v>136</v>
      </c>
      <c r="Q1243" t="s">
        <v>322</v>
      </c>
      <c r="R1243" t="s">
        <v>2088</v>
      </c>
      <c r="S1243">
        <v>28560</v>
      </c>
      <c r="T1243" s="3">
        <v>42087</v>
      </c>
      <c r="U1243" s="3">
        <v>42089</v>
      </c>
      <c r="V1243" s="5">
        <v>-222.95</v>
      </c>
      <c r="W1243">
        <v>20</v>
      </c>
      <c r="X1243" s="5">
        <v>1373.47</v>
      </c>
      <c r="Y1243">
        <v>87964</v>
      </c>
      <c r="Z1243">
        <f t="shared" si="76"/>
        <v>2</v>
      </c>
      <c r="AA1243">
        <f t="shared" si="79"/>
        <v>24</v>
      </c>
      <c r="AB1243" t="str">
        <f t="shared" si="77"/>
        <v>Mar</v>
      </c>
      <c r="AC1243">
        <f t="shared" si="78"/>
        <v>2015</v>
      </c>
    </row>
    <row r="1244" spans="1:29" ht="12.75" customHeight="1" x14ac:dyDescent="0.25">
      <c r="A1244">
        <v>21937</v>
      </c>
      <c r="B1244" t="s">
        <v>25</v>
      </c>
      <c r="C1244">
        <v>0.06</v>
      </c>
      <c r="D1244">
        <v>6.68</v>
      </c>
      <c r="E1244">
        <v>6.93</v>
      </c>
      <c r="F1244">
        <v>2257</v>
      </c>
      <c r="G1244" t="s">
        <v>2134</v>
      </c>
      <c r="H1244" t="s">
        <v>49</v>
      </c>
      <c r="I1244" t="s">
        <v>28</v>
      </c>
      <c r="J1244" t="s">
        <v>29</v>
      </c>
      <c r="K1244" t="s">
        <v>93</v>
      </c>
      <c r="L1244" t="s">
        <v>59</v>
      </c>
      <c r="M1244" t="s">
        <v>2135</v>
      </c>
      <c r="N1244">
        <v>0.37</v>
      </c>
      <c r="O1244" t="s">
        <v>33</v>
      </c>
      <c r="P1244" t="s">
        <v>136</v>
      </c>
      <c r="Q1244" t="s">
        <v>322</v>
      </c>
      <c r="R1244" t="s">
        <v>2136</v>
      </c>
      <c r="S1244">
        <v>27604</v>
      </c>
      <c r="T1244" s="3">
        <v>42167</v>
      </c>
      <c r="U1244" s="3">
        <v>42168</v>
      </c>
      <c r="V1244" s="5">
        <v>7.6244999999999994</v>
      </c>
      <c r="W1244">
        <v>14</v>
      </c>
      <c r="X1244" s="5">
        <v>91.92</v>
      </c>
      <c r="Y1244">
        <v>87965</v>
      </c>
      <c r="Z1244">
        <f t="shared" si="76"/>
        <v>1</v>
      </c>
      <c r="AA1244">
        <f t="shared" si="79"/>
        <v>12</v>
      </c>
      <c r="AB1244" t="str">
        <f t="shared" si="77"/>
        <v>Jun</v>
      </c>
      <c r="AC1244">
        <f t="shared" si="78"/>
        <v>2015</v>
      </c>
    </row>
    <row r="1245" spans="1:29" ht="12.75" customHeight="1" x14ac:dyDescent="0.25">
      <c r="A1245">
        <v>26361</v>
      </c>
      <c r="B1245" t="s">
        <v>106</v>
      </c>
      <c r="C1245">
        <v>0.01</v>
      </c>
      <c r="D1245">
        <v>7.64</v>
      </c>
      <c r="E1245">
        <v>1.39</v>
      </c>
      <c r="F1245">
        <v>2258</v>
      </c>
      <c r="G1245" t="s">
        <v>2137</v>
      </c>
      <c r="H1245" t="s">
        <v>27</v>
      </c>
      <c r="I1245" t="s">
        <v>28</v>
      </c>
      <c r="J1245" t="s">
        <v>29</v>
      </c>
      <c r="K1245" t="s">
        <v>69</v>
      </c>
      <c r="L1245" t="s">
        <v>59</v>
      </c>
      <c r="M1245" t="s">
        <v>1239</v>
      </c>
      <c r="N1245">
        <v>0.36</v>
      </c>
      <c r="O1245" t="s">
        <v>33</v>
      </c>
      <c r="P1245" t="s">
        <v>136</v>
      </c>
      <c r="Q1245" t="s">
        <v>322</v>
      </c>
      <c r="R1245" t="s">
        <v>2138</v>
      </c>
      <c r="S1245">
        <v>27801</v>
      </c>
      <c r="T1245" s="3">
        <v>42072</v>
      </c>
      <c r="U1245" s="3">
        <v>42076</v>
      </c>
      <c r="V1245" s="5">
        <v>-1676.6119999999999</v>
      </c>
      <c r="W1245">
        <v>9</v>
      </c>
      <c r="X1245" s="5">
        <v>73.290000000000006</v>
      </c>
      <c r="Y1245">
        <v>87962</v>
      </c>
      <c r="Z1245">
        <f t="shared" si="76"/>
        <v>4</v>
      </c>
      <c r="AA1245">
        <f t="shared" si="79"/>
        <v>9</v>
      </c>
      <c r="AB1245" t="str">
        <f t="shared" si="77"/>
        <v>Mar</v>
      </c>
      <c r="AC1245">
        <f t="shared" si="78"/>
        <v>2015</v>
      </c>
    </row>
    <row r="1246" spans="1:29" ht="12.75" customHeight="1" x14ac:dyDescent="0.25">
      <c r="A1246">
        <v>26362</v>
      </c>
      <c r="B1246" t="s">
        <v>106</v>
      </c>
      <c r="C1246">
        <v>7.0000000000000007E-2</v>
      </c>
      <c r="D1246">
        <v>400.97</v>
      </c>
      <c r="E1246">
        <v>48.26</v>
      </c>
      <c r="F1246">
        <v>2258</v>
      </c>
      <c r="G1246" t="s">
        <v>2137</v>
      </c>
      <c r="H1246" t="s">
        <v>39</v>
      </c>
      <c r="I1246" t="s">
        <v>28</v>
      </c>
      <c r="J1246" t="s">
        <v>77</v>
      </c>
      <c r="K1246" t="s">
        <v>85</v>
      </c>
      <c r="L1246" t="s">
        <v>121</v>
      </c>
      <c r="M1246" t="s">
        <v>1282</v>
      </c>
      <c r="N1246">
        <v>0.36</v>
      </c>
      <c r="O1246" t="s">
        <v>33</v>
      </c>
      <c r="P1246" t="s">
        <v>136</v>
      </c>
      <c r="Q1246" t="s">
        <v>322</v>
      </c>
      <c r="R1246" t="s">
        <v>2138</v>
      </c>
      <c r="S1246">
        <v>27801</v>
      </c>
      <c r="T1246" s="3">
        <v>42072</v>
      </c>
      <c r="U1246" s="3">
        <v>42076</v>
      </c>
      <c r="V1246" s="5">
        <v>45.127799999999993</v>
      </c>
      <c r="W1246">
        <v>8</v>
      </c>
      <c r="X1246" s="5">
        <v>2961.32</v>
      </c>
      <c r="Y1246">
        <v>87962</v>
      </c>
      <c r="Z1246">
        <f t="shared" si="76"/>
        <v>4</v>
      </c>
      <c r="AA1246">
        <f t="shared" si="79"/>
        <v>9</v>
      </c>
      <c r="AB1246" t="str">
        <f t="shared" si="77"/>
        <v>Mar</v>
      </c>
      <c r="AC1246">
        <f t="shared" si="78"/>
        <v>2015</v>
      </c>
    </row>
    <row r="1247" spans="1:29" ht="12.75" customHeight="1" x14ac:dyDescent="0.25">
      <c r="A1247">
        <v>20187</v>
      </c>
      <c r="B1247" t="s">
        <v>47</v>
      </c>
      <c r="C1247">
        <v>0.02</v>
      </c>
      <c r="D1247">
        <v>4.9800000000000004</v>
      </c>
      <c r="E1247">
        <v>0.49</v>
      </c>
      <c r="F1247">
        <v>2260</v>
      </c>
      <c r="G1247" t="s">
        <v>2139</v>
      </c>
      <c r="H1247" t="s">
        <v>49</v>
      </c>
      <c r="I1247" t="s">
        <v>28</v>
      </c>
      <c r="J1247" t="s">
        <v>29</v>
      </c>
      <c r="K1247" t="s">
        <v>134</v>
      </c>
      <c r="L1247" t="s">
        <v>59</v>
      </c>
      <c r="M1247" t="s">
        <v>1422</v>
      </c>
      <c r="N1247">
        <v>0.39</v>
      </c>
      <c r="O1247" t="s">
        <v>33</v>
      </c>
      <c r="P1247" t="s">
        <v>136</v>
      </c>
      <c r="Q1247" t="s">
        <v>387</v>
      </c>
      <c r="R1247" t="s">
        <v>2140</v>
      </c>
      <c r="S1247">
        <v>30161</v>
      </c>
      <c r="T1247" s="3">
        <v>42050</v>
      </c>
      <c r="U1247" s="3">
        <v>42051</v>
      </c>
      <c r="V1247" s="5">
        <v>-52.863999999999997</v>
      </c>
      <c r="W1247">
        <v>17</v>
      </c>
      <c r="X1247" s="5">
        <v>87.11</v>
      </c>
      <c r="Y1247">
        <v>89601</v>
      </c>
      <c r="Z1247">
        <f t="shared" si="76"/>
        <v>1</v>
      </c>
      <c r="AA1247">
        <f t="shared" si="79"/>
        <v>15</v>
      </c>
      <c r="AB1247" t="str">
        <f t="shared" si="77"/>
        <v>Feb</v>
      </c>
      <c r="AC1247">
        <f t="shared" si="78"/>
        <v>2015</v>
      </c>
    </row>
    <row r="1248" spans="1:29" ht="12.75" customHeight="1" x14ac:dyDescent="0.25">
      <c r="A1248">
        <v>20188</v>
      </c>
      <c r="B1248" t="s">
        <v>47</v>
      </c>
      <c r="C1248">
        <v>0.01</v>
      </c>
      <c r="D1248">
        <v>20.99</v>
      </c>
      <c r="E1248">
        <v>0.99</v>
      </c>
      <c r="F1248">
        <v>2260</v>
      </c>
      <c r="G1248" t="s">
        <v>2139</v>
      </c>
      <c r="H1248" t="s">
        <v>49</v>
      </c>
      <c r="I1248" t="s">
        <v>28</v>
      </c>
      <c r="J1248" t="s">
        <v>77</v>
      </c>
      <c r="K1248" t="s">
        <v>78</v>
      </c>
      <c r="L1248" t="s">
        <v>51</v>
      </c>
      <c r="M1248" t="s">
        <v>2141</v>
      </c>
      <c r="N1248">
        <v>0.83</v>
      </c>
      <c r="O1248" t="s">
        <v>33</v>
      </c>
      <c r="P1248" t="s">
        <v>136</v>
      </c>
      <c r="Q1248" t="s">
        <v>387</v>
      </c>
      <c r="R1248" t="s">
        <v>2140</v>
      </c>
      <c r="S1248">
        <v>30161</v>
      </c>
      <c r="T1248" s="3">
        <v>42050</v>
      </c>
      <c r="U1248" s="3">
        <v>42051</v>
      </c>
      <c r="V1248" s="5">
        <v>45.378</v>
      </c>
      <c r="W1248">
        <v>9</v>
      </c>
      <c r="X1248" s="5">
        <v>170.46</v>
      </c>
      <c r="Y1248">
        <v>89601</v>
      </c>
      <c r="Z1248">
        <f t="shared" si="76"/>
        <v>1</v>
      </c>
      <c r="AA1248">
        <f t="shared" si="79"/>
        <v>15</v>
      </c>
      <c r="AB1248" t="str">
        <f t="shared" si="77"/>
        <v>Feb</v>
      </c>
      <c r="AC1248">
        <f t="shared" si="78"/>
        <v>2015</v>
      </c>
    </row>
    <row r="1249" spans="1:29" ht="12.75" customHeight="1" x14ac:dyDescent="0.25">
      <c r="A1249">
        <v>19569</v>
      </c>
      <c r="B1249" t="s">
        <v>25</v>
      </c>
      <c r="C1249">
        <v>0.08</v>
      </c>
      <c r="D1249">
        <v>4.9800000000000004</v>
      </c>
      <c r="E1249">
        <v>0.49</v>
      </c>
      <c r="F1249">
        <v>2260</v>
      </c>
      <c r="G1249" t="s">
        <v>2139</v>
      </c>
      <c r="H1249" t="s">
        <v>49</v>
      </c>
      <c r="I1249" t="s">
        <v>28</v>
      </c>
      <c r="J1249" t="s">
        <v>29</v>
      </c>
      <c r="K1249" t="s">
        <v>134</v>
      </c>
      <c r="L1249" t="s">
        <v>59</v>
      </c>
      <c r="M1249" t="s">
        <v>1422</v>
      </c>
      <c r="N1249">
        <v>0.39</v>
      </c>
      <c r="O1249" t="s">
        <v>33</v>
      </c>
      <c r="P1249" t="s">
        <v>136</v>
      </c>
      <c r="Q1249" t="s">
        <v>387</v>
      </c>
      <c r="R1249" t="s">
        <v>2140</v>
      </c>
      <c r="S1249">
        <v>30161</v>
      </c>
      <c r="T1249" s="3">
        <v>42115</v>
      </c>
      <c r="U1249" s="3">
        <v>42116</v>
      </c>
      <c r="V1249" s="5">
        <v>4949.9160000000002</v>
      </c>
      <c r="W1249">
        <v>1</v>
      </c>
      <c r="X1249" s="5">
        <v>4.95</v>
      </c>
      <c r="Y1249">
        <v>89602</v>
      </c>
      <c r="Z1249">
        <f t="shared" si="76"/>
        <v>1</v>
      </c>
      <c r="AA1249">
        <f t="shared" si="79"/>
        <v>21</v>
      </c>
      <c r="AB1249" t="str">
        <f t="shared" si="77"/>
        <v>Apr</v>
      </c>
      <c r="AC1249">
        <f t="shared" si="78"/>
        <v>2015</v>
      </c>
    </row>
    <row r="1250" spans="1:29" ht="12.75" customHeight="1" x14ac:dyDescent="0.25">
      <c r="A1250">
        <v>19570</v>
      </c>
      <c r="B1250" t="s">
        <v>25</v>
      </c>
      <c r="C1250">
        <v>0.09</v>
      </c>
      <c r="D1250">
        <v>119.99</v>
      </c>
      <c r="E1250">
        <v>14</v>
      </c>
      <c r="F1250">
        <v>2260</v>
      </c>
      <c r="G1250" t="s">
        <v>2139</v>
      </c>
      <c r="H1250" t="s">
        <v>39</v>
      </c>
      <c r="I1250" t="s">
        <v>28</v>
      </c>
      <c r="J1250" t="s">
        <v>77</v>
      </c>
      <c r="K1250" t="s">
        <v>85</v>
      </c>
      <c r="L1250" t="s">
        <v>43</v>
      </c>
      <c r="M1250" t="s">
        <v>890</v>
      </c>
      <c r="N1250">
        <v>0.36</v>
      </c>
      <c r="O1250" t="s">
        <v>33</v>
      </c>
      <c r="P1250" t="s">
        <v>136</v>
      </c>
      <c r="Q1250" t="s">
        <v>387</v>
      </c>
      <c r="R1250" t="s">
        <v>2140</v>
      </c>
      <c r="S1250">
        <v>30161</v>
      </c>
      <c r="T1250" s="3">
        <v>42115</v>
      </c>
      <c r="U1250" s="3">
        <v>42117</v>
      </c>
      <c r="V1250" s="5">
        <v>1055.6039999999998</v>
      </c>
      <c r="W1250">
        <v>4</v>
      </c>
      <c r="X1250" s="5">
        <v>461.24</v>
      </c>
      <c r="Y1250">
        <v>89602</v>
      </c>
      <c r="Z1250">
        <f t="shared" si="76"/>
        <v>2</v>
      </c>
      <c r="AA1250">
        <f t="shared" si="79"/>
        <v>21</v>
      </c>
      <c r="AB1250" t="str">
        <f t="shared" si="77"/>
        <v>Apr</v>
      </c>
      <c r="AC1250">
        <f t="shared" si="78"/>
        <v>2015</v>
      </c>
    </row>
    <row r="1251" spans="1:29" ht="12.75" customHeight="1" x14ac:dyDescent="0.25">
      <c r="A1251">
        <v>18142</v>
      </c>
      <c r="B1251" t="s">
        <v>37</v>
      </c>
      <c r="C1251">
        <v>0.09</v>
      </c>
      <c r="D1251">
        <v>207.48</v>
      </c>
      <c r="E1251">
        <v>0.99</v>
      </c>
      <c r="F1251">
        <v>2264</v>
      </c>
      <c r="G1251" t="s">
        <v>2142</v>
      </c>
      <c r="H1251" t="s">
        <v>49</v>
      </c>
      <c r="I1251" t="s">
        <v>28</v>
      </c>
      <c r="J1251" t="s">
        <v>29</v>
      </c>
      <c r="K1251" t="s">
        <v>257</v>
      </c>
      <c r="L1251" t="s">
        <v>59</v>
      </c>
      <c r="M1251" t="s">
        <v>2143</v>
      </c>
      <c r="N1251">
        <v>0.55000000000000004</v>
      </c>
      <c r="O1251" t="s">
        <v>33</v>
      </c>
      <c r="P1251" t="s">
        <v>61</v>
      </c>
      <c r="Q1251" t="s">
        <v>506</v>
      </c>
      <c r="R1251" t="s">
        <v>2144</v>
      </c>
      <c r="S1251">
        <v>64804</v>
      </c>
      <c r="T1251" s="3">
        <v>42030</v>
      </c>
      <c r="U1251" s="3">
        <v>42033</v>
      </c>
      <c r="V1251" s="5">
        <v>359.83</v>
      </c>
      <c r="W1251">
        <v>3</v>
      </c>
      <c r="X1251" s="5">
        <v>577.75</v>
      </c>
      <c r="Y1251">
        <v>86611</v>
      </c>
      <c r="Z1251">
        <f t="shared" si="76"/>
        <v>3</v>
      </c>
      <c r="AA1251">
        <f t="shared" si="79"/>
        <v>26</v>
      </c>
      <c r="AB1251" t="str">
        <f t="shared" si="77"/>
        <v>Jan</v>
      </c>
      <c r="AC1251">
        <f t="shared" si="78"/>
        <v>2015</v>
      </c>
    </row>
    <row r="1252" spans="1:29" ht="12.75" customHeight="1" x14ac:dyDescent="0.25">
      <c r="A1252">
        <v>19171</v>
      </c>
      <c r="B1252" t="s">
        <v>47</v>
      </c>
      <c r="C1252">
        <v>0.1</v>
      </c>
      <c r="D1252">
        <v>7.45</v>
      </c>
      <c r="E1252">
        <v>6.28</v>
      </c>
      <c r="F1252">
        <v>2265</v>
      </c>
      <c r="G1252" t="s">
        <v>2145</v>
      </c>
      <c r="H1252" t="s">
        <v>49</v>
      </c>
      <c r="I1252" t="s">
        <v>28</v>
      </c>
      <c r="J1252" t="s">
        <v>29</v>
      </c>
      <c r="K1252" t="s">
        <v>109</v>
      </c>
      <c r="L1252" t="s">
        <v>59</v>
      </c>
      <c r="M1252" t="s">
        <v>2146</v>
      </c>
      <c r="N1252">
        <v>0.4</v>
      </c>
      <c r="O1252" t="s">
        <v>33</v>
      </c>
      <c r="P1252" t="s">
        <v>61</v>
      </c>
      <c r="Q1252" t="s">
        <v>506</v>
      </c>
      <c r="R1252" t="s">
        <v>2147</v>
      </c>
      <c r="S1252">
        <v>64130</v>
      </c>
      <c r="T1252" s="3">
        <v>42033</v>
      </c>
      <c r="U1252" s="3">
        <v>42036</v>
      </c>
      <c r="V1252" s="5">
        <v>-69.873999999999995</v>
      </c>
      <c r="W1252">
        <v>8</v>
      </c>
      <c r="X1252" s="5">
        <v>59.4</v>
      </c>
      <c r="Y1252">
        <v>86612</v>
      </c>
      <c r="Z1252">
        <f t="shared" si="76"/>
        <v>3</v>
      </c>
      <c r="AA1252">
        <f t="shared" si="79"/>
        <v>29</v>
      </c>
      <c r="AB1252" t="str">
        <f t="shared" si="77"/>
        <v>Jan</v>
      </c>
      <c r="AC1252">
        <f t="shared" si="78"/>
        <v>2015</v>
      </c>
    </row>
    <row r="1253" spans="1:29" ht="12.75" customHeight="1" x14ac:dyDescent="0.25">
      <c r="A1253">
        <v>19172</v>
      </c>
      <c r="B1253" t="s">
        <v>47</v>
      </c>
      <c r="C1253">
        <v>0.01</v>
      </c>
      <c r="D1253">
        <v>6.48</v>
      </c>
      <c r="E1253">
        <v>7.86</v>
      </c>
      <c r="F1253">
        <v>2265</v>
      </c>
      <c r="G1253" t="s">
        <v>2145</v>
      </c>
      <c r="H1253" t="s">
        <v>49</v>
      </c>
      <c r="I1253" t="s">
        <v>28</v>
      </c>
      <c r="J1253" t="s">
        <v>29</v>
      </c>
      <c r="K1253" t="s">
        <v>93</v>
      </c>
      <c r="L1253" t="s">
        <v>59</v>
      </c>
      <c r="M1253" t="s">
        <v>1121</v>
      </c>
      <c r="N1253">
        <v>0.37</v>
      </c>
      <c r="O1253" t="s">
        <v>33</v>
      </c>
      <c r="P1253" t="s">
        <v>61</v>
      </c>
      <c r="Q1253" t="s">
        <v>506</v>
      </c>
      <c r="R1253" t="s">
        <v>2147</v>
      </c>
      <c r="S1253">
        <v>64130</v>
      </c>
      <c r="T1253" s="3">
        <v>42033</v>
      </c>
      <c r="U1253" s="3">
        <v>42035</v>
      </c>
      <c r="V1253" s="5">
        <v>-135.74</v>
      </c>
      <c r="W1253">
        <v>10</v>
      </c>
      <c r="X1253" s="5">
        <v>66.459999999999994</v>
      </c>
      <c r="Y1253">
        <v>86612</v>
      </c>
      <c r="Z1253">
        <f t="shared" si="76"/>
        <v>2</v>
      </c>
      <c r="AA1253">
        <f t="shared" si="79"/>
        <v>29</v>
      </c>
      <c r="AB1253" t="str">
        <f t="shared" si="77"/>
        <v>Jan</v>
      </c>
      <c r="AC1253">
        <f t="shared" si="78"/>
        <v>2015</v>
      </c>
    </row>
    <row r="1254" spans="1:29" ht="12.75" customHeight="1" x14ac:dyDescent="0.25">
      <c r="A1254">
        <v>25996</v>
      </c>
      <c r="B1254" t="s">
        <v>47</v>
      </c>
      <c r="C1254">
        <v>0.02</v>
      </c>
      <c r="D1254">
        <v>11.33</v>
      </c>
      <c r="E1254">
        <v>6.12</v>
      </c>
      <c r="F1254">
        <v>2266</v>
      </c>
      <c r="G1254" t="s">
        <v>2148</v>
      </c>
      <c r="H1254" t="s">
        <v>49</v>
      </c>
      <c r="I1254" t="s">
        <v>28</v>
      </c>
      <c r="J1254" t="s">
        <v>29</v>
      </c>
      <c r="K1254" t="s">
        <v>257</v>
      </c>
      <c r="L1254" t="s">
        <v>86</v>
      </c>
      <c r="M1254" t="s">
        <v>2149</v>
      </c>
      <c r="N1254">
        <v>0.42</v>
      </c>
      <c r="O1254" t="s">
        <v>33</v>
      </c>
      <c r="P1254" t="s">
        <v>61</v>
      </c>
      <c r="Q1254" t="s">
        <v>506</v>
      </c>
      <c r="R1254" t="s">
        <v>2150</v>
      </c>
      <c r="S1254">
        <v>63122</v>
      </c>
      <c r="T1254" s="3">
        <v>42150</v>
      </c>
      <c r="U1254" s="3">
        <v>42152</v>
      </c>
      <c r="V1254" s="5">
        <v>-14.52</v>
      </c>
      <c r="W1254">
        <v>3</v>
      </c>
      <c r="X1254" s="5">
        <v>35.35</v>
      </c>
      <c r="Y1254">
        <v>86610</v>
      </c>
      <c r="Z1254">
        <f t="shared" si="76"/>
        <v>2</v>
      </c>
      <c r="AA1254">
        <f t="shared" si="79"/>
        <v>26</v>
      </c>
      <c r="AB1254" t="str">
        <f t="shared" si="77"/>
        <v>May</v>
      </c>
      <c r="AC1254">
        <f t="shared" si="78"/>
        <v>2015</v>
      </c>
    </row>
    <row r="1255" spans="1:29" ht="12.75" customHeight="1" x14ac:dyDescent="0.25">
      <c r="A1255">
        <v>25997</v>
      </c>
      <c r="B1255" t="s">
        <v>47</v>
      </c>
      <c r="C1255">
        <v>0.01</v>
      </c>
      <c r="D1255">
        <v>15.67</v>
      </c>
      <c r="E1255">
        <v>1.39</v>
      </c>
      <c r="F1255">
        <v>2266</v>
      </c>
      <c r="G1255" t="s">
        <v>2148</v>
      </c>
      <c r="H1255" t="s">
        <v>49</v>
      </c>
      <c r="I1255" t="s">
        <v>28</v>
      </c>
      <c r="J1255" t="s">
        <v>29</v>
      </c>
      <c r="K1255" t="s">
        <v>69</v>
      </c>
      <c r="L1255" t="s">
        <v>59</v>
      </c>
      <c r="M1255" t="s">
        <v>1700</v>
      </c>
      <c r="N1255">
        <v>0.38</v>
      </c>
      <c r="O1255" t="s">
        <v>33</v>
      </c>
      <c r="P1255" t="s">
        <v>61</v>
      </c>
      <c r="Q1255" t="s">
        <v>506</v>
      </c>
      <c r="R1255" t="s">
        <v>2150</v>
      </c>
      <c r="S1255">
        <v>63122</v>
      </c>
      <c r="T1255" s="3">
        <v>42150</v>
      </c>
      <c r="U1255" s="3">
        <v>42151</v>
      </c>
      <c r="V1255" s="5">
        <v>171.26489999999998</v>
      </c>
      <c r="W1255">
        <v>16</v>
      </c>
      <c r="X1255" s="5">
        <v>248.21</v>
      </c>
      <c r="Y1255">
        <v>86610</v>
      </c>
      <c r="Z1255">
        <f t="shared" si="76"/>
        <v>1</v>
      </c>
      <c r="AA1255">
        <f t="shared" si="79"/>
        <v>26</v>
      </c>
      <c r="AB1255" t="str">
        <f t="shared" si="77"/>
        <v>May</v>
      </c>
      <c r="AC1255">
        <f t="shared" si="78"/>
        <v>2015</v>
      </c>
    </row>
    <row r="1256" spans="1:29" ht="12.75" customHeight="1" x14ac:dyDescent="0.25">
      <c r="A1256">
        <v>19072</v>
      </c>
      <c r="B1256" t="s">
        <v>106</v>
      </c>
      <c r="C1256">
        <v>0.08</v>
      </c>
      <c r="D1256">
        <v>259.70999999999998</v>
      </c>
      <c r="E1256">
        <v>66.67</v>
      </c>
      <c r="F1256">
        <v>2268</v>
      </c>
      <c r="G1256" t="s">
        <v>2151</v>
      </c>
      <c r="H1256" t="s">
        <v>39</v>
      </c>
      <c r="I1256" t="s">
        <v>58</v>
      </c>
      <c r="J1256" t="s">
        <v>41</v>
      </c>
      <c r="K1256" t="s">
        <v>152</v>
      </c>
      <c r="L1256" t="s">
        <v>121</v>
      </c>
      <c r="M1256" t="s">
        <v>342</v>
      </c>
      <c r="N1256">
        <v>0.61</v>
      </c>
      <c r="O1256" t="s">
        <v>33</v>
      </c>
      <c r="P1256" t="s">
        <v>136</v>
      </c>
      <c r="Q1256" t="s">
        <v>362</v>
      </c>
      <c r="R1256" t="s">
        <v>2152</v>
      </c>
      <c r="S1256">
        <v>34639</v>
      </c>
      <c r="T1256" s="3">
        <v>42158</v>
      </c>
      <c r="U1256" s="3">
        <v>42162</v>
      </c>
      <c r="V1256" s="5">
        <v>138.22199999999998</v>
      </c>
      <c r="W1256">
        <v>17</v>
      </c>
      <c r="X1256" s="5">
        <v>4086.5</v>
      </c>
      <c r="Y1256">
        <v>89571</v>
      </c>
      <c r="Z1256">
        <f t="shared" si="76"/>
        <v>4</v>
      </c>
      <c r="AA1256">
        <f t="shared" si="79"/>
        <v>3</v>
      </c>
      <c r="AB1256" t="str">
        <f t="shared" si="77"/>
        <v>Jun</v>
      </c>
      <c r="AC1256">
        <f t="shared" si="78"/>
        <v>2015</v>
      </c>
    </row>
    <row r="1257" spans="1:29" ht="12.75" customHeight="1" x14ac:dyDescent="0.25">
      <c r="A1257">
        <v>23963</v>
      </c>
      <c r="B1257" t="s">
        <v>106</v>
      </c>
      <c r="C1257">
        <v>0.01</v>
      </c>
      <c r="D1257">
        <v>20.48</v>
      </c>
      <c r="E1257">
        <v>6.32</v>
      </c>
      <c r="F1257">
        <v>2270</v>
      </c>
      <c r="G1257" t="s">
        <v>2153</v>
      </c>
      <c r="H1257" t="s">
        <v>49</v>
      </c>
      <c r="I1257" t="s">
        <v>58</v>
      </c>
      <c r="J1257" t="s">
        <v>29</v>
      </c>
      <c r="K1257" t="s">
        <v>257</v>
      </c>
      <c r="L1257" t="s">
        <v>59</v>
      </c>
      <c r="M1257" t="s">
        <v>1920</v>
      </c>
      <c r="N1257">
        <v>0.57999999999999996</v>
      </c>
      <c r="O1257" t="s">
        <v>33</v>
      </c>
      <c r="P1257" t="s">
        <v>136</v>
      </c>
      <c r="Q1257" t="s">
        <v>932</v>
      </c>
      <c r="R1257" t="s">
        <v>2154</v>
      </c>
      <c r="S1257">
        <v>29662</v>
      </c>
      <c r="T1257" s="3">
        <v>42041</v>
      </c>
      <c r="U1257" s="3">
        <v>42043</v>
      </c>
      <c r="V1257" s="5">
        <v>711.24479999999994</v>
      </c>
      <c r="W1257">
        <v>18</v>
      </c>
      <c r="X1257" s="5">
        <v>375.03</v>
      </c>
      <c r="Y1257">
        <v>89572</v>
      </c>
      <c r="Z1257">
        <f t="shared" si="76"/>
        <v>2</v>
      </c>
      <c r="AA1257">
        <f t="shared" si="79"/>
        <v>6</v>
      </c>
      <c r="AB1257" t="str">
        <f t="shared" si="77"/>
        <v>Feb</v>
      </c>
      <c r="AC1257">
        <f t="shared" si="78"/>
        <v>2015</v>
      </c>
    </row>
    <row r="1258" spans="1:29" ht="12.75" customHeight="1" x14ac:dyDescent="0.25">
      <c r="A1258">
        <v>23964</v>
      </c>
      <c r="B1258" t="s">
        <v>106</v>
      </c>
      <c r="C1258">
        <v>0.09</v>
      </c>
      <c r="D1258">
        <v>1.86</v>
      </c>
      <c r="E1258">
        <v>2.58</v>
      </c>
      <c r="F1258">
        <v>2270</v>
      </c>
      <c r="G1258" t="s">
        <v>2153</v>
      </c>
      <c r="H1258" t="s">
        <v>49</v>
      </c>
      <c r="I1258" t="s">
        <v>58</v>
      </c>
      <c r="J1258" t="s">
        <v>29</v>
      </c>
      <c r="K1258" t="s">
        <v>66</v>
      </c>
      <c r="L1258" t="s">
        <v>31</v>
      </c>
      <c r="M1258" t="s">
        <v>308</v>
      </c>
      <c r="N1258">
        <v>0.82</v>
      </c>
      <c r="O1258" t="s">
        <v>33</v>
      </c>
      <c r="P1258" t="s">
        <v>136</v>
      </c>
      <c r="Q1258" t="s">
        <v>932</v>
      </c>
      <c r="R1258" t="s">
        <v>2154</v>
      </c>
      <c r="S1258">
        <v>29662</v>
      </c>
      <c r="T1258" s="3">
        <v>42041</v>
      </c>
      <c r="U1258" s="3">
        <v>42046</v>
      </c>
      <c r="V1258" s="5">
        <v>-1084.8469632000001</v>
      </c>
      <c r="W1258">
        <v>12</v>
      </c>
      <c r="X1258" s="5">
        <v>22.11</v>
      </c>
      <c r="Y1258">
        <v>89572</v>
      </c>
      <c r="Z1258">
        <f t="shared" si="76"/>
        <v>5</v>
      </c>
      <c r="AA1258">
        <f t="shared" si="79"/>
        <v>6</v>
      </c>
      <c r="AB1258" t="str">
        <f t="shared" si="77"/>
        <v>Feb</v>
      </c>
      <c r="AC1258">
        <f t="shared" si="78"/>
        <v>2015</v>
      </c>
    </row>
    <row r="1259" spans="1:29" ht="12.75" customHeight="1" x14ac:dyDescent="0.25">
      <c r="A1259">
        <v>23965</v>
      </c>
      <c r="B1259" t="s">
        <v>106</v>
      </c>
      <c r="C1259">
        <v>0.08</v>
      </c>
      <c r="D1259">
        <v>205.99</v>
      </c>
      <c r="E1259">
        <v>2.5</v>
      </c>
      <c r="F1259">
        <v>2270</v>
      </c>
      <c r="G1259" t="s">
        <v>2153</v>
      </c>
      <c r="H1259" t="s">
        <v>49</v>
      </c>
      <c r="I1259" t="s">
        <v>58</v>
      </c>
      <c r="J1259" t="s">
        <v>77</v>
      </c>
      <c r="K1259" t="s">
        <v>78</v>
      </c>
      <c r="L1259" t="s">
        <v>59</v>
      </c>
      <c r="M1259" t="s">
        <v>2155</v>
      </c>
      <c r="N1259">
        <v>0.59</v>
      </c>
      <c r="O1259" t="s">
        <v>33</v>
      </c>
      <c r="P1259" t="s">
        <v>136</v>
      </c>
      <c r="Q1259" t="s">
        <v>932</v>
      </c>
      <c r="R1259" t="s">
        <v>2154</v>
      </c>
      <c r="S1259">
        <v>29662</v>
      </c>
      <c r="T1259" s="3">
        <v>42041</v>
      </c>
      <c r="U1259" s="3">
        <v>42046</v>
      </c>
      <c r="V1259" s="5">
        <v>-156.77199999999999</v>
      </c>
      <c r="W1259">
        <v>17</v>
      </c>
      <c r="X1259" s="5">
        <v>2875.35</v>
      </c>
      <c r="Y1259">
        <v>89572</v>
      </c>
      <c r="Z1259">
        <f t="shared" si="76"/>
        <v>5</v>
      </c>
      <c r="AA1259">
        <f t="shared" si="79"/>
        <v>6</v>
      </c>
      <c r="AB1259" t="str">
        <f t="shared" si="77"/>
        <v>Feb</v>
      </c>
      <c r="AC1259">
        <f t="shared" si="78"/>
        <v>2015</v>
      </c>
    </row>
    <row r="1260" spans="1:29" ht="12.75" customHeight="1" x14ac:dyDescent="0.25">
      <c r="A1260">
        <v>19438</v>
      </c>
      <c r="B1260" t="s">
        <v>25</v>
      </c>
      <c r="C1260">
        <v>0.08</v>
      </c>
      <c r="D1260">
        <v>15.73</v>
      </c>
      <c r="E1260">
        <v>7.42</v>
      </c>
      <c r="F1260">
        <v>2272</v>
      </c>
      <c r="G1260" t="s">
        <v>2156</v>
      </c>
      <c r="H1260" t="s">
        <v>27</v>
      </c>
      <c r="I1260" t="s">
        <v>28</v>
      </c>
      <c r="J1260" t="s">
        <v>29</v>
      </c>
      <c r="K1260" t="s">
        <v>174</v>
      </c>
      <c r="L1260" t="s">
        <v>51</v>
      </c>
      <c r="M1260" t="s">
        <v>2157</v>
      </c>
      <c r="N1260">
        <v>0.56000000000000005</v>
      </c>
      <c r="O1260" t="s">
        <v>33</v>
      </c>
      <c r="P1260" t="s">
        <v>61</v>
      </c>
      <c r="Q1260" t="s">
        <v>130</v>
      </c>
      <c r="R1260" t="s">
        <v>2158</v>
      </c>
      <c r="S1260">
        <v>76543</v>
      </c>
      <c r="T1260" s="3">
        <v>42079</v>
      </c>
      <c r="U1260" s="3">
        <v>42081</v>
      </c>
      <c r="V1260" s="5">
        <v>-37.6</v>
      </c>
      <c r="W1260">
        <v>5</v>
      </c>
      <c r="X1260" s="5">
        <v>78.08</v>
      </c>
      <c r="Y1260">
        <v>90110</v>
      </c>
      <c r="Z1260">
        <f t="shared" si="76"/>
        <v>2</v>
      </c>
      <c r="AA1260">
        <f t="shared" si="79"/>
        <v>16</v>
      </c>
      <c r="AB1260" t="str">
        <f t="shared" si="77"/>
        <v>Mar</v>
      </c>
      <c r="AC1260">
        <f t="shared" si="78"/>
        <v>2015</v>
      </c>
    </row>
    <row r="1261" spans="1:29" ht="12.75" customHeight="1" x14ac:dyDescent="0.25">
      <c r="A1261">
        <v>23416</v>
      </c>
      <c r="B1261" t="s">
        <v>106</v>
      </c>
      <c r="C1261">
        <v>0.04</v>
      </c>
      <c r="D1261">
        <v>120.98</v>
      </c>
      <c r="E1261">
        <v>3.99</v>
      </c>
      <c r="F1261">
        <v>2273</v>
      </c>
      <c r="G1261" t="s">
        <v>2159</v>
      </c>
      <c r="H1261" t="s">
        <v>49</v>
      </c>
      <c r="I1261" t="s">
        <v>28</v>
      </c>
      <c r="J1261" t="s">
        <v>29</v>
      </c>
      <c r="K1261" t="s">
        <v>257</v>
      </c>
      <c r="L1261" t="s">
        <v>59</v>
      </c>
      <c r="M1261" t="s">
        <v>2160</v>
      </c>
      <c r="N1261">
        <v>0.6</v>
      </c>
      <c r="O1261" t="s">
        <v>33</v>
      </c>
      <c r="P1261" t="s">
        <v>61</v>
      </c>
      <c r="Q1261" t="s">
        <v>130</v>
      </c>
      <c r="R1261" t="s">
        <v>2161</v>
      </c>
      <c r="S1261">
        <v>78550</v>
      </c>
      <c r="T1261" s="3">
        <v>42129</v>
      </c>
      <c r="U1261" s="3">
        <v>42129</v>
      </c>
      <c r="V1261" s="5">
        <v>1389.5771999999999</v>
      </c>
      <c r="W1261">
        <v>17</v>
      </c>
      <c r="X1261" s="5">
        <v>2013.88</v>
      </c>
      <c r="Y1261">
        <v>90109</v>
      </c>
      <c r="Z1261">
        <f t="shared" si="76"/>
        <v>0</v>
      </c>
      <c r="AA1261">
        <f t="shared" si="79"/>
        <v>5</v>
      </c>
      <c r="AB1261" t="str">
        <f t="shared" si="77"/>
        <v>May</v>
      </c>
      <c r="AC1261">
        <f t="shared" si="78"/>
        <v>2015</v>
      </c>
    </row>
    <row r="1262" spans="1:29" ht="12.75" customHeight="1" x14ac:dyDescent="0.25">
      <c r="A1262">
        <v>23417</v>
      </c>
      <c r="B1262" t="s">
        <v>106</v>
      </c>
      <c r="C1262">
        <v>0.02</v>
      </c>
      <c r="D1262">
        <v>55.99</v>
      </c>
      <c r="E1262">
        <v>5</v>
      </c>
      <c r="F1262">
        <v>2273</v>
      </c>
      <c r="G1262" t="s">
        <v>2159</v>
      </c>
      <c r="H1262" t="s">
        <v>49</v>
      </c>
      <c r="I1262" t="s">
        <v>28</v>
      </c>
      <c r="J1262" t="s">
        <v>77</v>
      </c>
      <c r="K1262" t="s">
        <v>78</v>
      </c>
      <c r="L1262" t="s">
        <v>51</v>
      </c>
      <c r="M1262" t="s">
        <v>398</v>
      </c>
      <c r="N1262">
        <v>0.83</v>
      </c>
      <c r="O1262" t="s">
        <v>33</v>
      </c>
      <c r="P1262" t="s">
        <v>61</v>
      </c>
      <c r="Q1262" t="s">
        <v>130</v>
      </c>
      <c r="R1262" t="s">
        <v>2161</v>
      </c>
      <c r="S1262">
        <v>78550</v>
      </c>
      <c r="T1262" s="3">
        <v>42129</v>
      </c>
      <c r="U1262" s="3">
        <v>42129</v>
      </c>
      <c r="V1262" s="5">
        <v>-222.816</v>
      </c>
      <c r="W1262">
        <v>4</v>
      </c>
      <c r="X1262" s="5">
        <v>201.32</v>
      </c>
      <c r="Y1262">
        <v>90109</v>
      </c>
      <c r="Z1262">
        <f t="shared" si="76"/>
        <v>0</v>
      </c>
      <c r="AA1262">
        <f t="shared" si="79"/>
        <v>5</v>
      </c>
      <c r="AB1262" t="str">
        <f t="shared" si="77"/>
        <v>May</v>
      </c>
      <c r="AC1262">
        <f t="shared" si="78"/>
        <v>2015</v>
      </c>
    </row>
    <row r="1263" spans="1:29" ht="12.75" customHeight="1" x14ac:dyDescent="0.25">
      <c r="A1263">
        <v>23418</v>
      </c>
      <c r="B1263" t="s">
        <v>106</v>
      </c>
      <c r="C1263">
        <v>0.05</v>
      </c>
      <c r="D1263">
        <v>23.99</v>
      </c>
      <c r="E1263">
        <v>15.68</v>
      </c>
      <c r="F1263">
        <v>2274</v>
      </c>
      <c r="G1263" t="s">
        <v>2162</v>
      </c>
      <c r="H1263" t="s">
        <v>39</v>
      </c>
      <c r="I1263" t="s">
        <v>28</v>
      </c>
      <c r="J1263" t="s">
        <v>41</v>
      </c>
      <c r="K1263" t="s">
        <v>50</v>
      </c>
      <c r="L1263" t="s">
        <v>43</v>
      </c>
      <c r="M1263" t="s">
        <v>2163</v>
      </c>
      <c r="N1263">
        <v>0.62</v>
      </c>
      <c r="O1263" t="s">
        <v>33</v>
      </c>
      <c r="P1263" t="s">
        <v>61</v>
      </c>
      <c r="Q1263" t="s">
        <v>130</v>
      </c>
      <c r="R1263" t="s">
        <v>2164</v>
      </c>
      <c r="S1263">
        <v>77036</v>
      </c>
      <c r="T1263" s="3">
        <v>42129</v>
      </c>
      <c r="U1263" s="3">
        <v>42133</v>
      </c>
      <c r="V1263" s="5">
        <v>-133.71</v>
      </c>
      <c r="W1263">
        <v>12</v>
      </c>
      <c r="X1263" s="5">
        <v>298.51</v>
      </c>
      <c r="Y1263">
        <v>90109</v>
      </c>
      <c r="Z1263">
        <f t="shared" si="76"/>
        <v>4</v>
      </c>
      <c r="AA1263">
        <f t="shared" si="79"/>
        <v>5</v>
      </c>
      <c r="AB1263" t="str">
        <f t="shared" si="77"/>
        <v>May</v>
      </c>
      <c r="AC1263">
        <f t="shared" si="78"/>
        <v>2015</v>
      </c>
    </row>
    <row r="1264" spans="1:29" ht="12.75" customHeight="1" x14ac:dyDescent="0.25">
      <c r="A1264">
        <v>24552</v>
      </c>
      <c r="B1264" t="s">
        <v>37</v>
      </c>
      <c r="C1264">
        <v>0.01</v>
      </c>
      <c r="D1264">
        <v>195.99</v>
      </c>
      <c r="E1264">
        <v>8.99</v>
      </c>
      <c r="F1264">
        <v>2276</v>
      </c>
      <c r="G1264" t="s">
        <v>2165</v>
      </c>
      <c r="H1264" t="s">
        <v>49</v>
      </c>
      <c r="I1264" t="s">
        <v>114</v>
      </c>
      <c r="J1264" t="s">
        <v>77</v>
      </c>
      <c r="K1264" t="s">
        <v>78</v>
      </c>
      <c r="L1264" t="s">
        <v>59</v>
      </c>
      <c r="M1264" t="s">
        <v>734</v>
      </c>
      <c r="N1264">
        <v>0.6</v>
      </c>
      <c r="O1264" t="s">
        <v>33</v>
      </c>
      <c r="P1264" t="s">
        <v>53</v>
      </c>
      <c r="Q1264" t="s">
        <v>71</v>
      </c>
      <c r="R1264" t="s">
        <v>2166</v>
      </c>
      <c r="S1264">
        <v>14304</v>
      </c>
      <c r="T1264" s="3">
        <v>42185</v>
      </c>
      <c r="U1264" s="3">
        <v>42185</v>
      </c>
      <c r="V1264" s="5">
        <v>2653.7813999999998</v>
      </c>
      <c r="W1264">
        <v>22</v>
      </c>
      <c r="X1264" s="5">
        <v>3846.06</v>
      </c>
      <c r="Y1264">
        <v>91502</v>
      </c>
      <c r="Z1264">
        <f t="shared" si="76"/>
        <v>0</v>
      </c>
      <c r="AA1264">
        <f t="shared" si="79"/>
        <v>30</v>
      </c>
      <c r="AB1264" t="str">
        <f t="shared" si="77"/>
        <v>Jun</v>
      </c>
      <c r="AC1264">
        <f t="shared" si="78"/>
        <v>2015</v>
      </c>
    </row>
    <row r="1265" spans="1:29" ht="12.75" customHeight="1" x14ac:dyDescent="0.25">
      <c r="A1265">
        <v>23572</v>
      </c>
      <c r="B1265" t="s">
        <v>106</v>
      </c>
      <c r="C1265">
        <v>0.04</v>
      </c>
      <c r="D1265">
        <v>4.4800000000000004</v>
      </c>
      <c r="E1265">
        <v>2.5</v>
      </c>
      <c r="F1265">
        <v>2279</v>
      </c>
      <c r="G1265" t="s">
        <v>2167</v>
      </c>
      <c r="H1265" t="s">
        <v>27</v>
      </c>
      <c r="I1265" t="s">
        <v>40</v>
      </c>
      <c r="J1265" t="s">
        <v>29</v>
      </c>
      <c r="K1265" t="s">
        <v>69</v>
      </c>
      <c r="L1265" t="s">
        <v>59</v>
      </c>
      <c r="M1265" t="s">
        <v>1130</v>
      </c>
      <c r="N1265">
        <v>0.37</v>
      </c>
      <c r="O1265" t="s">
        <v>33</v>
      </c>
      <c r="P1265" t="s">
        <v>53</v>
      </c>
      <c r="Q1265" t="s">
        <v>234</v>
      </c>
      <c r="R1265" t="s">
        <v>2168</v>
      </c>
      <c r="S1265">
        <v>15601</v>
      </c>
      <c r="T1265" s="3">
        <v>42177</v>
      </c>
      <c r="U1265" s="3">
        <v>42181</v>
      </c>
      <c r="V1265" s="5">
        <v>10.32</v>
      </c>
      <c r="W1265">
        <v>7</v>
      </c>
      <c r="X1265" s="5">
        <v>35.93</v>
      </c>
      <c r="Y1265">
        <v>85949</v>
      </c>
      <c r="Z1265">
        <f t="shared" si="76"/>
        <v>4</v>
      </c>
      <c r="AA1265">
        <f t="shared" si="79"/>
        <v>22</v>
      </c>
      <c r="AB1265" t="str">
        <f t="shared" si="77"/>
        <v>Jun</v>
      </c>
      <c r="AC1265">
        <f t="shared" si="78"/>
        <v>2015</v>
      </c>
    </row>
    <row r="1266" spans="1:29" ht="12.75" customHeight="1" x14ac:dyDescent="0.25">
      <c r="A1266">
        <v>19615</v>
      </c>
      <c r="B1266" t="s">
        <v>37</v>
      </c>
      <c r="C1266">
        <v>0.08</v>
      </c>
      <c r="D1266">
        <v>205.99</v>
      </c>
      <c r="E1266">
        <v>2.5</v>
      </c>
      <c r="F1266">
        <v>2281</v>
      </c>
      <c r="G1266" t="s">
        <v>2169</v>
      </c>
      <c r="H1266" t="s">
        <v>49</v>
      </c>
      <c r="I1266" t="s">
        <v>40</v>
      </c>
      <c r="J1266" t="s">
        <v>77</v>
      </c>
      <c r="K1266" t="s">
        <v>78</v>
      </c>
      <c r="L1266" t="s">
        <v>59</v>
      </c>
      <c r="M1266" t="s">
        <v>2155</v>
      </c>
      <c r="N1266">
        <v>0.59</v>
      </c>
      <c r="O1266" t="s">
        <v>33</v>
      </c>
      <c r="P1266" t="s">
        <v>61</v>
      </c>
      <c r="Q1266" t="s">
        <v>1858</v>
      </c>
      <c r="R1266" t="s">
        <v>2170</v>
      </c>
      <c r="S1266">
        <v>54703</v>
      </c>
      <c r="T1266" s="3">
        <v>42031</v>
      </c>
      <c r="U1266" s="3">
        <v>42032</v>
      </c>
      <c r="V1266" s="5">
        <v>997.38144000000011</v>
      </c>
      <c r="W1266">
        <v>10</v>
      </c>
      <c r="X1266" s="5">
        <v>1610.84</v>
      </c>
      <c r="Y1266">
        <v>85948</v>
      </c>
      <c r="Z1266">
        <f t="shared" si="76"/>
        <v>1</v>
      </c>
      <c r="AA1266">
        <f t="shared" si="79"/>
        <v>27</v>
      </c>
      <c r="AB1266" t="str">
        <f t="shared" si="77"/>
        <v>Jan</v>
      </c>
      <c r="AC1266">
        <f t="shared" si="78"/>
        <v>2015</v>
      </c>
    </row>
    <row r="1267" spans="1:29" ht="12.75" customHeight="1" x14ac:dyDescent="0.25">
      <c r="A1267">
        <v>21260</v>
      </c>
      <c r="B1267" t="s">
        <v>56</v>
      </c>
      <c r="C1267">
        <v>0.04</v>
      </c>
      <c r="D1267">
        <v>5.98</v>
      </c>
      <c r="E1267">
        <v>5.79</v>
      </c>
      <c r="F1267">
        <v>2282</v>
      </c>
      <c r="G1267" t="s">
        <v>2171</v>
      </c>
      <c r="H1267" t="s">
        <v>49</v>
      </c>
      <c r="I1267" t="s">
        <v>40</v>
      </c>
      <c r="J1267" t="s">
        <v>29</v>
      </c>
      <c r="K1267" t="s">
        <v>93</v>
      </c>
      <c r="L1267" t="s">
        <v>59</v>
      </c>
      <c r="M1267" t="s">
        <v>123</v>
      </c>
      <c r="N1267">
        <v>0.36</v>
      </c>
      <c r="O1267" t="s">
        <v>33</v>
      </c>
      <c r="P1267" t="s">
        <v>61</v>
      </c>
      <c r="Q1267" t="s">
        <v>1858</v>
      </c>
      <c r="R1267" t="s">
        <v>2172</v>
      </c>
      <c r="S1267">
        <v>53713</v>
      </c>
      <c r="T1267" s="3">
        <v>42040</v>
      </c>
      <c r="U1267" s="3">
        <v>42042</v>
      </c>
      <c r="V1267" s="5">
        <v>-36.030800000000006</v>
      </c>
      <c r="W1267">
        <v>14</v>
      </c>
      <c r="X1267" s="5">
        <v>86.12</v>
      </c>
      <c r="Y1267">
        <v>85950</v>
      </c>
      <c r="Z1267">
        <f t="shared" si="76"/>
        <v>2</v>
      </c>
      <c r="AA1267">
        <f t="shared" si="79"/>
        <v>5</v>
      </c>
      <c r="AB1267" t="str">
        <f t="shared" si="77"/>
        <v>Feb</v>
      </c>
      <c r="AC1267">
        <f t="shared" si="78"/>
        <v>2015</v>
      </c>
    </row>
    <row r="1268" spans="1:29" ht="12.75" customHeight="1" x14ac:dyDescent="0.25">
      <c r="A1268">
        <v>26148</v>
      </c>
      <c r="B1268" t="s">
        <v>56</v>
      </c>
      <c r="C1268">
        <v>0.01</v>
      </c>
      <c r="D1268">
        <v>11.7</v>
      </c>
      <c r="E1268">
        <v>6.96</v>
      </c>
      <c r="F1268">
        <v>2283</v>
      </c>
      <c r="G1268" t="s">
        <v>2173</v>
      </c>
      <c r="H1268" t="s">
        <v>49</v>
      </c>
      <c r="I1268" t="s">
        <v>40</v>
      </c>
      <c r="J1268" t="s">
        <v>29</v>
      </c>
      <c r="K1268" t="s">
        <v>257</v>
      </c>
      <c r="L1268" t="s">
        <v>86</v>
      </c>
      <c r="M1268" t="s">
        <v>1280</v>
      </c>
      <c r="N1268">
        <v>0.5</v>
      </c>
      <c r="O1268" t="s">
        <v>33</v>
      </c>
      <c r="P1268" t="s">
        <v>61</v>
      </c>
      <c r="Q1268" t="s">
        <v>1858</v>
      </c>
      <c r="R1268" t="s">
        <v>2174</v>
      </c>
      <c r="S1268">
        <v>53132</v>
      </c>
      <c r="T1268" s="3">
        <v>42028</v>
      </c>
      <c r="U1268" s="3">
        <v>42030</v>
      </c>
      <c r="V1268" s="5">
        <v>-28.954000000000001</v>
      </c>
      <c r="W1268">
        <v>6</v>
      </c>
      <c r="X1268" s="5">
        <v>76.87</v>
      </c>
      <c r="Y1268">
        <v>85947</v>
      </c>
      <c r="Z1268">
        <f t="shared" si="76"/>
        <v>2</v>
      </c>
      <c r="AA1268">
        <f t="shared" si="79"/>
        <v>24</v>
      </c>
      <c r="AB1268" t="str">
        <f t="shared" si="77"/>
        <v>Jan</v>
      </c>
      <c r="AC1268">
        <f t="shared" si="78"/>
        <v>2015</v>
      </c>
    </row>
    <row r="1269" spans="1:29" ht="12.75" customHeight="1" x14ac:dyDescent="0.25">
      <c r="A1269">
        <v>19460</v>
      </c>
      <c r="B1269" t="s">
        <v>56</v>
      </c>
      <c r="C1269">
        <v>0.02</v>
      </c>
      <c r="D1269">
        <v>17.7</v>
      </c>
      <c r="E1269">
        <v>9.4700000000000006</v>
      </c>
      <c r="F1269">
        <v>2285</v>
      </c>
      <c r="G1269" t="s">
        <v>2175</v>
      </c>
      <c r="H1269" t="s">
        <v>27</v>
      </c>
      <c r="I1269" t="s">
        <v>28</v>
      </c>
      <c r="J1269" t="s">
        <v>29</v>
      </c>
      <c r="K1269" t="s">
        <v>141</v>
      </c>
      <c r="L1269" t="s">
        <v>59</v>
      </c>
      <c r="M1269" t="s">
        <v>1569</v>
      </c>
      <c r="N1269">
        <v>0.59</v>
      </c>
      <c r="O1269" t="s">
        <v>33</v>
      </c>
      <c r="P1269" t="s">
        <v>136</v>
      </c>
      <c r="Q1269" t="s">
        <v>932</v>
      </c>
      <c r="R1269" t="s">
        <v>2176</v>
      </c>
      <c r="S1269">
        <v>29730</v>
      </c>
      <c r="T1269" s="3">
        <v>42076</v>
      </c>
      <c r="U1269" s="3">
        <v>42078</v>
      </c>
      <c r="V1269" s="5">
        <v>-85.021999999999991</v>
      </c>
      <c r="W1269">
        <v>21</v>
      </c>
      <c r="X1269" s="5">
        <v>374.6</v>
      </c>
      <c r="Y1269">
        <v>90148</v>
      </c>
      <c r="Z1269">
        <f t="shared" si="76"/>
        <v>2</v>
      </c>
      <c r="AA1269">
        <f t="shared" si="79"/>
        <v>13</v>
      </c>
      <c r="AB1269" t="str">
        <f t="shared" si="77"/>
        <v>Mar</v>
      </c>
      <c r="AC1269">
        <f t="shared" si="78"/>
        <v>2015</v>
      </c>
    </row>
    <row r="1270" spans="1:29" ht="12.75" customHeight="1" x14ac:dyDescent="0.25">
      <c r="A1270">
        <v>21529</v>
      </c>
      <c r="B1270" t="s">
        <v>56</v>
      </c>
      <c r="C1270">
        <v>0</v>
      </c>
      <c r="D1270">
        <v>4.91</v>
      </c>
      <c r="E1270">
        <v>0.5</v>
      </c>
      <c r="F1270">
        <v>2286</v>
      </c>
      <c r="G1270" t="s">
        <v>2177</v>
      </c>
      <c r="H1270" t="s">
        <v>49</v>
      </c>
      <c r="I1270" t="s">
        <v>28</v>
      </c>
      <c r="J1270" t="s">
        <v>29</v>
      </c>
      <c r="K1270" t="s">
        <v>134</v>
      </c>
      <c r="L1270" t="s">
        <v>59</v>
      </c>
      <c r="M1270" t="s">
        <v>163</v>
      </c>
      <c r="N1270">
        <v>0.36</v>
      </c>
      <c r="O1270" t="s">
        <v>33</v>
      </c>
      <c r="P1270" t="s">
        <v>136</v>
      </c>
      <c r="Q1270" t="s">
        <v>932</v>
      </c>
      <c r="R1270" t="s">
        <v>2178</v>
      </c>
      <c r="S1270">
        <v>29301</v>
      </c>
      <c r="T1270" s="3">
        <v>42039</v>
      </c>
      <c r="U1270" s="3">
        <v>42041</v>
      </c>
      <c r="V1270" s="5">
        <v>99.198000000000008</v>
      </c>
      <c r="W1270">
        <v>12</v>
      </c>
      <c r="X1270" s="5">
        <v>61.87</v>
      </c>
      <c r="Y1270">
        <v>90145</v>
      </c>
      <c r="Z1270">
        <f t="shared" si="76"/>
        <v>2</v>
      </c>
      <c r="AA1270">
        <f t="shared" si="79"/>
        <v>4</v>
      </c>
      <c r="AB1270" t="str">
        <f t="shared" si="77"/>
        <v>Feb</v>
      </c>
      <c r="AC1270">
        <f t="shared" si="78"/>
        <v>2015</v>
      </c>
    </row>
    <row r="1271" spans="1:29" ht="12.75" customHeight="1" x14ac:dyDescent="0.25">
      <c r="A1271">
        <v>21530</v>
      </c>
      <c r="B1271" t="s">
        <v>56</v>
      </c>
      <c r="C1271">
        <v>0.01</v>
      </c>
      <c r="D1271">
        <v>7.28</v>
      </c>
      <c r="E1271">
        <v>11.15</v>
      </c>
      <c r="F1271">
        <v>2286</v>
      </c>
      <c r="G1271" t="s">
        <v>2177</v>
      </c>
      <c r="H1271" t="s">
        <v>49</v>
      </c>
      <c r="I1271" t="s">
        <v>28</v>
      </c>
      <c r="J1271" t="s">
        <v>29</v>
      </c>
      <c r="K1271" t="s">
        <v>93</v>
      </c>
      <c r="L1271" t="s">
        <v>59</v>
      </c>
      <c r="M1271" t="s">
        <v>854</v>
      </c>
      <c r="N1271">
        <v>0.37</v>
      </c>
      <c r="O1271" t="s">
        <v>33</v>
      </c>
      <c r="P1271" t="s">
        <v>136</v>
      </c>
      <c r="Q1271" t="s">
        <v>932</v>
      </c>
      <c r="R1271" t="s">
        <v>2178</v>
      </c>
      <c r="S1271">
        <v>29301</v>
      </c>
      <c r="T1271" s="3">
        <v>42039</v>
      </c>
      <c r="U1271" s="3">
        <v>42040</v>
      </c>
      <c r="V1271" s="5">
        <v>136.03139999999999</v>
      </c>
      <c r="W1271">
        <v>6</v>
      </c>
      <c r="X1271" s="5">
        <v>48.88</v>
      </c>
      <c r="Y1271">
        <v>90145</v>
      </c>
      <c r="Z1271">
        <f t="shared" si="76"/>
        <v>1</v>
      </c>
      <c r="AA1271">
        <f t="shared" si="79"/>
        <v>4</v>
      </c>
      <c r="AB1271" t="str">
        <f t="shared" si="77"/>
        <v>Feb</v>
      </c>
      <c r="AC1271">
        <f t="shared" si="78"/>
        <v>2015</v>
      </c>
    </row>
    <row r="1272" spans="1:29" ht="12.75" customHeight="1" x14ac:dyDescent="0.25">
      <c r="A1272">
        <v>21531</v>
      </c>
      <c r="B1272" t="s">
        <v>56</v>
      </c>
      <c r="C1272">
        <v>0.1</v>
      </c>
      <c r="D1272">
        <v>6.68</v>
      </c>
      <c r="E1272">
        <v>6.93</v>
      </c>
      <c r="F1272">
        <v>2286</v>
      </c>
      <c r="G1272" t="s">
        <v>2177</v>
      </c>
      <c r="H1272" t="s">
        <v>49</v>
      </c>
      <c r="I1272" t="s">
        <v>28</v>
      </c>
      <c r="J1272" t="s">
        <v>29</v>
      </c>
      <c r="K1272" t="s">
        <v>93</v>
      </c>
      <c r="L1272" t="s">
        <v>59</v>
      </c>
      <c r="M1272" t="s">
        <v>2135</v>
      </c>
      <c r="N1272">
        <v>0.37</v>
      </c>
      <c r="O1272" t="s">
        <v>33</v>
      </c>
      <c r="P1272" t="s">
        <v>136</v>
      </c>
      <c r="Q1272" t="s">
        <v>932</v>
      </c>
      <c r="R1272" t="s">
        <v>2178</v>
      </c>
      <c r="S1272">
        <v>29301</v>
      </c>
      <c r="T1272" s="3">
        <v>42039</v>
      </c>
      <c r="U1272" s="3">
        <v>42042</v>
      </c>
      <c r="V1272" s="5">
        <v>-100.072</v>
      </c>
      <c r="W1272">
        <v>3</v>
      </c>
      <c r="X1272" s="5">
        <v>21.56</v>
      </c>
      <c r="Y1272">
        <v>90145</v>
      </c>
      <c r="Z1272">
        <f t="shared" si="76"/>
        <v>3</v>
      </c>
      <c r="AA1272">
        <f t="shared" si="79"/>
        <v>4</v>
      </c>
      <c r="AB1272" t="str">
        <f t="shared" si="77"/>
        <v>Feb</v>
      </c>
      <c r="AC1272">
        <f t="shared" si="78"/>
        <v>2015</v>
      </c>
    </row>
    <row r="1273" spans="1:29" ht="12.75" customHeight="1" x14ac:dyDescent="0.25">
      <c r="A1273">
        <v>25183</v>
      </c>
      <c r="B1273" t="s">
        <v>37</v>
      </c>
      <c r="C1273">
        <v>0.01</v>
      </c>
      <c r="D1273">
        <v>18.97</v>
      </c>
      <c r="E1273">
        <v>9.0299999999999994</v>
      </c>
      <c r="F1273">
        <v>2287</v>
      </c>
      <c r="G1273" t="s">
        <v>2179</v>
      </c>
      <c r="H1273" t="s">
        <v>49</v>
      </c>
      <c r="I1273" t="s">
        <v>28</v>
      </c>
      <c r="J1273" t="s">
        <v>29</v>
      </c>
      <c r="K1273" t="s">
        <v>93</v>
      </c>
      <c r="L1273" t="s">
        <v>59</v>
      </c>
      <c r="M1273" t="s">
        <v>775</v>
      </c>
      <c r="N1273">
        <v>0.37</v>
      </c>
      <c r="O1273" t="s">
        <v>33</v>
      </c>
      <c r="P1273" t="s">
        <v>136</v>
      </c>
      <c r="Q1273" t="s">
        <v>932</v>
      </c>
      <c r="R1273" t="s">
        <v>2180</v>
      </c>
      <c r="S1273">
        <v>29483</v>
      </c>
      <c r="T1273" s="3">
        <v>42088</v>
      </c>
      <c r="U1273" s="3">
        <v>42088</v>
      </c>
      <c r="V1273" s="5">
        <v>-12.026699999999998</v>
      </c>
      <c r="W1273">
        <v>8</v>
      </c>
      <c r="X1273" s="5">
        <v>164.67</v>
      </c>
      <c r="Y1273">
        <v>90146</v>
      </c>
      <c r="Z1273">
        <f t="shared" si="76"/>
        <v>0</v>
      </c>
      <c r="AA1273">
        <f t="shared" si="79"/>
        <v>25</v>
      </c>
      <c r="AB1273" t="str">
        <f t="shared" si="77"/>
        <v>Mar</v>
      </c>
      <c r="AC1273">
        <f t="shared" si="78"/>
        <v>2015</v>
      </c>
    </row>
    <row r="1274" spans="1:29" ht="12.75" customHeight="1" x14ac:dyDescent="0.25">
      <c r="A1274">
        <v>25184</v>
      </c>
      <c r="B1274" t="s">
        <v>37</v>
      </c>
      <c r="C1274">
        <v>0.03</v>
      </c>
      <c r="D1274">
        <v>12.28</v>
      </c>
      <c r="E1274">
        <v>4.8600000000000003</v>
      </c>
      <c r="F1274">
        <v>2287</v>
      </c>
      <c r="G1274" t="s">
        <v>2179</v>
      </c>
      <c r="H1274" t="s">
        <v>49</v>
      </c>
      <c r="I1274" t="s">
        <v>28</v>
      </c>
      <c r="J1274" t="s">
        <v>29</v>
      </c>
      <c r="K1274" t="s">
        <v>93</v>
      </c>
      <c r="L1274" t="s">
        <v>59</v>
      </c>
      <c r="M1274" t="s">
        <v>303</v>
      </c>
      <c r="N1274">
        <v>0.38</v>
      </c>
      <c r="O1274" t="s">
        <v>33</v>
      </c>
      <c r="P1274" t="s">
        <v>136</v>
      </c>
      <c r="Q1274" t="s">
        <v>932</v>
      </c>
      <c r="R1274" t="s">
        <v>2180</v>
      </c>
      <c r="S1274">
        <v>29483</v>
      </c>
      <c r="T1274" s="3">
        <v>42088</v>
      </c>
      <c r="U1274" s="3">
        <v>42089</v>
      </c>
      <c r="V1274" s="5">
        <v>122.508</v>
      </c>
      <c r="W1274">
        <v>6</v>
      </c>
      <c r="X1274" s="5">
        <v>72.739999999999995</v>
      </c>
      <c r="Y1274">
        <v>90146</v>
      </c>
      <c r="Z1274">
        <f t="shared" si="76"/>
        <v>1</v>
      </c>
      <c r="AA1274">
        <f t="shared" si="79"/>
        <v>25</v>
      </c>
      <c r="AB1274" t="str">
        <f t="shared" si="77"/>
        <v>Mar</v>
      </c>
      <c r="AC1274">
        <f t="shared" si="78"/>
        <v>2015</v>
      </c>
    </row>
    <row r="1275" spans="1:29" ht="12.75" customHeight="1" x14ac:dyDescent="0.25">
      <c r="A1275">
        <v>25185</v>
      </c>
      <c r="B1275" t="s">
        <v>37</v>
      </c>
      <c r="C1275">
        <v>0.05</v>
      </c>
      <c r="D1275">
        <v>34.99</v>
      </c>
      <c r="E1275">
        <v>7.73</v>
      </c>
      <c r="F1275">
        <v>2287</v>
      </c>
      <c r="G1275" t="s">
        <v>2179</v>
      </c>
      <c r="H1275" t="s">
        <v>27</v>
      </c>
      <c r="I1275" t="s">
        <v>28</v>
      </c>
      <c r="J1275" t="s">
        <v>29</v>
      </c>
      <c r="K1275" t="s">
        <v>30</v>
      </c>
      <c r="L1275" t="s">
        <v>59</v>
      </c>
      <c r="M1275" t="s">
        <v>101</v>
      </c>
      <c r="N1275">
        <v>0.59</v>
      </c>
      <c r="O1275" t="s">
        <v>33</v>
      </c>
      <c r="P1275" t="s">
        <v>136</v>
      </c>
      <c r="Q1275" t="s">
        <v>932</v>
      </c>
      <c r="R1275" t="s">
        <v>2180</v>
      </c>
      <c r="S1275">
        <v>29483</v>
      </c>
      <c r="T1275" s="3">
        <v>42088</v>
      </c>
      <c r="U1275" s="3">
        <v>42090</v>
      </c>
      <c r="V1275" s="5">
        <v>-12.026699999999998</v>
      </c>
      <c r="W1275">
        <v>12</v>
      </c>
      <c r="X1275" s="5">
        <v>418.75</v>
      </c>
      <c r="Y1275">
        <v>90146</v>
      </c>
      <c r="Z1275">
        <f t="shared" si="76"/>
        <v>2</v>
      </c>
      <c r="AA1275">
        <f t="shared" si="79"/>
        <v>25</v>
      </c>
      <c r="AB1275" t="str">
        <f t="shared" si="77"/>
        <v>Mar</v>
      </c>
      <c r="AC1275">
        <f t="shared" si="78"/>
        <v>2015</v>
      </c>
    </row>
    <row r="1276" spans="1:29" ht="12.75" customHeight="1" x14ac:dyDescent="0.25">
      <c r="A1276">
        <v>24396</v>
      </c>
      <c r="B1276" t="s">
        <v>106</v>
      </c>
      <c r="C1276">
        <v>0.1</v>
      </c>
      <c r="D1276">
        <v>54.1</v>
      </c>
      <c r="E1276">
        <v>19.989999999999998</v>
      </c>
      <c r="F1276">
        <v>2287</v>
      </c>
      <c r="G1276" t="s">
        <v>2179</v>
      </c>
      <c r="H1276" t="s">
        <v>49</v>
      </c>
      <c r="I1276" t="s">
        <v>28</v>
      </c>
      <c r="J1276" t="s">
        <v>29</v>
      </c>
      <c r="K1276" t="s">
        <v>141</v>
      </c>
      <c r="L1276" t="s">
        <v>59</v>
      </c>
      <c r="M1276" t="s">
        <v>2181</v>
      </c>
      <c r="N1276">
        <v>0.59</v>
      </c>
      <c r="O1276" t="s">
        <v>33</v>
      </c>
      <c r="P1276" t="s">
        <v>136</v>
      </c>
      <c r="Q1276" t="s">
        <v>932</v>
      </c>
      <c r="R1276" t="s">
        <v>2180</v>
      </c>
      <c r="S1276">
        <v>29483</v>
      </c>
      <c r="T1276" s="3">
        <v>42054</v>
      </c>
      <c r="U1276" s="3">
        <v>42059</v>
      </c>
      <c r="V1276" s="5">
        <v>34.067999999999998</v>
      </c>
      <c r="W1276">
        <v>9</v>
      </c>
      <c r="X1276" s="5">
        <v>469.59</v>
      </c>
      <c r="Y1276">
        <v>90147</v>
      </c>
      <c r="Z1276">
        <f t="shared" si="76"/>
        <v>5</v>
      </c>
      <c r="AA1276">
        <f t="shared" si="79"/>
        <v>19</v>
      </c>
      <c r="AB1276" t="str">
        <f t="shared" si="77"/>
        <v>Feb</v>
      </c>
      <c r="AC1276">
        <f t="shared" si="78"/>
        <v>2015</v>
      </c>
    </row>
    <row r="1277" spans="1:29" ht="12.75" customHeight="1" x14ac:dyDescent="0.25">
      <c r="A1277">
        <v>19243</v>
      </c>
      <c r="B1277" t="s">
        <v>47</v>
      </c>
      <c r="C1277">
        <v>0.01</v>
      </c>
      <c r="D1277">
        <v>7.59</v>
      </c>
      <c r="E1277">
        <v>4</v>
      </c>
      <c r="F1277">
        <v>2289</v>
      </c>
      <c r="G1277" t="s">
        <v>2182</v>
      </c>
      <c r="H1277" t="s">
        <v>49</v>
      </c>
      <c r="I1277" t="s">
        <v>40</v>
      </c>
      <c r="J1277" t="s">
        <v>41</v>
      </c>
      <c r="K1277" t="s">
        <v>50</v>
      </c>
      <c r="L1277" t="s">
        <v>31</v>
      </c>
      <c r="M1277" t="s">
        <v>444</v>
      </c>
      <c r="N1277">
        <v>0.42</v>
      </c>
      <c r="O1277" t="s">
        <v>33</v>
      </c>
      <c r="P1277" t="s">
        <v>61</v>
      </c>
      <c r="Q1277" t="s">
        <v>62</v>
      </c>
      <c r="R1277" t="s">
        <v>2104</v>
      </c>
      <c r="S1277">
        <v>55337</v>
      </c>
      <c r="T1277" s="3">
        <v>42128</v>
      </c>
      <c r="U1277" s="3">
        <v>42128</v>
      </c>
      <c r="V1277" s="5">
        <v>2.9700000000000006</v>
      </c>
      <c r="W1277">
        <v>17</v>
      </c>
      <c r="X1277" s="5">
        <v>136.25</v>
      </c>
      <c r="Y1277">
        <v>88165</v>
      </c>
      <c r="Z1277">
        <f t="shared" si="76"/>
        <v>0</v>
      </c>
      <c r="AA1277">
        <f t="shared" si="79"/>
        <v>4</v>
      </c>
      <c r="AB1277" t="str">
        <f t="shared" si="77"/>
        <v>May</v>
      </c>
      <c r="AC1277">
        <f t="shared" si="78"/>
        <v>2015</v>
      </c>
    </row>
    <row r="1278" spans="1:29" ht="12.75" customHeight="1" x14ac:dyDescent="0.25">
      <c r="A1278">
        <v>21334</v>
      </c>
      <c r="B1278" t="s">
        <v>37</v>
      </c>
      <c r="C1278">
        <v>0</v>
      </c>
      <c r="D1278">
        <v>42.98</v>
      </c>
      <c r="E1278">
        <v>4.62</v>
      </c>
      <c r="F1278">
        <v>2290</v>
      </c>
      <c r="G1278" t="s">
        <v>2183</v>
      </c>
      <c r="H1278" t="s">
        <v>49</v>
      </c>
      <c r="I1278" t="s">
        <v>40</v>
      </c>
      <c r="J1278" t="s">
        <v>29</v>
      </c>
      <c r="K1278" t="s">
        <v>257</v>
      </c>
      <c r="L1278" t="s">
        <v>59</v>
      </c>
      <c r="M1278" t="s">
        <v>1888</v>
      </c>
      <c r="N1278">
        <v>0.56000000000000005</v>
      </c>
      <c r="O1278" t="s">
        <v>33</v>
      </c>
      <c r="P1278" t="s">
        <v>61</v>
      </c>
      <c r="Q1278" t="s">
        <v>62</v>
      </c>
      <c r="R1278" t="s">
        <v>2184</v>
      </c>
      <c r="S1278">
        <v>55433</v>
      </c>
      <c r="T1278" s="3">
        <v>42010</v>
      </c>
      <c r="U1278" s="3">
        <v>42012</v>
      </c>
      <c r="V1278" s="5">
        <v>385.30289999999997</v>
      </c>
      <c r="W1278">
        <v>12</v>
      </c>
      <c r="X1278" s="5">
        <v>558.41</v>
      </c>
      <c r="Y1278">
        <v>88163</v>
      </c>
      <c r="Z1278">
        <f t="shared" si="76"/>
        <v>2</v>
      </c>
      <c r="AA1278">
        <f t="shared" si="79"/>
        <v>6</v>
      </c>
      <c r="AB1278" t="str">
        <f t="shared" si="77"/>
        <v>Jan</v>
      </c>
      <c r="AC1278">
        <f t="shared" si="78"/>
        <v>2015</v>
      </c>
    </row>
    <row r="1279" spans="1:29" ht="12.75" customHeight="1" x14ac:dyDescent="0.25">
      <c r="A1279">
        <v>21335</v>
      </c>
      <c r="B1279" t="s">
        <v>37</v>
      </c>
      <c r="C1279">
        <v>0.03</v>
      </c>
      <c r="D1279">
        <v>21.78</v>
      </c>
      <c r="E1279">
        <v>5.94</v>
      </c>
      <c r="F1279">
        <v>2290</v>
      </c>
      <c r="G1279" t="s">
        <v>2183</v>
      </c>
      <c r="H1279" t="s">
        <v>49</v>
      </c>
      <c r="I1279" t="s">
        <v>40</v>
      </c>
      <c r="J1279" t="s">
        <v>29</v>
      </c>
      <c r="K1279" t="s">
        <v>257</v>
      </c>
      <c r="L1279" t="s">
        <v>86</v>
      </c>
      <c r="M1279" t="s">
        <v>2185</v>
      </c>
      <c r="N1279">
        <v>0.5</v>
      </c>
      <c r="O1279" t="s">
        <v>33</v>
      </c>
      <c r="P1279" t="s">
        <v>61</v>
      </c>
      <c r="Q1279" t="s">
        <v>62</v>
      </c>
      <c r="R1279" t="s">
        <v>2184</v>
      </c>
      <c r="S1279">
        <v>55433</v>
      </c>
      <c r="T1279" s="3">
        <v>42010</v>
      </c>
      <c r="U1279" s="3">
        <v>42012</v>
      </c>
      <c r="V1279" s="5">
        <v>187.2</v>
      </c>
      <c r="W1279">
        <v>13</v>
      </c>
      <c r="X1279" s="5">
        <v>290.22000000000003</v>
      </c>
      <c r="Y1279">
        <v>88163</v>
      </c>
      <c r="Z1279">
        <f t="shared" si="76"/>
        <v>2</v>
      </c>
      <c r="AA1279">
        <f t="shared" si="79"/>
        <v>6</v>
      </c>
      <c r="AB1279" t="str">
        <f t="shared" si="77"/>
        <v>Jan</v>
      </c>
      <c r="AC1279">
        <f t="shared" si="78"/>
        <v>2015</v>
      </c>
    </row>
    <row r="1280" spans="1:29" ht="12.75" customHeight="1" x14ac:dyDescent="0.25">
      <c r="A1280">
        <v>19723</v>
      </c>
      <c r="B1280" t="s">
        <v>56</v>
      </c>
      <c r="C1280">
        <v>7.0000000000000007E-2</v>
      </c>
      <c r="D1280">
        <v>80.98</v>
      </c>
      <c r="E1280">
        <v>7.18</v>
      </c>
      <c r="F1280">
        <v>2290</v>
      </c>
      <c r="G1280" t="s">
        <v>2183</v>
      </c>
      <c r="H1280" t="s">
        <v>49</v>
      </c>
      <c r="I1280" t="s">
        <v>28</v>
      </c>
      <c r="J1280" t="s">
        <v>77</v>
      </c>
      <c r="K1280" t="s">
        <v>180</v>
      </c>
      <c r="L1280" t="s">
        <v>59</v>
      </c>
      <c r="M1280" t="s">
        <v>2186</v>
      </c>
      <c r="N1280">
        <v>0.48</v>
      </c>
      <c r="O1280" t="s">
        <v>33</v>
      </c>
      <c r="P1280" t="s">
        <v>61</v>
      </c>
      <c r="Q1280" t="s">
        <v>62</v>
      </c>
      <c r="R1280" t="s">
        <v>2184</v>
      </c>
      <c r="S1280">
        <v>55433</v>
      </c>
      <c r="T1280" s="3">
        <v>42039</v>
      </c>
      <c r="U1280" s="3">
        <v>42041</v>
      </c>
      <c r="V1280" s="5">
        <v>779.47230000000002</v>
      </c>
      <c r="W1280">
        <v>15</v>
      </c>
      <c r="X1280" s="5">
        <v>1129.67</v>
      </c>
      <c r="Y1280">
        <v>88164</v>
      </c>
      <c r="Z1280">
        <f t="shared" si="76"/>
        <v>2</v>
      </c>
      <c r="AA1280">
        <f t="shared" si="79"/>
        <v>4</v>
      </c>
      <c r="AB1280" t="str">
        <f t="shared" si="77"/>
        <v>Feb</v>
      </c>
      <c r="AC1280">
        <f t="shared" si="78"/>
        <v>2015</v>
      </c>
    </row>
    <row r="1281" spans="1:29" ht="12.75" customHeight="1" x14ac:dyDescent="0.25">
      <c r="A1281">
        <v>24673</v>
      </c>
      <c r="B1281" t="s">
        <v>47</v>
      </c>
      <c r="C1281">
        <v>7.0000000000000007E-2</v>
      </c>
      <c r="D1281">
        <v>270.98</v>
      </c>
      <c r="E1281">
        <v>50</v>
      </c>
      <c r="F1281">
        <v>2302</v>
      </c>
      <c r="G1281" t="s">
        <v>2187</v>
      </c>
      <c r="H1281" t="s">
        <v>39</v>
      </c>
      <c r="I1281" t="s">
        <v>28</v>
      </c>
      <c r="J1281" t="s">
        <v>41</v>
      </c>
      <c r="K1281" t="s">
        <v>42</v>
      </c>
      <c r="L1281" t="s">
        <v>43</v>
      </c>
      <c r="M1281" t="s">
        <v>2188</v>
      </c>
      <c r="N1281">
        <v>0.77</v>
      </c>
      <c r="O1281" t="s">
        <v>33</v>
      </c>
      <c r="P1281" t="s">
        <v>136</v>
      </c>
      <c r="Q1281" t="s">
        <v>362</v>
      </c>
      <c r="R1281" t="s">
        <v>2189</v>
      </c>
      <c r="S1281">
        <v>32404</v>
      </c>
      <c r="T1281" s="3">
        <v>42046</v>
      </c>
      <c r="U1281" s="3">
        <v>42048</v>
      </c>
      <c r="V1281" s="5">
        <v>27.725999999999999</v>
      </c>
      <c r="W1281">
        <v>9</v>
      </c>
      <c r="X1281" s="5">
        <v>2439.37</v>
      </c>
      <c r="Y1281">
        <v>87695</v>
      </c>
      <c r="Z1281">
        <f t="shared" si="76"/>
        <v>2</v>
      </c>
      <c r="AA1281">
        <f t="shared" si="79"/>
        <v>11</v>
      </c>
      <c r="AB1281" t="str">
        <f t="shared" si="77"/>
        <v>Feb</v>
      </c>
      <c r="AC1281">
        <f t="shared" si="78"/>
        <v>2015</v>
      </c>
    </row>
    <row r="1282" spans="1:29" ht="12.75" customHeight="1" x14ac:dyDescent="0.25">
      <c r="A1282">
        <v>23344</v>
      </c>
      <c r="B1282" t="s">
        <v>25</v>
      </c>
      <c r="C1282">
        <v>0.1</v>
      </c>
      <c r="D1282">
        <v>12.53</v>
      </c>
      <c r="E1282">
        <v>0.49</v>
      </c>
      <c r="F1282">
        <v>2302</v>
      </c>
      <c r="G1282" t="s">
        <v>2187</v>
      </c>
      <c r="H1282" t="s">
        <v>49</v>
      </c>
      <c r="I1282" t="s">
        <v>28</v>
      </c>
      <c r="J1282" t="s">
        <v>29</v>
      </c>
      <c r="K1282" t="s">
        <v>134</v>
      </c>
      <c r="L1282" t="s">
        <v>59</v>
      </c>
      <c r="M1282" t="s">
        <v>1016</v>
      </c>
      <c r="N1282">
        <v>0.38</v>
      </c>
      <c r="O1282" t="s">
        <v>33</v>
      </c>
      <c r="P1282" t="s">
        <v>136</v>
      </c>
      <c r="Q1282" t="s">
        <v>362</v>
      </c>
      <c r="R1282" t="s">
        <v>2189</v>
      </c>
      <c r="S1282">
        <v>32404</v>
      </c>
      <c r="T1282" s="3">
        <v>42007</v>
      </c>
      <c r="U1282" s="3">
        <v>42008</v>
      </c>
      <c r="V1282" s="5">
        <v>244.464</v>
      </c>
      <c r="W1282">
        <v>8</v>
      </c>
      <c r="X1282" s="5">
        <v>92.02</v>
      </c>
      <c r="Y1282">
        <v>87696</v>
      </c>
      <c r="Z1282">
        <f t="shared" si="76"/>
        <v>1</v>
      </c>
      <c r="AA1282">
        <f t="shared" si="79"/>
        <v>3</v>
      </c>
      <c r="AB1282" t="str">
        <f t="shared" si="77"/>
        <v>Jan</v>
      </c>
      <c r="AC1282">
        <f t="shared" si="78"/>
        <v>2015</v>
      </c>
    </row>
    <row r="1283" spans="1:29" ht="12.75" customHeight="1" x14ac:dyDescent="0.25">
      <c r="A1283">
        <v>23345</v>
      </c>
      <c r="B1283" t="s">
        <v>25</v>
      </c>
      <c r="C1283">
        <v>0.1</v>
      </c>
      <c r="D1283">
        <v>146.34</v>
      </c>
      <c r="E1283">
        <v>43.75</v>
      </c>
      <c r="F1283">
        <v>2302</v>
      </c>
      <c r="G1283" t="s">
        <v>2187</v>
      </c>
      <c r="H1283" t="s">
        <v>39</v>
      </c>
      <c r="I1283" t="s">
        <v>28</v>
      </c>
      <c r="J1283" t="s">
        <v>41</v>
      </c>
      <c r="K1283" t="s">
        <v>152</v>
      </c>
      <c r="L1283" t="s">
        <v>121</v>
      </c>
      <c r="M1283" t="s">
        <v>2190</v>
      </c>
      <c r="N1283">
        <v>0.64</v>
      </c>
      <c r="O1283" t="s">
        <v>33</v>
      </c>
      <c r="P1283" t="s">
        <v>136</v>
      </c>
      <c r="Q1283" t="s">
        <v>362</v>
      </c>
      <c r="R1283" t="s">
        <v>2189</v>
      </c>
      <c r="S1283">
        <v>32404</v>
      </c>
      <c r="T1283" s="3">
        <v>42007</v>
      </c>
      <c r="U1283" s="3">
        <v>42008</v>
      </c>
      <c r="V1283" s="5">
        <v>-473.57799999999997</v>
      </c>
      <c r="W1283">
        <v>2</v>
      </c>
      <c r="X1283" s="5">
        <v>283.55</v>
      </c>
      <c r="Y1283">
        <v>87696</v>
      </c>
      <c r="Z1283">
        <f t="shared" ref="Z1283:Z1346" si="80">DATEDIF(T1283, U1283, "d")</f>
        <v>1</v>
      </c>
      <c r="AA1283">
        <f t="shared" si="79"/>
        <v>3</v>
      </c>
      <c r="AB1283" t="str">
        <f t="shared" ref="AB1283:AB1346" si="81">TEXT((T1283), "mmm")</f>
        <v>Jan</v>
      </c>
      <c r="AC1283">
        <f t="shared" ref="AC1283:AC1346" si="82">YEAR(T1283)</f>
        <v>2015</v>
      </c>
    </row>
    <row r="1284" spans="1:29" ht="12.75" customHeight="1" x14ac:dyDescent="0.25">
      <c r="A1284">
        <v>6673</v>
      </c>
      <c r="B1284" t="s">
        <v>47</v>
      </c>
      <c r="C1284">
        <v>7.0000000000000007E-2</v>
      </c>
      <c r="D1284">
        <v>270.98</v>
      </c>
      <c r="E1284">
        <v>50</v>
      </c>
      <c r="F1284">
        <v>2303</v>
      </c>
      <c r="G1284" t="s">
        <v>2191</v>
      </c>
      <c r="H1284" t="s">
        <v>39</v>
      </c>
      <c r="I1284" t="s">
        <v>28</v>
      </c>
      <c r="J1284" t="s">
        <v>41</v>
      </c>
      <c r="K1284" t="s">
        <v>42</v>
      </c>
      <c r="L1284" t="s">
        <v>43</v>
      </c>
      <c r="M1284" t="s">
        <v>2188</v>
      </c>
      <c r="N1284">
        <v>0.77</v>
      </c>
      <c r="O1284" t="s">
        <v>33</v>
      </c>
      <c r="P1284" t="s">
        <v>53</v>
      </c>
      <c r="Q1284" t="s">
        <v>71</v>
      </c>
      <c r="R1284" t="s">
        <v>90</v>
      </c>
      <c r="S1284">
        <v>10011</v>
      </c>
      <c r="T1284" s="3">
        <v>42046</v>
      </c>
      <c r="U1284" s="3">
        <v>42048</v>
      </c>
      <c r="V1284" s="5">
        <v>-96.05</v>
      </c>
      <c r="W1284">
        <v>36</v>
      </c>
      <c r="X1284" s="5">
        <v>9757.48</v>
      </c>
      <c r="Y1284">
        <v>47493</v>
      </c>
      <c r="Z1284">
        <f t="shared" si="80"/>
        <v>2</v>
      </c>
      <c r="AA1284">
        <f t="shared" ref="AA1284:AA1347" si="83">DAY(T1284)</f>
        <v>11</v>
      </c>
      <c r="AB1284" t="str">
        <f t="shared" si="81"/>
        <v>Feb</v>
      </c>
      <c r="AC1284">
        <f t="shared" si="82"/>
        <v>2015</v>
      </c>
    </row>
    <row r="1285" spans="1:29" ht="12.75" customHeight="1" x14ac:dyDescent="0.25">
      <c r="A1285">
        <v>5345</v>
      </c>
      <c r="B1285" t="s">
        <v>25</v>
      </c>
      <c r="C1285">
        <v>0.1</v>
      </c>
      <c r="D1285">
        <v>146.34</v>
      </c>
      <c r="E1285">
        <v>43.75</v>
      </c>
      <c r="F1285">
        <v>2303</v>
      </c>
      <c r="G1285" t="s">
        <v>2191</v>
      </c>
      <c r="H1285" t="s">
        <v>39</v>
      </c>
      <c r="I1285" t="s">
        <v>28</v>
      </c>
      <c r="J1285" t="s">
        <v>41</v>
      </c>
      <c r="K1285" t="s">
        <v>152</v>
      </c>
      <c r="L1285" t="s">
        <v>121</v>
      </c>
      <c r="M1285" t="s">
        <v>2190</v>
      </c>
      <c r="N1285">
        <v>0.64</v>
      </c>
      <c r="O1285" t="s">
        <v>33</v>
      </c>
      <c r="P1285" t="s">
        <v>53</v>
      </c>
      <c r="Q1285" t="s">
        <v>71</v>
      </c>
      <c r="R1285" t="s">
        <v>90</v>
      </c>
      <c r="S1285">
        <v>10011</v>
      </c>
      <c r="T1285" s="3">
        <v>42007</v>
      </c>
      <c r="U1285" s="3">
        <v>42008</v>
      </c>
      <c r="V1285" s="5">
        <v>-270.85000000000002</v>
      </c>
      <c r="W1285">
        <v>6</v>
      </c>
      <c r="X1285" s="5">
        <v>850.64</v>
      </c>
      <c r="Y1285">
        <v>37987</v>
      </c>
      <c r="Z1285">
        <f t="shared" si="80"/>
        <v>1</v>
      </c>
      <c r="AA1285">
        <f t="shared" si="83"/>
        <v>3</v>
      </c>
      <c r="AB1285" t="str">
        <f t="shared" si="81"/>
        <v>Jan</v>
      </c>
      <c r="AC1285">
        <f t="shared" si="82"/>
        <v>2015</v>
      </c>
    </row>
    <row r="1286" spans="1:29" ht="12.75" customHeight="1" x14ac:dyDescent="0.25">
      <c r="A1286">
        <v>19934</v>
      </c>
      <c r="B1286" t="s">
        <v>25</v>
      </c>
      <c r="C1286">
        <v>0</v>
      </c>
      <c r="D1286">
        <v>90.48</v>
      </c>
      <c r="E1286">
        <v>19.989999999999998</v>
      </c>
      <c r="F1286">
        <v>2305</v>
      </c>
      <c r="G1286" t="s">
        <v>2192</v>
      </c>
      <c r="H1286" t="s">
        <v>49</v>
      </c>
      <c r="I1286" t="s">
        <v>58</v>
      </c>
      <c r="J1286" t="s">
        <v>29</v>
      </c>
      <c r="K1286" t="s">
        <v>69</v>
      </c>
      <c r="L1286" t="s">
        <v>59</v>
      </c>
      <c r="M1286" t="s">
        <v>1840</v>
      </c>
      <c r="N1286">
        <v>0.4</v>
      </c>
      <c r="O1286" t="s">
        <v>33</v>
      </c>
      <c r="P1286" t="s">
        <v>61</v>
      </c>
      <c r="Q1286" t="s">
        <v>2193</v>
      </c>
      <c r="R1286" t="s">
        <v>456</v>
      </c>
      <c r="S1286">
        <v>57201</v>
      </c>
      <c r="T1286" s="3">
        <v>42176</v>
      </c>
      <c r="U1286" s="3">
        <v>42179</v>
      </c>
      <c r="V1286" s="5">
        <v>800.25509999999986</v>
      </c>
      <c r="W1286">
        <v>12</v>
      </c>
      <c r="X1286" s="5">
        <v>1159.79</v>
      </c>
      <c r="Y1286">
        <v>89869</v>
      </c>
      <c r="Z1286">
        <f t="shared" si="80"/>
        <v>3</v>
      </c>
      <c r="AA1286">
        <f t="shared" si="83"/>
        <v>21</v>
      </c>
      <c r="AB1286" t="str">
        <f t="shared" si="81"/>
        <v>Jun</v>
      </c>
      <c r="AC1286">
        <f t="shared" si="82"/>
        <v>2015</v>
      </c>
    </row>
    <row r="1287" spans="1:29" ht="12.75" customHeight="1" x14ac:dyDescent="0.25">
      <c r="A1287">
        <v>23313</v>
      </c>
      <c r="B1287" t="s">
        <v>106</v>
      </c>
      <c r="C1287">
        <v>0.08</v>
      </c>
      <c r="D1287">
        <v>9.48</v>
      </c>
      <c r="E1287">
        <v>7.29</v>
      </c>
      <c r="F1287">
        <v>2308</v>
      </c>
      <c r="G1287" t="s">
        <v>2194</v>
      </c>
      <c r="H1287" t="s">
        <v>49</v>
      </c>
      <c r="I1287" t="s">
        <v>58</v>
      </c>
      <c r="J1287" t="s">
        <v>41</v>
      </c>
      <c r="K1287" t="s">
        <v>50</v>
      </c>
      <c r="L1287" t="s">
        <v>51</v>
      </c>
      <c r="M1287" t="s">
        <v>52</v>
      </c>
      <c r="N1287">
        <v>0.45</v>
      </c>
      <c r="O1287" t="s">
        <v>33</v>
      </c>
      <c r="P1287" t="s">
        <v>136</v>
      </c>
      <c r="Q1287" t="s">
        <v>362</v>
      </c>
      <c r="R1287" t="s">
        <v>2195</v>
      </c>
      <c r="S1287">
        <v>33971</v>
      </c>
      <c r="T1287" s="3">
        <v>42087</v>
      </c>
      <c r="U1287" s="3">
        <v>42089</v>
      </c>
      <c r="V1287" s="5">
        <v>-50.4</v>
      </c>
      <c r="W1287">
        <v>2</v>
      </c>
      <c r="X1287" s="5">
        <v>20.22</v>
      </c>
      <c r="Y1287">
        <v>90557</v>
      </c>
      <c r="Z1287">
        <f t="shared" si="80"/>
        <v>2</v>
      </c>
      <c r="AA1287">
        <f t="shared" si="83"/>
        <v>24</v>
      </c>
      <c r="AB1287" t="str">
        <f t="shared" si="81"/>
        <v>Mar</v>
      </c>
      <c r="AC1287">
        <f t="shared" si="82"/>
        <v>2015</v>
      </c>
    </row>
    <row r="1288" spans="1:29" ht="12.75" customHeight="1" x14ac:dyDescent="0.25">
      <c r="A1288">
        <v>23314</v>
      </c>
      <c r="B1288" t="s">
        <v>106</v>
      </c>
      <c r="C1288">
        <v>0.03</v>
      </c>
      <c r="D1288">
        <v>193.17</v>
      </c>
      <c r="E1288">
        <v>19.989999999999998</v>
      </c>
      <c r="F1288">
        <v>2308</v>
      </c>
      <c r="G1288" t="s">
        <v>2194</v>
      </c>
      <c r="H1288" t="s">
        <v>49</v>
      </c>
      <c r="I1288" t="s">
        <v>58</v>
      </c>
      <c r="J1288" t="s">
        <v>29</v>
      </c>
      <c r="K1288" t="s">
        <v>141</v>
      </c>
      <c r="L1288" t="s">
        <v>59</v>
      </c>
      <c r="M1288" t="s">
        <v>1523</v>
      </c>
      <c r="N1288">
        <v>0.71</v>
      </c>
      <c r="O1288" t="s">
        <v>33</v>
      </c>
      <c r="P1288" t="s">
        <v>136</v>
      </c>
      <c r="Q1288" t="s">
        <v>362</v>
      </c>
      <c r="R1288" t="s">
        <v>2195</v>
      </c>
      <c r="S1288">
        <v>33971</v>
      </c>
      <c r="T1288" s="3">
        <v>42087</v>
      </c>
      <c r="U1288" s="3">
        <v>42091</v>
      </c>
      <c r="V1288" s="5">
        <v>-348.75400000000002</v>
      </c>
      <c r="W1288">
        <v>8</v>
      </c>
      <c r="X1288" s="5">
        <v>1548.97</v>
      </c>
      <c r="Y1288">
        <v>90557</v>
      </c>
      <c r="Z1288">
        <f t="shared" si="80"/>
        <v>4</v>
      </c>
      <c r="AA1288">
        <f t="shared" si="83"/>
        <v>24</v>
      </c>
      <c r="AB1288" t="str">
        <f t="shared" si="81"/>
        <v>Mar</v>
      </c>
      <c r="AC1288">
        <f t="shared" si="82"/>
        <v>2015</v>
      </c>
    </row>
    <row r="1289" spans="1:29" ht="12.75" customHeight="1" x14ac:dyDescent="0.25">
      <c r="A1289">
        <v>26048</v>
      </c>
      <c r="B1289" t="s">
        <v>25</v>
      </c>
      <c r="C1289">
        <v>0.08</v>
      </c>
      <c r="D1289">
        <v>68.81</v>
      </c>
      <c r="E1289">
        <v>60</v>
      </c>
      <c r="F1289">
        <v>2323</v>
      </c>
      <c r="G1289" t="s">
        <v>2196</v>
      </c>
      <c r="H1289" t="s">
        <v>39</v>
      </c>
      <c r="I1289" t="s">
        <v>58</v>
      </c>
      <c r="J1289" t="s">
        <v>29</v>
      </c>
      <c r="K1289" t="s">
        <v>257</v>
      </c>
      <c r="L1289" t="s">
        <v>43</v>
      </c>
      <c r="M1289" t="s">
        <v>2197</v>
      </c>
      <c r="N1289">
        <v>0.41</v>
      </c>
      <c r="O1289" t="s">
        <v>33</v>
      </c>
      <c r="P1289" t="s">
        <v>34</v>
      </c>
      <c r="Q1289" t="s">
        <v>45</v>
      </c>
      <c r="R1289" t="s">
        <v>2198</v>
      </c>
      <c r="S1289">
        <v>92236</v>
      </c>
      <c r="T1289" s="3">
        <v>42079</v>
      </c>
      <c r="U1289" s="3">
        <v>42080</v>
      </c>
      <c r="V1289" s="5">
        <v>-550.42999999999995</v>
      </c>
      <c r="W1289">
        <v>5</v>
      </c>
      <c r="X1289" s="5">
        <v>337.86</v>
      </c>
      <c r="Y1289">
        <v>88721</v>
      </c>
      <c r="Z1289">
        <f t="shared" si="80"/>
        <v>1</v>
      </c>
      <c r="AA1289">
        <f t="shared" si="83"/>
        <v>16</v>
      </c>
      <c r="AB1289" t="str">
        <f t="shared" si="81"/>
        <v>Mar</v>
      </c>
      <c r="AC1289">
        <f t="shared" si="82"/>
        <v>2015</v>
      </c>
    </row>
    <row r="1290" spans="1:29" ht="12.75" customHeight="1" x14ac:dyDescent="0.25">
      <c r="A1290">
        <v>26049</v>
      </c>
      <c r="B1290" t="s">
        <v>25</v>
      </c>
      <c r="C1290">
        <v>0.04</v>
      </c>
      <c r="D1290">
        <v>21.38</v>
      </c>
      <c r="E1290">
        <v>8.99</v>
      </c>
      <c r="F1290">
        <v>2323</v>
      </c>
      <c r="G1290" t="s">
        <v>2196</v>
      </c>
      <c r="H1290" t="s">
        <v>49</v>
      </c>
      <c r="I1290" t="s">
        <v>58</v>
      </c>
      <c r="J1290" t="s">
        <v>29</v>
      </c>
      <c r="K1290" t="s">
        <v>30</v>
      </c>
      <c r="L1290" t="s">
        <v>51</v>
      </c>
      <c r="M1290" t="s">
        <v>2199</v>
      </c>
      <c r="N1290">
        <v>0.59</v>
      </c>
      <c r="O1290" t="s">
        <v>33</v>
      </c>
      <c r="P1290" t="s">
        <v>34</v>
      </c>
      <c r="Q1290" t="s">
        <v>45</v>
      </c>
      <c r="R1290" t="s">
        <v>2198</v>
      </c>
      <c r="S1290">
        <v>92236</v>
      </c>
      <c r="T1290" s="3">
        <v>42079</v>
      </c>
      <c r="U1290" s="3">
        <v>42081</v>
      </c>
      <c r="V1290" s="5">
        <v>-52.12</v>
      </c>
      <c r="W1290">
        <v>4</v>
      </c>
      <c r="X1290" s="5">
        <v>84.21</v>
      </c>
      <c r="Y1290">
        <v>88721</v>
      </c>
      <c r="Z1290">
        <f t="shared" si="80"/>
        <v>2</v>
      </c>
      <c r="AA1290">
        <f t="shared" si="83"/>
        <v>16</v>
      </c>
      <c r="AB1290" t="str">
        <f t="shared" si="81"/>
        <v>Mar</v>
      </c>
      <c r="AC1290">
        <f t="shared" si="82"/>
        <v>2015</v>
      </c>
    </row>
    <row r="1291" spans="1:29" ht="12.75" customHeight="1" x14ac:dyDescent="0.25">
      <c r="A1291">
        <v>23053</v>
      </c>
      <c r="B1291" t="s">
        <v>37</v>
      </c>
      <c r="C1291">
        <v>0.06</v>
      </c>
      <c r="D1291">
        <v>4.9800000000000004</v>
      </c>
      <c r="E1291">
        <v>4.62</v>
      </c>
      <c r="F1291">
        <v>2323</v>
      </c>
      <c r="G1291" t="s">
        <v>2196</v>
      </c>
      <c r="H1291" t="s">
        <v>27</v>
      </c>
      <c r="I1291" t="s">
        <v>58</v>
      </c>
      <c r="J1291" t="s">
        <v>77</v>
      </c>
      <c r="K1291" t="s">
        <v>180</v>
      </c>
      <c r="L1291" t="s">
        <v>51</v>
      </c>
      <c r="M1291" t="s">
        <v>411</v>
      </c>
      <c r="N1291">
        <v>0.64</v>
      </c>
      <c r="O1291" t="s">
        <v>33</v>
      </c>
      <c r="P1291" t="s">
        <v>34</v>
      </c>
      <c r="Q1291" t="s">
        <v>45</v>
      </c>
      <c r="R1291" t="s">
        <v>2198</v>
      </c>
      <c r="S1291">
        <v>92236</v>
      </c>
      <c r="T1291" s="3">
        <v>42174</v>
      </c>
      <c r="U1291" s="3">
        <v>42174</v>
      </c>
      <c r="V1291" s="5">
        <v>-27.004999999999999</v>
      </c>
      <c r="W1291">
        <v>7</v>
      </c>
      <c r="X1291" s="5">
        <v>38.74</v>
      </c>
      <c r="Y1291">
        <v>88722</v>
      </c>
      <c r="Z1291">
        <f t="shared" si="80"/>
        <v>0</v>
      </c>
      <c r="AA1291">
        <f t="shared" si="83"/>
        <v>19</v>
      </c>
      <c r="AB1291" t="str">
        <f t="shared" si="81"/>
        <v>Jun</v>
      </c>
      <c r="AC1291">
        <f t="shared" si="82"/>
        <v>2015</v>
      </c>
    </row>
    <row r="1292" spans="1:29" ht="12.75" customHeight="1" x14ac:dyDescent="0.25">
      <c r="A1292">
        <v>25456</v>
      </c>
      <c r="B1292" t="s">
        <v>56</v>
      </c>
      <c r="C1292">
        <v>0.06</v>
      </c>
      <c r="D1292">
        <v>28.53</v>
      </c>
      <c r="E1292">
        <v>1.49</v>
      </c>
      <c r="F1292">
        <v>2330</v>
      </c>
      <c r="G1292" t="s">
        <v>2200</v>
      </c>
      <c r="H1292" t="s">
        <v>49</v>
      </c>
      <c r="I1292" t="s">
        <v>40</v>
      </c>
      <c r="J1292" t="s">
        <v>29</v>
      </c>
      <c r="K1292" t="s">
        <v>109</v>
      </c>
      <c r="L1292" t="s">
        <v>59</v>
      </c>
      <c r="M1292" t="s">
        <v>332</v>
      </c>
      <c r="N1292">
        <v>0.38</v>
      </c>
      <c r="O1292" t="s">
        <v>33</v>
      </c>
      <c r="P1292" t="s">
        <v>61</v>
      </c>
      <c r="Q1292" t="s">
        <v>330</v>
      </c>
      <c r="R1292" t="s">
        <v>2201</v>
      </c>
      <c r="S1292">
        <v>52302</v>
      </c>
      <c r="T1292" s="3">
        <v>42087</v>
      </c>
      <c r="U1292" s="3">
        <v>42090</v>
      </c>
      <c r="V1292" s="5">
        <v>74.638500000000008</v>
      </c>
      <c r="W1292">
        <v>5</v>
      </c>
      <c r="X1292" s="5">
        <v>134.09</v>
      </c>
      <c r="Y1292">
        <v>90964</v>
      </c>
      <c r="Z1292">
        <f t="shared" si="80"/>
        <v>3</v>
      </c>
      <c r="AA1292">
        <f t="shared" si="83"/>
        <v>24</v>
      </c>
      <c r="AB1292" t="str">
        <f t="shared" si="81"/>
        <v>Mar</v>
      </c>
      <c r="AC1292">
        <f t="shared" si="82"/>
        <v>2015</v>
      </c>
    </row>
    <row r="1293" spans="1:29" ht="12.75" customHeight="1" x14ac:dyDescent="0.25">
      <c r="A1293">
        <v>19441</v>
      </c>
      <c r="B1293" t="s">
        <v>25</v>
      </c>
      <c r="C1293">
        <v>0.06</v>
      </c>
      <c r="D1293">
        <v>180.98</v>
      </c>
      <c r="E1293">
        <v>26.2</v>
      </c>
      <c r="F1293">
        <v>2333</v>
      </c>
      <c r="G1293" t="s">
        <v>2202</v>
      </c>
      <c r="H1293" t="s">
        <v>39</v>
      </c>
      <c r="I1293" t="s">
        <v>58</v>
      </c>
      <c r="J1293" t="s">
        <v>41</v>
      </c>
      <c r="K1293" t="s">
        <v>42</v>
      </c>
      <c r="L1293" t="s">
        <v>43</v>
      </c>
      <c r="M1293" t="s">
        <v>241</v>
      </c>
      <c r="N1293">
        <v>0.59</v>
      </c>
      <c r="O1293" t="s">
        <v>33</v>
      </c>
      <c r="P1293" t="s">
        <v>61</v>
      </c>
      <c r="Q1293" t="s">
        <v>1858</v>
      </c>
      <c r="R1293" t="s">
        <v>2203</v>
      </c>
      <c r="S1293">
        <v>54302</v>
      </c>
      <c r="T1293" s="3">
        <v>42178</v>
      </c>
      <c r="U1293" s="3">
        <v>42179</v>
      </c>
      <c r="V1293" s="5">
        <v>-122.235</v>
      </c>
      <c r="W1293">
        <v>1</v>
      </c>
      <c r="X1293" s="5">
        <v>191.73</v>
      </c>
      <c r="Y1293">
        <v>89611</v>
      </c>
      <c r="Z1293">
        <f t="shared" si="80"/>
        <v>1</v>
      </c>
      <c r="AA1293">
        <f t="shared" si="83"/>
        <v>23</v>
      </c>
      <c r="AB1293" t="str">
        <f t="shared" si="81"/>
        <v>Jun</v>
      </c>
      <c r="AC1293">
        <f t="shared" si="82"/>
        <v>2015</v>
      </c>
    </row>
    <row r="1294" spans="1:29" ht="12.75" customHeight="1" x14ac:dyDescent="0.25">
      <c r="A1294">
        <v>23721</v>
      </c>
      <c r="B1294" t="s">
        <v>106</v>
      </c>
      <c r="C1294">
        <v>0.06</v>
      </c>
      <c r="D1294">
        <v>60.65</v>
      </c>
      <c r="E1294">
        <v>12.23</v>
      </c>
      <c r="F1294">
        <v>2334</v>
      </c>
      <c r="G1294" t="s">
        <v>2204</v>
      </c>
      <c r="H1294" t="s">
        <v>49</v>
      </c>
      <c r="I1294" t="s">
        <v>114</v>
      </c>
      <c r="J1294" t="s">
        <v>41</v>
      </c>
      <c r="K1294" t="s">
        <v>50</v>
      </c>
      <c r="L1294" t="s">
        <v>86</v>
      </c>
      <c r="M1294" t="s">
        <v>1761</v>
      </c>
      <c r="N1294">
        <v>0.64</v>
      </c>
      <c r="O1294" t="s">
        <v>33</v>
      </c>
      <c r="P1294" t="s">
        <v>61</v>
      </c>
      <c r="Q1294" t="s">
        <v>1858</v>
      </c>
      <c r="R1294" t="s">
        <v>2205</v>
      </c>
      <c r="S1294">
        <v>53220</v>
      </c>
      <c r="T1294" s="3">
        <v>42100</v>
      </c>
      <c r="U1294" s="3">
        <v>42102</v>
      </c>
      <c r="V1294" s="5">
        <v>427.00649999999996</v>
      </c>
      <c r="W1294">
        <v>10</v>
      </c>
      <c r="X1294" s="5">
        <v>618.85</v>
      </c>
      <c r="Y1294">
        <v>89608</v>
      </c>
      <c r="Z1294">
        <f t="shared" si="80"/>
        <v>2</v>
      </c>
      <c r="AA1294">
        <f t="shared" si="83"/>
        <v>6</v>
      </c>
      <c r="AB1294" t="str">
        <f t="shared" si="81"/>
        <v>Apr</v>
      </c>
      <c r="AC1294">
        <f t="shared" si="82"/>
        <v>2015</v>
      </c>
    </row>
    <row r="1295" spans="1:29" ht="12.75" customHeight="1" x14ac:dyDescent="0.25">
      <c r="A1295">
        <v>23693</v>
      </c>
      <c r="B1295" t="s">
        <v>37</v>
      </c>
      <c r="C1295">
        <v>0.05</v>
      </c>
      <c r="D1295">
        <v>14.81</v>
      </c>
      <c r="E1295">
        <v>13.32</v>
      </c>
      <c r="F1295">
        <v>2334</v>
      </c>
      <c r="G1295" t="s">
        <v>2204</v>
      </c>
      <c r="H1295" t="s">
        <v>49</v>
      </c>
      <c r="I1295" t="s">
        <v>58</v>
      </c>
      <c r="J1295" t="s">
        <v>29</v>
      </c>
      <c r="K1295" t="s">
        <v>257</v>
      </c>
      <c r="L1295" t="s">
        <v>59</v>
      </c>
      <c r="M1295" t="s">
        <v>833</v>
      </c>
      <c r="N1295">
        <v>0.43</v>
      </c>
      <c r="O1295" t="s">
        <v>33</v>
      </c>
      <c r="P1295" t="s">
        <v>61</v>
      </c>
      <c r="Q1295" t="s">
        <v>1858</v>
      </c>
      <c r="R1295" t="s">
        <v>2205</v>
      </c>
      <c r="S1295">
        <v>53220</v>
      </c>
      <c r="T1295" s="3">
        <v>42103</v>
      </c>
      <c r="U1295" s="3">
        <v>42105</v>
      </c>
      <c r="V1295" s="5">
        <v>-190.49</v>
      </c>
      <c r="W1295">
        <v>8</v>
      </c>
      <c r="X1295" s="5">
        <v>115.99</v>
      </c>
      <c r="Y1295">
        <v>89609</v>
      </c>
      <c r="Z1295">
        <f t="shared" si="80"/>
        <v>2</v>
      </c>
      <c r="AA1295">
        <f t="shared" si="83"/>
        <v>9</v>
      </c>
      <c r="AB1295" t="str">
        <f t="shared" si="81"/>
        <v>Apr</v>
      </c>
      <c r="AC1295">
        <f t="shared" si="82"/>
        <v>2015</v>
      </c>
    </row>
    <row r="1296" spans="1:29" ht="12.75" customHeight="1" x14ac:dyDescent="0.25">
      <c r="A1296">
        <v>23694</v>
      </c>
      <c r="B1296" t="s">
        <v>37</v>
      </c>
      <c r="C1296">
        <v>0.08</v>
      </c>
      <c r="D1296">
        <v>2.78</v>
      </c>
      <c r="E1296">
        <v>1.25</v>
      </c>
      <c r="F1296">
        <v>2334</v>
      </c>
      <c r="G1296" t="s">
        <v>2204</v>
      </c>
      <c r="H1296" t="s">
        <v>49</v>
      </c>
      <c r="I1296" t="s">
        <v>58</v>
      </c>
      <c r="J1296" t="s">
        <v>29</v>
      </c>
      <c r="K1296" t="s">
        <v>30</v>
      </c>
      <c r="L1296" t="s">
        <v>31</v>
      </c>
      <c r="M1296" t="s">
        <v>2206</v>
      </c>
      <c r="N1296">
        <v>0.59</v>
      </c>
      <c r="O1296" t="s">
        <v>33</v>
      </c>
      <c r="P1296" t="s">
        <v>61</v>
      </c>
      <c r="Q1296" t="s">
        <v>1858</v>
      </c>
      <c r="R1296" t="s">
        <v>2205</v>
      </c>
      <c r="S1296">
        <v>53220</v>
      </c>
      <c r="T1296" s="3">
        <v>42103</v>
      </c>
      <c r="U1296" s="3">
        <v>42104</v>
      </c>
      <c r="V1296" s="5">
        <v>-8.77</v>
      </c>
      <c r="W1296">
        <v>7</v>
      </c>
      <c r="X1296" s="5">
        <v>19.46</v>
      </c>
      <c r="Y1296">
        <v>89609</v>
      </c>
      <c r="Z1296">
        <f t="shared" si="80"/>
        <v>1</v>
      </c>
      <c r="AA1296">
        <f t="shared" si="83"/>
        <v>9</v>
      </c>
      <c r="AB1296" t="str">
        <f t="shared" si="81"/>
        <v>Apr</v>
      </c>
      <c r="AC1296">
        <f t="shared" si="82"/>
        <v>2015</v>
      </c>
    </row>
    <row r="1297" spans="1:29" ht="12.75" customHeight="1" x14ac:dyDescent="0.25">
      <c r="A1297">
        <v>24952</v>
      </c>
      <c r="B1297" t="s">
        <v>106</v>
      </c>
      <c r="C1297">
        <v>0.06</v>
      </c>
      <c r="D1297">
        <v>3.74</v>
      </c>
      <c r="E1297">
        <v>0.94</v>
      </c>
      <c r="F1297">
        <v>2334</v>
      </c>
      <c r="G1297" t="s">
        <v>2204</v>
      </c>
      <c r="H1297" t="s">
        <v>49</v>
      </c>
      <c r="I1297" t="s">
        <v>40</v>
      </c>
      <c r="J1297" t="s">
        <v>29</v>
      </c>
      <c r="K1297" t="s">
        <v>66</v>
      </c>
      <c r="L1297" t="s">
        <v>31</v>
      </c>
      <c r="M1297" t="s">
        <v>2207</v>
      </c>
      <c r="N1297">
        <v>0.83</v>
      </c>
      <c r="O1297" t="s">
        <v>33</v>
      </c>
      <c r="P1297" t="s">
        <v>61</v>
      </c>
      <c r="Q1297" t="s">
        <v>1858</v>
      </c>
      <c r="R1297" t="s">
        <v>2205</v>
      </c>
      <c r="S1297">
        <v>53220</v>
      </c>
      <c r="T1297" s="3">
        <v>42157</v>
      </c>
      <c r="U1297" s="3">
        <v>42164</v>
      </c>
      <c r="V1297" s="5">
        <v>-7.6849999999999996</v>
      </c>
      <c r="W1297">
        <v>12</v>
      </c>
      <c r="X1297" s="5">
        <v>44.75</v>
      </c>
      <c r="Y1297">
        <v>89610</v>
      </c>
      <c r="Z1297">
        <f t="shared" si="80"/>
        <v>7</v>
      </c>
      <c r="AA1297">
        <f t="shared" si="83"/>
        <v>2</v>
      </c>
      <c r="AB1297" t="str">
        <f t="shared" si="81"/>
        <v>Jun</v>
      </c>
      <c r="AC1297">
        <f t="shared" si="82"/>
        <v>2015</v>
      </c>
    </row>
    <row r="1298" spans="1:29" ht="12.75" customHeight="1" x14ac:dyDescent="0.25">
      <c r="A1298">
        <v>25241</v>
      </c>
      <c r="B1298" t="s">
        <v>47</v>
      </c>
      <c r="C1298">
        <v>0.06</v>
      </c>
      <c r="D1298">
        <v>2.08</v>
      </c>
      <c r="E1298">
        <v>5.33</v>
      </c>
      <c r="F1298">
        <v>2338</v>
      </c>
      <c r="G1298" t="s">
        <v>2208</v>
      </c>
      <c r="H1298" t="s">
        <v>49</v>
      </c>
      <c r="I1298" t="s">
        <v>40</v>
      </c>
      <c r="J1298" t="s">
        <v>41</v>
      </c>
      <c r="K1298" t="s">
        <v>50</v>
      </c>
      <c r="L1298" t="s">
        <v>59</v>
      </c>
      <c r="M1298" t="s">
        <v>744</v>
      </c>
      <c r="N1298">
        <v>0.43</v>
      </c>
      <c r="O1298" t="s">
        <v>33</v>
      </c>
      <c r="P1298" t="s">
        <v>53</v>
      </c>
      <c r="Q1298" t="s">
        <v>415</v>
      </c>
      <c r="R1298" t="s">
        <v>2109</v>
      </c>
      <c r="S1298">
        <v>20740</v>
      </c>
      <c r="T1298" s="3">
        <v>42017</v>
      </c>
      <c r="U1298" s="3">
        <v>42017</v>
      </c>
      <c r="V1298" s="5">
        <v>-82.559200000000004</v>
      </c>
      <c r="W1298">
        <v>4</v>
      </c>
      <c r="X1298" s="5">
        <v>9.23</v>
      </c>
      <c r="Y1298">
        <v>91480</v>
      </c>
      <c r="Z1298">
        <f t="shared" si="80"/>
        <v>0</v>
      </c>
      <c r="AA1298">
        <f t="shared" si="83"/>
        <v>13</v>
      </c>
      <c r="AB1298" t="str">
        <f t="shared" si="81"/>
        <v>Jan</v>
      </c>
      <c r="AC1298">
        <f t="shared" si="82"/>
        <v>2015</v>
      </c>
    </row>
    <row r="1299" spans="1:29" ht="12.75" customHeight="1" x14ac:dyDescent="0.25">
      <c r="A1299">
        <v>26137</v>
      </c>
      <c r="B1299" t="s">
        <v>25</v>
      </c>
      <c r="C1299">
        <v>0.1</v>
      </c>
      <c r="D1299">
        <v>6.75</v>
      </c>
      <c r="E1299">
        <v>2.99</v>
      </c>
      <c r="F1299">
        <v>2338</v>
      </c>
      <c r="G1299" t="s">
        <v>2208</v>
      </c>
      <c r="H1299" t="s">
        <v>49</v>
      </c>
      <c r="I1299" t="s">
        <v>40</v>
      </c>
      <c r="J1299" t="s">
        <v>29</v>
      </c>
      <c r="K1299" t="s">
        <v>109</v>
      </c>
      <c r="L1299" t="s">
        <v>59</v>
      </c>
      <c r="M1299" t="s">
        <v>2209</v>
      </c>
      <c r="N1299">
        <v>0.35</v>
      </c>
      <c r="O1299" t="s">
        <v>33</v>
      </c>
      <c r="P1299" t="s">
        <v>53</v>
      </c>
      <c r="Q1299" t="s">
        <v>415</v>
      </c>
      <c r="R1299" t="s">
        <v>2109</v>
      </c>
      <c r="S1299">
        <v>20740</v>
      </c>
      <c r="T1299" s="3">
        <v>42092</v>
      </c>
      <c r="U1299" s="3">
        <v>42092</v>
      </c>
      <c r="V1299" s="5">
        <v>18.147500000000001</v>
      </c>
      <c r="W1299">
        <v>15</v>
      </c>
      <c r="X1299" s="5">
        <v>96.13</v>
      </c>
      <c r="Y1299">
        <v>91481</v>
      </c>
      <c r="Z1299">
        <f t="shared" si="80"/>
        <v>0</v>
      </c>
      <c r="AA1299">
        <f t="shared" si="83"/>
        <v>29</v>
      </c>
      <c r="AB1299" t="str">
        <f t="shared" si="81"/>
        <v>Mar</v>
      </c>
      <c r="AC1299">
        <f t="shared" si="82"/>
        <v>2015</v>
      </c>
    </row>
    <row r="1300" spans="1:29" ht="12.75" customHeight="1" x14ac:dyDescent="0.25">
      <c r="A1300">
        <v>22526</v>
      </c>
      <c r="B1300" t="s">
        <v>56</v>
      </c>
      <c r="C1300">
        <v>0.05</v>
      </c>
      <c r="D1300">
        <v>11.58</v>
      </c>
      <c r="E1300">
        <v>6.97</v>
      </c>
      <c r="F1300">
        <v>2339</v>
      </c>
      <c r="G1300" t="s">
        <v>2210</v>
      </c>
      <c r="H1300" t="s">
        <v>49</v>
      </c>
      <c r="I1300" t="s">
        <v>40</v>
      </c>
      <c r="J1300" t="s">
        <v>29</v>
      </c>
      <c r="K1300" t="s">
        <v>69</v>
      </c>
      <c r="L1300" t="s">
        <v>59</v>
      </c>
      <c r="M1300" t="s">
        <v>686</v>
      </c>
      <c r="N1300">
        <v>0.35</v>
      </c>
      <c r="O1300" t="s">
        <v>33</v>
      </c>
      <c r="P1300" t="s">
        <v>61</v>
      </c>
      <c r="Q1300" t="s">
        <v>130</v>
      </c>
      <c r="R1300" t="s">
        <v>2211</v>
      </c>
      <c r="S1300">
        <v>77015</v>
      </c>
      <c r="T1300" s="3">
        <v>42149</v>
      </c>
      <c r="U1300" s="3">
        <v>42152</v>
      </c>
      <c r="V1300" s="5">
        <v>2.8060000000000027</v>
      </c>
      <c r="W1300">
        <v>6</v>
      </c>
      <c r="X1300" s="5">
        <v>73.959999999999994</v>
      </c>
      <c r="Y1300">
        <v>91482</v>
      </c>
      <c r="Z1300">
        <f t="shared" si="80"/>
        <v>3</v>
      </c>
      <c r="AA1300">
        <f t="shared" si="83"/>
        <v>25</v>
      </c>
      <c r="AB1300" t="str">
        <f t="shared" si="81"/>
        <v>May</v>
      </c>
      <c r="AC1300">
        <f t="shared" si="82"/>
        <v>2015</v>
      </c>
    </row>
    <row r="1301" spans="1:29" ht="12.75" customHeight="1" x14ac:dyDescent="0.25">
      <c r="A1301">
        <v>19052</v>
      </c>
      <c r="B1301" t="s">
        <v>56</v>
      </c>
      <c r="C1301">
        <v>7.0000000000000007E-2</v>
      </c>
      <c r="D1301">
        <v>200.98</v>
      </c>
      <c r="E1301">
        <v>23.76</v>
      </c>
      <c r="F1301">
        <v>2345</v>
      </c>
      <c r="G1301" t="s">
        <v>2212</v>
      </c>
      <c r="H1301" t="s">
        <v>39</v>
      </c>
      <c r="I1301" t="s">
        <v>28</v>
      </c>
      <c r="J1301" t="s">
        <v>41</v>
      </c>
      <c r="K1301" t="s">
        <v>42</v>
      </c>
      <c r="L1301" t="s">
        <v>43</v>
      </c>
      <c r="M1301" t="s">
        <v>2213</v>
      </c>
      <c r="N1301">
        <v>0.57999999999999996</v>
      </c>
      <c r="O1301" t="s">
        <v>33</v>
      </c>
      <c r="P1301" t="s">
        <v>136</v>
      </c>
      <c r="Q1301" t="s">
        <v>613</v>
      </c>
      <c r="R1301" t="s">
        <v>2129</v>
      </c>
      <c r="S1301">
        <v>42003</v>
      </c>
      <c r="T1301" s="3">
        <v>42077</v>
      </c>
      <c r="U1301" s="3">
        <v>42078</v>
      </c>
      <c r="V1301" s="5">
        <v>-132.42600000000002</v>
      </c>
      <c r="W1301">
        <v>9</v>
      </c>
      <c r="X1301" s="5">
        <v>1805.9</v>
      </c>
      <c r="Y1301">
        <v>89504</v>
      </c>
      <c r="Z1301">
        <f t="shared" si="80"/>
        <v>1</v>
      </c>
      <c r="AA1301">
        <f t="shared" si="83"/>
        <v>14</v>
      </c>
      <c r="AB1301" t="str">
        <f t="shared" si="81"/>
        <v>Mar</v>
      </c>
      <c r="AC1301">
        <f t="shared" si="82"/>
        <v>2015</v>
      </c>
    </row>
    <row r="1302" spans="1:29" ht="12.75" customHeight="1" x14ac:dyDescent="0.25">
      <c r="A1302">
        <v>19053</v>
      </c>
      <c r="B1302" t="s">
        <v>56</v>
      </c>
      <c r="C1302">
        <v>0.02</v>
      </c>
      <c r="D1302">
        <v>179.29</v>
      </c>
      <c r="E1302">
        <v>29.21</v>
      </c>
      <c r="F1302">
        <v>2345</v>
      </c>
      <c r="G1302" t="s">
        <v>2212</v>
      </c>
      <c r="H1302" t="s">
        <v>39</v>
      </c>
      <c r="I1302" t="s">
        <v>28</v>
      </c>
      <c r="J1302" t="s">
        <v>41</v>
      </c>
      <c r="K1302" t="s">
        <v>152</v>
      </c>
      <c r="L1302" t="s">
        <v>121</v>
      </c>
      <c r="M1302" t="s">
        <v>629</v>
      </c>
      <c r="N1302">
        <v>0.76</v>
      </c>
      <c r="O1302" t="s">
        <v>33</v>
      </c>
      <c r="P1302" t="s">
        <v>136</v>
      </c>
      <c r="Q1302" t="s">
        <v>613</v>
      </c>
      <c r="R1302" t="s">
        <v>2129</v>
      </c>
      <c r="S1302">
        <v>42003</v>
      </c>
      <c r="T1302" s="3">
        <v>42077</v>
      </c>
      <c r="U1302" s="3">
        <v>42077</v>
      </c>
      <c r="V1302" s="5">
        <v>-411.23599999999999</v>
      </c>
      <c r="W1302">
        <v>2</v>
      </c>
      <c r="X1302" s="5">
        <v>311.41000000000003</v>
      </c>
      <c r="Y1302">
        <v>89504</v>
      </c>
      <c r="Z1302">
        <f t="shared" si="80"/>
        <v>0</v>
      </c>
      <c r="AA1302">
        <f t="shared" si="83"/>
        <v>14</v>
      </c>
      <c r="AB1302" t="str">
        <f t="shared" si="81"/>
        <v>Mar</v>
      </c>
      <c r="AC1302">
        <f t="shared" si="82"/>
        <v>2015</v>
      </c>
    </row>
    <row r="1303" spans="1:29" ht="12.75" customHeight="1" x14ac:dyDescent="0.25">
      <c r="A1303">
        <v>20776</v>
      </c>
      <c r="B1303" t="s">
        <v>106</v>
      </c>
      <c r="C1303">
        <v>0.03</v>
      </c>
      <c r="D1303">
        <v>297.64</v>
      </c>
      <c r="E1303">
        <v>14.7</v>
      </c>
      <c r="F1303">
        <v>2346</v>
      </c>
      <c r="G1303" t="s">
        <v>2214</v>
      </c>
      <c r="H1303" t="s">
        <v>39</v>
      </c>
      <c r="I1303" t="s">
        <v>28</v>
      </c>
      <c r="J1303" t="s">
        <v>77</v>
      </c>
      <c r="K1303" t="s">
        <v>85</v>
      </c>
      <c r="L1303" t="s">
        <v>43</v>
      </c>
      <c r="M1303" t="s">
        <v>565</v>
      </c>
      <c r="N1303">
        <v>0.56999999999999995</v>
      </c>
      <c r="O1303" t="s">
        <v>33</v>
      </c>
      <c r="P1303" t="s">
        <v>136</v>
      </c>
      <c r="Q1303" t="s">
        <v>613</v>
      </c>
      <c r="R1303" t="s">
        <v>2215</v>
      </c>
      <c r="S1303">
        <v>40258</v>
      </c>
      <c r="T1303" s="3">
        <v>42014</v>
      </c>
      <c r="U1303" s="3">
        <v>42019</v>
      </c>
      <c r="V1303" s="5">
        <v>-48.971999999999994</v>
      </c>
      <c r="W1303">
        <v>12</v>
      </c>
      <c r="X1303" s="5">
        <v>3707.05</v>
      </c>
      <c r="Y1303">
        <v>89503</v>
      </c>
      <c r="Z1303">
        <f t="shared" si="80"/>
        <v>5</v>
      </c>
      <c r="AA1303">
        <f t="shared" si="83"/>
        <v>10</v>
      </c>
      <c r="AB1303" t="str">
        <f t="shared" si="81"/>
        <v>Jan</v>
      </c>
      <c r="AC1303">
        <f t="shared" si="82"/>
        <v>2015</v>
      </c>
    </row>
    <row r="1304" spans="1:29" ht="12.75" customHeight="1" x14ac:dyDescent="0.25">
      <c r="A1304">
        <v>21627</v>
      </c>
      <c r="B1304" t="s">
        <v>25</v>
      </c>
      <c r="C1304">
        <v>0.1</v>
      </c>
      <c r="D1304">
        <v>218.75</v>
      </c>
      <c r="E1304">
        <v>69.64</v>
      </c>
      <c r="F1304">
        <v>2346</v>
      </c>
      <c r="G1304" t="s">
        <v>2214</v>
      </c>
      <c r="H1304" t="s">
        <v>39</v>
      </c>
      <c r="I1304" t="s">
        <v>28</v>
      </c>
      <c r="J1304" t="s">
        <v>41</v>
      </c>
      <c r="K1304" t="s">
        <v>152</v>
      </c>
      <c r="L1304" t="s">
        <v>121</v>
      </c>
      <c r="M1304" t="s">
        <v>655</v>
      </c>
      <c r="N1304">
        <v>0.77</v>
      </c>
      <c r="O1304" t="s">
        <v>33</v>
      </c>
      <c r="P1304" t="s">
        <v>136</v>
      </c>
      <c r="Q1304" t="s">
        <v>613</v>
      </c>
      <c r="R1304" t="s">
        <v>2215</v>
      </c>
      <c r="S1304">
        <v>40258</v>
      </c>
      <c r="T1304" s="3">
        <v>42144</v>
      </c>
      <c r="U1304" s="3">
        <v>42145</v>
      </c>
      <c r="V1304" s="5">
        <v>62.297999999999995</v>
      </c>
      <c r="W1304">
        <v>17</v>
      </c>
      <c r="X1304" s="5">
        <v>2805.18</v>
      </c>
      <c r="Y1304">
        <v>89505</v>
      </c>
      <c r="Z1304">
        <f t="shared" si="80"/>
        <v>1</v>
      </c>
      <c r="AA1304">
        <f t="shared" si="83"/>
        <v>20</v>
      </c>
      <c r="AB1304" t="str">
        <f t="shared" si="81"/>
        <v>May</v>
      </c>
      <c r="AC1304">
        <f t="shared" si="82"/>
        <v>2015</v>
      </c>
    </row>
    <row r="1305" spans="1:29" ht="12.75" customHeight="1" x14ac:dyDescent="0.25">
      <c r="A1305">
        <v>18675</v>
      </c>
      <c r="B1305" t="s">
        <v>47</v>
      </c>
      <c r="C1305">
        <v>0.08</v>
      </c>
      <c r="D1305">
        <v>6.48</v>
      </c>
      <c r="E1305">
        <v>7.49</v>
      </c>
      <c r="F1305">
        <v>2351</v>
      </c>
      <c r="G1305" t="s">
        <v>2216</v>
      </c>
      <c r="H1305" t="s">
        <v>49</v>
      </c>
      <c r="I1305" t="s">
        <v>28</v>
      </c>
      <c r="J1305" t="s">
        <v>29</v>
      </c>
      <c r="K1305" t="s">
        <v>93</v>
      </c>
      <c r="L1305" t="s">
        <v>59</v>
      </c>
      <c r="M1305" t="s">
        <v>1950</v>
      </c>
      <c r="N1305">
        <v>0.37</v>
      </c>
      <c r="O1305" t="s">
        <v>33</v>
      </c>
      <c r="P1305" t="s">
        <v>53</v>
      </c>
      <c r="Q1305" t="s">
        <v>415</v>
      </c>
      <c r="R1305" t="s">
        <v>2217</v>
      </c>
      <c r="S1305">
        <v>21114</v>
      </c>
      <c r="T1305" s="3">
        <v>42093</v>
      </c>
      <c r="U1305" s="3">
        <v>42096</v>
      </c>
      <c r="V1305" s="5">
        <v>-119.32</v>
      </c>
      <c r="W1305">
        <v>13</v>
      </c>
      <c r="X1305" s="5">
        <v>80.86</v>
      </c>
      <c r="Y1305">
        <v>86163</v>
      </c>
      <c r="Z1305">
        <f t="shared" si="80"/>
        <v>3</v>
      </c>
      <c r="AA1305">
        <f t="shared" si="83"/>
        <v>30</v>
      </c>
      <c r="AB1305" t="str">
        <f t="shared" si="81"/>
        <v>Mar</v>
      </c>
      <c r="AC1305">
        <f t="shared" si="82"/>
        <v>2015</v>
      </c>
    </row>
    <row r="1306" spans="1:29" ht="12.75" customHeight="1" x14ac:dyDescent="0.25">
      <c r="A1306">
        <v>20904</v>
      </c>
      <c r="B1306" t="s">
        <v>47</v>
      </c>
      <c r="C1306">
        <v>0.06</v>
      </c>
      <c r="D1306">
        <v>59.76</v>
      </c>
      <c r="E1306">
        <v>9.7100000000000009</v>
      </c>
      <c r="F1306">
        <v>2352</v>
      </c>
      <c r="G1306" t="s">
        <v>2218</v>
      </c>
      <c r="H1306" t="s">
        <v>49</v>
      </c>
      <c r="I1306" t="s">
        <v>114</v>
      </c>
      <c r="J1306" t="s">
        <v>29</v>
      </c>
      <c r="K1306" t="s">
        <v>141</v>
      </c>
      <c r="L1306" t="s">
        <v>59</v>
      </c>
      <c r="M1306" t="s">
        <v>1028</v>
      </c>
      <c r="N1306">
        <v>0.56999999999999995</v>
      </c>
      <c r="O1306" t="s">
        <v>33</v>
      </c>
      <c r="P1306" t="s">
        <v>53</v>
      </c>
      <c r="Q1306" t="s">
        <v>415</v>
      </c>
      <c r="R1306" t="s">
        <v>2219</v>
      </c>
      <c r="S1306">
        <v>21501</v>
      </c>
      <c r="T1306" s="3">
        <v>42175</v>
      </c>
      <c r="U1306" s="3">
        <v>42178</v>
      </c>
      <c r="V1306" s="5">
        <v>756.67470000000003</v>
      </c>
      <c r="W1306">
        <v>18</v>
      </c>
      <c r="X1306" s="5">
        <v>1096.6300000000001</v>
      </c>
      <c r="Y1306">
        <v>86165</v>
      </c>
      <c r="Z1306">
        <f t="shared" si="80"/>
        <v>3</v>
      </c>
      <c r="AA1306">
        <f t="shared" si="83"/>
        <v>20</v>
      </c>
      <c r="AB1306" t="str">
        <f t="shared" si="81"/>
        <v>Jun</v>
      </c>
      <c r="AC1306">
        <f t="shared" si="82"/>
        <v>2015</v>
      </c>
    </row>
    <row r="1307" spans="1:29" ht="12.75" customHeight="1" x14ac:dyDescent="0.25">
      <c r="A1307">
        <v>20905</v>
      </c>
      <c r="B1307" t="s">
        <v>47</v>
      </c>
      <c r="C1307">
        <v>7.0000000000000007E-2</v>
      </c>
      <c r="D1307">
        <v>195.99</v>
      </c>
      <c r="E1307">
        <v>4.2</v>
      </c>
      <c r="F1307">
        <v>2352</v>
      </c>
      <c r="G1307" t="s">
        <v>2218</v>
      </c>
      <c r="H1307" t="s">
        <v>49</v>
      </c>
      <c r="I1307" t="s">
        <v>114</v>
      </c>
      <c r="J1307" t="s">
        <v>77</v>
      </c>
      <c r="K1307" t="s">
        <v>78</v>
      </c>
      <c r="L1307" t="s">
        <v>59</v>
      </c>
      <c r="M1307" t="s">
        <v>2220</v>
      </c>
      <c r="N1307">
        <v>0.56000000000000005</v>
      </c>
      <c r="O1307" t="s">
        <v>33</v>
      </c>
      <c r="P1307" t="s">
        <v>53</v>
      </c>
      <c r="Q1307" t="s">
        <v>415</v>
      </c>
      <c r="R1307" t="s">
        <v>2219</v>
      </c>
      <c r="S1307">
        <v>21501</v>
      </c>
      <c r="T1307" s="3">
        <v>42175</v>
      </c>
      <c r="U1307" s="3">
        <v>42178</v>
      </c>
      <c r="V1307" s="5">
        <v>-222.34299999999999</v>
      </c>
      <c r="W1307">
        <v>4</v>
      </c>
      <c r="X1307" s="5">
        <v>632.12</v>
      </c>
      <c r="Y1307">
        <v>86165</v>
      </c>
      <c r="Z1307">
        <f t="shared" si="80"/>
        <v>3</v>
      </c>
      <c r="AA1307">
        <f t="shared" si="83"/>
        <v>20</v>
      </c>
      <c r="AB1307" t="str">
        <f t="shared" si="81"/>
        <v>Jun</v>
      </c>
      <c r="AC1307">
        <f t="shared" si="82"/>
        <v>2015</v>
      </c>
    </row>
    <row r="1308" spans="1:29" ht="12.75" customHeight="1" x14ac:dyDescent="0.25">
      <c r="A1308">
        <v>19270</v>
      </c>
      <c r="B1308" t="s">
        <v>37</v>
      </c>
      <c r="C1308">
        <v>0.09</v>
      </c>
      <c r="D1308">
        <v>71.37</v>
      </c>
      <c r="E1308">
        <v>69</v>
      </c>
      <c r="F1308">
        <v>2352</v>
      </c>
      <c r="G1308" t="s">
        <v>2218</v>
      </c>
      <c r="H1308" t="s">
        <v>49</v>
      </c>
      <c r="I1308" t="s">
        <v>40</v>
      </c>
      <c r="J1308" t="s">
        <v>41</v>
      </c>
      <c r="K1308" t="s">
        <v>152</v>
      </c>
      <c r="L1308" t="s">
        <v>236</v>
      </c>
      <c r="M1308" t="s">
        <v>2221</v>
      </c>
      <c r="N1308">
        <v>0.68</v>
      </c>
      <c r="O1308" t="s">
        <v>33</v>
      </c>
      <c r="P1308" t="s">
        <v>53</v>
      </c>
      <c r="Q1308" t="s">
        <v>415</v>
      </c>
      <c r="R1308" t="s">
        <v>2219</v>
      </c>
      <c r="S1308">
        <v>21501</v>
      </c>
      <c r="T1308" s="3">
        <v>42178</v>
      </c>
      <c r="U1308" s="3">
        <v>42179</v>
      </c>
      <c r="V1308" s="5">
        <v>-1537.1356000000003</v>
      </c>
      <c r="W1308">
        <v>19</v>
      </c>
      <c r="X1308" s="5">
        <v>1302.98</v>
      </c>
      <c r="Y1308">
        <v>86166</v>
      </c>
      <c r="Z1308">
        <f t="shared" si="80"/>
        <v>1</v>
      </c>
      <c r="AA1308">
        <f t="shared" si="83"/>
        <v>23</v>
      </c>
      <c r="AB1308" t="str">
        <f t="shared" si="81"/>
        <v>Jun</v>
      </c>
      <c r="AC1308">
        <f t="shared" si="82"/>
        <v>2015</v>
      </c>
    </row>
    <row r="1309" spans="1:29" ht="12.75" customHeight="1" x14ac:dyDescent="0.25">
      <c r="A1309">
        <v>25338</v>
      </c>
      <c r="B1309" t="s">
        <v>47</v>
      </c>
      <c r="C1309">
        <v>0.04</v>
      </c>
      <c r="D1309">
        <v>5.98</v>
      </c>
      <c r="E1309">
        <v>0.96</v>
      </c>
      <c r="F1309">
        <v>2353</v>
      </c>
      <c r="G1309" t="s">
        <v>2222</v>
      </c>
      <c r="H1309" t="s">
        <v>49</v>
      </c>
      <c r="I1309" t="s">
        <v>28</v>
      </c>
      <c r="J1309" t="s">
        <v>29</v>
      </c>
      <c r="K1309" t="s">
        <v>30</v>
      </c>
      <c r="L1309" t="s">
        <v>31</v>
      </c>
      <c r="M1309" t="s">
        <v>1819</v>
      </c>
      <c r="N1309">
        <v>0.6</v>
      </c>
      <c r="O1309" t="s">
        <v>33</v>
      </c>
      <c r="P1309" t="s">
        <v>53</v>
      </c>
      <c r="Q1309" t="s">
        <v>415</v>
      </c>
      <c r="R1309" t="s">
        <v>2223</v>
      </c>
      <c r="S1309">
        <v>21040</v>
      </c>
      <c r="T1309" s="3">
        <v>42123</v>
      </c>
      <c r="U1309" s="3">
        <v>42124</v>
      </c>
      <c r="V1309" s="5">
        <v>52.697600000000001</v>
      </c>
      <c r="W1309">
        <v>22</v>
      </c>
      <c r="X1309" s="5">
        <v>131.79</v>
      </c>
      <c r="Y1309">
        <v>86164</v>
      </c>
      <c r="Z1309">
        <f t="shared" si="80"/>
        <v>1</v>
      </c>
      <c r="AA1309">
        <f t="shared" si="83"/>
        <v>29</v>
      </c>
      <c r="AB1309" t="str">
        <f t="shared" si="81"/>
        <v>Apr</v>
      </c>
      <c r="AC1309">
        <f t="shared" si="82"/>
        <v>2015</v>
      </c>
    </row>
    <row r="1310" spans="1:29" ht="12.75" customHeight="1" x14ac:dyDescent="0.25">
      <c r="A1310">
        <v>25339</v>
      </c>
      <c r="B1310" t="s">
        <v>47</v>
      </c>
      <c r="C1310">
        <v>0.01</v>
      </c>
      <c r="D1310">
        <v>20.99</v>
      </c>
      <c r="E1310">
        <v>0.99</v>
      </c>
      <c r="F1310">
        <v>2353</v>
      </c>
      <c r="G1310" t="s">
        <v>2222</v>
      </c>
      <c r="H1310" t="s">
        <v>49</v>
      </c>
      <c r="I1310" t="s">
        <v>28</v>
      </c>
      <c r="J1310" t="s">
        <v>77</v>
      </c>
      <c r="K1310" t="s">
        <v>78</v>
      </c>
      <c r="L1310" t="s">
        <v>31</v>
      </c>
      <c r="M1310" t="s">
        <v>596</v>
      </c>
      <c r="N1310">
        <v>0.56999999999999995</v>
      </c>
      <c r="O1310" t="s">
        <v>33</v>
      </c>
      <c r="P1310" t="s">
        <v>53</v>
      </c>
      <c r="Q1310" t="s">
        <v>415</v>
      </c>
      <c r="R1310" t="s">
        <v>2223</v>
      </c>
      <c r="S1310">
        <v>21040</v>
      </c>
      <c r="T1310" s="3">
        <v>42123</v>
      </c>
      <c r="U1310" s="3">
        <v>42124</v>
      </c>
      <c r="V1310" s="5">
        <v>-78.194159999999982</v>
      </c>
      <c r="W1310">
        <v>2</v>
      </c>
      <c r="X1310" s="5">
        <v>35.33</v>
      </c>
      <c r="Y1310">
        <v>86164</v>
      </c>
      <c r="Z1310">
        <f t="shared" si="80"/>
        <v>1</v>
      </c>
      <c r="AA1310">
        <f t="shared" si="83"/>
        <v>29</v>
      </c>
      <c r="AB1310" t="str">
        <f t="shared" si="81"/>
        <v>Apr</v>
      </c>
      <c r="AC1310">
        <f t="shared" si="82"/>
        <v>2015</v>
      </c>
    </row>
    <row r="1311" spans="1:29" ht="12.75" customHeight="1" x14ac:dyDescent="0.25">
      <c r="A1311">
        <v>22649</v>
      </c>
      <c r="B1311" t="s">
        <v>37</v>
      </c>
      <c r="C1311">
        <v>0.1</v>
      </c>
      <c r="D1311">
        <v>78.69</v>
      </c>
      <c r="E1311">
        <v>19.989999999999998</v>
      </c>
      <c r="F1311">
        <v>2355</v>
      </c>
      <c r="G1311" t="s">
        <v>2224</v>
      </c>
      <c r="H1311" t="s">
        <v>49</v>
      </c>
      <c r="I1311" t="s">
        <v>114</v>
      </c>
      <c r="J1311" t="s">
        <v>41</v>
      </c>
      <c r="K1311" t="s">
        <v>50</v>
      </c>
      <c r="L1311" t="s">
        <v>59</v>
      </c>
      <c r="M1311" t="s">
        <v>60</v>
      </c>
      <c r="N1311">
        <v>0.43</v>
      </c>
      <c r="O1311" t="s">
        <v>33</v>
      </c>
      <c r="P1311" t="s">
        <v>34</v>
      </c>
      <c r="Q1311" t="s">
        <v>45</v>
      </c>
      <c r="R1311" t="s">
        <v>2198</v>
      </c>
      <c r="S1311">
        <v>92236</v>
      </c>
      <c r="T1311" s="3">
        <v>42050</v>
      </c>
      <c r="U1311" s="3">
        <v>42051</v>
      </c>
      <c r="V1311" s="5">
        <v>465.43949999999995</v>
      </c>
      <c r="W1311">
        <v>9</v>
      </c>
      <c r="X1311" s="5">
        <v>674.55</v>
      </c>
      <c r="Y1311">
        <v>91304</v>
      </c>
      <c r="Z1311">
        <f t="shared" si="80"/>
        <v>1</v>
      </c>
      <c r="AA1311">
        <f t="shared" si="83"/>
        <v>15</v>
      </c>
      <c r="AB1311" t="str">
        <f t="shared" si="81"/>
        <v>Feb</v>
      </c>
      <c r="AC1311">
        <f t="shared" si="82"/>
        <v>2015</v>
      </c>
    </row>
    <row r="1312" spans="1:29" ht="12.75" customHeight="1" x14ac:dyDescent="0.25">
      <c r="A1312">
        <v>21511</v>
      </c>
      <c r="B1312" t="s">
        <v>56</v>
      </c>
      <c r="C1312">
        <v>0.06</v>
      </c>
      <c r="D1312">
        <v>146.34</v>
      </c>
      <c r="E1312">
        <v>43.75</v>
      </c>
      <c r="F1312">
        <v>2355</v>
      </c>
      <c r="G1312" t="s">
        <v>2224</v>
      </c>
      <c r="H1312" t="s">
        <v>39</v>
      </c>
      <c r="I1312" t="s">
        <v>114</v>
      </c>
      <c r="J1312" t="s">
        <v>41</v>
      </c>
      <c r="K1312" t="s">
        <v>152</v>
      </c>
      <c r="L1312" t="s">
        <v>121</v>
      </c>
      <c r="M1312" t="s">
        <v>2190</v>
      </c>
      <c r="N1312">
        <v>0.65</v>
      </c>
      <c r="O1312" t="s">
        <v>33</v>
      </c>
      <c r="P1312" t="s">
        <v>34</v>
      </c>
      <c r="Q1312" t="s">
        <v>45</v>
      </c>
      <c r="R1312" t="s">
        <v>2198</v>
      </c>
      <c r="S1312">
        <v>92236</v>
      </c>
      <c r="T1312" s="3">
        <v>42171</v>
      </c>
      <c r="U1312" s="3">
        <v>42173</v>
      </c>
      <c r="V1312" s="5">
        <v>-89.27</v>
      </c>
      <c r="W1312">
        <v>12</v>
      </c>
      <c r="X1312" s="5">
        <v>1721.24</v>
      </c>
      <c r="Y1312">
        <v>91306</v>
      </c>
      <c r="Z1312">
        <f t="shared" si="80"/>
        <v>2</v>
      </c>
      <c r="AA1312">
        <f t="shared" si="83"/>
        <v>16</v>
      </c>
      <c r="AB1312" t="str">
        <f t="shared" si="81"/>
        <v>Jun</v>
      </c>
      <c r="AC1312">
        <f t="shared" si="82"/>
        <v>2015</v>
      </c>
    </row>
    <row r="1313" spans="1:29" ht="12.75" customHeight="1" x14ac:dyDescent="0.25">
      <c r="A1313">
        <v>24526</v>
      </c>
      <c r="B1313" t="s">
        <v>56</v>
      </c>
      <c r="C1313">
        <v>0</v>
      </c>
      <c r="D1313">
        <v>29.34</v>
      </c>
      <c r="E1313">
        <v>7.87</v>
      </c>
      <c r="F1313">
        <v>2356</v>
      </c>
      <c r="G1313" t="s">
        <v>2225</v>
      </c>
      <c r="H1313" t="s">
        <v>49</v>
      </c>
      <c r="I1313" t="s">
        <v>114</v>
      </c>
      <c r="J1313" t="s">
        <v>41</v>
      </c>
      <c r="K1313" t="s">
        <v>50</v>
      </c>
      <c r="L1313" t="s">
        <v>59</v>
      </c>
      <c r="M1313" t="s">
        <v>556</v>
      </c>
      <c r="N1313">
        <v>0.54</v>
      </c>
      <c r="O1313" t="s">
        <v>33</v>
      </c>
      <c r="P1313" t="s">
        <v>34</v>
      </c>
      <c r="Q1313" t="s">
        <v>2226</v>
      </c>
      <c r="R1313" t="s">
        <v>2227</v>
      </c>
      <c r="S1313">
        <v>82901</v>
      </c>
      <c r="T1313" s="3">
        <v>42078</v>
      </c>
      <c r="U1313" s="3">
        <v>42080</v>
      </c>
      <c r="V1313" s="5">
        <v>385.37</v>
      </c>
      <c r="W1313">
        <v>22</v>
      </c>
      <c r="X1313" s="5">
        <v>668.38</v>
      </c>
      <c r="Y1313">
        <v>91305</v>
      </c>
      <c r="Z1313">
        <f t="shared" si="80"/>
        <v>2</v>
      </c>
      <c r="AA1313">
        <f t="shared" si="83"/>
        <v>15</v>
      </c>
      <c r="AB1313" t="str">
        <f t="shared" si="81"/>
        <v>Mar</v>
      </c>
      <c r="AC1313">
        <f t="shared" si="82"/>
        <v>2015</v>
      </c>
    </row>
    <row r="1314" spans="1:29" ht="12.75" customHeight="1" x14ac:dyDescent="0.25">
      <c r="A1314">
        <v>20798</v>
      </c>
      <c r="B1314" t="s">
        <v>106</v>
      </c>
      <c r="C1314">
        <v>0.1</v>
      </c>
      <c r="D1314">
        <v>205.99</v>
      </c>
      <c r="E1314">
        <v>8.99</v>
      </c>
      <c r="F1314">
        <v>2358</v>
      </c>
      <c r="G1314" t="s">
        <v>2228</v>
      </c>
      <c r="H1314" t="s">
        <v>49</v>
      </c>
      <c r="I1314" t="s">
        <v>28</v>
      </c>
      <c r="J1314" t="s">
        <v>77</v>
      </c>
      <c r="K1314" t="s">
        <v>78</v>
      </c>
      <c r="L1314" t="s">
        <v>59</v>
      </c>
      <c r="M1314" t="s">
        <v>107</v>
      </c>
      <c r="N1314">
        <v>0.56000000000000005</v>
      </c>
      <c r="O1314" t="s">
        <v>33</v>
      </c>
      <c r="P1314" t="s">
        <v>136</v>
      </c>
      <c r="Q1314" t="s">
        <v>362</v>
      </c>
      <c r="R1314" t="s">
        <v>2056</v>
      </c>
      <c r="S1314">
        <v>33311</v>
      </c>
      <c r="T1314" s="3">
        <v>42067</v>
      </c>
      <c r="U1314" s="3">
        <v>42071</v>
      </c>
      <c r="V1314" s="5">
        <v>147</v>
      </c>
      <c r="W1314">
        <v>2</v>
      </c>
      <c r="X1314" s="5">
        <v>324.62</v>
      </c>
      <c r="Y1314">
        <v>88267</v>
      </c>
      <c r="Z1314">
        <f t="shared" si="80"/>
        <v>4</v>
      </c>
      <c r="AA1314">
        <f t="shared" si="83"/>
        <v>4</v>
      </c>
      <c r="AB1314" t="str">
        <f t="shared" si="81"/>
        <v>Mar</v>
      </c>
      <c r="AC1314">
        <f t="shared" si="82"/>
        <v>2015</v>
      </c>
    </row>
    <row r="1315" spans="1:29" ht="12.75" customHeight="1" x14ac:dyDescent="0.25">
      <c r="A1315">
        <v>18892</v>
      </c>
      <c r="B1315" t="s">
        <v>47</v>
      </c>
      <c r="C1315">
        <v>0.05</v>
      </c>
      <c r="D1315">
        <v>2.08</v>
      </c>
      <c r="E1315">
        <v>2.56</v>
      </c>
      <c r="F1315">
        <v>2358</v>
      </c>
      <c r="G1315" t="s">
        <v>2228</v>
      </c>
      <c r="H1315" t="s">
        <v>49</v>
      </c>
      <c r="I1315" t="s">
        <v>40</v>
      </c>
      <c r="J1315" t="s">
        <v>29</v>
      </c>
      <c r="K1315" t="s">
        <v>174</v>
      </c>
      <c r="L1315" t="s">
        <v>51</v>
      </c>
      <c r="M1315" t="s">
        <v>316</v>
      </c>
      <c r="N1315">
        <v>0.55000000000000004</v>
      </c>
      <c r="O1315" t="s">
        <v>33</v>
      </c>
      <c r="P1315" t="s">
        <v>136</v>
      </c>
      <c r="Q1315" t="s">
        <v>362</v>
      </c>
      <c r="R1315" t="s">
        <v>2056</v>
      </c>
      <c r="S1315">
        <v>33311</v>
      </c>
      <c r="T1315" s="3">
        <v>42049</v>
      </c>
      <c r="U1315" s="3">
        <v>42051</v>
      </c>
      <c r="V1315" s="5">
        <v>-1045.0160000000001</v>
      </c>
      <c r="W1315">
        <v>19</v>
      </c>
      <c r="X1315" s="5">
        <v>40.93</v>
      </c>
      <c r="Y1315">
        <v>88268</v>
      </c>
      <c r="Z1315">
        <f t="shared" si="80"/>
        <v>2</v>
      </c>
      <c r="AA1315">
        <f t="shared" si="83"/>
        <v>14</v>
      </c>
      <c r="AB1315" t="str">
        <f t="shared" si="81"/>
        <v>Feb</v>
      </c>
      <c r="AC1315">
        <f t="shared" si="82"/>
        <v>2015</v>
      </c>
    </row>
    <row r="1316" spans="1:29" ht="12.75" customHeight="1" x14ac:dyDescent="0.25">
      <c r="A1316">
        <v>21772</v>
      </c>
      <c r="B1316" t="s">
        <v>47</v>
      </c>
      <c r="C1316">
        <v>0</v>
      </c>
      <c r="D1316">
        <v>7.28</v>
      </c>
      <c r="E1316">
        <v>1.77</v>
      </c>
      <c r="F1316">
        <v>2359</v>
      </c>
      <c r="G1316" t="s">
        <v>2229</v>
      </c>
      <c r="H1316" t="s">
        <v>49</v>
      </c>
      <c r="I1316" t="s">
        <v>40</v>
      </c>
      <c r="J1316" t="s">
        <v>29</v>
      </c>
      <c r="K1316" t="s">
        <v>93</v>
      </c>
      <c r="L1316" t="s">
        <v>31</v>
      </c>
      <c r="M1316" t="s">
        <v>2230</v>
      </c>
      <c r="N1316">
        <v>0.37</v>
      </c>
      <c r="O1316" t="s">
        <v>33</v>
      </c>
      <c r="P1316" t="s">
        <v>136</v>
      </c>
      <c r="Q1316" t="s">
        <v>362</v>
      </c>
      <c r="R1316" t="s">
        <v>2231</v>
      </c>
      <c r="S1316">
        <v>33917</v>
      </c>
      <c r="T1316" s="3">
        <v>42040</v>
      </c>
      <c r="U1316" s="3">
        <v>42040</v>
      </c>
      <c r="V1316" s="5">
        <v>167.16000000000003</v>
      </c>
      <c r="W1316">
        <v>7</v>
      </c>
      <c r="X1316" s="5">
        <v>53.42</v>
      </c>
      <c r="Y1316">
        <v>88265</v>
      </c>
      <c r="Z1316">
        <f t="shared" si="80"/>
        <v>0</v>
      </c>
      <c r="AA1316">
        <f t="shared" si="83"/>
        <v>5</v>
      </c>
      <c r="AB1316" t="str">
        <f t="shared" si="81"/>
        <v>Feb</v>
      </c>
      <c r="AC1316">
        <f t="shared" si="82"/>
        <v>2015</v>
      </c>
    </row>
    <row r="1317" spans="1:29" ht="12.75" customHeight="1" x14ac:dyDescent="0.25">
      <c r="A1317">
        <v>24890</v>
      </c>
      <c r="B1317" t="s">
        <v>25</v>
      </c>
      <c r="C1317">
        <v>0.06</v>
      </c>
      <c r="D1317">
        <v>8.33</v>
      </c>
      <c r="E1317">
        <v>1.99</v>
      </c>
      <c r="F1317">
        <v>2361</v>
      </c>
      <c r="G1317" t="s">
        <v>2232</v>
      </c>
      <c r="H1317" t="s">
        <v>49</v>
      </c>
      <c r="I1317" t="s">
        <v>28</v>
      </c>
      <c r="J1317" t="s">
        <v>77</v>
      </c>
      <c r="K1317" t="s">
        <v>180</v>
      </c>
      <c r="L1317" t="s">
        <v>51</v>
      </c>
      <c r="M1317" t="s">
        <v>414</v>
      </c>
      <c r="N1317">
        <v>0.52</v>
      </c>
      <c r="O1317" t="s">
        <v>33</v>
      </c>
      <c r="P1317" t="s">
        <v>136</v>
      </c>
      <c r="Q1317" t="s">
        <v>362</v>
      </c>
      <c r="R1317" t="s">
        <v>2233</v>
      </c>
      <c r="S1317">
        <v>32259</v>
      </c>
      <c r="T1317" s="3">
        <v>42060</v>
      </c>
      <c r="U1317" s="3">
        <v>42061</v>
      </c>
      <c r="V1317" s="5">
        <v>-344.82000000000005</v>
      </c>
      <c r="W1317">
        <v>1</v>
      </c>
      <c r="X1317" s="5">
        <v>8.49</v>
      </c>
      <c r="Y1317">
        <v>88266</v>
      </c>
      <c r="Z1317">
        <f t="shared" si="80"/>
        <v>1</v>
      </c>
      <c r="AA1317">
        <f t="shared" si="83"/>
        <v>25</v>
      </c>
      <c r="AB1317" t="str">
        <f t="shared" si="81"/>
        <v>Feb</v>
      </c>
      <c r="AC1317">
        <f t="shared" si="82"/>
        <v>2015</v>
      </c>
    </row>
    <row r="1318" spans="1:29" ht="12.75" customHeight="1" x14ac:dyDescent="0.25">
      <c r="A1318">
        <v>19369</v>
      </c>
      <c r="B1318" t="s">
        <v>25</v>
      </c>
      <c r="C1318">
        <v>0</v>
      </c>
      <c r="D1318">
        <v>5.77</v>
      </c>
      <c r="E1318">
        <v>5.92</v>
      </c>
      <c r="F1318">
        <v>2363</v>
      </c>
      <c r="G1318" t="s">
        <v>2234</v>
      </c>
      <c r="H1318" t="s">
        <v>49</v>
      </c>
      <c r="I1318" t="s">
        <v>40</v>
      </c>
      <c r="J1318" t="s">
        <v>41</v>
      </c>
      <c r="K1318" t="s">
        <v>50</v>
      </c>
      <c r="L1318" t="s">
        <v>86</v>
      </c>
      <c r="M1318" t="s">
        <v>2235</v>
      </c>
      <c r="N1318">
        <v>0.55000000000000004</v>
      </c>
      <c r="O1318" t="s">
        <v>33</v>
      </c>
      <c r="P1318" t="s">
        <v>53</v>
      </c>
      <c r="Q1318" t="s">
        <v>154</v>
      </c>
      <c r="R1318" t="s">
        <v>2118</v>
      </c>
      <c r="S1318">
        <v>44256</v>
      </c>
      <c r="T1318" s="3">
        <v>42105</v>
      </c>
      <c r="U1318" s="3">
        <v>42107</v>
      </c>
      <c r="V1318" s="5">
        <v>-61.5276</v>
      </c>
      <c r="W1318">
        <v>11</v>
      </c>
      <c r="X1318" s="5">
        <v>69.89</v>
      </c>
      <c r="Y1318">
        <v>90040</v>
      </c>
      <c r="Z1318">
        <f t="shared" si="80"/>
        <v>2</v>
      </c>
      <c r="AA1318">
        <f t="shared" si="83"/>
        <v>11</v>
      </c>
      <c r="AB1318" t="str">
        <f t="shared" si="81"/>
        <v>Apr</v>
      </c>
      <c r="AC1318">
        <f t="shared" si="82"/>
        <v>2015</v>
      </c>
    </row>
    <row r="1319" spans="1:29" ht="12.75" customHeight="1" x14ac:dyDescent="0.25">
      <c r="A1319">
        <v>21582</v>
      </c>
      <c r="B1319" t="s">
        <v>106</v>
      </c>
      <c r="C1319">
        <v>7.0000000000000007E-2</v>
      </c>
      <c r="D1319">
        <v>5.98</v>
      </c>
      <c r="E1319">
        <v>5.79</v>
      </c>
      <c r="F1319">
        <v>2369</v>
      </c>
      <c r="G1319" t="s">
        <v>2236</v>
      </c>
      <c r="H1319" t="s">
        <v>49</v>
      </c>
      <c r="I1319" t="s">
        <v>114</v>
      </c>
      <c r="J1319" t="s">
        <v>29</v>
      </c>
      <c r="K1319" t="s">
        <v>93</v>
      </c>
      <c r="L1319" t="s">
        <v>59</v>
      </c>
      <c r="M1319" t="s">
        <v>123</v>
      </c>
      <c r="N1319">
        <v>0.36</v>
      </c>
      <c r="O1319" t="s">
        <v>33</v>
      </c>
      <c r="P1319" t="s">
        <v>136</v>
      </c>
      <c r="Q1319" t="s">
        <v>362</v>
      </c>
      <c r="R1319" t="s">
        <v>2237</v>
      </c>
      <c r="S1319">
        <v>33024</v>
      </c>
      <c r="T1319" s="3">
        <v>42017</v>
      </c>
      <c r="U1319" s="3">
        <v>42019</v>
      </c>
      <c r="V1319" s="5">
        <v>-41.972700000000003</v>
      </c>
      <c r="W1319">
        <v>13</v>
      </c>
      <c r="X1319" s="5">
        <v>77.42</v>
      </c>
      <c r="Y1319">
        <v>90408</v>
      </c>
      <c r="Z1319">
        <f t="shared" si="80"/>
        <v>2</v>
      </c>
      <c r="AA1319">
        <f t="shared" si="83"/>
        <v>13</v>
      </c>
      <c r="AB1319" t="str">
        <f t="shared" si="81"/>
        <v>Jan</v>
      </c>
      <c r="AC1319">
        <f t="shared" si="82"/>
        <v>2015</v>
      </c>
    </row>
    <row r="1320" spans="1:29" ht="12.75" customHeight="1" x14ac:dyDescent="0.25">
      <c r="A1320">
        <v>21988</v>
      </c>
      <c r="B1320" t="s">
        <v>56</v>
      </c>
      <c r="C1320">
        <v>0.01</v>
      </c>
      <c r="D1320">
        <v>1.76</v>
      </c>
      <c r="E1320">
        <v>0.7</v>
      </c>
      <c r="F1320">
        <v>2372</v>
      </c>
      <c r="G1320" t="s">
        <v>2238</v>
      </c>
      <c r="H1320" t="s">
        <v>49</v>
      </c>
      <c r="I1320" t="s">
        <v>28</v>
      </c>
      <c r="J1320" t="s">
        <v>29</v>
      </c>
      <c r="K1320" t="s">
        <v>30</v>
      </c>
      <c r="L1320" t="s">
        <v>31</v>
      </c>
      <c r="M1320" t="s">
        <v>127</v>
      </c>
      <c r="N1320">
        <v>0.56000000000000005</v>
      </c>
      <c r="O1320" t="s">
        <v>33</v>
      </c>
      <c r="P1320" t="s">
        <v>61</v>
      </c>
      <c r="Q1320" t="s">
        <v>62</v>
      </c>
      <c r="R1320" t="s">
        <v>2239</v>
      </c>
      <c r="S1320">
        <v>55803</v>
      </c>
      <c r="T1320" s="3">
        <v>42078</v>
      </c>
      <c r="U1320" s="3">
        <v>42079</v>
      </c>
      <c r="V1320" s="5">
        <v>-1.56</v>
      </c>
      <c r="W1320">
        <v>4</v>
      </c>
      <c r="X1320" s="5">
        <v>7.2</v>
      </c>
      <c r="Y1320">
        <v>90714</v>
      </c>
      <c r="Z1320">
        <f t="shared" si="80"/>
        <v>1</v>
      </c>
      <c r="AA1320">
        <f t="shared" si="83"/>
        <v>15</v>
      </c>
      <c r="AB1320" t="str">
        <f t="shared" si="81"/>
        <v>Mar</v>
      </c>
      <c r="AC1320">
        <f t="shared" si="82"/>
        <v>2015</v>
      </c>
    </row>
    <row r="1321" spans="1:29" ht="12.75" customHeight="1" x14ac:dyDescent="0.25">
      <c r="A1321">
        <v>22827</v>
      </c>
      <c r="B1321" t="s">
        <v>25</v>
      </c>
      <c r="C1321">
        <v>0.05</v>
      </c>
      <c r="D1321">
        <v>3.28</v>
      </c>
      <c r="E1321">
        <v>3.97</v>
      </c>
      <c r="F1321">
        <v>2376</v>
      </c>
      <c r="G1321" t="s">
        <v>2240</v>
      </c>
      <c r="H1321" t="s">
        <v>49</v>
      </c>
      <c r="I1321" t="s">
        <v>28</v>
      </c>
      <c r="J1321" t="s">
        <v>29</v>
      </c>
      <c r="K1321" t="s">
        <v>30</v>
      </c>
      <c r="L1321" t="s">
        <v>31</v>
      </c>
      <c r="M1321" t="s">
        <v>1793</v>
      </c>
      <c r="N1321">
        <v>0.56000000000000005</v>
      </c>
      <c r="O1321" t="s">
        <v>33</v>
      </c>
      <c r="P1321" t="s">
        <v>34</v>
      </c>
      <c r="Q1321" t="s">
        <v>1741</v>
      </c>
      <c r="R1321" t="s">
        <v>1742</v>
      </c>
      <c r="S1321">
        <v>83843</v>
      </c>
      <c r="T1321" s="3">
        <v>42068</v>
      </c>
      <c r="U1321" s="3">
        <v>42069</v>
      </c>
      <c r="V1321" s="5">
        <v>-100.24</v>
      </c>
      <c r="W1321">
        <v>18</v>
      </c>
      <c r="X1321" s="5">
        <v>61.29</v>
      </c>
      <c r="Y1321">
        <v>91321</v>
      </c>
      <c r="Z1321">
        <f t="shared" si="80"/>
        <v>1</v>
      </c>
      <c r="AA1321">
        <f t="shared" si="83"/>
        <v>5</v>
      </c>
      <c r="AB1321" t="str">
        <f t="shared" si="81"/>
        <v>Mar</v>
      </c>
      <c r="AC1321">
        <f t="shared" si="82"/>
        <v>2015</v>
      </c>
    </row>
    <row r="1322" spans="1:29" ht="12.75" customHeight="1" x14ac:dyDescent="0.25">
      <c r="A1322">
        <v>22828</v>
      </c>
      <c r="B1322" t="s">
        <v>25</v>
      </c>
      <c r="C1322">
        <v>0.03</v>
      </c>
      <c r="D1322">
        <v>6.98</v>
      </c>
      <c r="E1322">
        <v>9.69</v>
      </c>
      <c r="F1322">
        <v>2376</v>
      </c>
      <c r="G1322" t="s">
        <v>2240</v>
      </c>
      <c r="H1322" t="s">
        <v>49</v>
      </c>
      <c r="I1322" t="s">
        <v>28</v>
      </c>
      <c r="J1322" t="s">
        <v>29</v>
      </c>
      <c r="K1322" t="s">
        <v>141</v>
      </c>
      <c r="L1322" t="s">
        <v>59</v>
      </c>
      <c r="M1322" t="s">
        <v>2241</v>
      </c>
      <c r="N1322">
        <v>0.83</v>
      </c>
      <c r="O1322" t="s">
        <v>33</v>
      </c>
      <c r="P1322" t="s">
        <v>34</v>
      </c>
      <c r="Q1322" t="s">
        <v>1741</v>
      </c>
      <c r="R1322" t="s">
        <v>1742</v>
      </c>
      <c r="S1322">
        <v>83843</v>
      </c>
      <c r="T1322" s="3">
        <v>42068</v>
      </c>
      <c r="U1322" s="3">
        <v>42070</v>
      </c>
      <c r="V1322" s="5">
        <v>-262.62</v>
      </c>
      <c r="W1322">
        <v>15</v>
      </c>
      <c r="X1322" s="5">
        <v>109.15</v>
      </c>
      <c r="Y1322">
        <v>91321</v>
      </c>
      <c r="Z1322">
        <f t="shared" si="80"/>
        <v>2</v>
      </c>
      <c r="AA1322">
        <f t="shared" si="83"/>
        <v>5</v>
      </c>
      <c r="AB1322" t="str">
        <f t="shared" si="81"/>
        <v>Mar</v>
      </c>
      <c r="AC1322">
        <f t="shared" si="82"/>
        <v>2015</v>
      </c>
    </row>
    <row r="1323" spans="1:29" ht="12.75" customHeight="1" x14ac:dyDescent="0.25">
      <c r="A1323">
        <v>18151</v>
      </c>
      <c r="B1323" t="s">
        <v>106</v>
      </c>
      <c r="C1323">
        <v>0.06</v>
      </c>
      <c r="D1323">
        <v>122.99</v>
      </c>
      <c r="E1323">
        <v>19.989999999999998</v>
      </c>
      <c r="F1323">
        <v>2379</v>
      </c>
      <c r="G1323" t="s">
        <v>2242</v>
      </c>
      <c r="H1323" t="s">
        <v>49</v>
      </c>
      <c r="I1323" t="s">
        <v>58</v>
      </c>
      <c r="J1323" t="s">
        <v>29</v>
      </c>
      <c r="K1323" t="s">
        <v>109</v>
      </c>
      <c r="L1323" t="s">
        <v>59</v>
      </c>
      <c r="M1323" t="s">
        <v>2243</v>
      </c>
      <c r="N1323">
        <v>0.37</v>
      </c>
      <c r="O1323" t="s">
        <v>33</v>
      </c>
      <c r="P1323" t="s">
        <v>61</v>
      </c>
      <c r="Q1323" t="s">
        <v>300</v>
      </c>
      <c r="R1323" t="s">
        <v>2001</v>
      </c>
      <c r="S1323">
        <v>48135</v>
      </c>
      <c r="T1323" s="3">
        <v>42129</v>
      </c>
      <c r="U1323" s="3">
        <v>42131</v>
      </c>
      <c r="V1323" s="5">
        <v>1019.7095999999999</v>
      </c>
      <c r="W1323">
        <v>12</v>
      </c>
      <c r="X1323" s="5">
        <v>1477.84</v>
      </c>
      <c r="Y1323">
        <v>86655</v>
      </c>
      <c r="Z1323">
        <f t="shared" si="80"/>
        <v>2</v>
      </c>
      <c r="AA1323">
        <f t="shared" si="83"/>
        <v>5</v>
      </c>
      <c r="AB1323" t="str">
        <f t="shared" si="81"/>
        <v>May</v>
      </c>
      <c r="AC1323">
        <f t="shared" si="82"/>
        <v>2015</v>
      </c>
    </row>
    <row r="1324" spans="1:29" ht="12.75" customHeight="1" x14ac:dyDescent="0.25">
      <c r="A1324">
        <v>19898</v>
      </c>
      <c r="B1324" t="s">
        <v>37</v>
      </c>
      <c r="C1324">
        <v>7.0000000000000007E-2</v>
      </c>
      <c r="D1324">
        <v>3.38</v>
      </c>
      <c r="E1324">
        <v>0.85</v>
      </c>
      <c r="F1324">
        <v>2380</v>
      </c>
      <c r="G1324" t="s">
        <v>2244</v>
      </c>
      <c r="H1324" t="s">
        <v>49</v>
      </c>
      <c r="I1324" t="s">
        <v>58</v>
      </c>
      <c r="J1324" t="s">
        <v>29</v>
      </c>
      <c r="K1324" t="s">
        <v>30</v>
      </c>
      <c r="L1324" t="s">
        <v>31</v>
      </c>
      <c r="M1324" t="s">
        <v>1469</v>
      </c>
      <c r="N1324">
        <v>0.48</v>
      </c>
      <c r="O1324" t="s">
        <v>33</v>
      </c>
      <c r="P1324" t="s">
        <v>61</v>
      </c>
      <c r="Q1324" t="s">
        <v>300</v>
      </c>
      <c r="R1324" t="s">
        <v>2245</v>
      </c>
      <c r="S1324">
        <v>49505</v>
      </c>
      <c r="T1324" s="3">
        <v>42120</v>
      </c>
      <c r="U1324" s="3">
        <v>42122</v>
      </c>
      <c r="V1324" s="5">
        <v>19.04</v>
      </c>
      <c r="W1324">
        <v>9</v>
      </c>
      <c r="X1324" s="5">
        <v>29.08</v>
      </c>
      <c r="Y1324">
        <v>86654</v>
      </c>
      <c r="Z1324">
        <f t="shared" si="80"/>
        <v>2</v>
      </c>
      <c r="AA1324">
        <f t="shared" si="83"/>
        <v>26</v>
      </c>
      <c r="AB1324" t="str">
        <f t="shared" si="81"/>
        <v>Apr</v>
      </c>
      <c r="AC1324">
        <f t="shared" si="82"/>
        <v>2015</v>
      </c>
    </row>
    <row r="1325" spans="1:29" ht="12.75" customHeight="1" x14ac:dyDescent="0.25">
      <c r="A1325">
        <v>18152</v>
      </c>
      <c r="B1325" t="s">
        <v>106</v>
      </c>
      <c r="C1325">
        <v>0.08</v>
      </c>
      <c r="D1325">
        <v>68.81</v>
      </c>
      <c r="E1325">
        <v>60</v>
      </c>
      <c r="F1325">
        <v>2380</v>
      </c>
      <c r="G1325" t="s">
        <v>2244</v>
      </c>
      <c r="H1325" t="s">
        <v>39</v>
      </c>
      <c r="I1325" t="s">
        <v>58</v>
      </c>
      <c r="J1325" t="s">
        <v>29</v>
      </c>
      <c r="K1325" t="s">
        <v>257</v>
      </c>
      <c r="L1325" t="s">
        <v>43</v>
      </c>
      <c r="M1325" t="s">
        <v>2197</v>
      </c>
      <c r="N1325">
        <v>0.41</v>
      </c>
      <c r="O1325" t="s">
        <v>33</v>
      </c>
      <c r="P1325" t="s">
        <v>61</v>
      </c>
      <c r="Q1325" t="s">
        <v>300</v>
      </c>
      <c r="R1325" t="s">
        <v>2245</v>
      </c>
      <c r="S1325">
        <v>49505</v>
      </c>
      <c r="T1325" s="3">
        <v>42129</v>
      </c>
      <c r="U1325" s="3">
        <v>42131</v>
      </c>
      <c r="V1325" s="5">
        <v>-1069.72</v>
      </c>
      <c r="W1325">
        <v>17</v>
      </c>
      <c r="X1325" s="5">
        <v>1162.46</v>
      </c>
      <c r="Y1325">
        <v>86655</v>
      </c>
      <c r="Z1325">
        <f t="shared" si="80"/>
        <v>2</v>
      </c>
      <c r="AA1325">
        <f t="shared" si="83"/>
        <v>5</v>
      </c>
      <c r="AB1325" t="str">
        <f t="shared" si="81"/>
        <v>May</v>
      </c>
      <c r="AC1325">
        <f t="shared" si="82"/>
        <v>2015</v>
      </c>
    </row>
    <row r="1326" spans="1:29" ht="12.75" customHeight="1" x14ac:dyDescent="0.25">
      <c r="A1326">
        <v>1898</v>
      </c>
      <c r="B1326" t="s">
        <v>37</v>
      </c>
      <c r="C1326">
        <v>7.0000000000000007E-2</v>
      </c>
      <c r="D1326">
        <v>3.38</v>
      </c>
      <c r="E1326">
        <v>0.85</v>
      </c>
      <c r="F1326">
        <v>2382</v>
      </c>
      <c r="G1326" t="s">
        <v>2246</v>
      </c>
      <c r="H1326" t="s">
        <v>49</v>
      </c>
      <c r="I1326" t="s">
        <v>58</v>
      </c>
      <c r="J1326" t="s">
        <v>29</v>
      </c>
      <c r="K1326" t="s">
        <v>30</v>
      </c>
      <c r="L1326" t="s">
        <v>31</v>
      </c>
      <c r="M1326" t="s">
        <v>1469</v>
      </c>
      <c r="N1326">
        <v>0.48</v>
      </c>
      <c r="O1326" t="s">
        <v>33</v>
      </c>
      <c r="P1326" t="s">
        <v>53</v>
      </c>
      <c r="Q1326" t="s">
        <v>71</v>
      </c>
      <c r="R1326" t="s">
        <v>90</v>
      </c>
      <c r="S1326">
        <v>10024</v>
      </c>
      <c r="T1326" s="3">
        <v>42120</v>
      </c>
      <c r="U1326" s="3">
        <v>42122</v>
      </c>
      <c r="V1326" s="5">
        <v>19.04</v>
      </c>
      <c r="W1326">
        <v>34</v>
      </c>
      <c r="X1326" s="5">
        <v>109.86</v>
      </c>
      <c r="Y1326">
        <v>13606</v>
      </c>
      <c r="Z1326">
        <f t="shared" si="80"/>
        <v>2</v>
      </c>
      <c r="AA1326">
        <f t="shared" si="83"/>
        <v>26</v>
      </c>
      <c r="AB1326" t="str">
        <f t="shared" si="81"/>
        <v>Apr</v>
      </c>
      <c r="AC1326">
        <f t="shared" si="82"/>
        <v>2015</v>
      </c>
    </row>
    <row r="1327" spans="1:29" ht="12.75" customHeight="1" x14ac:dyDescent="0.25">
      <c r="A1327">
        <v>151</v>
      </c>
      <c r="B1327" t="s">
        <v>106</v>
      </c>
      <c r="C1327">
        <v>0.06</v>
      </c>
      <c r="D1327">
        <v>122.99</v>
      </c>
      <c r="E1327">
        <v>19.989999999999998</v>
      </c>
      <c r="F1327">
        <v>2382</v>
      </c>
      <c r="G1327" t="s">
        <v>2246</v>
      </c>
      <c r="H1327" t="s">
        <v>49</v>
      </c>
      <c r="I1327" t="s">
        <v>58</v>
      </c>
      <c r="J1327" t="s">
        <v>29</v>
      </c>
      <c r="K1327" t="s">
        <v>109</v>
      </c>
      <c r="L1327" t="s">
        <v>59</v>
      </c>
      <c r="M1327" t="s">
        <v>2243</v>
      </c>
      <c r="N1327">
        <v>0.37</v>
      </c>
      <c r="O1327" t="s">
        <v>33</v>
      </c>
      <c r="P1327" t="s">
        <v>53</v>
      </c>
      <c r="Q1327" t="s">
        <v>71</v>
      </c>
      <c r="R1327" t="s">
        <v>90</v>
      </c>
      <c r="S1327">
        <v>10024</v>
      </c>
      <c r="T1327" s="3">
        <v>42129</v>
      </c>
      <c r="U1327" s="3">
        <v>42131</v>
      </c>
      <c r="V1327" s="5">
        <v>1408.1865</v>
      </c>
      <c r="W1327">
        <v>48</v>
      </c>
      <c r="X1327" s="5">
        <v>5911.35</v>
      </c>
      <c r="Y1327">
        <v>962</v>
      </c>
      <c r="Z1327">
        <f t="shared" si="80"/>
        <v>2</v>
      </c>
      <c r="AA1327">
        <f t="shared" si="83"/>
        <v>5</v>
      </c>
      <c r="AB1327" t="str">
        <f t="shared" si="81"/>
        <v>May</v>
      </c>
      <c r="AC1327">
        <f t="shared" si="82"/>
        <v>2015</v>
      </c>
    </row>
    <row r="1328" spans="1:29" ht="12.75" customHeight="1" x14ac:dyDescent="0.25">
      <c r="A1328">
        <v>152</v>
      </c>
      <c r="B1328" t="s">
        <v>106</v>
      </c>
      <c r="C1328">
        <v>0.08</v>
      </c>
      <c r="D1328">
        <v>68.81</v>
      </c>
      <c r="E1328">
        <v>60</v>
      </c>
      <c r="F1328">
        <v>2382</v>
      </c>
      <c r="G1328" t="s">
        <v>2246</v>
      </c>
      <c r="H1328" t="s">
        <v>39</v>
      </c>
      <c r="I1328" t="s">
        <v>58</v>
      </c>
      <c r="J1328" t="s">
        <v>29</v>
      </c>
      <c r="K1328" t="s">
        <v>257</v>
      </c>
      <c r="L1328" t="s">
        <v>43</v>
      </c>
      <c r="M1328" t="s">
        <v>2197</v>
      </c>
      <c r="N1328">
        <v>0.41</v>
      </c>
      <c r="O1328" t="s">
        <v>33</v>
      </c>
      <c r="P1328" t="s">
        <v>53</v>
      </c>
      <c r="Q1328" t="s">
        <v>71</v>
      </c>
      <c r="R1328" t="s">
        <v>90</v>
      </c>
      <c r="S1328">
        <v>10024</v>
      </c>
      <c r="T1328" s="3">
        <v>42129</v>
      </c>
      <c r="U1328" s="3">
        <v>42131</v>
      </c>
      <c r="V1328" s="5">
        <v>-1069.72</v>
      </c>
      <c r="W1328">
        <v>68</v>
      </c>
      <c r="X1328" s="5">
        <v>4649.8500000000004</v>
      </c>
      <c r="Y1328">
        <v>962</v>
      </c>
      <c r="Z1328">
        <f t="shared" si="80"/>
        <v>2</v>
      </c>
      <c r="AA1328">
        <f t="shared" si="83"/>
        <v>5</v>
      </c>
      <c r="AB1328" t="str">
        <f t="shared" si="81"/>
        <v>May</v>
      </c>
      <c r="AC1328">
        <f t="shared" si="82"/>
        <v>2015</v>
      </c>
    </row>
    <row r="1329" spans="1:29" ht="12.75" customHeight="1" x14ac:dyDescent="0.25">
      <c r="A1329">
        <v>21171</v>
      </c>
      <c r="B1329" t="s">
        <v>47</v>
      </c>
      <c r="C1329">
        <v>0.1</v>
      </c>
      <c r="D1329">
        <v>130.97999999999999</v>
      </c>
      <c r="E1329">
        <v>30</v>
      </c>
      <c r="F1329">
        <v>2385</v>
      </c>
      <c r="G1329" t="s">
        <v>2247</v>
      </c>
      <c r="H1329" t="s">
        <v>39</v>
      </c>
      <c r="I1329" t="s">
        <v>58</v>
      </c>
      <c r="J1329" t="s">
        <v>41</v>
      </c>
      <c r="K1329" t="s">
        <v>42</v>
      </c>
      <c r="L1329" t="s">
        <v>43</v>
      </c>
      <c r="M1329" t="s">
        <v>546</v>
      </c>
      <c r="N1329">
        <v>0.78</v>
      </c>
      <c r="O1329" t="s">
        <v>33</v>
      </c>
      <c r="P1329" t="s">
        <v>34</v>
      </c>
      <c r="Q1329" t="s">
        <v>366</v>
      </c>
      <c r="R1329" t="s">
        <v>2248</v>
      </c>
      <c r="S1329">
        <v>88001</v>
      </c>
      <c r="T1329" s="3">
        <v>42146</v>
      </c>
      <c r="U1329" s="3">
        <v>42148</v>
      </c>
      <c r="V1329" s="5">
        <v>2000.11</v>
      </c>
      <c r="W1329">
        <v>18</v>
      </c>
      <c r="X1329" s="5">
        <v>2259.9899999999998</v>
      </c>
      <c r="Y1329">
        <v>89184</v>
      </c>
      <c r="Z1329">
        <f t="shared" si="80"/>
        <v>2</v>
      </c>
      <c r="AA1329">
        <f t="shared" si="83"/>
        <v>22</v>
      </c>
      <c r="AB1329" t="str">
        <f t="shared" si="81"/>
        <v>May</v>
      </c>
      <c r="AC1329">
        <f t="shared" si="82"/>
        <v>2015</v>
      </c>
    </row>
    <row r="1330" spans="1:29" ht="12.75" customHeight="1" x14ac:dyDescent="0.25">
      <c r="A1330">
        <v>23557</v>
      </c>
      <c r="B1330" t="s">
        <v>37</v>
      </c>
      <c r="C1330">
        <v>0.06</v>
      </c>
      <c r="D1330">
        <v>4.7699999999999996</v>
      </c>
      <c r="E1330">
        <v>2.39</v>
      </c>
      <c r="F1330">
        <v>2391</v>
      </c>
      <c r="G1330" t="s">
        <v>2249</v>
      </c>
      <c r="H1330" t="s">
        <v>49</v>
      </c>
      <c r="I1330" t="s">
        <v>28</v>
      </c>
      <c r="J1330" t="s">
        <v>77</v>
      </c>
      <c r="K1330" t="s">
        <v>180</v>
      </c>
      <c r="L1330" t="s">
        <v>51</v>
      </c>
      <c r="M1330" t="s">
        <v>2250</v>
      </c>
      <c r="N1330">
        <v>0.72</v>
      </c>
      <c r="O1330" t="s">
        <v>33</v>
      </c>
      <c r="P1330" t="s">
        <v>53</v>
      </c>
      <c r="Q1330" t="s">
        <v>71</v>
      </c>
      <c r="R1330" t="s">
        <v>2251</v>
      </c>
      <c r="S1330">
        <v>11572</v>
      </c>
      <c r="T1330" s="3">
        <v>42149</v>
      </c>
      <c r="U1330" s="3">
        <v>42150</v>
      </c>
      <c r="V1330" s="5">
        <v>-45.64</v>
      </c>
      <c r="W1330">
        <v>9</v>
      </c>
      <c r="X1330" s="5">
        <v>42.46</v>
      </c>
      <c r="Y1330">
        <v>91122</v>
      </c>
      <c r="Z1330">
        <f t="shared" si="80"/>
        <v>1</v>
      </c>
      <c r="AA1330">
        <f t="shared" si="83"/>
        <v>25</v>
      </c>
      <c r="AB1330" t="str">
        <f t="shared" si="81"/>
        <v>May</v>
      </c>
      <c r="AC1330">
        <f t="shared" si="82"/>
        <v>2015</v>
      </c>
    </row>
    <row r="1331" spans="1:29" ht="12.75" customHeight="1" x14ac:dyDescent="0.25">
      <c r="A1331">
        <v>23558</v>
      </c>
      <c r="B1331" t="s">
        <v>37</v>
      </c>
      <c r="C1331">
        <v>0.1</v>
      </c>
      <c r="D1331">
        <v>27.18</v>
      </c>
      <c r="E1331">
        <v>8.23</v>
      </c>
      <c r="F1331">
        <v>2391</v>
      </c>
      <c r="G1331" t="s">
        <v>2249</v>
      </c>
      <c r="H1331" t="s">
        <v>49</v>
      </c>
      <c r="I1331" t="s">
        <v>28</v>
      </c>
      <c r="J1331" t="s">
        <v>29</v>
      </c>
      <c r="K1331" t="s">
        <v>69</v>
      </c>
      <c r="L1331" t="s">
        <v>59</v>
      </c>
      <c r="M1331" t="s">
        <v>2252</v>
      </c>
      <c r="N1331">
        <v>0.38</v>
      </c>
      <c r="O1331" t="s">
        <v>33</v>
      </c>
      <c r="P1331" t="s">
        <v>53</v>
      </c>
      <c r="Q1331" t="s">
        <v>71</v>
      </c>
      <c r="R1331" t="s">
        <v>2251</v>
      </c>
      <c r="S1331">
        <v>11572</v>
      </c>
      <c r="T1331" s="3">
        <v>42149</v>
      </c>
      <c r="U1331" s="3">
        <v>42151</v>
      </c>
      <c r="V1331" s="5">
        <v>204.49</v>
      </c>
      <c r="W1331">
        <v>12</v>
      </c>
      <c r="X1331" s="5">
        <v>314.06</v>
      </c>
      <c r="Y1331">
        <v>91122</v>
      </c>
      <c r="Z1331">
        <f t="shared" si="80"/>
        <v>2</v>
      </c>
      <c r="AA1331">
        <f t="shared" si="83"/>
        <v>25</v>
      </c>
      <c r="AB1331" t="str">
        <f t="shared" si="81"/>
        <v>May</v>
      </c>
      <c r="AC1331">
        <f t="shared" si="82"/>
        <v>2015</v>
      </c>
    </row>
    <row r="1332" spans="1:29" ht="12.75" customHeight="1" x14ac:dyDescent="0.25">
      <c r="A1332">
        <v>21462</v>
      </c>
      <c r="B1332" t="s">
        <v>37</v>
      </c>
      <c r="C1332">
        <v>0</v>
      </c>
      <c r="D1332">
        <v>999.99</v>
      </c>
      <c r="E1332">
        <v>13.99</v>
      </c>
      <c r="F1332">
        <v>2391</v>
      </c>
      <c r="G1332" t="s">
        <v>2249</v>
      </c>
      <c r="H1332" t="s">
        <v>49</v>
      </c>
      <c r="I1332" t="s">
        <v>28</v>
      </c>
      <c r="J1332" t="s">
        <v>77</v>
      </c>
      <c r="K1332" t="s">
        <v>85</v>
      </c>
      <c r="L1332" t="s">
        <v>86</v>
      </c>
      <c r="M1332" t="s">
        <v>530</v>
      </c>
      <c r="N1332">
        <v>0.36</v>
      </c>
      <c r="O1332" t="s">
        <v>33</v>
      </c>
      <c r="P1332" t="s">
        <v>53</v>
      </c>
      <c r="Q1332" t="s">
        <v>71</v>
      </c>
      <c r="R1332" t="s">
        <v>2251</v>
      </c>
      <c r="S1332">
        <v>11572</v>
      </c>
      <c r="T1332" s="3">
        <v>42159</v>
      </c>
      <c r="U1332" s="3">
        <v>42161</v>
      </c>
      <c r="V1332" s="5">
        <v>-1455.9971999999998</v>
      </c>
      <c r="W1332">
        <v>1</v>
      </c>
      <c r="X1332" s="5">
        <v>1009.99</v>
      </c>
      <c r="Y1332">
        <v>91123</v>
      </c>
      <c r="Z1332">
        <f t="shared" si="80"/>
        <v>2</v>
      </c>
      <c r="AA1332">
        <f t="shared" si="83"/>
        <v>4</v>
      </c>
      <c r="AB1332" t="str">
        <f t="shared" si="81"/>
        <v>Jun</v>
      </c>
      <c r="AC1332">
        <f t="shared" si="82"/>
        <v>2015</v>
      </c>
    </row>
    <row r="1333" spans="1:29" ht="12.75" customHeight="1" x14ac:dyDescent="0.25">
      <c r="A1333">
        <v>21463</v>
      </c>
      <c r="B1333" t="s">
        <v>37</v>
      </c>
      <c r="C1333">
        <v>0.05</v>
      </c>
      <c r="D1333">
        <v>6.48</v>
      </c>
      <c r="E1333">
        <v>5.14</v>
      </c>
      <c r="F1333">
        <v>2391</v>
      </c>
      <c r="G1333" t="s">
        <v>2249</v>
      </c>
      <c r="H1333" t="s">
        <v>27</v>
      </c>
      <c r="I1333" t="s">
        <v>28</v>
      </c>
      <c r="J1333" t="s">
        <v>29</v>
      </c>
      <c r="K1333" t="s">
        <v>93</v>
      </c>
      <c r="L1333" t="s">
        <v>59</v>
      </c>
      <c r="M1333" t="s">
        <v>938</v>
      </c>
      <c r="N1333">
        <v>0.37</v>
      </c>
      <c r="O1333" t="s">
        <v>33</v>
      </c>
      <c r="P1333" t="s">
        <v>53</v>
      </c>
      <c r="Q1333" t="s">
        <v>71</v>
      </c>
      <c r="R1333" t="s">
        <v>2251</v>
      </c>
      <c r="S1333">
        <v>11572</v>
      </c>
      <c r="T1333" s="3">
        <v>42159</v>
      </c>
      <c r="U1333" s="3">
        <v>42160</v>
      </c>
      <c r="V1333" s="5">
        <v>-22.56</v>
      </c>
      <c r="W1333">
        <v>13</v>
      </c>
      <c r="X1333" s="5">
        <v>92.16</v>
      </c>
      <c r="Y1333">
        <v>91123</v>
      </c>
      <c r="Z1333">
        <f t="shared" si="80"/>
        <v>1</v>
      </c>
      <c r="AA1333">
        <f t="shared" si="83"/>
        <v>4</v>
      </c>
      <c r="AB1333" t="str">
        <f t="shared" si="81"/>
        <v>Jun</v>
      </c>
      <c r="AC1333">
        <f t="shared" si="82"/>
        <v>2015</v>
      </c>
    </row>
    <row r="1334" spans="1:29" ht="12.75" customHeight="1" x14ac:dyDescent="0.25">
      <c r="A1334">
        <v>18277</v>
      </c>
      <c r="B1334" t="s">
        <v>56</v>
      </c>
      <c r="C1334">
        <v>0.02</v>
      </c>
      <c r="D1334">
        <v>6.48</v>
      </c>
      <c r="E1334">
        <v>7.91</v>
      </c>
      <c r="F1334">
        <v>2393</v>
      </c>
      <c r="G1334" t="s">
        <v>2253</v>
      </c>
      <c r="H1334" t="s">
        <v>49</v>
      </c>
      <c r="I1334" t="s">
        <v>28</v>
      </c>
      <c r="J1334" t="s">
        <v>29</v>
      </c>
      <c r="K1334" t="s">
        <v>93</v>
      </c>
      <c r="L1334" t="s">
        <v>59</v>
      </c>
      <c r="M1334" t="s">
        <v>2254</v>
      </c>
      <c r="N1334">
        <v>0.37</v>
      </c>
      <c r="O1334" t="s">
        <v>33</v>
      </c>
      <c r="P1334" t="s">
        <v>136</v>
      </c>
      <c r="Q1334" t="s">
        <v>387</v>
      </c>
      <c r="R1334" t="s">
        <v>652</v>
      </c>
      <c r="S1334">
        <v>30076</v>
      </c>
      <c r="T1334" s="3">
        <v>42153</v>
      </c>
      <c r="U1334" s="3">
        <v>42155</v>
      </c>
      <c r="V1334" s="5">
        <v>-1191.5260000000001</v>
      </c>
      <c r="W1334">
        <v>2</v>
      </c>
      <c r="X1334" s="5">
        <v>16.5</v>
      </c>
      <c r="Y1334">
        <v>86950</v>
      </c>
      <c r="Z1334">
        <f t="shared" si="80"/>
        <v>2</v>
      </c>
      <c r="AA1334">
        <f t="shared" si="83"/>
        <v>29</v>
      </c>
      <c r="AB1334" t="str">
        <f t="shared" si="81"/>
        <v>May</v>
      </c>
      <c r="AC1334">
        <f t="shared" si="82"/>
        <v>2015</v>
      </c>
    </row>
    <row r="1335" spans="1:29" ht="12.75" customHeight="1" x14ac:dyDescent="0.25">
      <c r="A1335">
        <v>18197</v>
      </c>
      <c r="B1335" t="s">
        <v>25</v>
      </c>
      <c r="C1335">
        <v>0.06</v>
      </c>
      <c r="D1335">
        <v>105.29</v>
      </c>
      <c r="E1335">
        <v>10.119999999999999</v>
      </c>
      <c r="F1335">
        <v>2393</v>
      </c>
      <c r="G1335" t="s">
        <v>2253</v>
      </c>
      <c r="H1335" t="s">
        <v>49</v>
      </c>
      <c r="I1335" t="s">
        <v>28</v>
      </c>
      <c r="J1335" t="s">
        <v>41</v>
      </c>
      <c r="K1335" t="s">
        <v>50</v>
      </c>
      <c r="L1335" t="s">
        <v>236</v>
      </c>
      <c r="M1335" t="s">
        <v>1507</v>
      </c>
      <c r="N1335">
        <v>0.79</v>
      </c>
      <c r="O1335" t="s">
        <v>33</v>
      </c>
      <c r="P1335" t="s">
        <v>136</v>
      </c>
      <c r="Q1335" t="s">
        <v>387</v>
      </c>
      <c r="R1335" t="s">
        <v>652</v>
      </c>
      <c r="S1335">
        <v>30076</v>
      </c>
      <c r="T1335" s="3">
        <v>42008</v>
      </c>
      <c r="U1335" s="3">
        <v>42010</v>
      </c>
      <c r="V1335" s="5">
        <v>-45.01</v>
      </c>
      <c r="W1335">
        <v>12</v>
      </c>
      <c r="X1335" s="5">
        <v>1202.6600000000001</v>
      </c>
      <c r="Y1335">
        <v>86951</v>
      </c>
      <c r="Z1335">
        <f t="shared" si="80"/>
        <v>2</v>
      </c>
      <c r="AA1335">
        <f t="shared" si="83"/>
        <v>4</v>
      </c>
      <c r="AB1335" t="str">
        <f t="shared" si="81"/>
        <v>Jan</v>
      </c>
      <c r="AC1335">
        <f t="shared" si="82"/>
        <v>2015</v>
      </c>
    </row>
    <row r="1336" spans="1:29" ht="12.75" customHeight="1" x14ac:dyDescent="0.25">
      <c r="A1336">
        <v>20197</v>
      </c>
      <c r="B1336" t="s">
        <v>47</v>
      </c>
      <c r="C1336">
        <v>0.01</v>
      </c>
      <c r="D1336">
        <v>11.7</v>
      </c>
      <c r="E1336">
        <v>5.63</v>
      </c>
      <c r="F1336">
        <v>2394</v>
      </c>
      <c r="G1336" t="s">
        <v>2255</v>
      </c>
      <c r="H1336" t="s">
        <v>49</v>
      </c>
      <c r="I1336" t="s">
        <v>28</v>
      </c>
      <c r="J1336" t="s">
        <v>29</v>
      </c>
      <c r="K1336" t="s">
        <v>109</v>
      </c>
      <c r="L1336" t="s">
        <v>59</v>
      </c>
      <c r="M1336" t="s">
        <v>2256</v>
      </c>
      <c r="N1336">
        <v>0.4</v>
      </c>
      <c r="O1336" t="s">
        <v>33</v>
      </c>
      <c r="P1336" t="s">
        <v>136</v>
      </c>
      <c r="Q1336" t="s">
        <v>387</v>
      </c>
      <c r="R1336" t="s">
        <v>2257</v>
      </c>
      <c r="S1336">
        <v>30328</v>
      </c>
      <c r="T1336" s="3">
        <v>42125</v>
      </c>
      <c r="U1336" s="3">
        <v>42127</v>
      </c>
      <c r="V1336" s="5">
        <v>39.209999999999994</v>
      </c>
      <c r="W1336">
        <v>16</v>
      </c>
      <c r="X1336" s="5">
        <v>196.69</v>
      </c>
      <c r="Y1336">
        <v>86949</v>
      </c>
      <c r="Z1336">
        <f t="shared" si="80"/>
        <v>2</v>
      </c>
      <c r="AA1336">
        <f t="shared" si="83"/>
        <v>1</v>
      </c>
      <c r="AB1336" t="str">
        <f t="shared" si="81"/>
        <v>May</v>
      </c>
      <c r="AC1336">
        <f t="shared" si="82"/>
        <v>2015</v>
      </c>
    </row>
    <row r="1337" spans="1:29" ht="12.75" customHeight="1" x14ac:dyDescent="0.25">
      <c r="A1337">
        <v>20198</v>
      </c>
      <c r="B1337" t="s">
        <v>47</v>
      </c>
      <c r="C1337">
        <v>0.03</v>
      </c>
      <c r="D1337">
        <v>4.55</v>
      </c>
      <c r="E1337">
        <v>1.49</v>
      </c>
      <c r="F1337">
        <v>2394</v>
      </c>
      <c r="G1337" t="s">
        <v>2255</v>
      </c>
      <c r="H1337" t="s">
        <v>49</v>
      </c>
      <c r="I1337" t="s">
        <v>28</v>
      </c>
      <c r="J1337" t="s">
        <v>29</v>
      </c>
      <c r="K1337" t="s">
        <v>109</v>
      </c>
      <c r="L1337" t="s">
        <v>59</v>
      </c>
      <c r="M1337" t="s">
        <v>1441</v>
      </c>
      <c r="N1337">
        <v>0.35</v>
      </c>
      <c r="O1337" t="s">
        <v>33</v>
      </c>
      <c r="P1337" t="s">
        <v>136</v>
      </c>
      <c r="Q1337" t="s">
        <v>387</v>
      </c>
      <c r="R1337" t="s">
        <v>2257</v>
      </c>
      <c r="S1337">
        <v>30328</v>
      </c>
      <c r="T1337" s="3">
        <v>42125</v>
      </c>
      <c r="U1337" s="3">
        <v>42125</v>
      </c>
      <c r="V1337" s="5">
        <v>100.38000000000001</v>
      </c>
      <c r="W1337">
        <v>9</v>
      </c>
      <c r="X1337" s="5">
        <v>40.28</v>
      </c>
      <c r="Y1337">
        <v>86949</v>
      </c>
      <c r="Z1337">
        <f t="shared" si="80"/>
        <v>0</v>
      </c>
      <c r="AA1337">
        <f t="shared" si="83"/>
        <v>1</v>
      </c>
      <c r="AB1337" t="str">
        <f t="shared" si="81"/>
        <v>May</v>
      </c>
      <c r="AC1337">
        <f t="shared" si="82"/>
        <v>2015</v>
      </c>
    </row>
    <row r="1338" spans="1:29" ht="12.75" customHeight="1" x14ac:dyDescent="0.25">
      <c r="A1338">
        <v>24954</v>
      </c>
      <c r="B1338" t="s">
        <v>37</v>
      </c>
      <c r="C1338">
        <v>0.04</v>
      </c>
      <c r="D1338">
        <v>60.97</v>
      </c>
      <c r="E1338">
        <v>4.5</v>
      </c>
      <c r="F1338">
        <v>2395</v>
      </c>
      <c r="G1338" t="s">
        <v>2258</v>
      </c>
      <c r="H1338" t="s">
        <v>49</v>
      </c>
      <c r="I1338" t="s">
        <v>28</v>
      </c>
      <c r="J1338" t="s">
        <v>29</v>
      </c>
      <c r="K1338" t="s">
        <v>257</v>
      </c>
      <c r="L1338" t="s">
        <v>59</v>
      </c>
      <c r="M1338" t="s">
        <v>2132</v>
      </c>
      <c r="N1338">
        <v>0.56000000000000005</v>
      </c>
      <c r="O1338" t="s">
        <v>33</v>
      </c>
      <c r="P1338" t="s">
        <v>136</v>
      </c>
      <c r="Q1338" t="s">
        <v>387</v>
      </c>
      <c r="R1338" t="s">
        <v>2259</v>
      </c>
      <c r="S1338">
        <v>31401</v>
      </c>
      <c r="T1338" s="3">
        <v>42086</v>
      </c>
      <c r="U1338" s="3">
        <v>42087</v>
      </c>
      <c r="V1338" s="5">
        <v>79.423200000000008</v>
      </c>
      <c r="W1338">
        <v>15</v>
      </c>
      <c r="X1338" s="5">
        <v>904.31</v>
      </c>
      <c r="Y1338">
        <v>86952</v>
      </c>
      <c r="Z1338">
        <f t="shared" si="80"/>
        <v>1</v>
      </c>
      <c r="AA1338">
        <f t="shared" si="83"/>
        <v>23</v>
      </c>
      <c r="AB1338" t="str">
        <f t="shared" si="81"/>
        <v>Mar</v>
      </c>
      <c r="AC1338">
        <f t="shared" si="82"/>
        <v>2015</v>
      </c>
    </row>
    <row r="1339" spans="1:29" ht="12.75" customHeight="1" x14ac:dyDescent="0.25">
      <c r="A1339">
        <v>22369</v>
      </c>
      <c r="B1339" t="s">
        <v>37</v>
      </c>
      <c r="C1339">
        <v>0.03</v>
      </c>
      <c r="D1339">
        <v>7.64</v>
      </c>
      <c r="E1339">
        <v>5.83</v>
      </c>
      <c r="F1339">
        <v>2398</v>
      </c>
      <c r="G1339" t="s">
        <v>2260</v>
      </c>
      <c r="H1339" t="s">
        <v>49</v>
      </c>
      <c r="I1339" t="s">
        <v>28</v>
      </c>
      <c r="J1339" t="s">
        <v>29</v>
      </c>
      <c r="K1339" t="s">
        <v>93</v>
      </c>
      <c r="L1339" t="s">
        <v>31</v>
      </c>
      <c r="M1339" t="s">
        <v>1026</v>
      </c>
      <c r="N1339">
        <v>0.36</v>
      </c>
      <c r="O1339" t="s">
        <v>33</v>
      </c>
      <c r="P1339" t="s">
        <v>61</v>
      </c>
      <c r="Q1339" t="s">
        <v>178</v>
      </c>
      <c r="R1339" t="s">
        <v>2261</v>
      </c>
      <c r="S1339">
        <v>60103</v>
      </c>
      <c r="T1339" s="3">
        <v>42059</v>
      </c>
      <c r="U1339" s="3">
        <v>42061</v>
      </c>
      <c r="V1339" s="5">
        <v>-15.090400000000001</v>
      </c>
      <c r="W1339">
        <v>12</v>
      </c>
      <c r="X1339" s="5">
        <v>96.86</v>
      </c>
      <c r="Y1339">
        <v>86373</v>
      </c>
      <c r="Z1339">
        <f t="shared" si="80"/>
        <v>2</v>
      </c>
      <c r="AA1339">
        <f t="shared" si="83"/>
        <v>24</v>
      </c>
      <c r="AB1339" t="str">
        <f t="shared" si="81"/>
        <v>Feb</v>
      </c>
      <c r="AC1339">
        <f t="shared" si="82"/>
        <v>2015</v>
      </c>
    </row>
    <row r="1340" spans="1:29" ht="12.75" customHeight="1" x14ac:dyDescent="0.25">
      <c r="A1340">
        <v>19001</v>
      </c>
      <c r="B1340" t="s">
        <v>56</v>
      </c>
      <c r="C1340">
        <v>0</v>
      </c>
      <c r="D1340">
        <v>65.989999999999995</v>
      </c>
      <c r="E1340">
        <v>3.99</v>
      </c>
      <c r="F1340">
        <v>2417</v>
      </c>
      <c r="G1340" t="s">
        <v>2262</v>
      </c>
      <c r="H1340" t="s">
        <v>49</v>
      </c>
      <c r="I1340" t="s">
        <v>114</v>
      </c>
      <c r="J1340" t="s">
        <v>77</v>
      </c>
      <c r="K1340" t="s">
        <v>78</v>
      </c>
      <c r="L1340" t="s">
        <v>59</v>
      </c>
      <c r="M1340" t="s">
        <v>1053</v>
      </c>
      <c r="N1340">
        <v>0.59</v>
      </c>
      <c r="O1340" t="s">
        <v>33</v>
      </c>
      <c r="P1340" t="s">
        <v>136</v>
      </c>
      <c r="Q1340" t="s">
        <v>137</v>
      </c>
      <c r="R1340" t="s">
        <v>2027</v>
      </c>
      <c r="S1340">
        <v>22124</v>
      </c>
      <c r="T1340" s="3">
        <v>42077</v>
      </c>
      <c r="U1340" s="3">
        <v>42078</v>
      </c>
      <c r="V1340" s="5">
        <v>-60.563999999999993</v>
      </c>
      <c r="W1340">
        <v>13</v>
      </c>
      <c r="X1340" s="5">
        <v>765.65</v>
      </c>
      <c r="Y1340">
        <v>86754</v>
      </c>
      <c r="Z1340">
        <f t="shared" si="80"/>
        <v>1</v>
      </c>
      <c r="AA1340">
        <f t="shared" si="83"/>
        <v>14</v>
      </c>
      <c r="AB1340" t="str">
        <f t="shared" si="81"/>
        <v>Mar</v>
      </c>
      <c r="AC1340">
        <f t="shared" si="82"/>
        <v>2015</v>
      </c>
    </row>
    <row r="1341" spans="1:29" ht="12.75" customHeight="1" x14ac:dyDescent="0.25">
      <c r="A1341">
        <v>20325</v>
      </c>
      <c r="B1341" t="s">
        <v>47</v>
      </c>
      <c r="C1341">
        <v>0.03</v>
      </c>
      <c r="D1341">
        <v>2.1</v>
      </c>
      <c r="E1341">
        <v>0.7</v>
      </c>
      <c r="F1341">
        <v>2418</v>
      </c>
      <c r="G1341" t="s">
        <v>2263</v>
      </c>
      <c r="H1341" t="s">
        <v>49</v>
      </c>
      <c r="I1341" t="s">
        <v>114</v>
      </c>
      <c r="J1341" t="s">
        <v>29</v>
      </c>
      <c r="K1341" t="s">
        <v>30</v>
      </c>
      <c r="L1341" t="s">
        <v>31</v>
      </c>
      <c r="M1341" t="s">
        <v>2264</v>
      </c>
      <c r="N1341">
        <v>0.56999999999999995</v>
      </c>
      <c r="O1341" t="s">
        <v>33</v>
      </c>
      <c r="P1341" t="s">
        <v>136</v>
      </c>
      <c r="Q1341" t="s">
        <v>137</v>
      </c>
      <c r="R1341" t="s">
        <v>2265</v>
      </c>
      <c r="S1341">
        <v>23805</v>
      </c>
      <c r="T1341" s="3">
        <v>42010</v>
      </c>
      <c r="U1341" s="3">
        <v>42011</v>
      </c>
      <c r="V1341" s="5">
        <v>-1473.9059999999999</v>
      </c>
      <c r="W1341">
        <v>4</v>
      </c>
      <c r="X1341" s="5">
        <v>8.7200000000000006</v>
      </c>
      <c r="Y1341">
        <v>86750</v>
      </c>
      <c r="Z1341">
        <f t="shared" si="80"/>
        <v>1</v>
      </c>
      <c r="AA1341">
        <f t="shared" si="83"/>
        <v>6</v>
      </c>
      <c r="AB1341" t="str">
        <f t="shared" si="81"/>
        <v>Jan</v>
      </c>
      <c r="AC1341">
        <f t="shared" si="82"/>
        <v>2015</v>
      </c>
    </row>
    <row r="1342" spans="1:29" ht="12.75" customHeight="1" x14ac:dyDescent="0.25">
      <c r="A1342">
        <v>21724</v>
      </c>
      <c r="B1342" t="s">
        <v>25</v>
      </c>
      <c r="C1342">
        <v>0.1</v>
      </c>
      <c r="D1342">
        <v>599.99</v>
      </c>
      <c r="E1342">
        <v>24.49</v>
      </c>
      <c r="F1342">
        <v>2418</v>
      </c>
      <c r="G1342" t="s">
        <v>2263</v>
      </c>
      <c r="H1342" t="s">
        <v>49</v>
      </c>
      <c r="I1342" t="s">
        <v>114</v>
      </c>
      <c r="J1342" t="s">
        <v>77</v>
      </c>
      <c r="K1342" t="s">
        <v>587</v>
      </c>
      <c r="L1342" t="s">
        <v>236</v>
      </c>
      <c r="M1342" t="s">
        <v>2266</v>
      </c>
      <c r="N1342">
        <v>0.5</v>
      </c>
      <c r="O1342" t="s">
        <v>33</v>
      </c>
      <c r="P1342" t="s">
        <v>136</v>
      </c>
      <c r="Q1342" t="s">
        <v>137</v>
      </c>
      <c r="R1342" t="s">
        <v>2265</v>
      </c>
      <c r="S1342">
        <v>23805</v>
      </c>
      <c r="T1342" s="3">
        <v>42014</v>
      </c>
      <c r="U1342" s="3">
        <v>42015</v>
      </c>
      <c r="V1342" s="5">
        <v>-343.12599999999998</v>
      </c>
      <c r="W1342">
        <v>11</v>
      </c>
      <c r="X1342" s="5">
        <v>6355.69</v>
      </c>
      <c r="Y1342">
        <v>86753</v>
      </c>
      <c r="Z1342">
        <f t="shared" si="80"/>
        <v>1</v>
      </c>
      <c r="AA1342">
        <f t="shared" si="83"/>
        <v>10</v>
      </c>
      <c r="AB1342" t="str">
        <f t="shared" si="81"/>
        <v>Jan</v>
      </c>
      <c r="AC1342">
        <f t="shared" si="82"/>
        <v>2015</v>
      </c>
    </row>
    <row r="1343" spans="1:29" ht="12.75" customHeight="1" x14ac:dyDescent="0.25">
      <c r="A1343">
        <v>21725</v>
      </c>
      <c r="B1343" t="s">
        <v>25</v>
      </c>
      <c r="C1343">
        <v>0.06</v>
      </c>
      <c r="D1343">
        <v>2.78</v>
      </c>
      <c r="E1343">
        <v>1.25</v>
      </c>
      <c r="F1343">
        <v>2418</v>
      </c>
      <c r="G1343" t="s">
        <v>2263</v>
      </c>
      <c r="H1343" t="s">
        <v>49</v>
      </c>
      <c r="I1343" t="s">
        <v>114</v>
      </c>
      <c r="J1343" t="s">
        <v>29</v>
      </c>
      <c r="K1343" t="s">
        <v>30</v>
      </c>
      <c r="L1343" t="s">
        <v>31</v>
      </c>
      <c r="M1343" t="s">
        <v>2206</v>
      </c>
      <c r="N1343">
        <v>0.59</v>
      </c>
      <c r="O1343" t="s">
        <v>33</v>
      </c>
      <c r="P1343" t="s">
        <v>136</v>
      </c>
      <c r="Q1343" t="s">
        <v>137</v>
      </c>
      <c r="R1343" t="s">
        <v>2265</v>
      </c>
      <c r="S1343">
        <v>23805</v>
      </c>
      <c r="T1343" s="3">
        <v>42014</v>
      </c>
      <c r="U1343" s="3">
        <v>42016</v>
      </c>
      <c r="V1343" s="5">
        <v>66.359999999999985</v>
      </c>
      <c r="W1343">
        <v>10</v>
      </c>
      <c r="X1343" s="5">
        <v>28.09</v>
      </c>
      <c r="Y1343">
        <v>86753</v>
      </c>
      <c r="Z1343">
        <f t="shared" si="80"/>
        <v>2</v>
      </c>
      <c r="AA1343">
        <f t="shared" si="83"/>
        <v>10</v>
      </c>
      <c r="AB1343" t="str">
        <f t="shared" si="81"/>
        <v>Jan</v>
      </c>
      <c r="AC1343">
        <f t="shared" si="82"/>
        <v>2015</v>
      </c>
    </row>
    <row r="1344" spans="1:29" ht="12.75" customHeight="1" x14ac:dyDescent="0.25">
      <c r="A1344">
        <v>22376</v>
      </c>
      <c r="B1344" t="s">
        <v>37</v>
      </c>
      <c r="C1344">
        <v>7.0000000000000007E-2</v>
      </c>
      <c r="D1344">
        <v>225.04</v>
      </c>
      <c r="E1344">
        <v>11.79</v>
      </c>
      <c r="F1344">
        <v>2419</v>
      </c>
      <c r="G1344" t="s">
        <v>2267</v>
      </c>
      <c r="H1344" t="s">
        <v>49</v>
      </c>
      <c r="I1344" t="s">
        <v>114</v>
      </c>
      <c r="J1344" t="s">
        <v>29</v>
      </c>
      <c r="K1344" t="s">
        <v>257</v>
      </c>
      <c r="L1344" t="s">
        <v>86</v>
      </c>
      <c r="M1344" t="s">
        <v>2268</v>
      </c>
      <c r="N1344">
        <v>0.42</v>
      </c>
      <c r="O1344" t="s">
        <v>33</v>
      </c>
      <c r="P1344" t="s">
        <v>136</v>
      </c>
      <c r="Q1344" t="s">
        <v>137</v>
      </c>
      <c r="R1344" t="s">
        <v>1449</v>
      </c>
      <c r="S1344">
        <v>23701</v>
      </c>
      <c r="T1344" s="3">
        <v>42089</v>
      </c>
      <c r="U1344" s="3">
        <v>42089</v>
      </c>
      <c r="V1344" s="5">
        <v>-162.91800000000001</v>
      </c>
      <c r="W1344">
        <v>5</v>
      </c>
      <c r="X1344" s="5">
        <v>1130.1500000000001</v>
      </c>
      <c r="Y1344">
        <v>86751</v>
      </c>
      <c r="Z1344">
        <f t="shared" si="80"/>
        <v>0</v>
      </c>
      <c r="AA1344">
        <f t="shared" si="83"/>
        <v>26</v>
      </c>
      <c r="AB1344" t="str">
        <f t="shared" si="81"/>
        <v>Mar</v>
      </c>
      <c r="AC1344">
        <f t="shared" si="82"/>
        <v>2015</v>
      </c>
    </row>
    <row r="1345" spans="1:29" ht="12.75" customHeight="1" x14ac:dyDescent="0.25">
      <c r="A1345">
        <v>22377</v>
      </c>
      <c r="B1345" t="s">
        <v>37</v>
      </c>
      <c r="C1345">
        <v>0.03</v>
      </c>
      <c r="D1345">
        <v>7.84</v>
      </c>
      <c r="E1345">
        <v>4.71</v>
      </c>
      <c r="F1345">
        <v>2419</v>
      </c>
      <c r="G1345" t="s">
        <v>2267</v>
      </c>
      <c r="H1345" t="s">
        <v>49</v>
      </c>
      <c r="I1345" t="s">
        <v>114</v>
      </c>
      <c r="J1345" t="s">
        <v>29</v>
      </c>
      <c r="K1345" t="s">
        <v>109</v>
      </c>
      <c r="L1345" t="s">
        <v>59</v>
      </c>
      <c r="M1345" t="s">
        <v>2269</v>
      </c>
      <c r="N1345">
        <v>0.35</v>
      </c>
      <c r="O1345" t="s">
        <v>33</v>
      </c>
      <c r="P1345" t="s">
        <v>136</v>
      </c>
      <c r="Q1345" t="s">
        <v>137</v>
      </c>
      <c r="R1345" t="s">
        <v>1449</v>
      </c>
      <c r="S1345">
        <v>23701</v>
      </c>
      <c r="T1345" s="3">
        <v>42089</v>
      </c>
      <c r="U1345" s="3">
        <v>42092</v>
      </c>
      <c r="V1345" s="5">
        <v>859.7177999999999</v>
      </c>
      <c r="W1345">
        <v>7</v>
      </c>
      <c r="X1345" s="5">
        <v>54.37</v>
      </c>
      <c r="Y1345">
        <v>86751</v>
      </c>
      <c r="Z1345">
        <f t="shared" si="80"/>
        <v>3</v>
      </c>
      <c r="AA1345">
        <f t="shared" si="83"/>
        <v>26</v>
      </c>
      <c r="AB1345" t="str">
        <f t="shared" si="81"/>
        <v>Mar</v>
      </c>
      <c r="AC1345">
        <f t="shared" si="82"/>
        <v>2015</v>
      </c>
    </row>
    <row r="1346" spans="1:29" ht="12.75" customHeight="1" x14ac:dyDescent="0.25">
      <c r="A1346">
        <v>25271</v>
      </c>
      <c r="B1346" t="s">
        <v>25</v>
      </c>
      <c r="C1346">
        <v>0.04</v>
      </c>
      <c r="D1346">
        <v>9.11</v>
      </c>
      <c r="E1346">
        <v>2.15</v>
      </c>
      <c r="F1346">
        <v>2420</v>
      </c>
      <c r="G1346" t="s">
        <v>2270</v>
      </c>
      <c r="H1346" t="s">
        <v>49</v>
      </c>
      <c r="I1346" t="s">
        <v>114</v>
      </c>
      <c r="J1346" t="s">
        <v>29</v>
      </c>
      <c r="K1346" t="s">
        <v>93</v>
      </c>
      <c r="L1346" t="s">
        <v>31</v>
      </c>
      <c r="M1346" t="s">
        <v>1258</v>
      </c>
      <c r="N1346">
        <v>0.4</v>
      </c>
      <c r="O1346" t="s">
        <v>33</v>
      </c>
      <c r="P1346" t="s">
        <v>136</v>
      </c>
      <c r="Q1346" t="s">
        <v>137</v>
      </c>
      <c r="R1346" t="s">
        <v>1567</v>
      </c>
      <c r="S1346">
        <v>23223</v>
      </c>
      <c r="T1346" s="3">
        <v>42130</v>
      </c>
      <c r="U1346" s="3">
        <v>42130</v>
      </c>
      <c r="V1346" s="5">
        <v>-23.072000000000003</v>
      </c>
      <c r="W1346">
        <v>11</v>
      </c>
      <c r="X1346" s="5">
        <v>100.87</v>
      </c>
      <c r="Y1346">
        <v>86752</v>
      </c>
      <c r="Z1346">
        <f t="shared" si="80"/>
        <v>0</v>
      </c>
      <c r="AA1346">
        <f t="shared" si="83"/>
        <v>6</v>
      </c>
      <c r="AB1346" t="str">
        <f t="shared" si="81"/>
        <v>May</v>
      </c>
      <c r="AC1346">
        <f t="shared" si="82"/>
        <v>2015</v>
      </c>
    </row>
    <row r="1347" spans="1:29" ht="12.75" customHeight="1" x14ac:dyDescent="0.25">
      <c r="A1347">
        <v>18802</v>
      </c>
      <c r="B1347" t="s">
        <v>37</v>
      </c>
      <c r="C1347">
        <v>0.05</v>
      </c>
      <c r="D1347">
        <v>150.97999999999999</v>
      </c>
      <c r="E1347">
        <v>43.71</v>
      </c>
      <c r="F1347">
        <v>2422</v>
      </c>
      <c r="G1347" t="s">
        <v>2271</v>
      </c>
      <c r="H1347" t="s">
        <v>39</v>
      </c>
      <c r="I1347" t="s">
        <v>40</v>
      </c>
      <c r="J1347" t="s">
        <v>41</v>
      </c>
      <c r="K1347" t="s">
        <v>42</v>
      </c>
      <c r="L1347" t="s">
        <v>43</v>
      </c>
      <c r="M1347" t="s">
        <v>2272</v>
      </c>
      <c r="N1347">
        <v>0.55000000000000004</v>
      </c>
      <c r="O1347" t="s">
        <v>33</v>
      </c>
      <c r="P1347" t="s">
        <v>61</v>
      </c>
      <c r="Q1347" t="s">
        <v>130</v>
      </c>
      <c r="R1347" t="s">
        <v>2273</v>
      </c>
      <c r="S1347">
        <v>77340</v>
      </c>
      <c r="T1347" s="3">
        <v>42148</v>
      </c>
      <c r="U1347" s="3">
        <v>42149</v>
      </c>
      <c r="V1347" s="5">
        <v>650.29999999999995</v>
      </c>
      <c r="W1347">
        <v>12</v>
      </c>
      <c r="X1347" s="5">
        <v>1857.08</v>
      </c>
      <c r="Y1347">
        <v>89053</v>
      </c>
      <c r="Z1347">
        <f t="shared" ref="Z1347:Z1410" si="84">DATEDIF(T1347, U1347, "d")</f>
        <v>1</v>
      </c>
      <c r="AA1347">
        <f t="shared" si="83"/>
        <v>24</v>
      </c>
      <c r="AB1347" t="str">
        <f t="shared" ref="AB1347:AB1410" si="85">TEXT((T1347), "mmm")</f>
        <v>May</v>
      </c>
      <c r="AC1347">
        <f t="shared" ref="AC1347:AC1410" si="86">YEAR(T1347)</f>
        <v>2015</v>
      </c>
    </row>
    <row r="1348" spans="1:29" ht="12.75" customHeight="1" x14ac:dyDescent="0.25">
      <c r="A1348">
        <v>19817</v>
      </c>
      <c r="B1348" t="s">
        <v>56</v>
      </c>
      <c r="C1348">
        <v>0.09</v>
      </c>
      <c r="D1348">
        <v>3.89</v>
      </c>
      <c r="E1348">
        <v>7.01</v>
      </c>
      <c r="F1348">
        <v>2422</v>
      </c>
      <c r="G1348" t="s">
        <v>2271</v>
      </c>
      <c r="H1348" t="s">
        <v>27</v>
      </c>
      <c r="I1348" t="s">
        <v>40</v>
      </c>
      <c r="J1348" t="s">
        <v>29</v>
      </c>
      <c r="K1348" t="s">
        <v>109</v>
      </c>
      <c r="L1348" t="s">
        <v>59</v>
      </c>
      <c r="M1348" t="s">
        <v>1340</v>
      </c>
      <c r="N1348">
        <v>0.37</v>
      </c>
      <c r="O1348" t="s">
        <v>33</v>
      </c>
      <c r="P1348" t="s">
        <v>61</v>
      </c>
      <c r="Q1348" t="s">
        <v>130</v>
      </c>
      <c r="R1348" t="s">
        <v>2273</v>
      </c>
      <c r="S1348">
        <v>77340</v>
      </c>
      <c r="T1348" s="3">
        <v>42026</v>
      </c>
      <c r="U1348" s="3">
        <v>42028</v>
      </c>
      <c r="V1348" s="5">
        <v>-154.30700000000002</v>
      </c>
      <c r="W1348">
        <v>10</v>
      </c>
      <c r="X1348" s="5">
        <v>42.56</v>
      </c>
      <c r="Y1348">
        <v>89055</v>
      </c>
      <c r="Z1348">
        <f t="shared" si="84"/>
        <v>2</v>
      </c>
      <c r="AA1348">
        <f t="shared" ref="AA1348:AA1411" si="87">DAY(T1348)</f>
        <v>22</v>
      </c>
      <c r="AB1348" t="str">
        <f t="shared" si="85"/>
        <v>Jan</v>
      </c>
      <c r="AC1348">
        <f t="shared" si="86"/>
        <v>2015</v>
      </c>
    </row>
    <row r="1349" spans="1:29" ht="12.75" customHeight="1" x14ac:dyDescent="0.25">
      <c r="A1349">
        <v>25126</v>
      </c>
      <c r="B1349" t="s">
        <v>106</v>
      </c>
      <c r="C1349">
        <v>0.04</v>
      </c>
      <c r="D1349">
        <v>100.98</v>
      </c>
      <c r="E1349">
        <v>7.18</v>
      </c>
      <c r="F1349">
        <v>2423</v>
      </c>
      <c r="G1349" t="s">
        <v>2274</v>
      </c>
      <c r="H1349" t="s">
        <v>49</v>
      </c>
      <c r="I1349" t="s">
        <v>40</v>
      </c>
      <c r="J1349" t="s">
        <v>77</v>
      </c>
      <c r="K1349" t="s">
        <v>180</v>
      </c>
      <c r="L1349" t="s">
        <v>59</v>
      </c>
      <c r="M1349" t="s">
        <v>2275</v>
      </c>
      <c r="N1349">
        <v>0.4</v>
      </c>
      <c r="O1349" t="s">
        <v>33</v>
      </c>
      <c r="P1349" t="s">
        <v>61</v>
      </c>
      <c r="Q1349" t="s">
        <v>130</v>
      </c>
      <c r="R1349" t="s">
        <v>2276</v>
      </c>
      <c r="S1349">
        <v>76053</v>
      </c>
      <c r="T1349" s="3">
        <v>42025</v>
      </c>
      <c r="U1349" s="3">
        <v>42030</v>
      </c>
      <c r="V1349" s="5">
        <v>269.94</v>
      </c>
      <c r="W1349">
        <v>4</v>
      </c>
      <c r="X1349" s="5">
        <v>414.91</v>
      </c>
      <c r="Y1349">
        <v>89054</v>
      </c>
      <c r="Z1349">
        <f t="shared" si="84"/>
        <v>5</v>
      </c>
      <c r="AA1349">
        <f t="shared" si="87"/>
        <v>21</v>
      </c>
      <c r="AB1349" t="str">
        <f t="shared" si="85"/>
        <v>Jan</v>
      </c>
      <c r="AC1349">
        <f t="shared" si="86"/>
        <v>2015</v>
      </c>
    </row>
    <row r="1350" spans="1:29" ht="12.75" customHeight="1" x14ac:dyDescent="0.25">
      <c r="A1350">
        <v>21761</v>
      </c>
      <c r="B1350" t="s">
        <v>25</v>
      </c>
      <c r="C1350">
        <v>0.08</v>
      </c>
      <c r="D1350">
        <v>30.93</v>
      </c>
      <c r="E1350">
        <v>3.92</v>
      </c>
      <c r="F1350">
        <v>2426</v>
      </c>
      <c r="G1350" t="s">
        <v>2277</v>
      </c>
      <c r="H1350" t="s">
        <v>49</v>
      </c>
      <c r="I1350" t="s">
        <v>58</v>
      </c>
      <c r="J1350" t="s">
        <v>41</v>
      </c>
      <c r="K1350" t="s">
        <v>50</v>
      </c>
      <c r="L1350" t="s">
        <v>51</v>
      </c>
      <c r="M1350" t="s">
        <v>1750</v>
      </c>
      <c r="N1350">
        <v>0.44</v>
      </c>
      <c r="O1350" t="s">
        <v>33</v>
      </c>
      <c r="P1350" t="s">
        <v>61</v>
      </c>
      <c r="Q1350" t="s">
        <v>130</v>
      </c>
      <c r="R1350" t="s">
        <v>2278</v>
      </c>
      <c r="S1350">
        <v>75061</v>
      </c>
      <c r="T1350" s="3">
        <v>42078</v>
      </c>
      <c r="U1350" s="3">
        <v>42079</v>
      </c>
      <c r="V1350" s="5">
        <v>63.059099999999994</v>
      </c>
      <c r="W1350">
        <v>3</v>
      </c>
      <c r="X1350" s="5">
        <v>91.39</v>
      </c>
      <c r="Y1350">
        <v>90859</v>
      </c>
      <c r="Z1350">
        <f t="shared" si="84"/>
        <v>1</v>
      </c>
      <c r="AA1350">
        <f t="shared" si="87"/>
        <v>15</v>
      </c>
      <c r="AB1350" t="str">
        <f t="shared" si="85"/>
        <v>Mar</v>
      </c>
      <c r="AC1350">
        <f t="shared" si="86"/>
        <v>2015</v>
      </c>
    </row>
    <row r="1351" spans="1:29" ht="12.75" customHeight="1" x14ac:dyDescent="0.25">
      <c r="A1351">
        <v>20496</v>
      </c>
      <c r="B1351" t="s">
        <v>106</v>
      </c>
      <c r="C1351">
        <v>0.08</v>
      </c>
      <c r="D1351">
        <v>4.4800000000000004</v>
      </c>
      <c r="E1351">
        <v>49</v>
      </c>
      <c r="F1351">
        <v>2426</v>
      </c>
      <c r="G1351" t="s">
        <v>2277</v>
      </c>
      <c r="H1351" t="s">
        <v>49</v>
      </c>
      <c r="I1351" t="s">
        <v>58</v>
      </c>
      <c r="J1351" t="s">
        <v>29</v>
      </c>
      <c r="K1351" t="s">
        <v>257</v>
      </c>
      <c r="L1351" t="s">
        <v>236</v>
      </c>
      <c r="M1351" t="s">
        <v>680</v>
      </c>
      <c r="N1351">
        <v>0.6</v>
      </c>
      <c r="O1351" t="s">
        <v>33</v>
      </c>
      <c r="P1351" t="s">
        <v>61</v>
      </c>
      <c r="Q1351" t="s">
        <v>130</v>
      </c>
      <c r="R1351" t="s">
        <v>2278</v>
      </c>
      <c r="S1351">
        <v>75061</v>
      </c>
      <c r="T1351" s="3">
        <v>42126</v>
      </c>
      <c r="U1351" s="3">
        <v>42126</v>
      </c>
      <c r="V1351" s="5">
        <v>139.58009999999999</v>
      </c>
      <c r="W1351">
        <v>37</v>
      </c>
      <c r="X1351" s="5">
        <v>202.29</v>
      </c>
      <c r="Y1351">
        <v>90861</v>
      </c>
      <c r="Z1351">
        <f t="shared" si="84"/>
        <v>0</v>
      </c>
      <c r="AA1351">
        <f t="shared" si="87"/>
        <v>2</v>
      </c>
      <c r="AB1351" t="str">
        <f t="shared" si="85"/>
        <v>May</v>
      </c>
      <c r="AC1351">
        <f t="shared" si="86"/>
        <v>2015</v>
      </c>
    </row>
    <row r="1352" spans="1:29" ht="12.75" customHeight="1" x14ac:dyDescent="0.25">
      <c r="A1352">
        <v>20497</v>
      </c>
      <c r="B1352" t="s">
        <v>106</v>
      </c>
      <c r="C1352">
        <v>0</v>
      </c>
      <c r="D1352">
        <v>17.670000000000002</v>
      </c>
      <c r="E1352">
        <v>8.99</v>
      </c>
      <c r="F1352">
        <v>2426</v>
      </c>
      <c r="G1352" t="s">
        <v>2277</v>
      </c>
      <c r="H1352" t="s">
        <v>49</v>
      </c>
      <c r="I1352" t="s">
        <v>58</v>
      </c>
      <c r="J1352" t="s">
        <v>41</v>
      </c>
      <c r="K1352" t="s">
        <v>50</v>
      </c>
      <c r="L1352" t="s">
        <v>51</v>
      </c>
      <c r="M1352" t="s">
        <v>807</v>
      </c>
      <c r="N1352">
        <v>0.47</v>
      </c>
      <c r="O1352" t="s">
        <v>33</v>
      </c>
      <c r="P1352" t="s">
        <v>61</v>
      </c>
      <c r="Q1352" t="s">
        <v>130</v>
      </c>
      <c r="R1352" t="s">
        <v>2278</v>
      </c>
      <c r="S1352">
        <v>75061</v>
      </c>
      <c r="T1352" s="3">
        <v>42126</v>
      </c>
      <c r="U1352" s="3">
        <v>42133</v>
      </c>
      <c r="V1352" s="5">
        <v>109.67000000000002</v>
      </c>
      <c r="W1352">
        <v>9</v>
      </c>
      <c r="X1352" s="5">
        <v>168.71</v>
      </c>
      <c r="Y1352">
        <v>90861</v>
      </c>
      <c r="Z1352">
        <f t="shared" si="84"/>
        <v>7</v>
      </c>
      <c r="AA1352">
        <f t="shared" si="87"/>
        <v>2</v>
      </c>
      <c r="AB1352" t="str">
        <f t="shared" si="85"/>
        <v>May</v>
      </c>
      <c r="AC1352">
        <f t="shared" si="86"/>
        <v>2015</v>
      </c>
    </row>
    <row r="1353" spans="1:29" ht="12.75" customHeight="1" x14ac:dyDescent="0.25">
      <c r="A1353">
        <v>23729</v>
      </c>
      <c r="B1353" t="s">
        <v>25</v>
      </c>
      <c r="C1353">
        <v>0.03</v>
      </c>
      <c r="D1353">
        <v>40.99</v>
      </c>
      <c r="E1353">
        <v>19.989999999999998</v>
      </c>
      <c r="F1353">
        <v>2427</v>
      </c>
      <c r="G1353" t="s">
        <v>2279</v>
      </c>
      <c r="H1353" t="s">
        <v>49</v>
      </c>
      <c r="I1353" t="s">
        <v>28</v>
      </c>
      <c r="J1353" t="s">
        <v>29</v>
      </c>
      <c r="K1353" t="s">
        <v>93</v>
      </c>
      <c r="L1353" t="s">
        <v>59</v>
      </c>
      <c r="M1353" t="s">
        <v>1934</v>
      </c>
      <c r="N1353">
        <v>0.36</v>
      </c>
      <c r="O1353" t="s">
        <v>33</v>
      </c>
      <c r="P1353" t="s">
        <v>61</v>
      </c>
      <c r="Q1353" t="s">
        <v>130</v>
      </c>
      <c r="R1353" t="s">
        <v>2280</v>
      </c>
      <c r="S1353">
        <v>76248</v>
      </c>
      <c r="T1353" s="3">
        <v>42052</v>
      </c>
      <c r="U1353" s="3">
        <v>42053</v>
      </c>
      <c r="V1353" s="5">
        <v>395.30799999999999</v>
      </c>
      <c r="W1353">
        <v>21</v>
      </c>
      <c r="X1353" s="5">
        <v>885.65</v>
      </c>
      <c r="Y1353">
        <v>90860</v>
      </c>
      <c r="Z1353">
        <f t="shared" si="84"/>
        <v>1</v>
      </c>
      <c r="AA1353">
        <f t="shared" si="87"/>
        <v>17</v>
      </c>
      <c r="AB1353" t="str">
        <f t="shared" si="85"/>
        <v>Feb</v>
      </c>
      <c r="AC1353">
        <f t="shared" si="86"/>
        <v>2015</v>
      </c>
    </row>
    <row r="1354" spans="1:29" ht="12.75" customHeight="1" x14ac:dyDescent="0.25">
      <c r="A1354">
        <v>22562</v>
      </c>
      <c r="B1354" t="s">
        <v>37</v>
      </c>
      <c r="C1354">
        <v>0.1</v>
      </c>
      <c r="D1354">
        <v>14.28</v>
      </c>
      <c r="E1354">
        <v>2.99</v>
      </c>
      <c r="F1354">
        <v>2430</v>
      </c>
      <c r="G1354" t="s">
        <v>2281</v>
      </c>
      <c r="H1354" t="s">
        <v>49</v>
      </c>
      <c r="I1354" t="s">
        <v>40</v>
      </c>
      <c r="J1354" t="s">
        <v>29</v>
      </c>
      <c r="K1354" t="s">
        <v>109</v>
      </c>
      <c r="L1354" t="s">
        <v>59</v>
      </c>
      <c r="M1354" t="s">
        <v>1713</v>
      </c>
      <c r="N1354">
        <v>0.39</v>
      </c>
      <c r="O1354" t="s">
        <v>33</v>
      </c>
      <c r="P1354" t="s">
        <v>61</v>
      </c>
      <c r="Q1354" t="s">
        <v>130</v>
      </c>
      <c r="R1354" t="s">
        <v>2282</v>
      </c>
      <c r="S1354">
        <v>76541</v>
      </c>
      <c r="T1354" s="3">
        <v>42087</v>
      </c>
      <c r="U1354" s="3">
        <v>42088</v>
      </c>
      <c r="V1354" s="5">
        <v>104.9145</v>
      </c>
      <c r="W1354">
        <v>11</v>
      </c>
      <c r="X1354" s="5">
        <v>152.05000000000001</v>
      </c>
      <c r="Y1354">
        <v>91108</v>
      </c>
      <c r="Z1354">
        <f t="shared" si="84"/>
        <v>1</v>
      </c>
      <c r="AA1354">
        <f t="shared" si="87"/>
        <v>24</v>
      </c>
      <c r="AB1354" t="str">
        <f t="shared" si="85"/>
        <v>Mar</v>
      </c>
      <c r="AC1354">
        <f t="shared" si="86"/>
        <v>2015</v>
      </c>
    </row>
    <row r="1355" spans="1:29" ht="12.75" customHeight="1" x14ac:dyDescent="0.25">
      <c r="A1355">
        <v>22105</v>
      </c>
      <c r="B1355" t="s">
        <v>37</v>
      </c>
      <c r="C1355">
        <v>0.04</v>
      </c>
      <c r="D1355">
        <v>7.08</v>
      </c>
      <c r="E1355">
        <v>2.35</v>
      </c>
      <c r="F1355">
        <v>2430</v>
      </c>
      <c r="G1355" t="s">
        <v>2281</v>
      </c>
      <c r="H1355" t="s">
        <v>49</v>
      </c>
      <c r="I1355" t="s">
        <v>40</v>
      </c>
      <c r="J1355" t="s">
        <v>29</v>
      </c>
      <c r="K1355" t="s">
        <v>30</v>
      </c>
      <c r="L1355" t="s">
        <v>31</v>
      </c>
      <c r="M1355" t="s">
        <v>1144</v>
      </c>
      <c r="N1355">
        <v>0.47</v>
      </c>
      <c r="O1355" t="s">
        <v>33</v>
      </c>
      <c r="P1355" t="s">
        <v>61</v>
      </c>
      <c r="Q1355" t="s">
        <v>130</v>
      </c>
      <c r="R1355" t="s">
        <v>2282</v>
      </c>
      <c r="S1355">
        <v>76541</v>
      </c>
      <c r="T1355" s="3">
        <v>42104</v>
      </c>
      <c r="U1355" s="3">
        <v>42105</v>
      </c>
      <c r="V1355" s="5">
        <v>24.59</v>
      </c>
      <c r="W1355">
        <v>7</v>
      </c>
      <c r="X1355" s="5">
        <v>49.1</v>
      </c>
      <c r="Y1355">
        <v>91109</v>
      </c>
      <c r="Z1355">
        <f t="shared" si="84"/>
        <v>1</v>
      </c>
      <c r="AA1355">
        <f t="shared" si="87"/>
        <v>10</v>
      </c>
      <c r="AB1355" t="str">
        <f t="shared" si="85"/>
        <v>Apr</v>
      </c>
      <c r="AC1355">
        <f t="shared" si="86"/>
        <v>2015</v>
      </c>
    </row>
    <row r="1356" spans="1:29" ht="12.75" customHeight="1" x14ac:dyDescent="0.25">
      <c r="A1356">
        <v>20731</v>
      </c>
      <c r="B1356" t="s">
        <v>106</v>
      </c>
      <c r="C1356">
        <v>0.03</v>
      </c>
      <c r="D1356">
        <v>140.99</v>
      </c>
      <c r="E1356">
        <v>4.2</v>
      </c>
      <c r="F1356">
        <v>2430</v>
      </c>
      <c r="G1356" t="s">
        <v>2281</v>
      </c>
      <c r="H1356" t="s">
        <v>49</v>
      </c>
      <c r="I1356" t="s">
        <v>40</v>
      </c>
      <c r="J1356" t="s">
        <v>77</v>
      </c>
      <c r="K1356" t="s">
        <v>78</v>
      </c>
      <c r="L1356" t="s">
        <v>59</v>
      </c>
      <c r="M1356" t="s">
        <v>2283</v>
      </c>
      <c r="N1356">
        <v>0.59</v>
      </c>
      <c r="O1356" t="s">
        <v>33</v>
      </c>
      <c r="P1356" t="s">
        <v>61</v>
      </c>
      <c r="Q1356" t="s">
        <v>130</v>
      </c>
      <c r="R1356" t="s">
        <v>2282</v>
      </c>
      <c r="S1356">
        <v>76541</v>
      </c>
      <c r="T1356" s="3">
        <v>42092</v>
      </c>
      <c r="U1356" s="3">
        <v>42100</v>
      </c>
      <c r="V1356" s="5">
        <v>-458.74400000000003</v>
      </c>
      <c r="W1356">
        <v>2</v>
      </c>
      <c r="X1356" s="5">
        <v>246.44</v>
      </c>
      <c r="Y1356">
        <v>91110</v>
      </c>
      <c r="Z1356">
        <f t="shared" si="84"/>
        <v>8</v>
      </c>
      <c r="AA1356">
        <f t="shared" si="87"/>
        <v>29</v>
      </c>
      <c r="AB1356" t="str">
        <f t="shared" si="85"/>
        <v>Mar</v>
      </c>
      <c r="AC1356">
        <f t="shared" si="86"/>
        <v>2015</v>
      </c>
    </row>
    <row r="1357" spans="1:29" ht="12.75" customHeight="1" x14ac:dyDescent="0.25">
      <c r="A1357">
        <v>3490</v>
      </c>
      <c r="B1357" t="s">
        <v>37</v>
      </c>
      <c r="C1357">
        <v>0.05</v>
      </c>
      <c r="D1357">
        <v>8.85</v>
      </c>
      <c r="E1357">
        <v>5.6</v>
      </c>
      <c r="F1357">
        <v>2431</v>
      </c>
      <c r="G1357" t="s">
        <v>2284</v>
      </c>
      <c r="H1357" t="s">
        <v>49</v>
      </c>
      <c r="I1357" t="s">
        <v>114</v>
      </c>
      <c r="J1357" t="s">
        <v>29</v>
      </c>
      <c r="K1357" t="s">
        <v>109</v>
      </c>
      <c r="L1357" t="s">
        <v>59</v>
      </c>
      <c r="M1357" t="s">
        <v>2285</v>
      </c>
      <c r="N1357">
        <v>0.36</v>
      </c>
      <c r="O1357" t="s">
        <v>33</v>
      </c>
      <c r="P1357" t="s">
        <v>34</v>
      </c>
      <c r="Q1357" t="s">
        <v>45</v>
      </c>
      <c r="R1357" t="s">
        <v>663</v>
      </c>
      <c r="S1357">
        <v>90004</v>
      </c>
      <c r="T1357" s="3">
        <v>42165</v>
      </c>
      <c r="U1357" s="3">
        <v>42166</v>
      </c>
      <c r="V1357" s="5">
        <v>-9.1769999999999996</v>
      </c>
      <c r="W1357">
        <v>21</v>
      </c>
      <c r="X1357" s="5">
        <v>199.08</v>
      </c>
      <c r="Y1357">
        <v>24869</v>
      </c>
      <c r="Z1357">
        <f t="shared" si="84"/>
        <v>1</v>
      </c>
      <c r="AA1357">
        <f t="shared" si="87"/>
        <v>10</v>
      </c>
      <c r="AB1357" t="str">
        <f t="shared" si="85"/>
        <v>Jun</v>
      </c>
      <c r="AC1357">
        <f t="shared" si="86"/>
        <v>2015</v>
      </c>
    </row>
    <row r="1358" spans="1:29" ht="12.75" customHeight="1" x14ac:dyDescent="0.25">
      <c r="A1358">
        <v>819</v>
      </c>
      <c r="B1358" t="s">
        <v>25</v>
      </c>
      <c r="C1358">
        <v>7.0000000000000007E-2</v>
      </c>
      <c r="D1358">
        <v>155.06</v>
      </c>
      <c r="E1358">
        <v>7.07</v>
      </c>
      <c r="F1358">
        <v>2431</v>
      </c>
      <c r="G1358" t="s">
        <v>2284</v>
      </c>
      <c r="H1358" t="s">
        <v>49</v>
      </c>
      <c r="I1358" t="s">
        <v>114</v>
      </c>
      <c r="J1358" t="s">
        <v>29</v>
      </c>
      <c r="K1358" t="s">
        <v>141</v>
      </c>
      <c r="L1358" t="s">
        <v>59</v>
      </c>
      <c r="M1358" t="s">
        <v>142</v>
      </c>
      <c r="N1358">
        <v>0.59</v>
      </c>
      <c r="O1358" t="s">
        <v>33</v>
      </c>
      <c r="P1358" t="s">
        <v>34</v>
      </c>
      <c r="Q1358" t="s">
        <v>45</v>
      </c>
      <c r="R1358" t="s">
        <v>663</v>
      </c>
      <c r="S1358">
        <v>90004</v>
      </c>
      <c r="T1358" s="3">
        <v>42143</v>
      </c>
      <c r="U1358" s="3">
        <v>42143</v>
      </c>
      <c r="V1358" s="5">
        <v>-121.75</v>
      </c>
      <c r="W1358">
        <v>14</v>
      </c>
      <c r="X1358" s="5">
        <v>2039.07</v>
      </c>
      <c r="Y1358">
        <v>5920</v>
      </c>
      <c r="Z1358">
        <f t="shared" si="84"/>
        <v>0</v>
      </c>
      <c r="AA1358">
        <f t="shared" si="87"/>
        <v>19</v>
      </c>
      <c r="AB1358" t="str">
        <f t="shared" si="85"/>
        <v>May</v>
      </c>
      <c r="AC1358">
        <f t="shared" si="86"/>
        <v>2015</v>
      </c>
    </row>
    <row r="1359" spans="1:29" ht="12.75" customHeight="1" x14ac:dyDescent="0.25">
      <c r="A1359">
        <v>18819</v>
      </c>
      <c r="B1359" t="s">
        <v>25</v>
      </c>
      <c r="C1359">
        <v>7.0000000000000007E-2</v>
      </c>
      <c r="D1359">
        <v>155.06</v>
      </c>
      <c r="E1359">
        <v>7.07</v>
      </c>
      <c r="F1359">
        <v>2432</v>
      </c>
      <c r="G1359" t="s">
        <v>2286</v>
      </c>
      <c r="H1359" t="s">
        <v>49</v>
      </c>
      <c r="I1359" t="s">
        <v>114</v>
      </c>
      <c r="J1359" t="s">
        <v>29</v>
      </c>
      <c r="K1359" t="s">
        <v>141</v>
      </c>
      <c r="L1359" t="s">
        <v>59</v>
      </c>
      <c r="M1359" t="s">
        <v>142</v>
      </c>
      <c r="N1359">
        <v>0.59</v>
      </c>
      <c r="O1359" t="s">
        <v>33</v>
      </c>
      <c r="P1359" t="s">
        <v>61</v>
      </c>
      <c r="Q1359" t="s">
        <v>304</v>
      </c>
      <c r="R1359" t="s">
        <v>2287</v>
      </c>
      <c r="S1359">
        <v>73110</v>
      </c>
      <c r="T1359" s="3">
        <v>42143</v>
      </c>
      <c r="U1359" s="3">
        <v>42143</v>
      </c>
      <c r="V1359" s="5">
        <v>24.350000000000023</v>
      </c>
      <c r="W1359">
        <v>3</v>
      </c>
      <c r="X1359" s="5">
        <v>436.94</v>
      </c>
      <c r="Y1359">
        <v>89096</v>
      </c>
      <c r="Z1359">
        <f t="shared" si="84"/>
        <v>0</v>
      </c>
      <c r="AA1359">
        <f t="shared" si="87"/>
        <v>19</v>
      </c>
      <c r="AB1359" t="str">
        <f t="shared" si="85"/>
        <v>May</v>
      </c>
      <c r="AC1359">
        <f t="shared" si="86"/>
        <v>2015</v>
      </c>
    </row>
    <row r="1360" spans="1:29" ht="12.75" customHeight="1" x14ac:dyDescent="0.25">
      <c r="A1360">
        <v>20286</v>
      </c>
      <c r="B1360" t="s">
        <v>37</v>
      </c>
      <c r="C1360">
        <v>0.09</v>
      </c>
      <c r="D1360">
        <v>5.4</v>
      </c>
      <c r="E1360">
        <v>7.78</v>
      </c>
      <c r="F1360">
        <v>2432</v>
      </c>
      <c r="G1360" t="s">
        <v>2286</v>
      </c>
      <c r="H1360" t="s">
        <v>27</v>
      </c>
      <c r="I1360" t="s">
        <v>114</v>
      </c>
      <c r="J1360" t="s">
        <v>29</v>
      </c>
      <c r="K1360" t="s">
        <v>109</v>
      </c>
      <c r="L1360" t="s">
        <v>59</v>
      </c>
      <c r="M1360" t="s">
        <v>310</v>
      </c>
      <c r="N1360">
        <v>0.37</v>
      </c>
      <c r="O1360" t="s">
        <v>33</v>
      </c>
      <c r="P1360" t="s">
        <v>61</v>
      </c>
      <c r="Q1360" t="s">
        <v>304</v>
      </c>
      <c r="R1360" t="s">
        <v>2287</v>
      </c>
      <c r="S1360">
        <v>73110</v>
      </c>
      <c r="T1360" s="3">
        <v>42161</v>
      </c>
      <c r="U1360" s="3">
        <v>42163</v>
      </c>
      <c r="V1360" s="5">
        <v>-34.764499999999998</v>
      </c>
      <c r="W1360">
        <v>6</v>
      </c>
      <c r="X1360" s="5">
        <v>37.380000000000003</v>
      </c>
      <c r="Y1360">
        <v>89097</v>
      </c>
      <c r="Z1360">
        <f t="shared" si="84"/>
        <v>2</v>
      </c>
      <c r="AA1360">
        <f t="shared" si="87"/>
        <v>6</v>
      </c>
      <c r="AB1360" t="str">
        <f t="shared" si="85"/>
        <v>Jun</v>
      </c>
      <c r="AC1360">
        <f t="shared" si="86"/>
        <v>2015</v>
      </c>
    </row>
    <row r="1361" spans="1:29" ht="12.75" customHeight="1" x14ac:dyDescent="0.25">
      <c r="A1361">
        <v>21490</v>
      </c>
      <c r="B1361" t="s">
        <v>37</v>
      </c>
      <c r="C1361">
        <v>0.05</v>
      </c>
      <c r="D1361">
        <v>8.85</v>
      </c>
      <c r="E1361">
        <v>5.6</v>
      </c>
      <c r="F1361">
        <v>2433</v>
      </c>
      <c r="G1361" t="s">
        <v>2288</v>
      </c>
      <c r="H1361" t="s">
        <v>49</v>
      </c>
      <c r="I1361" t="s">
        <v>114</v>
      </c>
      <c r="J1361" t="s">
        <v>29</v>
      </c>
      <c r="K1361" t="s">
        <v>109</v>
      </c>
      <c r="L1361" t="s">
        <v>59</v>
      </c>
      <c r="M1361" t="s">
        <v>2285</v>
      </c>
      <c r="N1361">
        <v>0.36</v>
      </c>
      <c r="O1361" t="s">
        <v>33</v>
      </c>
      <c r="P1361" t="s">
        <v>61</v>
      </c>
      <c r="Q1361" t="s">
        <v>304</v>
      </c>
      <c r="R1361" t="s">
        <v>2289</v>
      </c>
      <c r="S1361">
        <v>73160</v>
      </c>
      <c r="T1361" s="3">
        <v>42165</v>
      </c>
      <c r="U1361" s="3">
        <v>42166</v>
      </c>
      <c r="V1361" s="5">
        <v>-7.3415999999999997</v>
      </c>
      <c r="W1361">
        <v>5</v>
      </c>
      <c r="X1361" s="5">
        <v>47.4</v>
      </c>
      <c r="Y1361">
        <v>89095</v>
      </c>
      <c r="Z1361">
        <f t="shared" si="84"/>
        <v>1</v>
      </c>
      <c r="AA1361">
        <f t="shared" si="87"/>
        <v>10</v>
      </c>
      <c r="AB1361" t="str">
        <f t="shared" si="85"/>
        <v>Jun</v>
      </c>
      <c r="AC1361">
        <f t="shared" si="86"/>
        <v>2015</v>
      </c>
    </row>
    <row r="1362" spans="1:29" ht="12.75" customHeight="1" x14ac:dyDescent="0.25">
      <c r="A1362">
        <v>19566</v>
      </c>
      <c r="B1362" t="s">
        <v>106</v>
      </c>
      <c r="C1362">
        <v>0.09</v>
      </c>
      <c r="D1362">
        <v>90.97</v>
      </c>
      <c r="E1362">
        <v>14</v>
      </c>
      <c r="F1362">
        <v>2437</v>
      </c>
      <c r="G1362" t="s">
        <v>2290</v>
      </c>
      <c r="H1362" t="s">
        <v>39</v>
      </c>
      <c r="I1362" t="s">
        <v>40</v>
      </c>
      <c r="J1362" t="s">
        <v>77</v>
      </c>
      <c r="K1362" t="s">
        <v>85</v>
      </c>
      <c r="L1362" t="s">
        <v>43</v>
      </c>
      <c r="M1362" t="s">
        <v>1805</v>
      </c>
      <c r="N1362">
        <v>0.36</v>
      </c>
      <c r="O1362" t="s">
        <v>33</v>
      </c>
      <c r="P1362" t="s">
        <v>61</v>
      </c>
      <c r="Q1362" t="s">
        <v>1858</v>
      </c>
      <c r="R1362" t="s">
        <v>2291</v>
      </c>
      <c r="S1362">
        <v>53150</v>
      </c>
      <c r="T1362" s="3">
        <v>42064</v>
      </c>
      <c r="U1362" s="3">
        <v>42066</v>
      </c>
      <c r="V1362" s="5">
        <v>35.290000000000049</v>
      </c>
      <c r="W1362">
        <v>3</v>
      </c>
      <c r="X1362" s="5">
        <v>260</v>
      </c>
      <c r="Y1362">
        <v>90301</v>
      </c>
      <c r="Z1362">
        <f t="shared" si="84"/>
        <v>2</v>
      </c>
      <c r="AA1362">
        <f t="shared" si="87"/>
        <v>1</v>
      </c>
      <c r="AB1362" t="str">
        <f t="shared" si="85"/>
        <v>Mar</v>
      </c>
      <c r="AC1362">
        <f t="shared" si="86"/>
        <v>2015</v>
      </c>
    </row>
    <row r="1363" spans="1:29" ht="12.75" customHeight="1" x14ac:dyDescent="0.25">
      <c r="A1363">
        <v>20157</v>
      </c>
      <c r="B1363" t="s">
        <v>56</v>
      </c>
      <c r="C1363">
        <v>0.02</v>
      </c>
      <c r="D1363">
        <v>63.94</v>
      </c>
      <c r="E1363">
        <v>14.48</v>
      </c>
      <c r="F1363">
        <v>2441</v>
      </c>
      <c r="G1363" t="s">
        <v>2292</v>
      </c>
      <c r="H1363" t="s">
        <v>49</v>
      </c>
      <c r="I1363" t="s">
        <v>114</v>
      </c>
      <c r="J1363" t="s">
        <v>41</v>
      </c>
      <c r="K1363" t="s">
        <v>50</v>
      </c>
      <c r="L1363" t="s">
        <v>59</v>
      </c>
      <c r="M1363" t="s">
        <v>519</v>
      </c>
      <c r="N1363">
        <v>0.46</v>
      </c>
      <c r="O1363" t="s">
        <v>33</v>
      </c>
      <c r="P1363" t="s">
        <v>136</v>
      </c>
      <c r="Q1363" t="s">
        <v>362</v>
      </c>
      <c r="R1363" t="s">
        <v>2293</v>
      </c>
      <c r="S1363">
        <v>32935</v>
      </c>
      <c r="T1363" s="3">
        <v>42098</v>
      </c>
      <c r="U1363" s="3">
        <v>42098</v>
      </c>
      <c r="V1363" s="5">
        <v>-100.17</v>
      </c>
      <c r="W1363">
        <v>11</v>
      </c>
      <c r="X1363" s="5">
        <v>709.7</v>
      </c>
      <c r="Y1363">
        <v>89300</v>
      </c>
      <c r="Z1363">
        <f t="shared" si="84"/>
        <v>0</v>
      </c>
      <c r="AA1363">
        <f t="shared" si="87"/>
        <v>4</v>
      </c>
      <c r="AB1363" t="str">
        <f t="shared" si="85"/>
        <v>Apr</v>
      </c>
      <c r="AC1363">
        <f t="shared" si="86"/>
        <v>2015</v>
      </c>
    </row>
    <row r="1364" spans="1:29" ht="12.75" customHeight="1" x14ac:dyDescent="0.25">
      <c r="A1364">
        <v>20158</v>
      </c>
      <c r="B1364" t="s">
        <v>56</v>
      </c>
      <c r="C1364">
        <v>0.01</v>
      </c>
      <c r="D1364">
        <v>5.0199999999999996</v>
      </c>
      <c r="E1364">
        <v>5.14</v>
      </c>
      <c r="F1364">
        <v>2442</v>
      </c>
      <c r="G1364" t="s">
        <v>2294</v>
      </c>
      <c r="H1364" t="s">
        <v>49</v>
      </c>
      <c r="I1364" t="s">
        <v>114</v>
      </c>
      <c r="J1364" t="s">
        <v>77</v>
      </c>
      <c r="K1364" t="s">
        <v>180</v>
      </c>
      <c r="L1364" t="s">
        <v>51</v>
      </c>
      <c r="M1364" t="s">
        <v>840</v>
      </c>
      <c r="N1364">
        <v>0.79</v>
      </c>
      <c r="O1364" t="s">
        <v>33</v>
      </c>
      <c r="P1364" t="s">
        <v>136</v>
      </c>
      <c r="Q1364" t="s">
        <v>362</v>
      </c>
      <c r="R1364" t="s">
        <v>2295</v>
      </c>
      <c r="S1364">
        <v>32953</v>
      </c>
      <c r="T1364" s="3">
        <v>42098</v>
      </c>
      <c r="U1364" s="3">
        <v>42100</v>
      </c>
      <c r="V1364" s="5">
        <v>-3.9479999999999995</v>
      </c>
      <c r="W1364">
        <v>5</v>
      </c>
      <c r="X1364" s="5">
        <v>27.42</v>
      </c>
      <c r="Y1364">
        <v>89300</v>
      </c>
      <c r="Z1364">
        <f t="shared" si="84"/>
        <v>2</v>
      </c>
      <c r="AA1364">
        <f t="shared" si="87"/>
        <v>4</v>
      </c>
      <c r="AB1364" t="str">
        <f t="shared" si="85"/>
        <v>Apr</v>
      </c>
      <c r="AC1364">
        <f t="shared" si="86"/>
        <v>2015</v>
      </c>
    </row>
    <row r="1365" spans="1:29" ht="12.75" customHeight="1" x14ac:dyDescent="0.25">
      <c r="A1365">
        <v>21084</v>
      </c>
      <c r="B1365" t="s">
        <v>25</v>
      </c>
      <c r="C1365">
        <v>0.05</v>
      </c>
      <c r="D1365">
        <v>58.1</v>
      </c>
      <c r="E1365">
        <v>1.49</v>
      </c>
      <c r="F1365">
        <v>2443</v>
      </c>
      <c r="G1365" t="s">
        <v>2296</v>
      </c>
      <c r="H1365" t="s">
        <v>49</v>
      </c>
      <c r="I1365" t="s">
        <v>28</v>
      </c>
      <c r="J1365" t="s">
        <v>29</v>
      </c>
      <c r="K1365" t="s">
        <v>109</v>
      </c>
      <c r="L1365" t="s">
        <v>59</v>
      </c>
      <c r="M1365" t="s">
        <v>283</v>
      </c>
      <c r="N1365">
        <v>0.38</v>
      </c>
      <c r="O1365" t="s">
        <v>33</v>
      </c>
      <c r="P1365" t="s">
        <v>136</v>
      </c>
      <c r="Q1365" t="s">
        <v>362</v>
      </c>
      <c r="R1365" t="s">
        <v>447</v>
      </c>
      <c r="S1365">
        <v>33142</v>
      </c>
      <c r="T1365" s="3">
        <v>42022</v>
      </c>
      <c r="U1365" s="3">
        <v>42022</v>
      </c>
      <c r="V1365" s="5">
        <v>1633.9859999999999</v>
      </c>
      <c r="W1365">
        <v>13</v>
      </c>
      <c r="X1365" s="5">
        <v>739.06</v>
      </c>
      <c r="Y1365">
        <v>89299</v>
      </c>
      <c r="Z1365">
        <f t="shared" si="84"/>
        <v>0</v>
      </c>
      <c r="AA1365">
        <f t="shared" si="87"/>
        <v>18</v>
      </c>
      <c r="AB1365" t="str">
        <f t="shared" si="85"/>
        <v>Jan</v>
      </c>
      <c r="AC1365">
        <f t="shared" si="86"/>
        <v>2015</v>
      </c>
    </row>
    <row r="1366" spans="1:29" ht="12.75" customHeight="1" x14ac:dyDescent="0.25">
      <c r="A1366">
        <v>25304</v>
      </c>
      <c r="B1366" t="s">
        <v>37</v>
      </c>
      <c r="C1366">
        <v>0.06</v>
      </c>
      <c r="D1366">
        <v>2.2799999999999998</v>
      </c>
      <c r="E1366">
        <v>5.2</v>
      </c>
      <c r="F1366">
        <v>2443</v>
      </c>
      <c r="G1366" t="s">
        <v>2296</v>
      </c>
      <c r="H1366" t="s">
        <v>49</v>
      </c>
      <c r="I1366" t="s">
        <v>28</v>
      </c>
      <c r="J1366" t="s">
        <v>29</v>
      </c>
      <c r="K1366" t="s">
        <v>30</v>
      </c>
      <c r="L1366" t="s">
        <v>31</v>
      </c>
      <c r="M1366" t="s">
        <v>2297</v>
      </c>
      <c r="N1366">
        <v>0.41</v>
      </c>
      <c r="O1366" t="s">
        <v>33</v>
      </c>
      <c r="P1366" t="s">
        <v>136</v>
      </c>
      <c r="Q1366" t="s">
        <v>362</v>
      </c>
      <c r="R1366" t="s">
        <v>447</v>
      </c>
      <c r="S1366">
        <v>33142</v>
      </c>
      <c r="T1366" s="3">
        <v>42156</v>
      </c>
      <c r="U1366" s="3">
        <v>42158</v>
      </c>
      <c r="V1366" s="5">
        <v>-2002.6314000000002</v>
      </c>
      <c r="W1366">
        <v>13</v>
      </c>
      <c r="X1366" s="5">
        <v>30.47</v>
      </c>
      <c r="Y1366">
        <v>89301</v>
      </c>
      <c r="Z1366">
        <f t="shared" si="84"/>
        <v>2</v>
      </c>
      <c r="AA1366">
        <f t="shared" si="87"/>
        <v>1</v>
      </c>
      <c r="AB1366" t="str">
        <f t="shared" si="85"/>
        <v>Jun</v>
      </c>
      <c r="AC1366">
        <f t="shared" si="86"/>
        <v>2015</v>
      </c>
    </row>
    <row r="1367" spans="1:29" ht="12.75" customHeight="1" x14ac:dyDescent="0.25">
      <c r="A1367">
        <v>25742</v>
      </c>
      <c r="B1367" t="s">
        <v>25</v>
      </c>
      <c r="C1367">
        <v>0.09</v>
      </c>
      <c r="D1367">
        <v>6.48</v>
      </c>
      <c r="E1367">
        <v>7.03</v>
      </c>
      <c r="F1367">
        <v>2448</v>
      </c>
      <c r="G1367" t="s">
        <v>2298</v>
      </c>
      <c r="H1367" t="s">
        <v>49</v>
      </c>
      <c r="I1367" t="s">
        <v>114</v>
      </c>
      <c r="J1367" t="s">
        <v>29</v>
      </c>
      <c r="K1367" t="s">
        <v>93</v>
      </c>
      <c r="L1367" t="s">
        <v>59</v>
      </c>
      <c r="M1367" t="s">
        <v>374</v>
      </c>
      <c r="N1367">
        <v>0.37</v>
      </c>
      <c r="O1367" t="s">
        <v>33</v>
      </c>
      <c r="P1367" t="s">
        <v>61</v>
      </c>
      <c r="Q1367" t="s">
        <v>62</v>
      </c>
      <c r="R1367" t="s">
        <v>2299</v>
      </c>
      <c r="S1367">
        <v>55410</v>
      </c>
      <c r="T1367" s="3">
        <v>42184</v>
      </c>
      <c r="U1367" s="3">
        <v>42186</v>
      </c>
      <c r="V1367" s="5">
        <v>-126.208</v>
      </c>
      <c r="W1367">
        <v>16</v>
      </c>
      <c r="X1367" s="5">
        <v>96.96</v>
      </c>
      <c r="Y1367">
        <v>87790</v>
      </c>
      <c r="Z1367">
        <f t="shared" si="84"/>
        <v>2</v>
      </c>
      <c r="AA1367">
        <f t="shared" si="87"/>
        <v>29</v>
      </c>
      <c r="AB1367" t="str">
        <f t="shared" si="85"/>
        <v>Jun</v>
      </c>
      <c r="AC1367">
        <f t="shared" si="86"/>
        <v>2015</v>
      </c>
    </row>
    <row r="1368" spans="1:29" ht="12.75" customHeight="1" x14ac:dyDescent="0.25">
      <c r="A1368">
        <v>20687</v>
      </c>
      <c r="B1368" t="s">
        <v>37</v>
      </c>
      <c r="C1368">
        <v>0.08</v>
      </c>
      <c r="D1368">
        <v>4.13</v>
      </c>
      <c r="E1368">
        <v>1.17</v>
      </c>
      <c r="F1368">
        <v>2450</v>
      </c>
      <c r="G1368" t="s">
        <v>2300</v>
      </c>
      <c r="H1368" t="s">
        <v>49</v>
      </c>
      <c r="I1368" t="s">
        <v>40</v>
      </c>
      <c r="J1368" t="s">
        <v>29</v>
      </c>
      <c r="K1368" t="s">
        <v>30</v>
      </c>
      <c r="L1368" t="s">
        <v>31</v>
      </c>
      <c r="M1368" t="s">
        <v>2301</v>
      </c>
      <c r="N1368">
        <v>0.56999999999999995</v>
      </c>
      <c r="O1368" t="s">
        <v>33</v>
      </c>
      <c r="P1368" t="s">
        <v>61</v>
      </c>
      <c r="Q1368" t="s">
        <v>1858</v>
      </c>
      <c r="R1368" t="s">
        <v>2302</v>
      </c>
      <c r="S1368">
        <v>53545</v>
      </c>
      <c r="T1368" s="3">
        <v>42147</v>
      </c>
      <c r="U1368" s="3">
        <v>42149</v>
      </c>
      <c r="V1368" s="5">
        <v>-5.54</v>
      </c>
      <c r="W1368">
        <v>1</v>
      </c>
      <c r="X1368" s="5">
        <v>4.21</v>
      </c>
      <c r="Y1368">
        <v>90322</v>
      </c>
      <c r="Z1368">
        <f t="shared" si="84"/>
        <v>2</v>
      </c>
      <c r="AA1368">
        <f t="shared" si="87"/>
        <v>23</v>
      </c>
      <c r="AB1368" t="str">
        <f t="shared" si="85"/>
        <v>May</v>
      </c>
      <c r="AC1368">
        <f t="shared" si="86"/>
        <v>2015</v>
      </c>
    </row>
    <row r="1369" spans="1:29" ht="12.75" customHeight="1" x14ac:dyDescent="0.25">
      <c r="A1369">
        <v>21198</v>
      </c>
      <c r="B1369" t="s">
        <v>56</v>
      </c>
      <c r="C1369">
        <v>0.06</v>
      </c>
      <c r="D1369">
        <v>3499.99</v>
      </c>
      <c r="E1369">
        <v>24.49</v>
      </c>
      <c r="F1369">
        <v>2454</v>
      </c>
      <c r="G1369" t="s">
        <v>2303</v>
      </c>
      <c r="H1369" t="s">
        <v>27</v>
      </c>
      <c r="I1369" t="s">
        <v>28</v>
      </c>
      <c r="J1369" t="s">
        <v>77</v>
      </c>
      <c r="K1369" t="s">
        <v>587</v>
      </c>
      <c r="L1369" t="s">
        <v>236</v>
      </c>
      <c r="M1369" t="s">
        <v>1309</v>
      </c>
      <c r="N1369">
        <v>0.37</v>
      </c>
      <c r="O1369" t="s">
        <v>33</v>
      </c>
      <c r="P1369" t="s">
        <v>136</v>
      </c>
      <c r="Q1369" t="s">
        <v>1278</v>
      </c>
      <c r="R1369" t="s">
        <v>2304</v>
      </c>
      <c r="S1369">
        <v>35244</v>
      </c>
      <c r="T1369" s="3">
        <v>42064</v>
      </c>
      <c r="U1369" s="3">
        <v>42067</v>
      </c>
      <c r="V1369" s="5">
        <v>-68.432000000000002</v>
      </c>
      <c r="W1369">
        <v>1</v>
      </c>
      <c r="X1369" s="5">
        <v>3550.28</v>
      </c>
      <c r="Y1369">
        <v>89219</v>
      </c>
      <c r="Z1369">
        <f t="shared" si="84"/>
        <v>3</v>
      </c>
      <c r="AA1369">
        <f t="shared" si="87"/>
        <v>1</v>
      </c>
      <c r="AB1369" t="str">
        <f t="shared" si="85"/>
        <v>Mar</v>
      </c>
      <c r="AC1369">
        <f t="shared" si="86"/>
        <v>2015</v>
      </c>
    </row>
    <row r="1370" spans="1:29" ht="12.75" customHeight="1" x14ac:dyDescent="0.25">
      <c r="A1370">
        <v>25536</v>
      </c>
      <c r="B1370" t="s">
        <v>25</v>
      </c>
      <c r="C1370">
        <v>7.0000000000000007E-2</v>
      </c>
      <c r="D1370">
        <v>179.99</v>
      </c>
      <c r="E1370">
        <v>19.989999999999998</v>
      </c>
      <c r="F1370">
        <v>2456</v>
      </c>
      <c r="G1370" t="s">
        <v>2305</v>
      </c>
      <c r="H1370" t="s">
        <v>49</v>
      </c>
      <c r="I1370" t="s">
        <v>40</v>
      </c>
      <c r="J1370" t="s">
        <v>77</v>
      </c>
      <c r="K1370" t="s">
        <v>180</v>
      </c>
      <c r="L1370" t="s">
        <v>59</v>
      </c>
      <c r="M1370" t="s">
        <v>579</v>
      </c>
      <c r="N1370">
        <v>0.48</v>
      </c>
      <c r="O1370" t="s">
        <v>33</v>
      </c>
      <c r="P1370" t="s">
        <v>136</v>
      </c>
      <c r="Q1370" t="s">
        <v>1278</v>
      </c>
      <c r="R1370" t="s">
        <v>2306</v>
      </c>
      <c r="S1370">
        <v>36608</v>
      </c>
      <c r="T1370" s="3">
        <v>42026</v>
      </c>
      <c r="U1370" s="3">
        <v>42027</v>
      </c>
      <c r="V1370" s="5">
        <v>733.2822000000001</v>
      </c>
      <c r="W1370">
        <v>7</v>
      </c>
      <c r="X1370" s="5">
        <v>1188.6300000000001</v>
      </c>
      <c r="Y1370">
        <v>89218</v>
      </c>
      <c r="Z1370">
        <f t="shared" si="84"/>
        <v>1</v>
      </c>
      <c r="AA1370">
        <f t="shared" si="87"/>
        <v>22</v>
      </c>
      <c r="AB1370" t="str">
        <f t="shared" si="85"/>
        <v>Jan</v>
      </c>
      <c r="AC1370">
        <f t="shared" si="86"/>
        <v>2015</v>
      </c>
    </row>
    <row r="1371" spans="1:29" ht="12.75" customHeight="1" x14ac:dyDescent="0.25">
      <c r="A1371">
        <v>25537</v>
      </c>
      <c r="B1371" t="s">
        <v>25</v>
      </c>
      <c r="C1371">
        <v>0.02</v>
      </c>
      <c r="D1371">
        <v>92.23</v>
      </c>
      <c r="E1371">
        <v>39.61</v>
      </c>
      <c r="F1371">
        <v>2456</v>
      </c>
      <c r="G1371" t="s">
        <v>2305</v>
      </c>
      <c r="H1371" t="s">
        <v>27</v>
      </c>
      <c r="I1371" t="s">
        <v>40</v>
      </c>
      <c r="J1371" t="s">
        <v>41</v>
      </c>
      <c r="K1371" t="s">
        <v>50</v>
      </c>
      <c r="L1371" t="s">
        <v>86</v>
      </c>
      <c r="M1371" t="s">
        <v>2307</v>
      </c>
      <c r="N1371">
        <v>0.67</v>
      </c>
      <c r="O1371" t="s">
        <v>33</v>
      </c>
      <c r="P1371" t="s">
        <v>136</v>
      </c>
      <c r="Q1371" t="s">
        <v>1278</v>
      </c>
      <c r="R1371" t="s">
        <v>2306</v>
      </c>
      <c r="S1371">
        <v>36608</v>
      </c>
      <c r="T1371" s="3">
        <v>42026</v>
      </c>
      <c r="U1371" s="3">
        <v>42027</v>
      </c>
      <c r="V1371" s="5">
        <v>-905.99039999999991</v>
      </c>
      <c r="W1371">
        <v>11</v>
      </c>
      <c r="X1371" s="5">
        <v>1009.93</v>
      </c>
      <c r="Y1371">
        <v>89218</v>
      </c>
      <c r="Z1371">
        <f t="shared" si="84"/>
        <v>1</v>
      </c>
      <c r="AA1371">
        <f t="shared" si="87"/>
        <v>22</v>
      </c>
      <c r="AB1371" t="str">
        <f t="shared" si="85"/>
        <v>Jan</v>
      </c>
      <c r="AC1371">
        <f t="shared" si="86"/>
        <v>2015</v>
      </c>
    </row>
    <row r="1372" spans="1:29" ht="12.75" customHeight="1" x14ac:dyDescent="0.25">
      <c r="A1372">
        <v>25535</v>
      </c>
      <c r="B1372" t="s">
        <v>25</v>
      </c>
      <c r="C1372">
        <v>0.02</v>
      </c>
      <c r="D1372">
        <v>15.22</v>
      </c>
      <c r="E1372">
        <v>9.73</v>
      </c>
      <c r="F1372">
        <v>2457</v>
      </c>
      <c r="G1372" t="s">
        <v>2308</v>
      </c>
      <c r="H1372" t="s">
        <v>49</v>
      </c>
      <c r="I1372" t="s">
        <v>40</v>
      </c>
      <c r="J1372" t="s">
        <v>29</v>
      </c>
      <c r="K1372" t="s">
        <v>109</v>
      </c>
      <c r="L1372" t="s">
        <v>59</v>
      </c>
      <c r="M1372" t="s">
        <v>2309</v>
      </c>
      <c r="N1372">
        <v>0.36</v>
      </c>
      <c r="O1372" t="s">
        <v>33</v>
      </c>
      <c r="P1372" t="s">
        <v>61</v>
      </c>
      <c r="Q1372" t="s">
        <v>62</v>
      </c>
      <c r="R1372" t="s">
        <v>2310</v>
      </c>
      <c r="S1372">
        <v>55014</v>
      </c>
      <c r="T1372" s="3">
        <v>42026</v>
      </c>
      <c r="U1372" s="3">
        <v>42026</v>
      </c>
      <c r="V1372" s="5">
        <v>-21.63242</v>
      </c>
      <c r="W1372">
        <v>9</v>
      </c>
      <c r="X1372" s="5">
        <v>140.69999999999999</v>
      </c>
      <c r="Y1372">
        <v>89218</v>
      </c>
      <c r="Z1372">
        <f t="shared" si="84"/>
        <v>0</v>
      </c>
      <c r="AA1372">
        <f t="shared" si="87"/>
        <v>22</v>
      </c>
      <c r="AB1372" t="str">
        <f t="shared" si="85"/>
        <v>Jan</v>
      </c>
      <c r="AC1372">
        <f t="shared" si="86"/>
        <v>2015</v>
      </c>
    </row>
    <row r="1373" spans="1:29" ht="12.75" customHeight="1" x14ac:dyDescent="0.25">
      <c r="A1373">
        <v>22321</v>
      </c>
      <c r="B1373" t="s">
        <v>25</v>
      </c>
      <c r="C1373">
        <v>0.03</v>
      </c>
      <c r="D1373">
        <v>6.48</v>
      </c>
      <c r="E1373">
        <v>8.73</v>
      </c>
      <c r="F1373">
        <v>2458</v>
      </c>
      <c r="G1373" t="s">
        <v>2311</v>
      </c>
      <c r="H1373" t="s">
        <v>49</v>
      </c>
      <c r="I1373" t="s">
        <v>40</v>
      </c>
      <c r="J1373" t="s">
        <v>29</v>
      </c>
      <c r="K1373" t="s">
        <v>93</v>
      </c>
      <c r="L1373" t="s">
        <v>59</v>
      </c>
      <c r="M1373" t="s">
        <v>2312</v>
      </c>
      <c r="N1373">
        <v>0.37</v>
      </c>
      <c r="O1373" t="s">
        <v>33</v>
      </c>
      <c r="P1373" t="s">
        <v>61</v>
      </c>
      <c r="Q1373" t="s">
        <v>62</v>
      </c>
      <c r="R1373" t="s">
        <v>2299</v>
      </c>
      <c r="S1373">
        <v>55410</v>
      </c>
      <c r="T1373" s="3">
        <v>42007</v>
      </c>
      <c r="U1373" s="3">
        <v>42009</v>
      </c>
      <c r="V1373" s="5">
        <v>-35.04</v>
      </c>
      <c r="W1373">
        <v>2</v>
      </c>
      <c r="X1373" s="5">
        <v>15.95</v>
      </c>
      <c r="Y1373">
        <v>91285</v>
      </c>
      <c r="Z1373">
        <f t="shared" si="84"/>
        <v>2</v>
      </c>
      <c r="AA1373">
        <f t="shared" si="87"/>
        <v>3</v>
      </c>
      <c r="AB1373" t="str">
        <f t="shared" si="85"/>
        <v>Jan</v>
      </c>
      <c r="AC1373">
        <f t="shared" si="86"/>
        <v>2015</v>
      </c>
    </row>
    <row r="1374" spans="1:29" ht="12.75" customHeight="1" x14ac:dyDescent="0.25">
      <c r="A1374">
        <v>21190</v>
      </c>
      <c r="B1374" t="s">
        <v>56</v>
      </c>
      <c r="C1374">
        <v>0.05</v>
      </c>
      <c r="D1374">
        <v>12.88</v>
      </c>
      <c r="E1374">
        <v>4.59</v>
      </c>
      <c r="F1374">
        <v>2458</v>
      </c>
      <c r="G1374" t="s">
        <v>2311</v>
      </c>
      <c r="H1374" t="s">
        <v>49</v>
      </c>
      <c r="I1374" t="s">
        <v>40</v>
      </c>
      <c r="J1374" t="s">
        <v>29</v>
      </c>
      <c r="K1374" t="s">
        <v>174</v>
      </c>
      <c r="L1374" t="s">
        <v>31</v>
      </c>
      <c r="M1374" t="s">
        <v>1622</v>
      </c>
      <c r="N1374">
        <v>0.82</v>
      </c>
      <c r="O1374" t="s">
        <v>33</v>
      </c>
      <c r="P1374" t="s">
        <v>61</v>
      </c>
      <c r="Q1374" t="s">
        <v>62</v>
      </c>
      <c r="R1374" t="s">
        <v>2299</v>
      </c>
      <c r="S1374">
        <v>55410</v>
      </c>
      <c r="T1374" s="3">
        <v>42147</v>
      </c>
      <c r="U1374" s="3">
        <v>42149</v>
      </c>
      <c r="V1374" s="5">
        <v>5.980000000000004</v>
      </c>
      <c r="W1374">
        <v>3</v>
      </c>
      <c r="X1374" s="5">
        <v>42.35</v>
      </c>
      <c r="Y1374">
        <v>91286</v>
      </c>
      <c r="Z1374">
        <f t="shared" si="84"/>
        <v>2</v>
      </c>
      <c r="AA1374">
        <f t="shared" si="87"/>
        <v>23</v>
      </c>
      <c r="AB1374" t="str">
        <f t="shared" si="85"/>
        <v>May</v>
      </c>
      <c r="AC1374">
        <f t="shared" si="86"/>
        <v>2015</v>
      </c>
    </row>
    <row r="1375" spans="1:29" ht="12.75" customHeight="1" x14ac:dyDescent="0.25">
      <c r="A1375">
        <v>4321</v>
      </c>
      <c r="B1375" t="s">
        <v>25</v>
      </c>
      <c r="C1375">
        <v>0.03</v>
      </c>
      <c r="D1375">
        <v>6.48</v>
      </c>
      <c r="E1375">
        <v>8.73</v>
      </c>
      <c r="F1375">
        <v>2460</v>
      </c>
      <c r="G1375" t="s">
        <v>2313</v>
      </c>
      <c r="H1375" t="s">
        <v>49</v>
      </c>
      <c r="I1375" t="s">
        <v>40</v>
      </c>
      <c r="J1375" t="s">
        <v>29</v>
      </c>
      <c r="K1375" t="s">
        <v>93</v>
      </c>
      <c r="L1375" t="s">
        <v>59</v>
      </c>
      <c r="M1375" t="s">
        <v>2312</v>
      </c>
      <c r="N1375">
        <v>0.37</v>
      </c>
      <c r="O1375" t="s">
        <v>33</v>
      </c>
      <c r="P1375" t="s">
        <v>53</v>
      </c>
      <c r="Q1375" t="s">
        <v>71</v>
      </c>
      <c r="R1375" t="s">
        <v>90</v>
      </c>
      <c r="S1375">
        <v>10035</v>
      </c>
      <c r="T1375" s="3">
        <v>42007</v>
      </c>
      <c r="U1375" s="3">
        <v>42009</v>
      </c>
      <c r="V1375" s="5">
        <v>-35.04</v>
      </c>
      <c r="W1375">
        <v>8</v>
      </c>
      <c r="X1375" s="5">
        <v>63.78</v>
      </c>
      <c r="Y1375">
        <v>30785</v>
      </c>
      <c r="Z1375">
        <f t="shared" si="84"/>
        <v>2</v>
      </c>
      <c r="AA1375">
        <f t="shared" si="87"/>
        <v>3</v>
      </c>
      <c r="AB1375" t="str">
        <f t="shared" si="85"/>
        <v>Jan</v>
      </c>
      <c r="AC1375">
        <f t="shared" si="86"/>
        <v>2015</v>
      </c>
    </row>
    <row r="1376" spans="1:29" ht="12.75" customHeight="1" x14ac:dyDescent="0.25">
      <c r="A1376">
        <v>4322</v>
      </c>
      <c r="B1376" t="s">
        <v>25</v>
      </c>
      <c r="C1376">
        <v>7.0000000000000007E-2</v>
      </c>
      <c r="D1376">
        <v>9.93</v>
      </c>
      <c r="E1376">
        <v>1.0900000000000001</v>
      </c>
      <c r="F1376">
        <v>2460</v>
      </c>
      <c r="G1376" t="s">
        <v>2313</v>
      </c>
      <c r="H1376" t="s">
        <v>49</v>
      </c>
      <c r="I1376" t="s">
        <v>40</v>
      </c>
      <c r="J1376" t="s">
        <v>29</v>
      </c>
      <c r="K1376" t="s">
        <v>30</v>
      </c>
      <c r="L1376" t="s">
        <v>31</v>
      </c>
      <c r="M1376" t="s">
        <v>2314</v>
      </c>
      <c r="N1376">
        <v>0.43</v>
      </c>
      <c r="O1376" t="s">
        <v>33</v>
      </c>
      <c r="P1376" t="s">
        <v>53</v>
      </c>
      <c r="Q1376" t="s">
        <v>71</v>
      </c>
      <c r="R1376" t="s">
        <v>90</v>
      </c>
      <c r="S1376">
        <v>10035</v>
      </c>
      <c r="T1376" s="3">
        <v>42007</v>
      </c>
      <c r="U1376" s="3">
        <v>42010</v>
      </c>
      <c r="V1376" s="5">
        <v>149.53</v>
      </c>
      <c r="W1376">
        <v>46</v>
      </c>
      <c r="X1376" s="5">
        <v>451.61</v>
      </c>
      <c r="Y1376">
        <v>30785</v>
      </c>
      <c r="Z1376">
        <f t="shared" si="84"/>
        <v>3</v>
      </c>
      <c r="AA1376">
        <f t="shared" si="87"/>
        <v>3</v>
      </c>
      <c r="AB1376" t="str">
        <f t="shared" si="85"/>
        <v>Jan</v>
      </c>
      <c r="AC1376">
        <f t="shared" si="86"/>
        <v>2015</v>
      </c>
    </row>
    <row r="1377" spans="1:29" ht="12.75" customHeight="1" x14ac:dyDescent="0.25">
      <c r="A1377">
        <v>25859</v>
      </c>
      <c r="B1377" t="s">
        <v>25</v>
      </c>
      <c r="C1377">
        <v>0.09</v>
      </c>
      <c r="D1377">
        <v>1.74</v>
      </c>
      <c r="E1377">
        <v>4.08</v>
      </c>
      <c r="F1377">
        <v>2464</v>
      </c>
      <c r="G1377" t="s">
        <v>2315</v>
      </c>
      <c r="H1377" t="s">
        <v>27</v>
      </c>
      <c r="I1377" t="s">
        <v>114</v>
      </c>
      <c r="J1377" t="s">
        <v>41</v>
      </c>
      <c r="K1377" t="s">
        <v>50</v>
      </c>
      <c r="L1377" t="s">
        <v>51</v>
      </c>
      <c r="M1377" t="s">
        <v>219</v>
      </c>
      <c r="N1377">
        <v>0.53</v>
      </c>
      <c r="O1377" t="s">
        <v>33</v>
      </c>
      <c r="P1377" t="s">
        <v>136</v>
      </c>
      <c r="Q1377" t="s">
        <v>171</v>
      </c>
      <c r="R1377" t="s">
        <v>2316</v>
      </c>
      <c r="S1377">
        <v>71111</v>
      </c>
      <c r="T1377" s="3">
        <v>42135</v>
      </c>
      <c r="U1377" s="3">
        <v>42137</v>
      </c>
      <c r="V1377" s="5">
        <v>608.26199999999994</v>
      </c>
      <c r="W1377">
        <v>4</v>
      </c>
      <c r="X1377" s="5">
        <v>10.41</v>
      </c>
      <c r="Y1377">
        <v>88713</v>
      </c>
      <c r="Z1377">
        <f t="shared" si="84"/>
        <v>2</v>
      </c>
      <c r="AA1377">
        <f t="shared" si="87"/>
        <v>11</v>
      </c>
      <c r="AB1377" t="str">
        <f t="shared" si="85"/>
        <v>May</v>
      </c>
      <c r="AC1377">
        <f t="shared" si="86"/>
        <v>2015</v>
      </c>
    </row>
    <row r="1378" spans="1:29" ht="12.75" customHeight="1" x14ac:dyDescent="0.25">
      <c r="A1378">
        <v>25860</v>
      </c>
      <c r="B1378" t="s">
        <v>25</v>
      </c>
      <c r="C1378">
        <v>0.08</v>
      </c>
      <c r="D1378">
        <v>227.55</v>
      </c>
      <c r="E1378">
        <v>32.479999999999997</v>
      </c>
      <c r="F1378">
        <v>2464</v>
      </c>
      <c r="G1378" t="s">
        <v>2315</v>
      </c>
      <c r="H1378" t="s">
        <v>39</v>
      </c>
      <c r="I1378" t="s">
        <v>114</v>
      </c>
      <c r="J1378" t="s">
        <v>41</v>
      </c>
      <c r="K1378" t="s">
        <v>152</v>
      </c>
      <c r="L1378" t="s">
        <v>121</v>
      </c>
      <c r="M1378" t="s">
        <v>2317</v>
      </c>
      <c r="N1378">
        <v>0.68</v>
      </c>
      <c r="O1378" t="s">
        <v>33</v>
      </c>
      <c r="P1378" t="s">
        <v>136</v>
      </c>
      <c r="Q1378" t="s">
        <v>171</v>
      </c>
      <c r="R1378" t="s">
        <v>2316</v>
      </c>
      <c r="S1378">
        <v>71111</v>
      </c>
      <c r="T1378" s="3">
        <v>42135</v>
      </c>
      <c r="U1378" s="3">
        <v>42135</v>
      </c>
      <c r="V1378" s="5">
        <v>-570.16960000000006</v>
      </c>
      <c r="W1378">
        <v>16</v>
      </c>
      <c r="X1378" s="5">
        <v>2849.64</v>
      </c>
      <c r="Y1378">
        <v>88713</v>
      </c>
      <c r="Z1378">
        <f t="shared" si="84"/>
        <v>0</v>
      </c>
      <c r="AA1378">
        <f t="shared" si="87"/>
        <v>11</v>
      </c>
      <c r="AB1378" t="str">
        <f t="shared" si="85"/>
        <v>May</v>
      </c>
      <c r="AC1378">
        <f t="shared" si="86"/>
        <v>2015</v>
      </c>
    </row>
    <row r="1379" spans="1:29" ht="12.75" customHeight="1" x14ac:dyDescent="0.25">
      <c r="A1379">
        <v>25807</v>
      </c>
      <c r="B1379" t="s">
        <v>37</v>
      </c>
      <c r="C1379">
        <v>0.05</v>
      </c>
      <c r="D1379">
        <v>6.28</v>
      </c>
      <c r="E1379">
        <v>5.36</v>
      </c>
      <c r="F1379">
        <v>2464</v>
      </c>
      <c r="G1379" t="s">
        <v>2315</v>
      </c>
      <c r="H1379" t="s">
        <v>49</v>
      </c>
      <c r="I1379" t="s">
        <v>114</v>
      </c>
      <c r="J1379" t="s">
        <v>29</v>
      </c>
      <c r="K1379" t="s">
        <v>109</v>
      </c>
      <c r="L1379" t="s">
        <v>59</v>
      </c>
      <c r="M1379" t="s">
        <v>2318</v>
      </c>
      <c r="N1379">
        <v>0.4</v>
      </c>
      <c r="O1379" t="s">
        <v>33</v>
      </c>
      <c r="P1379" t="s">
        <v>136</v>
      </c>
      <c r="Q1379" t="s">
        <v>171</v>
      </c>
      <c r="R1379" t="s">
        <v>2316</v>
      </c>
      <c r="S1379">
        <v>71111</v>
      </c>
      <c r="T1379" s="3">
        <v>42024</v>
      </c>
      <c r="U1379" s="3">
        <v>42027</v>
      </c>
      <c r="V1379" s="5">
        <v>1.278</v>
      </c>
      <c r="W1379">
        <v>6</v>
      </c>
      <c r="X1379" s="5">
        <v>38.04</v>
      </c>
      <c r="Y1379">
        <v>88714</v>
      </c>
      <c r="Z1379">
        <f t="shared" si="84"/>
        <v>3</v>
      </c>
      <c r="AA1379">
        <f t="shared" si="87"/>
        <v>20</v>
      </c>
      <c r="AB1379" t="str">
        <f t="shared" si="85"/>
        <v>Jan</v>
      </c>
      <c r="AC1379">
        <f t="shared" si="86"/>
        <v>2015</v>
      </c>
    </row>
    <row r="1380" spans="1:29" ht="12.75" customHeight="1" x14ac:dyDescent="0.25">
      <c r="A1380">
        <v>25808</v>
      </c>
      <c r="B1380" t="s">
        <v>37</v>
      </c>
      <c r="C1380">
        <v>0.04</v>
      </c>
      <c r="D1380">
        <v>3.08</v>
      </c>
      <c r="E1380">
        <v>0.99</v>
      </c>
      <c r="F1380">
        <v>2464</v>
      </c>
      <c r="G1380" t="s">
        <v>2315</v>
      </c>
      <c r="H1380" t="s">
        <v>49</v>
      </c>
      <c r="I1380" t="s">
        <v>114</v>
      </c>
      <c r="J1380" t="s">
        <v>29</v>
      </c>
      <c r="K1380" t="s">
        <v>134</v>
      </c>
      <c r="L1380" t="s">
        <v>59</v>
      </c>
      <c r="M1380" t="s">
        <v>1994</v>
      </c>
      <c r="N1380">
        <v>0.37</v>
      </c>
      <c r="O1380" t="s">
        <v>33</v>
      </c>
      <c r="P1380" t="s">
        <v>136</v>
      </c>
      <c r="Q1380" t="s">
        <v>171</v>
      </c>
      <c r="R1380" t="s">
        <v>2316</v>
      </c>
      <c r="S1380">
        <v>71111</v>
      </c>
      <c r="T1380" s="3">
        <v>42024</v>
      </c>
      <c r="U1380" s="3">
        <v>42025</v>
      </c>
      <c r="V1380" s="5">
        <v>424.28999999999996</v>
      </c>
      <c r="W1380">
        <v>14</v>
      </c>
      <c r="X1380" s="5">
        <v>42.53</v>
      </c>
      <c r="Y1380">
        <v>88714</v>
      </c>
      <c r="Z1380">
        <f t="shared" si="84"/>
        <v>1</v>
      </c>
      <c r="AA1380">
        <f t="shared" si="87"/>
        <v>20</v>
      </c>
      <c r="AB1380" t="str">
        <f t="shared" si="85"/>
        <v>Jan</v>
      </c>
      <c r="AC1380">
        <f t="shared" si="86"/>
        <v>2015</v>
      </c>
    </row>
    <row r="1381" spans="1:29" ht="12.75" customHeight="1" x14ac:dyDescent="0.25">
      <c r="A1381">
        <v>22580</v>
      </c>
      <c r="B1381" t="s">
        <v>56</v>
      </c>
      <c r="C1381">
        <v>0.04</v>
      </c>
      <c r="D1381">
        <v>2.08</v>
      </c>
      <c r="E1381">
        <v>1.49</v>
      </c>
      <c r="F1381">
        <v>2466</v>
      </c>
      <c r="G1381" t="s">
        <v>2319</v>
      </c>
      <c r="H1381" t="s">
        <v>49</v>
      </c>
      <c r="I1381" t="s">
        <v>28</v>
      </c>
      <c r="J1381" t="s">
        <v>29</v>
      </c>
      <c r="K1381" t="s">
        <v>109</v>
      </c>
      <c r="L1381" t="s">
        <v>59</v>
      </c>
      <c r="M1381" t="s">
        <v>1350</v>
      </c>
      <c r="N1381">
        <v>0.36</v>
      </c>
      <c r="O1381" t="s">
        <v>33</v>
      </c>
      <c r="P1381" t="s">
        <v>61</v>
      </c>
      <c r="Q1381" t="s">
        <v>300</v>
      </c>
      <c r="R1381" t="s">
        <v>2320</v>
      </c>
      <c r="S1381">
        <v>49783</v>
      </c>
      <c r="T1381" s="3">
        <v>42062</v>
      </c>
      <c r="U1381" s="3">
        <v>42063</v>
      </c>
      <c r="V1381" s="5">
        <v>-3.71956</v>
      </c>
      <c r="W1381">
        <v>7</v>
      </c>
      <c r="X1381" s="5">
        <v>14.77</v>
      </c>
      <c r="Y1381">
        <v>88136</v>
      </c>
      <c r="Z1381">
        <f t="shared" si="84"/>
        <v>1</v>
      </c>
      <c r="AA1381">
        <f t="shared" si="87"/>
        <v>27</v>
      </c>
      <c r="AB1381" t="str">
        <f t="shared" si="85"/>
        <v>Feb</v>
      </c>
      <c r="AC1381">
        <f t="shared" si="86"/>
        <v>2015</v>
      </c>
    </row>
    <row r="1382" spans="1:29" ht="12.75" customHeight="1" x14ac:dyDescent="0.25">
      <c r="A1382">
        <v>22582</v>
      </c>
      <c r="B1382" t="s">
        <v>56</v>
      </c>
      <c r="C1382">
        <v>0.02</v>
      </c>
      <c r="D1382">
        <v>53.98</v>
      </c>
      <c r="E1382">
        <v>5.5</v>
      </c>
      <c r="F1382">
        <v>2466</v>
      </c>
      <c r="G1382" t="s">
        <v>2319</v>
      </c>
      <c r="H1382" t="s">
        <v>27</v>
      </c>
      <c r="I1382" t="s">
        <v>28</v>
      </c>
      <c r="J1382" t="s">
        <v>77</v>
      </c>
      <c r="K1382" t="s">
        <v>180</v>
      </c>
      <c r="L1382" t="s">
        <v>59</v>
      </c>
      <c r="M1382" t="s">
        <v>2321</v>
      </c>
      <c r="N1382">
        <v>0.62</v>
      </c>
      <c r="O1382" t="s">
        <v>33</v>
      </c>
      <c r="P1382" t="s">
        <v>61</v>
      </c>
      <c r="Q1382" t="s">
        <v>300</v>
      </c>
      <c r="R1382" t="s">
        <v>2320</v>
      </c>
      <c r="S1382">
        <v>49783</v>
      </c>
      <c r="T1382" s="3">
        <v>42062</v>
      </c>
      <c r="U1382" s="3">
        <v>42063</v>
      </c>
      <c r="V1382" s="5">
        <v>101.97200000000001</v>
      </c>
      <c r="W1382">
        <v>8</v>
      </c>
      <c r="X1382" s="5">
        <v>438.33</v>
      </c>
      <c r="Y1382">
        <v>88136</v>
      </c>
      <c r="Z1382">
        <f t="shared" si="84"/>
        <v>1</v>
      </c>
      <c r="AA1382">
        <f t="shared" si="87"/>
        <v>27</v>
      </c>
      <c r="AB1382" t="str">
        <f t="shared" si="85"/>
        <v>Feb</v>
      </c>
      <c r="AC1382">
        <f t="shared" si="86"/>
        <v>2015</v>
      </c>
    </row>
    <row r="1383" spans="1:29" ht="12.75" customHeight="1" x14ac:dyDescent="0.25">
      <c r="A1383">
        <v>22583</v>
      </c>
      <c r="B1383" t="s">
        <v>56</v>
      </c>
      <c r="C1383">
        <v>0.05</v>
      </c>
      <c r="D1383">
        <v>4.9800000000000004</v>
      </c>
      <c r="E1383">
        <v>5.0199999999999996</v>
      </c>
      <c r="F1383">
        <v>2466</v>
      </c>
      <c r="G1383" t="s">
        <v>2319</v>
      </c>
      <c r="H1383" t="s">
        <v>49</v>
      </c>
      <c r="I1383" t="s">
        <v>28</v>
      </c>
      <c r="J1383" t="s">
        <v>29</v>
      </c>
      <c r="K1383" t="s">
        <v>93</v>
      </c>
      <c r="L1383" t="s">
        <v>59</v>
      </c>
      <c r="M1383" t="s">
        <v>2322</v>
      </c>
      <c r="N1383">
        <v>0.38</v>
      </c>
      <c r="O1383" t="s">
        <v>33</v>
      </c>
      <c r="P1383" t="s">
        <v>61</v>
      </c>
      <c r="Q1383" t="s">
        <v>300</v>
      </c>
      <c r="R1383" t="s">
        <v>2320</v>
      </c>
      <c r="S1383">
        <v>49783</v>
      </c>
      <c r="T1383" s="3">
        <v>42062</v>
      </c>
      <c r="U1383" s="3">
        <v>42062</v>
      </c>
      <c r="V1383" s="5">
        <v>-16.634799999999998</v>
      </c>
      <c r="W1383">
        <v>7</v>
      </c>
      <c r="X1383" s="5">
        <v>38.11</v>
      </c>
      <c r="Y1383">
        <v>88136</v>
      </c>
      <c r="Z1383">
        <f t="shared" si="84"/>
        <v>0</v>
      </c>
      <c r="AA1383">
        <f t="shared" si="87"/>
        <v>27</v>
      </c>
      <c r="AB1383" t="str">
        <f t="shared" si="85"/>
        <v>Feb</v>
      </c>
      <c r="AC1383">
        <f t="shared" si="86"/>
        <v>2015</v>
      </c>
    </row>
    <row r="1384" spans="1:29" ht="12.75" customHeight="1" x14ac:dyDescent="0.25">
      <c r="A1384">
        <v>19766</v>
      </c>
      <c r="B1384" t="s">
        <v>47</v>
      </c>
      <c r="C1384">
        <v>0.09</v>
      </c>
      <c r="D1384">
        <v>58.1</v>
      </c>
      <c r="E1384">
        <v>1.49</v>
      </c>
      <c r="F1384">
        <v>2468</v>
      </c>
      <c r="G1384" t="s">
        <v>2323</v>
      </c>
      <c r="H1384" t="s">
        <v>27</v>
      </c>
      <c r="I1384" t="s">
        <v>40</v>
      </c>
      <c r="J1384" t="s">
        <v>29</v>
      </c>
      <c r="K1384" t="s">
        <v>109</v>
      </c>
      <c r="L1384" t="s">
        <v>59</v>
      </c>
      <c r="M1384" t="s">
        <v>283</v>
      </c>
      <c r="N1384">
        <v>0.38</v>
      </c>
      <c r="O1384" t="s">
        <v>33</v>
      </c>
      <c r="P1384" t="s">
        <v>136</v>
      </c>
      <c r="Q1384" t="s">
        <v>322</v>
      </c>
      <c r="R1384" t="s">
        <v>2324</v>
      </c>
      <c r="S1384">
        <v>28144</v>
      </c>
      <c r="T1384" s="3">
        <v>42121</v>
      </c>
      <c r="U1384" s="3">
        <v>42123</v>
      </c>
      <c r="V1384" s="5">
        <v>765.75</v>
      </c>
      <c r="W1384">
        <v>3</v>
      </c>
      <c r="X1384" s="5">
        <v>169.46</v>
      </c>
      <c r="Y1384">
        <v>88135</v>
      </c>
      <c r="Z1384">
        <f t="shared" si="84"/>
        <v>2</v>
      </c>
      <c r="AA1384">
        <f t="shared" si="87"/>
        <v>27</v>
      </c>
      <c r="AB1384" t="str">
        <f t="shared" si="85"/>
        <v>Apr</v>
      </c>
      <c r="AC1384">
        <f t="shared" si="86"/>
        <v>2015</v>
      </c>
    </row>
    <row r="1385" spans="1:29" ht="12.75" customHeight="1" x14ac:dyDescent="0.25">
      <c r="A1385">
        <v>18684</v>
      </c>
      <c r="B1385" t="s">
        <v>47</v>
      </c>
      <c r="C1385">
        <v>0.04</v>
      </c>
      <c r="D1385">
        <v>65.989999999999995</v>
      </c>
      <c r="E1385">
        <v>8.99</v>
      </c>
      <c r="F1385">
        <v>2468</v>
      </c>
      <c r="G1385" t="s">
        <v>2323</v>
      </c>
      <c r="H1385" t="s">
        <v>49</v>
      </c>
      <c r="I1385" t="s">
        <v>28</v>
      </c>
      <c r="J1385" t="s">
        <v>77</v>
      </c>
      <c r="K1385" t="s">
        <v>78</v>
      </c>
      <c r="L1385" t="s">
        <v>59</v>
      </c>
      <c r="M1385" t="s">
        <v>1665</v>
      </c>
      <c r="N1385">
        <v>0.55000000000000004</v>
      </c>
      <c r="O1385" t="s">
        <v>33</v>
      </c>
      <c r="P1385" t="s">
        <v>136</v>
      </c>
      <c r="Q1385" t="s">
        <v>322</v>
      </c>
      <c r="R1385" t="s">
        <v>2324</v>
      </c>
      <c r="S1385">
        <v>28144</v>
      </c>
      <c r="T1385" s="3">
        <v>42076</v>
      </c>
      <c r="U1385" s="3">
        <v>42077</v>
      </c>
      <c r="V1385" s="5">
        <v>-335.041</v>
      </c>
      <c r="W1385">
        <v>13</v>
      </c>
      <c r="X1385" s="5">
        <v>724.57</v>
      </c>
      <c r="Y1385">
        <v>88137</v>
      </c>
      <c r="Z1385">
        <f t="shared" si="84"/>
        <v>1</v>
      </c>
      <c r="AA1385">
        <f t="shared" si="87"/>
        <v>13</v>
      </c>
      <c r="AB1385" t="str">
        <f t="shared" si="85"/>
        <v>Mar</v>
      </c>
      <c r="AC1385">
        <f t="shared" si="86"/>
        <v>2015</v>
      </c>
    </row>
    <row r="1386" spans="1:29" ht="12.75" customHeight="1" x14ac:dyDescent="0.25">
      <c r="A1386">
        <v>26057</v>
      </c>
      <c r="B1386" t="s">
        <v>106</v>
      </c>
      <c r="C1386">
        <v>0.1</v>
      </c>
      <c r="D1386">
        <v>4.91</v>
      </c>
      <c r="E1386">
        <v>0.5</v>
      </c>
      <c r="F1386">
        <v>2472</v>
      </c>
      <c r="G1386" t="s">
        <v>2325</v>
      </c>
      <c r="H1386" t="s">
        <v>27</v>
      </c>
      <c r="I1386" t="s">
        <v>40</v>
      </c>
      <c r="J1386" t="s">
        <v>29</v>
      </c>
      <c r="K1386" t="s">
        <v>134</v>
      </c>
      <c r="L1386" t="s">
        <v>59</v>
      </c>
      <c r="M1386" t="s">
        <v>163</v>
      </c>
      <c r="N1386">
        <v>0.36</v>
      </c>
      <c r="O1386" t="s">
        <v>33</v>
      </c>
      <c r="P1386" t="s">
        <v>61</v>
      </c>
      <c r="Q1386" t="s">
        <v>178</v>
      </c>
      <c r="R1386" t="s">
        <v>2326</v>
      </c>
      <c r="S1386">
        <v>60432</v>
      </c>
      <c r="T1386" s="3">
        <v>42056</v>
      </c>
      <c r="U1386" s="3">
        <v>42056</v>
      </c>
      <c r="V1386" s="5">
        <v>35.279699999999998</v>
      </c>
      <c r="W1386">
        <v>10</v>
      </c>
      <c r="X1386" s="5">
        <v>51.13</v>
      </c>
      <c r="Y1386">
        <v>86514</v>
      </c>
      <c r="Z1386">
        <f t="shared" si="84"/>
        <v>0</v>
      </c>
      <c r="AA1386">
        <f t="shared" si="87"/>
        <v>21</v>
      </c>
      <c r="AB1386" t="str">
        <f t="shared" si="85"/>
        <v>Feb</v>
      </c>
      <c r="AC1386">
        <f t="shared" si="86"/>
        <v>2015</v>
      </c>
    </row>
    <row r="1387" spans="1:29" ht="12.75" customHeight="1" x14ac:dyDescent="0.25">
      <c r="A1387">
        <v>24584</v>
      </c>
      <c r="B1387" t="s">
        <v>47</v>
      </c>
      <c r="C1387">
        <v>7.0000000000000007E-2</v>
      </c>
      <c r="D1387">
        <v>5.18</v>
      </c>
      <c r="E1387">
        <v>5.74</v>
      </c>
      <c r="F1387">
        <v>2481</v>
      </c>
      <c r="G1387" t="s">
        <v>2327</v>
      </c>
      <c r="H1387" t="s">
        <v>27</v>
      </c>
      <c r="I1387" t="s">
        <v>28</v>
      </c>
      <c r="J1387" t="s">
        <v>29</v>
      </c>
      <c r="K1387" t="s">
        <v>109</v>
      </c>
      <c r="L1387" t="s">
        <v>59</v>
      </c>
      <c r="M1387" t="s">
        <v>875</v>
      </c>
      <c r="N1387">
        <v>0.36</v>
      </c>
      <c r="O1387" t="s">
        <v>33</v>
      </c>
      <c r="P1387" t="s">
        <v>136</v>
      </c>
      <c r="Q1387" t="s">
        <v>171</v>
      </c>
      <c r="R1387" t="s">
        <v>1479</v>
      </c>
      <c r="S1387">
        <v>70506</v>
      </c>
      <c r="T1387" s="3">
        <v>42100</v>
      </c>
      <c r="U1387" s="3">
        <v>42102</v>
      </c>
      <c r="V1387" s="5">
        <v>-188.03399999999999</v>
      </c>
      <c r="W1387">
        <v>14</v>
      </c>
      <c r="X1387" s="5">
        <v>79.61</v>
      </c>
      <c r="Y1387">
        <v>91000</v>
      </c>
      <c r="Z1387">
        <f t="shared" si="84"/>
        <v>2</v>
      </c>
      <c r="AA1387">
        <f t="shared" si="87"/>
        <v>6</v>
      </c>
      <c r="AB1387" t="str">
        <f t="shared" si="85"/>
        <v>Apr</v>
      </c>
      <c r="AC1387">
        <f t="shared" si="86"/>
        <v>2015</v>
      </c>
    </row>
    <row r="1388" spans="1:29" ht="12.75" customHeight="1" x14ac:dyDescent="0.25">
      <c r="A1388">
        <v>24568</v>
      </c>
      <c r="B1388" t="s">
        <v>56</v>
      </c>
      <c r="C1388">
        <v>0.05</v>
      </c>
      <c r="D1388">
        <v>6.48</v>
      </c>
      <c r="E1388">
        <v>7.91</v>
      </c>
      <c r="F1388">
        <v>2484</v>
      </c>
      <c r="G1388" t="s">
        <v>2328</v>
      </c>
      <c r="H1388" t="s">
        <v>49</v>
      </c>
      <c r="I1388" t="s">
        <v>28</v>
      </c>
      <c r="J1388" t="s">
        <v>29</v>
      </c>
      <c r="K1388" t="s">
        <v>93</v>
      </c>
      <c r="L1388" t="s">
        <v>59</v>
      </c>
      <c r="M1388" t="s">
        <v>2254</v>
      </c>
      <c r="N1388">
        <v>0.37</v>
      </c>
      <c r="O1388" t="s">
        <v>33</v>
      </c>
      <c r="P1388" t="s">
        <v>136</v>
      </c>
      <c r="Q1388" t="s">
        <v>362</v>
      </c>
      <c r="R1388" t="s">
        <v>2329</v>
      </c>
      <c r="S1388">
        <v>33881</v>
      </c>
      <c r="T1388" s="3">
        <v>42076</v>
      </c>
      <c r="U1388" s="3">
        <v>42077</v>
      </c>
      <c r="V1388" s="5">
        <v>322.12199999999996</v>
      </c>
      <c r="W1388">
        <v>16</v>
      </c>
      <c r="X1388" s="5">
        <v>109.99</v>
      </c>
      <c r="Y1388">
        <v>88998</v>
      </c>
      <c r="Z1388">
        <f t="shared" si="84"/>
        <v>1</v>
      </c>
      <c r="AA1388">
        <f t="shared" si="87"/>
        <v>13</v>
      </c>
      <c r="AB1388" t="str">
        <f t="shared" si="85"/>
        <v>Mar</v>
      </c>
      <c r="AC1388">
        <f t="shared" si="86"/>
        <v>2015</v>
      </c>
    </row>
    <row r="1389" spans="1:29" ht="12.75" customHeight="1" x14ac:dyDescent="0.25">
      <c r="A1389">
        <v>24569</v>
      </c>
      <c r="B1389" t="s">
        <v>56</v>
      </c>
      <c r="C1389">
        <v>0.03</v>
      </c>
      <c r="D1389">
        <v>111.03</v>
      </c>
      <c r="E1389">
        <v>8.64</v>
      </c>
      <c r="F1389">
        <v>2484</v>
      </c>
      <c r="G1389" t="s">
        <v>2328</v>
      </c>
      <c r="H1389" t="s">
        <v>49</v>
      </c>
      <c r="I1389" t="s">
        <v>28</v>
      </c>
      <c r="J1389" t="s">
        <v>29</v>
      </c>
      <c r="K1389" t="s">
        <v>141</v>
      </c>
      <c r="L1389" t="s">
        <v>59</v>
      </c>
      <c r="M1389" t="s">
        <v>2330</v>
      </c>
      <c r="N1389">
        <v>0.78</v>
      </c>
      <c r="O1389" t="s">
        <v>33</v>
      </c>
      <c r="P1389" t="s">
        <v>136</v>
      </c>
      <c r="Q1389" t="s">
        <v>362</v>
      </c>
      <c r="R1389" t="s">
        <v>2329</v>
      </c>
      <c r="S1389">
        <v>33881</v>
      </c>
      <c r="T1389" s="3">
        <v>42076</v>
      </c>
      <c r="U1389" s="3">
        <v>42077</v>
      </c>
      <c r="V1389" s="5">
        <v>366.53999999999996</v>
      </c>
      <c r="W1389">
        <v>8</v>
      </c>
      <c r="X1389" s="5">
        <v>900.12</v>
      </c>
      <c r="Y1389">
        <v>88998</v>
      </c>
      <c r="Z1389">
        <f t="shared" si="84"/>
        <v>1</v>
      </c>
      <c r="AA1389">
        <f t="shared" si="87"/>
        <v>13</v>
      </c>
      <c r="AB1389" t="str">
        <f t="shared" si="85"/>
        <v>Mar</v>
      </c>
      <c r="AC1389">
        <f t="shared" si="86"/>
        <v>2015</v>
      </c>
    </row>
    <row r="1390" spans="1:29" ht="12.75" customHeight="1" x14ac:dyDescent="0.25">
      <c r="A1390">
        <v>22028</v>
      </c>
      <c r="B1390" t="s">
        <v>25</v>
      </c>
      <c r="C1390">
        <v>0.02</v>
      </c>
      <c r="D1390">
        <v>71.37</v>
      </c>
      <c r="E1390">
        <v>69</v>
      </c>
      <c r="F1390">
        <v>2486</v>
      </c>
      <c r="G1390" t="s">
        <v>2331</v>
      </c>
      <c r="H1390" t="s">
        <v>49</v>
      </c>
      <c r="I1390" t="s">
        <v>58</v>
      </c>
      <c r="J1390" t="s">
        <v>41</v>
      </c>
      <c r="K1390" t="s">
        <v>152</v>
      </c>
      <c r="L1390" t="s">
        <v>236</v>
      </c>
      <c r="M1390" t="s">
        <v>2221</v>
      </c>
      <c r="N1390">
        <v>0.68</v>
      </c>
      <c r="O1390" t="s">
        <v>33</v>
      </c>
      <c r="P1390" t="s">
        <v>136</v>
      </c>
      <c r="Q1390" t="s">
        <v>387</v>
      </c>
      <c r="R1390" t="s">
        <v>2332</v>
      </c>
      <c r="S1390">
        <v>30458</v>
      </c>
      <c r="T1390" s="3">
        <v>42041</v>
      </c>
      <c r="U1390" s="3">
        <v>42042</v>
      </c>
      <c r="V1390" s="5">
        <v>-439.90800000000002</v>
      </c>
      <c r="W1390">
        <v>4</v>
      </c>
      <c r="X1390" s="5">
        <v>237.62</v>
      </c>
      <c r="Y1390">
        <v>91414</v>
      </c>
      <c r="Z1390">
        <f t="shared" si="84"/>
        <v>1</v>
      </c>
      <c r="AA1390">
        <f t="shared" si="87"/>
        <v>6</v>
      </c>
      <c r="AB1390" t="str">
        <f t="shared" si="85"/>
        <v>Feb</v>
      </c>
      <c r="AC1390">
        <f t="shared" si="86"/>
        <v>2015</v>
      </c>
    </row>
    <row r="1391" spans="1:29" ht="12.75" customHeight="1" x14ac:dyDescent="0.25">
      <c r="A1391">
        <v>22029</v>
      </c>
      <c r="B1391" t="s">
        <v>25</v>
      </c>
      <c r="C1391">
        <v>0.03</v>
      </c>
      <c r="D1391">
        <v>205.99</v>
      </c>
      <c r="E1391">
        <v>8.99</v>
      </c>
      <c r="F1391">
        <v>2486</v>
      </c>
      <c r="G1391" t="s">
        <v>2331</v>
      </c>
      <c r="H1391" t="s">
        <v>27</v>
      </c>
      <c r="I1391" t="s">
        <v>58</v>
      </c>
      <c r="J1391" t="s">
        <v>77</v>
      </c>
      <c r="K1391" t="s">
        <v>78</v>
      </c>
      <c r="L1391" t="s">
        <v>59</v>
      </c>
      <c r="M1391" t="s">
        <v>1542</v>
      </c>
      <c r="N1391">
        <v>0.6</v>
      </c>
      <c r="O1391" t="s">
        <v>33</v>
      </c>
      <c r="P1391" t="s">
        <v>136</v>
      </c>
      <c r="Q1391" t="s">
        <v>387</v>
      </c>
      <c r="R1391" t="s">
        <v>2332</v>
      </c>
      <c r="S1391">
        <v>30458</v>
      </c>
      <c r="T1391" s="3">
        <v>42041</v>
      </c>
      <c r="U1391" s="3">
        <v>42043</v>
      </c>
      <c r="V1391" s="5">
        <v>1087.7159999999999</v>
      </c>
      <c r="W1391">
        <v>1</v>
      </c>
      <c r="X1391" s="5">
        <v>176.42</v>
      </c>
      <c r="Y1391">
        <v>91414</v>
      </c>
      <c r="Z1391">
        <f t="shared" si="84"/>
        <v>2</v>
      </c>
      <c r="AA1391">
        <f t="shared" si="87"/>
        <v>6</v>
      </c>
      <c r="AB1391" t="str">
        <f t="shared" si="85"/>
        <v>Feb</v>
      </c>
      <c r="AC1391">
        <f t="shared" si="86"/>
        <v>2015</v>
      </c>
    </row>
    <row r="1392" spans="1:29" ht="12.75" customHeight="1" x14ac:dyDescent="0.25">
      <c r="A1392">
        <v>23495</v>
      </c>
      <c r="B1392" t="s">
        <v>106</v>
      </c>
      <c r="C1392">
        <v>0</v>
      </c>
      <c r="D1392">
        <v>180.98</v>
      </c>
      <c r="E1392">
        <v>30</v>
      </c>
      <c r="F1392">
        <v>2486</v>
      </c>
      <c r="G1392" t="s">
        <v>2331</v>
      </c>
      <c r="H1392" t="s">
        <v>39</v>
      </c>
      <c r="I1392" t="s">
        <v>58</v>
      </c>
      <c r="J1392" t="s">
        <v>41</v>
      </c>
      <c r="K1392" t="s">
        <v>42</v>
      </c>
      <c r="L1392" t="s">
        <v>43</v>
      </c>
      <c r="M1392" t="s">
        <v>1886</v>
      </c>
      <c r="N1392">
        <v>0.69</v>
      </c>
      <c r="O1392" t="s">
        <v>33</v>
      </c>
      <c r="P1392" t="s">
        <v>136</v>
      </c>
      <c r="Q1392" t="s">
        <v>387</v>
      </c>
      <c r="R1392" t="s">
        <v>2332</v>
      </c>
      <c r="S1392">
        <v>30458</v>
      </c>
      <c r="T1392" s="3">
        <v>42038</v>
      </c>
      <c r="U1392" s="3">
        <v>42040</v>
      </c>
      <c r="V1392" s="5">
        <v>9.2040000000000006</v>
      </c>
      <c r="W1392">
        <v>11</v>
      </c>
      <c r="X1392" s="5">
        <v>2084.16</v>
      </c>
      <c r="Y1392">
        <v>91416</v>
      </c>
      <c r="Z1392">
        <f t="shared" si="84"/>
        <v>2</v>
      </c>
      <c r="AA1392">
        <f t="shared" si="87"/>
        <v>3</v>
      </c>
      <c r="AB1392" t="str">
        <f t="shared" si="85"/>
        <v>Feb</v>
      </c>
      <c r="AC1392">
        <f t="shared" si="86"/>
        <v>2015</v>
      </c>
    </row>
    <row r="1393" spans="1:29" ht="12.75" customHeight="1" x14ac:dyDescent="0.25">
      <c r="A1393">
        <v>23983</v>
      </c>
      <c r="B1393" t="s">
        <v>37</v>
      </c>
      <c r="C1393">
        <v>0.04</v>
      </c>
      <c r="D1393">
        <v>3.08</v>
      </c>
      <c r="E1393">
        <v>0.99</v>
      </c>
      <c r="F1393">
        <v>2487</v>
      </c>
      <c r="G1393" t="s">
        <v>2333</v>
      </c>
      <c r="H1393" t="s">
        <v>49</v>
      </c>
      <c r="I1393" t="s">
        <v>58</v>
      </c>
      <c r="J1393" t="s">
        <v>29</v>
      </c>
      <c r="K1393" t="s">
        <v>134</v>
      </c>
      <c r="L1393" t="s">
        <v>59</v>
      </c>
      <c r="M1393" t="s">
        <v>1994</v>
      </c>
      <c r="N1393">
        <v>0.37</v>
      </c>
      <c r="O1393" t="s">
        <v>33</v>
      </c>
      <c r="P1393" t="s">
        <v>136</v>
      </c>
      <c r="Q1393" t="s">
        <v>387</v>
      </c>
      <c r="R1393" t="s">
        <v>2334</v>
      </c>
      <c r="S1393">
        <v>30084</v>
      </c>
      <c r="T1393" s="3">
        <v>42175</v>
      </c>
      <c r="U1393" s="3">
        <v>42176</v>
      </c>
      <c r="V1393" s="5">
        <v>257.08319999999998</v>
      </c>
      <c r="W1393">
        <v>14</v>
      </c>
      <c r="X1393" s="5">
        <v>43.41</v>
      </c>
      <c r="Y1393">
        <v>91415</v>
      </c>
      <c r="Z1393">
        <f t="shared" si="84"/>
        <v>1</v>
      </c>
      <c r="AA1393">
        <f t="shared" si="87"/>
        <v>20</v>
      </c>
      <c r="AB1393" t="str">
        <f t="shared" si="85"/>
        <v>Jun</v>
      </c>
      <c r="AC1393">
        <f t="shared" si="86"/>
        <v>2015</v>
      </c>
    </row>
    <row r="1394" spans="1:29" ht="12.75" customHeight="1" x14ac:dyDescent="0.25">
      <c r="A1394">
        <v>23984</v>
      </c>
      <c r="B1394" t="s">
        <v>37</v>
      </c>
      <c r="C1394">
        <v>0.1</v>
      </c>
      <c r="D1394">
        <v>2.78</v>
      </c>
      <c r="E1394">
        <v>1.25</v>
      </c>
      <c r="F1394">
        <v>2487</v>
      </c>
      <c r="G1394" t="s">
        <v>2333</v>
      </c>
      <c r="H1394" t="s">
        <v>49</v>
      </c>
      <c r="I1394" t="s">
        <v>58</v>
      </c>
      <c r="J1394" t="s">
        <v>29</v>
      </c>
      <c r="K1394" t="s">
        <v>30</v>
      </c>
      <c r="L1394" t="s">
        <v>31</v>
      </c>
      <c r="M1394" t="s">
        <v>2206</v>
      </c>
      <c r="N1394">
        <v>0.59</v>
      </c>
      <c r="O1394" t="s">
        <v>33</v>
      </c>
      <c r="P1394" t="s">
        <v>136</v>
      </c>
      <c r="Q1394" t="s">
        <v>387</v>
      </c>
      <c r="R1394" t="s">
        <v>2334</v>
      </c>
      <c r="S1394">
        <v>30084</v>
      </c>
      <c r="T1394" s="3">
        <v>42175</v>
      </c>
      <c r="U1394" s="3">
        <v>42176</v>
      </c>
      <c r="V1394" s="5">
        <v>0.7854000000000001</v>
      </c>
      <c r="W1394">
        <v>18</v>
      </c>
      <c r="X1394" s="5">
        <v>46.42</v>
      </c>
      <c r="Y1394">
        <v>91415</v>
      </c>
      <c r="Z1394">
        <f t="shared" si="84"/>
        <v>1</v>
      </c>
      <c r="AA1394">
        <f t="shared" si="87"/>
        <v>20</v>
      </c>
      <c r="AB1394" t="str">
        <f t="shared" si="85"/>
        <v>Jun</v>
      </c>
      <c r="AC1394">
        <f t="shared" si="86"/>
        <v>2015</v>
      </c>
    </row>
    <row r="1395" spans="1:29" ht="12.75" customHeight="1" x14ac:dyDescent="0.25">
      <c r="A1395">
        <v>24476</v>
      </c>
      <c r="B1395" t="s">
        <v>37</v>
      </c>
      <c r="C1395">
        <v>0.02</v>
      </c>
      <c r="D1395">
        <v>136.97999999999999</v>
      </c>
      <c r="E1395">
        <v>24.49</v>
      </c>
      <c r="F1395">
        <v>2487</v>
      </c>
      <c r="G1395" t="s">
        <v>2333</v>
      </c>
      <c r="H1395" t="s">
        <v>27</v>
      </c>
      <c r="I1395" t="s">
        <v>58</v>
      </c>
      <c r="J1395" t="s">
        <v>41</v>
      </c>
      <c r="K1395" t="s">
        <v>50</v>
      </c>
      <c r="L1395" t="s">
        <v>236</v>
      </c>
      <c r="M1395" t="s">
        <v>1648</v>
      </c>
      <c r="N1395">
        <v>0.59</v>
      </c>
      <c r="O1395" t="s">
        <v>33</v>
      </c>
      <c r="P1395" t="s">
        <v>136</v>
      </c>
      <c r="Q1395" t="s">
        <v>387</v>
      </c>
      <c r="R1395" t="s">
        <v>2334</v>
      </c>
      <c r="S1395">
        <v>30084</v>
      </c>
      <c r="T1395" s="3">
        <v>42157</v>
      </c>
      <c r="U1395" s="3">
        <v>42158</v>
      </c>
      <c r="V1395" s="5">
        <v>88.56</v>
      </c>
      <c r="W1395">
        <v>8</v>
      </c>
      <c r="X1395" s="5">
        <v>1140.95</v>
      </c>
      <c r="Y1395">
        <v>91417</v>
      </c>
      <c r="Z1395">
        <f t="shared" si="84"/>
        <v>1</v>
      </c>
      <c r="AA1395">
        <f t="shared" si="87"/>
        <v>2</v>
      </c>
      <c r="AB1395" t="str">
        <f t="shared" si="85"/>
        <v>Jun</v>
      </c>
      <c r="AC1395">
        <f t="shared" si="86"/>
        <v>2015</v>
      </c>
    </row>
    <row r="1396" spans="1:29" ht="12.75" customHeight="1" x14ac:dyDescent="0.25">
      <c r="A1396">
        <v>20065</v>
      </c>
      <c r="B1396" t="s">
        <v>25</v>
      </c>
      <c r="C1396">
        <v>0.08</v>
      </c>
      <c r="D1396">
        <v>4.91</v>
      </c>
      <c r="E1396">
        <v>0.5</v>
      </c>
      <c r="F1396">
        <v>2488</v>
      </c>
      <c r="G1396" t="s">
        <v>2335</v>
      </c>
      <c r="H1396" t="s">
        <v>49</v>
      </c>
      <c r="I1396" t="s">
        <v>114</v>
      </c>
      <c r="J1396" t="s">
        <v>29</v>
      </c>
      <c r="K1396" t="s">
        <v>134</v>
      </c>
      <c r="L1396" t="s">
        <v>59</v>
      </c>
      <c r="M1396" t="s">
        <v>163</v>
      </c>
      <c r="N1396">
        <v>0.36</v>
      </c>
      <c r="O1396" t="s">
        <v>33</v>
      </c>
      <c r="P1396" t="s">
        <v>136</v>
      </c>
      <c r="Q1396" t="s">
        <v>958</v>
      </c>
      <c r="R1396" t="s">
        <v>2336</v>
      </c>
      <c r="S1396">
        <v>72023</v>
      </c>
      <c r="T1396" s="3">
        <v>42103</v>
      </c>
      <c r="U1396" s="3">
        <v>42103</v>
      </c>
      <c r="V1396" s="5">
        <v>12.726000000000001</v>
      </c>
      <c r="W1396">
        <v>9</v>
      </c>
      <c r="X1396" s="5">
        <v>42.69</v>
      </c>
      <c r="Y1396">
        <v>86887</v>
      </c>
      <c r="Z1396">
        <f t="shared" si="84"/>
        <v>0</v>
      </c>
      <c r="AA1396">
        <f t="shared" si="87"/>
        <v>9</v>
      </c>
      <c r="AB1396" t="str">
        <f t="shared" si="85"/>
        <v>Apr</v>
      </c>
      <c r="AC1396">
        <f t="shared" si="86"/>
        <v>2015</v>
      </c>
    </row>
    <row r="1397" spans="1:29" ht="12.75" customHeight="1" x14ac:dyDescent="0.25">
      <c r="A1397">
        <v>20066</v>
      </c>
      <c r="B1397" t="s">
        <v>25</v>
      </c>
      <c r="C1397">
        <v>0.02</v>
      </c>
      <c r="D1397">
        <v>28.15</v>
      </c>
      <c r="E1397">
        <v>6.17</v>
      </c>
      <c r="F1397">
        <v>2488</v>
      </c>
      <c r="G1397" t="s">
        <v>2335</v>
      </c>
      <c r="H1397" t="s">
        <v>49</v>
      </c>
      <c r="I1397" t="s">
        <v>114</v>
      </c>
      <c r="J1397" t="s">
        <v>29</v>
      </c>
      <c r="K1397" t="s">
        <v>30</v>
      </c>
      <c r="L1397" t="s">
        <v>51</v>
      </c>
      <c r="M1397" t="s">
        <v>2337</v>
      </c>
      <c r="N1397">
        <v>0.55000000000000004</v>
      </c>
      <c r="O1397" t="s">
        <v>33</v>
      </c>
      <c r="P1397" t="s">
        <v>136</v>
      </c>
      <c r="Q1397" t="s">
        <v>958</v>
      </c>
      <c r="R1397" t="s">
        <v>2336</v>
      </c>
      <c r="S1397">
        <v>72023</v>
      </c>
      <c r="T1397" s="3">
        <v>42103</v>
      </c>
      <c r="U1397" s="3">
        <v>42104</v>
      </c>
      <c r="V1397" s="5">
        <v>160.8066</v>
      </c>
      <c r="W1397">
        <v>11</v>
      </c>
      <c r="X1397" s="5">
        <v>327.41000000000003</v>
      </c>
      <c r="Y1397">
        <v>86887</v>
      </c>
      <c r="Z1397">
        <f t="shared" si="84"/>
        <v>1</v>
      </c>
      <c r="AA1397">
        <f t="shared" si="87"/>
        <v>9</v>
      </c>
      <c r="AB1397" t="str">
        <f t="shared" si="85"/>
        <v>Apr</v>
      </c>
      <c r="AC1397">
        <f t="shared" si="86"/>
        <v>2015</v>
      </c>
    </row>
    <row r="1398" spans="1:29" ht="12.75" customHeight="1" x14ac:dyDescent="0.25">
      <c r="A1398">
        <v>20602</v>
      </c>
      <c r="B1398" t="s">
        <v>25</v>
      </c>
      <c r="C1398">
        <v>0.01</v>
      </c>
      <c r="D1398">
        <v>2036.48</v>
      </c>
      <c r="E1398">
        <v>14.7</v>
      </c>
      <c r="F1398">
        <v>2489</v>
      </c>
      <c r="G1398" t="s">
        <v>2338</v>
      </c>
      <c r="H1398" t="s">
        <v>39</v>
      </c>
      <c r="I1398" t="s">
        <v>114</v>
      </c>
      <c r="J1398" t="s">
        <v>77</v>
      </c>
      <c r="K1398" t="s">
        <v>85</v>
      </c>
      <c r="L1398" t="s">
        <v>43</v>
      </c>
      <c r="M1398" t="s">
        <v>633</v>
      </c>
      <c r="N1398">
        <v>0.55000000000000004</v>
      </c>
      <c r="O1398" t="s">
        <v>33</v>
      </c>
      <c r="P1398" t="s">
        <v>34</v>
      </c>
      <c r="Q1398" t="s">
        <v>45</v>
      </c>
      <c r="R1398" t="s">
        <v>695</v>
      </c>
      <c r="S1398">
        <v>94521</v>
      </c>
      <c r="T1398" s="3">
        <v>42046</v>
      </c>
      <c r="U1398" s="3">
        <v>42048</v>
      </c>
      <c r="V1398" s="5">
        <v>-1596.7457999999999</v>
      </c>
      <c r="W1398">
        <v>2</v>
      </c>
      <c r="X1398" s="5">
        <v>3786.84</v>
      </c>
      <c r="Y1398">
        <v>86883</v>
      </c>
      <c r="Z1398">
        <f t="shared" si="84"/>
        <v>2</v>
      </c>
      <c r="AA1398">
        <f t="shared" si="87"/>
        <v>11</v>
      </c>
      <c r="AB1398" t="str">
        <f t="shared" si="85"/>
        <v>Feb</v>
      </c>
      <c r="AC1398">
        <f t="shared" si="86"/>
        <v>2015</v>
      </c>
    </row>
    <row r="1399" spans="1:29" ht="12.75" customHeight="1" x14ac:dyDescent="0.25">
      <c r="A1399">
        <v>21212</v>
      </c>
      <c r="B1399" t="s">
        <v>56</v>
      </c>
      <c r="C1399">
        <v>0.04</v>
      </c>
      <c r="D1399">
        <v>419.19</v>
      </c>
      <c r="E1399">
        <v>19.989999999999998</v>
      </c>
      <c r="F1399">
        <v>2489</v>
      </c>
      <c r="G1399" t="s">
        <v>2338</v>
      </c>
      <c r="H1399" t="s">
        <v>49</v>
      </c>
      <c r="I1399" t="s">
        <v>40</v>
      </c>
      <c r="J1399" t="s">
        <v>29</v>
      </c>
      <c r="K1399" t="s">
        <v>141</v>
      </c>
      <c r="L1399" t="s">
        <v>59</v>
      </c>
      <c r="M1399" t="s">
        <v>741</v>
      </c>
      <c r="N1399">
        <v>0.57999999999999996</v>
      </c>
      <c r="O1399" t="s">
        <v>33</v>
      </c>
      <c r="P1399" t="s">
        <v>34</v>
      </c>
      <c r="Q1399" t="s">
        <v>45</v>
      </c>
      <c r="R1399" t="s">
        <v>695</v>
      </c>
      <c r="S1399">
        <v>94521</v>
      </c>
      <c r="T1399" s="3">
        <v>42120</v>
      </c>
      <c r="U1399" s="3">
        <v>42121</v>
      </c>
      <c r="V1399" s="5">
        <v>1388.3558999999998</v>
      </c>
      <c r="W1399">
        <v>5</v>
      </c>
      <c r="X1399" s="5">
        <v>2012.11</v>
      </c>
      <c r="Y1399">
        <v>86885</v>
      </c>
      <c r="Z1399">
        <f t="shared" si="84"/>
        <v>1</v>
      </c>
      <c r="AA1399">
        <f t="shared" si="87"/>
        <v>26</v>
      </c>
      <c r="AB1399" t="str">
        <f t="shared" si="85"/>
        <v>Apr</v>
      </c>
      <c r="AC1399">
        <f t="shared" si="86"/>
        <v>2015</v>
      </c>
    </row>
    <row r="1400" spans="1:29" ht="12.75" customHeight="1" x14ac:dyDescent="0.25">
      <c r="A1400">
        <v>21338</v>
      </c>
      <c r="B1400" t="s">
        <v>37</v>
      </c>
      <c r="C1400">
        <v>7.0000000000000007E-2</v>
      </c>
      <c r="D1400">
        <v>65.989999999999995</v>
      </c>
      <c r="E1400">
        <v>8.8000000000000007</v>
      </c>
      <c r="F1400">
        <v>2489</v>
      </c>
      <c r="G1400" t="s">
        <v>2338</v>
      </c>
      <c r="H1400" t="s">
        <v>49</v>
      </c>
      <c r="I1400" t="s">
        <v>40</v>
      </c>
      <c r="J1400" t="s">
        <v>77</v>
      </c>
      <c r="K1400" t="s">
        <v>78</v>
      </c>
      <c r="L1400" t="s">
        <v>59</v>
      </c>
      <c r="M1400" t="s">
        <v>751</v>
      </c>
      <c r="N1400">
        <v>0.57999999999999996</v>
      </c>
      <c r="O1400" t="s">
        <v>33</v>
      </c>
      <c r="P1400" t="s">
        <v>34</v>
      </c>
      <c r="Q1400" t="s">
        <v>45</v>
      </c>
      <c r="R1400" t="s">
        <v>695</v>
      </c>
      <c r="S1400">
        <v>94521</v>
      </c>
      <c r="T1400" s="3">
        <v>42016</v>
      </c>
      <c r="U1400" s="3">
        <v>42016</v>
      </c>
      <c r="V1400" s="5">
        <v>109.83600000000001</v>
      </c>
      <c r="W1400">
        <v>9</v>
      </c>
      <c r="X1400" s="5">
        <v>471.66</v>
      </c>
      <c r="Y1400">
        <v>86886</v>
      </c>
      <c r="Z1400">
        <f t="shared" si="84"/>
        <v>0</v>
      </c>
      <c r="AA1400">
        <f t="shared" si="87"/>
        <v>12</v>
      </c>
      <c r="AB1400" t="str">
        <f t="shared" si="85"/>
        <v>Jan</v>
      </c>
      <c r="AC1400">
        <f t="shared" si="86"/>
        <v>2015</v>
      </c>
    </row>
    <row r="1401" spans="1:29" ht="12.75" customHeight="1" x14ac:dyDescent="0.25">
      <c r="A1401">
        <v>24856</v>
      </c>
      <c r="B1401" t="s">
        <v>47</v>
      </c>
      <c r="C1401">
        <v>0.09</v>
      </c>
      <c r="D1401">
        <v>348.21</v>
      </c>
      <c r="E1401">
        <v>40.19</v>
      </c>
      <c r="F1401">
        <v>2490</v>
      </c>
      <c r="G1401" t="s">
        <v>2339</v>
      </c>
      <c r="H1401" t="s">
        <v>39</v>
      </c>
      <c r="I1401" t="s">
        <v>40</v>
      </c>
      <c r="J1401" t="s">
        <v>41</v>
      </c>
      <c r="K1401" t="s">
        <v>152</v>
      </c>
      <c r="L1401" t="s">
        <v>121</v>
      </c>
      <c r="M1401" t="s">
        <v>1572</v>
      </c>
      <c r="N1401">
        <v>0.62</v>
      </c>
      <c r="O1401" t="s">
        <v>33</v>
      </c>
      <c r="P1401" t="s">
        <v>34</v>
      </c>
      <c r="Q1401" t="s">
        <v>45</v>
      </c>
      <c r="R1401" t="s">
        <v>2340</v>
      </c>
      <c r="S1401">
        <v>92627</v>
      </c>
      <c r="T1401" s="3">
        <v>42049</v>
      </c>
      <c r="U1401" s="3">
        <v>42051</v>
      </c>
      <c r="V1401" s="5">
        <v>-93.849999999999909</v>
      </c>
      <c r="W1401">
        <v>2</v>
      </c>
      <c r="X1401" s="5">
        <v>662.8</v>
      </c>
      <c r="Y1401">
        <v>86884</v>
      </c>
      <c r="Z1401">
        <f t="shared" si="84"/>
        <v>2</v>
      </c>
      <c r="AA1401">
        <f t="shared" si="87"/>
        <v>14</v>
      </c>
      <c r="AB1401" t="str">
        <f t="shared" si="85"/>
        <v>Feb</v>
      </c>
      <c r="AC1401">
        <f t="shared" si="86"/>
        <v>2015</v>
      </c>
    </row>
    <row r="1402" spans="1:29" ht="12.75" customHeight="1" x14ac:dyDescent="0.25">
      <c r="A1402">
        <v>21339</v>
      </c>
      <c r="B1402" t="s">
        <v>37</v>
      </c>
      <c r="C1402">
        <v>0</v>
      </c>
      <c r="D1402">
        <v>10.01</v>
      </c>
      <c r="E1402">
        <v>1.99</v>
      </c>
      <c r="F1402">
        <v>2490</v>
      </c>
      <c r="G1402" t="s">
        <v>2339</v>
      </c>
      <c r="H1402" t="s">
        <v>27</v>
      </c>
      <c r="I1402" t="s">
        <v>40</v>
      </c>
      <c r="J1402" t="s">
        <v>77</v>
      </c>
      <c r="K1402" t="s">
        <v>180</v>
      </c>
      <c r="L1402" t="s">
        <v>51</v>
      </c>
      <c r="M1402" t="s">
        <v>2341</v>
      </c>
      <c r="N1402">
        <v>0.41</v>
      </c>
      <c r="O1402" t="s">
        <v>33</v>
      </c>
      <c r="P1402" t="s">
        <v>34</v>
      </c>
      <c r="Q1402" t="s">
        <v>45</v>
      </c>
      <c r="R1402" t="s">
        <v>2340</v>
      </c>
      <c r="S1402">
        <v>92627</v>
      </c>
      <c r="T1402" s="3">
        <v>42016</v>
      </c>
      <c r="U1402" s="3">
        <v>42018</v>
      </c>
      <c r="V1402" s="5">
        <v>82.703399999999988</v>
      </c>
      <c r="W1402">
        <v>11</v>
      </c>
      <c r="X1402" s="5">
        <v>119.86</v>
      </c>
      <c r="Y1402">
        <v>86886</v>
      </c>
      <c r="Z1402">
        <f t="shared" si="84"/>
        <v>2</v>
      </c>
      <c r="AA1402">
        <f t="shared" si="87"/>
        <v>12</v>
      </c>
      <c r="AB1402" t="str">
        <f t="shared" si="85"/>
        <v>Jan</v>
      </c>
      <c r="AC1402">
        <f t="shared" si="86"/>
        <v>2015</v>
      </c>
    </row>
    <row r="1403" spans="1:29" ht="12.75" customHeight="1" x14ac:dyDescent="0.25">
      <c r="A1403">
        <v>6856</v>
      </c>
      <c r="B1403" t="s">
        <v>47</v>
      </c>
      <c r="C1403">
        <v>0.09</v>
      </c>
      <c r="D1403">
        <v>348.21</v>
      </c>
      <c r="E1403">
        <v>40.19</v>
      </c>
      <c r="F1403">
        <v>2491</v>
      </c>
      <c r="G1403" t="s">
        <v>2342</v>
      </c>
      <c r="H1403" t="s">
        <v>39</v>
      </c>
      <c r="I1403" t="s">
        <v>40</v>
      </c>
      <c r="J1403" t="s">
        <v>41</v>
      </c>
      <c r="K1403" t="s">
        <v>152</v>
      </c>
      <c r="L1403" t="s">
        <v>121</v>
      </c>
      <c r="M1403" t="s">
        <v>1572</v>
      </c>
      <c r="N1403">
        <v>0.62</v>
      </c>
      <c r="O1403" t="s">
        <v>33</v>
      </c>
      <c r="P1403" t="s">
        <v>34</v>
      </c>
      <c r="Q1403" t="s">
        <v>45</v>
      </c>
      <c r="R1403" t="s">
        <v>663</v>
      </c>
      <c r="S1403">
        <v>90045</v>
      </c>
      <c r="T1403" s="3">
        <v>42049</v>
      </c>
      <c r="U1403" s="3">
        <v>42051</v>
      </c>
      <c r="V1403" s="5">
        <v>-93.849999999999909</v>
      </c>
      <c r="W1403">
        <v>8</v>
      </c>
      <c r="X1403" s="5">
        <v>2651.21</v>
      </c>
      <c r="Y1403">
        <v>48836</v>
      </c>
      <c r="Z1403">
        <f t="shared" si="84"/>
        <v>2</v>
      </c>
      <c r="AA1403">
        <f t="shared" si="87"/>
        <v>14</v>
      </c>
      <c r="AB1403" t="str">
        <f t="shared" si="85"/>
        <v>Feb</v>
      </c>
      <c r="AC1403">
        <f t="shared" si="86"/>
        <v>2015</v>
      </c>
    </row>
    <row r="1404" spans="1:29" ht="12.75" customHeight="1" x14ac:dyDescent="0.25">
      <c r="A1404">
        <v>1617</v>
      </c>
      <c r="B1404" t="s">
        <v>106</v>
      </c>
      <c r="C1404">
        <v>0.06</v>
      </c>
      <c r="D1404">
        <v>4.28</v>
      </c>
      <c r="E1404">
        <v>0.94</v>
      </c>
      <c r="F1404">
        <v>2491</v>
      </c>
      <c r="G1404" t="s">
        <v>2342</v>
      </c>
      <c r="H1404" t="s">
        <v>49</v>
      </c>
      <c r="I1404" t="s">
        <v>114</v>
      </c>
      <c r="J1404" t="s">
        <v>29</v>
      </c>
      <c r="K1404" t="s">
        <v>30</v>
      </c>
      <c r="L1404" t="s">
        <v>31</v>
      </c>
      <c r="M1404" t="s">
        <v>1647</v>
      </c>
      <c r="N1404">
        <v>0.56000000000000005</v>
      </c>
      <c r="O1404" t="s">
        <v>33</v>
      </c>
      <c r="P1404" t="s">
        <v>34</v>
      </c>
      <c r="Q1404" t="s">
        <v>45</v>
      </c>
      <c r="R1404" t="s">
        <v>663</v>
      </c>
      <c r="S1404">
        <v>90045</v>
      </c>
      <c r="T1404" s="3">
        <v>42120</v>
      </c>
      <c r="U1404" s="3">
        <v>42122</v>
      </c>
      <c r="V1404" s="5">
        <v>0.36999999999999922</v>
      </c>
      <c r="W1404">
        <v>9</v>
      </c>
      <c r="X1404" s="5">
        <v>38.96</v>
      </c>
      <c r="Y1404">
        <v>11712</v>
      </c>
      <c r="Z1404">
        <f t="shared" si="84"/>
        <v>2</v>
      </c>
      <c r="AA1404">
        <f t="shared" si="87"/>
        <v>26</v>
      </c>
      <c r="AB1404" t="str">
        <f t="shared" si="85"/>
        <v>Apr</v>
      </c>
      <c r="AC1404">
        <f t="shared" si="86"/>
        <v>2015</v>
      </c>
    </row>
    <row r="1405" spans="1:29" ht="12.75" customHeight="1" x14ac:dyDescent="0.25">
      <c r="A1405">
        <v>3212</v>
      </c>
      <c r="B1405" t="s">
        <v>56</v>
      </c>
      <c r="C1405">
        <v>0.04</v>
      </c>
      <c r="D1405">
        <v>419.19</v>
      </c>
      <c r="E1405">
        <v>19.989999999999998</v>
      </c>
      <c r="F1405">
        <v>2491</v>
      </c>
      <c r="G1405" t="s">
        <v>2342</v>
      </c>
      <c r="H1405" t="s">
        <v>49</v>
      </c>
      <c r="I1405" t="s">
        <v>40</v>
      </c>
      <c r="J1405" t="s">
        <v>29</v>
      </c>
      <c r="K1405" t="s">
        <v>141</v>
      </c>
      <c r="L1405" t="s">
        <v>59</v>
      </c>
      <c r="M1405" t="s">
        <v>741</v>
      </c>
      <c r="N1405">
        <v>0.57999999999999996</v>
      </c>
      <c r="O1405" t="s">
        <v>33</v>
      </c>
      <c r="P1405" t="s">
        <v>34</v>
      </c>
      <c r="Q1405" t="s">
        <v>45</v>
      </c>
      <c r="R1405" t="s">
        <v>663</v>
      </c>
      <c r="S1405">
        <v>90045</v>
      </c>
      <c r="T1405" s="3">
        <v>42120</v>
      </c>
      <c r="U1405" s="3">
        <v>42121</v>
      </c>
      <c r="V1405" s="5">
        <v>1947.67</v>
      </c>
      <c r="W1405">
        <v>20</v>
      </c>
      <c r="X1405" s="5">
        <v>8048.45</v>
      </c>
      <c r="Y1405">
        <v>23042</v>
      </c>
      <c r="Z1405">
        <f t="shared" si="84"/>
        <v>1</v>
      </c>
      <c r="AA1405">
        <f t="shared" si="87"/>
        <v>26</v>
      </c>
      <c r="AB1405" t="str">
        <f t="shared" si="85"/>
        <v>Apr</v>
      </c>
      <c r="AC1405">
        <f t="shared" si="86"/>
        <v>2015</v>
      </c>
    </row>
    <row r="1406" spans="1:29" ht="12.75" customHeight="1" x14ac:dyDescent="0.25">
      <c r="A1406">
        <v>3338</v>
      </c>
      <c r="B1406" t="s">
        <v>37</v>
      </c>
      <c r="C1406">
        <v>7.0000000000000007E-2</v>
      </c>
      <c r="D1406">
        <v>65.989999999999995</v>
      </c>
      <c r="E1406">
        <v>8.8000000000000007</v>
      </c>
      <c r="F1406">
        <v>2491</v>
      </c>
      <c r="G1406" t="s">
        <v>2342</v>
      </c>
      <c r="H1406" t="s">
        <v>49</v>
      </c>
      <c r="I1406" t="s">
        <v>40</v>
      </c>
      <c r="J1406" t="s">
        <v>77</v>
      </c>
      <c r="K1406" t="s">
        <v>78</v>
      </c>
      <c r="L1406" t="s">
        <v>59</v>
      </c>
      <c r="M1406" t="s">
        <v>751</v>
      </c>
      <c r="N1406">
        <v>0.57999999999999996</v>
      </c>
      <c r="O1406" t="s">
        <v>33</v>
      </c>
      <c r="P1406" t="s">
        <v>34</v>
      </c>
      <c r="Q1406" t="s">
        <v>45</v>
      </c>
      <c r="R1406" t="s">
        <v>663</v>
      </c>
      <c r="S1406">
        <v>90045</v>
      </c>
      <c r="T1406" s="3">
        <v>42016</v>
      </c>
      <c r="U1406" s="3">
        <v>42016</v>
      </c>
      <c r="V1406" s="5">
        <v>109.83600000000001</v>
      </c>
      <c r="W1406">
        <v>37</v>
      </c>
      <c r="X1406" s="5">
        <v>1939.03</v>
      </c>
      <c r="Y1406">
        <v>23877</v>
      </c>
      <c r="Z1406">
        <f t="shared" si="84"/>
        <v>0</v>
      </c>
      <c r="AA1406">
        <f t="shared" si="87"/>
        <v>12</v>
      </c>
      <c r="AB1406" t="str">
        <f t="shared" si="85"/>
        <v>Jan</v>
      </c>
      <c r="AC1406">
        <f t="shared" si="86"/>
        <v>2015</v>
      </c>
    </row>
    <row r="1407" spans="1:29" ht="12.75" customHeight="1" x14ac:dyDescent="0.25">
      <c r="A1407">
        <v>3339</v>
      </c>
      <c r="B1407" t="s">
        <v>37</v>
      </c>
      <c r="C1407">
        <v>0</v>
      </c>
      <c r="D1407">
        <v>10.01</v>
      </c>
      <c r="E1407">
        <v>1.99</v>
      </c>
      <c r="F1407">
        <v>2491</v>
      </c>
      <c r="G1407" t="s">
        <v>2342</v>
      </c>
      <c r="H1407" t="s">
        <v>27</v>
      </c>
      <c r="I1407" t="s">
        <v>40</v>
      </c>
      <c r="J1407" t="s">
        <v>77</v>
      </c>
      <c r="K1407" t="s">
        <v>180</v>
      </c>
      <c r="L1407" t="s">
        <v>51</v>
      </c>
      <c r="M1407" t="s">
        <v>2341</v>
      </c>
      <c r="N1407">
        <v>0.41</v>
      </c>
      <c r="O1407" t="s">
        <v>33</v>
      </c>
      <c r="P1407" t="s">
        <v>34</v>
      </c>
      <c r="Q1407" t="s">
        <v>45</v>
      </c>
      <c r="R1407" t="s">
        <v>663</v>
      </c>
      <c r="S1407">
        <v>90045</v>
      </c>
      <c r="T1407" s="3">
        <v>42016</v>
      </c>
      <c r="U1407" s="3">
        <v>42018</v>
      </c>
      <c r="V1407" s="5">
        <v>128.03</v>
      </c>
      <c r="W1407">
        <v>42</v>
      </c>
      <c r="X1407" s="5">
        <v>457.63</v>
      </c>
      <c r="Y1407">
        <v>23877</v>
      </c>
      <c r="Z1407">
        <f t="shared" si="84"/>
        <v>2</v>
      </c>
      <c r="AA1407">
        <f t="shared" si="87"/>
        <v>12</v>
      </c>
      <c r="AB1407" t="str">
        <f t="shared" si="85"/>
        <v>Jan</v>
      </c>
      <c r="AC1407">
        <f t="shared" si="86"/>
        <v>2015</v>
      </c>
    </row>
    <row r="1408" spans="1:29" ht="12.75" customHeight="1" x14ac:dyDescent="0.25">
      <c r="A1408">
        <v>2065</v>
      </c>
      <c r="B1408" t="s">
        <v>25</v>
      </c>
      <c r="C1408">
        <v>0.08</v>
      </c>
      <c r="D1408">
        <v>4.91</v>
      </c>
      <c r="E1408">
        <v>0.5</v>
      </c>
      <c r="F1408">
        <v>2491</v>
      </c>
      <c r="G1408" t="s">
        <v>2342</v>
      </c>
      <c r="H1408" t="s">
        <v>49</v>
      </c>
      <c r="I1408" t="s">
        <v>114</v>
      </c>
      <c r="J1408" t="s">
        <v>29</v>
      </c>
      <c r="K1408" t="s">
        <v>134</v>
      </c>
      <c r="L1408" t="s">
        <v>59</v>
      </c>
      <c r="M1408" t="s">
        <v>163</v>
      </c>
      <c r="N1408">
        <v>0.36</v>
      </c>
      <c r="O1408" t="s">
        <v>33</v>
      </c>
      <c r="P1408" t="s">
        <v>34</v>
      </c>
      <c r="Q1408" t="s">
        <v>45</v>
      </c>
      <c r="R1408" t="s">
        <v>663</v>
      </c>
      <c r="S1408">
        <v>90045</v>
      </c>
      <c r="T1408" s="3">
        <v>42103</v>
      </c>
      <c r="U1408" s="3">
        <v>42103</v>
      </c>
      <c r="V1408" s="5">
        <v>31.751999999999999</v>
      </c>
      <c r="W1408">
        <v>36</v>
      </c>
      <c r="X1408" s="5">
        <v>170.75</v>
      </c>
      <c r="Y1408">
        <v>14785</v>
      </c>
      <c r="Z1408">
        <f t="shared" si="84"/>
        <v>0</v>
      </c>
      <c r="AA1408">
        <f t="shared" si="87"/>
        <v>9</v>
      </c>
      <c r="AB1408" t="str">
        <f t="shared" si="85"/>
        <v>Apr</v>
      </c>
      <c r="AC1408">
        <f t="shared" si="86"/>
        <v>2015</v>
      </c>
    </row>
    <row r="1409" spans="1:29" ht="12.75" customHeight="1" x14ac:dyDescent="0.25">
      <c r="A1409">
        <v>2066</v>
      </c>
      <c r="B1409" t="s">
        <v>25</v>
      </c>
      <c r="C1409">
        <v>0.02</v>
      </c>
      <c r="D1409">
        <v>28.15</v>
      </c>
      <c r="E1409">
        <v>6.17</v>
      </c>
      <c r="F1409">
        <v>2491</v>
      </c>
      <c r="G1409" t="s">
        <v>2342</v>
      </c>
      <c r="H1409" t="s">
        <v>49</v>
      </c>
      <c r="I1409" t="s">
        <v>114</v>
      </c>
      <c r="J1409" t="s">
        <v>29</v>
      </c>
      <c r="K1409" t="s">
        <v>30</v>
      </c>
      <c r="L1409" t="s">
        <v>51</v>
      </c>
      <c r="M1409" t="s">
        <v>2337</v>
      </c>
      <c r="N1409">
        <v>0.55000000000000004</v>
      </c>
      <c r="O1409" t="s">
        <v>33</v>
      </c>
      <c r="P1409" t="s">
        <v>34</v>
      </c>
      <c r="Q1409" t="s">
        <v>45</v>
      </c>
      <c r="R1409" t="s">
        <v>663</v>
      </c>
      <c r="S1409">
        <v>90045</v>
      </c>
      <c r="T1409" s="3">
        <v>42103</v>
      </c>
      <c r="U1409" s="3">
        <v>42104</v>
      </c>
      <c r="V1409" s="5">
        <v>117.208</v>
      </c>
      <c r="W1409">
        <v>45</v>
      </c>
      <c r="X1409" s="5">
        <v>1339.42</v>
      </c>
      <c r="Y1409">
        <v>14785</v>
      </c>
      <c r="Z1409">
        <f t="shared" si="84"/>
        <v>1</v>
      </c>
      <c r="AA1409">
        <f t="shared" si="87"/>
        <v>9</v>
      </c>
      <c r="AB1409" t="str">
        <f t="shared" si="85"/>
        <v>Apr</v>
      </c>
      <c r="AC1409">
        <f t="shared" si="86"/>
        <v>2015</v>
      </c>
    </row>
    <row r="1410" spans="1:29" ht="12.75" customHeight="1" x14ac:dyDescent="0.25">
      <c r="A1410">
        <v>19617</v>
      </c>
      <c r="B1410" t="s">
        <v>106</v>
      </c>
      <c r="C1410">
        <v>0.06</v>
      </c>
      <c r="D1410">
        <v>4.28</v>
      </c>
      <c r="E1410">
        <v>0.94</v>
      </c>
      <c r="F1410">
        <v>2495</v>
      </c>
      <c r="G1410" t="s">
        <v>2343</v>
      </c>
      <c r="H1410" t="s">
        <v>49</v>
      </c>
      <c r="I1410" t="s">
        <v>114</v>
      </c>
      <c r="J1410" t="s">
        <v>29</v>
      </c>
      <c r="K1410" t="s">
        <v>30</v>
      </c>
      <c r="L1410" t="s">
        <v>31</v>
      </c>
      <c r="M1410" t="s">
        <v>1647</v>
      </c>
      <c r="N1410">
        <v>0.56000000000000005</v>
      </c>
      <c r="O1410" t="s">
        <v>33</v>
      </c>
      <c r="P1410" t="s">
        <v>34</v>
      </c>
      <c r="Q1410" t="s">
        <v>2226</v>
      </c>
      <c r="R1410" t="s">
        <v>2227</v>
      </c>
      <c r="S1410">
        <v>82901</v>
      </c>
      <c r="T1410" s="3">
        <v>42120</v>
      </c>
      <c r="U1410" s="3">
        <v>42122</v>
      </c>
      <c r="V1410" s="5">
        <v>0.36999999999999922</v>
      </c>
      <c r="W1410">
        <v>2</v>
      </c>
      <c r="X1410" s="5">
        <v>8.66</v>
      </c>
      <c r="Y1410">
        <v>86885</v>
      </c>
      <c r="Z1410">
        <f t="shared" si="84"/>
        <v>2</v>
      </c>
      <c r="AA1410">
        <f t="shared" si="87"/>
        <v>26</v>
      </c>
      <c r="AB1410" t="str">
        <f t="shared" si="85"/>
        <v>Apr</v>
      </c>
      <c r="AC1410">
        <f t="shared" si="86"/>
        <v>2015</v>
      </c>
    </row>
    <row r="1411" spans="1:29" ht="12.75" customHeight="1" x14ac:dyDescent="0.25">
      <c r="A1411">
        <v>2296</v>
      </c>
      <c r="B1411" t="s">
        <v>37</v>
      </c>
      <c r="C1411">
        <v>0.09</v>
      </c>
      <c r="D1411">
        <v>355.98</v>
      </c>
      <c r="E1411">
        <v>58.92</v>
      </c>
      <c r="F1411">
        <v>2498</v>
      </c>
      <c r="G1411" t="s">
        <v>2344</v>
      </c>
      <c r="H1411" t="s">
        <v>39</v>
      </c>
      <c r="I1411" t="s">
        <v>28</v>
      </c>
      <c r="J1411" t="s">
        <v>41</v>
      </c>
      <c r="K1411" t="s">
        <v>42</v>
      </c>
      <c r="L1411" t="s">
        <v>43</v>
      </c>
      <c r="M1411" t="s">
        <v>1294</v>
      </c>
      <c r="N1411">
        <v>0.64</v>
      </c>
      <c r="O1411" t="s">
        <v>33</v>
      </c>
      <c r="P1411" t="s">
        <v>34</v>
      </c>
      <c r="Q1411" t="s">
        <v>45</v>
      </c>
      <c r="R1411" t="s">
        <v>1732</v>
      </c>
      <c r="S1411">
        <v>92024</v>
      </c>
      <c r="T1411" s="3">
        <v>42053</v>
      </c>
      <c r="U1411" s="3">
        <v>42055</v>
      </c>
      <c r="V1411" s="5">
        <v>1240.25</v>
      </c>
      <c r="W1411">
        <v>30</v>
      </c>
      <c r="X1411" s="5">
        <v>10554.63</v>
      </c>
      <c r="Y1411">
        <v>16547</v>
      </c>
      <c r="Z1411">
        <f t="shared" ref="Z1411:Z1474" si="88">DATEDIF(T1411, U1411, "d")</f>
        <v>2</v>
      </c>
      <c r="AA1411">
        <f t="shared" si="87"/>
        <v>18</v>
      </c>
      <c r="AB1411" t="str">
        <f t="shared" ref="AB1411:AB1474" si="89">TEXT((T1411), "mmm")</f>
        <v>Feb</v>
      </c>
      <c r="AC1411">
        <f t="shared" ref="AC1411:AC1474" si="90">YEAR(T1411)</f>
        <v>2015</v>
      </c>
    </row>
    <row r="1412" spans="1:29" ht="12.75" customHeight="1" x14ac:dyDescent="0.25">
      <c r="A1412">
        <v>2297</v>
      </c>
      <c r="B1412" t="s">
        <v>37</v>
      </c>
      <c r="C1412">
        <v>0.04</v>
      </c>
      <c r="D1412">
        <v>218.75</v>
      </c>
      <c r="E1412">
        <v>69.64</v>
      </c>
      <c r="F1412">
        <v>2498</v>
      </c>
      <c r="G1412" t="s">
        <v>2344</v>
      </c>
      <c r="H1412" t="s">
        <v>39</v>
      </c>
      <c r="I1412" t="s">
        <v>28</v>
      </c>
      <c r="J1412" t="s">
        <v>41</v>
      </c>
      <c r="K1412" t="s">
        <v>152</v>
      </c>
      <c r="L1412" t="s">
        <v>121</v>
      </c>
      <c r="M1412" t="s">
        <v>655</v>
      </c>
      <c r="N1412">
        <v>0.77</v>
      </c>
      <c r="O1412" t="s">
        <v>33</v>
      </c>
      <c r="P1412" t="s">
        <v>34</v>
      </c>
      <c r="Q1412" t="s">
        <v>45</v>
      </c>
      <c r="R1412" t="s">
        <v>1732</v>
      </c>
      <c r="S1412">
        <v>92024</v>
      </c>
      <c r="T1412" s="3">
        <v>42053</v>
      </c>
      <c r="U1412" s="3">
        <v>42053</v>
      </c>
      <c r="V1412" s="5">
        <v>-533.23200000000008</v>
      </c>
      <c r="W1412">
        <v>8</v>
      </c>
      <c r="X1412" s="5">
        <v>1749.64</v>
      </c>
      <c r="Y1412">
        <v>16547</v>
      </c>
      <c r="Z1412">
        <f t="shared" si="88"/>
        <v>0</v>
      </c>
      <c r="AA1412">
        <f t="shared" ref="AA1412:AA1475" si="91">DAY(T1412)</f>
        <v>18</v>
      </c>
      <c r="AB1412" t="str">
        <f t="shared" si="89"/>
        <v>Feb</v>
      </c>
      <c r="AC1412">
        <f t="shared" si="90"/>
        <v>2015</v>
      </c>
    </row>
    <row r="1413" spans="1:29" ht="12.75" customHeight="1" x14ac:dyDescent="0.25">
      <c r="A1413">
        <v>7628</v>
      </c>
      <c r="B1413" t="s">
        <v>56</v>
      </c>
      <c r="C1413">
        <v>0.09</v>
      </c>
      <c r="D1413">
        <v>6.28</v>
      </c>
      <c r="E1413">
        <v>5.41</v>
      </c>
      <c r="F1413">
        <v>2498</v>
      </c>
      <c r="G1413" t="s">
        <v>2344</v>
      </c>
      <c r="H1413" t="s">
        <v>49</v>
      </c>
      <c r="I1413" t="s">
        <v>58</v>
      </c>
      <c r="J1413" t="s">
        <v>41</v>
      </c>
      <c r="K1413" t="s">
        <v>50</v>
      </c>
      <c r="L1413" t="s">
        <v>59</v>
      </c>
      <c r="M1413" t="s">
        <v>1685</v>
      </c>
      <c r="N1413">
        <v>0.53</v>
      </c>
      <c r="O1413" t="s">
        <v>33</v>
      </c>
      <c r="P1413" t="s">
        <v>34</v>
      </c>
      <c r="Q1413" t="s">
        <v>45</v>
      </c>
      <c r="R1413" t="s">
        <v>1732</v>
      </c>
      <c r="S1413">
        <v>92024</v>
      </c>
      <c r="T1413" s="3">
        <v>42037</v>
      </c>
      <c r="U1413" s="3">
        <v>42039</v>
      </c>
      <c r="V1413" s="5">
        <v>-61.59</v>
      </c>
      <c r="W1413">
        <v>56</v>
      </c>
      <c r="X1413" s="5">
        <v>355.4</v>
      </c>
      <c r="Y1413">
        <v>54567</v>
      </c>
      <c r="Z1413">
        <f t="shared" si="88"/>
        <v>2</v>
      </c>
      <c r="AA1413">
        <f t="shared" si="91"/>
        <v>2</v>
      </c>
      <c r="AB1413" t="str">
        <f t="shared" si="89"/>
        <v>Feb</v>
      </c>
      <c r="AC1413">
        <f t="shared" si="90"/>
        <v>2015</v>
      </c>
    </row>
    <row r="1414" spans="1:29" ht="12.75" customHeight="1" x14ac:dyDescent="0.25">
      <c r="A1414">
        <v>2768</v>
      </c>
      <c r="B1414" t="s">
        <v>37</v>
      </c>
      <c r="C1414">
        <v>0.08</v>
      </c>
      <c r="D1414">
        <v>1.68</v>
      </c>
      <c r="E1414">
        <v>1.57</v>
      </c>
      <c r="F1414">
        <v>2498</v>
      </c>
      <c r="G1414" t="s">
        <v>2344</v>
      </c>
      <c r="H1414" t="s">
        <v>49</v>
      </c>
      <c r="I1414" t="s">
        <v>58</v>
      </c>
      <c r="J1414" t="s">
        <v>29</v>
      </c>
      <c r="K1414" t="s">
        <v>30</v>
      </c>
      <c r="L1414" t="s">
        <v>31</v>
      </c>
      <c r="M1414" t="s">
        <v>96</v>
      </c>
      <c r="N1414">
        <v>0.59</v>
      </c>
      <c r="O1414" t="s">
        <v>33</v>
      </c>
      <c r="P1414" t="s">
        <v>34</v>
      </c>
      <c r="Q1414" t="s">
        <v>45</v>
      </c>
      <c r="R1414" t="s">
        <v>1732</v>
      </c>
      <c r="S1414">
        <v>92024</v>
      </c>
      <c r="T1414" s="3">
        <v>42040</v>
      </c>
      <c r="U1414" s="3">
        <v>42041</v>
      </c>
      <c r="V1414" s="5">
        <v>-46.25</v>
      </c>
      <c r="W1414">
        <v>88</v>
      </c>
      <c r="X1414" s="5">
        <v>148.36000000000001</v>
      </c>
      <c r="Y1414">
        <v>20007</v>
      </c>
      <c r="Z1414">
        <f t="shared" si="88"/>
        <v>1</v>
      </c>
      <c r="AA1414">
        <f t="shared" si="91"/>
        <v>5</v>
      </c>
      <c r="AB1414" t="str">
        <f t="shared" si="89"/>
        <v>Feb</v>
      </c>
      <c r="AC1414">
        <f t="shared" si="90"/>
        <v>2015</v>
      </c>
    </row>
    <row r="1415" spans="1:29" ht="12.75" customHeight="1" x14ac:dyDescent="0.25">
      <c r="A1415">
        <v>20296</v>
      </c>
      <c r="B1415" t="s">
        <v>37</v>
      </c>
      <c r="C1415">
        <v>0.09</v>
      </c>
      <c r="D1415">
        <v>355.98</v>
      </c>
      <c r="E1415">
        <v>58.92</v>
      </c>
      <c r="F1415">
        <v>2499</v>
      </c>
      <c r="G1415" t="s">
        <v>2345</v>
      </c>
      <c r="H1415" t="s">
        <v>39</v>
      </c>
      <c r="I1415" t="s">
        <v>28</v>
      </c>
      <c r="J1415" t="s">
        <v>41</v>
      </c>
      <c r="K1415" t="s">
        <v>42</v>
      </c>
      <c r="L1415" t="s">
        <v>43</v>
      </c>
      <c r="M1415" t="s">
        <v>1294</v>
      </c>
      <c r="N1415">
        <v>0.64</v>
      </c>
      <c r="O1415" t="s">
        <v>33</v>
      </c>
      <c r="P1415" t="s">
        <v>61</v>
      </c>
      <c r="Q1415" t="s">
        <v>178</v>
      </c>
      <c r="R1415" t="s">
        <v>2346</v>
      </c>
      <c r="S1415">
        <v>60901</v>
      </c>
      <c r="T1415" s="3">
        <v>42053</v>
      </c>
      <c r="U1415" s="3">
        <v>42055</v>
      </c>
      <c r="V1415" s="5">
        <v>1240.25</v>
      </c>
      <c r="W1415">
        <v>8</v>
      </c>
      <c r="X1415" s="5">
        <v>2814.57</v>
      </c>
      <c r="Y1415">
        <v>88319</v>
      </c>
      <c r="Z1415">
        <f t="shared" si="88"/>
        <v>2</v>
      </c>
      <c r="AA1415">
        <f t="shared" si="91"/>
        <v>18</v>
      </c>
      <c r="AB1415" t="str">
        <f t="shared" si="89"/>
        <v>Feb</v>
      </c>
      <c r="AC1415">
        <f t="shared" si="90"/>
        <v>2015</v>
      </c>
    </row>
    <row r="1416" spans="1:29" ht="12.75" customHeight="1" x14ac:dyDescent="0.25">
      <c r="A1416">
        <v>25628</v>
      </c>
      <c r="B1416" t="s">
        <v>56</v>
      </c>
      <c r="C1416">
        <v>0.09</v>
      </c>
      <c r="D1416">
        <v>6.28</v>
      </c>
      <c r="E1416">
        <v>5.41</v>
      </c>
      <c r="F1416">
        <v>2500</v>
      </c>
      <c r="G1416" t="s">
        <v>2347</v>
      </c>
      <c r="H1416" t="s">
        <v>49</v>
      </c>
      <c r="I1416" t="s">
        <v>58</v>
      </c>
      <c r="J1416" t="s">
        <v>41</v>
      </c>
      <c r="K1416" t="s">
        <v>50</v>
      </c>
      <c r="L1416" t="s">
        <v>59</v>
      </c>
      <c r="M1416" t="s">
        <v>1685</v>
      </c>
      <c r="N1416">
        <v>0.53</v>
      </c>
      <c r="O1416" t="s">
        <v>33</v>
      </c>
      <c r="P1416" t="s">
        <v>61</v>
      </c>
      <c r="Q1416" t="s">
        <v>178</v>
      </c>
      <c r="R1416" t="s">
        <v>2348</v>
      </c>
      <c r="S1416">
        <v>60102</v>
      </c>
      <c r="T1416" s="3">
        <v>42037</v>
      </c>
      <c r="U1416" s="3">
        <v>42039</v>
      </c>
      <c r="V1416" s="5">
        <v>-32.026800000000001</v>
      </c>
      <c r="W1416">
        <v>14</v>
      </c>
      <c r="X1416" s="5">
        <v>88.85</v>
      </c>
      <c r="Y1416">
        <v>88320</v>
      </c>
      <c r="Z1416">
        <f t="shared" si="88"/>
        <v>2</v>
      </c>
      <c r="AA1416">
        <f t="shared" si="91"/>
        <v>2</v>
      </c>
      <c r="AB1416" t="str">
        <f t="shared" si="89"/>
        <v>Feb</v>
      </c>
      <c r="AC1416">
        <f t="shared" si="90"/>
        <v>2015</v>
      </c>
    </row>
    <row r="1417" spans="1:29" ht="12.75" customHeight="1" x14ac:dyDescent="0.25">
      <c r="A1417">
        <v>24899</v>
      </c>
      <c r="B1417" t="s">
        <v>25</v>
      </c>
      <c r="C1417">
        <v>0.1</v>
      </c>
      <c r="D1417">
        <v>24.92</v>
      </c>
      <c r="E1417">
        <v>12.98</v>
      </c>
      <c r="F1417">
        <v>2502</v>
      </c>
      <c r="G1417" t="s">
        <v>2349</v>
      </c>
      <c r="H1417" t="s">
        <v>49</v>
      </c>
      <c r="I1417" t="s">
        <v>40</v>
      </c>
      <c r="J1417" t="s">
        <v>29</v>
      </c>
      <c r="K1417" t="s">
        <v>109</v>
      </c>
      <c r="L1417" t="s">
        <v>59</v>
      </c>
      <c r="M1417" t="s">
        <v>1940</v>
      </c>
      <c r="N1417">
        <v>0.39</v>
      </c>
      <c r="O1417" t="s">
        <v>33</v>
      </c>
      <c r="P1417" t="s">
        <v>61</v>
      </c>
      <c r="Q1417" t="s">
        <v>703</v>
      </c>
      <c r="R1417" t="s">
        <v>2350</v>
      </c>
      <c r="S1417">
        <v>46321</v>
      </c>
      <c r="T1417" s="3">
        <v>42082</v>
      </c>
      <c r="U1417" s="3">
        <v>42082</v>
      </c>
      <c r="V1417" s="5">
        <v>-45.816000000000003</v>
      </c>
      <c r="W1417">
        <v>3</v>
      </c>
      <c r="X1417" s="5">
        <v>70.819999999999993</v>
      </c>
      <c r="Y1417">
        <v>91310</v>
      </c>
      <c r="Z1417">
        <f t="shared" si="88"/>
        <v>0</v>
      </c>
      <c r="AA1417">
        <f t="shared" si="91"/>
        <v>19</v>
      </c>
      <c r="AB1417" t="str">
        <f t="shared" si="89"/>
        <v>Mar</v>
      </c>
      <c r="AC1417">
        <f t="shared" si="90"/>
        <v>2015</v>
      </c>
    </row>
    <row r="1418" spans="1:29" ht="12.75" customHeight="1" x14ac:dyDescent="0.25">
      <c r="A1418">
        <v>24901</v>
      </c>
      <c r="B1418" t="s">
        <v>25</v>
      </c>
      <c r="C1418">
        <v>0</v>
      </c>
      <c r="D1418">
        <v>12.28</v>
      </c>
      <c r="E1418">
        <v>6.35</v>
      </c>
      <c r="F1418">
        <v>2502</v>
      </c>
      <c r="G1418" t="s">
        <v>2349</v>
      </c>
      <c r="H1418" t="s">
        <v>27</v>
      </c>
      <c r="I1418" t="s">
        <v>40</v>
      </c>
      <c r="J1418" t="s">
        <v>29</v>
      </c>
      <c r="K1418" t="s">
        <v>93</v>
      </c>
      <c r="L1418" t="s">
        <v>59</v>
      </c>
      <c r="M1418" t="s">
        <v>1575</v>
      </c>
      <c r="N1418">
        <v>0.38</v>
      </c>
      <c r="O1418" t="s">
        <v>33</v>
      </c>
      <c r="P1418" t="s">
        <v>61</v>
      </c>
      <c r="Q1418" t="s">
        <v>703</v>
      </c>
      <c r="R1418" t="s">
        <v>2350</v>
      </c>
      <c r="S1418">
        <v>46321</v>
      </c>
      <c r="T1418" s="3">
        <v>42082</v>
      </c>
      <c r="U1418" s="3">
        <v>42083</v>
      </c>
      <c r="V1418" s="5">
        <v>30.63</v>
      </c>
      <c r="W1418">
        <v>7</v>
      </c>
      <c r="X1418" s="5">
        <v>90.44</v>
      </c>
      <c r="Y1418">
        <v>91310</v>
      </c>
      <c r="Z1418">
        <f t="shared" si="88"/>
        <v>1</v>
      </c>
      <c r="AA1418">
        <f t="shared" si="91"/>
        <v>19</v>
      </c>
      <c r="AB1418" t="str">
        <f t="shared" si="89"/>
        <v>Mar</v>
      </c>
      <c r="AC1418">
        <f t="shared" si="90"/>
        <v>2015</v>
      </c>
    </row>
    <row r="1419" spans="1:29" ht="12.75" customHeight="1" x14ac:dyDescent="0.25">
      <c r="A1419">
        <v>18219</v>
      </c>
      <c r="B1419" t="s">
        <v>56</v>
      </c>
      <c r="C1419">
        <v>0.02</v>
      </c>
      <c r="D1419">
        <v>6.48</v>
      </c>
      <c r="E1419">
        <v>8.74</v>
      </c>
      <c r="F1419">
        <v>2506</v>
      </c>
      <c r="G1419" t="s">
        <v>2351</v>
      </c>
      <c r="H1419" t="s">
        <v>49</v>
      </c>
      <c r="I1419" t="s">
        <v>40</v>
      </c>
      <c r="J1419" t="s">
        <v>29</v>
      </c>
      <c r="K1419" t="s">
        <v>93</v>
      </c>
      <c r="L1419" t="s">
        <v>59</v>
      </c>
      <c r="M1419" t="s">
        <v>2352</v>
      </c>
      <c r="N1419">
        <v>0.36</v>
      </c>
      <c r="O1419" t="s">
        <v>33</v>
      </c>
      <c r="P1419" t="s">
        <v>53</v>
      </c>
      <c r="Q1419" t="s">
        <v>228</v>
      </c>
      <c r="R1419" t="s">
        <v>2353</v>
      </c>
      <c r="S1419">
        <v>6408</v>
      </c>
      <c r="T1419" s="3">
        <v>42160</v>
      </c>
      <c r="U1419" s="3">
        <v>42162</v>
      </c>
      <c r="V1419" s="5">
        <v>-6.835</v>
      </c>
      <c r="W1419">
        <v>1</v>
      </c>
      <c r="X1419" s="5">
        <v>10.72</v>
      </c>
      <c r="Y1419">
        <v>87033</v>
      </c>
      <c r="Z1419">
        <f t="shared" si="88"/>
        <v>2</v>
      </c>
      <c r="AA1419">
        <f t="shared" si="91"/>
        <v>5</v>
      </c>
      <c r="AB1419" t="str">
        <f t="shared" si="89"/>
        <v>Jun</v>
      </c>
      <c r="AC1419">
        <f t="shared" si="90"/>
        <v>2015</v>
      </c>
    </row>
    <row r="1420" spans="1:29" ht="12.75" customHeight="1" x14ac:dyDescent="0.25">
      <c r="A1420">
        <v>18217</v>
      </c>
      <c r="B1420" t="s">
        <v>56</v>
      </c>
      <c r="C1420">
        <v>0.06</v>
      </c>
      <c r="D1420">
        <v>699.99</v>
      </c>
      <c r="E1420">
        <v>24.49</v>
      </c>
      <c r="F1420">
        <v>2507</v>
      </c>
      <c r="G1420" t="s">
        <v>2354</v>
      </c>
      <c r="H1420" t="s">
        <v>27</v>
      </c>
      <c r="I1420" t="s">
        <v>40</v>
      </c>
      <c r="J1420" t="s">
        <v>77</v>
      </c>
      <c r="K1420" t="s">
        <v>587</v>
      </c>
      <c r="L1420" t="s">
        <v>236</v>
      </c>
      <c r="M1420" t="s">
        <v>588</v>
      </c>
      <c r="N1420">
        <v>0.41</v>
      </c>
      <c r="O1420" t="s">
        <v>33</v>
      </c>
      <c r="P1420" t="s">
        <v>53</v>
      </c>
      <c r="Q1420" t="s">
        <v>188</v>
      </c>
      <c r="R1420" t="s">
        <v>450</v>
      </c>
      <c r="S1420">
        <v>4401</v>
      </c>
      <c r="T1420" s="3">
        <v>42160</v>
      </c>
      <c r="U1420" s="3">
        <v>42162</v>
      </c>
      <c r="V1420" s="5">
        <v>7024.2068999999992</v>
      </c>
      <c r="W1420">
        <v>15</v>
      </c>
      <c r="X1420" s="5">
        <v>10180.01</v>
      </c>
      <c r="Y1420">
        <v>87033</v>
      </c>
      <c r="Z1420">
        <f t="shared" si="88"/>
        <v>2</v>
      </c>
      <c r="AA1420">
        <f t="shared" si="91"/>
        <v>5</v>
      </c>
      <c r="AB1420" t="str">
        <f t="shared" si="89"/>
        <v>Jun</v>
      </c>
      <c r="AC1420">
        <f t="shared" si="90"/>
        <v>2015</v>
      </c>
    </row>
    <row r="1421" spans="1:29" ht="12.75" customHeight="1" x14ac:dyDescent="0.25">
      <c r="A1421">
        <v>23265</v>
      </c>
      <c r="B1421" t="s">
        <v>106</v>
      </c>
      <c r="C1421">
        <v>0.02</v>
      </c>
      <c r="D1421">
        <v>5.81</v>
      </c>
      <c r="E1421">
        <v>8.49</v>
      </c>
      <c r="F1421">
        <v>2508</v>
      </c>
      <c r="G1421" t="s">
        <v>2355</v>
      </c>
      <c r="H1421" t="s">
        <v>49</v>
      </c>
      <c r="I1421" t="s">
        <v>40</v>
      </c>
      <c r="J1421" t="s">
        <v>29</v>
      </c>
      <c r="K1421" t="s">
        <v>109</v>
      </c>
      <c r="L1421" t="s">
        <v>59</v>
      </c>
      <c r="M1421" t="s">
        <v>325</v>
      </c>
      <c r="N1421">
        <v>0.39</v>
      </c>
      <c r="O1421" t="s">
        <v>33</v>
      </c>
      <c r="P1421" t="s">
        <v>53</v>
      </c>
      <c r="Q1421" t="s">
        <v>188</v>
      </c>
      <c r="R1421" t="s">
        <v>433</v>
      </c>
      <c r="S1421">
        <v>4073</v>
      </c>
      <c r="T1421" s="3">
        <v>42012</v>
      </c>
      <c r="U1421" s="3">
        <v>42016</v>
      </c>
      <c r="V1421" s="5">
        <v>-137.494</v>
      </c>
      <c r="W1421">
        <v>7</v>
      </c>
      <c r="X1421" s="5">
        <v>42.44</v>
      </c>
      <c r="Y1421">
        <v>87031</v>
      </c>
      <c r="Z1421">
        <f t="shared" si="88"/>
        <v>4</v>
      </c>
      <c r="AA1421">
        <f t="shared" si="91"/>
        <v>8</v>
      </c>
      <c r="AB1421" t="str">
        <f t="shared" si="89"/>
        <v>Jan</v>
      </c>
      <c r="AC1421">
        <f t="shared" si="90"/>
        <v>2015</v>
      </c>
    </row>
    <row r="1422" spans="1:29" ht="12.75" customHeight="1" x14ac:dyDescent="0.25">
      <c r="A1422">
        <v>21918</v>
      </c>
      <c r="B1422" t="s">
        <v>56</v>
      </c>
      <c r="C1422">
        <v>0.05</v>
      </c>
      <c r="D1422">
        <v>30.98</v>
      </c>
      <c r="E1422">
        <v>9.18</v>
      </c>
      <c r="F1422">
        <v>2509</v>
      </c>
      <c r="G1422" t="s">
        <v>2356</v>
      </c>
      <c r="H1422" t="s">
        <v>49</v>
      </c>
      <c r="I1422" t="s">
        <v>40</v>
      </c>
      <c r="J1422" t="s">
        <v>29</v>
      </c>
      <c r="K1422" t="s">
        <v>93</v>
      </c>
      <c r="L1422" t="s">
        <v>59</v>
      </c>
      <c r="M1422" t="s">
        <v>2357</v>
      </c>
      <c r="N1422">
        <v>0.4</v>
      </c>
      <c r="O1422" t="s">
        <v>33</v>
      </c>
      <c r="P1422" t="s">
        <v>53</v>
      </c>
      <c r="Q1422" t="s">
        <v>188</v>
      </c>
      <c r="R1422" t="s">
        <v>594</v>
      </c>
      <c r="S1422">
        <v>4106</v>
      </c>
      <c r="T1422" s="3">
        <v>42129</v>
      </c>
      <c r="U1422" s="3">
        <v>42129</v>
      </c>
      <c r="V1422" s="5">
        <v>308.67</v>
      </c>
      <c r="W1422">
        <v>15</v>
      </c>
      <c r="X1422" s="5">
        <v>462.57</v>
      </c>
      <c r="Y1422">
        <v>87029</v>
      </c>
      <c r="Z1422">
        <f t="shared" si="88"/>
        <v>0</v>
      </c>
      <c r="AA1422">
        <f t="shared" si="91"/>
        <v>5</v>
      </c>
      <c r="AB1422" t="str">
        <f t="shared" si="89"/>
        <v>May</v>
      </c>
      <c r="AC1422">
        <f t="shared" si="90"/>
        <v>2015</v>
      </c>
    </row>
    <row r="1423" spans="1:29" ht="12.75" customHeight="1" x14ac:dyDescent="0.25">
      <c r="A1423">
        <v>21102</v>
      </c>
      <c r="B1423" t="s">
        <v>37</v>
      </c>
      <c r="C1423">
        <v>0.04</v>
      </c>
      <c r="D1423">
        <v>6.48</v>
      </c>
      <c r="E1423">
        <v>9.5399999999999991</v>
      </c>
      <c r="F1423">
        <v>2512</v>
      </c>
      <c r="G1423" t="s">
        <v>2358</v>
      </c>
      <c r="H1423" t="s">
        <v>49</v>
      </c>
      <c r="I1423" t="s">
        <v>40</v>
      </c>
      <c r="J1423" t="s">
        <v>29</v>
      </c>
      <c r="K1423" t="s">
        <v>93</v>
      </c>
      <c r="L1423" t="s">
        <v>59</v>
      </c>
      <c r="M1423" t="s">
        <v>2359</v>
      </c>
      <c r="N1423">
        <v>0.37</v>
      </c>
      <c r="O1423" t="s">
        <v>33</v>
      </c>
      <c r="P1423" t="s">
        <v>53</v>
      </c>
      <c r="Q1423" t="s">
        <v>193</v>
      </c>
      <c r="R1423" t="s">
        <v>2360</v>
      </c>
      <c r="S1423">
        <v>2138</v>
      </c>
      <c r="T1423" s="3">
        <v>42170</v>
      </c>
      <c r="U1423" s="3">
        <v>42172</v>
      </c>
      <c r="V1423" s="5">
        <v>-223.94400000000002</v>
      </c>
      <c r="W1423">
        <v>19</v>
      </c>
      <c r="X1423" s="5">
        <v>125.37</v>
      </c>
      <c r="Y1423">
        <v>87030</v>
      </c>
      <c r="Z1423">
        <f t="shared" si="88"/>
        <v>2</v>
      </c>
      <c r="AA1423">
        <f t="shared" si="91"/>
        <v>15</v>
      </c>
      <c r="AB1423" t="str">
        <f t="shared" si="89"/>
        <v>Jun</v>
      </c>
      <c r="AC1423">
        <f t="shared" si="90"/>
        <v>2015</v>
      </c>
    </row>
    <row r="1424" spans="1:29" ht="12.75" customHeight="1" x14ac:dyDescent="0.25">
      <c r="A1424">
        <v>18220</v>
      </c>
      <c r="B1424" t="s">
        <v>56</v>
      </c>
      <c r="C1424">
        <v>0.02</v>
      </c>
      <c r="D1424">
        <v>17.149999999999999</v>
      </c>
      <c r="E1424">
        <v>4.96</v>
      </c>
      <c r="F1424">
        <v>2516</v>
      </c>
      <c r="G1424" t="s">
        <v>2361</v>
      </c>
      <c r="H1424" t="s">
        <v>49</v>
      </c>
      <c r="I1424" t="s">
        <v>40</v>
      </c>
      <c r="J1424" t="s">
        <v>29</v>
      </c>
      <c r="K1424" t="s">
        <v>141</v>
      </c>
      <c r="L1424" t="s">
        <v>59</v>
      </c>
      <c r="M1424" t="s">
        <v>605</v>
      </c>
      <c r="N1424">
        <v>0.57999999999999996</v>
      </c>
      <c r="O1424" t="s">
        <v>33</v>
      </c>
      <c r="P1424" t="s">
        <v>53</v>
      </c>
      <c r="Q1424" t="s">
        <v>54</v>
      </c>
      <c r="R1424" t="s">
        <v>1481</v>
      </c>
      <c r="S1424">
        <v>7631</v>
      </c>
      <c r="T1424" s="3">
        <v>42160</v>
      </c>
      <c r="U1424" s="3">
        <v>42162</v>
      </c>
      <c r="V1424" s="5">
        <v>36.494999999999997</v>
      </c>
      <c r="W1424">
        <v>11</v>
      </c>
      <c r="X1424" s="5">
        <v>190.85</v>
      </c>
      <c r="Y1424">
        <v>87033</v>
      </c>
      <c r="Z1424">
        <f t="shared" si="88"/>
        <v>2</v>
      </c>
      <c r="AA1424">
        <f t="shared" si="91"/>
        <v>5</v>
      </c>
      <c r="AB1424" t="str">
        <f t="shared" si="89"/>
        <v>Jun</v>
      </c>
      <c r="AC1424">
        <f t="shared" si="90"/>
        <v>2015</v>
      </c>
    </row>
    <row r="1425" spans="1:29" ht="12.75" customHeight="1" x14ac:dyDescent="0.25">
      <c r="A1425">
        <v>18221</v>
      </c>
      <c r="B1425" t="s">
        <v>56</v>
      </c>
      <c r="C1425">
        <v>7.0000000000000007E-2</v>
      </c>
      <c r="D1425">
        <v>30.98</v>
      </c>
      <c r="E1425">
        <v>8.74</v>
      </c>
      <c r="F1425">
        <v>2520</v>
      </c>
      <c r="G1425" t="s">
        <v>2362</v>
      </c>
      <c r="H1425" t="s">
        <v>49</v>
      </c>
      <c r="I1425" t="s">
        <v>40</v>
      </c>
      <c r="J1425" t="s">
        <v>29</v>
      </c>
      <c r="K1425" t="s">
        <v>93</v>
      </c>
      <c r="L1425" t="s">
        <v>59</v>
      </c>
      <c r="M1425" t="s">
        <v>2066</v>
      </c>
      <c r="N1425">
        <v>0.4</v>
      </c>
      <c r="O1425" t="s">
        <v>33</v>
      </c>
      <c r="P1425" t="s">
        <v>53</v>
      </c>
      <c r="Q1425" t="s">
        <v>469</v>
      </c>
      <c r="R1425" t="s">
        <v>2363</v>
      </c>
      <c r="S1425">
        <v>2908</v>
      </c>
      <c r="T1425" s="3">
        <v>42160</v>
      </c>
      <c r="U1425" s="3">
        <v>42161</v>
      </c>
      <c r="V1425" s="5">
        <v>255.76919999999998</v>
      </c>
      <c r="W1425">
        <v>12</v>
      </c>
      <c r="X1425" s="5">
        <v>370.68</v>
      </c>
      <c r="Y1425">
        <v>87033</v>
      </c>
      <c r="Z1425">
        <f t="shared" si="88"/>
        <v>1</v>
      </c>
      <c r="AA1425">
        <f t="shared" si="91"/>
        <v>5</v>
      </c>
      <c r="AB1425" t="str">
        <f t="shared" si="89"/>
        <v>Jun</v>
      </c>
      <c r="AC1425">
        <f t="shared" si="90"/>
        <v>2015</v>
      </c>
    </row>
    <row r="1426" spans="1:29" ht="12.75" customHeight="1" x14ac:dyDescent="0.25">
      <c r="A1426">
        <v>25463</v>
      </c>
      <c r="B1426" t="s">
        <v>56</v>
      </c>
      <c r="C1426">
        <v>0</v>
      </c>
      <c r="D1426">
        <v>175.99</v>
      </c>
      <c r="E1426">
        <v>4.99</v>
      </c>
      <c r="F1426">
        <v>2521</v>
      </c>
      <c r="G1426" t="s">
        <v>2364</v>
      </c>
      <c r="H1426" t="s">
        <v>49</v>
      </c>
      <c r="I1426" t="s">
        <v>40</v>
      </c>
      <c r="J1426" t="s">
        <v>77</v>
      </c>
      <c r="K1426" t="s">
        <v>78</v>
      </c>
      <c r="L1426" t="s">
        <v>59</v>
      </c>
      <c r="M1426" t="s">
        <v>139</v>
      </c>
      <c r="N1426">
        <v>0.59</v>
      </c>
      <c r="O1426" t="s">
        <v>33</v>
      </c>
      <c r="P1426" t="s">
        <v>61</v>
      </c>
      <c r="Q1426" t="s">
        <v>130</v>
      </c>
      <c r="R1426" t="s">
        <v>2365</v>
      </c>
      <c r="S1426">
        <v>75109</v>
      </c>
      <c r="T1426" s="3">
        <v>42053</v>
      </c>
      <c r="U1426" s="3">
        <v>42056</v>
      </c>
      <c r="V1426" s="5">
        <v>1656.6554999999998</v>
      </c>
      <c r="W1426">
        <v>15</v>
      </c>
      <c r="X1426" s="5">
        <v>2400.9499999999998</v>
      </c>
      <c r="Y1426">
        <v>87032</v>
      </c>
      <c r="Z1426">
        <f t="shared" si="88"/>
        <v>3</v>
      </c>
      <c r="AA1426">
        <f t="shared" si="91"/>
        <v>18</v>
      </c>
      <c r="AB1426" t="str">
        <f t="shared" si="89"/>
        <v>Feb</v>
      </c>
      <c r="AC1426">
        <f t="shared" si="90"/>
        <v>2015</v>
      </c>
    </row>
    <row r="1427" spans="1:29" ht="12.75" customHeight="1" x14ac:dyDescent="0.25">
      <c r="A1427">
        <v>18218</v>
      </c>
      <c r="B1427" t="s">
        <v>56</v>
      </c>
      <c r="C1427">
        <v>0.04</v>
      </c>
      <c r="D1427">
        <v>1360.14</v>
      </c>
      <c r="E1427">
        <v>14.7</v>
      </c>
      <c r="F1427">
        <v>2522</v>
      </c>
      <c r="G1427" t="s">
        <v>2366</v>
      </c>
      <c r="H1427" t="s">
        <v>39</v>
      </c>
      <c r="I1427" t="s">
        <v>40</v>
      </c>
      <c r="J1427" t="s">
        <v>77</v>
      </c>
      <c r="K1427" t="s">
        <v>85</v>
      </c>
      <c r="L1427" t="s">
        <v>43</v>
      </c>
      <c r="M1427" t="s">
        <v>600</v>
      </c>
      <c r="N1427">
        <v>0.59</v>
      </c>
      <c r="O1427" t="s">
        <v>33</v>
      </c>
      <c r="P1427" t="s">
        <v>53</v>
      </c>
      <c r="Q1427" t="s">
        <v>149</v>
      </c>
      <c r="R1427" t="s">
        <v>150</v>
      </c>
      <c r="S1427">
        <v>5401</v>
      </c>
      <c r="T1427" s="3">
        <v>42160</v>
      </c>
      <c r="U1427" s="3">
        <v>42163</v>
      </c>
      <c r="V1427" s="5">
        <v>2639.0099999999998</v>
      </c>
      <c r="W1427">
        <v>6</v>
      </c>
      <c r="X1427" s="5">
        <v>7303.05</v>
      </c>
      <c r="Y1427">
        <v>87033</v>
      </c>
      <c r="Z1427">
        <f t="shared" si="88"/>
        <v>3</v>
      </c>
      <c r="AA1427">
        <f t="shared" si="91"/>
        <v>5</v>
      </c>
      <c r="AB1427" t="str">
        <f t="shared" si="89"/>
        <v>Jun</v>
      </c>
      <c r="AC1427">
        <f t="shared" si="90"/>
        <v>2015</v>
      </c>
    </row>
    <row r="1428" spans="1:29" ht="12.75" customHeight="1" x14ac:dyDescent="0.25">
      <c r="A1428">
        <v>18866</v>
      </c>
      <c r="B1428" t="s">
        <v>47</v>
      </c>
      <c r="C1428">
        <v>0.01</v>
      </c>
      <c r="D1428">
        <v>2.16</v>
      </c>
      <c r="E1428">
        <v>6.05</v>
      </c>
      <c r="F1428">
        <v>2526</v>
      </c>
      <c r="G1428" t="s">
        <v>2367</v>
      </c>
      <c r="H1428" t="s">
        <v>49</v>
      </c>
      <c r="I1428" t="s">
        <v>28</v>
      </c>
      <c r="J1428" t="s">
        <v>29</v>
      </c>
      <c r="K1428" t="s">
        <v>109</v>
      </c>
      <c r="L1428" t="s">
        <v>59</v>
      </c>
      <c r="M1428" t="s">
        <v>1536</v>
      </c>
      <c r="N1428">
        <v>0.37</v>
      </c>
      <c r="O1428" t="s">
        <v>33</v>
      </c>
      <c r="P1428" t="s">
        <v>136</v>
      </c>
      <c r="Q1428" t="s">
        <v>171</v>
      </c>
      <c r="R1428" t="s">
        <v>1479</v>
      </c>
      <c r="S1428">
        <v>70506</v>
      </c>
      <c r="T1428" s="3">
        <v>42147</v>
      </c>
      <c r="U1428" s="3">
        <v>42149</v>
      </c>
      <c r="V1428" s="5">
        <v>395.76</v>
      </c>
      <c r="W1428">
        <v>24</v>
      </c>
      <c r="X1428" s="5">
        <v>58.05</v>
      </c>
      <c r="Y1428">
        <v>87208</v>
      </c>
      <c r="Z1428">
        <f t="shared" si="88"/>
        <v>2</v>
      </c>
      <c r="AA1428">
        <f t="shared" si="91"/>
        <v>23</v>
      </c>
      <c r="AB1428" t="str">
        <f t="shared" si="89"/>
        <v>May</v>
      </c>
      <c r="AC1428">
        <f t="shared" si="90"/>
        <v>2015</v>
      </c>
    </row>
    <row r="1429" spans="1:29" ht="12.75" customHeight="1" x14ac:dyDescent="0.25">
      <c r="A1429">
        <v>18867</v>
      </c>
      <c r="B1429" t="s">
        <v>47</v>
      </c>
      <c r="C1429">
        <v>7.0000000000000007E-2</v>
      </c>
      <c r="D1429">
        <v>21.38</v>
      </c>
      <c r="E1429">
        <v>8.99</v>
      </c>
      <c r="F1429">
        <v>2527</v>
      </c>
      <c r="G1429" t="s">
        <v>2368</v>
      </c>
      <c r="H1429" t="s">
        <v>49</v>
      </c>
      <c r="I1429" t="s">
        <v>28</v>
      </c>
      <c r="J1429" t="s">
        <v>29</v>
      </c>
      <c r="K1429" t="s">
        <v>30</v>
      </c>
      <c r="L1429" t="s">
        <v>51</v>
      </c>
      <c r="M1429" t="s">
        <v>2199</v>
      </c>
      <c r="N1429">
        <v>0.59</v>
      </c>
      <c r="O1429" t="s">
        <v>33</v>
      </c>
      <c r="P1429" t="s">
        <v>136</v>
      </c>
      <c r="Q1429" t="s">
        <v>171</v>
      </c>
      <c r="R1429" t="s">
        <v>2369</v>
      </c>
      <c r="S1429">
        <v>70601</v>
      </c>
      <c r="T1429" s="3">
        <v>42147</v>
      </c>
      <c r="U1429" s="3">
        <v>42149</v>
      </c>
      <c r="V1429" s="5">
        <v>-39.396000000000001</v>
      </c>
      <c r="W1429">
        <v>3</v>
      </c>
      <c r="X1429" s="5">
        <v>68.64</v>
      </c>
      <c r="Y1429">
        <v>87208</v>
      </c>
      <c r="Z1429">
        <f t="shared" si="88"/>
        <v>2</v>
      </c>
      <c r="AA1429">
        <f t="shared" si="91"/>
        <v>23</v>
      </c>
      <c r="AB1429" t="str">
        <f t="shared" si="89"/>
        <v>May</v>
      </c>
      <c r="AC1429">
        <f t="shared" si="90"/>
        <v>2015</v>
      </c>
    </row>
    <row r="1430" spans="1:29" ht="12.75" customHeight="1" x14ac:dyDescent="0.25">
      <c r="A1430">
        <v>20254</v>
      </c>
      <c r="B1430" t="s">
        <v>25</v>
      </c>
      <c r="C1430">
        <v>0.04</v>
      </c>
      <c r="D1430">
        <v>40.98</v>
      </c>
      <c r="E1430">
        <v>6.5</v>
      </c>
      <c r="F1430">
        <v>2530</v>
      </c>
      <c r="G1430" t="s">
        <v>2370</v>
      </c>
      <c r="H1430" t="s">
        <v>49</v>
      </c>
      <c r="I1430" t="s">
        <v>58</v>
      </c>
      <c r="J1430" t="s">
        <v>77</v>
      </c>
      <c r="K1430" t="s">
        <v>180</v>
      </c>
      <c r="L1430" t="s">
        <v>59</v>
      </c>
      <c r="M1430" t="s">
        <v>1270</v>
      </c>
      <c r="N1430">
        <v>0.74</v>
      </c>
      <c r="O1430" t="s">
        <v>33</v>
      </c>
      <c r="P1430" t="s">
        <v>34</v>
      </c>
      <c r="Q1430" t="s">
        <v>45</v>
      </c>
      <c r="R1430" t="s">
        <v>2371</v>
      </c>
      <c r="S1430">
        <v>92307</v>
      </c>
      <c r="T1430" s="3">
        <v>42092</v>
      </c>
      <c r="U1430" s="3">
        <v>42093</v>
      </c>
      <c r="V1430" s="5">
        <v>-89.5</v>
      </c>
      <c r="W1430">
        <v>7</v>
      </c>
      <c r="X1430" s="5">
        <v>277.07</v>
      </c>
      <c r="Y1430">
        <v>87451</v>
      </c>
      <c r="Z1430">
        <f t="shared" si="88"/>
        <v>1</v>
      </c>
      <c r="AA1430">
        <f t="shared" si="91"/>
        <v>29</v>
      </c>
      <c r="AB1430" t="str">
        <f t="shared" si="89"/>
        <v>Mar</v>
      </c>
      <c r="AC1430">
        <f t="shared" si="90"/>
        <v>2015</v>
      </c>
    </row>
    <row r="1431" spans="1:29" ht="12.75" customHeight="1" x14ac:dyDescent="0.25">
      <c r="A1431">
        <v>23782</v>
      </c>
      <c r="B1431" t="s">
        <v>56</v>
      </c>
      <c r="C1431">
        <v>0.08</v>
      </c>
      <c r="D1431">
        <v>4</v>
      </c>
      <c r="E1431">
        <v>1.3</v>
      </c>
      <c r="F1431">
        <v>2531</v>
      </c>
      <c r="G1431" t="s">
        <v>2372</v>
      </c>
      <c r="H1431" t="s">
        <v>49</v>
      </c>
      <c r="I1431" t="s">
        <v>58</v>
      </c>
      <c r="J1431" t="s">
        <v>29</v>
      </c>
      <c r="K1431" t="s">
        <v>93</v>
      </c>
      <c r="L1431" t="s">
        <v>31</v>
      </c>
      <c r="M1431" t="s">
        <v>204</v>
      </c>
      <c r="N1431">
        <v>0.37</v>
      </c>
      <c r="O1431" t="s">
        <v>33</v>
      </c>
      <c r="P1431" t="s">
        <v>34</v>
      </c>
      <c r="Q1431" t="s">
        <v>45</v>
      </c>
      <c r="R1431" t="s">
        <v>2373</v>
      </c>
      <c r="S1431">
        <v>93422</v>
      </c>
      <c r="T1431" s="3">
        <v>42126</v>
      </c>
      <c r="U1431" s="3">
        <v>42128</v>
      </c>
      <c r="V1431" s="5">
        <v>28.4</v>
      </c>
      <c r="W1431">
        <v>14</v>
      </c>
      <c r="X1431" s="5">
        <v>51.99</v>
      </c>
      <c r="Y1431">
        <v>87452</v>
      </c>
      <c r="Z1431">
        <f t="shared" si="88"/>
        <v>2</v>
      </c>
      <c r="AA1431">
        <f t="shared" si="91"/>
        <v>2</v>
      </c>
      <c r="AB1431" t="str">
        <f t="shared" si="89"/>
        <v>May</v>
      </c>
      <c r="AC1431">
        <f t="shared" si="90"/>
        <v>2015</v>
      </c>
    </row>
    <row r="1432" spans="1:29" ht="12.75" customHeight="1" x14ac:dyDescent="0.25">
      <c r="A1432">
        <v>20255</v>
      </c>
      <c r="B1432" t="s">
        <v>25</v>
      </c>
      <c r="C1432">
        <v>0.05</v>
      </c>
      <c r="D1432">
        <v>35.99</v>
      </c>
      <c r="E1432">
        <v>3.3</v>
      </c>
      <c r="F1432">
        <v>2534</v>
      </c>
      <c r="G1432" t="s">
        <v>2374</v>
      </c>
      <c r="H1432" t="s">
        <v>49</v>
      </c>
      <c r="I1432" t="s">
        <v>58</v>
      </c>
      <c r="J1432" t="s">
        <v>77</v>
      </c>
      <c r="K1432" t="s">
        <v>78</v>
      </c>
      <c r="L1432" t="s">
        <v>51</v>
      </c>
      <c r="M1432" t="s">
        <v>1274</v>
      </c>
      <c r="N1432">
        <v>0.39</v>
      </c>
      <c r="O1432" t="s">
        <v>33</v>
      </c>
      <c r="P1432" t="s">
        <v>53</v>
      </c>
      <c r="Q1432" t="s">
        <v>188</v>
      </c>
      <c r="R1432" t="s">
        <v>450</v>
      </c>
      <c r="S1432">
        <v>4401</v>
      </c>
      <c r="T1432" s="3">
        <v>42092</v>
      </c>
      <c r="U1432" s="3">
        <v>42094</v>
      </c>
      <c r="V1432" s="5">
        <v>103.27229999999999</v>
      </c>
      <c r="W1432">
        <v>5</v>
      </c>
      <c r="X1432" s="5">
        <v>149.66999999999999</v>
      </c>
      <c r="Y1432">
        <v>87451</v>
      </c>
      <c r="Z1432">
        <f t="shared" si="88"/>
        <v>2</v>
      </c>
      <c r="AA1432">
        <f t="shared" si="91"/>
        <v>29</v>
      </c>
      <c r="AB1432" t="str">
        <f t="shared" si="89"/>
        <v>Mar</v>
      </c>
      <c r="AC1432">
        <f t="shared" si="90"/>
        <v>2015</v>
      </c>
    </row>
    <row r="1433" spans="1:29" ht="12.75" customHeight="1" x14ac:dyDescent="0.25">
      <c r="A1433">
        <v>22839</v>
      </c>
      <c r="B1433" t="s">
        <v>37</v>
      </c>
      <c r="C1433">
        <v>0.08</v>
      </c>
      <c r="D1433">
        <v>12.53</v>
      </c>
      <c r="E1433">
        <v>0.5</v>
      </c>
      <c r="F1433">
        <v>2539</v>
      </c>
      <c r="G1433" t="s">
        <v>2375</v>
      </c>
      <c r="H1433" t="s">
        <v>49</v>
      </c>
      <c r="I1433" t="s">
        <v>40</v>
      </c>
      <c r="J1433" t="s">
        <v>29</v>
      </c>
      <c r="K1433" t="s">
        <v>134</v>
      </c>
      <c r="L1433" t="s">
        <v>59</v>
      </c>
      <c r="M1433" t="s">
        <v>1664</v>
      </c>
      <c r="N1433">
        <v>0.38</v>
      </c>
      <c r="O1433" t="s">
        <v>33</v>
      </c>
      <c r="P1433" t="s">
        <v>136</v>
      </c>
      <c r="Q1433" t="s">
        <v>362</v>
      </c>
      <c r="R1433" t="s">
        <v>2376</v>
      </c>
      <c r="S1433">
        <v>32789</v>
      </c>
      <c r="T1433" s="3">
        <v>42101</v>
      </c>
      <c r="U1433" s="3">
        <v>42102</v>
      </c>
      <c r="V1433" s="5">
        <v>215.71799999999999</v>
      </c>
      <c r="W1433">
        <v>5</v>
      </c>
      <c r="X1433" s="5">
        <v>61.1</v>
      </c>
      <c r="Y1433">
        <v>91017</v>
      </c>
      <c r="Z1433">
        <f t="shared" si="88"/>
        <v>1</v>
      </c>
      <c r="AA1433">
        <f t="shared" si="91"/>
        <v>7</v>
      </c>
      <c r="AB1433" t="str">
        <f t="shared" si="89"/>
        <v>Apr</v>
      </c>
      <c r="AC1433">
        <f t="shared" si="90"/>
        <v>2015</v>
      </c>
    </row>
    <row r="1434" spans="1:29" ht="12.75" customHeight="1" x14ac:dyDescent="0.25">
      <c r="A1434">
        <v>22840</v>
      </c>
      <c r="B1434" t="s">
        <v>37</v>
      </c>
      <c r="C1434">
        <v>0.02</v>
      </c>
      <c r="D1434">
        <v>178.47</v>
      </c>
      <c r="E1434">
        <v>19.989999999999998</v>
      </c>
      <c r="F1434">
        <v>2540</v>
      </c>
      <c r="G1434" t="s">
        <v>2377</v>
      </c>
      <c r="H1434" t="s">
        <v>49</v>
      </c>
      <c r="I1434" t="s">
        <v>40</v>
      </c>
      <c r="J1434" t="s">
        <v>29</v>
      </c>
      <c r="K1434" t="s">
        <v>141</v>
      </c>
      <c r="L1434" t="s">
        <v>59</v>
      </c>
      <c r="M1434" t="s">
        <v>528</v>
      </c>
      <c r="N1434">
        <v>0.55000000000000004</v>
      </c>
      <c r="O1434" t="s">
        <v>33</v>
      </c>
      <c r="P1434" t="s">
        <v>136</v>
      </c>
      <c r="Q1434" t="s">
        <v>362</v>
      </c>
      <c r="R1434" t="s">
        <v>2378</v>
      </c>
      <c r="S1434">
        <v>32708</v>
      </c>
      <c r="T1434" s="3">
        <v>42101</v>
      </c>
      <c r="U1434" s="3">
        <v>42102</v>
      </c>
      <c r="V1434" s="5">
        <v>106.98479999999999</v>
      </c>
      <c r="W1434">
        <v>1</v>
      </c>
      <c r="X1434" s="5">
        <v>193.81</v>
      </c>
      <c r="Y1434">
        <v>91017</v>
      </c>
      <c r="Z1434">
        <f t="shared" si="88"/>
        <v>1</v>
      </c>
      <c r="AA1434">
        <f t="shared" si="91"/>
        <v>7</v>
      </c>
      <c r="AB1434" t="str">
        <f t="shared" si="89"/>
        <v>Apr</v>
      </c>
      <c r="AC1434">
        <f t="shared" si="90"/>
        <v>2015</v>
      </c>
    </row>
    <row r="1435" spans="1:29" ht="12.75" customHeight="1" x14ac:dyDescent="0.25">
      <c r="A1435">
        <v>19031</v>
      </c>
      <c r="B1435" t="s">
        <v>56</v>
      </c>
      <c r="C1435">
        <v>0.05</v>
      </c>
      <c r="D1435">
        <v>15.68</v>
      </c>
      <c r="E1435">
        <v>3.73</v>
      </c>
      <c r="F1435">
        <v>2543</v>
      </c>
      <c r="G1435" t="s">
        <v>2379</v>
      </c>
      <c r="H1435" t="s">
        <v>49</v>
      </c>
      <c r="I1435" t="s">
        <v>58</v>
      </c>
      <c r="J1435" t="s">
        <v>41</v>
      </c>
      <c r="K1435" t="s">
        <v>50</v>
      </c>
      <c r="L1435" t="s">
        <v>51</v>
      </c>
      <c r="M1435" t="s">
        <v>2380</v>
      </c>
      <c r="N1435">
        <v>0.46</v>
      </c>
      <c r="O1435" t="s">
        <v>33</v>
      </c>
      <c r="P1435" t="s">
        <v>136</v>
      </c>
      <c r="Q1435" t="s">
        <v>137</v>
      </c>
      <c r="R1435" t="s">
        <v>1567</v>
      </c>
      <c r="S1435">
        <v>23223</v>
      </c>
      <c r="T1435" s="3">
        <v>42166</v>
      </c>
      <c r="U1435" s="3">
        <v>42167</v>
      </c>
      <c r="V1435" s="5">
        <v>3.54</v>
      </c>
      <c r="W1435">
        <v>17</v>
      </c>
      <c r="X1435" s="5">
        <v>257.48</v>
      </c>
      <c r="Y1435">
        <v>87917</v>
      </c>
      <c r="Z1435">
        <f t="shared" si="88"/>
        <v>1</v>
      </c>
      <c r="AA1435">
        <f t="shared" si="91"/>
        <v>11</v>
      </c>
      <c r="AB1435" t="str">
        <f t="shared" si="89"/>
        <v>Jun</v>
      </c>
      <c r="AC1435">
        <f t="shared" si="90"/>
        <v>2015</v>
      </c>
    </row>
    <row r="1436" spans="1:29" ht="12.75" customHeight="1" x14ac:dyDescent="0.25">
      <c r="A1436">
        <v>19032</v>
      </c>
      <c r="B1436" t="s">
        <v>56</v>
      </c>
      <c r="C1436">
        <v>0.02</v>
      </c>
      <c r="D1436">
        <v>195.99</v>
      </c>
      <c r="E1436">
        <v>4.2</v>
      </c>
      <c r="F1436">
        <v>2543</v>
      </c>
      <c r="G1436" t="s">
        <v>2379</v>
      </c>
      <c r="H1436" t="s">
        <v>49</v>
      </c>
      <c r="I1436" t="s">
        <v>58</v>
      </c>
      <c r="J1436" t="s">
        <v>77</v>
      </c>
      <c r="K1436" t="s">
        <v>78</v>
      </c>
      <c r="L1436" t="s">
        <v>59</v>
      </c>
      <c r="M1436" t="s">
        <v>2220</v>
      </c>
      <c r="N1436">
        <v>0.56000000000000005</v>
      </c>
      <c r="O1436" t="s">
        <v>33</v>
      </c>
      <c r="P1436" t="s">
        <v>136</v>
      </c>
      <c r="Q1436" t="s">
        <v>137</v>
      </c>
      <c r="R1436" t="s">
        <v>1567</v>
      </c>
      <c r="S1436">
        <v>23223</v>
      </c>
      <c r="T1436" s="3">
        <v>42166</v>
      </c>
      <c r="U1436" s="3">
        <v>42167</v>
      </c>
      <c r="V1436" s="5">
        <v>40.283999999999999</v>
      </c>
      <c r="W1436">
        <v>19</v>
      </c>
      <c r="X1436" s="5">
        <v>3194.99</v>
      </c>
      <c r="Y1436">
        <v>87917</v>
      </c>
      <c r="Z1436">
        <f t="shared" si="88"/>
        <v>1</v>
      </c>
      <c r="AA1436">
        <f t="shared" si="91"/>
        <v>11</v>
      </c>
      <c r="AB1436" t="str">
        <f t="shared" si="89"/>
        <v>Jun</v>
      </c>
      <c r="AC1436">
        <f t="shared" si="90"/>
        <v>2015</v>
      </c>
    </row>
    <row r="1437" spans="1:29" ht="12.75" customHeight="1" x14ac:dyDescent="0.25">
      <c r="A1437">
        <v>19902</v>
      </c>
      <c r="B1437" t="s">
        <v>56</v>
      </c>
      <c r="C1437">
        <v>0.01</v>
      </c>
      <c r="D1437">
        <v>99.99</v>
      </c>
      <c r="E1437">
        <v>19.989999999999998</v>
      </c>
      <c r="F1437">
        <v>2545</v>
      </c>
      <c r="G1437" t="s">
        <v>2381</v>
      </c>
      <c r="H1437" t="s">
        <v>27</v>
      </c>
      <c r="I1437" t="s">
        <v>40</v>
      </c>
      <c r="J1437" t="s">
        <v>77</v>
      </c>
      <c r="K1437" t="s">
        <v>85</v>
      </c>
      <c r="L1437" t="s">
        <v>59</v>
      </c>
      <c r="M1437" t="s">
        <v>115</v>
      </c>
      <c r="N1437">
        <v>0.52</v>
      </c>
      <c r="O1437" t="s">
        <v>33</v>
      </c>
      <c r="P1437" t="s">
        <v>136</v>
      </c>
      <c r="Q1437" t="s">
        <v>137</v>
      </c>
      <c r="R1437" t="s">
        <v>1193</v>
      </c>
      <c r="S1437">
        <v>22153</v>
      </c>
      <c r="T1437" s="3">
        <v>42073</v>
      </c>
      <c r="U1437" s="3">
        <v>42075</v>
      </c>
      <c r="V1437" s="5">
        <v>90.024000000000001</v>
      </c>
      <c r="W1437">
        <v>2</v>
      </c>
      <c r="X1437" s="5">
        <v>202.98</v>
      </c>
      <c r="Y1437">
        <v>87915</v>
      </c>
      <c r="Z1437">
        <f t="shared" si="88"/>
        <v>2</v>
      </c>
      <c r="AA1437">
        <f t="shared" si="91"/>
        <v>10</v>
      </c>
      <c r="AB1437" t="str">
        <f t="shared" si="89"/>
        <v>Mar</v>
      </c>
      <c r="AC1437">
        <f t="shared" si="90"/>
        <v>2015</v>
      </c>
    </row>
    <row r="1438" spans="1:29" ht="12.75" customHeight="1" x14ac:dyDescent="0.25">
      <c r="A1438">
        <v>25460</v>
      </c>
      <c r="B1438" t="s">
        <v>106</v>
      </c>
      <c r="C1438">
        <v>7.0000000000000007E-2</v>
      </c>
      <c r="D1438">
        <v>6.48</v>
      </c>
      <c r="E1438">
        <v>9.5399999999999991</v>
      </c>
      <c r="F1438">
        <v>2547</v>
      </c>
      <c r="G1438" t="s">
        <v>2382</v>
      </c>
      <c r="H1438" t="s">
        <v>49</v>
      </c>
      <c r="I1438" t="s">
        <v>58</v>
      </c>
      <c r="J1438" t="s">
        <v>29</v>
      </c>
      <c r="K1438" t="s">
        <v>93</v>
      </c>
      <c r="L1438" t="s">
        <v>59</v>
      </c>
      <c r="M1438" t="s">
        <v>2359</v>
      </c>
      <c r="N1438">
        <v>0.37</v>
      </c>
      <c r="O1438" t="s">
        <v>33</v>
      </c>
      <c r="P1438" t="s">
        <v>136</v>
      </c>
      <c r="Q1438" t="s">
        <v>137</v>
      </c>
      <c r="R1438" t="s">
        <v>2383</v>
      </c>
      <c r="S1438">
        <v>23464</v>
      </c>
      <c r="T1438" s="3">
        <v>42113</v>
      </c>
      <c r="U1438" s="3">
        <v>42113</v>
      </c>
      <c r="V1438" s="5">
        <v>2.2320000000000002</v>
      </c>
      <c r="W1438">
        <v>1</v>
      </c>
      <c r="X1438" s="5">
        <v>10.86</v>
      </c>
      <c r="Y1438">
        <v>87916</v>
      </c>
      <c r="Z1438">
        <f t="shared" si="88"/>
        <v>0</v>
      </c>
      <c r="AA1438">
        <f t="shared" si="91"/>
        <v>19</v>
      </c>
      <c r="AB1438" t="str">
        <f t="shared" si="89"/>
        <v>Apr</v>
      </c>
      <c r="AC1438">
        <f t="shared" si="90"/>
        <v>2015</v>
      </c>
    </row>
    <row r="1439" spans="1:29" ht="12.75" customHeight="1" x14ac:dyDescent="0.25">
      <c r="A1439">
        <v>6525</v>
      </c>
      <c r="B1439" t="s">
        <v>106</v>
      </c>
      <c r="C1439">
        <v>0</v>
      </c>
      <c r="D1439">
        <v>35.99</v>
      </c>
      <c r="E1439">
        <v>0.99</v>
      </c>
      <c r="F1439">
        <v>2548</v>
      </c>
      <c r="G1439" t="s">
        <v>2384</v>
      </c>
      <c r="H1439" t="s">
        <v>49</v>
      </c>
      <c r="I1439" t="s">
        <v>58</v>
      </c>
      <c r="J1439" t="s">
        <v>77</v>
      </c>
      <c r="K1439" t="s">
        <v>78</v>
      </c>
      <c r="L1439" t="s">
        <v>51</v>
      </c>
      <c r="M1439" t="s">
        <v>2385</v>
      </c>
      <c r="N1439">
        <v>0.35</v>
      </c>
      <c r="O1439" t="s">
        <v>33</v>
      </c>
      <c r="P1439" t="s">
        <v>34</v>
      </c>
      <c r="Q1439" t="s">
        <v>45</v>
      </c>
      <c r="R1439" t="s">
        <v>663</v>
      </c>
      <c r="S1439">
        <v>90068</v>
      </c>
      <c r="T1439" s="3">
        <v>42098</v>
      </c>
      <c r="U1439" s="3">
        <v>42105</v>
      </c>
      <c r="V1439" s="5">
        <v>840.05099999999993</v>
      </c>
      <c r="W1439">
        <v>46</v>
      </c>
      <c r="X1439" s="5">
        <v>1477.57</v>
      </c>
      <c r="Y1439">
        <v>46436</v>
      </c>
      <c r="Z1439">
        <f t="shared" si="88"/>
        <v>7</v>
      </c>
      <c r="AA1439">
        <f t="shared" si="91"/>
        <v>4</v>
      </c>
      <c r="AB1439" t="str">
        <f t="shared" si="89"/>
        <v>Apr</v>
      </c>
      <c r="AC1439">
        <f t="shared" si="90"/>
        <v>2015</v>
      </c>
    </row>
    <row r="1440" spans="1:29" ht="12.75" customHeight="1" x14ac:dyDescent="0.25">
      <c r="A1440">
        <v>5777</v>
      </c>
      <c r="B1440" t="s">
        <v>106</v>
      </c>
      <c r="C1440">
        <v>0.05</v>
      </c>
      <c r="D1440">
        <v>30.98</v>
      </c>
      <c r="E1440">
        <v>9.18</v>
      </c>
      <c r="F1440">
        <v>2548</v>
      </c>
      <c r="G1440" t="s">
        <v>2384</v>
      </c>
      <c r="H1440" t="s">
        <v>27</v>
      </c>
      <c r="I1440" t="s">
        <v>58</v>
      </c>
      <c r="J1440" t="s">
        <v>29</v>
      </c>
      <c r="K1440" t="s">
        <v>93</v>
      </c>
      <c r="L1440" t="s">
        <v>59</v>
      </c>
      <c r="M1440" t="s">
        <v>2357</v>
      </c>
      <c r="N1440">
        <v>0.4</v>
      </c>
      <c r="O1440" t="s">
        <v>33</v>
      </c>
      <c r="P1440" t="s">
        <v>34</v>
      </c>
      <c r="Q1440" t="s">
        <v>45</v>
      </c>
      <c r="R1440" t="s">
        <v>663</v>
      </c>
      <c r="S1440">
        <v>90068</v>
      </c>
      <c r="T1440" s="3">
        <v>42115</v>
      </c>
      <c r="U1440" s="3">
        <v>42115</v>
      </c>
      <c r="V1440" s="5">
        <v>61.47</v>
      </c>
      <c r="W1440">
        <v>12</v>
      </c>
      <c r="X1440" s="5">
        <v>382.29</v>
      </c>
      <c r="Y1440">
        <v>40997</v>
      </c>
      <c r="Z1440">
        <f t="shared" si="88"/>
        <v>0</v>
      </c>
      <c r="AA1440">
        <f t="shared" si="91"/>
        <v>21</v>
      </c>
      <c r="AB1440" t="str">
        <f t="shared" si="89"/>
        <v>Apr</v>
      </c>
      <c r="AC1440">
        <f t="shared" si="90"/>
        <v>2015</v>
      </c>
    </row>
    <row r="1441" spans="1:29" ht="12.75" customHeight="1" x14ac:dyDescent="0.25">
      <c r="A1441">
        <v>5778</v>
      </c>
      <c r="B1441" t="s">
        <v>106</v>
      </c>
      <c r="C1441">
        <v>0.05</v>
      </c>
      <c r="D1441">
        <v>22.99</v>
      </c>
      <c r="E1441">
        <v>8.99</v>
      </c>
      <c r="F1441">
        <v>2548</v>
      </c>
      <c r="G1441" t="s">
        <v>2384</v>
      </c>
      <c r="H1441" t="s">
        <v>49</v>
      </c>
      <c r="I1441" t="s">
        <v>58</v>
      </c>
      <c r="J1441" t="s">
        <v>29</v>
      </c>
      <c r="K1441" t="s">
        <v>30</v>
      </c>
      <c r="L1441" t="s">
        <v>51</v>
      </c>
      <c r="M1441" t="s">
        <v>2386</v>
      </c>
      <c r="N1441">
        <v>0.56999999999999995</v>
      </c>
      <c r="O1441" t="s">
        <v>33</v>
      </c>
      <c r="P1441" t="s">
        <v>34</v>
      </c>
      <c r="Q1441" t="s">
        <v>45</v>
      </c>
      <c r="R1441" t="s">
        <v>663</v>
      </c>
      <c r="S1441">
        <v>90068</v>
      </c>
      <c r="T1441" s="3">
        <v>42115</v>
      </c>
      <c r="U1441" s="3">
        <v>42122</v>
      </c>
      <c r="V1441" s="5">
        <v>18.27</v>
      </c>
      <c r="W1441">
        <v>37</v>
      </c>
      <c r="X1441" s="5">
        <v>881.74</v>
      </c>
      <c r="Y1441">
        <v>40997</v>
      </c>
      <c r="Z1441">
        <f t="shared" si="88"/>
        <v>7</v>
      </c>
      <c r="AA1441">
        <f t="shared" si="91"/>
        <v>21</v>
      </c>
      <c r="AB1441" t="str">
        <f t="shared" si="89"/>
        <v>Apr</v>
      </c>
      <c r="AC1441">
        <f t="shared" si="90"/>
        <v>2015</v>
      </c>
    </row>
    <row r="1442" spans="1:29" ht="12.75" customHeight="1" x14ac:dyDescent="0.25">
      <c r="A1442">
        <v>5780</v>
      </c>
      <c r="B1442" t="s">
        <v>106</v>
      </c>
      <c r="C1442">
        <v>0.04</v>
      </c>
      <c r="D1442">
        <v>212.6</v>
      </c>
      <c r="E1442">
        <v>110.2</v>
      </c>
      <c r="F1442">
        <v>2548</v>
      </c>
      <c r="G1442" t="s">
        <v>2384</v>
      </c>
      <c r="H1442" t="s">
        <v>39</v>
      </c>
      <c r="I1442" t="s">
        <v>58</v>
      </c>
      <c r="J1442" t="s">
        <v>41</v>
      </c>
      <c r="K1442" t="s">
        <v>152</v>
      </c>
      <c r="L1442" t="s">
        <v>121</v>
      </c>
      <c r="M1442" t="s">
        <v>1348</v>
      </c>
      <c r="N1442">
        <v>0.73</v>
      </c>
      <c r="O1442" t="s">
        <v>33</v>
      </c>
      <c r="P1442" t="s">
        <v>34</v>
      </c>
      <c r="Q1442" t="s">
        <v>45</v>
      </c>
      <c r="R1442" t="s">
        <v>663</v>
      </c>
      <c r="S1442">
        <v>90068</v>
      </c>
      <c r="T1442" s="3">
        <v>42115</v>
      </c>
      <c r="U1442" s="3">
        <v>42119</v>
      </c>
      <c r="V1442" s="5">
        <v>-513.79042000000004</v>
      </c>
      <c r="W1442">
        <v>33</v>
      </c>
      <c r="X1442" s="5">
        <v>7384.18</v>
      </c>
      <c r="Y1442">
        <v>40997</v>
      </c>
      <c r="Z1442">
        <f t="shared" si="88"/>
        <v>4</v>
      </c>
      <c r="AA1442">
        <f t="shared" si="91"/>
        <v>21</v>
      </c>
      <c r="AB1442" t="str">
        <f t="shared" si="89"/>
        <v>Apr</v>
      </c>
      <c r="AC1442">
        <f t="shared" si="90"/>
        <v>2015</v>
      </c>
    </row>
    <row r="1443" spans="1:29" ht="12.75" customHeight="1" x14ac:dyDescent="0.25">
      <c r="A1443">
        <v>4204</v>
      </c>
      <c r="B1443" t="s">
        <v>37</v>
      </c>
      <c r="C1443">
        <v>0.09</v>
      </c>
      <c r="D1443">
        <v>5.98</v>
      </c>
      <c r="E1443">
        <v>1.67</v>
      </c>
      <c r="F1443">
        <v>2548</v>
      </c>
      <c r="G1443" t="s">
        <v>2384</v>
      </c>
      <c r="H1443" t="s">
        <v>49</v>
      </c>
      <c r="I1443" t="s">
        <v>58</v>
      </c>
      <c r="J1443" t="s">
        <v>29</v>
      </c>
      <c r="K1443" t="s">
        <v>30</v>
      </c>
      <c r="L1443" t="s">
        <v>31</v>
      </c>
      <c r="M1443" t="s">
        <v>2387</v>
      </c>
      <c r="N1443">
        <v>0.51</v>
      </c>
      <c r="O1443" t="s">
        <v>33</v>
      </c>
      <c r="P1443" t="s">
        <v>34</v>
      </c>
      <c r="Q1443" t="s">
        <v>45</v>
      </c>
      <c r="R1443" t="s">
        <v>663</v>
      </c>
      <c r="S1443">
        <v>90068</v>
      </c>
      <c r="T1443" s="3">
        <v>42159</v>
      </c>
      <c r="U1443" s="3">
        <v>42162</v>
      </c>
      <c r="V1443" s="5">
        <v>23.87</v>
      </c>
      <c r="W1443">
        <v>81</v>
      </c>
      <c r="X1443" s="5">
        <v>448.26</v>
      </c>
      <c r="Y1443">
        <v>29889</v>
      </c>
      <c r="Z1443">
        <f t="shared" si="88"/>
        <v>3</v>
      </c>
      <c r="AA1443">
        <f t="shared" si="91"/>
        <v>4</v>
      </c>
      <c r="AB1443" t="str">
        <f t="shared" si="89"/>
        <v>Jun</v>
      </c>
      <c r="AC1443">
        <f t="shared" si="90"/>
        <v>2015</v>
      </c>
    </row>
    <row r="1444" spans="1:29" ht="12.75" customHeight="1" x14ac:dyDescent="0.25">
      <c r="A1444">
        <v>23777</v>
      </c>
      <c r="B1444" t="s">
        <v>106</v>
      </c>
      <c r="C1444">
        <v>0.05</v>
      </c>
      <c r="D1444">
        <v>30.98</v>
      </c>
      <c r="E1444">
        <v>9.18</v>
      </c>
      <c r="F1444">
        <v>2549</v>
      </c>
      <c r="G1444" t="s">
        <v>2388</v>
      </c>
      <c r="H1444" t="s">
        <v>27</v>
      </c>
      <c r="I1444" t="s">
        <v>58</v>
      </c>
      <c r="J1444" t="s">
        <v>29</v>
      </c>
      <c r="K1444" t="s">
        <v>93</v>
      </c>
      <c r="L1444" t="s">
        <v>59</v>
      </c>
      <c r="M1444" t="s">
        <v>2357</v>
      </c>
      <c r="N1444">
        <v>0.4</v>
      </c>
      <c r="O1444" t="s">
        <v>33</v>
      </c>
      <c r="P1444" t="s">
        <v>53</v>
      </c>
      <c r="Q1444" t="s">
        <v>154</v>
      </c>
      <c r="R1444" t="s">
        <v>2389</v>
      </c>
      <c r="S1444">
        <v>43213</v>
      </c>
      <c r="T1444" s="3">
        <v>42115</v>
      </c>
      <c r="U1444" s="3">
        <v>42115</v>
      </c>
      <c r="V1444" s="5">
        <v>61.47</v>
      </c>
      <c r="W1444">
        <v>3</v>
      </c>
      <c r="X1444" s="5">
        <v>95.57</v>
      </c>
      <c r="Y1444">
        <v>88657</v>
      </c>
      <c r="Z1444">
        <f t="shared" si="88"/>
        <v>0</v>
      </c>
      <c r="AA1444">
        <f t="shared" si="91"/>
        <v>21</v>
      </c>
      <c r="AB1444" t="str">
        <f t="shared" si="89"/>
        <v>Apr</v>
      </c>
      <c r="AC1444">
        <f t="shared" si="90"/>
        <v>2015</v>
      </c>
    </row>
    <row r="1445" spans="1:29" ht="12.75" customHeight="1" x14ac:dyDescent="0.25">
      <c r="A1445">
        <v>23778</v>
      </c>
      <c r="B1445" t="s">
        <v>106</v>
      </c>
      <c r="C1445">
        <v>0.05</v>
      </c>
      <c r="D1445">
        <v>22.99</v>
      </c>
      <c r="E1445">
        <v>8.99</v>
      </c>
      <c r="F1445">
        <v>2549</v>
      </c>
      <c r="G1445" t="s">
        <v>2388</v>
      </c>
      <c r="H1445" t="s">
        <v>49</v>
      </c>
      <c r="I1445" t="s">
        <v>58</v>
      </c>
      <c r="J1445" t="s">
        <v>29</v>
      </c>
      <c r="K1445" t="s">
        <v>30</v>
      </c>
      <c r="L1445" t="s">
        <v>51</v>
      </c>
      <c r="M1445" t="s">
        <v>2386</v>
      </c>
      <c r="N1445">
        <v>0.56999999999999995</v>
      </c>
      <c r="O1445" t="s">
        <v>33</v>
      </c>
      <c r="P1445" t="s">
        <v>53</v>
      </c>
      <c r="Q1445" t="s">
        <v>154</v>
      </c>
      <c r="R1445" t="s">
        <v>2389</v>
      </c>
      <c r="S1445">
        <v>43213</v>
      </c>
      <c r="T1445" s="3">
        <v>42115</v>
      </c>
      <c r="U1445" s="3">
        <v>42122</v>
      </c>
      <c r="V1445" s="5">
        <v>18.27</v>
      </c>
      <c r="W1445">
        <v>9</v>
      </c>
      <c r="X1445" s="5">
        <v>214.48</v>
      </c>
      <c r="Y1445">
        <v>88657</v>
      </c>
      <c r="Z1445">
        <f t="shared" si="88"/>
        <v>7</v>
      </c>
      <c r="AA1445">
        <f t="shared" si="91"/>
        <v>21</v>
      </c>
      <c r="AB1445" t="str">
        <f t="shared" si="89"/>
        <v>Apr</v>
      </c>
      <c r="AC1445">
        <f t="shared" si="90"/>
        <v>2015</v>
      </c>
    </row>
    <row r="1446" spans="1:29" ht="12.75" customHeight="1" x14ac:dyDescent="0.25">
      <c r="A1446">
        <v>23780</v>
      </c>
      <c r="B1446" t="s">
        <v>106</v>
      </c>
      <c r="C1446">
        <v>0.04</v>
      </c>
      <c r="D1446">
        <v>212.6</v>
      </c>
      <c r="E1446">
        <v>110.2</v>
      </c>
      <c r="F1446">
        <v>2549</v>
      </c>
      <c r="G1446" t="s">
        <v>2388</v>
      </c>
      <c r="H1446" t="s">
        <v>39</v>
      </c>
      <c r="I1446" t="s">
        <v>58</v>
      </c>
      <c r="J1446" t="s">
        <v>41</v>
      </c>
      <c r="K1446" t="s">
        <v>152</v>
      </c>
      <c r="L1446" t="s">
        <v>121</v>
      </c>
      <c r="M1446" t="s">
        <v>1348</v>
      </c>
      <c r="N1446">
        <v>0.73</v>
      </c>
      <c r="O1446" t="s">
        <v>33</v>
      </c>
      <c r="P1446" t="s">
        <v>53</v>
      </c>
      <c r="Q1446" t="s">
        <v>154</v>
      </c>
      <c r="R1446" t="s">
        <v>2389</v>
      </c>
      <c r="S1446">
        <v>43213</v>
      </c>
      <c r="T1446" s="3">
        <v>42115</v>
      </c>
      <c r="U1446" s="3">
        <v>42119</v>
      </c>
      <c r="V1446" s="5">
        <v>-513.79042000000004</v>
      </c>
      <c r="W1446">
        <v>8</v>
      </c>
      <c r="X1446" s="5">
        <v>1790.1</v>
      </c>
      <c r="Y1446">
        <v>88657</v>
      </c>
      <c r="Z1446">
        <f t="shared" si="88"/>
        <v>4</v>
      </c>
      <c r="AA1446">
        <f t="shared" si="91"/>
        <v>21</v>
      </c>
      <c r="AB1446" t="str">
        <f t="shared" si="89"/>
        <v>Apr</v>
      </c>
      <c r="AC1446">
        <f t="shared" si="90"/>
        <v>2015</v>
      </c>
    </row>
    <row r="1447" spans="1:29" ht="12.75" customHeight="1" x14ac:dyDescent="0.25">
      <c r="A1447">
        <v>22204</v>
      </c>
      <c r="B1447" t="s">
        <v>37</v>
      </c>
      <c r="C1447">
        <v>0.09</v>
      </c>
      <c r="D1447">
        <v>5.98</v>
      </c>
      <c r="E1447">
        <v>1.67</v>
      </c>
      <c r="F1447">
        <v>2549</v>
      </c>
      <c r="G1447" t="s">
        <v>2388</v>
      </c>
      <c r="H1447" t="s">
        <v>49</v>
      </c>
      <c r="I1447" t="s">
        <v>58</v>
      </c>
      <c r="J1447" t="s">
        <v>29</v>
      </c>
      <c r="K1447" t="s">
        <v>30</v>
      </c>
      <c r="L1447" t="s">
        <v>31</v>
      </c>
      <c r="M1447" t="s">
        <v>2387</v>
      </c>
      <c r="N1447">
        <v>0.51</v>
      </c>
      <c r="O1447" t="s">
        <v>33</v>
      </c>
      <c r="P1447" t="s">
        <v>53</v>
      </c>
      <c r="Q1447" t="s">
        <v>154</v>
      </c>
      <c r="R1447" t="s">
        <v>2389</v>
      </c>
      <c r="S1447">
        <v>43213</v>
      </c>
      <c r="T1447" s="3">
        <v>42159</v>
      </c>
      <c r="U1447" s="3">
        <v>42162</v>
      </c>
      <c r="V1447" s="5">
        <v>35.805</v>
      </c>
      <c r="W1447">
        <v>20</v>
      </c>
      <c r="X1447" s="5">
        <v>110.68</v>
      </c>
      <c r="Y1447">
        <v>88658</v>
      </c>
      <c r="Z1447">
        <f t="shared" si="88"/>
        <v>3</v>
      </c>
      <c r="AA1447">
        <f t="shared" si="91"/>
        <v>4</v>
      </c>
      <c r="AB1447" t="str">
        <f t="shared" si="89"/>
        <v>Jun</v>
      </c>
      <c r="AC1447">
        <f t="shared" si="90"/>
        <v>2015</v>
      </c>
    </row>
    <row r="1448" spans="1:29" ht="12.75" customHeight="1" x14ac:dyDescent="0.25">
      <c r="A1448">
        <v>24525</v>
      </c>
      <c r="B1448" t="s">
        <v>106</v>
      </c>
      <c r="C1448">
        <v>0</v>
      </c>
      <c r="D1448">
        <v>35.99</v>
      </c>
      <c r="E1448">
        <v>0.99</v>
      </c>
      <c r="F1448">
        <v>2551</v>
      </c>
      <c r="G1448" t="s">
        <v>2390</v>
      </c>
      <c r="H1448" t="s">
        <v>49</v>
      </c>
      <c r="I1448" t="s">
        <v>58</v>
      </c>
      <c r="J1448" t="s">
        <v>77</v>
      </c>
      <c r="K1448" t="s">
        <v>78</v>
      </c>
      <c r="L1448" t="s">
        <v>51</v>
      </c>
      <c r="M1448" t="s">
        <v>2385</v>
      </c>
      <c r="N1448">
        <v>0.35</v>
      </c>
      <c r="O1448" t="s">
        <v>33</v>
      </c>
      <c r="P1448" t="s">
        <v>53</v>
      </c>
      <c r="Q1448" t="s">
        <v>234</v>
      </c>
      <c r="R1448" t="s">
        <v>2391</v>
      </c>
      <c r="S1448">
        <v>17403</v>
      </c>
      <c r="T1448" s="3">
        <v>42098</v>
      </c>
      <c r="U1448" s="3">
        <v>42105</v>
      </c>
      <c r="V1448" s="5">
        <v>265.96049999999997</v>
      </c>
      <c r="W1448">
        <v>12</v>
      </c>
      <c r="X1448" s="5">
        <v>385.45</v>
      </c>
      <c r="Y1448">
        <v>88656</v>
      </c>
      <c r="Z1448">
        <f t="shared" si="88"/>
        <v>7</v>
      </c>
      <c r="AA1448">
        <f t="shared" si="91"/>
        <v>4</v>
      </c>
      <c r="AB1448" t="str">
        <f t="shared" si="89"/>
        <v>Apr</v>
      </c>
      <c r="AC1448">
        <f t="shared" si="90"/>
        <v>2015</v>
      </c>
    </row>
    <row r="1449" spans="1:29" ht="12.75" customHeight="1" x14ac:dyDescent="0.25">
      <c r="A1449">
        <v>18130</v>
      </c>
      <c r="B1449" t="s">
        <v>56</v>
      </c>
      <c r="C1449">
        <v>0.03</v>
      </c>
      <c r="D1449">
        <v>12.53</v>
      </c>
      <c r="E1449">
        <v>7.17</v>
      </c>
      <c r="F1449">
        <v>2553</v>
      </c>
      <c r="G1449" t="s">
        <v>2392</v>
      </c>
      <c r="H1449" t="s">
        <v>49</v>
      </c>
      <c r="I1449" t="s">
        <v>40</v>
      </c>
      <c r="J1449" t="s">
        <v>29</v>
      </c>
      <c r="K1449" t="s">
        <v>109</v>
      </c>
      <c r="L1449" t="s">
        <v>59</v>
      </c>
      <c r="M1449" t="s">
        <v>2393</v>
      </c>
      <c r="N1449">
        <v>0.38</v>
      </c>
      <c r="O1449" t="s">
        <v>33</v>
      </c>
      <c r="P1449" t="s">
        <v>61</v>
      </c>
      <c r="Q1449" t="s">
        <v>1858</v>
      </c>
      <c r="R1449" t="s">
        <v>2394</v>
      </c>
      <c r="S1449">
        <v>53142</v>
      </c>
      <c r="T1449" s="3">
        <v>42047</v>
      </c>
      <c r="U1449" s="3">
        <v>42048</v>
      </c>
      <c r="V1449" s="5">
        <v>-20.320500000000003</v>
      </c>
      <c r="W1449">
        <v>1</v>
      </c>
      <c r="X1449" s="5">
        <v>19.32</v>
      </c>
      <c r="Y1449">
        <v>86528</v>
      </c>
      <c r="Z1449">
        <f t="shared" si="88"/>
        <v>1</v>
      </c>
      <c r="AA1449">
        <f t="shared" si="91"/>
        <v>12</v>
      </c>
      <c r="AB1449" t="str">
        <f t="shared" si="89"/>
        <v>Feb</v>
      </c>
      <c r="AC1449">
        <f t="shared" si="90"/>
        <v>2015</v>
      </c>
    </row>
    <row r="1450" spans="1:29" ht="12.75" customHeight="1" x14ac:dyDescent="0.25">
      <c r="A1450">
        <v>23666</v>
      </c>
      <c r="B1450" t="s">
        <v>106</v>
      </c>
      <c r="C1450">
        <v>0.1</v>
      </c>
      <c r="D1450">
        <v>2.6</v>
      </c>
      <c r="E1450">
        <v>2.4</v>
      </c>
      <c r="F1450">
        <v>2555</v>
      </c>
      <c r="G1450" t="s">
        <v>2395</v>
      </c>
      <c r="H1450" t="s">
        <v>49</v>
      </c>
      <c r="I1450" t="s">
        <v>40</v>
      </c>
      <c r="J1450" t="s">
        <v>29</v>
      </c>
      <c r="K1450" t="s">
        <v>30</v>
      </c>
      <c r="L1450" t="s">
        <v>31</v>
      </c>
      <c r="M1450" t="s">
        <v>1023</v>
      </c>
      <c r="N1450">
        <v>0.57999999999999996</v>
      </c>
      <c r="O1450" t="s">
        <v>33</v>
      </c>
      <c r="P1450" t="s">
        <v>61</v>
      </c>
      <c r="Q1450" t="s">
        <v>1858</v>
      </c>
      <c r="R1450" t="s">
        <v>1279</v>
      </c>
      <c r="S1450">
        <v>53711</v>
      </c>
      <c r="T1450" s="3">
        <v>42013</v>
      </c>
      <c r="U1450" s="3">
        <v>42018</v>
      </c>
      <c r="V1450" s="5">
        <v>-88.039999999999992</v>
      </c>
      <c r="W1450">
        <v>12</v>
      </c>
      <c r="X1450" s="5">
        <v>30.1</v>
      </c>
      <c r="Y1450">
        <v>86527</v>
      </c>
      <c r="Z1450">
        <f t="shared" si="88"/>
        <v>5</v>
      </c>
      <c r="AA1450">
        <f t="shared" si="91"/>
        <v>9</v>
      </c>
      <c r="AB1450" t="str">
        <f t="shared" si="89"/>
        <v>Jan</v>
      </c>
      <c r="AC1450">
        <f t="shared" si="90"/>
        <v>2015</v>
      </c>
    </row>
    <row r="1451" spans="1:29" ht="12.75" customHeight="1" x14ac:dyDescent="0.25">
      <c r="A1451">
        <v>23583</v>
      </c>
      <c r="B1451" t="s">
        <v>47</v>
      </c>
      <c r="C1451">
        <v>0</v>
      </c>
      <c r="D1451">
        <v>12.97</v>
      </c>
      <c r="E1451">
        <v>1.49</v>
      </c>
      <c r="F1451">
        <v>2555</v>
      </c>
      <c r="G1451" t="s">
        <v>2395</v>
      </c>
      <c r="H1451" t="s">
        <v>49</v>
      </c>
      <c r="I1451" t="s">
        <v>40</v>
      </c>
      <c r="J1451" t="s">
        <v>29</v>
      </c>
      <c r="K1451" t="s">
        <v>109</v>
      </c>
      <c r="L1451" t="s">
        <v>59</v>
      </c>
      <c r="M1451" t="s">
        <v>1433</v>
      </c>
      <c r="N1451">
        <v>0.35</v>
      </c>
      <c r="O1451" t="s">
        <v>33</v>
      </c>
      <c r="P1451" t="s">
        <v>61</v>
      </c>
      <c r="Q1451" t="s">
        <v>1858</v>
      </c>
      <c r="R1451" t="s">
        <v>1279</v>
      </c>
      <c r="S1451">
        <v>53711</v>
      </c>
      <c r="T1451" s="3">
        <v>42037</v>
      </c>
      <c r="U1451" s="3">
        <v>42038</v>
      </c>
      <c r="V1451" s="5">
        <v>180.23489999999998</v>
      </c>
      <c r="W1451">
        <v>19</v>
      </c>
      <c r="X1451" s="5">
        <v>261.20999999999998</v>
      </c>
      <c r="Y1451">
        <v>86529</v>
      </c>
      <c r="Z1451">
        <f t="shared" si="88"/>
        <v>1</v>
      </c>
      <c r="AA1451">
        <f t="shared" si="91"/>
        <v>2</v>
      </c>
      <c r="AB1451" t="str">
        <f t="shared" si="89"/>
        <v>Feb</v>
      </c>
      <c r="AC1451">
        <f t="shared" si="90"/>
        <v>2015</v>
      </c>
    </row>
    <row r="1452" spans="1:29" ht="12.75" customHeight="1" x14ac:dyDescent="0.25">
      <c r="A1452">
        <v>23584</v>
      </c>
      <c r="B1452" t="s">
        <v>47</v>
      </c>
      <c r="C1452">
        <v>0.06</v>
      </c>
      <c r="D1452">
        <v>4.91</v>
      </c>
      <c r="E1452">
        <v>0.5</v>
      </c>
      <c r="F1452">
        <v>2555</v>
      </c>
      <c r="G1452" t="s">
        <v>2395</v>
      </c>
      <c r="H1452" t="s">
        <v>49</v>
      </c>
      <c r="I1452" t="s">
        <v>40</v>
      </c>
      <c r="J1452" t="s">
        <v>29</v>
      </c>
      <c r="K1452" t="s">
        <v>134</v>
      </c>
      <c r="L1452" t="s">
        <v>59</v>
      </c>
      <c r="M1452" t="s">
        <v>1561</v>
      </c>
      <c r="N1452">
        <v>0.36</v>
      </c>
      <c r="O1452" t="s">
        <v>33</v>
      </c>
      <c r="P1452" t="s">
        <v>61</v>
      </c>
      <c r="Q1452" t="s">
        <v>1858</v>
      </c>
      <c r="R1452" t="s">
        <v>1279</v>
      </c>
      <c r="S1452">
        <v>53711</v>
      </c>
      <c r="T1452" s="3">
        <v>42037</v>
      </c>
      <c r="U1452" s="3">
        <v>42037</v>
      </c>
      <c r="V1452" s="5">
        <v>29.525099999999998</v>
      </c>
      <c r="W1452">
        <v>9</v>
      </c>
      <c r="X1452" s="5">
        <v>42.79</v>
      </c>
      <c r="Y1452">
        <v>86529</v>
      </c>
      <c r="Z1452">
        <f t="shared" si="88"/>
        <v>0</v>
      </c>
      <c r="AA1452">
        <f t="shared" si="91"/>
        <v>2</v>
      </c>
      <c r="AB1452" t="str">
        <f t="shared" si="89"/>
        <v>Feb</v>
      </c>
      <c r="AC1452">
        <f t="shared" si="90"/>
        <v>2015</v>
      </c>
    </row>
    <row r="1453" spans="1:29" ht="12.75" customHeight="1" x14ac:dyDescent="0.25">
      <c r="A1453">
        <v>19840</v>
      </c>
      <c r="B1453" t="s">
        <v>37</v>
      </c>
      <c r="C1453">
        <v>0.03</v>
      </c>
      <c r="D1453">
        <v>160.97999999999999</v>
      </c>
      <c r="E1453">
        <v>30</v>
      </c>
      <c r="F1453">
        <v>2561</v>
      </c>
      <c r="G1453" t="s">
        <v>2396</v>
      </c>
      <c r="H1453" t="s">
        <v>39</v>
      </c>
      <c r="I1453" t="s">
        <v>114</v>
      </c>
      <c r="J1453" t="s">
        <v>41</v>
      </c>
      <c r="K1453" t="s">
        <v>42</v>
      </c>
      <c r="L1453" t="s">
        <v>43</v>
      </c>
      <c r="M1453" t="s">
        <v>177</v>
      </c>
      <c r="N1453">
        <v>0.62</v>
      </c>
      <c r="O1453" t="s">
        <v>33</v>
      </c>
      <c r="P1453" t="s">
        <v>53</v>
      </c>
      <c r="Q1453" t="s">
        <v>71</v>
      </c>
      <c r="R1453" t="s">
        <v>2397</v>
      </c>
      <c r="S1453">
        <v>10562</v>
      </c>
      <c r="T1453" s="3">
        <v>42085</v>
      </c>
      <c r="U1453" s="3">
        <v>42088</v>
      </c>
      <c r="V1453" s="5">
        <v>1261.4718</v>
      </c>
      <c r="W1453">
        <v>11</v>
      </c>
      <c r="X1453" s="5">
        <v>1828.22</v>
      </c>
      <c r="Y1453">
        <v>86465</v>
      </c>
      <c r="Z1453">
        <f t="shared" si="88"/>
        <v>3</v>
      </c>
      <c r="AA1453">
        <f t="shared" si="91"/>
        <v>22</v>
      </c>
      <c r="AB1453" t="str">
        <f t="shared" si="89"/>
        <v>Mar</v>
      </c>
      <c r="AC1453">
        <f t="shared" si="90"/>
        <v>2015</v>
      </c>
    </row>
    <row r="1454" spans="1:29" ht="12.75" customHeight="1" x14ac:dyDescent="0.25">
      <c r="A1454">
        <v>23161</v>
      </c>
      <c r="B1454" t="s">
        <v>37</v>
      </c>
      <c r="C1454">
        <v>7.0000000000000007E-2</v>
      </c>
      <c r="D1454">
        <v>3.98</v>
      </c>
      <c r="E1454">
        <v>5.26</v>
      </c>
      <c r="F1454">
        <v>2561</v>
      </c>
      <c r="G1454" t="s">
        <v>2396</v>
      </c>
      <c r="H1454" t="s">
        <v>49</v>
      </c>
      <c r="I1454" t="s">
        <v>114</v>
      </c>
      <c r="J1454" t="s">
        <v>29</v>
      </c>
      <c r="K1454" t="s">
        <v>109</v>
      </c>
      <c r="L1454" t="s">
        <v>59</v>
      </c>
      <c r="M1454" t="s">
        <v>1705</v>
      </c>
      <c r="N1454">
        <v>0.38</v>
      </c>
      <c r="O1454" t="s">
        <v>33</v>
      </c>
      <c r="P1454" t="s">
        <v>53</v>
      </c>
      <c r="Q1454" t="s">
        <v>71</v>
      </c>
      <c r="R1454" t="s">
        <v>2397</v>
      </c>
      <c r="S1454">
        <v>10562</v>
      </c>
      <c r="T1454" s="3">
        <v>42102</v>
      </c>
      <c r="U1454" s="3">
        <v>42104</v>
      </c>
      <c r="V1454" s="5">
        <v>-59.963760000000001</v>
      </c>
      <c r="W1454">
        <v>7</v>
      </c>
      <c r="X1454" s="5">
        <v>29.77</v>
      </c>
      <c r="Y1454">
        <v>86466</v>
      </c>
      <c r="Z1454">
        <f t="shared" si="88"/>
        <v>2</v>
      </c>
      <c r="AA1454">
        <f t="shared" si="91"/>
        <v>8</v>
      </c>
      <c r="AB1454" t="str">
        <f t="shared" si="89"/>
        <v>Apr</v>
      </c>
      <c r="AC1454">
        <f t="shared" si="90"/>
        <v>2015</v>
      </c>
    </row>
    <row r="1455" spans="1:29" ht="12.75" customHeight="1" x14ac:dyDescent="0.25">
      <c r="A1455">
        <v>23162</v>
      </c>
      <c r="B1455" t="s">
        <v>37</v>
      </c>
      <c r="C1455">
        <v>7.0000000000000007E-2</v>
      </c>
      <c r="D1455">
        <v>12.22</v>
      </c>
      <c r="E1455">
        <v>2.85</v>
      </c>
      <c r="F1455">
        <v>2561</v>
      </c>
      <c r="G1455" t="s">
        <v>2396</v>
      </c>
      <c r="H1455" t="s">
        <v>49</v>
      </c>
      <c r="I1455" t="s">
        <v>114</v>
      </c>
      <c r="J1455" t="s">
        <v>41</v>
      </c>
      <c r="K1455" t="s">
        <v>50</v>
      </c>
      <c r="L1455" t="s">
        <v>51</v>
      </c>
      <c r="M1455" t="s">
        <v>2398</v>
      </c>
      <c r="N1455">
        <v>0.55000000000000004</v>
      </c>
      <c r="O1455" t="s">
        <v>33</v>
      </c>
      <c r="P1455" t="s">
        <v>53</v>
      </c>
      <c r="Q1455" t="s">
        <v>71</v>
      </c>
      <c r="R1455" t="s">
        <v>2397</v>
      </c>
      <c r="S1455">
        <v>10562</v>
      </c>
      <c r="T1455" s="3">
        <v>42102</v>
      </c>
      <c r="U1455" s="3">
        <v>42102</v>
      </c>
      <c r="V1455" s="5">
        <v>89.4148</v>
      </c>
      <c r="W1455">
        <v>12</v>
      </c>
      <c r="X1455" s="5">
        <v>147.19</v>
      </c>
      <c r="Y1455">
        <v>86466</v>
      </c>
      <c r="Z1455">
        <f t="shared" si="88"/>
        <v>0</v>
      </c>
      <c r="AA1455">
        <f t="shared" si="91"/>
        <v>8</v>
      </c>
      <c r="AB1455" t="str">
        <f t="shared" si="89"/>
        <v>Apr</v>
      </c>
      <c r="AC1455">
        <f t="shared" si="90"/>
        <v>2015</v>
      </c>
    </row>
    <row r="1456" spans="1:29" ht="12.75" customHeight="1" x14ac:dyDescent="0.25">
      <c r="A1456">
        <v>22374</v>
      </c>
      <c r="B1456" t="s">
        <v>37</v>
      </c>
      <c r="C1456">
        <v>0.08</v>
      </c>
      <c r="D1456">
        <v>4.55</v>
      </c>
      <c r="E1456">
        <v>1.49</v>
      </c>
      <c r="F1456">
        <v>2563</v>
      </c>
      <c r="G1456" t="s">
        <v>2399</v>
      </c>
      <c r="H1456" t="s">
        <v>49</v>
      </c>
      <c r="I1456" t="s">
        <v>40</v>
      </c>
      <c r="J1456" t="s">
        <v>29</v>
      </c>
      <c r="K1456" t="s">
        <v>109</v>
      </c>
      <c r="L1456" t="s">
        <v>59</v>
      </c>
      <c r="M1456" t="s">
        <v>1441</v>
      </c>
      <c r="N1456">
        <v>0.35</v>
      </c>
      <c r="O1456" t="s">
        <v>33</v>
      </c>
      <c r="P1456" t="s">
        <v>61</v>
      </c>
      <c r="Q1456" t="s">
        <v>62</v>
      </c>
      <c r="R1456" t="s">
        <v>2400</v>
      </c>
      <c r="S1456">
        <v>55432</v>
      </c>
      <c r="T1456" s="3">
        <v>42102</v>
      </c>
      <c r="U1456" s="3">
        <v>42103</v>
      </c>
      <c r="V1456" s="5">
        <v>27.0273</v>
      </c>
      <c r="W1456">
        <v>9</v>
      </c>
      <c r="X1456" s="5">
        <v>39.17</v>
      </c>
      <c r="Y1456">
        <v>91447</v>
      </c>
      <c r="Z1456">
        <f t="shared" si="88"/>
        <v>1</v>
      </c>
      <c r="AA1456">
        <f t="shared" si="91"/>
        <v>8</v>
      </c>
      <c r="AB1456" t="str">
        <f t="shared" si="89"/>
        <v>Apr</v>
      </c>
      <c r="AC1456">
        <f t="shared" si="90"/>
        <v>2015</v>
      </c>
    </row>
    <row r="1457" spans="1:29" ht="12.75" customHeight="1" x14ac:dyDescent="0.25">
      <c r="A1457">
        <v>25095</v>
      </c>
      <c r="B1457" t="s">
        <v>47</v>
      </c>
      <c r="C1457">
        <v>0</v>
      </c>
      <c r="D1457">
        <v>4.37</v>
      </c>
      <c r="E1457">
        <v>5.15</v>
      </c>
      <c r="F1457">
        <v>2570</v>
      </c>
      <c r="G1457" t="s">
        <v>2401</v>
      </c>
      <c r="H1457" t="s">
        <v>49</v>
      </c>
      <c r="I1457" t="s">
        <v>114</v>
      </c>
      <c r="J1457" t="s">
        <v>29</v>
      </c>
      <c r="K1457" t="s">
        <v>257</v>
      </c>
      <c r="L1457" t="s">
        <v>59</v>
      </c>
      <c r="M1457" t="s">
        <v>994</v>
      </c>
      <c r="N1457">
        <v>0.59</v>
      </c>
      <c r="O1457" t="s">
        <v>33</v>
      </c>
      <c r="P1457" t="s">
        <v>34</v>
      </c>
      <c r="Q1457" t="s">
        <v>45</v>
      </c>
      <c r="R1457" t="s">
        <v>2402</v>
      </c>
      <c r="S1457">
        <v>95616</v>
      </c>
      <c r="T1457" s="3">
        <v>42119</v>
      </c>
      <c r="U1457" s="3">
        <v>42121</v>
      </c>
      <c r="V1457" s="5">
        <v>-150.2604</v>
      </c>
      <c r="W1457">
        <v>19</v>
      </c>
      <c r="X1457" s="5">
        <v>87.85</v>
      </c>
      <c r="Y1457">
        <v>90327</v>
      </c>
      <c r="Z1457">
        <f t="shared" si="88"/>
        <v>2</v>
      </c>
      <c r="AA1457">
        <f t="shared" si="91"/>
        <v>25</v>
      </c>
      <c r="AB1457" t="str">
        <f t="shared" si="89"/>
        <v>Apr</v>
      </c>
      <c r="AC1457">
        <f t="shared" si="90"/>
        <v>2015</v>
      </c>
    </row>
    <row r="1458" spans="1:29" ht="12.75" customHeight="1" x14ac:dyDescent="0.25">
      <c r="A1458">
        <v>25096</v>
      </c>
      <c r="B1458" t="s">
        <v>47</v>
      </c>
      <c r="C1458">
        <v>0.01</v>
      </c>
      <c r="D1458">
        <v>500.98</v>
      </c>
      <c r="E1458">
        <v>56</v>
      </c>
      <c r="F1458">
        <v>2570</v>
      </c>
      <c r="G1458" t="s">
        <v>2401</v>
      </c>
      <c r="H1458" t="s">
        <v>39</v>
      </c>
      <c r="I1458" t="s">
        <v>114</v>
      </c>
      <c r="J1458" t="s">
        <v>41</v>
      </c>
      <c r="K1458" t="s">
        <v>42</v>
      </c>
      <c r="L1458" t="s">
        <v>43</v>
      </c>
      <c r="M1458" t="s">
        <v>44</v>
      </c>
      <c r="N1458">
        <v>0.6</v>
      </c>
      <c r="O1458" t="s">
        <v>33</v>
      </c>
      <c r="P1458" t="s">
        <v>34</v>
      </c>
      <c r="Q1458" t="s">
        <v>45</v>
      </c>
      <c r="R1458" t="s">
        <v>2402</v>
      </c>
      <c r="S1458">
        <v>95616</v>
      </c>
      <c r="T1458" s="3">
        <v>42119</v>
      </c>
      <c r="U1458" s="3">
        <v>42120</v>
      </c>
      <c r="V1458" s="5">
        <v>4899.1288000000004</v>
      </c>
      <c r="W1458">
        <v>14</v>
      </c>
      <c r="X1458" s="5">
        <v>7429.63</v>
      </c>
      <c r="Y1458">
        <v>90327</v>
      </c>
      <c r="Z1458">
        <f t="shared" si="88"/>
        <v>1</v>
      </c>
      <c r="AA1458">
        <f t="shared" si="91"/>
        <v>25</v>
      </c>
      <c r="AB1458" t="str">
        <f t="shared" si="89"/>
        <v>Apr</v>
      </c>
      <c r="AC1458">
        <f t="shared" si="90"/>
        <v>2015</v>
      </c>
    </row>
    <row r="1459" spans="1:29" ht="12.75" customHeight="1" x14ac:dyDescent="0.25">
      <c r="A1459">
        <v>25097</v>
      </c>
      <c r="B1459" t="s">
        <v>47</v>
      </c>
      <c r="C1459">
        <v>0.02</v>
      </c>
      <c r="D1459">
        <v>12.58</v>
      </c>
      <c r="E1459">
        <v>5.16</v>
      </c>
      <c r="F1459">
        <v>2570</v>
      </c>
      <c r="G1459" t="s">
        <v>2401</v>
      </c>
      <c r="H1459" t="s">
        <v>49</v>
      </c>
      <c r="I1459" t="s">
        <v>114</v>
      </c>
      <c r="J1459" t="s">
        <v>41</v>
      </c>
      <c r="K1459" t="s">
        <v>50</v>
      </c>
      <c r="L1459" t="s">
        <v>59</v>
      </c>
      <c r="M1459" t="s">
        <v>2403</v>
      </c>
      <c r="N1459">
        <v>0.43</v>
      </c>
      <c r="O1459" t="s">
        <v>33</v>
      </c>
      <c r="P1459" t="s">
        <v>34</v>
      </c>
      <c r="Q1459" t="s">
        <v>45</v>
      </c>
      <c r="R1459" t="s">
        <v>2402</v>
      </c>
      <c r="S1459">
        <v>95616</v>
      </c>
      <c r="T1459" s="3">
        <v>42119</v>
      </c>
      <c r="U1459" s="3">
        <v>42119</v>
      </c>
      <c r="V1459" s="5">
        <v>44.712000000000003</v>
      </c>
      <c r="W1459">
        <v>18</v>
      </c>
      <c r="X1459" s="5">
        <v>224.29</v>
      </c>
      <c r="Y1459">
        <v>90327</v>
      </c>
      <c r="Z1459">
        <f t="shared" si="88"/>
        <v>0</v>
      </c>
      <c r="AA1459">
        <f t="shared" si="91"/>
        <v>25</v>
      </c>
      <c r="AB1459" t="str">
        <f t="shared" si="89"/>
        <v>Apr</v>
      </c>
      <c r="AC1459">
        <f t="shared" si="90"/>
        <v>2015</v>
      </c>
    </row>
    <row r="1460" spans="1:29" ht="12.75" customHeight="1" x14ac:dyDescent="0.25">
      <c r="A1460">
        <v>25098</v>
      </c>
      <c r="B1460" t="s">
        <v>47</v>
      </c>
      <c r="C1460">
        <v>0.1</v>
      </c>
      <c r="D1460">
        <v>7.7</v>
      </c>
      <c r="E1460">
        <v>3.68</v>
      </c>
      <c r="F1460">
        <v>2570</v>
      </c>
      <c r="G1460" t="s">
        <v>2401</v>
      </c>
      <c r="H1460" t="s">
        <v>49</v>
      </c>
      <c r="I1460" t="s">
        <v>114</v>
      </c>
      <c r="J1460" t="s">
        <v>41</v>
      </c>
      <c r="K1460" t="s">
        <v>50</v>
      </c>
      <c r="L1460" t="s">
        <v>31</v>
      </c>
      <c r="M1460" t="s">
        <v>2404</v>
      </c>
      <c r="N1460">
        <v>0.52</v>
      </c>
      <c r="O1460" t="s">
        <v>33</v>
      </c>
      <c r="P1460" t="s">
        <v>34</v>
      </c>
      <c r="Q1460" t="s">
        <v>45</v>
      </c>
      <c r="R1460" t="s">
        <v>2402</v>
      </c>
      <c r="S1460">
        <v>95616</v>
      </c>
      <c r="T1460" s="3">
        <v>42119</v>
      </c>
      <c r="U1460" s="3">
        <v>42120</v>
      </c>
      <c r="V1460" s="5">
        <v>-22.626000000000001</v>
      </c>
      <c r="W1460">
        <v>7</v>
      </c>
      <c r="X1460" s="5">
        <v>51.2</v>
      </c>
      <c r="Y1460">
        <v>90327</v>
      </c>
      <c r="Z1460">
        <f t="shared" si="88"/>
        <v>1</v>
      </c>
      <c r="AA1460">
        <f t="shared" si="91"/>
        <v>25</v>
      </c>
      <c r="AB1460" t="str">
        <f t="shared" si="89"/>
        <v>Apr</v>
      </c>
      <c r="AC1460">
        <f t="shared" si="90"/>
        <v>2015</v>
      </c>
    </row>
    <row r="1461" spans="1:29" ht="12.75" customHeight="1" x14ac:dyDescent="0.25">
      <c r="A1461">
        <v>7096</v>
      </c>
      <c r="B1461" t="s">
        <v>47</v>
      </c>
      <c r="C1461">
        <v>0.01</v>
      </c>
      <c r="D1461">
        <v>500.98</v>
      </c>
      <c r="E1461">
        <v>56</v>
      </c>
      <c r="F1461">
        <v>2571</v>
      </c>
      <c r="G1461" t="s">
        <v>2405</v>
      </c>
      <c r="H1461" t="s">
        <v>39</v>
      </c>
      <c r="I1461" t="s">
        <v>114</v>
      </c>
      <c r="J1461" t="s">
        <v>41</v>
      </c>
      <c r="K1461" t="s">
        <v>42</v>
      </c>
      <c r="L1461" t="s">
        <v>43</v>
      </c>
      <c r="M1461" t="s">
        <v>44</v>
      </c>
      <c r="N1461">
        <v>0.6</v>
      </c>
      <c r="O1461" t="s">
        <v>33</v>
      </c>
      <c r="P1461" t="s">
        <v>53</v>
      </c>
      <c r="Q1461" t="s">
        <v>71</v>
      </c>
      <c r="R1461" t="s">
        <v>90</v>
      </c>
      <c r="S1461">
        <v>10165</v>
      </c>
      <c r="T1461" s="3">
        <v>42119</v>
      </c>
      <c r="U1461" s="3">
        <v>42120</v>
      </c>
      <c r="V1461" s="5">
        <v>4260.1120000000001</v>
      </c>
      <c r="W1461">
        <v>56</v>
      </c>
      <c r="X1461" s="5">
        <v>29718.53</v>
      </c>
      <c r="Y1461">
        <v>50656</v>
      </c>
      <c r="Z1461">
        <f t="shared" si="88"/>
        <v>1</v>
      </c>
      <c r="AA1461">
        <f t="shared" si="91"/>
        <v>25</v>
      </c>
      <c r="AB1461" t="str">
        <f t="shared" si="89"/>
        <v>Apr</v>
      </c>
      <c r="AC1461">
        <f t="shared" si="90"/>
        <v>2015</v>
      </c>
    </row>
    <row r="1462" spans="1:29" ht="12.75" customHeight="1" x14ac:dyDescent="0.25">
      <c r="A1462">
        <v>7098</v>
      </c>
      <c r="B1462" t="s">
        <v>47</v>
      </c>
      <c r="C1462">
        <v>0.1</v>
      </c>
      <c r="D1462">
        <v>7.7</v>
      </c>
      <c r="E1462">
        <v>3.68</v>
      </c>
      <c r="F1462">
        <v>2571</v>
      </c>
      <c r="G1462" t="s">
        <v>2405</v>
      </c>
      <c r="H1462" t="s">
        <v>49</v>
      </c>
      <c r="I1462" t="s">
        <v>114</v>
      </c>
      <c r="J1462" t="s">
        <v>41</v>
      </c>
      <c r="K1462" t="s">
        <v>50</v>
      </c>
      <c r="L1462" t="s">
        <v>31</v>
      </c>
      <c r="M1462" t="s">
        <v>2404</v>
      </c>
      <c r="N1462">
        <v>0.52</v>
      </c>
      <c r="O1462" t="s">
        <v>33</v>
      </c>
      <c r="P1462" t="s">
        <v>53</v>
      </c>
      <c r="Q1462" t="s">
        <v>71</v>
      </c>
      <c r="R1462" t="s">
        <v>90</v>
      </c>
      <c r="S1462">
        <v>10165</v>
      </c>
      <c r="T1462" s="3">
        <v>42119</v>
      </c>
      <c r="U1462" s="3">
        <v>42120</v>
      </c>
      <c r="V1462" s="5">
        <v>-25.14</v>
      </c>
      <c r="W1462">
        <v>27</v>
      </c>
      <c r="X1462" s="5">
        <v>197.48</v>
      </c>
      <c r="Y1462">
        <v>50656</v>
      </c>
      <c r="Z1462">
        <f t="shared" si="88"/>
        <v>1</v>
      </c>
      <c r="AA1462">
        <f t="shared" si="91"/>
        <v>25</v>
      </c>
      <c r="AB1462" t="str">
        <f t="shared" si="89"/>
        <v>Apr</v>
      </c>
      <c r="AC1462">
        <f t="shared" si="90"/>
        <v>2015</v>
      </c>
    </row>
    <row r="1463" spans="1:29" ht="12.75" customHeight="1" x14ac:dyDescent="0.25">
      <c r="A1463">
        <v>20938</v>
      </c>
      <c r="B1463" t="s">
        <v>106</v>
      </c>
      <c r="C1463">
        <v>0.04</v>
      </c>
      <c r="D1463">
        <v>8.6</v>
      </c>
      <c r="E1463">
        <v>6.19</v>
      </c>
      <c r="F1463">
        <v>2578</v>
      </c>
      <c r="G1463" t="s">
        <v>2406</v>
      </c>
      <c r="H1463" t="s">
        <v>49</v>
      </c>
      <c r="I1463" t="s">
        <v>40</v>
      </c>
      <c r="J1463" t="s">
        <v>29</v>
      </c>
      <c r="K1463" t="s">
        <v>109</v>
      </c>
      <c r="L1463" t="s">
        <v>59</v>
      </c>
      <c r="M1463" t="s">
        <v>924</v>
      </c>
      <c r="N1463">
        <v>0.38</v>
      </c>
      <c r="O1463" t="s">
        <v>33</v>
      </c>
      <c r="P1463" t="s">
        <v>136</v>
      </c>
      <c r="Q1463" t="s">
        <v>1278</v>
      </c>
      <c r="R1463" t="s">
        <v>2407</v>
      </c>
      <c r="S1463">
        <v>36801</v>
      </c>
      <c r="T1463" s="3">
        <v>42126</v>
      </c>
      <c r="U1463" s="3">
        <v>42128</v>
      </c>
      <c r="V1463" s="5">
        <v>309.71159999999998</v>
      </c>
      <c r="W1463">
        <v>5</v>
      </c>
      <c r="X1463" s="5">
        <v>46.85</v>
      </c>
      <c r="Y1463">
        <v>88298</v>
      </c>
      <c r="Z1463">
        <f t="shared" si="88"/>
        <v>2</v>
      </c>
      <c r="AA1463">
        <f t="shared" si="91"/>
        <v>2</v>
      </c>
      <c r="AB1463" t="str">
        <f t="shared" si="89"/>
        <v>May</v>
      </c>
      <c r="AC1463">
        <f t="shared" si="90"/>
        <v>2015</v>
      </c>
    </row>
    <row r="1464" spans="1:29" ht="12.75" customHeight="1" x14ac:dyDescent="0.25">
      <c r="A1464">
        <v>20939</v>
      </c>
      <c r="B1464" t="s">
        <v>106</v>
      </c>
      <c r="C1464">
        <v>0.01</v>
      </c>
      <c r="D1464">
        <v>3.58</v>
      </c>
      <c r="E1464">
        <v>1.63</v>
      </c>
      <c r="F1464">
        <v>2578</v>
      </c>
      <c r="G1464" t="s">
        <v>2406</v>
      </c>
      <c r="H1464" t="s">
        <v>49</v>
      </c>
      <c r="I1464" t="s">
        <v>40</v>
      </c>
      <c r="J1464" t="s">
        <v>29</v>
      </c>
      <c r="K1464" t="s">
        <v>66</v>
      </c>
      <c r="L1464" t="s">
        <v>31</v>
      </c>
      <c r="M1464" t="s">
        <v>67</v>
      </c>
      <c r="N1464">
        <v>0.36</v>
      </c>
      <c r="O1464" t="s">
        <v>33</v>
      </c>
      <c r="P1464" t="s">
        <v>136</v>
      </c>
      <c r="Q1464" t="s">
        <v>1278</v>
      </c>
      <c r="R1464" t="s">
        <v>2407</v>
      </c>
      <c r="S1464">
        <v>36801</v>
      </c>
      <c r="T1464" s="3">
        <v>42126</v>
      </c>
      <c r="U1464" s="3">
        <v>42130</v>
      </c>
      <c r="V1464" s="5">
        <v>-128.85599999999999</v>
      </c>
      <c r="W1464">
        <v>26</v>
      </c>
      <c r="X1464" s="5">
        <v>93.57</v>
      </c>
      <c r="Y1464">
        <v>88298</v>
      </c>
      <c r="Z1464">
        <f t="shared" si="88"/>
        <v>4</v>
      </c>
      <c r="AA1464">
        <f t="shared" si="91"/>
        <v>2</v>
      </c>
      <c r="AB1464" t="str">
        <f t="shared" si="89"/>
        <v>May</v>
      </c>
      <c r="AC1464">
        <f t="shared" si="90"/>
        <v>2015</v>
      </c>
    </row>
    <row r="1465" spans="1:29" ht="12.75" customHeight="1" x14ac:dyDescent="0.25">
      <c r="A1465">
        <v>20940</v>
      </c>
      <c r="B1465" t="s">
        <v>106</v>
      </c>
      <c r="C1465">
        <v>0.08</v>
      </c>
      <c r="D1465">
        <v>105.49</v>
      </c>
      <c r="E1465">
        <v>41.64</v>
      </c>
      <c r="F1465">
        <v>2578</v>
      </c>
      <c r="G1465" t="s">
        <v>2406</v>
      </c>
      <c r="H1465" t="s">
        <v>39</v>
      </c>
      <c r="I1465" t="s">
        <v>40</v>
      </c>
      <c r="J1465" t="s">
        <v>41</v>
      </c>
      <c r="K1465" t="s">
        <v>152</v>
      </c>
      <c r="L1465" t="s">
        <v>121</v>
      </c>
      <c r="M1465" t="s">
        <v>2408</v>
      </c>
      <c r="N1465">
        <v>0.75</v>
      </c>
      <c r="O1465" t="s">
        <v>33</v>
      </c>
      <c r="P1465" t="s">
        <v>136</v>
      </c>
      <c r="Q1465" t="s">
        <v>1278</v>
      </c>
      <c r="R1465" t="s">
        <v>2407</v>
      </c>
      <c r="S1465">
        <v>36801</v>
      </c>
      <c r="T1465" s="3">
        <v>42126</v>
      </c>
      <c r="U1465" s="3">
        <v>42133</v>
      </c>
      <c r="V1465" s="5">
        <v>-36.945999999999998</v>
      </c>
      <c r="W1465">
        <v>34</v>
      </c>
      <c r="X1465" s="5">
        <v>2694.49</v>
      </c>
      <c r="Y1465">
        <v>88298</v>
      </c>
      <c r="Z1465">
        <f t="shared" si="88"/>
        <v>7</v>
      </c>
      <c r="AA1465">
        <f t="shared" si="91"/>
        <v>2</v>
      </c>
      <c r="AB1465" t="str">
        <f t="shared" si="89"/>
        <v>May</v>
      </c>
      <c r="AC1465">
        <f t="shared" si="90"/>
        <v>2015</v>
      </c>
    </row>
    <row r="1466" spans="1:29" ht="12.75" customHeight="1" x14ac:dyDescent="0.25">
      <c r="A1466">
        <v>23705</v>
      </c>
      <c r="B1466" t="s">
        <v>25</v>
      </c>
      <c r="C1466">
        <v>0.09</v>
      </c>
      <c r="D1466">
        <v>212.6</v>
      </c>
      <c r="E1466">
        <v>52.2</v>
      </c>
      <c r="F1466">
        <v>2579</v>
      </c>
      <c r="G1466" t="s">
        <v>2409</v>
      </c>
      <c r="H1466" t="s">
        <v>39</v>
      </c>
      <c r="I1466" t="s">
        <v>40</v>
      </c>
      <c r="J1466" t="s">
        <v>41</v>
      </c>
      <c r="K1466" t="s">
        <v>152</v>
      </c>
      <c r="L1466" t="s">
        <v>121</v>
      </c>
      <c r="M1466" t="s">
        <v>1348</v>
      </c>
      <c r="N1466">
        <v>0.64</v>
      </c>
      <c r="O1466" t="s">
        <v>33</v>
      </c>
      <c r="P1466" t="s">
        <v>136</v>
      </c>
      <c r="Q1466" t="s">
        <v>1278</v>
      </c>
      <c r="R1466" t="s">
        <v>2410</v>
      </c>
      <c r="S1466">
        <v>36869</v>
      </c>
      <c r="T1466" s="3">
        <v>42007</v>
      </c>
      <c r="U1466" s="3">
        <v>42008</v>
      </c>
      <c r="V1466" s="5">
        <v>-274.49799999999999</v>
      </c>
      <c r="W1466">
        <v>1</v>
      </c>
      <c r="X1466" s="5">
        <v>174.5</v>
      </c>
      <c r="Y1466">
        <v>88296</v>
      </c>
      <c r="Z1466">
        <f t="shared" si="88"/>
        <v>1</v>
      </c>
      <c r="AA1466">
        <f t="shared" si="91"/>
        <v>3</v>
      </c>
      <c r="AB1466" t="str">
        <f t="shared" si="89"/>
        <v>Jan</v>
      </c>
      <c r="AC1466">
        <f t="shared" si="90"/>
        <v>2015</v>
      </c>
    </row>
    <row r="1467" spans="1:29" ht="12.75" customHeight="1" x14ac:dyDescent="0.25">
      <c r="A1467">
        <v>22508</v>
      </c>
      <c r="B1467" t="s">
        <v>56</v>
      </c>
      <c r="C1467">
        <v>7.0000000000000007E-2</v>
      </c>
      <c r="D1467">
        <v>1.76</v>
      </c>
      <c r="E1467">
        <v>4.8600000000000003</v>
      </c>
      <c r="F1467">
        <v>2579</v>
      </c>
      <c r="G1467" t="s">
        <v>2409</v>
      </c>
      <c r="H1467" t="s">
        <v>49</v>
      </c>
      <c r="I1467" t="s">
        <v>40</v>
      </c>
      <c r="J1467" t="s">
        <v>41</v>
      </c>
      <c r="K1467" t="s">
        <v>50</v>
      </c>
      <c r="L1467" t="s">
        <v>59</v>
      </c>
      <c r="M1467" t="s">
        <v>1775</v>
      </c>
      <c r="N1467">
        <v>0.41</v>
      </c>
      <c r="O1467" t="s">
        <v>33</v>
      </c>
      <c r="P1467" t="s">
        <v>136</v>
      </c>
      <c r="Q1467" t="s">
        <v>1278</v>
      </c>
      <c r="R1467" t="s">
        <v>2410</v>
      </c>
      <c r="S1467">
        <v>36869</v>
      </c>
      <c r="T1467" s="3">
        <v>42021</v>
      </c>
      <c r="U1467" s="3">
        <v>42021</v>
      </c>
      <c r="V1467" s="5">
        <v>0.58800000000001096</v>
      </c>
      <c r="W1467">
        <v>15</v>
      </c>
      <c r="X1467" s="5">
        <v>26.01</v>
      </c>
      <c r="Y1467">
        <v>88297</v>
      </c>
      <c r="Z1467">
        <f t="shared" si="88"/>
        <v>0</v>
      </c>
      <c r="AA1467">
        <f t="shared" si="91"/>
        <v>17</v>
      </c>
      <c r="AB1467" t="str">
        <f t="shared" si="89"/>
        <v>Jan</v>
      </c>
      <c r="AC1467">
        <f t="shared" si="90"/>
        <v>2015</v>
      </c>
    </row>
    <row r="1468" spans="1:29" ht="12.75" customHeight="1" x14ac:dyDescent="0.25">
      <c r="A1468">
        <v>19123</v>
      </c>
      <c r="B1468" t="s">
        <v>56</v>
      </c>
      <c r="C1468">
        <v>0.04</v>
      </c>
      <c r="D1468">
        <v>510.14</v>
      </c>
      <c r="E1468">
        <v>14.7</v>
      </c>
      <c r="F1468">
        <v>2583</v>
      </c>
      <c r="G1468" t="s">
        <v>2411</v>
      </c>
      <c r="H1468" t="s">
        <v>39</v>
      </c>
      <c r="I1468" t="s">
        <v>40</v>
      </c>
      <c r="J1468" t="s">
        <v>77</v>
      </c>
      <c r="K1468" t="s">
        <v>85</v>
      </c>
      <c r="L1468" t="s">
        <v>43</v>
      </c>
      <c r="M1468" t="s">
        <v>2412</v>
      </c>
      <c r="N1468">
        <v>0.56000000000000005</v>
      </c>
      <c r="O1468" t="s">
        <v>33</v>
      </c>
      <c r="P1468" t="s">
        <v>61</v>
      </c>
      <c r="Q1468" t="s">
        <v>300</v>
      </c>
      <c r="R1468" t="s">
        <v>2413</v>
      </c>
      <c r="S1468">
        <v>49423</v>
      </c>
      <c r="T1468" s="3">
        <v>42162</v>
      </c>
      <c r="U1468" s="3">
        <v>42164</v>
      </c>
      <c r="V1468" s="5">
        <v>-251.40390000000002</v>
      </c>
      <c r="W1468">
        <v>3</v>
      </c>
      <c r="X1468" s="5">
        <v>1527.97</v>
      </c>
      <c r="Y1468">
        <v>89657</v>
      </c>
      <c r="Z1468">
        <f t="shared" si="88"/>
        <v>2</v>
      </c>
      <c r="AA1468">
        <f t="shared" si="91"/>
        <v>7</v>
      </c>
      <c r="AB1468" t="str">
        <f t="shared" si="89"/>
        <v>Jun</v>
      </c>
      <c r="AC1468">
        <f t="shared" si="90"/>
        <v>2015</v>
      </c>
    </row>
    <row r="1469" spans="1:29" ht="12.75" customHeight="1" x14ac:dyDescent="0.25">
      <c r="A1469">
        <v>19124</v>
      </c>
      <c r="B1469" t="s">
        <v>56</v>
      </c>
      <c r="C1469">
        <v>0</v>
      </c>
      <c r="D1469">
        <v>4.76</v>
      </c>
      <c r="E1469">
        <v>3.01</v>
      </c>
      <c r="F1469">
        <v>2583</v>
      </c>
      <c r="G1469" t="s">
        <v>2411</v>
      </c>
      <c r="H1469" t="s">
        <v>49</v>
      </c>
      <c r="I1469" t="s">
        <v>40</v>
      </c>
      <c r="J1469" t="s">
        <v>29</v>
      </c>
      <c r="K1469" t="s">
        <v>93</v>
      </c>
      <c r="L1469" t="s">
        <v>31</v>
      </c>
      <c r="M1469" t="s">
        <v>2414</v>
      </c>
      <c r="N1469">
        <v>0.36</v>
      </c>
      <c r="O1469" t="s">
        <v>33</v>
      </c>
      <c r="P1469" t="s">
        <v>61</v>
      </c>
      <c r="Q1469" t="s">
        <v>300</v>
      </c>
      <c r="R1469" t="s">
        <v>2413</v>
      </c>
      <c r="S1469">
        <v>49423</v>
      </c>
      <c r="T1469" s="3">
        <v>42162</v>
      </c>
      <c r="U1469" s="3">
        <v>42164</v>
      </c>
      <c r="V1469" s="5">
        <v>-2.3450000000000002</v>
      </c>
      <c r="W1469">
        <v>23</v>
      </c>
      <c r="X1469" s="5">
        <v>110.86</v>
      </c>
      <c r="Y1469">
        <v>89657</v>
      </c>
      <c r="Z1469">
        <f t="shared" si="88"/>
        <v>2</v>
      </c>
      <c r="AA1469">
        <f t="shared" si="91"/>
        <v>7</v>
      </c>
      <c r="AB1469" t="str">
        <f t="shared" si="89"/>
        <v>Jun</v>
      </c>
      <c r="AC1469">
        <f t="shared" si="90"/>
        <v>2015</v>
      </c>
    </row>
    <row r="1470" spans="1:29" ht="12.75" customHeight="1" x14ac:dyDescent="0.25">
      <c r="A1470">
        <v>19134</v>
      </c>
      <c r="B1470" t="s">
        <v>47</v>
      </c>
      <c r="C1470">
        <v>0.04</v>
      </c>
      <c r="D1470">
        <v>6.3</v>
      </c>
      <c r="E1470">
        <v>0.5</v>
      </c>
      <c r="F1470">
        <v>2584</v>
      </c>
      <c r="G1470" t="s">
        <v>2415</v>
      </c>
      <c r="H1470" t="s">
        <v>49</v>
      </c>
      <c r="I1470" t="s">
        <v>40</v>
      </c>
      <c r="J1470" t="s">
        <v>29</v>
      </c>
      <c r="K1470" t="s">
        <v>134</v>
      </c>
      <c r="L1470" t="s">
        <v>59</v>
      </c>
      <c r="M1470" t="s">
        <v>1158</v>
      </c>
      <c r="N1470">
        <v>0.39</v>
      </c>
      <c r="O1470" t="s">
        <v>33</v>
      </c>
      <c r="P1470" t="s">
        <v>61</v>
      </c>
      <c r="Q1470" t="s">
        <v>300</v>
      </c>
      <c r="R1470" t="s">
        <v>2416</v>
      </c>
      <c r="S1470">
        <v>48141</v>
      </c>
      <c r="T1470" s="3">
        <v>42164</v>
      </c>
      <c r="U1470" s="3">
        <v>42166</v>
      </c>
      <c r="V1470" s="5">
        <v>67.606200000000001</v>
      </c>
      <c r="W1470">
        <v>15</v>
      </c>
      <c r="X1470" s="5">
        <v>97.98</v>
      </c>
      <c r="Y1470">
        <v>89658</v>
      </c>
      <c r="Z1470">
        <f t="shared" si="88"/>
        <v>2</v>
      </c>
      <c r="AA1470">
        <f t="shared" si="91"/>
        <v>9</v>
      </c>
      <c r="AB1470" t="str">
        <f t="shared" si="89"/>
        <v>Jun</v>
      </c>
      <c r="AC1470">
        <f t="shared" si="90"/>
        <v>2015</v>
      </c>
    </row>
    <row r="1471" spans="1:29" ht="12.75" customHeight="1" x14ac:dyDescent="0.25">
      <c r="A1471">
        <v>20976</v>
      </c>
      <c r="B1471" t="s">
        <v>56</v>
      </c>
      <c r="C1471">
        <v>0.01</v>
      </c>
      <c r="D1471">
        <v>6.48</v>
      </c>
      <c r="E1471">
        <v>6.57</v>
      </c>
      <c r="F1471">
        <v>2587</v>
      </c>
      <c r="G1471" t="s">
        <v>2417</v>
      </c>
      <c r="H1471" t="s">
        <v>27</v>
      </c>
      <c r="I1471" t="s">
        <v>40</v>
      </c>
      <c r="J1471" t="s">
        <v>29</v>
      </c>
      <c r="K1471" t="s">
        <v>93</v>
      </c>
      <c r="L1471" t="s">
        <v>59</v>
      </c>
      <c r="M1471" t="s">
        <v>2418</v>
      </c>
      <c r="N1471">
        <v>0.37</v>
      </c>
      <c r="O1471" t="s">
        <v>33</v>
      </c>
      <c r="P1471" t="s">
        <v>61</v>
      </c>
      <c r="Q1471" t="s">
        <v>1858</v>
      </c>
      <c r="R1471" t="s">
        <v>2419</v>
      </c>
      <c r="S1471">
        <v>54220</v>
      </c>
      <c r="T1471" s="3">
        <v>42063</v>
      </c>
      <c r="U1471" s="3">
        <v>42063</v>
      </c>
      <c r="V1471" s="5">
        <v>-46.5244</v>
      </c>
      <c r="W1471">
        <v>18</v>
      </c>
      <c r="X1471" s="5">
        <v>127.83</v>
      </c>
      <c r="Y1471">
        <v>91166</v>
      </c>
      <c r="Z1471">
        <f t="shared" si="88"/>
        <v>0</v>
      </c>
      <c r="AA1471">
        <f t="shared" si="91"/>
        <v>28</v>
      </c>
      <c r="AB1471" t="str">
        <f t="shared" si="89"/>
        <v>Feb</v>
      </c>
      <c r="AC1471">
        <f t="shared" si="90"/>
        <v>2015</v>
      </c>
    </row>
    <row r="1472" spans="1:29" ht="12.75" customHeight="1" x14ac:dyDescent="0.25">
      <c r="A1472">
        <v>20810</v>
      </c>
      <c r="B1472" t="s">
        <v>37</v>
      </c>
      <c r="C1472">
        <v>0.02</v>
      </c>
      <c r="D1472">
        <v>22.72</v>
      </c>
      <c r="E1472">
        <v>8.99</v>
      </c>
      <c r="F1472">
        <v>2587</v>
      </c>
      <c r="G1472" t="s">
        <v>2417</v>
      </c>
      <c r="H1472" t="s">
        <v>49</v>
      </c>
      <c r="I1472" t="s">
        <v>40</v>
      </c>
      <c r="J1472" t="s">
        <v>41</v>
      </c>
      <c r="K1472" t="s">
        <v>50</v>
      </c>
      <c r="L1472" t="s">
        <v>51</v>
      </c>
      <c r="M1472" t="s">
        <v>782</v>
      </c>
      <c r="N1472">
        <v>0.44</v>
      </c>
      <c r="O1472" t="s">
        <v>33</v>
      </c>
      <c r="P1472" t="s">
        <v>61</v>
      </c>
      <c r="Q1472" t="s">
        <v>1858</v>
      </c>
      <c r="R1472" t="s">
        <v>2419</v>
      </c>
      <c r="S1472">
        <v>54220</v>
      </c>
      <c r="T1472" s="3">
        <v>42181</v>
      </c>
      <c r="U1472" s="3">
        <v>42181</v>
      </c>
      <c r="V1472" s="5">
        <v>200.01719999999997</v>
      </c>
      <c r="W1472">
        <v>12</v>
      </c>
      <c r="X1472" s="5">
        <v>289.88</v>
      </c>
      <c r="Y1472">
        <v>91167</v>
      </c>
      <c r="Z1472">
        <f t="shared" si="88"/>
        <v>0</v>
      </c>
      <c r="AA1472">
        <f t="shared" si="91"/>
        <v>26</v>
      </c>
      <c r="AB1472" t="str">
        <f t="shared" si="89"/>
        <v>Jun</v>
      </c>
      <c r="AC1472">
        <f t="shared" si="90"/>
        <v>2015</v>
      </c>
    </row>
    <row r="1473" spans="1:29" ht="12.75" customHeight="1" x14ac:dyDescent="0.25">
      <c r="A1473">
        <v>22275</v>
      </c>
      <c r="B1473" t="s">
        <v>106</v>
      </c>
      <c r="C1473">
        <v>0.02</v>
      </c>
      <c r="D1473">
        <v>419.19</v>
      </c>
      <c r="E1473">
        <v>19.989999999999998</v>
      </c>
      <c r="F1473">
        <v>2593</v>
      </c>
      <c r="G1473" t="s">
        <v>2420</v>
      </c>
      <c r="H1473" t="s">
        <v>49</v>
      </c>
      <c r="I1473" t="s">
        <v>28</v>
      </c>
      <c r="J1473" t="s">
        <v>29</v>
      </c>
      <c r="K1473" t="s">
        <v>141</v>
      </c>
      <c r="L1473" t="s">
        <v>59</v>
      </c>
      <c r="M1473" t="s">
        <v>741</v>
      </c>
      <c r="N1473">
        <v>0.57999999999999996</v>
      </c>
      <c r="O1473" t="s">
        <v>33</v>
      </c>
      <c r="P1473" t="s">
        <v>136</v>
      </c>
      <c r="Q1473" t="s">
        <v>387</v>
      </c>
      <c r="R1473" t="s">
        <v>2421</v>
      </c>
      <c r="S1473">
        <v>30605</v>
      </c>
      <c r="T1473" s="3">
        <v>42111</v>
      </c>
      <c r="U1473" s="3">
        <v>42111</v>
      </c>
      <c r="V1473" s="5">
        <v>-39.606000000000002</v>
      </c>
      <c r="W1473">
        <v>10</v>
      </c>
      <c r="X1473" s="5">
        <v>4354.55</v>
      </c>
      <c r="Y1473">
        <v>87772</v>
      </c>
      <c r="Z1473">
        <f t="shared" si="88"/>
        <v>0</v>
      </c>
      <c r="AA1473">
        <f t="shared" si="91"/>
        <v>17</v>
      </c>
      <c r="AB1473" t="str">
        <f t="shared" si="89"/>
        <v>Apr</v>
      </c>
      <c r="AC1473">
        <f t="shared" si="90"/>
        <v>2015</v>
      </c>
    </row>
    <row r="1474" spans="1:29" ht="12.75" customHeight="1" x14ac:dyDescent="0.25">
      <c r="A1474">
        <v>23765</v>
      </c>
      <c r="B1474" t="s">
        <v>106</v>
      </c>
      <c r="C1474">
        <v>0.01</v>
      </c>
      <c r="D1474">
        <v>85.99</v>
      </c>
      <c r="E1474">
        <v>0.99</v>
      </c>
      <c r="F1474">
        <v>2593</v>
      </c>
      <c r="G1474" t="s">
        <v>2420</v>
      </c>
      <c r="H1474" t="s">
        <v>49</v>
      </c>
      <c r="I1474" t="s">
        <v>28</v>
      </c>
      <c r="J1474" t="s">
        <v>77</v>
      </c>
      <c r="K1474" t="s">
        <v>78</v>
      </c>
      <c r="L1474" t="s">
        <v>31</v>
      </c>
      <c r="M1474" t="s">
        <v>482</v>
      </c>
      <c r="N1474">
        <v>0.85</v>
      </c>
      <c r="O1474" t="s">
        <v>33</v>
      </c>
      <c r="P1474" t="s">
        <v>136</v>
      </c>
      <c r="Q1474" t="s">
        <v>387</v>
      </c>
      <c r="R1474" t="s">
        <v>2421</v>
      </c>
      <c r="S1474">
        <v>30605</v>
      </c>
      <c r="T1474" s="3">
        <v>42075</v>
      </c>
      <c r="U1474" s="3">
        <v>42080</v>
      </c>
      <c r="V1474" s="5">
        <v>311.72999999999996</v>
      </c>
      <c r="W1474">
        <v>2</v>
      </c>
      <c r="X1474" s="5">
        <v>146.16999999999999</v>
      </c>
      <c r="Y1474">
        <v>87773</v>
      </c>
      <c r="Z1474">
        <f t="shared" si="88"/>
        <v>5</v>
      </c>
      <c r="AA1474">
        <f t="shared" si="91"/>
        <v>12</v>
      </c>
      <c r="AB1474" t="str">
        <f t="shared" si="89"/>
        <v>Mar</v>
      </c>
      <c r="AC1474">
        <f t="shared" si="90"/>
        <v>2015</v>
      </c>
    </row>
    <row r="1475" spans="1:29" ht="12.75" customHeight="1" x14ac:dyDescent="0.25">
      <c r="A1475">
        <v>19859</v>
      </c>
      <c r="B1475" t="s">
        <v>106</v>
      </c>
      <c r="C1475">
        <v>0.05</v>
      </c>
      <c r="D1475">
        <v>5.74</v>
      </c>
      <c r="E1475">
        <v>5.3</v>
      </c>
      <c r="F1475">
        <v>2601</v>
      </c>
      <c r="G1475" t="s">
        <v>2422</v>
      </c>
      <c r="H1475" t="s">
        <v>49</v>
      </c>
      <c r="I1475" t="s">
        <v>28</v>
      </c>
      <c r="J1475" t="s">
        <v>29</v>
      </c>
      <c r="K1475" t="s">
        <v>174</v>
      </c>
      <c r="L1475" t="s">
        <v>51</v>
      </c>
      <c r="M1475" t="s">
        <v>2423</v>
      </c>
      <c r="N1475">
        <v>0.55000000000000004</v>
      </c>
      <c r="O1475" t="s">
        <v>33</v>
      </c>
      <c r="P1475" t="s">
        <v>53</v>
      </c>
      <c r="Q1475" t="s">
        <v>197</v>
      </c>
      <c r="R1475" t="s">
        <v>2424</v>
      </c>
      <c r="S1475">
        <v>3054</v>
      </c>
      <c r="T1475" s="3">
        <v>42084</v>
      </c>
      <c r="U1475" s="3">
        <v>42089</v>
      </c>
      <c r="V1475" s="5">
        <v>-50.75</v>
      </c>
      <c r="W1475">
        <v>7</v>
      </c>
      <c r="X1475" s="5">
        <v>42.02</v>
      </c>
      <c r="Y1475">
        <v>87382</v>
      </c>
      <c r="Z1475">
        <f t="shared" ref="Z1475:Z1538" si="92">DATEDIF(T1475, U1475, "d")</f>
        <v>5</v>
      </c>
      <c r="AA1475">
        <f t="shared" si="91"/>
        <v>21</v>
      </c>
      <c r="AB1475" t="str">
        <f t="shared" ref="AB1475:AB1538" si="93">TEXT((T1475), "mmm")</f>
        <v>Mar</v>
      </c>
      <c r="AC1475">
        <f t="shared" ref="AC1475:AC1538" si="94">YEAR(T1475)</f>
        <v>2015</v>
      </c>
    </row>
    <row r="1476" spans="1:29" ht="12.75" customHeight="1" x14ac:dyDescent="0.25">
      <c r="A1476">
        <v>20849</v>
      </c>
      <c r="B1476" t="s">
        <v>47</v>
      </c>
      <c r="C1476">
        <v>7.0000000000000007E-2</v>
      </c>
      <c r="D1476">
        <v>200.99</v>
      </c>
      <c r="E1476">
        <v>4.2</v>
      </c>
      <c r="F1476">
        <v>2603</v>
      </c>
      <c r="G1476" t="s">
        <v>2425</v>
      </c>
      <c r="H1476" t="s">
        <v>49</v>
      </c>
      <c r="I1476" t="s">
        <v>28</v>
      </c>
      <c r="J1476" t="s">
        <v>77</v>
      </c>
      <c r="K1476" t="s">
        <v>78</v>
      </c>
      <c r="L1476" t="s">
        <v>59</v>
      </c>
      <c r="M1476" t="s">
        <v>548</v>
      </c>
      <c r="N1476">
        <v>0.59</v>
      </c>
      <c r="O1476" t="s">
        <v>33</v>
      </c>
      <c r="P1476" t="s">
        <v>53</v>
      </c>
      <c r="Q1476" t="s">
        <v>54</v>
      </c>
      <c r="R1476" t="s">
        <v>2426</v>
      </c>
      <c r="S1476">
        <v>7601</v>
      </c>
      <c r="T1476" s="3">
        <v>42099</v>
      </c>
      <c r="U1476" s="3">
        <v>42100</v>
      </c>
      <c r="V1476" s="5">
        <v>2225.0761200000002</v>
      </c>
      <c r="W1476">
        <v>22</v>
      </c>
      <c r="X1476" s="5">
        <v>3705.14</v>
      </c>
      <c r="Y1476">
        <v>87383</v>
      </c>
      <c r="Z1476">
        <f t="shared" si="92"/>
        <v>1</v>
      </c>
      <c r="AA1476">
        <f t="shared" ref="AA1476:AA1539" si="95">DAY(T1476)</f>
        <v>5</v>
      </c>
      <c r="AB1476" t="str">
        <f t="shared" si="93"/>
        <v>Apr</v>
      </c>
      <c r="AC1476">
        <f t="shared" si="94"/>
        <v>2015</v>
      </c>
    </row>
    <row r="1477" spans="1:29" ht="12.75" customHeight="1" x14ac:dyDescent="0.25">
      <c r="A1477">
        <v>20850</v>
      </c>
      <c r="B1477" t="s">
        <v>47</v>
      </c>
      <c r="C1477">
        <v>0.01</v>
      </c>
      <c r="D1477">
        <v>297.48</v>
      </c>
      <c r="E1477">
        <v>18.059999999999999</v>
      </c>
      <c r="F1477">
        <v>2604</v>
      </c>
      <c r="G1477" t="s">
        <v>2427</v>
      </c>
      <c r="H1477" t="s">
        <v>39</v>
      </c>
      <c r="I1477" t="s">
        <v>28</v>
      </c>
      <c r="J1477" t="s">
        <v>77</v>
      </c>
      <c r="K1477" t="s">
        <v>85</v>
      </c>
      <c r="L1477" t="s">
        <v>43</v>
      </c>
      <c r="M1477" t="s">
        <v>565</v>
      </c>
      <c r="N1477">
        <v>0.6</v>
      </c>
      <c r="O1477" t="s">
        <v>33</v>
      </c>
      <c r="P1477" t="s">
        <v>53</v>
      </c>
      <c r="Q1477" t="s">
        <v>54</v>
      </c>
      <c r="R1477" t="s">
        <v>2428</v>
      </c>
      <c r="S1477">
        <v>8830</v>
      </c>
      <c r="T1477" s="3">
        <v>42099</v>
      </c>
      <c r="U1477" s="3">
        <v>42100</v>
      </c>
      <c r="V1477" s="5">
        <v>-338.18083200000001</v>
      </c>
      <c r="W1477">
        <v>3</v>
      </c>
      <c r="X1477" s="5">
        <v>945.36</v>
      </c>
      <c r="Y1477">
        <v>87383</v>
      </c>
      <c r="Z1477">
        <f t="shared" si="92"/>
        <v>1</v>
      </c>
      <c r="AA1477">
        <f t="shared" si="95"/>
        <v>5</v>
      </c>
      <c r="AB1477" t="str">
        <f t="shared" si="93"/>
        <v>Apr</v>
      </c>
      <c r="AC1477">
        <f t="shared" si="94"/>
        <v>2015</v>
      </c>
    </row>
    <row r="1478" spans="1:29" ht="12.75" customHeight="1" x14ac:dyDescent="0.25">
      <c r="A1478">
        <v>18046</v>
      </c>
      <c r="B1478" t="s">
        <v>25</v>
      </c>
      <c r="C1478">
        <v>0.09</v>
      </c>
      <c r="D1478">
        <v>5.4</v>
      </c>
      <c r="E1478">
        <v>7.78</v>
      </c>
      <c r="F1478">
        <v>2610</v>
      </c>
      <c r="G1478" t="s">
        <v>2429</v>
      </c>
      <c r="H1478" t="s">
        <v>49</v>
      </c>
      <c r="I1478" t="s">
        <v>28</v>
      </c>
      <c r="J1478" t="s">
        <v>29</v>
      </c>
      <c r="K1478" t="s">
        <v>109</v>
      </c>
      <c r="L1478" t="s">
        <v>59</v>
      </c>
      <c r="M1478" t="s">
        <v>310</v>
      </c>
      <c r="N1478">
        <v>0.37</v>
      </c>
      <c r="O1478" t="s">
        <v>33</v>
      </c>
      <c r="P1478" t="s">
        <v>34</v>
      </c>
      <c r="Q1478" t="s">
        <v>45</v>
      </c>
      <c r="R1478" t="s">
        <v>2402</v>
      </c>
      <c r="S1478">
        <v>95616</v>
      </c>
      <c r="T1478" s="3">
        <v>42140</v>
      </c>
      <c r="U1478" s="3">
        <v>42141</v>
      </c>
      <c r="V1478" s="5">
        <v>-136.25200000000001</v>
      </c>
      <c r="W1478">
        <v>9</v>
      </c>
      <c r="X1478" s="5">
        <v>49.24</v>
      </c>
      <c r="Y1478">
        <v>86118</v>
      </c>
      <c r="Z1478">
        <f t="shared" si="92"/>
        <v>1</v>
      </c>
      <c r="AA1478">
        <f t="shared" si="95"/>
        <v>16</v>
      </c>
      <c r="AB1478" t="str">
        <f t="shared" si="93"/>
        <v>May</v>
      </c>
      <c r="AC1478">
        <f t="shared" si="94"/>
        <v>2015</v>
      </c>
    </row>
    <row r="1479" spans="1:29" ht="12.75" customHeight="1" x14ac:dyDescent="0.25">
      <c r="A1479">
        <v>19971</v>
      </c>
      <c r="B1479" t="s">
        <v>106</v>
      </c>
      <c r="C1479">
        <v>0.02</v>
      </c>
      <c r="D1479">
        <v>50.98</v>
      </c>
      <c r="E1479">
        <v>13.66</v>
      </c>
      <c r="F1479">
        <v>2613</v>
      </c>
      <c r="G1479" t="s">
        <v>2430</v>
      </c>
      <c r="H1479" t="s">
        <v>27</v>
      </c>
      <c r="I1479" t="s">
        <v>28</v>
      </c>
      <c r="J1479" t="s">
        <v>29</v>
      </c>
      <c r="K1479" t="s">
        <v>257</v>
      </c>
      <c r="L1479" t="s">
        <v>59</v>
      </c>
      <c r="M1479" t="s">
        <v>2431</v>
      </c>
      <c r="N1479">
        <v>0.57999999999999996</v>
      </c>
      <c r="O1479" t="s">
        <v>33</v>
      </c>
      <c r="P1479" t="s">
        <v>53</v>
      </c>
      <c r="Q1479" t="s">
        <v>54</v>
      </c>
      <c r="R1479" t="s">
        <v>2432</v>
      </c>
      <c r="S1479">
        <v>8863</v>
      </c>
      <c r="T1479" s="3">
        <v>42028</v>
      </c>
      <c r="U1479" s="3">
        <v>42028</v>
      </c>
      <c r="V1479" s="5">
        <v>-25.76</v>
      </c>
      <c r="W1479">
        <v>1</v>
      </c>
      <c r="X1479" s="5">
        <v>68.45</v>
      </c>
      <c r="Y1479">
        <v>86119</v>
      </c>
      <c r="Z1479">
        <f t="shared" si="92"/>
        <v>0</v>
      </c>
      <c r="AA1479">
        <f t="shared" si="95"/>
        <v>24</v>
      </c>
      <c r="AB1479" t="str">
        <f t="shared" si="93"/>
        <v>Jan</v>
      </c>
      <c r="AC1479">
        <f t="shared" si="94"/>
        <v>2015</v>
      </c>
    </row>
    <row r="1480" spans="1:29" ht="12.75" customHeight="1" x14ac:dyDescent="0.25">
      <c r="A1480">
        <v>25962</v>
      </c>
      <c r="B1480" t="s">
        <v>47</v>
      </c>
      <c r="C1480">
        <v>0</v>
      </c>
      <c r="D1480">
        <v>2.6</v>
      </c>
      <c r="E1480">
        <v>2.4</v>
      </c>
      <c r="F1480">
        <v>2616</v>
      </c>
      <c r="G1480" t="s">
        <v>2433</v>
      </c>
      <c r="H1480" t="s">
        <v>49</v>
      </c>
      <c r="I1480" t="s">
        <v>28</v>
      </c>
      <c r="J1480" t="s">
        <v>29</v>
      </c>
      <c r="K1480" t="s">
        <v>30</v>
      </c>
      <c r="L1480" t="s">
        <v>31</v>
      </c>
      <c r="M1480" t="s">
        <v>1023</v>
      </c>
      <c r="N1480">
        <v>0.57999999999999996</v>
      </c>
      <c r="O1480" t="s">
        <v>33</v>
      </c>
      <c r="P1480" t="s">
        <v>61</v>
      </c>
      <c r="Q1480" t="s">
        <v>300</v>
      </c>
      <c r="R1480" t="s">
        <v>2434</v>
      </c>
      <c r="S1480">
        <v>49002</v>
      </c>
      <c r="T1480" s="3">
        <v>42074</v>
      </c>
      <c r="U1480" s="3">
        <v>42076</v>
      </c>
      <c r="V1480" s="5">
        <v>-45.21</v>
      </c>
      <c r="W1480">
        <v>16</v>
      </c>
      <c r="X1480" s="5">
        <v>44.75</v>
      </c>
      <c r="Y1480">
        <v>91495</v>
      </c>
      <c r="Z1480">
        <f t="shared" si="92"/>
        <v>2</v>
      </c>
      <c r="AA1480">
        <f t="shared" si="95"/>
        <v>11</v>
      </c>
      <c r="AB1480" t="str">
        <f t="shared" si="93"/>
        <v>Mar</v>
      </c>
      <c r="AC1480">
        <f t="shared" si="94"/>
        <v>2015</v>
      </c>
    </row>
    <row r="1481" spans="1:29" ht="12.75" customHeight="1" x14ac:dyDescent="0.25">
      <c r="A1481">
        <v>25478</v>
      </c>
      <c r="B1481" t="s">
        <v>37</v>
      </c>
      <c r="C1481">
        <v>0.1</v>
      </c>
      <c r="D1481">
        <v>3.25</v>
      </c>
      <c r="E1481">
        <v>49</v>
      </c>
      <c r="F1481">
        <v>2617</v>
      </c>
      <c r="G1481" t="s">
        <v>2435</v>
      </c>
      <c r="H1481" t="s">
        <v>49</v>
      </c>
      <c r="I1481" t="s">
        <v>28</v>
      </c>
      <c r="J1481" t="s">
        <v>29</v>
      </c>
      <c r="K1481" t="s">
        <v>257</v>
      </c>
      <c r="L1481" t="s">
        <v>236</v>
      </c>
      <c r="M1481" t="s">
        <v>1890</v>
      </c>
      <c r="N1481">
        <v>0.56000000000000005</v>
      </c>
      <c r="O1481" t="s">
        <v>33</v>
      </c>
      <c r="P1481" t="s">
        <v>61</v>
      </c>
      <c r="Q1481" t="s">
        <v>2193</v>
      </c>
      <c r="R1481" t="s">
        <v>2436</v>
      </c>
      <c r="S1481">
        <v>57401</v>
      </c>
      <c r="T1481" s="3">
        <v>42182</v>
      </c>
      <c r="U1481" s="3">
        <v>42183</v>
      </c>
      <c r="V1481" s="5">
        <v>-286.245</v>
      </c>
      <c r="W1481">
        <v>6</v>
      </c>
      <c r="X1481" s="5">
        <v>40.69</v>
      </c>
      <c r="Y1481">
        <v>91496</v>
      </c>
      <c r="Z1481">
        <f t="shared" si="92"/>
        <v>1</v>
      </c>
      <c r="AA1481">
        <f t="shared" si="95"/>
        <v>27</v>
      </c>
      <c r="AB1481" t="str">
        <f t="shared" si="93"/>
        <v>Jun</v>
      </c>
      <c r="AC1481">
        <f t="shared" si="94"/>
        <v>2015</v>
      </c>
    </row>
    <row r="1482" spans="1:29" ht="12.75" customHeight="1" x14ac:dyDescent="0.25">
      <c r="A1482">
        <v>6585</v>
      </c>
      <c r="B1482" t="s">
        <v>56</v>
      </c>
      <c r="C1482">
        <v>0.1</v>
      </c>
      <c r="D1482">
        <v>7.64</v>
      </c>
      <c r="E1482">
        <v>1.39</v>
      </c>
      <c r="F1482">
        <v>2618</v>
      </c>
      <c r="G1482" t="s">
        <v>2437</v>
      </c>
      <c r="H1482" t="s">
        <v>49</v>
      </c>
      <c r="I1482" t="s">
        <v>28</v>
      </c>
      <c r="J1482" t="s">
        <v>29</v>
      </c>
      <c r="K1482" t="s">
        <v>69</v>
      </c>
      <c r="L1482" t="s">
        <v>59</v>
      </c>
      <c r="M1482" t="s">
        <v>2438</v>
      </c>
      <c r="N1482">
        <v>0.36</v>
      </c>
      <c r="O1482" t="s">
        <v>33</v>
      </c>
      <c r="P1482" t="s">
        <v>53</v>
      </c>
      <c r="Q1482" t="s">
        <v>71</v>
      </c>
      <c r="R1482" t="s">
        <v>90</v>
      </c>
      <c r="S1482">
        <v>10004</v>
      </c>
      <c r="T1482" s="3">
        <v>42021</v>
      </c>
      <c r="U1482" s="3">
        <v>42023</v>
      </c>
      <c r="V1482" s="5">
        <v>16.12</v>
      </c>
      <c r="W1482">
        <v>18</v>
      </c>
      <c r="X1482" s="5">
        <v>130.11000000000001</v>
      </c>
      <c r="Y1482">
        <v>46884</v>
      </c>
      <c r="Z1482">
        <f t="shared" si="92"/>
        <v>2</v>
      </c>
      <c r="AA1482">
        <f t="shared" si="95"/>
        <v>17</v>
      </c>
      <c r="AB1482" t="str">
        <f t="shared" si="93"/>
        <v>Jan</v>
      </c>
      <c r="AC1482">
        <f t="shared" si="94"/>
        <v>2015</v>
      </c>
    </row>
    <row r="1483" spans="1:29" ht="12.75" customHeight="1" x14ac:dyDescent="0.25">
      <c r="A1483">
        <v>6586</v>
      </c>
      <c r="B1483" t="s">
        <v>56</v>
      </c>
      <c r="C1483">
        <v>0</v>
      </c>
      <c r="D1483">
        <v>125.99</v>
      </c>
      <c r="E1483">
        <v>2.5</v>
      </c>
      <c r="F1483">
        <v>2618</v>
      </c>
      <c r="G1483" t="s">
        <v>2437</v>
      </c>
      <c r="H1483" t="s">
        <v>49</v>
      </c>
      <c r="I1483" t="s">
        <v>28</v>
      </c>
      <c r="J1483" t="s">
        <v>77</v>
      </c>
      <c r="K1483" t="s">
        <v>78</v>
      </c>
      <c r="L1483" t="s">
        <v>59</v>
      </c>
      <c r="M1483" t="s">
        <v>2439</v>
      </c>
      <c r="N1483">
        <v>0.59</v>
      </c>
      <c r="O1483" t="s">
        <v>33</v>
      </c>
      <c r="P1483" t="s">
        <v>53</v>
      </c>
      <c r="Q1483" t="s">
        <v>71</v>
      </c>
      <c r="R1483" t="s">
        <v>90</v>
      </c>
      <c r="S1483">
        <v>10004</v>
      </c>
      <c r="T1483" s="3">
        <v>42021</v>
      </c>
      <c r="U1483" s="3">
        <v>42023</v>
      </c>
      <c r="V1483" s="5">
        <v>-815.90079999999989</v>
      </c>
      <c r="W1483">
        <v>3</v>
      </c>
      <c r="X1483" s="5">
        <v>337.34</v>
      </c>
      <c r="Y1483">
        <v>46884</v>
      </c>
      <c r="Z1483">
        <f t="shared" si="92"/>
        <v>2</v>
      </c>
      <c r="AA1483">
        <f t="shared" si="95"/>
        <v>17</v>
      </c>
      <c r="AB1483" t="str">
        <f t="shared" si="93"/>
        <v>Jan</v>
      </c>
      <c r="AC1483">
        <f t="shared" si="94"/>
        <v>2015</v>
      </c>
    </row>
    <row r="1484" spans="1:29" ht="12.75" customHeight="1" x14ac:dyDescent="0.25">
      <c r="A1484">
        <v>6587</v>
      </c>
      <c r="B1484" t="s">
        <v>56</v>
      </c>
      <c r="C1484">
        <v>0.1</v>
      </c>
      <c r="D1484">
        <v>11.55</v>
      </c>
      <c r="E1484">
        <v>2.36</v>
      </c>
      <c r="F1484">
        <v>2618</v>
      </c>
      <c r="G1484" t="s">
        <v>2437</v>
      </c>
      <c r="H1484" t="s">
        <v>49</v>
      </c>
      <c r="I1484" t="s">
        <v>28</v>
      </c>
      <c r="J1484" t="s">
        <v>29</v>
      </c>
      <c r="K1484" t="s">
        <v>30</v>
      </c>
      <c r="L1484" t="s">
        <v>31</v>
      </c>
      <c r="M1484" t="s">
        <v>312</v>
      </c>
      <c r="N1484">
        <v>0.55000000000000004</v>
      </c>
      <c r="O1484" t="s">
        <v>33</v>
      </c>
      <c r="P1484" t="s">
        <v>53</v>
      </c>
      <c r="Q1484" t="s">
        <v>71</v>
      </c>
      <c r="R1484" t="s">
        <v>90</v>
      </c>
      <c r="S1484">
        <v>10004</v>
      </c>
      <c r="T1484" s="3">
        <v>42021</v>
      </c>
      <c r="U1484" s="3">
        <v>42022</v>
      </c>
      <c r="V1484" s="5">
        <v>15.808000000000003</v>
      </c>
      <c r="W1484">
        <v>25</v>
      </c>
      <c r="X1484" s="5">
        <v>280.43</v>
      </c>
      <c r="Y1484">
        <v>46884</v>
      </c>
      <c r="Z1484">
        <f t="shared" si="92"/>
        <v>1</v>
      </c>
      <c r="AA1484">
        <f t="shared" si="95"/>
        <v>17</v>
      </c>
      <c r="AB1484" t="str">
        <f t="shared" si="93"/>
        <v>Jan</v>
      </c>
      <c r="AC1484">
        <f t="shared" si="94"/>
        <v>2015</v>
      </c>
    </row>
    <row r="1485" spans="1:29" ht="12.75" customHeight="1" x14ac:dyDescent="0.25">
      <c r="A1485">
        <v>4788</v>
      </c>
      <c r="B1485" t="s">
        <v>25</v>
      </c>
      <c r="C1485">
        <v>0.05</v>
      </c>
      <c r="D1485">
        <v>4.84</v>
      </c>
      <c r="E1485">
        <v>0.71</v>
      </c>
      <c r="F1485">
        <v>2618</v>
      </c>
      <c r="G1485" t="s">
        <v>2437</v>
      </c>
      <c r="H1485" t="s">
        <v>27</v>
      </c>
      <c r="I1485" t="s">
        <v>28</v>
      </c>
      <c r="J1485" t="s">
        <v>29</v>
      </c>
      <c r="K1485" t="s">
        <v>30</v>
      </c>
      <c r="L1485" t="s">
        <v>31</v>
      </c>
      <c r="M1485" t="s">
        <v>1476</v>
      </c>
      <c r="N1485">
        <v>0.52</v>
      </c>
      <c r="O1485" t="s">
        <v>33</v>
      </c>
      <c r="P1485" t="s">
        <v>53</v>
      </c>
      <c r="Q1485" t="s">
        <v>71</v>
      </c>
      <c r="R1485" t="s">
        <v>90</v>
      </c>
      <c r="S1485">
        <v>10004</v>
      </c>
      <c r="T1485" s="3">
        <v>42086</v>
      </c>
      <c r="U1485" s="3">
        <v>42086</v>
      </c>
      <c r="V1485" s="5">
        <v>29.17</v>
      </c>
      <c r="W1485">
        <v>20</v>
      </c>
      <c r="X1485" s="5">
        <v>103.39</v>
      </c>
      <c r="Y1485">
        <v>34017</v>
      </c>
      <c r="Z1485">
        <f t="shared" si="92"/>
        <v>0</v>
      </c>
      <c r="AA1485">
        <f t="shared" si="95"/>
        <v>23</v>
      </c>
      <c r="AB1485" t="str">
        <f t="shared" si="93"/>
        <v>Mar</v>
      </c>
      <c r="AC1485">
        <f t="shared" si="94"/>
        <v>2015</v>
      </c>
    </row>
    <row r="1486" spans="1:29" ht="12.75" customHeight="1" x14ac:dyDescent="0.25">
      <c r="A1486">
        <v>4789</v>
      </c>
      <c r="B1486" t="s">
        <v>25</v>
      </c>
      <c r="C1486">
        <v>0.01</v>
      </c>
      <c r="D1486">
        <v>14.98</v>
      </c>
      <c r="E1486">
        <v>7.69</v>
      </c>
      <c r="F1486">
        <v>2618</v>
      </c>
      <c r="G1486" t="s">
        <v>2437</v>
      </c>
      <c r="H1486" t="s">
        <v>49</v>
      </c>
      <c r="I1486" t="s">
        <v>28</v>
      </c>
      <c r="J1486" t="s">
        <v>29</v>
      </c>
      <c r="K1486" t="s">
        <v>141</v>
      </c>
      <c r="L1486" t="s">
        <v>59</v>
      </c>
      <c r="M1486" t="s">
        <v>1736</v>
      </c>
      <c r="N1486">
        <v>0.56999999999999995</v>
      </c>
      <c r="O1486" t="s">
        <v>33</v>
      </c>
      <c r="P1486" t="s">
        <v>53</v>
      </c>
      <c r="Q1486" t="s">
        <v>71</v>
      </c>
      <c r="R1486" t="s">
        <v>90</v>
      </c>
      <c r="S1486">
        <v>10004</v>
      </c>
      <c r="T1486" s="3">
        <v>42086</v>
      </c>
      <c r="U1486" s="3">
        <v>42088</v>
      </c>
      <c r="V1486" s="5">
        <v>-48.97</v>
      </c>
      <c r="W1486">
        <v>28</v>
      </c>
      <c r="X1486" s="5">
        <v>435.39</v>
      </c>
      <c r="Y1486">
        <v>34017</v>
      </c>
      <c r="Z1486">
        <f t="shared" si="92"/>
        <v>2</v>
      </c>
      <c r="AA1486">
        <f t="shared" si="95"/>
        <v>23</v>
      </c>
      <c r="AB1486" t="str">
        <f t="shared" si="93"/>
        <v>Mar</v>
      </c>
      <c r="AC1486">
        <f t="shared" si="94"/>
        <v>2015</v>
      </c>
    </row>
    <row r="1487" spans="1:29" ht="12.75" customHeight="1" x14ac:dyDescent="0.25">
      <c r="A1487">
        <v>7452</v>
      </c>
      <c r="B1487" t="s">
        <v>47</v>
      </c>
      <c r="C1487">
        <v>0.1</v>
      </c>
      <c r="D1487">
        <v>20.27</v>
      </c>
      <c r="E1487">
        <v>3.99</v>
      </c>
      <c r="F1487">
        <v>2618</v>
      </c>
      <c r="G1487" t="s">
        <v>2437</v>
      </c>
      <c r="H1487" t="s">
        <v>49</v>
      </c>
      <c r="I1487" t="s">
        <v>28</v>
      </c>
      <c r="J1487" t="s">
        <v>29</v>
      </c>
      <c r="K1487" t="s">
        <v>257</v>
      </c>
      <c r="L1487" t="s">
        <v>59</v>
      </c>
      <c r="M1487" t="s">
        <v>1514</v>
      </c>
      <c r="N1487">
        <v>0.56999999999999995</v>
      </c>
      <c r="O1487" t="s">
        <v>33</v>
      </c>
      <c r="P1487" t="s">
        <v>53</v>
      </c>
      <c r="Q1487" t="s">
        <v>71</v>
      </c>
      <c r="R1487" t="s">
        <v>90</v>
      </c>
      <c r="S1487">
        <v>10004</v>
      </c>
      <c r="T1487" s="3">
        <v>42086</v>
      </c>
      <c r="U1487" s="3">
        <v>42087</v>
      </c>
      <c r="V1487" s="5">
        <v>84.05</v>
      </c>
      <c r="W1487">
        <v>53</v>
      </c>
      <c r="X1487" s="5">
        <v>1051.52</v>
      </c>
      <c r="Y1487">
        <v>53153</v>
      </c>
      <c r="Z1487">
        <f t="shared" si="92"/>
        <v>1</v>
      </c>
      <c r="AA1487">
        <f t="shared" si="95"/>
        <v>23</v>
      </c>
      <c r="AB1487" t="str">
        <f t="shared" si="93"/>
        <v>Mar</v>
      </c>
      <c r="AC1487">
        <f t="shared" si="94"/>
        <v>2015</v>
      </c>
    </row>
    <row r="1488" spans="1:29" ht="12.75" customHeight="1" x14ac:dyDescent="0.25">
      <c r="A1488">
        <v>22788</v>
      </c>
      <c r="B1488" t="s">
        <v>25</v>
      </c>
      <c r="C1488">
        <v>0.05</v>
      </c>
      <c r="D1488">
        <v>4.84</v>
      </c>
      <c r="E1488">
        <v>0.71</v>
      </c>
      <c r="F1488">
        <v>2619</v>
      </c>
      <c r="G1488" t="s">
        <v>2440</v>
      </c>
      <c r="H1488" t="s">
        <v>27</v>
      </c>
      <c r="I1488" t="s">
        <v>28</v>
      </c>
      <c r="J1488" t="s">
        <v>29</v>
      </c>
      <c r="K1488" t="s">
        <v>30</v>
      </c>
      <c r="L1488" t="s">
        <v>31</v>
      </c>
      <c r="M1488" t="s">
        <v>1476</v>
      </c>
      <c r="N1488">
        <v>0.52</v>
      </c>
      <c r="O1488" t="s">
        <v>33</v>
      </c>
      <c r="P1488" t="s">
        <v>61</v>
      </c>
      <c r="Q1488" t="s">
        <v>2193</v>
      </c>
      <c r="R1488" t="s">
        <v>2441</v>
      </c>
      <c r="S1488">
        <v>57103</v>
      </c>
      <c r="T1488" s="3">
        <v>42086</v>
      </c>
      <c r="U1488" s="3">
        <v>42086</v>
      </c>
      <c r="V1488" s="5">
        <v>17.836500000000001</v>
      </c>
      <c r="W1488">
        <v>5</v>
      </c>
      <c r="X1488" s="5">
        <v>25.85</v>
      </c>
      <c r="Y1488">
        <v>88014</v>
      </c>
      <c r="Z1488">
        <f t="shared" si="92"/>
        <v>0</v>
      </c>
      <c r="AA1488">
        <f t="shared" si="95"/>
        <v>23</v>
      </c>
      <c r="AB1488" t="str">
        <f t="shared" si="93"/>
        <v>Mar</v>
      </c>
      <c r="AC1488">
        <f t="shared" si="94"/>
        <v>2015</v>
      </c>
    </row>
    <row r="1489" spans="1:29" ht="12.75" customHeight="1" x14ac:dyDescent="0.25">
      <c r="A1489">
        <v>18461</v>
      </c>
      <c r="B1489" t="s">
        <v>37</v>
      </c>
      <c r="C1489">
        <v>0.1</v>
      </c>
      <c r="D1489">
        <v>30.98</v>
      </c>
      <c r="E1489">
        <v>8.99</v>
      </c>
      <c r="F1489">
        <v>2619</v>
      </c>
      <c r="G1489" t="s">
        <v>2440</v>
      </c>
      <c r="H1489" t="s">
        <v>49</v>
      </c>
      <c r="I1489" t="s">
        <v>28</v>
      </c>
      <c r="J1489" t="s">
        <v>29</v>
      </c>
      <c r="K1489" t="s">
        <v>30</v>
      </c>
      <c r="L1489" t="s">
        <v>51</v>
      </c>
      <c r="M1489" t="s">
        <v>1555</v>
      </c>
      <c r="N1489">
        <v>0.57999999999999996</v>
      </c>
      <c r="O1489" t="s">
        <v>33</v>
      </c>
      <c r="P1489" t="s">
        <v>61</v>
      </c>
      <c r="Q1489" t="s">
        <v>2193</v>
      </c>
      <c r="R1489" t="s">
        <v>2441</v>
      </c>
      <c r="S1489">
        <v>57103</v>
      </c>
      <c r="T1489" s="3">
        <v>42044</v>
      </c>
      <c r="U1489" s="3">
        <v>42046</v>
      </c>
      <c r="V1489" s="5">
        <v>-20.222799999999999</v>
      </c>
      <c r="W1489">
        <v>4</v>
      </c>
      <c r="X1489" s="5">
        <v>119.37</v>
      </c>
      <c r="Y1489">
        <v>88015</v>
      </c>
      <c r="Z1489">
        <f t="shared" si="92"/>
        <v>2</v>
      </c>
      <c r="AA1489">
        <f t="shared" si="95"/>
        <v>9</v>
      </c>
      <c r="AB1489" t="str">
        <f t="shared" si="93"/>
        <v>Feb</v>
      </c>
      <c r="AC1489">
        <f t="shared" si="94"/>
        <v>2015</v>
      </c>
    </row>
    <row r="1490" spans="1:29" ht="12.75" customHeight="1" x14ac:dyDescent="0.25">
      <c r="A1490">
        <v>25452</v>
      </c>
      <c r="B1490" t="s">
        <v>47</v>
      </c>
      <c r="C1490">
        <v>0.1</v>
      </c>
      <c r="D1490">
        <v>20.27</v>
      </c>
      <c r="E1490">
        <v>3.99</v>
      </c>
      <c r="F1490">
        <v>2620</v>
      </c>
      <c r="G1490" t="s">
        <v>2442</v>
      </c>
      <c r="H1490" t="s">
        <v>49</v>
      </c>
      <c r="I1490" t="s">
        <v>28</v>
      </c>
      <c r="J1490" t="s">
        <v>29</v>
      </c>
      <c r="K1490" t="s">
        <v>257</v>
      </c>
      <c r="L1490" t="s">
        <v>59</v>
      </c>
      <c r="M1490" t="s">
        <v>1514</v>
      </c>
      <c r="N1490">
        <v>0.56999999999999995</v>
      </c>
      <c r="O1490" t="s">
        <v>33</v>
      </c>
      <c r="P1490" t="s">
        <v>136</v>
      </c>
      <c r="Q1490" t="s">
        <v>244</v>
      </c>
      <c r="R1490" t="s">
        <v>2443</v>
      </c>
      <c r="S1490">
        <v>38134</v>
      </c>
      <c r="T1490" s="3">
        <v>42086</v>
      </c>
      <c r="U1490" s="3">
        <v>42087</v>
      </c>
      <c r="V1490" s="5">
        <v>381.61799999999994</v>
      </c>
      <c r="W1490">
        <v>13</v>
      </c>
      <c r="X1490" s="5">
        <v>257.92</v>
      </c>
      <c r="Y1490">
        <v>88017</v>
      </c>
      <c r="Z1490">
        <f t="shared" si="92"/>
        <v>1</v>
      </c>
      <c r="AA1490">
        <f t="shared" si="95"/>
        <v>23</v>
      </c>
      <c r="AB1490" t="str">
        <f t="shared" si="93"/>
        <v>Mar</v>
      </c>
      <c r="AC1490">
        <f t="shared" si="94"/>
        <v>2015</v>
      </c>
    </row>
    <row r="1491" spans="1:29" ht="12.75" customHeight="1" x14ac:dyDescent="0.25">
      <c r="A1491">
        <v>26296</v>
      </c>
      <c r="B1491" t="s">
        <v>25</v>
      </c>
      <c r="C1491">
        <v>0.03</v>
      </c>
      <c r="D1491">
        <v>40.97</v>
      </c>
      <c r="E1491">
        <v>8.99</v>
      </c>
      <c r="F1491">
        <v>2621</v>
      </c>
      <c r="G1491" t="s">
        <v>2444</v>
      </c>
      <c r="H1491" t="s">
        <v>27</v>
      </c>
      <c r="I1491" t="s">
        <v>28</v>
      </c>
      <c r="J1491" t="s">
        <v>29</v>
      </c>
      <c r="K1491" t="s">
        <v>30</v>
      </c>
      <c r="L1491" t="s">
        <v>51</v>
      </c>
      <c r="M1491" t="s">
        <v>2445</v>
      </c>
      <c r="N1491">
        <v>0.59</v>
      </c>
      <c r="O1491" t="s">
        <v>33</v>
      </c>
      <c r="P1491" t="s">
        <v>136</v>
      </c>
      <c r="Q1491" t="s">
        <v>244</v>
      </c>
      <c r="R1491" t="s">
        <v>2446</v>
      </c>
      <c r="S1491">
        <v>37027</v>
      </c>
      <c r="T1491" s="3">
        <v>42082</v>
      </c>
      <c r="U1491" s="3">
        <v>42083</v>
      </c>
      <c r="V1491" s="5">
        <v>-177.05799999999999</v>
      </c>
      <c r="W1491">
        <v>5</v>
      </c>
      <c r="X1491" s="5">
        <v>207.22</v>
      </c>
      <c r="Y1491">
        <v>88016</v>
      </c>
      <c r="Z1491">
        <f t="shared" si="92"/>
        <v>1</v>
      </c>
      <c r="AA1491">
        <f t="shared" si="95"/>
        <v>19</v>
      </c>
      <c r="AB1491" t="str">
        <f t="shared" si="93"/>
        <v>Mar</v>
      </c>
      <c r="AC1491">
        <f t="shared" si="94"/>
        <v>2015</v>
      </c>
    </row>
    <row r="1492" spans="1:29" ht="12.75" customHeight="1" x14ac:dyDescent="0.25">
      <c r="A1492">
        <v>26032</v>
      </c>
      <c r="B1492" t="s">
        <v>25</v>
      </c>
      <c r="C1492">
        <v>0.1</v>
      </c>
      <c r="D1492">
        <v>41.94</v>
      </c>
      <c r="E1492">
        <v>2.99</v>
      </c>
      <c r="F1492">
        <v>2626</v>
      </c>
      <c r="G1492" t="s">
        <v>2447</v>
      </c>
      <c r="H1492" t="s">
        <v>49</v>
      </c>
      <c r="I1492" t="s">
        <v>114</v>
      </c>
      <c r="J1492" t="s">
        <v>29</v>
      </c>
      <c r="K1492" t="s">
        <v>109</v>
      </c>
      <c r="L1492" t="s">
        <v>59</v>
      </c>
      <c r="M1492" t="s">
        <v>2448</v>
      </c>
      <c r="N1492">
        <v>0.35</v>
      </c>
      <c r="O1492" t="s">
        <v>33</v>
      </c>
      <c r="P1492" t="s">
        <v>34</v>
      </c>
      <c r="Q1492" t="s">
        <v>45</v>
      </c>
      <c r="R1492" t="s">
        <v>1456</v>
      </c>
      <c r="S1492">
        <v>94025</v>
      </c>
      <c r="T1492" s="3">
        <v>42042</v>
      </c>
      <c r="U1492" s="3">
        <v>42043</v>
      </c>
      <c r="V1492" s="5">
        <v>164.08199999999999</v>
      </c>
      <c r="W1492">
        <v>6</v>
      </c>
      <c r="X1492" s="5">
        <v>237.8</v>
      </c>
      <c r="Y1492">
        <v>90927</v>
      </c>
      <c r="Z1492">
        <f t="shared" si="92"/>
        <v>1</v>
      </c>
      <c r="AA1492">
        <f t="shared" si="95"/>
        <v>7</v>
      </c>
      <c r="AB1492" t="str">
        <f t="shared" si="93"/>
        <v>Feb</v>
      </c>
      <c r="AC1492">
        <f t="shared" si="94"/>
        <v>2015</v>
      </c>
    </row>
    <row r="1493" spans="1:29" ht="12.75" customHeight="1" x14ac:dyDescent="0.25">
      <c r="A1493">
        <v>18623</v>
      </c>
      <c r="B1493" t="s">
        <v>56</v>
      </c>
      <c r="C1493">
        <v>0.02</v>
      </c>
      <c r="D1493">
        <v>30.53</v>
      </c>
      <c r="E1493">
        <v>19.989999999999998</v>
      </c>
      <c r="F1493">
        <v>2628</v>
      </c>
      <c r="G1493" t="s">
        <v>2449</v>
      </c>
      <c r="H1493" t="s">
        <v>27</v>
      </c>
      <c r="I1493" t="s">
        <v>28</v>
      </c>
      <c r="J1493" t="s">
        <v>29</v>
      </c>
      <c r="K1493" t="s">
        <v>134</v>
      </c>
      <c r="L1493" t="s">
        <v>59</v>
      </c>
      <c r="M1493" t="s">
        <v>697</v>
      </c>
      <c r="N1493">
        <v>0.39</v>
      </c>
      <c r="O1493" t="s">
        <v>33</v>
      </c>
      <c r="P1493" t="s">
        <v>61</v>
      </c>
      <c r="Q1493" t="s">
        <v>304</v>
      </c>
      <c r="R1493" t="s">
        <v>2289</v>
      </c>
      <c r="S1493">
        <v>73160</v>
      </c>
      <c r="T1493" s="3">
        <v>42021</v>
      </c>
      <c r="U1493" s="3">
        <v>42023</v>
      </c>
      <c r="V1493" s="5">
        <v>-54.63</v>
      </c>
      <c r="W1493">
        <v>14</v>
      </c>
      <c r="X1493" s="5">
        <v>448.47</v>
      </c>
      <c r="Y1493">
        <v>85916</v>
      </c>
      <c r="Z1493">
        <f t="shared" si="92"/>
        <v>2</v>
      </c>
      <c r="AA1493">
        <f t="shared" si="95"/>
        <v>17</v>
      </c>
      <c r="AB1493" t="str">
        <f t="shared" si="93"/>
        <v>Jan</v>
      </c>
      <c r="AC1493">
        <f t="shared" si="94"/>
        <v>2015</v>
      </c>
    </row>
    <row r="1494" spans="1:29" ht="12.75" customHeight="1" x14ac:dyDescent="0.25">
      <c r="A1494">
        <v>21981</v>
      </c>
      <c r="B1494" t="s">
        <v>47</v>
      </c>
      <c r="C1494">
        <v>0.01</v>
      </c>
      <c r="D1494">
        <v>194.3</v>
      </c>
      <c r="E1494">
        <v>11.54</v>
      </c>
      <c r="F1494">
        <v>2630</v>
      </c>
      <c r="G1494" t="s">
        <v>2450</v>
      </c>
      <c r="H1494" t="s">
        <v>49</v>
      </c>
      <c r="I1494" t="s">
        <v>58</v>
      </c>
      <c r="J1494" t="s">
        <v>41</v>
      </c>
      <c r="K1494" t="s">
        <v>50</v>
      </c>
      <c r="L1494" t="s">
        <v>236</v>
      </c>
      <c r="M1494" t="s">
        <v>1163</v>
      </c>
      <c r="N1494">
        <v>0.59</v>
      </c>
      <c r="O1494" t="s">
        <v>33</v>
      </c>
      <c r="P1494" t="s">
        <v>61</v>
      </c>
      <c r="Q1494" t="s">
        <v>304</v>
      </c>
      <c r="R1494" t="s">
        <v>2451</v>
      </c>
      <c r="S1494">
        <v>73071</v>
      </c>
      <c r="T1494" s="3">
        <v>42009</v>
      </c>
      <c r="U1494" s="3">
        <v>42011</v>
      </c>
      <c r="V1494" s="5">
        <v>690.17939999999999</v>
      </c>
      <c r="W1494">
        <v>5</v>
      </c>
      <c r="X1494" s="5">
        <v>1000.26</v>
      </c>
      <c r="Y1494">
        <v>85914</v>
      </c>
      <c r="Z1494">
        <f t="shared" si="92"/>
        <v>2</v>
      </c>
      <c r="AA1494">
        <f t="shared" si="95"/>
        <v>5</v>
      </c>
      <c r="AB1494" t="str">
        <f t="shared" si="93"/>
        <v>Jan</v>
      </c>
      <c r="AC1494">
        <f t="shared" si="94"/>
        <v>2015</v>
      </c>
    </row>
    <row r="1495" spans="1:29" ht="12.75" customHeight="1" x14ac:dyDescent="0.25">
      <c r="A1495">
        <v>21982</v>
      </c>
      <c r="B1495" t="s">
        <v>47</v>
      </c>
      <c r="C1495">
        <v>0.02</v>
      </c>
      <c r="D1495">
        <v>209.84</v>
      </c>
      <c r="E1495">
        <v>21.21</v>
      </c>
      <c r="F1495">
        <v>2630</v>
      </c>
      <c r="G1495" t="s">
        <v>2450</v>
      </c>
      <c r="H1495" t="s">
        <v>49</v>
      </c>
      <c r="I1495" t="s">
        <v>58</v>
      </c>
      <c r="J1495" t="s">
        <v>41</v>
      </c>
      <c r="K1495" t="s">
        <v>50</v>
      </c>
      <c r="L1495" t="s">
        <v>236</v>
      </c>
      <c r="M1495" t="s">
        <v>1162</v>
      </c>
      <c r="N1495">
        <v>0.59</v>
      </c>
      <c r="O1495" t="s">
        <v>33</v>
      </c>
      <c r="P1495" t="s">
        <v>61</v>
      </c>
      <c r="Q1495" t="s">
        <v>304</v>
      </c>
      <c r="R1495" t="s">
        <v>2451</v>
      </c>
      <c r="S1495">
        <v>73071</v>
      </c>
      <c r="T1495" s="3">
        <v>42009</v>
      </c>
      <c r="U1495" s="3">
        <v>42010</v>
      </c>
      <c r="V1495" s="5">
        <v>1507.6430999999998</v>
      </c>
      <c r="W1495">
        <v>10</v>
      </c>
      <c r="X1495" s="5">
        <v>2184.9899999999998</v>
      </c>
      <c r="Y1495">
        <v>85914</v>
      </c>
      <c r="Z1495">
        <f t="shared" si="92"/>
        <v>1</v>
      </c>
      <c r="AA1495">
        <f t="shared" si="95"/>
        <v>5</v>
      </c>
      <c r="AB1495" t="str">
        <f t="shared" si="93"/>
        <v>Jan</v>
      </c>
      <c r="AC1495">
        <f t="shared" si="94"/>
        <v>2015</v>
      </c>
    </row>
    <row r="1496" spans="1:29" ht="12.75" customHeight="1" x14ac:dyDescent="0.25">
      <c r="A1496">
        <v>21983</v>
      </c>
      <c r="B1496" t="s">
        <v>47</v>
      </c>
      <c r="C1496">
        <v>0</v>
      </c>
      <c r="D1496">
        <v>145.44999999999999</v>
      </c>
      <c r="E1496">
        <v>17.850000000000001</v>
      </c>
      <c r="F1496">
        <v>2630</v>
      </c>
      <c r="G1496" t="s">
        <v>2450</v>
      </c>
      <c r="H1496" t="s">
        <v>39</v>
      </c>
      <c r="I1496" t="s">
        <v>58</v>
      </c>
      <c r="J1496" t="s">
        <v>77</v>
      </c>
      <c r="K1496" t="s">
        <v>85</v>
      </c>
      <c r="L1496" t="s">
        <v>43</v>
      </c>
      <c r="M1496" t="s">
        <v>1075</v>
      </c>
      <c r="N1496">
        <v>0.56000000000000005</v>
      </c>
      <c r="O1496" t="s">
        <v>33</v>
      </c>
      <c r="P1496" t="s">
        <v>61</v>
      </c>
      <c r="Q1496" t="s">
        <v>304</v>
      </c>
      <c r="R1496" t="s">
        <v>2451</v>
      </c>
      <c r="S1496">
        <v>73071</v>
      </c>
      <c r="T1496" s="3">
        <v>42009</v>
      </c>
      <c r="U1496" s="3">
        <v>42011</v>
      </c>
      <c r="V1496" s="5">
        <v>801.74680000000012</v>
      </c>
      <c r="W1496">
        <v>8</v>
      </c>
      <c r="X1496" s="5">
        <v>1191.2</v>
      </c>
      <c r="Y1496">
        <v>85914</v>
      </c>
      <c r="Z1496">
        <f t="shared" si="92"/>
        <v>2</v>
      </c>
      <c r="AA1496">
        <f t="shared" si="95"/>
        <v>5</v>
      </c>
      <c r="AB1496" t="str">
        <f t="shared" si="93"/>
        <v>Jan</v>
      </c>
      <c r="AC1496">
        <f t="shared" si="94"/>
        <v>2015</v>
      </c>
    </row>
    <row r="1497" spans="1:29" ht="12.75" customHeight="1" x14ac:dyDescent="0.25">
      <c r="A1497">
        <v>22540</v>
      </c>
      <c r="B1497" t="s">
        <v>25</v>
      </c>
      <c r="C1497">
        <v>7.0000000000000007E-2</v>
      </c>
      <c r="D1497">
        <v>65.989999999999995</v>
      </c>
      <c r="E1497">
        <v>5.99</v>
      </c>
      <c r="F1497">
        <v>2630</v>
      </c>
      <c r="G1497" t="s">
        <v>2450</v>
      </c>
      <c r="H1497" t="s">
        <v>49</v>
      </c>
      <c r="I1497" t="s">
        <v>58</v>
      </c>
      <c r="J1497" t="s">
        <v>77</v>
      </c>
      <c r="K1497" t="s">
        <v>78</v>
      </c>
      <c r="L1497" t="s">
        <v>59</v>
      </c>
      <c r="M1497" t="s">
        <v>2452</v>
      </c>
      <c r="N1497">
        <v>0.57999999999999996</v>
      </c>
      <c r="O1497" t="s">
        <v>33</v>
      </c>
      <c r="P1497" t="s">
        <v>61</v>
      </c>
      <c r="Q1497" t="s">
        <v>304</v>
      </c>
      <c r="R1497" t="s">
        <v>2451</v>
      </c>
      <c r="S1497">
        <v>73071</v>
      </c>
      <c r="T1497" s="3">
        <v>42011</v>
      </c>
      <c r="U1497" s="3">
        <v>42012</v>
      </c>
      <c r="V1497" s="5">
        <v>-139.18256</v>
      </c>
      <c r="W1497">
        <v>3</v>
      </c>
      <c r="X1497" s="5">
        <v>165.71</v>
      </c>
      <c r="Y1497">
        <v>85915</v>
      </c>
      <c r="Z1497">
        <f t="shared" si="92"/>
        <v>1</v>
      </c>
      <c r="AA1497">
        <f t="shared" si="95"/>
        <v>7</v>
      </c>
      <c r="AB1497" t="str">
        <f t="shared" si="93"/>
        <v>Jan</v>
      </c>
      <c r="AC1497">
        <f t="shared" si="94"/>
        <v>2015</v>
      </c>
    </row>
    <row r="1498" spans="1:29" ht="12.75" customHeight="1" x14ac:dyDescent="0.25">
      <c r="A1498">
        <v>25594</v>
      </c>
      <c r="B1498" t="s">
        <v>106</v>
      </c>
      <c r="C1498">
        <v>0.05</v>
      </c>
      <c r="D1498">
        <v>100.97</v>
      </c>
      <c r="E1498">
        <v>7.18</v>
      </c>
      <c r="F1498">
        <v>2638</v>
      </c>
      <c r="G1498" t="s">
        <v>2453</v>
      </c>
      <c r="H1498" t="s">
        <v>27</v>
      </c>
      <c r="I1498" t="s">
        <v>114</v>
      </c>
      <c r="J1498" t="s">
        <v>77</v>
      </c>
      <c r="K1498" t="s">
        <v>180</v>
      </c>
      <c r="L1498" t="s">
        <v>59</v>
      </c>
      <c r="M1498" t="s">
        <v>2093</v>
      </c>
      <c r="N1498">
        <v>0.46</v>
      </c>
      <c r="O1498" t="s">
        <v>33</v>
      </c>
      <c r="P1498" t="s">
        <v>34</v>
      </c>
      <c r="Q1498" t="s">
        <v>1741</v>
      </c>
      <c r="R1498" t="s">
        <v>2454</v>
      </c>
      <c r="S1498">
        <v>83704</v>
      </c>
      <c r="T1498" s="3">
        <v>42163</v>
      </c>
      <c r="U1498" s="3">
        <v>42163</v>
      </c>
      <c r="V1498" s="5">
        <v>881.46809999999994</v>
      </c>
      <c r="W1498">
        <v>13</v>
      </c>
      <c r="X1498" s="5">
        <v>1277.49</v>
      </c>
      <c r="Y1498">
        <v>90951</v>
      </c>
      <c r="Z1498">
        <f t="shared" si="92"/>
        <v>0</v>
      </c>
      <c r="AA1498">
        <f t="shared" si="95"/>
        <v>8</v>
      </c>
      <c r="AB1498" t="str">
        <f t="shared" si="93"/>
        <v>Jun</v>
      </c>
      <c r="AC1498">
        <f t="shared" si="94"/>
        <v>2015</v>
      </c>
    </row>
    <row r="1499" spans="1:29" ht="12.75" customHeight="1" x14ac:dyDescent="0.25">
      <c r="A1499">
        <v>21041</v>
      </c>
      <c r="B1499" t="s">
        <v>37</v>
      </c>
      <c r="C1499">
        <v>0.05</v>
      </c>
      <c r="D1499">
        <v>4.9800000000000004</v>
      </c>
      <c r="E1499">
        <v>0.49</v>
      </c>
      <c r="F1499">
        <v>2639</v>
      </c>
      <c r="G1499" t="s">
        <v>2455</v>
      </c>
      <c r="H1499" t="s">
        <v>49</v>
      </c>
      <c r="I1499" t="s">
        <v>114</v>
      </c>
      <c r="J1499" t="s">
        <v>29</v>
      </c>
      <c r="K1499" t="s">
        <v>134</v>
      </c>
      <c r="L1499" t="s">
        <v>59</v>
      </c>
      <c r="M1499" t="s">
        <v>1422</v>
      </c>
      <c r="N1499">
        <v>0.39</v>
      </c>
      <c r="O1499" t="s">
        <v>33</v>
      </c>
      <c r="P1499" t="s">
        <v>34</v>
      </c>
      <c r="Q1499" t="s">
        <v>366</v>
      </c>
      <c r="R1499" t="s">
        <v>652</v>
      </c>
      <c r="S1499">
        <v>88201</v>
      </c>
      <c r="T1499" s="3">
        <v>42082</v>
      </c>
      <c r="U1499" s="3">
        <v>42082</v>
      </c>
      <c r="V1499" s="5">
        <v>3.84</v>
      </c>
      <c r="W1499">
        <v>3</v>
      </c>
      <c r="X1499" s="5">
        <v>14.2</v>
      </c>
      <c r="Y1499">
        <v>90952</v>
      </c>
      <c r="Z1499">
        <f t="shared" si="92"/>
        <v>0</v>
      </c>
      <c r="AA1499">
        <f t="shared" si="95"/>
        <v>19</v>
      </c>
      <c r="AB1499" t="str">
        <f t="shared" si="93"/>
        <v>Mar</v>
      </c>
      <c r="AC1499">
        <f t="shared" si="94"/>
        <v>2015</v>
      </c>
    </row>
    <row r="1500" spans="1:29" ht="12.75" customHeight="1" x14ac:dyDescent="0.25">
      <c r="A1500">
        <v>22438</v>
      </c>
      <c r="B1500" t="s">
        <v>106</v>
      </c>
      <c r="C1500">
        <v>0.1</v>
      </c>
      <c r="D1500">
        <v>10.98</v>
      </c>
      <c r="E1500">
        <v>3.99</v>
      </c>
      <c r="F1500">
        <v>2647</v>
      </c>
      <c r="G1500" t="s">
        <v>2456</v>
      </c>
      <c r="H1500" t="s">
        <v>49</v>
      </c>
      <c r="I1500" t="s">
        <v>28</v>
      </c>
      <c r="J1500" t="s">
        <v>29</v>
      </c>
      <c r="K1500" t="s">
        <v>257</v>
      </c>
      <c r="L1500" t="s">
        <v>59</v>
      </c>
      <c r="M1500" t="s">
        <v>1578</v>
      </c>
      <c r="N1500">
        <v>0.57999999999999996</v>
      </c>
      <c r="O1500" t="s">
        <v>33</v>
      </c>
      <c r="P1500" t="s">
        <v>34</v>
      </c>
      <c r="Q1500" t="s">
        <v>45</v>
      </c>
      <c r="R1500" t="s">
        <v>2457</v>
      </c>
      <c r="S1500">
        <v>93309</v>
      </c>
      <c r="T1500" s="3">
        <v>42080</v>
      </c>
      <c r="U1500" s="3">
        <v>42087</v>
      </c>
      <c r="V1500" s="5">
        <v>-21.03</v>
      </c>
      <c r="W1500">
        <v>5</v>
      </c>
      <c r="X1500" s="5">
        <v>52.21</v>
      </c>
      <c r="Y1500">
        <v>91386</v>
      </c>
      <c r="Z1500">
        <f t="shared" si="92"/>
        <v>7</v>
      </c>
      <c r="AA1500">
        <f t="shared" si="95"/>
        <v>17</v>
      </c>
      <c r="AB1500" t="str">
        <f t="shared" si="93"/>
        <v>Mar</v>
      </c>
      <c r="AC1500">
        <f t="shared" si="94"/>
        <v>2015</v>
      </c>
    </row>
    <row r="1501" spans="1:29" ht="12.75" customHeight="1" x14ac:dyDescent="0.25">
      <c r="A1501">
        <v>22439</v>
      </c>
      <c r="B1501" t="s">
        <v>106</v>
      </c>
      <c r="C1501">
        <v>0.01</v>
      </c>
      <c r="D1501">
        <v>39.979999999999997</v>
      </c>
      <c r="E1501">
        <v>9.1999999999999993</v>
      </c>
      <c r="F1501">
        <v>2647</v>
      </c>
      <c r="G1501" t="s">
        <v>2456</v>
      </c>
      <c r="H1501" t="s">
        <v>49</v>
      </c>
      <c r="I1501" t="s">
        <v>28</v>
      </c>
      <c r="J1501" t="s">
        <v>41</v>
      </c>
      <c r="K1501" t="s">
        <v>50</v>
      </c>
      <c r="L1501" t="s">
        <v>31</v>
      </c>
      <c r="M1501" t="s">
        <v>2458</v>
      </c>
      <c r="N1501">
        <v>0.65</v>
      </c>
      <c r="O1501" t="s">
        <v>33</v>
      </c>
      <c r="P1501" t="s">
        <v>34</v>
      </c>
      <c r="Q1501" t="s">
        <v>45</v>
      </c>
      <c r="R1501" t="s">
        <v>2457</v>
      </c>
      <c r="S1501">
        <v>93309</v>
      </c>
      <c r="T1501" s="3">
        <v>42080</v>
      </c>
      <c r="U1501" s="3">
        <v>42082</v>
      </c>
      <c r="V1501" s="5">
        <v>117.52079999999998</v>
      </c>
      <c r="W1501">
        <v>4</v>
      </c>
      <c r="X1501" s="5">
        <v>170.32</v>
      </c>
      <c r="Y1501">
        <v>91386</v>
      </c>
      <c r="Z1501">
        <f t="shared" si="92"/>
        <v>2</v>
      </c>
      <c r="AA1501">
        <f t="shared" si="95"/>
        <v>17</v>
      </c>
      <c r="AB1501" t="str">
        <f t="shared" si="93"/>
        <v>Mar</v>
      </c>
      <c r="AC1501">
        <f t="shared" si="94"/>
        <v>2015</v>
      </c>
    </row>
    <row r="1502" spans="1:29" ht="12.75" customHeight="1" x14ac:dyDescent="0.25">
      <c r="A1502">
        <v>18720</v>
      </c>
      <c r="B1502" t="s">
        <v>25</v>
      </c>
      <c r="C1502">
        <v>0.01</v>
      </c>
      <c r="D1502">
        <v>39.979999999999997</v>
      </c>
      <c r="E1502">
        <v>4</v>
      </c>
      <c r="F1502">
        <v>2649</v>
      </c>
      <c r="G1502" t="s">
        <v>2459</v>
      </c>
      <c r="H1502" t="s">
        <v>49</v>
      </c>
      <c r="I1502" t="s">
        <v>28</v>
      </c>
      <c r="J1502" t="s">
        <v>77</v>
      </c>
      <c r="K1502" t="s">
        <v>180</v>
      </c>
      <c r="L1502" t="s">
        <v>59</v>
      </c>
      <c r="M1502" t="s">
        <v>252</v>
      </c>
      <c r="N1502">
        <v>0.7</v>
      </c>
      <c r="O1502" t="s">
        <v>33</v>
      </c>
      <c r="P1502" t="s">
        <v>53</v>
      </c>
      <c r="Q1502" t="s">
        <v>415</v>
      </c>
      <c r="R1502" t="s">
        <v>2223</v>
      </c>
      <c r="S1502">
        <v>21040</v>
      </c>
      <c r="T1502" s="3">
        <v>42166</v>
      </c>
      <c r="U1502" s="3">
        <v>42167</v>
      </c>
      <c r="V1502" s="5">
        <v>-30.808</v>
      </c>
      <c r="W1502">
        <v>5</v>
      </c>
      <c r="X1502" s="5">
        <v>203.29</v>
      </c>
      <c r="Y1502">
        <v>88814</v>
      </c>
      <c r="Z1502">
        <f t="shared" si="92"/>
        <v>1</v>
      </c>
      <c r="AA1502">
        <f t="shared" si="95"/>
        <v>11</v>
      </c>
      <c r="AB1502" t="str">
        <f t="shared" si="93"/>
        <v>Jun</v>
      </c>
      <c r="AC1502">
        <f t="shared" si="94"/>
        <v>2015</v>
      </c>
    </row>
    <row r="1503" spans="1:29" ht="12.75" customHeight="1" x14ac:dyDescent="0.25">
      <c r="A1503">
        <v>22904</v>
      </c>
      <c r="B1503" t="s">
        <v>47</v>
      </c>
      <c r="C1503">
        <v>0.05</v>
      </c>
      <c r="D1503">
        <v>35.99</v>
      </c>
      <c r="E1503">
        <v>5.99</v>
      </c>
      <c r="F1503">
        <v>2650</v>
      </c>
      <c r="G1503" t="s">
        <v>2460</v>
      </c>
      <c r="H1503" t="s">
        <v>49</v>
      </c>
      <c r="I1503" t="s">
        <v>28</v>
      </c>
      <c r="J1503" t="s">
        <v>77</v>
      </c>
      <c r="K1503" t="s">
        <v>78</v>
      </c>
      <c r="L1503" t="s">
        <v>31</v>
      </c>
      <c r="M1503" t="s">
        <v>981</v>
      </c>
      <c r="N1503">
        <v>0.38</v>
      </c>
      <c r="O1503" t="s">
        <v>33</v>
      </c>
      <c r="P1503" t="s">
        <v>53</v>
      </c>
      <c r="Q1503" t="s">
        <v>234</v>
      </c>
      <c r="R1503" t="s">
        <v>2461</v>
      </c>
      <c r="S1503">
        <v>15234</v>
      </c>
      <c r="T1503" s="3">
        <v>42128</v>
      </c>
      <c r="U1503" s="3">
        <v>42129</v>
      </c>
      <c r="V1503" s="5">
        <v>524.31719999999996</v>
      </c>
      <c r="W1503">
        <v>26</v>
      </c>
      <c r="X1503" s="5">
        <v>759.88</v>
      </c>
      <c r="Y1503">
        <v>88815</v>
      </c>
      <c r="Z1503">
        <f t="shared" si="92"/>
        <v>1</v>
      </c>
      <c r="AA1503">
        <f t="shared" si="95"/>
        <v>4</v>
      </c>
      <c r="AB1503" t="str">
        <f t="shared" si="93"/>
        <v>May</v>
      </c>
      <c r="AC1503">
        <f t="shared" si="94"/>
        <v>2015</v>
      </c>
    </row>
    <row r="1504" spans="1:29" ht="12.75" customHeight="1" x14ac:dyDescent="0.25">
      <c r="A1504">
        <v>18949</v>
      </c>
      <c r="B1504" t="s">
        <v>56</v>
      </c>
      <c r="C1504">
        <v>0.06</v>
      </c>
      <c r="D1504">
        <v>47.9</v>
      </c>
      <c r="E1504">
        <v>5.86</v>
      </c>
      <c r="F1504">
        <v>2652</v>
      </c>
      <c r="G1504" t="s">
        <v>2462</v>
      </c>
      <c r="H1504" t="s">
        <v>49</v>
      </c>
      <c r="I1504" t="s">
        <v>114</v>
      </c>
      <c r="J1504" t="s">
        <v>29</v>
      </c>
      <c r="K1504" t="s">
        <v>93</v>
      </c>
      <c r="L1504" t="s">
        <v>59</v>
      </c>
      <c r="M1504" t="s">
        <v>1937</v>
      </c>
      <c r="N1504">
        <v>0.37</v>
      </c>
      <c r="O1504" t="s">
        <v>33</v>
      </c>
      <c r="P1504" t="s">
        <v>34</v>
      </c>
      <c r="Q1504" t="s">
        <v>45</v>
      </c>
      <c r="R1504" t="s">
        <v>2457</v>
      </c>
      <c r="S1504">
        <v>93309</v>
      </c>
      <c r="T1504" s="3">
        <v>42149</v>
      </c>
      <c r="U1504" s="3">
        <v>42151</v>
      </c>
      <c r="V1504" s="5">
        <v>21.78</v>
      </c>
      <c r="W1504">
        <v>2</v>
      </c>
      <c r="X1504" s="5">
        <v>94.2</v>
      </c>
      <c r="Y1504">
        <v>89361</v>
      </c>
      <c r="Z1504">
        <f t="shared" si="92"/>
        <v>2</v>
      </c>
      <c r="AA1504">
        <f t="shared" si="95"/>
        <v>25</v>
      </c>
      <c r="AB1504" t="str">
        <f t="shared" si="93"/>
        <v>May</v>
      </c>
      <c r="AC1504">
        <f t="shared" si="94"/>
        <v>2015</v>
      </c>
    </row>
    <row r="1505" spans="1:29" ht="12.75" customHeight="1" x14ac:dyDescent="0.25">
      <c r="A1505">
        <v>25662</v>
      </c>
      <c r="B1505" t="s">
        <v>37</v>
      </c>
      <c r="C1505">
        <v>0.05</v>
      </c>
      <c r="D1505">
        <v>4.9800000000000004</v>
      </c>
      <c r="E1505">
        <v>4.62</v>
      </c>
      <c r="F1505">
        <v>2653</v>
      </c>
      <c r="G1505" t="s">
        <v>2463</v>
      </c>
      <c r="H1505" t="s">
        <v>49</v>
      </c>
      <c r="I1505" t="s">
        <v>114</v>
      </c>
      <c r="J1505" t="s">
        <v>77</v>
      </c>
      <c r="K1505" t="s">
        <v>180</v>
      </c>
      <c r="L1505" t="s">
        <v>51</v>
      </c>
      <c r="M1505" t="s">
        <v>411</v>
      </c>
      <c r="N1505">
        <v>0.64</v>
      </c>
      <c r="O1505" t="s">
        <v>33</v>
      </c>
      <c r="P1505" t="s">
        <v>61</v>
      </c>
      <c r="Q1505" t="s">
        <v>183</v>
      </c>
      <c r="R1505" t="s">
        <v>2464</v>
      </c>
      <c r="S1505">
        <v>67037</v>
      </c>
      <c r="T1505" s="3">
        <v>42057</v>
      </c>
      <c r="U1505" s="3">
        <v>42058</v>
      </c>
      <c r="V1505" s="5">
        <v>-98.35</v>
      </c>
      <c r="W1505">
        <v>7</v>
      </c>
      <c r="X1505" s="5">
        <v>34.32</v>
      </c>
      <c r="Y1505">
        <v>89360</v>
      </c>
      <c r="Z1505">
        <f t="shared" si="92"/>
        <v>1</v>
      </c>
      <c r="AA1505">
        <f t="shared" si="95"/>
        <v>22</v>
      </c>
      <c r="AB1505" t="str">
        <f t="shared" si="93"/>
        <v>Feb</v>
      </c>
      <c r="AC1505">
        <f t="shared" si="94"/>
        <v>2015</v>
      </c>
    </row>
    <row r="1506" spans="1:29" ht="12.75" customHeight="1" x14ac:dyDescent="0.25">
      <c r="A1506">
        <v>25663</v>
      </c>
      <c r="B1506" t="s">
        <v>37</v>
      </c>
      <c r="C1506">
        <v>0.02</v>
      </c>
      <c r="D1506">
        <v>34.229999999999997</v>
      </c>
      <c r="E1506">
        <v>5.0199999999999996</v>
      </c>
      <c r="F1506">
        <v>2653</v>
      </c>
      <c r="G1506" t="s">
        <v>2463</v>
      </c>
      <c r="H1506" t="s">
        <v>49</v>
      </c>
      <c r="I1506" t="s">
        <v>114</v>
      </c>
      <c r="J1506" t="s">
        <v>41</v>
      </c>
      <c r="K1506" t="s">
        <v>50</v>
      </c>
      <c r="L1506" t="s">
        <v>59</v>
      </c>
      <c r="M1506" t="s">
        <v>1371</v>
      </c>
      <c r="N1506">
        <v>0.55000000000000004</v>
      </c>
      <c r="O1506" t="s">
        <v>33</v>
      </c>
      <c r="P1506" t="s">
        <v>61</v>
      </c>
      <c r="Q1506" t="s">
        <v>183</v>
      </c>
      <c r="R1506" t="s">
        <v>2464</v>
      </c>
      <c r="S1506">
        <v>67037</v>
      </c>
      <c r="T1506" s="3">
        <v>42057</v>
      </c>
      <c r="U1506" s="3">
        <v>42059</v>
      </c>
      <c r="V1506" s="5">
        <v>270.79049999999995</v>
      </c>
      <c r="W1506">
        <v>11</v>
      </c>
      <c r="X1506" s="5">
        <v>392.45</v>
      </c>
      <c r="Y1506">
        <v>89360</v>
      </c>
      <c r="Z1506">
        <f t="shared" si="92"/>
        <v>2</v>
      </c>
      <c r="AA1506">
        <f t="shared" si="95"/>
        <v>22</v>
      </c>
      <c r="AB1506" t="str">
        <f t="shared" si="93"/>
        <v>Feb</v>
      </c>
      <c r="AC1506">
        <f t="shared" si="94"/>
        <v>2015</v>
      </c>
    </row>
    <row r="1507" spans="1:29" ht="12.75" customHeight="1" x14ac:dyDescent="0.25">
      <c r="A1507">
        <v>19131</v>
      </c>
      <c r="B1507" t="s">
        <v>56</v>
      </c>
      <c r="C1507">
        <v>0.09</v>
      </c>
      <c r="D1507">
        <v>89.99</v>
      </c>
      <c r="E1507">
        <v>42</v>
      </c>
      <c r="F1507">
        <v>2655</v>
      </c>
      <c r="G1507" t="s">
        <v>2465</v>
      </c>
      <c r="H1507" t="s">
        <v>39</v>
      </c>
      <c r="I1507" t="s">
        <v>114</v>
      </c>
      <c r="J1507" t="s">
        <v>41</v>
      </c>
      <c r="K1507" t="s">
        <v>42</v>
      </c>
      <c r="L1507" t="s">
        <v>43</v>
      </c>
      <c r="M1507" t="s">
        <v>2466</v>
      </c>
      <c r="N1507">
        <v>0.66</v>
      </c>
      <c r="O1507" t="s">
        <v>33</v>
      </c>
      <c r="P1507" t="s">
        <v>136</v>
      </c>
      <c r="Q1507" t="s">
        <v>387</v>
      </c>
      <c r="R1507" t="s">
        <v>580</v>
      </c>
      <c r="S1507">
        <v>30318</v>
      </c>
      <c r="T1507" s="3">
        <v>42112</v>
      </c>
      <c r="U1507" s="3">
        <v>42112</v>
      </c>
      <c r="V1507" s="5">
        <v>223.416</v>
      </c>
      <c r="W1507">
        <v>6</v>
      </c>
      <c r="X1507" s="5">
        <v>511.25</v>
      </c>
      <c r="Y1507">
        <v>86063</v>
      </c>
      <c r="Z1507">
        <f t="shared" si="92"/>
        <v>0</v>
      </c>
      <c r="AA1507">
        <f t="shared" si="95"/>
        <v>18</v>
      </c>
      <c r="AB1507" t="str">
        <f t="shared" si="93"/>
        <v>Apr</v>
      </c>
      <c r="AC1507">
        <f t="shared" si="94"/>
        <v>2015</v>
      </c>
    </row>
    <row r="1508" spans="1:29" ht="12.75" customHeight="1" x14ac:dyDescent="0.25">
      <c r="A1508">
        <v>22938</v>
      </c>
      <c r="B1508" t="s">
        <v>47</v>
      </c>
      <c r="C1508">
        <v>7.0000000000000007E-2</v>
      </c>
      <c r="D1508">
        <v>2.94</v>
      </c>
      <c r="E1508">
        <v>0.81</v>
      </c>
      <c r="F1508">
        <v>2655</v>
      </c>
      <c r="G1508" t="s">
        <v>2465</v>
      </c>
      <c r="H1508" t="s">
        <v>49</v>
      </c>
      <c r="I1508" t="s">
        <v>28</v>
      </c>
      <c r="J1508" t="s">
        <v>29</v>
      </c>
      <c r="K1508" t="s">
        <v>30</v>
      </c>
      <c r="L1508" t="s">
        <v>31</v>
      </c>
      <c r="M1508" t="s">
        <v>2467</v>
      </c>
      <c r="N1508">
        <v>0.4</v>
      </c>
      <c r="O1508" t="s">
        <v>33</v>
      </c>
      <c r="P1508" t="s">
        <v>136</v>
      </c>
      <c r="Q1508" t="s">
        <v>387</v>
      </c>
      <c r="R1508" t="s">
        <v>580</v>
      </c>
      <c r="S1508">
        <v>30318</v>
      </c>
      <c r="T1508" s="3">
        <v>42102</v>
      </c>
      <c r="U1508" s="3">
        <v>42103</v>
      </c>
      <c r="V1508" s="5">
        <v>-93.927400000000006</v>
      </c>
      <c r="W1508">
        <v>10</v>
      </c>
      <c r="X1508" s="5">
        <v>29.88</v>
      </c>
      <c r="Y1508">
        <v>86064</v>
      </c>
      <c r="Z1508">
        <f t="shared" si="92"/>
        <v>1</v>
      </c>
      <c r="AA1508">
        <f t="shared" si="95"/>
        <v>8</v>
      </c>
      <c r="AB1508" t="str">
        <f t="shared" si="93"/>
        <v>Apr</v>
      </c>
      <c r="AC1508">
        <f t="shared" si="94"/>
        <v>2015</v>
      </c>
    </row>
    <row r="1509" spans="1:29" ht="12.75" customHeight="1" x14ac:dyDescent="0.25">
      <c r="A1509">
        <v>19525</v>
      </c>
      <c r="B1509" t="s">
        <v>47</v>
      </c>
      <c r="C1509">
        <v>0.01</v>
      </c>
      <c r="D1509">
        <v>138.13999999999999</v>
      </c>
      <c r="E1509">
        <v>35</v>
      </c>
      <c r="F1509">
        <v>2660</v>
      </c>
      <c r="G1509" t="s">
        <v>2468</v>
      </c>
      <c r="H1509" t="s">
        <v>49</v>
      </c>
      <c r="I1509" t="s">
        <v>58</v>
      </c>
      <c r="J1509" t="s">
        <v>29</v>
      </c>
      <c r="K1509" t="s">
        <v>141</v>
      </c>
      <c r="L1509" t="s">
        <v>236</v>
      </c>
      <c r="M1509" t="s">
        <v>2469</v>
      </c>
      <c r="O1509" t="s">
        <v>33</v>
      </c>
      <c r="P1509" t="s">
        <v>53</v>
      </c>
      <c r="Q1509" t="s">
        <v>188</v>
      </c>
      <c r="R1509" t="s">
        <v>1109</v>
      </c>
      <c r="S1509">
        <v>4038</v>
      </c>
      <c r="T1509" s="3">
        <v>42059</v>
      </c>
      <c r="U1509" s="3">
        <v>42061</v>
      </c>
      <c r="V1509" s="5">
        <v>-321.51</v>
      </c>
      <c r="W1509">
        <v>4</v>
      </c>
      <c r="X1509" s="5">
        <v>599.03</v>
      </c>
      <c r="Y1509">
        <v>86486</v>
      </c>
      <c r="Z1509">
        <f t="shared" si="92"/>
        <v>2</v>
      </c>
      <c r="AA1509">
        <f t="shared" si="95"/>
        <v>24</v>
      </c>
      <c r="AB1509" t="str">
        <f t="shared" si="93"/>
        <v>Feb</v>
      </c>
      <c r="AC1509">
        <f t="shared" si="94"/>
        <v>2015</v>
      </c>
    </row>
    <row r="1510" spans="1:29" ht="12.75" customHeight="1" x14ac:dyDescent="0.25">
      <c r="A1510">
        <v>18400</v>
      </c>
      <c r="B1510" t="s">
        <v>25</v>
      </c>
      <c r="C1510">
        <v>0.04</v>
      </c>
      <c r="D1510">
        <v>90.24</v>
      </c>
      <c r="E1510">
        <v>0.99</v>
      </c>
      <c r="F1510">
        <v>2667</v>
      </c>
      <c r="G1510" t="s">
        <v>2470</v>
      </c>
      <c r="H1510" t="s">
        <v>49</v>
      </c>
      <c r="I1510" t="s">
        <v>40</v>
      </c>
      <c r="J1510" t="s">
        <v>29</v>
      </c>
      <c r="K1510" t="s">
        <v>257</v>
      </c>
      <c r="L1510" t="s">
        <v>59</v>
      </c>
      <c r="M1510" t="s">
        <v>2471</v>
      </c>
      <c r="N1510">
        <v>0.56000000000000005</v>
      </c>
      <c r="O1510" t="s">
        <v>33</v>
      </c>
      <c r="P1510" t="s">
        <v>53</v>
      </c>
      <c r="Q1510" t="s">
        <v>154</v>
      </c>
      <c r="R1510" t="s">
        <v>99</v>
      </c>
      <c r="S1510">
        <v>44107</v>
      </c>
      <c r="T1510" s="3">
        <v>42096</v>
      </c>
      <c r="U1510" s="3">
        <v>42098</v>
      </c>
      <c r="V1510" s="5">
        <v>246.2748</v>
      </c>
      <c r="W1510">
        <v>4</v>
      </c>
      <c r="X1510" s="5">
        <v>356.92</v>
      </c>
      <c r="Y1510">
        <v>87831</v>
      </c>
      <c r="Z1510">
        <f t="shared" si="92"/>
        <v>2</v>
      </c>
      <c r="AA1510">
        <f t="shared" si="95"/>
        <v>2</v>
      </c>
      <c r="AB1510" t="str">
        <f t="shared" si="93"/>
        <v>Apr</v>
      </c>
      <c r="AC1510">
        <f t="shared" si="94"/>
        <v>2015</v>
      </c>
    </row>
    <row r="1511" spans="1:29" ht="12.75" customHeight="1" x14ac:dyDescent="0.25">
      <c r="A1511">
        <v>18401</v>
      </c>
      <c r="B1511" t="s">
        <v>25</v>
      </c>
      <c r="C1511">
        <v>0.09</v>
      </c>
      <c r="D1511">
        <v>47.9</v>
      </c>
      <c r="E1511">
        <v>5.86</v>
      </c>
      <c r="F1511">
        <v>2667</v>
      </c>
      <c r="G1511" t="s">
        <v>2470</v>
      </c>
      <c r="H1511" t="s">
        <v>27</v>
      </c>
      <c r="I1511" t="s">
        <v>40</v>
      </c>
      <c r="J1511" t="s">
        <v>29</v>
      </c>
      <c r="K1511" t="s">
        <v>93</v>
      </c>
      <c r="L1511" t="s">
        <v>59</v>
      </c>
      <c r="M1511" t="s">
        <v>1937</v>
      </c>
      <c r="N1511">
        <v>0.37</v>
      </c>
      <c r="O1511" t="s">
        <v>33</v>
      </c>
      <c r="P1511" t="s">
        <v>53</v>
      </c>
      <c r="Q1511" t="s">
        <v>154</v>
      </c>
      <c r="R1511" t="s">
        <v>99</v>
      </c>
      <c r="S1511">
        <v>44107</v>
      </c>
      <c r="T1511" s="3">
        <v>42096</v>
      </c>
      <c r="U1511" s="3">
        <v>42098</v>
      </c>
      <c r="V1511" s="5">
        <v>93.950399999999988</v>
      </c>
      <c r="W1511">
        <v>3</v>
      </c>
      <c r="X1511" s="5">
        <v>136.16</v>
      </c>
      <c r="Y1511">
        <v>87831</v>
      </c>
      <c r="Z1511">
        <f t="shared" si="92"/>
        <v>2</v>
      </c>
      <c r="AA1511">
        <f t="shared" si="95"/>
        <v>2</v>
      </c>
      <c r="AB1511" t="str">
        <f t="shared" si="93"/>
        <v>Apr</v>
      </c>
      <c r="AC1511">
        <f t="shared" si="94"/>
        <v>2015</v>
      </c>
    </row>
    <row r="1512" spans="1:29" ht="12.75" customHeight="1" x14ac:dyDescent="0.25">
      <c r="A1512">
        <v>19294</v>
      </c>
      <c r="B1512" t="s">
        <v>25</v>
      </c>
      <c r="C1512">
        <v>0.04</v>
      </c>
      <c r="D1512">
        <v>10.4</v>
      </c>
      <c r="E1512">
        <v>5.4</v>
      </c>
      <c r="F1512">
        <v>2668</v>
      </c>
      <c r="G1512" t="s">
        <v>2472</v>
      </c>
      <c r="H1512" t="s">
        <v>49</v>
      </c>
      <c r="I1512" t="s">
        <v>28</v>
      </c>
      <c r="J1512" t="s">
        <v>41</v>
      </c>
      <c r="K1512" t="s">
        <v>50</v>
      </c>
      <c r="L1512" t="s">
        <v>51</v>
      </c>
      <c r="M1512" t="s">
        <v>2473</v>
      </c>
      <c r="N1512">
        <v>0.51</v>
      </c>
      <c r="O1512" t="s">
        <v>33</v>
      </c>
      <c r="P1512" t="s">
        <v>61</v>
      </c>
      <c r="Q1512" t="s">
        <v>2193</v>
      </c>
      <c r="R1512" t="s">
        <v>2474</v>
      </c>
      <c r="S1512">
        <v>57701</v>
      </c>
      <c r="T1512" s="3">
        <v>42091</v>
      </c>
      <c r="U1512" s="3">
        <v>42092</v>
      </c>
      <c r="V1512" s="5">
        <v>29.98</v>
      </c>
      <c r="W1512">
        <v>12</v>
      </c>
      <c r="X1512" s="5">
        <v>130.74</v>
      </c>
      <c r="Y1512">
        <v>87830</v>
      </c>
      <c r="Z1512">
        <f t="shared" si="92"/>
        <v>1</v>
      </c>
      <c r="AA1512">
        <f t="shared" si="95"/>
        <v>28</v>
      </c>
      <c r="AB1512" t="str">
        <f t="shared" si="93"/>
        <v>Mar</v>
      </c>
      <c r="AC1512">
        <f t="shared" si="94"/>
        <v>2015</v>
      </c>
    </row>
    <row r="1513" spans="1:29" ht="12.75" customHeight="1" x14ac:dyDescent="0.25">
      <c r="A1513">
        <v>19295</v>
      </c>
      <c r="B1513" t="s">
        <v>25</v>
      </c>
      <c r="C1513">
        <v>0.08</v>
      </c>
      <c r="D1513">
        <v>4.28</v>
      </c>
      <c r="E1513">
        <v>4.79</v>
      </c>
      <c r="F1513">
        <v>2668</v>
      </c>
      <c r="G1513" t="s">
        <v>2472</v>
      </c>
      <c r="H1513" t="s">
        <v>49</v>
      </c>
      <c r="I1513" t="s">
        <v>28</v>
      </c>
      <c r="J1513" t="s">
        <v>29</v>
      </c>
      <c r="K1513" t="s">
        <v>93</v>
      </c>
      <c r="L1513" t="s">
        <v>59</v>
      </c>
      <c r="M1513" t="s">
        <v>2475</v>
      </c>
      <c r="N1513">
        <v>0.4</v>
      </c>
      <c r="O1513" t="s">
        <v>33</v>
      </c>
      <c r="P1513" t="s">
        <v>61</v>
      </c>
      <c r="Q1513" t="s">
        <v>2193</v>
      </c>
      <c r="R1513" t="s">
        <v>2474</v>
      </c>
      <c r="S1513">
        <v>57701</v>
      </c>
      <c r="T1513" s="3">
        <v>42091</v>
      </c>
      <c r="U1513" s="3">
        <v>42093</v>
      </c>
      <c r="V1513" s="5">
        <v>-121.2</v>
      </c>
      <c r="W1513">
        <v>12</v>
      </c>
      <c r="X1513" s="5">
        <v>49.87</v>
      </c>
      <c r="Y1513">
        <v>87830</v>
      </c>
      <c r="Z1513">
        <f t="shared" si="92"/>
        <v>2</v>
      </c>
      <c r="AA1513">
        <f t="shared" si="95"/>
        <v>28</v>
      </c>
      <c r="AB1513" t="str">
        <f t="shared" si="93"/>
        <v>Mar</v>
      </c>
      <c r="AC1513">
        <f t="shared" si="94"/>
        <v>2015</v>
      </c>
    </row>
    <row r="1514" spans="1:29" ht="12.75" customHeight="1" x14ac:dyDescent="0.25">
      <c r="A1514">
        <v>18870</v>
      </c>
      <c r="B1514" t="s">
        <v>37</v>
      </c>
      <c r="C1514">
        <v>0.06</v>
      </c>
      <c r="D1514">
        <v>3.93</v>
      </c>
      <c r="E1514">
        <v>0.99</v>
      </c>
      <c r="F1514">
        <v>2668</v>
      </c>
      <c r="G1514" t="s">
        <v>2472</v>
      </c>
      <c r="H1514" t="s">
        <v>49</v>
      </c>
      <c r="I1514" t="s">
        <v>40</v>
      </c>
      <c r="J1514" t="s">
        <v>29</v>
      </c>
      <c r="K1514" t="s">
        <v>66</v>
      </c>
      <c r="L1514" t="s">
        <v>31</v>
      </c>
      <c r="M1514" t="s">
        <v>2476</v>
      </c>
      <c r="N1514">
        <v>0.39</v>
      </c>
      <c r="O1514" t="s">
        <v>33</v>
      </c>
      <c r="P1514" t="s">
        <v>61</v>
      </c>
      <c r="Q1514" t="s">
        <v>2193</v>
      </c>
      <c r="R1514" t="s">
        <v>2474</v>
      </c>
      <c r="S1514">
        <v>57701</v>
      </c>
      <c r="T1514" s="3">
        <v>42115</v>
      </c>
      <c r="U1514" s="3">
        <v>42117</v>
      </c>
      <c r="V1514" s="5">
        <v>10.782400000000001</v>
      </c>
      <c r="W1514">
        <v>6</v>
      </c>
      <c r="X1514" s="5">
        <v>24.18</v>
      </c>
      <c r="Y1514">
        <v>87832</v>
      </c>
      <c r="Z1514">
        <f t="shared" si="92"/>
        <v>2</v>
      </c>
      <c r="AA1514">
        <f t="shared" si="95"/>
        <v>21</v>
      </c>
      <c r="AB1514" t="str">
        <f t="shared" si="93"/>
        <v>Apr</v>
      </c>
      <c r="AC1514">
        <f t="shared" si="94"/>
        <v>2015</v>
      </c>
    </row>
    <row r="1515" spans="1:29" ht="12.75" customHeight="1" x14ac:dyDescent="0.25">
      <c r="A1515">
        <v>5338</v>
      </c>
      <c r="B1515" t="s">
        <v>25</v>
      </c>
      <c r="C1515">
        <v>0.05</v>
      </c>
      <c r="D1515">
        <v>165.2</v>
      </c>
      <c r="E1515">
        <v>19.989999999999998</v>
      </c>
      <c r="F1515">
        <v>2670</v>
      </c>
      <c r="G1515" t="s">
        <v>2477</v>
      </c>
      <c r="H1515" t="s">
        <v>49</v>
      </c>
      <c r="I1515" t="s">
        <v>40</v>
      </c>
      <c r="J1515" t="s">
        <v>29</v>
      </c>
      <c r="K1515" t="s">
        <v>141</v>
      </c>
      <c r="L1515" t="s">
        <v>59</v>
      </c>
      <c r="M1515" t="s">
        <v>562</v>
      </c>
      <c r="N1515">
        <v>0.59</v>
      </c>
      <c r="O1515" t="s">
        <v>33</v>
      </c>
      <c r="P1515" t="s">
        <v>34</v>
      </c>
      <c r="Q1515" t="s">
        <v>45</v>
      </c>
      <c r="R1515" t="s">
        <v>663</v>
      </c>
      <c r="S1515">
        <v>90049</v>
      </c>
      <c r="T1515" s="3">
        <v>42153</v>
      </c>
      <c r="U1515" s="3">
        <v>42153</v>
      </c>
      <c r="V1515" s="5">
        <v>2008.71</v>
      </c>
      <c r="W1515">
        <v>167</v>
      </c>
      <c r="X1515" s="5">
        <v>27587.55</v>
      </c>
      <c r="Y1515">
        <v>37924</v>
      </c>
      <c r="Z1515">
        <f t="shared" si="92"/>
        <v>0</v>
      </c>
      <c r="AA1515">
        <f t="shared" si="95"/>
        <v>29</v>
      </c>
      <c r="AB1515" t="str">
        <f t="shared" si="93"/>
        <v>May</v>
      </c>
      <c r="AC1515">
        <f t="shared" si="94"/>
        <v>2015</v>
      </c>
    </row>
    <row r="1516" spans="1:29" ht="12.75" customHeight="1" x14ac:dyDescent="0.25">
      <c r="A1516">
        <v>5339</v>
      </c>
      <c r="B1516" t="s">
        <v>25</v>
      </c>
      <c r="C1516">
        <v>0.09</v>
      </c>
      <c r="D1516">
        <v>17.989999999999998</v>
      </c>
      <c r="E1516">
        <v>8.65</v>
      </c>
      <c r="F1516">
        <v>2670</v>
      </c>
      <c r="G1516" t="s">
        <v>2477</v>
      </c>
      <c r="H1516" t="s">
        <v>49</v>
      </c>
      <c r="I1516" t="s">
        <v>40</v>
      </c>
      <c r="J1516" t="s">
        <v>29</v>
      </c>
      <c r="K1516" t="s">
        <v>30</v>
      </c>
      <c r="L1516" t="s">
        <v>59</v>
      </c>
      <c r="M1516" t="s">
        <v>2478</v>
      </c>
      <c r="N1516">
        <v>0.56999999999999995</v>
      </c>
      <c r="O1516" t="s">
        <v>33</v>
      </c>
      <c r="P1516" t="s">
        <v>34</v>
      </c>
      <c r="Q1516" t="s">
        <v>45</v>
      </c>
      <c r="R1516" t="s">
        <v>663</v>
      </c>
      <c r="S1516">
        <v>90049</v>
      </c>
      <c r="T1516" s="3">
        <v>42153</v>
      </c>
      <c r="U1516" s="3">
        <v>42153</v>
      </c>
      <c r="V1516" s="5">
        <v>-80.53</v>
      </c>
      <c r="W1516">
        <v>71</v>
      </c>
      <c r="X1516" s="5">
        <v>1191.58</v>
      </c>
      <c r="Y1516">
        <v>37924</v>
      </c>
      <c r="Z1516">
        <f t="shared" si="92"/>
        <v>0</v>
      </c>
      <c r="AA1516">
        <f t="shared" si="95"/>
        <v>29</v>
      </c>
      <c r="AB1516" t="str">
        <f t="shared" si="93"/>
        <v>May</v>
      </c>
      <c r="AC1516">
        <f t="shared" si="94"/>
        <v>2015</v>
      </c>
    </row>
    <row r="1517" spans="1:29" ht="12.75" customHeight="1" x14ac:dyDescent="0.25">
      <c r="A1517">
        <v>23338</v>
      </c>
      <c r="B1517" t="s">
        <v>25</v>
      </c>
      <c r="C1517">
        <v>0.05</v>
      </c>
      <c r="D1517">
        <v>165.2</v>
      </c>
      <c r="E1517">
        <v>19.989999999999998</v>
      </c>
      <c r="F1517">
        <v>2671</v>
      </c>
      <c r="G1517" t="s">
        <v>2479</v>
      </c>
      <c r="H1517" t="s">
        <v>49</v>
      </c>
      <c r="I1517" t="s">
        <v>40</v>
      </c>
      <c r="J1517" t="s">
        <v>29</v>
      </c>
      <c r="K1517" t="s">
        <v>141</v>
      </c>
      <c r="L1517" t="s">
        <v>59</v>
      </c>
      <c r="M1517" t="s">
        <v>562</v>
      </c>
      <c r="N1517">
        <v>0.59</v>
      </c>
      <c r="O1517" t="s">
        <v>33</v>
      </c>
      <c r="P1517" t="s">
        <v>136</v>
      </c>
      <c r="Q1517" t="s">
        <v>244</v>
      </c>
      <c r="R1517" t="s">
        <v>2446</v>
      </c>
      <c r="S1517">
        <v>37027</v>
      </c>
      <c r="T1517" s="3">
        <v>42153</v>
      </c>
      <c r="U1517" s="3">
        <v>42153</v>
      </c>
      <c r="V1517" s="5">
        <v>-48.957999999999998</v>
      </c>
      <c r="W1517">
        <v>42</v>
      </c>
      <c r="X1517" s="5">
        <v>6938.19</v>
      </c>
      <c r="Y1517">
        <v>90551</v>
      </c>
      <c r="Z1517">
        <f t="shared" si="92"/>
        <v>0</v>
      </c>
      <c r="AA1517">
        <f t="shared" si="95"/>
        <v>29</v>
      </c>
      <c r="AB1517" t="str">
        <f t="shared" si="93"/>
        <v>May</v>
      </c>
      <c r="AC1517">
        <f t="shared" si="94"/>
        <v>2015</v>
      </c>
    </row>
    <row r="1518" spans="1:29" ht="12.75" customHeight="1" x14ac:dyDescent="0.25">
      <c r="A1518">
        <v>18147</v>
      </c>
      <c r="B1518" t="s">
        <v>47</v>
      </c>
      <c r="C1518">
        <v>0.03</v>
      </c>
      <c r="D1518">
        <v>41.32</v>
      </c>
      <c r="E1518">
        <v>58.66</v>
      </c>
      <c r="F1518">
        <v>2677</v>
      </c>
      <c r="G1518" t="s">
        <v>2480</v>
      </c>
      <c r="H1518" t="s">
        <v>27</v>
      </c>
      <c r="I1518" t="s">
        <v>58</v>
      </c>
      <c r="J1518" t="s">
        <v>41</v>
      </c>
      <c r="K1518" t="s">
        <v>50</v>
      </c>
      <c r="L1518" t="s">
        <v>86</v>
      </c>
      <c r="M1518" t="s">
        <v>2481</v>
      </c>
      <c r="N1518">
        <v>0.76</v>
      </c>
      <c r="O1518" t="s">
        <v>33</v>
      </c>
      <c r="P1518" t="s">
        <v>136</v>
      </c>
      <c r="Q1518" t="s">
        <v>137</v>
      </c>
      <c r="R1518" t="s">
        <v>2482</v>
      </c>
      <c r="S1518">
        <v>22601</v>
      </c>
      <c r="T1518" s="3">
        <v>42171</v>
      </c>
      <c r="U1518" s="3">
        <v>42172</v>
      </c>
      <c r="V1518" s="5">
        <v>-32.816000000000003</v>
      </c>
      <c r="W1518">
        <v>10</v>
      </c>
      <c r="X1518" s="5">
        <v>419.27</v>
      </c>
      <c r="Y1518">
        <v>86633</v>
      </c>
      <c r="Z1518">
        <f t="shared" si="92"/>
        <v>1</v>
      </c>
      <c r="AA1518">
        <f t="shared" si="95"/>
        <v>16</v>
      </c>
      <c r="AB1518" t="str">
        <f t="shared" si="93"/>
        <v>Jun</v>
      </c>
      <c r="AC1518">
        <f t="shared" si="94"/>
        <v>2015</v>
      </c>
    </row>
    <row r="1519" spans="1:29" ht="12.75" customHeight="1" x14ac:dyDescent="0.25">
      <c r="A1519">
        <v>18148</v>
      </c>
      <c r="B1519" t="s">
        <v>47</v>
      </c>
      <c r="C1519">
        <v>0</v>
      </c>
      <c r="D1519">
        <v>6.88</v>
      </c>
      <c r="E1519">
        <v>2</v>
      </c>
      <c r="F1519">
        <v>2677</v>
      </c>
      <c r="G1519" t="s">
        <v>2480</v>
      </c>
      <c r="H1519" t="s">
        <v>49</v>
      </c>
      <c r="I1519" t="s">
        <v>58</v>
      </c>
      <c r="J1519" t="s">
        <v>29</v>
      </c>
      <c r="K1519" t="s">
        <v>93</v>
      </c>
      <c r="L1519" t="s">
        <v>31</v>
      </c>
      <c r="M1519" t="s">
        <v>662</v>
      </c>
      <c r="N1519">
        <v>0.39</v>
      </c>
      <c r="O1519" t="s">
        <v>33</v>
      </c>
      <c r="P1519" t="s">
        <v>136</v>
      </c>
      <c r="Q1519" t="s">
        <v>137</v>
      </c>
      <c r="R1519" t="s">
        <v>2482</v>
      </c>
      <c r="S1519">
        <v>22601</v>
      </c>
      <c r="T1519" s="3">
        <v>42171</v>
      </c>
      <c r="U1519" s="3">
        <v>42171</v>
      </c>
      <c r="V1519" s="5">
        <v>-15.61</v>
      </c>
      <c r="W1519">
        <v>5</v>
      </c>
      <c r="X1519" s="5">
        <v>36</v>
      </c>
      <c r="Y1519">
        <v>86633</v>
      </c>
      <c r="Z1519">
        <f t="shared" si="92"/>
        <v>0</v>
      </c>
      <c r="AA1519">
        <f t="shared" si="95"/>
        <v>16</v>
      </c>
      <c r="AB1519" t="str">
        <f t="shared" si="93"/>
        <v>Jun</v>
      </c>
      <c r="AC1519">
        <f t="shared" si="94"/>
        <v>2015</v>
      </c>
    </row>
    <row r="1520" spans="1:29" ht="12.75" customHeight="1" x14ac:dyDescent="0.25">
      <c r="A1520">
        <v>22848</v>
      </c>
      <c r="B1520" t="s">
        <v>106</v>
      </c>
      <c r="C1520">
        <v>0.09</v>
      </c>
      <c r="D1520">
        <v>8.74</v>
      </c>
      <c r="E1520">
        <v>1.39</v>
      </c>
      <c r="F1520">
        <v>2684</v>
      </c>
      <c r="G1520" t="s">
        <v>2483</v>
      </c>
      <c r="H1520" t="s">
        <v>27</v>
      </c>
      <c r="I1520" t="s">
        <v>58</v>
      </c>
      <c r="J1520" t="s">
        <v>29</v>
      </c>
      <c r="K1520" t="s">
        <v>69</v>
      </c>
      <c r="L1520" t="s">
        <v>59</v>
      </c>
      <c r="M1520" t="s">
        <v>1482</v>
      </c>
      <c r="N1520">
        <v>0.38</v>
      </c>
      <c r="O1520" t="s">
        <v>33</v>
      </c>
      <c r="P1520" t="s">
        <v>136</v>
      </c>
      <c r="Q1520" t="s">
        <v>362</v>
      </c>
      <c r="R1520" t="s">
        <v>2484</v>
      </c>
      <c r="S1520">
        <v>33952</v>
      </c>
      <c r="T1520" s="3">
        <v>42050</v>
      </c>
      <c r="U1520" s="3">
        <v>42055</v>
      </c>
      <c r="V1520" s="5">
        <v>23.616</v>
      </c>
      <c r="W1520">
        <v>1</v>
      </c>
      <c r="X1520" s="5">
        <v>11.78</v>
      </c>
      <c r="Y1520">
        <v>89146</v>
      </c>
      <c r="Z1520">
        <f t="shared" si="92"/>
        <v>5</v>
      </c>
      <c r="AA1520">
        <f t="shared" si="95"/>
        <v>15</v>
      </c>
      <c r="AB1520" t="str">
        <f t="shared" si="93"/>
        <v>Feb</v>
      </c>
      <c r="AC1520">
        <f t="shared" si="94"/>
        <v>2015</v>
      </c>
    </row>
    <row r="1521" spans="1:29" ht="12.75" customHeight="1" x14ac:dyDescent="0.25">
      <c r="A1521">
        <v>22849</v>
      </c>
      <c r="B1521" t="s">
        <v>106</v>
      </c>
      <c r="C1521">
        <v>0.09</v>
      </c>
      <c r="D1521">
        <v>18.97</v>
      </c>
      <c r="E1521">
        <v>9.0299999999999994</v>
      </c>
      <c r="F1521">
        <v>2684</v>
      </c>
      <c r="G1521" t="s">
        <v>2483</v>
      </c>
      <c r="H1521" t="s">
        <v>49</v>
      </c>
      <c r="I1521" t="s">
        <v>58</v>
      </c>
      <c r="J1521" t="s">
        <v>29</v>
      </c>
      <c r="K1521" t="s">
        <v>93</v>
      </c>
      <c r="L1521" t="s">
        <v>59</v>
      </c>
      <c r="M1521" t="s">
        <v>775</v>
      </c>
      <c r="N1521">
        <v>0.37</v>
      </c>
      <c r="O1521" t="s">
        <v>33</v>
      </c>
      <c r="P1521" t="s">
        <v>136</v>
      </c>
      <c r="Q1521" t="s">
        <v>362</v>
      </c>
      <c r="R1521" t="s">
        <v>2484</v>
      </c>
      <c r="S1521">
        <v>33952</v>
      </c>
      <c r="T1521" s="3">
        <v>42050</v>
      </c>
      <c r="U1521" s="3">
        <v>42055</v>
      </c>
      <c r="V1521" s="5">
        <v>-1748.0119999999999</v>
      </c>
      <c r="W1521">
        <v>1</v>
      </c>
      <c r="X1521" s="5">
        <v>20.96</v>
      </c>
      <c r="Y1521">
        <v>89146</v>
      </c>
      <c r="Z1521">
        <f t="shared" si="92"/>
        <v>5</v>
      </c>
      <c r="AA1521">
        <f t="shared" si="95"/>
        <v>15</v>
      </c>
      <c r="AB1521" t="str">
        <f t="shared" si="93"/>
        <v>Feb</v>
      </c>
      <c r="AC1521">
        <f t="shared" si="94"/>
        <v>2015</v>
      </c>
    </row>
    <row r="1522" spans="1:29" ht="12.75" customHeight="1" x14ac:dyDescent="0.25">
      <c r="A1522">
        <v>25649</v>
      </c>
      <c r="B1522" t="s">
        <v>106</v>
      </c>
      <c r="C1522">
        <v>7.0000000000000007E-2</v>
      </c>
      <c r="D1522">
        <v>4.97</v>
      </c>
      <c r="E1522">
        <v>5.71</v>
      </c>
      <c r="F1522">
        <v>2684</v>
      </c>
      <c r="G1522" t="s">
        <v>2483</v>
      </c>
      <c r="H1522" t="s">
        <v>49</v>
      </c>
      <c r="I1522" t="s">
        <v>58</v>
      </c>
      <c r="J1522" t="s">
        <v>41</v>
      </c>
      <c r="K1522" t="s">
        <v>50</v>
      </c>
      <c r="L1522" t="s">
        <v>86</v>
      </c>
      <c r="M1522" t="s">
        <v>2485</v>
      </c>
      <c r="N1522">
        <v>0.54</v>
      </c>
      <c r="O1522" t="s">
        <v>33</v>
      </c>
      <c r="P1522" t="s">
        <v>136</v>
      </c>
      <c r="Q1522" t="s">
        <v>362</v>
      </c>
      <c r="R1522" t="s">
        <v>2484</v>
      </c>
      <c r="S1522">
        <v>33952</v>
      </c>
      <c r="T1522" s="3">
        <v>42104</v>
      </c>
      <c r="U1522" s="3">
        <v>42109</v>
      </c>
      <c r="V1522" s="5">
        <v>-180.15200000000002</v>
      </c>
      <c r="W1522">
        <v>5</v>
      </c>
      <c r="X1522" s="5">
        <v>26.66</v>
      </c>
      <c r="Y1522">
        <v>89148</v>
      </c>
      <c r="Z1522">
        <f t="shared" si="92"/>
        <v>5</v>
      </c>
      <c r="AA1522">
        <f t="shared" si="95"/>
        <v>10</v>
      </c>
      <c r="AB1522" t="str">
        <f t="shared" si="93"/>
        <v>Apr</v>
      </c>
      <c r="AC1522">
        <f t="shared" si="94"/>
        <v>2015</v>
      </c>
    </row>
    <row r="1523" spans="1:29" ht="12.75" customHeight="1" x14ac:dyDescent="0.25">
      <c r="A1523">
        <v>25650</v>
      </c>
      <c r="B1523" t="s">
        <v>106</v>
      </c>
      <c r="C1523">
        <v>0.09</v>
      </c>
      <c r="D1523">
        <v>2.62</v>
      </c>
      <c r="E1523">
        <v>0.8</v>
      </c>
      <c r="F1523">
        <v>2684</v>
      </c>
      <c r="G1523" t="s">
        <v>2483</v>
      </c>
      <c r="H1523" t="s">
        <v>49</v>
      </c>
      <c r="I1523" t="s">
        <v>58</v>
      </c>
      <c r="J1523" t="s">
        <v>29</v>
      </c>
      <c r="K1523" t="s">
        <v>66</v>
      </c>
      <c r="L1523" t="s">
        <v>31</v>
      </c>
      <c r="M1523" t="s">
        <v>1409</v>
      </c>
      <c r="N1523">
        <v>0.39</v>
      </c>
      <c r="O1523" t="s">
        <v>33</v>
      </c>
      <c r="P1523" t="s">
        <v>136</v>
      </c>
      <c r="Q1523" t="s">
        <v>362</v>
      </c>
      <c r="R1523" t="s">
        <v>2484</v>
      </c>
      <c r="S1523">
        <v>33952</v>
      </c>
      <c r="T1523" s="3">
        <v>42104</v>
      </c>
      <c r="U1523" s="3">
        <v>42106</v>
      </c>
      <c r="V1523" s="5">
        <v>8.3879999999999999</v>
      </c>
      <c r="W1523">
        <v>12</v>
      </c>
      <c r="X1523" s="5">
        <v>29.55</v>
      </c>
      <c r="Y1523">
        <v>89148</v>
      </c>
      <c r="Z1523">
        <f t="shared" si="92"/>
        <v>2</v>
      </c>
      <c r="AA1523">
        <f t="shared" si="95"/>
        <v>10</v>
      </c>
      <c r="AB1523" t="str">
        <f t="shared" si="93"/>
        <v>Apr</v>
      </c>
      <c r="AC1523">
        <f t="shared" si="94"/>
        <v>2015</v>
      </c>
    </row>
    <row r="1524" spans="1:29" ht="12.75" customHeight="1" x14ac:dyDescent="0.25">
      <c r="A1524">
        <v>25651</v>
      </c>
      <c r="B1524" t="s">
        <v>106</v>
      </c>
      <c r="C1524">
        <v>0.03</v>
      </c>
      <c r="D1524">
        <v>65.989999999999995</v>
      </c>
      <c r="E1524">
        <v>8.8000000000000007</v>
      </c>
      <c r="F1524">
        <v>2684</v>
      </c>
      <c r="G1524" t="s">
        <v>2483</v>
      </c>
      <c r="H1524" t="s">
        <v>49</v>
      </c>
      <c r="I1524" t="s">
        <v>58</v>
      </c>
      <c r="J1524" t="s">
        <v>77</v>
      </c>
      <c r="K1524" t="s">
        <v>78</v>
      </c>
      <c r="L1524" t="s">
        <v>59</v>
      </c>
      <c r="M1524" t="s">
        <v>751</v>
      </c>
      <c r="N1524">
        <v>0.57999999999999996</v>
      </c>
      <c r="O1524" t="s">
        <v>33</v>
      </c>
      <c r="P1524" t="s">
        <v>136</v>
      </c>
      <c r="Q1524" t="s">
        <v>362</v>
      </c>
      <c r="R1524" t="s">
        <v>2484</v>
      </c>
      <c r="S1524">
        <v>33952</v>
      </c>
      <c r="T1524" s="3">
        <v>42104</v>
      </c>
      <c r="U1524" s="3">
        <v>42104</v>
      </c>
      <c r="V1524" s="5">
        <v>9.939899999999998</v>
      </c>
      <c r="W1524">
        <v>21</v>
      </c>
      <c r="X1524" s="5">
        <v>1237.4000000000001</v>
      </c>
      <c r="Y1524">
        <v>89148</v>
      </c>
      <c r="Z1524">
        <f t="shared" si="92"/>
        <v>0</v>
      </c>
      <c r="AA1524">
        <f t="shared" si="95"/>
        <v>10</v>
      </c>
      <c r="AB1524" t="str">
        <f t="shared" si="93"/>
        <v>Apr</v>
      </c>
      <c r="AC1524">
        <f t="shared" si="94"/>
        <v>2015</v>
      </c>
    </row>
    <row r="1525" spans="1:29" ht="12.75" customHeight="1" x14ac:dyDescent="0.25">
      <c r="A1525">
        <v>21114</v>
      </c>
      <c r="B1525" t="s">
        <v>25</v>
      </c>
      <c r="C1525">
        <v>0</v>
      </c>
      <c r="D1525">
        <v>7.38</v>
      </c>
      <c r="E1525">
        <v>11.51</v>
      </c>
      <c r="F1525">
        <v>2685</v>
      </c>
      <c r="G1525" t="s">
        <v>2486</v>
      </c>
      <c r="H1525" t="s">
        <v>49</v>
      </c>
      <c r="I1525" t="s">
        <v>58</v>
      </c>
      <c r="J1525" t="s">
        <v>29</v>
      </c>
      <c r="K1525" t="s">
        <v>109</v>
      </c>
      <c r="L1525" t="s">
        <v>59</v>
      </c>
      <c r="M1525" t="s">
        <v>2487</v>
      </c>
      <c r="N1525">
        <v>0.36</v>
      </c>
      <c r="O1525" t="s">
        <v>33</v>
      </c>
      <c r="P1525" t="s">
        <v>53</v>
      </c>
      <c r="Q1525" t="s">
        <v>71</v>
      </c>
      <c r="R1525" t="s">
        <v>2488</v>
      </c>
      <c r="S1525">
        <v>11803</v>
      </c>
      <c r="T1525" s="3">
        <v>42098</v>
      </c>
      <c r="U1525" s="3">
        <v>42099</v>
      </c>
      <c r="V1525" s="5">
        <v>-66.170999999999992</v>
      </c>
      <c r="W1525">
        <v>2</v>
      </c>
      <c r="X1525" s="5">
        <v>17.64</v>
      </c>
      <c r="Y1525">
        <v>89147</v>
      </c>
      <c r="Z1525">
        <f t="shared" si="92"/>
        <v>1</v>
      </c>
      <c r="AA1525">
        <f t="shared" si="95"/>
        <v>4</v>
      </c>
      <c r="AB1525" t="str">
        <f t="shared" si="93"/>
        <v>Apr</v>
      </c>
      <c r="AC1525">
        <f t="shared" si="94"/>
        <v>2015</v>
      </c>
    </row>
    <row r="1526" spans="1:29" ht="12.75" customHeight="1" x14ac:dyDescent="0.25">
      <c r="A1526">
        <v>23299</v>
      </c>
      <c r="B1526" t="s">
        <v>47</v>
      </c>
      <c r="C1526">
        <v>0.09</v>
      </c>
      <c r="D1526">
        <v>3.75</v>
      </c>
      <c r="E1526">
        <v>0.5</v>
      </c>
      <c r="F1526">
        <v>2689</v>
      </c>
      <c r="G1526" t="s">
        <v>2489</v>
      </c>
      <c r="H1526" t="s">
        <v>49</v>
      </c>
      <c r="I1526" t="s">
        <v>40</v>
      </c>
      <c r="J1526" t="s">
        <v>29</v>
      </c>
      <c r="K1526" t="s">
        <v>134</v>
      </c>
      <c r="L1526" t="s">
        <v>59</v>
      </c>
      <c r="M1526" t="s">
        <v>2490</v>
      </c>
      <c r="N1526">
        <v>0.37</v>
      </c>
      <c r="O1526" t="s">
        <v>33</v>
      </c>
      <c r="P1526" t="s">
        <v>53</v>
      </c>
      <c r="Q1526" t="s">
        <v>54</v>
      </c>
      <c r="R1526" t="s">
        <v>2491</v>
      </c>
      <c r="S1526">
        <v>7011</v>
      </c>
      <c r="T1526" s="3">
        <v>42128</v>
      </c>
      <c r="U1526" s="3">
        <v>42130</v>
      </c>
      <c r="V1526" s="5">
        <v>51.218699999999998</v>
      </c>
      <c r="W1526">
        <v>21</v>
      </c>
      <c r="X1526" s="5">
        <v>74.23</v>
      </c>
      <c r="Y1526">
        <v>90624</v>
      </c>
      <c r="Z1526">
        <f t="shared" si="92"/>
        <v>2</v>
      </c>
      <c r="AA1526">
        <f t="shared" si="95"/>
        <v>4</v>
      </c>
      <c r="AB1526" t="str">
        <f t="shared" si="93"/>
        <v>May</v>
      </c>
      <c r="AC1526">
        <f t="shared" si="94"/>
        <v>2015</v>
      </c>
    </row>
    <row r="1527" spans="1:29" ht="12.75" customHeight="1" x14ac:dyDescent="0.25">
      <c r="A1527">
        <v>23298</v>
      </c>
      <c r="B1527" t="s">
        <v>47</v>
      </c>
      <c r="C1527">
        <v>0.01</v>
      </c>
      <c r="D1527">
        <v>30.98</v>
      </c>
      <c r="E1527">
        <v>9.18</v>
      </c>
      <c r="F1527">
        <v>2693</v>
      </c>
      <c r="G1527" t="s">
        <v>2492</v>
      </c>
      <c r="H1527" t="s">
        <v>49</v>
      </c>
      <c r="I1527" t="s">
        <v>40</v>
      </c>
      <c r="J1527" t="s">
        <v>29</v>
      </c>
      <c r="K1527" t="s">
        <v>93</v>
      </c>
      <c r="L1527" t="s">
        <v>59</v>
      </c>
      <c r="M1527" t="s">
        <v>2357</v>
      </c>
      <c r="N1527">
        <v>0.4</v>
      </c>
      <c r="O1527" t="s">
        <v>33</v>
      </c>
      <c r="P1527" t="s">
        <v>53</v>
      </c>
      <c r="Q1527" t="s">
        <v>149</v>
      </c>
      <c r="R1527" t="s">
        <v>1104</v>
      </c>
      <c r="S1527">
        <v>5201</v>
      </c>
      <c r="T1527" s="3">
        <v>42128</v>
      </c>
      <c r="U1527" s="3">
        <v>42128</v>
      </c>
      <c r="V1527" s="5">
        <v>380.46800000000002</v>
      </c>
      <c r="W1527">
        <v>20</v>
      </c>
      <c r="X1527" s="5">
        <v>627.19000000000005</v>
      </c>
      <c r="Y1527">
        <v>90624</v>
      </c>
      <c r="Z1527">
        <f t="shared" si="92"/>
        <v>0</v>
      </c>
      <c r="AA1527">
        <f t="shared" si="95"/>
        <v>4</v>
      </c>
      <c r="AB1527" t="str">
        <f t="shared" si="93"/>
        <v>May</v>
      </c>
      <c r="AC1527">
        <f t="shared" si="94"/>
        <v>2015</v>
      </c>
    </row>
    <row r="1528" spans="1:29" ht="12.75" customHeight="1" x14ac:dyDescent="0.25">
      <c r="A1528">
        <v>18354</v>
      </c>
      <c r="B1528" t="s">
        <v>47</v>
      </c>
      <c r="C1528">
        <v>0.05</v>
      </c>
      <c r="D1528">
        <v>107.53</v>
      </c>
      <c r="E1528">
        <v>5.81</v>
      </c>
      <c r="F1528">
        <v>2696</v>
      </c>
      <c r="G1528" t="s">
        <v>2493</v>
      </c>
      <c r="H1528" t="s">
        <v>49</v>
      </c>
      <c r="I1528" t="s">
        <v>40</v>
      </c>
      <c r="J1528" t="s">
        <v>41</v>
      </c>
      <c r="K1528" t="s">
        <v>50</v>
      </c>
      <c r="L1528" t="s">
        <v>86</v>
      </c>
      <c r="M1528" t="s">
        <v>1653</v>
      </c>
      <c r="N1528">
        <v>0.65</v>
      </c>
      <c r="O1528" t="s">
        <v>33</v>
      </c>
      <c r="P1528" t="s">
        <v>136</v>
      </c>
      <c r="Q1528" t="s">
        <v>1278</v>
      </c>
      <c r="R1528" t="s">
        <v>2494</v>
      </c>
      <c r="S1528">
        <v>35401</v>
      </c>
      <c r="T1528" s="3">
        <v>42068</v>
      </c>
      <c r="U1528" s="3">
        <v>42069</v>
      </c>
      <c r="V1528" s="5">
        <v>-89.418000000000006</v>
      </c>
      <c r="W1528">
        <v>6</v>
      </c>
      <c r="X1528" s="5">
        <v>612.91999999999996</v>
      </c>
      <c r="Y1528">
        <v>87676</v>
      </c>
      <c r="Z1528">
        <f t="shared" si="92"/>
        <v>1</v>
      </c>
      <c r="AA1528">
        <f t="shared" si="95"/>
        <v>5</v>
      </c>
      <c r="AB1528" t="str">
        <f t="shared" si="93"/>
        <v>Mar</v>
      </c>
      <c r="AC1528">
        <f t="shared" si="94"/>
        <v>2015</v>
      </c>
    </row>
    <row r="1529" spans="1:29" ht="12.75" customHeight="1" x14ac:dyDescent="0.25">
      <c r="A1529">
        <v>19506</v>
      </c>
      <c r="B1529" t="s">
        <v>47</v>
      </c>
      <c r="C1529">
        <v>0.04</v>
      </c>
      <c r="D1529">
        <v>1.74</v>
      </c>
      <c r="E1529">
        <v>4.08</v>
      </c>
      <c r="F1529">
        <v>2697</v>
      </c>
      <c r="G1529" t="s">
        <v>2495</v>
      </c>
      <c r="H1529" t="s">
        <v>49</v>
      </c>
      <c r="I1529" t="s">
        <v>28</v>
      </c>
      <c r="J1529" t="s">
        <v>41</v>
      </c>
      <c r="K1529" t="s">
        <v>50</v>
      </c>
      <c r="L1529" t="s">
        <v>51</v>
      </c>
      <c r="M1529" t="s">
        <v>219</v>
      </c>
      <c r="N1529">
        <v>0.53</v>
      </c>
      <c r="O1529" t="s">
        <v>33</v>
      </c>
      <c r="P1529" t="s">
        <v>136</v>
      </c>
      <c r="Q1529" t="s">
        <v>1278</v>
      </c>
      <c r="R1529" t="s">
        <v>2496</v>
      </c>
      <c r="S1529">
        <v>35216</v>
      </c>
      <c r="T1529" s="3">
        <v>42058</v>
      </c>
      <c r="U1529" s="3">
        <v>42060</v>
      </c>
      <c r="V1529" s="5">
        <v>9.2519999999999989</v>
      </c>
      <c r="W1529">
        <v>16</v>
      </c>
      <c r="X1529" s="5">
        <v>29.08</v>
      </c>
      <c r="Y1529">
        <v>87678</v>
      </c>
      <c r="Z1529">
        <f t="shared" si="92"/>
        <v>2</v>
      </c>
      <c r="AA1529">
        <f t="shared" si="95"/>
        <v>23</v>
      </c>
      <c r="AB1529" t="str">
        <f t="shared" si="93"/>
        <v>Feb</v>
      </c>
      <c r="AC1529">
        <f t="shared" si="94"/>
        <v>2015</v>
      </c>
    </row>
    <row r="1530" spans="1:29" ht="12.75" customHeight="1" x14ac:dyDescent="0.25">
      <c r="A1530">
        <v>19507</v>
      </c>
      <c r="B1530" t="s">
        <v>47</v>
      </c>
      <c r="C1530">
        <v>0.01</v>
      </c>
      <c r="D1530">
        <v>119.99</v>
      </c>
      <c r="E1530">
        <v>56.14</v>
      </c>
      <c r="F1530">
        <v>2697</v>
      </c>
      <c r="G1530" t="s">
        <v>2495</v>
      </c>
      <c r="H1530" t="s">
        <v>39</v>
      </c>
      <c r="I1530" t="s">
        <v>28</v>
      </c>
      <c r="J1530" t="s">
        <v>77</v>
      </c>
      <c r="K1530" t="s">
        <v>85</v>
      </c>
      <c r="L1530" t="s">
        <v>121</v>
      </c>
      <c r="M1530" t="s">
        <v>318</v>
      </c>
      <c r="N1530">
        <v>0.39</v>
      </c>
      <c r="O1530" t="s">
        <v>33</v>
      </c>
      <c r="P1530" t="s">
        <v>136</v>
      </c>
      <c r="Q1530" t="s">
        <v>1278</v>
      </c>
      <c r="R1530" t="s">
        <v>2496</v>
      </c>
      <c r="S1530">
        <v>35216</v>
      </c>
      <c r="T1530" s="3">
        <v>42058</v>
      </c>
      <c r="U1530" s="3">
        <v>42059</v>
      </c>
      <c r="V1530" s="5">
        <v>-1197.0419999999999</v>
      </c>
      <c r="W1530">
        <v>21</v>
      </c>
      <c r="X1530" s="5">
        <v>2569.5700000000002</v>
      </c>
      <c r="Y1530">
        <v>87678</v>
      </c>
      <c r="Z1530">
        <f t="shared" si="92"/>
        <v>1</v>
      </c>
      <c r="AA1530">
        <f t="shared" si="95"/>
        <v>23</v>
      </c>
      <c r="AB1530" t="str">
        <f t="shared" si="93"/>
        <v>Feb</v>
      </c>
      <c r="AC1530">
        <f t="shared" si="94"/>
        <v>2015</v>
      </c>
    </row>
    <row r="1531" spans="1:29" x14ac:dyDescent="0.25">
      <c r="A1531">
        <v>21580</v>
      </c>
      <c r="B1531" t="s">
        <v>47</v>
      </c>
      <c r="C1531">
        <v>0.06</v>
      </c>
      <c r="D1531">
        <v>4.9800000000000004</v>
      </c>
      <c r="E1531">
        <v>4.95</v>
      </c>
      <c r="F1531">
        <v>2699</v>
      </c>
      <c r="G1531" t="s">
        <v>2497</v>
      </c>
      <c r="H1531" t="s">
        <v>49</v>
      </c>
      <c r="I1531" t="s">
        <v>28</v>
      </c>
      <c r="J1531" t="s">
        <v>29</v>
      </c>
      <c r="K1531" t="s">
        <v>109</v>
      </c>
      <c r="L1531" t="s">
        <v>59</v>
      </c>
      <c r="M1531" t="s">
        <v>2498</v>
      </c>
      <c r="N1531">
        <v>0.37</v>
      </c>
      <c r="O1531" t="s">
        <v>33</v>
      </c>
      <c r="P1531" t="s">
        <v>34</v>
      </c>
      <c r="Q1531" t="s">
        <v>378</v>
      </c>
      <c r="R1531" t="s">
        <v>2499</v>
      </c>
      <c r="S1531">
        <v>86442</v>
      </c>
      <c r="T1531" s="3">
        <v>42146</v>
      </c>
      <c r="U1531" s="3">
        <v>42148</v>
      </c>
      <c r="V1531" s="5">
        <v>-103.224</v>
      </c>
      <c r="W1531">
        <v>16</v>
      </c>
      <c r="X1531" s="5">
        <v>78.989999999999995</v>
      </c>
      <c r="Y1531">
        <v>87677</v>
      </c>
      <c r="Z1531">
        <f t="shared" si="92"/>
        <v>2</v>
      </c>
      <c r="AA1531">
        <f t="shared" si="95"/>
        <v>22</v>
      </c>
      <c r="AB1531" t="str">
        <f t="shared" si="93"/>
        <v>May</v>
      </c>
      <c r="AC1531">
        <f t="shared" si="94"/>
        <v>2015</v>
      </c>
    </row>
    <row r="1532" spans="1:29" x14ac:dyDescent="0.25">
      <c r="A1532">
        <v>20983</v>
      </c>
      <c r="B1532" t="s">
        <v>37</v>
      </c>
      <c r="C1532">
        <v>0.04</v>
      </c>
      <c r="D1532">
        <v>70.98</v>
      </c>
      <c r="E1532">
        <v>26.74</v>
      </c>
      <c r="F1532">
        <v>2699</v>
      </c>
      <c r="G1532" t="s">
        <v>2497</v>
      </c>
      <c r="H1532" t="s">
        <v>39</v>
      </c>
      <c r="I1532" t="s">
        <v>28</v>
      </c>
      <c r="J1532" t="s">
        <v>41</v>
      </c>
      <c r="K1532" t="s">
        <v>191</v>
      </c>
      <c r="L1532" t="s">
        <v>121</v>
      </c>
      <c r="M1532" t="s">
        <v>2500</v>
      </c>
      <c r="N1532">
        <v>0.6</v>
      </c>
      <c r="O1532" t="s">
        <v>33</v>
      </c>
      <c r="P1532" t="s">
        <v>34</v>
      </c>
      <c r="Q1532" t="s">
        <v>378</v>
      </c>
      <c r="R1532" t="s">
        <v>2499</v>
      </c>
      <c r="S1532">
        <v>86442</v>
      </c>
      <c r="T1532" s="3">
        <v>42102</v>
      </c>
      <c r="U1532" s="3">
        <v>42104</v>
      </c>
      <c r="V1532" s="5">
        <v>-84.628799999999998</v>
      </c>
      <c r="W1532">
        <v>19</v>
      </c>
      <c r="X1532" s="5">
        <v>1345.33</v>
      </c>
      <c r="Y1532">
        <v>87679</v>
      </c>
      <c r="Z1532">
        <f t="shared" si="92"/>
        <v>2</v>
      </c>
      <c r="AA1532">
        <f t="shared" si="95"/>
        <v>8</v>
      </c>
      <c r="AB1532" t="str">
        <f t="shared" si="93"/>
        <v>Apr</v>
      </c>
      <c r="AC1532">
        <f t="shared" si="94"/>
        <v>2015</v>
      </c>
    </row>
    <row r="1533" spans="1:29" ht="12.75" customHeight="1" x14ac:dyDescent="0.25">
      <c r="A1533">
        <v>24151</v>
      </c>
      <c r="B1533" t="s">
        <v>47</v>
      </c>
      <c r="C1533">
        <v>0.06</v>
      </c>
      <c r="D1533">
        <v>3.6</v>
      </c>
      <c r="E1533">
        <v>2.2000000000000002</v>
      </c>
      <c r="F1533">
        <v>2704</v>
      </c>
      <c r="G1533" t="s">
        <v>2501</v>
      </c>
      <c r="H1533" t="s">
        <v>49</v>
      </c>
      <c r="I1533" t="s">
        <v>114</v>
      </c>
      <c r="J1533" t="s">
        <v>29</v>
      </c>
      <c r="K1533" t="s">
        <v>93</v>
      </c>
      <c r="L1533" t="s">
        <v>31</v>
      </c>
      <c r="M1533" t="s">
        <v>1669</v>
      </c>
      <c r="N1533">
        <v>0.39</v>
      </c>
      <c r="O1533" t="s">
        <v>33</v>
      </c>
      <c r="P1533" t="s">
        <v>136</v>
      </c>
      <c r="Q1533" t="s">
        <v>362</v>
      </c>
      <c r="R1533" t="s">
        <v>2502</v>
      </c>
      <c r="S1533">
        <v>32503</v>
      </c>
      <c r="T1533" s="3">
        <v>42124</v>
      </c>
      <c r="U1533" s="3">
        <v>42126</v>
      </c>
      <c r="V1533" s="5">
        <v>2755.6422000000002</v>
      </c>
      <c r="W1533">
        <v>4</v>
      </c>
      <c r="X1533" s="5">
        <v>15.19</v>
      </c>
      <c r="Y1533">
        <v>91407</v>
      </c>
      <c r="Z1533">
        <f t="shared" si="92"/>
        <v>2</v>
      </c>
      <c r="AA1533">
        <f t="shared" si="95"/>
        <v>30</v>
      </c>
      <c r="AB1533" t="str">
        <f t="shared" si="93"/>
        <v>Apr</v>
      </c>
      <c r="AC1533">
        <f t="shared" si="94"/>
        <v>2015</v>
      </c>
    </row>
    <row r="1534" spans="1:29" ht="12.75" customHeight="1" x14ac:dyDescent="0.25">
      <c r="A1534">
        <v>21979</v>
      </c>
      <c r="B1534" t="s">
        <v>106</v>
      </c>
      <c r="C1534">
        <v>0.03</v>
      </c>
      <c r="D1534">
        <v>13.48</v>
      </c>
      <c r="E1534">
        <v>4.51</v>
      </c>
      <c r="F1534">
        <v>2704</v>
      </c>
      <c r="G1534" t="s">
        <v>2501</v>
      </c>
      <c r="H1534" t="s">
        <v>27</v>
      </c>
      <c r="I1534" t="s">
        <v>114</v>
      </c>
      <c r="J1534" t="s">
        <v>29</v>
      </c>
      <c r="K1534" t="s">
        <v>141</v>
      </c>
      <c r="L1534" t="s">
        <v>59</v>
      </c>
      <c r="M1534" t="s">
        <v>2503</v>
      </c>
      <c r="N1534">
        <v>0.59</v>
      </c>
      <c r="O1534" t="s">
        <v>33</v>
      </c>
      <c r="P1534" t="s">
        <v>136</v>
      </c>
      <c r="Q1534" t="s">
        <v>362</v>
      </c>
      <c r="R1534" t="s">
        <v>2502</v>
      </c>
      <c r="S1534">
        <v>32503</v>
      </c>
      <c r="T1534" s="3">
        <v>42124</v>
      </c>
      <c r="U1534" s="3">
        <v>42128</v>
      </c>
      <c r="V1534" s="5">
        <v>-256.01800000000003</v>
      </c>
      <c r="W1534">
        <v>4</v>
      </c>
      <c r="X1534" s="5">
        <v>59.49</v>
      </c>
      <c r="Y1534">
        <v>91408</v>
      </c>
      <c r="Z1534">
        <f t="shared" si="92"/>
        <v>4</v>
      </c>
      <c r="AA1534">
        <f t="shared" si="95"/>
        <v>30</v>
      </c>
      <c r="AB1534" t="str">
        <f t="shared" si="93"/>
        <v>Apr</v>
      </c>
      <c r="AC1534">
        <f t="shared" si="94"/>
        <v>2015</v>
      </c>
    </row>
    <row r="1535" spans="1:29" ht="12.75" customHeight="1" x14ac:dyDescent="0.25">
      <c r="A1535">
        <v>18898</v>
      </c>
      <c r="B1535" t="s">
        <v>56</v>
      </c>
      <c r="C1535">
        <v>7.0000000000000007E-2</v>
      </c>
      <c r="D1535">
        <v>60.97</v>
      </c>
      <c r="E1535">
        <v>4.5</v>
      </c>
      <c r="F1535">
        <v>2709</v>
      </c>
      <c r="G1535" t="s">
        <v>2504</v>
      </c>
      <c r="H1535" t="s">
        <v>49</v>
      </c>
      <c r="I1535" t="s">
        <v>114</v>
      </c>
      <c r="J1535" t="s">
        <v>29</v>
      </c>
      <c r="K1535" t="s">
        <v>257</v>
      </c>
      <c r="L1535" t="s">
        <v>59</v>
      </c>
      <c r="M1535" t="s">
        <v>2132</v>
      </c>
      <c r="N1535">
        <v>0.56000000000000005</v>
      </c>
      <c r="O1535" t="s">
        <v>33</v>
      </c>
      <c r="P1535" t="s">
        <v>53</v>
      </c>
      <c r="Q1535" t="s">
        <v>415</v>
      </c>
      <c r="R1535" t="s">
        <v>2505</v>
      </c>
      <c r="S1535">
        <v>21042</v>
      </c>
      <c r="T1535" s="3">
        <v>42152</v>
      </c>
      <c r="U1535" s="3">
        <v>42154</v>
      </c>
      <c r="V1535" s="5">
        <v>-41.77</v>
      </c>
      <c r="W1535">
        <v>1</v>
      </c>
      <c r="X1535" s="5">
        <v>57.84</v>
      </c>
      <c r="Y1535">
        <v>89240</v>
      </c>
      <c r="Z1535">
        <f t="shared" si="92"/>
        <v>2</v>
      </c>
      <c r="AA1535">
        <f t="shared" si="95"/>
        <v>28</v>
      </c>
      <c r="AB1535" t="str">
        <f t="shared" si="93"/>
        <v>May</v>
      </c>
      <c r="AC1535">
        <f t="shared" si="94"/>
        <v>2015</v>
      </c>
    </row>
    <row r="1536" spans="1:29" ht="12.75" customHeight="1" x14ac:dyDescent="0.25">
      <c r="A1536">
        <v>18899</v>
      </c>
      <c r="B1536" t="s">
        <v>56</v>
      </c>
      <c r="C1536">
        <v>0</v>
      </c>
      <c r="D1536">
        <v>90.98</v>
      </c>
      <c r="E1536">
        <v>56.2</v>
      </c>
      <c r="F1536">
        <v>2709</v>
      </c>
      <c r="G1536" t="s">
        <v>2504</v>
      </c>
      <c r="H1536" t="s">
        <v>49</v>
      </c>
      <c r="I1536" t="s">
        <v>114</v>
      </c>
      <c r="J1536" t="s">
        <v>41</v>
      </c>
      <c r="K1536" t="s">
        <v>50</v>
      </c>
      <c r="L1536" t="s">
        <v>86</v>
      </c>
      <c r="M1536" t="s">
        <v>1061</v>
      </c>
      <c r="N1536">
        <v>0.74</v>
      </c>
      <c r="O1536" t="s">
        <v>33</v>
      </c>
      <c r="P1536" t="s">
        <v>53</v>
      </c>
      <c r="Q1536" t="s">
        <v>415</v>
      </c>
      <c r="R1536" t="s">
        <v>2505</v>
      </c>
      <c r="S1536">
        <v>21042</v>
      </c>
      <c r="T1536" s="3">
        <v>42152</v>
      </c>
      <c r="U1536" s="3">
        <v>42154</v>
      </c>
      <c r="V1536" s="5">
        <v>-1014.11</v>
      </c>
      <c r="W1536">
        <v>15</v>
      </c>
      <c r="X1536" s="5">
        <v>1425.71</v>
      </c>
      <c r="Y1536">
        <v>89240</v>
      </c>
      <c r="Z1536">
        <f t="shared" si="92"/>
        <v>2</v>
      </c>
      <c r="AA1536">
        <f t="shared" si="95"/>
        <v>28</v>
      </c>
      <c r="AB1536" t="str">
        <f t="shared" si="93"/>
        <v>May</v>
      </c>
      <c r="AC1536">
        <f t="shared" si="94"/>
        <v>2015</v>
      </c>
    </row>
    <row r="1537" spans="1:29" ht="12.75" customHeight="1" x14ac:dyDescent="0.25">
      <c r="A1537">
        <v>18855</v>
      </c>
      <c r="B1537" t="s">
        <v>47</v>
      </c>
      <c r="C1537">
        <v>7.0000000000000007E-2</v>
      </c>
      <c r="D1537">
        <v>2.88</v>
      </c>
      <c r="E1537">
        <v>0.5</v>
      </c>
      <c r="F1537">
        <v>2713</v>
      </c>
      <c r="G1537" t="s">
        <v>2506</v>
      </c>
      <c r="H1537" t="s">
        <v>49</v>
      </c>
      <c r="I1537" t="s">
        <v>28</v>
      </c>
      <c r="J1537" t="s">
        <v>29</v>
      </c>
      <c r="K1537" t="s">
        <v>134</v>
      </c>
      <c r="L1537" t="s">
        <v>59</v>
      </c>
      <c r="M1537" t="s">
        <v>2507</v>
      </c>
      <c r="N1537">
        <v>0.39</v>
      </c>
      <c r="O1537" t="s">
        <v>33</v>
      </c>
      <c r="P1537" t="s">
        <v>61</v>
      </c>
      <c r="Q1537" t="s">
        <v>300</v>
      </c>
      <c r="R1537" t="s">
        <v>2508</v>
      </c>
      <c r="S1537">
        <v>49001</v>
      </c>
      <c r="T1537" s="3">
        <v>42176</v>
      </c>
      <c r="U1537" s="3">
        <v>42179</v>
      </c>
      <c r="V1537" s="5">
        <v>17.429400000000001</v>
      </c>
      <c r="W1537">
        <v>9</v>
      </c>
      <c r="X1537" s="5">
        <v>25.26</v>
      </c>
      <c r="Y1537">
        <v>88701</v>
      </c>
      <c r="Z1537">
        <f t="shared" si="92"/>
        <v>3</v>
      </c>
      <c r="AA1537">
        <f t="shared" si="95"/>
        <v>21</v>
      </c>
      <c r="AB1537" t="str">
        <f t="shared" si="93"/>
        <v>Jun</v>
      </c>
      <c r="AC1537">
        <f t="shared" si="94"/>
        <v>2015</v>
      </c>
    </row>
    <row r="1538" spans="1:29" ht="12.75" customHeight="1" x14ac:dyDescent="0.25">
      <c r="A1538">
        <v>18856</v>
      </c>
      <c r="B1538" t="s">
        <v>47</v>
      </c>
      <c r="C1538">
        <v>0.03</v>
      </c>
      <c r="D1538">
        <v>348.21</v>
      </c>
      <c r="E1538">
        <v>40.19</v>
      </c>
      <c r="F1538">
        <v>2713</v>
      </c>
      <c r="G1538" t="s">
        <v>2506</v>
      </c>
      <c r="H1538" t="s">
        <v>39</v>
      </c>
      <c r="I1538" t="s">
        <v>28</v>
      </c>
      <c r="J1538" t="s">
        <v>41</v>
      </c>
      <c r="K1538" t="s">
        <v>152</v>
      </c>
      <c r="L1538" t="s">
        <v>121</v>
      </c>
      <c r="M1538" t="s">
        <v>1572</v>
      </c>
      <c r="N1538">
        <v>0.62</v>
      </c>
      <c r="O1538" t="s">
        <v>33</v>
      </c>
      <c r="P1538" t="s">
        <v>61</v>
      </c>
      <c r="Q1538" t="s">
        <v>300</v>
      </c>
      <c r="R1538" t="s">
        <v>2508</v>
      </c>
      <c r="S1538">
        <v>49001</v>
      </c>
      <c r="T1538" s="3">
        <v>42176</v>
      </c>
      <c r="U1538" s="3">
        <v>42177</v>
      </c>
      <c r="V1538" s="5">
        <v>-178.86960000000002</v>
      </c>
      <c r="W1538">
        <v>2</v>
      </c>
      <c r="X1538" s="5">
        <v>736.16</v>
      </c>
      <c r="Y1538">
        <v>88701</v>
      </c>
      <c r="Z1538">
        <f t="shared" si="92"/>
        <v>1</v>
      </c>
      <c r="AA1538">
        <f t="shared" si="95"/>
        <v>21</v>
      </c>
      <c r="AB1538" t="str">
        <f t="shared" si="93"/>
        <v>Jun</v>
      </c>
      <c r="AC1538">
        <f t="shared" si="94"/>
        <v>2015</v>
      </c>
    </row>
    <row r="1539" spans="1:29" ht="12.75" customHeight="1" x14ac:dyDescent="0.25">
      <c r="A1539">
        <v>21690</v>
      </c>
      <c r="B1539" t="s">
        <v>106</v>
      </c>
      <c r="C1539">
        <v>0.01</v>
      </c>
      <c r="D1539">
        <v>29.89</v>
      </c>
      <c r="E1539">
        <v>1.99</v>
      </c>
      <c r="F1539">
        <v>2715</v>
      </c>
      <c r="G1539" t="s">
        <v>2509</v>
      </c>
      <c r="H1539" t="s">
        <v>49</v>
      </c>
      <c r="I1539" t="s">
        <v>28</v>
      </c>
      <c r="J1539" t="s">
        <v>77</v>
      </c>
      <c r="K1539" t="s">
        <v>180</v>
      </c>
      <c r="L1539" t="s">
        <v>51</v>
      </c>
      <c r="M1539" t="s">
        <v>1311</v>
      </c>
      <c r="N1539">
        <v>0.5</v>
      </c>
      <c r="O1539" t="s">
        <v>33</v>
      </c>
      <c r="P1539" t="s">
        <v>61</v>
      </c>
      <c r="Q1539" t="s">
        <v>300</v>
      </c>
      <c r="R1539" t="s">
        <v>2510</v>
      </c>
      <c r="S1539">
        <v>48911</v>
      </c>
      <c r="T1539" s="3">
        <v>42016</v>
      </c>
      <c r="U1539" s="3">
        <v>42020</v>
      </c>
      <c r="V1539" s="5">
        <v>-74.64</v>
      </c>
      <c r="W1539">
        <v>1</v>
      </c>
      <c r="X1539" s="5">
        <v>31.96</v>
      </c>
      <c r="Y1539">
        <v>88702</v>
      </c>
      <c r="Z1539">
        <f t="shared" ref="Z1539:Z1602" si="96">DATEDIF(T1539, U1539, "d")</f>
        <v>4</v>
      </c>
      <c r="AA1539">
        <f t="shared" si="95"/>
        <v>12</v>
      </c>
      <c r="AB1539" t="str">
        <f t="shared" ref="AB1539:AB1602" si="97">TEXT((T1539), "mmm")</f>
        <v>Jan</v>
      </c>
      <c r="AC1539">
        <f t="shared" ref="AC1539:AC1602" si="98">YEAR(T1539)</f>
        <v>2015</v>
      </c>
    </row>
    <row r="1540" spans="1:29" ht="12.75" customHeight="1" x14ac:dyDescent="0.25">
      <c r="A1540">
        <v>21863</v>
      </c>
      <c r="B1540" t="s">
        <v>47</v>
      </c>
      <c r="C1540">
        <v>0.1</v>
      </c>
      <c r="D1540">
        <v>6.74</v>
      </c>
      <c r="E1540">
        <v>1.72</v>
      </c>
      <c r="F1540">
        <v>2718</v>
      </c>
      <c r="G1540" t="s">
        <v>2511</v>
      </c>
      <c r="H1540" t="s">
        <v>49</v>
      </c>
      <c r="I1540" t="s">
        <v>114</v>
      </c>
      <c r="J1540" t="s">
        <v>29</v>
      </c>
      <c r="K1540" t="s">
        <v>93</v>
      </c>
      <c r="L1540" t="s">
        <v>31</v>
      </c>
      <c r="M1540" t="s">
        <v>2512</v>
      </c>
      <c r="N1540">
        <v>0.35</v>
      </c>
      <c r="O1540" t="s">
        <v>33</v>
      </c>
      <c r="P1540" t="s">
        <v>61</v>
      </c>
      <c r="Q1540" t="s">
        <v>178</v>
      </c>
      <c r="R1540" t="s">
        <v>2510</v>
      </c>
      <c r="S1540">
        <v>60438</v>
      </c>
      <c r="T1540" s="3">
        <v>42064</v>
      </c>
      <c r="U1540" s="3">
        <v>42066</v>
      </c>
      <c r="V1540" s="5">
        <v>65.41</v>
      </c>
      <c r="W1540">
        <v>15</v>
      </c>
      <c r="X1540" s="5">
        <v>98.17</v>
      </c>
      <c r="Y1540">
        <v>89394</v>
      </c>
      <c r="Z1540">
        <f t="shared" si="96"/>
        <v>2</v>
      </c>
      <c r="AA1540">
        <f t="shared" ref="AA1540:AA1603" si="99">DAY(T1540)</f>
        <v>1</v>
      </c>
      <c r="AB1540" t="str">
        <f t="shared" si="97"/>
        <v>Mar</v>
      </c>
      <c r="AC1540">
        <f t="shared" si="98"/>
        <v>2015</v>
      </c>
    </row>
    <row r="1541" spans="1:29" ht="12.75" customHeight="1" x14ac:dyDescent="0.25">
      <c r="A1541">
        <v>21399</v>
      </c>
      <c r="B1541" t="s">
        <v>47</v>
      </c>
      <c r="C1541">
        <v>0</v>
      </c>
      <c r="D1541">
        <v>40.479999999999997</v>
      </c>
      <c r="E1541">
        <v>19.989999999999998</v>
      </c>
      <c r="F1541">
        <v>2720</v>
      </c>
      <c r="G1541" t="s">
        <v>2513</v>
      </c>
      <c r="H1541" t="s">
        <v>49</v>
      </c>
      <c r="I1541" t="s">
        <v>58</v>
      </c>
      <c r="J1541" t="s">
        <v>77</v>
      </c>
      <c r="K1541" t="s">
        <v>180</v>
      </c>
      <c r="L1541" t="s">
        <v>59</v>
      </c>
      <c r="M1541" t="s">
        <v>830</v>
      </c>
      <c r="N1541">
        <v>0.77</v>
      </c>
      <c r="O1541" t="s">
        <v>33</v>
      </c>
      <c r="P1541" t="s">
        <v>136</v>
      </c>
      <c r="Q1541" t="s">
        <v>387</v>
      </c>
      <c r="R1541" t="s">
        <v>2514</v>
      </c>
      <c r="S1541">
        <v>30721</v>
      </c>
      <c r="T1541" s="3">
        <v>42171</v>
      </c>
      <c r="U1541" s="3">
        <v>42172</v>
      </c>
      <c r="V1541" s="5">
        <v>-25.634</v>
      </c>
      <c r="W1541">
        <v>6</v>
      </c>
      <c r="X1541" s="5">
        <v>264.95</v>
      </c>
      <c r="Y1541">
        <v>88766</v>
      </c>
      <c r="Z1541">
        <f t="shared" si="96"/>
        <v>1</v>
      </c>
      <c r="AA1541">
        <f t="shared" si="99"/>
        <v>16</v>
      </c>
      <c r="AB1541" t="str">
        <f t="shared" si="97"/>
        <v>Jun</v>
      </c>
      <c r="AC1541">
        <f t="shared" si="98"/>
        <v>2015</v>
      </c>
    </row>
    <row r="1542" spans="1:29" ht="12.75" customHeight="1" x14ac:dyDescent="0.25">
      <c r="A1542">
        <v>19907</v>
      </c>
      <c r="B1542" t="s">
        <v>47</v>
      </c>
      <c r="C1542">
        <v>0.06</v>
      </c>
      <c r="D1542">
        <v>4.9800000000000004</v>
      </c>
      <c r="E1542">
        <v>7.44</v>
      </c>
      <c r="F1542">
        <v>2724</v>
      </c>
      <c r="G1542" t="s">
        <v>2515</v>
      </c>
      <c r="H1542" t="s">
        <v>49</v>
      </c>
      <c r="I1542" t="s">
        <v>40</v>
      </c>
      <c r="J1542" t="s">
        <v>29</v>
      </c>
      <c r="K1542" t="s">
        <v>93</v>
      </c>
      <c r="L1542" t="s">
        <v>59</v>
      </c>
      <c r="M1542" t="s">
        <v>384</v>
      </c>
      <c r="N1542">
        <v>0.36</v>
      </c>
      <c r="O1542" t="s">
        <v>33</v>
      </c>
      <c r="P1542" t="s">
        <v>136</v>
      </c>
      <c r="Q1542" t="s">
        <v>244</v>
      </c>
      <c r="R1542" t="s">
        <v>2516</v>
      </c>
      <c r="S1542">
        <v>37421</v>
      </c>
      <c r="T1542" s="3">
        <v>42125</v>
      </c>
      <c r="U1542" s="3">
        <v>42126</v>
      </c>
      <c r="V1542" s="5">
        <v>-37.561999999999998</v>
      </c>
      <c r="W1542">
        <v>10</v>
      </c>
      <c r="X1542" s="5">
        <v>53.21</v>
      </c>
      <c r="Y1542">
        <v>88959</v>
      </c>
      <c r="Z1542">
        <f t="shared" si="96"/>
        <v>1</v>
      </c>
      <c r="AA1542">
        <f t="shared" si="99"/>
        <v>1</v>
      </c>
      <c r="AB1542" t="str">
        <f t="shared" si="97"/>
        <v>May</v>
      </c>
      <c r="AC1542">
        <f t="shared" si="98"/>
        <v>2015</v>
      </c>
    </row>
    <row r="1543" spans="1:29" ht="12.75" customHeight="1" x14ac:dyDescent="0.25">
      <c r="A1543">
        <v>19908</v>
      </c>
      <c r="B1543" t="s">
        <v>47</v>
      </c>
      <c r="C1543">
        <v>0.01</v>
      </c>
      <c r="D1543">
        <v>6.48</v>
      </c>
      <c r="E1543">
        <v>7.37</v>
      </c>
      <c r="F1543">
        <v>2724</v>
      </c>
      <c r="G1543" t="s">
        <v>2515</v>
      </c>
      <c r="H1543" t="s">
        <v>49</v>
      </c>
      <c r="I1543" t="s">
        <v>40</v>
      </c>
      <c r="J1543" t="s">
        <v>29</v>
      </c>
      <c r="K1543" t="s">
        <v>93</v>
      </c>
      <c r="L1543" t="s">
        <v>59</v>
      </c>
      <c r="M1543" t="s">
        <v>714</v>
      </c>
      <c r="N1543">
        <v>0.37</v>
      </c>
      <c r="O1543" t="s">
        <v>33</v>
      </c>
      <c r="P1543" t="s">
        <v>136</v>
      </c>
      <c r="Q1543" t="s">
        <v>244</v>
      </c>
      <c r="R1543" t="s">
        <v>2516</v>
      </c>
      <c r="S1543">
        <v>37421</v>
      </c>
      <c r="T1543" s="3">
        <v>42125</v>
      </c>
      <c r="U1543" s="3">
        <v>42127</v>
      </c>
      <c r="V1543" s="5">
        <v>-449.69399999999996</v>
      </c>
      <c r="W1543">
        <v>18</v>
      </c>
      <c r="X1543" s="5">
        <v>122.8</v>
      </c>
      <c r="Y1543">
        <v>88959</v>
      </c>
      <c r="Z1543">
        <f t="shared" si="96"/>
        <v>2</v>
      </c>
      <c r="AA1543">
        <f t="shared" si="99"/>
        <v>1</v>
      </c>
      <c r="AB1543" t="str">
        <f t="shared" si="97"/>
        <v>May</v>
      </c>
      <c r="AC1543">
        <f t="shared" si="98"/>
        <v>2015</v>
      </c>
    </row>
    <row r="1544" spans="1:29" ht="12.75" customHeight="1" x14ac:dyDescent="0.25">
      <c r="A1544">
        <v>22612</v>
      </c>
      <c r="B1544" t="s">
        <v>37</v>
      </c>
      <c r="C1544">
        <v>0.05</v>
      </c>
      <c r="D1544">
        <v>28.15</v>
      </c>
      <c r="E1544">
        <v>6.17</v>
      </c>
      <c r="F1544">
        <v>2725</v>
      </c>
      <c r="G1544" t="s">
        <v>2517</v>
      </c>
      <c r="H1544" t="s">
        <v>49</v>
      </c>
      <c r="I1544" t="s">
        <v>40</v>
      </c>
      <c r="J1544" t="s">
        <v>29</v>
      </c>
      <c r="K1544" t="s">
        <v>30</v>
      </c>
      <c r="L1544" t="s">
        <v>51</v>
      </c>
      <c r="M1544" t="s">
        <v>2337</v>
      </c>
      <c r="N1544">
        <v>0.55000000000000004</v>
      </c>
      <c r="O1544" t="s">
        <v>33</v>
      </c>
      <c r="P1544" t="s">
        <v>136</v>
      </c>
      <c r="Q1544" t="s">
        <v>244</v>
      </c>
      <c r="R1544" t="s">
        <v>2518</v>
      </c>
      <c r="S1544">
        <v>37042</v>
      </c>
      <c r="T1544" s="3">
        <v>42021</v>
      </c>
      <c r="U1544" s="3">
        <v>42022</v>
      </c>
      <c r="V1544" s="5">
        <v>-66.248000000000005</v>
      </c>
      <c r="W1544">
        <v>10</v>
      </c>
      <c r="X1544" s="5">
        <v>282.38</v>
      </c>
      <c r="Y1544">
        <v>88958</v>
      </c>
      <c r="Z1544">
        <f t="shared" si="96"/>
        <v>1</v>
      </c>
      <c r="AA1544">
        <f t="shared" si="99"/>
        <v>17</v>
      </c>
      <c r="AB1544" t="str">
        <f t="shared" si="97"/>
        <v>Jan</v>
      </c>
      <c r="AC1544">
        <f t="shared" si="98"/>
        <v>2015</v>
      </c>
    </row>
    <row r="1545" spans="1:29" ht="12.75" customHeight="1" x14ac:dyDescent="0.25">
      <c r="A1545">
        <v>21422</v>
      </c>
      <c r="B1545" t="s">
        <v>106</v>
      </c>
      <c r="C1545">
        <v>0.08</v>
      </c>
      <c r="D1545">
        <v>230.98</v>
      </c>
      <c r="E1545">
        <v>23.78</v>
      </c>
      <c r="F1545">
        <v>2729</v>
      </c>
      <c r="G1545" t="s">
        <v>2519</v>
      </c>
      <c r="H1545" t="s">
        <v>39</v>
      </c>
      <c r="I1545" t="s">
        <v>114</v>
      </c>
      <c r="J1545" t="s">
        <v>41</v>
      </c>
      <c r="K1545" t="s">
        <v>152</v>
      </c>
      <c r="L1545" t="s">
        <v>121</v>
      </c>
      <c r="M1545" t="s">
        <v>825</v>
      </c>
      <c r="N1545">
        <v>0.6</v>
      </c>
      <c r="O1545" t="s">
        <v>33</v>
      </c>
      <c r="P1545" t="s">
        <v>34</v>
      </c>
      <c r="Q1545" t="s">
        <v>35</v>
      </c>
      <c r="R1545" t="s">
        <v>566</v>
      </c>
      <c r="S1545">
        <v>98226</v>
      </c>
      <c r="T1545" s="3">
        <v>42069</v>
      </c>
      <c r="U1545" s="3">
        <v>42073</v>
      </c>
      <c r="V1545" s="5">
        <v>501.69</v>
      </c>
      <c r="W1545">
        <v>4</v>
      </c>
      <c r="X1545" s="5">
        <v>924.8</v>
      </c>
      <c r="Y1545">
        <v>88114</v>
      </c>
      <c r="Z1545">
        <f t="shared" si="96"/>
        <v>4</v>
      </c>
      <c r="AA1545">
        <f t="shared" si="99"/>
        <v>6</v>
      </c>
      <c r="AB1545" t="str">
        <f t="shared" si="97"/>
        <v>Mar</v>
      </c>
      <c r="AC1545">
        <f t="shared" si="98"/>
        <v>2015</v>
      </c>
    </row>
    <row r="1546" spans="1:29" ht="12.75" customHeight="1" x14ac:dyDescent="0.25">
      <c r="A1546">
        <v>19819</v>
      </c>
      <c r="B1546" t="s">
        <v>37</v>
      </c>
      <c r="C1546">
        <v>0.05</v>
      </c>
      <c r="D1546">
        <v>100.98</v>
      </c>
      <c r="E1546">
        <v>7.18</v>
      </c>
      <c r="F1546">
        <v>2737</v>
      </c>
      <c r="G1546" t="s">
        <v>2520</v>
      </c>
      <c r="H1546" t="s">
        <v>49</v>
      </c>
      <c r="I1546" t="s">
        <v>58</v>
      </c>
      <c r="J1546" t="s">
        <v>77</v>
      </c>
      <c r="K1546" t="s">
        <v>180</v>
      </c>
      <c r="L1546" t="s">
        <v>59</v>
      </c>
      <c r="M1546" t="s">
        <v>2275</v>
      </c>
      <c r="N1546">
        <v>0.4</v>
      </c>
      <c r="O1546" t="s">
        <v>33</v>
      </c>
      <c r="P1546" t="s">
        <v>53</v>
      </c>
      <c r="Q1546" t="s">
        <v>149</v>
      </c>
      <c r="R1546" t="s">
        <v>739</v>
      </c>
      <c r="S1546">
        <v>5701</v>
      </c>
      <c r="T1546" s="3">
        <v>42116</v>
      </c>
      <c r="U1546" s="3">
        <v>42118</v>
      </c>
      <c r="V1546" s="5">
        <v>566.6072999999999</v>
      </c>
      <c r="W1546">
        <v>8</v>
      </c>
      <c r="X1546" s="5">
        <v>821.17</v>
      </c>
      <c r="Y1546">
        <v>89018</v>
      </c>
      <c r="Z1546">
        <f t="shared" si="96"/>
        <v>2</v>
      </c>
      <c r="AA1546">
        <f t="shared" si="99"/>
        <v>22</v>
      </c>
      <c r="AB1546" t="str">
        <f t="shared" si="97"/>
        <v>Apr</v>
      </c>
      <c r="AC1546">
        <f t="shared" si="98"/>
        <v>2015</v>
      </c>
    </row>
    <row r="1547" spans="1:29" ht="12.75" customHeight="1" x14ac:dyDescent="0.25">
      <c r="A1547">
        <v>18790</v>
      </c>
      <c r="B1547" t="s">
        <v>56</v>
      </c>
      <c r="C1547">
        <v>0.03</v>
      </c>
      <c r="D1547">
        <v>15.31</v>
      </c>
      <c r="E1547">
        <v>8.7799999999999994</v>
      </c>
      <c r="F1547">
        <v>2737</v>
      </c>
      <c r="G1547" t="s">
        <v>2520</v>
      </c>
      <c r="H1547" t="s">
        <v>49</v>
      </c>
      <c r="I1547" t="s">
        <v>58</v>
      </c>
      <c r="J1547" t="s">
        <v>29</v>
      </c>
      <c r="K1547" t="s">
        <v>141</v>
      </c>
      <c r="L1547" t="s">
        <v>59</v>
      </c>
      <c r="M1547" t="s">
        <v>1928</v>
      </c>
      <c r="N1547">
        <v>0.56999999999999995</v>
      </c>
      <c r="O1547" t="s">
        <v>33</v>
      </c>
      <c r="P1547" t="s">
        <v>53</v>
      </c>
      <c r="Q1547" t="s">
        <v>149</v>
      </c>
      <c r="R1547" t="s">
        <v>739</v>
      </c>
      <c r="S1547">
        <v>5701</v>
      </c>
      <c r="T1547" s="3">
        <v>42156</v>
      </c>
      <c r="U1547" s="3">
        <v>42157</v>
      </c>
      <c r="V1547" s="5">
        <v>-57.56</v>
      </c>
      <c r="W1547">
        <v>12</v>
      </c>
      <c r="X1547" s="5">
        <v>194.08</v>
      </c>
      <c r="Y1547">
        <v>89019</v>
      </c>
      <c r="Z1547">
        <f t="shared" si="96"/>
        <v>1</v>
      </c>
      <c r="AA1547">
        <f t="shared" si="99"/>
        <v>1</v>
      </c>
      <c r="AB1547" t="str">
        <f t="shared" si="97"/>
        <v>Jun</v>
      </c>
      <c r="AC1547">
        <f t="shared" si="98"/>
        <v>2015</v>
      </c>
    </row>
    <row r="1548" spans="1:29" ht="12.75" customHeight="1" x14ac:dyDescent="0.25">
      <c r="A1548">
        <v>24278</v>
      </c>
      <c r="B1548" t="s">
        <v>47</v>
      </c>
      <c r="C1548">
        <v>0.02</v>
      </c>
      <c r="D1548">
        <v>33.979999999999997</v>
      </c>
      <c r="E1548">
        <v>1.99</v>
      </c>
      <c r="F1548">
        <v>2738</v>
      </c>
      <c r="G1548" t="s">
        <v>2521</v>
      </c>
      <c r="H1548" t="s">
        <v>49</v>
      </c>
      <c r="I1548" t="s">
        <v>58</v>
      </c>
      <c r="J1548" t="s">
        <v>77</v>
      </c>
      <c r="K1548" t="s">
        <v>180</v>
      </c>
      <c r="L1548" t="s">
        <v>51</v>
      </c>
      <c r="M1548" t="s">
        <v>2522</v>
      </c>
      <c r="N1548">
        <v>0.45</v>
      </c>
      <c r="O1548" t="s">
        <v>33</v>
      </c>
      <c r="P1548" t="s">
        <v>53</v>
      </c>
      <c r="Q1548" t="s">
        <v>149</v>
      </c>
      <c r="R1548" t="s">
        <v>778</v>
      </c>
      <c r="S1548">
        <v>5403</v>
      </c>
      <c r="T1548" s="3">
        <v>42107</v>
      </c>
      <c r="U1548" s="3">
        <v>42109</v>
      </c>
      <c r="V1548" s="5">
        <v>164.06129999999999</v>
      </c>
      <c r="W1548">
        <v>7</v>
      </c>
      <c r="X1548" s="5">
        <v>237.77</v>
      </c>
      <c r="Y1548">
        <v>89017</v>
      </c>
      <c r="Z1548">
        <f t="shared" si="96"/>
        <v>2</v>
      </c>
      <c r="AA1548">
        <f t="shared" si="99"/>
        <v>13</v>
      </c>
      <c r="AB1548" t="str">
        <f t="shared" si="97"/>
        <v>Apr</v>
      </c>
      <c r="AC1548">
        <f t="shared" si="98"/>
        <v>2015</v>
      </c>
    </row>
    <row r="1549" spans="1:29" ht="12.75" customHeight="1" x14ac:dyDescent="0.25">
      <c r="A1549">
        <v>19987</v>
      </c>
      <c r="B1549" t="s">
        <v>106</v>
      </c>
      <c r="C1549">
        <v>0.01</v>
      </c>
      <c r="D1549">
        <v>35.99</v>
      </c>
      <c r="E1549">
        <v>5.99</v>
      </c>
      <c r="F1549">
        <v>2741</v>
      </c>
      <c r="G1549" t="s">
        <v>2523</v>
      </c>
      <c r="H1549" t="s">
        <v>49</v>
      </c>
      <c r="I1549" t="s">
        <v>58</v>
      </c>
      <c r="J1549" t="s">
        <v>77</v>
      </c>
      <c r="K1549" t="s">
        <v>78</v>
      </c>
      <c r="L1549" t="s">
        <v>31</v>
      </c>
      <c r="M1549" t="s">
        <v>981</v>
      </c>
      <c r="N1549">
        <v>0.38</v>
      </c>
      <c r="O1549" t="s">
        <v>33</v>
      </c>
      <c r="P1549" t="s">
        <v>34</v>
      </c>
      <c r="Q1549" t="s">
        <v>1741</v>
      </c>
      <c r="R1549" t="s">
        <v>2524</v>
      </c>
      <c r="S1549">
        <v>83605</v>
      </c>
      <c r="T1549" s="3">
        <v>42075</v>
      </c>
      <c r="U1549" s="3">
        <v>42082</v>
      </c>
      <c r="V1549" s="5">
        <v>218.23319999999995</v>
      </c>
      <c r="W1549">
        <v>10</v>
      </c>
      <c r="X1549" s="5">
        <v>316.27999999999997</v>
      </c>
      <c r="Y1549">
        <v>89481</v>
      </c>
      <c r="Z1549">
        <f t="shared" si="96"/>
        <v>7</v>
      </c>
      <c r="AA1549">
        <f t="shared" si="99"/>
        <v>12</v>
      </c>
      <c r="AB1549" t="str">
        <f t="shared" si="97"/>
        <v>Mar</v>
      </c>
      <c r="AC1549">
        <f t="shared" si="98"/>
        <v>2015</v>
      </c>
    </row>
    <row r="1550" spans="1:29" x14ac:dyDescent="0.25">
      <c r="A1550">
        <v>21323</v>
      </c>
      <c r="B1550" t="s">
        <v>56</v>
      </c>
      <c r="C1550">
        <v>0.01</v>
      </c>
      <c r="D1550">
        <v>220.98</v>
      </c>
      <c r="E1550">
        <v>64.66</v>
      </c>
      <c r="F1550">
        <v>2745</v>
      </c>
      <c r="G1550" t="s">
        <v>2525</v>
      </c>
      <c r="H1550" t="s">
        <v>39</v>
      </c>
      <c r="I1550" t="s">
        <v>28</v>
      </c>
      <c r="J1550" t="s">
        <v>41</v>
      </c>
      <c r="K1550" t="s">
        <v>191</v>
      </c>
      <c r="L1550" t="s">
        <v>121</v>
      </c>
      <c r="M1550" t="s">
        <v>2526</v>
      </c>
      <c r="N1550">
        <v>0.62</v>
      </c>
      <c r="O1550" t="s">
        <v>33</v>
      </c>
      <c r="P1550" t="s">
        <v>34</v>
      </c>
      <c r="Q1550" t="s">
        <v>378</v>
      </c>
      <c r="R1550" t="s">
        <v>2527</v>
      </c>
      <c r="S1550">
        <v>85224</v>
      </c>
      <c r="T1550" s="3">
        <v>42081</v>
      </c>
      <c r="U1550" s="3">
        <v>42082</v>
      </c>
      <c r="V1550" s="5">
        <v>1049.03</v>
      </c>
      <c r="W1550">
        <v>11</v>
      </c>
      <c r="X1550" s="5">
        <v>2591.09</v>
      </c>
      <c r="Y1550">
        <v>86184</v>
      </c>
      <c r="Z1550">
        <f t="shared" si="96"/>
        <v>1</v>
      </c>
      <c r="AA1550">
        <f t="shared" si="99"/>
        <v>18</v>
      </c>
      <c r="AB1550" t="str">
        <f t="shared" si="97"/>
        <v>Mar</v>
      </c>
      <c r="AC1550">
        <f t="shared" si="98"/>
        <v>2015</v>
      </c>
    </row>
    <row r="1551" spans="1:29" ht="12.75" customHeight="1" x14ac:dyDescent="0.25">
      <c r="A1551">
        <v>4949</v>
      </c>
      <c r="B1551" t="s">
        <v>56</v>
      </c>
      <c r="C1551">
        <v>0.08</v>
      </c>
      <c r="D1551">
        <v>9.98</v>
      </c>
      <c r="E1551">
        <v>12.52</v>
      </c>
      <c r="F1551">
        <v>2747</v>
      </c>
      <c r="G1551" t="s">
        <v>2528</v>
      </c>
      <c r="H1551" t="s">
        <v>49</v>
      </c>
      <c r="I1551" t="s">
        <v>28</v>
      </c>
      <c r="J1551" t="s">
        <v>41</v>
      </c>
      <c r="K1551" t="s">
        <v>50</v>
      </c>
      <c r="L1551" t="s">
        <v>59</v>
      </c>
      <c r="M1551" t="s">
        <v>2529</v>
      </c>
      <c r="N1551">
        <v>0.56999999999999995</v>
      </c>
      <c r="O1551" t="s">
        <v>33</v>
      </c>
      <c r="P1551" t="s">
        <v>53</v>
      </c>
      <c r="Q1551" t="s">
        <v>71</v>
      </c>
      <c r="R1551" t="s">
        <v>90</v>
      </c>
      <c r="S1551">
        <v>10115</v>
      </c>
      <c r="T1551" s="3">
        <v>42040</v>
      </c>
      <c r="U1551" s="3">
        <v>42042</v>
      </c>
      <c r="V1551" s="5">
        <v>-102.93</v>
      </c>
      <c r="W1551">
        <v>15</v>
      </c>
      <c r="X1551" s="5">
        <v>150.24</v>
      </c>
      <c r="Y1551">
        <v>35200</v>
      </c>
      <c r="Z1551">
        <f t="shared" si="96"/>
        <v>2</v>
      </c>
      <c r="AA1551">
        <f t="shared" si="99"/>
        <v>5</v>
      </c>
      <c r="AB1551" t="str">
        <f t="shared" si="97"/>
        <v>Feb</v>
      </c>
      <c r="AC1551">
        <f t="shared" si="98"/>
        <v>2015</v>
      </c>
    </row>
    <row r="1552" spans="1:29" ht="12.75" customHeight="1" x14ac:dyDescent="0.25">
      <c r="A1552">
        <v>3323</v>
      </c>
      <c r="B1552" t="s">
        <v>56</v>
      </c>
      <c r="C1552">
        <v>0.01</v>
      </c>
      <c r="D1552">
        <v>220.98</v>
      </c>
      <c r="E1552">
        <v>64.66</v>
      </c>
      <c r="F1552">
        <v>2747</v>
      </c>
      <c r="G1552" t="s">
        <v>2528</v>
      </c>
      <c r="H1552" t="s">
        <v>39</v>
      </c>
      <c r="I1552" t="s">
        <v>28</v>
      </c>
      <c r="J1552" t="s">
        <v>41</v>
      </c>
      <c r="K1552" t="s">
        <v>191</v>
      </c>
      <c r="L1552" t="s">
        <v>121</v>
      </c>
      <c r="M1552" t="s">
        <v>2526</v>
      </c>
      <c r="N1552">
        <v>0.62</v>
      </c>
      <c r="O1552" t="s">
        <v>33</v>
      </c>
      <c r="P1552" t="s">
        <v>53</v>
      </c>
      <c r="Q1552" t="s">
        <v>71</v>
      </c>
      <c r="R1552" t="s">
        <v>90</v>
      </c>
      <c r="S1552">
        <v>10115</v>
      </c>
      <c r="T1552" s="3">
        <v>42081</v>
      </c>
      <c r="U1552" s="3">
        <v>42082</v>
      </c>
      <c r="V1552" s="5">
        <v>1049.03</v>
      </c>
      <c r="W1552">
        <v>44</v>
      </c>
      <c r="X1552" s="5">
        <v>10364.36</v>
      </c>
      <c r="Y1552">
        <v>23751</v>
      </c>
      <c r="Z1552">
        <f t="shared" si="96"/>
        <v>1</v>
      </c>
      <c r="AA1552">
        <f t="shared" si="99"/>
        <v>18</v>
      </c>
      <c r="AB1552" t="str">
        <f t="shared" si="97"/>
        <v>Mar</v>
      </c>
      <c r="AC1552">
        <f t="shared" si="98"/>
        <v>2015</v>
      </c>
    </row>
    <row r="1553" spans="1:29" ht="12.75" customHeight="1" x14ac:dyDescent="0.25">
      <c r="A1553">
        <v>23271</v>
      </c>
      <c r="B1553" t="s">
        <v>47</v>
      </c>
      <c r="C1553">
        <v>0.02</v>
      </c>
      <c r="D1553">
        <v>161.55000000000001</v>
      </c>
      <c r="E1553">
        <v>19.989999999999998</v>
      </c>
      <c r="F1553">
        <v>2750</v>
      </c>
      <c r="G1553" t="s">
        <v>2530</v>
      </c>
      <c r="H1553" t="s">
        <v>49</v>
      </c>
      <c r="I1553" t="s">
        <v>58</v>
      </c>
      <c r="J1553" t="s">
        <v>29</v>
      </c>
      <c r="K1553" t="s">
        <v>141</v>
      </c>
      <c r="L1553" t="s">
        <v>59</v>
      </c>
      <c r="M1553" t="s">
        <v>161</v>
      </c>
      <c r="N1553">
        <v>0.66</v>
      </c>
      <c r="O1553" t="s">
        <v>33</v>
      </c>
      <c r="P1553" t="s">
        <v>136</v>
      </c>
      <c r="Q1553" t="s">
        <v>137</v>
      </c>
      <c r="R1553" t="s">
        <v>2531</v>
      </c>
      <c r="S1553">
        <v>22980</v>
      </c>
      <c r="T1553" s="3">
        <v>42071</v>
      </c>
      <c r="U1553" s="3">
        <v>42071</v>
      </c>
      <c r="V1553" s="5">
        <v>664.51800000000003</v>
      </c>
      <c r="W1553">
        <v>4</v>
      </c>
      <c r="X1553" s="5">
        <v>657.61</v>
      </c>
      <c r="Y1553">
        <v>91424</v>
      </c>
      <c r="Z1553">
        <f t="shared" si="96"/>
        <v>0</v>
      </c>
      <c r="AA1553">
        <f t="shared" si="99"/>
        <v>8</v>
      </c>
      <c r="AB1553" t="str">
        <f t="shared" si="97"/>
        <v>Mar</v>
      </c>
      <c r="AC1553">
        <f t="shared" si="98"/>
        <v>2015</v>
      </c>
    </row>
    <row r="1554" spans="1:29" ht="12.75" customHeight="1" x14ac:dyDescent="0.25">
      <c r="A1554">
        <v>21630</v>
      </c>
      <c r="B1554" t="s">
        <v>56</v>
      </c>
      <c r="C1554">
        <v>0.08</v>
      </c>
      <c r="D1554">
        <v>22.01</v>
      </c>
      <c r="E1554">
        <v>5.53</v>
      </c>
      <c r="F1554">
        <v>2760</v>
      </c>
      <c r="G1554" t="s">
        <v>2532</v>
      </c>
      <c r="H1554" t="s">
        <v>49</v>
      </c>
      <c r="I1554" t="s">
        <v>28</v>
      </c>
      <c r="J1554" t="s">
        <v>29</v>
      </c>
      <c r="K1554" t="s">
        <v>30</v>
      </c>
      <c r="L1554" t="s">
        <v>51</v>
      </c>
      <c r="M1554" t="s">
        <v>2051</v>
      </c>
      <c r="N1554">
        <v>0.59</v>
      </c>
      <c r="O1554" t="s">
        <v>33</v>
      </c>
      <c r="P1554" t="s">
        <v>53</v>
      </c>
      <c r="Q1554" t="s">
        <v>228</v>
      </c>
      <c r="R1554" t="s">
        <v>2533</v>
      </c>
      <c r="S1554">
        <v>6708</v>
      </c>
      <c r="T1554" s="3">
        <v>42116</v>
      </c>
      <c r="U1554" s="3">
        <v>42118</v>
      </c>
      <c r="V1554" s="5">
        <v>105.7</v>
      </c>
      <c r="W1554">
        <v>11</v>
      </c>
      <c r="X1554" s="5">
        <v>241.97</v>
      </c>
      <c r="Y1554">
        <v>90724</v>
      </c>
      <c r="Z1554">
        <f t="shared" si="96"/>
        <v>2</v>
      </c>
      <c r="AA1554">
        <f t="shared" si="99"/>
        <v>22</v>
      </c>
      <c r="AB1554" t="str">
        <f t="shared" si="97"/>
        <v>Apr</v>
      </c>
      <c r="AC1554">
        <f t="shared" si="98"/>
        <v>2015</v>
      </c>
    </row>
    <row r="1555" spans="1:29" ht="12.75" customHeight="1" x14ac:dyDescent="0.25">
      <c r="A1555">
        <v>21629</v>
      </c>
      <c r="B1555" t="s">
        <v>56</v>
      </c>
      <c r="C1555">
        <v>0.02</v>
      </c>
      <c r="D1555">
        <v>29.74</v>
      </c>
      <c r="E1555">
        <v>6.64</v>
      </c>
      <c r="F1555">
        <v>2764</v>
      </c>
      <c r="G1555" t="s">
        <v>2534</v>
      </c>
      <c r="H1555" t="s">
        <v>49</v>
      </c>
      <c r="I1555" t="s">
        <v>28</v>
      </c>
      <c r="J1555" t="s">
        <v>29</v>
      </c>
      <c r="K1555" t="s">
        <v>141</v>
      </c>
      <c r="L1555" t="s">
        <v>59</v>
      </c>
      <c r="M1555" t="s">
        <v>2535</v>
      </c>
      <c r="N1555">
        <v>0.7</v>
      </c>
      <c r="O1555" t="s">
        <v>33</v>
      </c>
      <c r="P1555" t="s">
        <v>53</v>
      </c>
      <c r="Q1555" t="s">
        <v>54</v>
      </c>
      <c r="R1555" t="s">
        <v>2426</v>
      </c>
      <c r="S1555">
        <v>7601</v>
      </c>
      <c r="T1555" s="3">
        <v>42116</v>
      </c>
      <c r="U1555" s="3">
        <v>42116</v>
      </c>
      <c r="V1555" s="5">
        <v>-21.06</v>
      </c>
      <c r="W1555">
        <v>4</v>
      </c>
      <c r="X1555" s="5">
        <v>120.81</v>
      </c>
      <c r="Y1555">
        <v>90724</v>
      </c>
      <c r="Z1555">
        <f t="shared" si="96"/>
        <v>0</v>
      </c>
      <c r="AA1555">
        <f t="shared" si="99"/>
        <v>22</v>
      </c>
      <c r="AB1555" t="str">
        <f t="shared" si="97"/>
        <v>Apr</v>
      </c>
      <c r="AC1555">
        <f t="shared" si="98"/>
        <v>2015</v>
      </c>
    </row>
    <row r="1556" spans="1:29" ht="12.75" customHeight="1" x14ac:dyDescent="0.25">
      <c r="A1556">
        <v>26156</v>
      </c>
      <c r="B1556" t="s">
        <v>106</v>
      </c>
      <c r="C1556">
        <v>0.03</v>
      </c>
      <c r="D1556">
        <v>5.85</v>
      </c>
      <c r="E1556">
        <v>2.27</v>
      </c>
      <c r="F1556">
        <v>2765</v>
      </c>
      <c r="G1556" t="s">
        <v>2536</v>
      </c>
      <c r="H1556" t="s">
        <v>49</v>
      </c>
      <c r="I1556" t="s">
        <v>28</v>
      </c>
      <c r="J1556" t="s">
        <v>29</v>
      </c>
      <c r="K1556" t="s">
        <v>30</v>
      </c>
      <c r="L1556" t="s">
        <v>31</v>
      </c>
      <c r="M1556" t="s">
        <v>2537</v>
      </c>
      <c r="N1556">
        <v>0.56000000000000005</v>
      </c>
      <c r="O1556" t="s">
        <v>33</v>
      </c>
      <c r="P1556" t="s">
        <v>53</v>
      </c>
      <c r="Q1556" t="s">
        <v>54</v>
      </c>
      <c r="R1556" t="s">
        <v>2538</v>
      </c>
      <c r="S1556">
        <v>8021</v>
      </c>
      <c r="T1556" s="3">
        <v>42152</v>
      </c>
      <c r="U1556" s="3">
        <v>42154</v>
      </c>
      <c r="V1556" s="5">
        <v>-5.08</v>
      </c>
      <c r="W1556">
        <v>7</v>
      </c>
      <c r="X1556" s="5">
        <v>41.4</v>
      </c>
      <c r="Y1556">
        <v>90725</v>
      </c>
      <c r="Z1556">
        <f t="shared" si="96"/>
        <v>2</v>
      </c>
      <c r="AA1556">
        <f t="shared" si="99"/>
        <v>28</v>
      </c>
      <c r="AB1556" t="str">
        <f t="shared" si="97"/>
        <v>May</v>
      </c>
      <c r="AC1556">
        <f t="shared" si="98"/>
        <v>2015</v>
      </c>
    </row>
    <row r="1557" spans="1:29" ht="12.75" customHeight="1" x14ac:dyDescent="0.25">
      <c r="A1557">
        <v>23342</v>
      </c>
      <c r="B1557" t="s">
        <v>47</v>
      </c>
      <c r="C1557">
        <v>0.02</v>
      </c>
      <c r="D1557">
        <v>11.55</v>
      </c>
      <c r="E1557">
        <v>2.36</v>
      </c>
      <c r="F1557">
        <v>2770</v>
      </c>
      <c r="G1557" t="s">
        <v>2539</v>
      </c>
      <c r="H1557" t="s">
        <v>49</v>
      </c>
      <c r="I1557" t="s">
        <v>28</v>
      </c>
      <c r="J1557" t="s">
        <v>29</v>
      </c>
      <c r="K1557" t="s">
        <v>30</v>
      </c>
      <c r="L1557" t="s">
        <v>31</v>
      </c>
      <c r="M1557" t="s">
        <v>312</v>
      </c>
      <c r="N1557">
        <v>0.55000000000000004</v>
      </c>
      <c r="O1557" t="s">
        <v>33</v>
      </c>
      <c r="P1557" t="s">
        <v>136</v>
      </c>
      <c r="Q1557" t="s">
        <v>387</v>
      </c>
      <c r="R1557" t="s">
        <v>2540</v>
      </c>
      <c r="S1557">
        <v>30338</v>
      </c>
      <c r="T1557" s="3">
        <v>42071</v>
      </c>
      <c r="U1557" s="3">
        <v>42073</v>
      </c>
      <c r="V1557" s="5">
        <v>1289.3819999999998</v>
      </c>
      <c r="W1557">
        <v>14</v>
      </c>
      <c r="X1557" s="5">
        <v>159.53</v>
      </c>
      <c r="Y1557">
        <v>88975</v>
      </c>
      <c r="Z1557">
        <f t="shared" si="96"/>
        <v>2</v>
      </c>
      <c r="AA1557">
        <f t="shared" si="99"/>
        <v>8</v>
      </c>
      <c r="AB1557" t="str">
        <f t="shared" si="97"/>
        <v>Mar</v>
      </c>
      <c r="AC1557">
        <f t="shared" si="98"/>
        <v>2015</v>
      </c>
    </row>
    <row r="1558" spans="1:29" ht="12.75" customHeight="1" x14ac:dyDescent="0.25">
      <c r="A1558">
        <v>26157</v>
      </c>
      <c r="B1558" t="s">
        <v>25</v>
      </c>
      <c r="C1558">
        <v>7.0000000000000007E-2</v>
      </c>
      <c r="D1558">
        <v>177.98</v>
      </c>
      <c r="E1558">
        <v>0.99</v>
      </c>
      <c r="F1558">
        <v>2771</v>
      </c>
      <c r="G1558" t="s">
        <v>2541</v>
      </c>
      <c r="H1558" t="s">
        <v>49</v>
      </c>
      <c r="I1558" t="s">
        <v>28</v>
      </c>
      <c r="J1558" t="s">
        <v>29</v>
      </c>
      <c r="K1558" t="s">
        <v>257</v>
      </c>
      <c r="L1558" t="s">
        <v>59</v>
      </c>
      <c r="M1558" t="s">
        <v>1496</v>
      </c>
      <c r="N1558">
        <v>0.56000000000000005</v>
      </c>
      <c r="O1558" t="s">
        <v>33</v>
      </c>
      <c r="P1558" t="s">
        <v>136</v>
      </c>
      <c r="Q1558" t="s">
        <v>387</v>
      </c>
      <c r="R1558" t="s">
        <v>2542</v>
      </c>
      <c r="S1558">
        <v>30344</v>
      </c>
      <c r="T1558" s="3">
        <v>42168</v>
      </c>
      <c r="U1558" s="3">
        <v>42168</v>
      </c>
      <c r="V1558" s="5">
        <v>-191.548</v>
      </c>
      <c r="W1558">
        <v>3</v>
      </c>
      <c r="X1558" s="5">
        <v>536.29</v>
      </c>
      <c r="Y1558">
        <v>88974</v>
      </c>
      <c r="Z1558">
        <f t="shared" si="96"/>
        <v>0</v>
      </c>
      <c r="AA1558">
        <f t="shared" si="99"/>
        <v>13</v>
      </c>
      <c r="AB1558" t="str">
        <f t="shared" si="97"/>
        <v>Jun</v>
      </c>
      <c r="AC1558">
        <f t="shared" si="98"/>
        <v>2015</v>
      </c>
    </row>
    <row r="1559" spans="1:29" ht="12.75" customHeight="1" x14ac:dyDescent="0.25">
      <c r="A1559">
        <v>24523</v>
      </c>
      <c r="B1559" t="s">
        <v>37</v>
      </c>
      <c r="C1559">
        <v>0.1</v>
      </c>
      <c r="D1559">
        <v>5.18</v>
      </c>
      <c r="E1559">
        <v>5.74</v>
      </c>
      <c r="F1559">
        <v>2773</v>
      </c>
      <c r="G1559" t="s">
        <v>2543</v>
      </c>
      <c r="H1559" t="s">
        <v>49</v>
      </c>
      <c r="I1559" t="s">
        <v>28</v>
      </c>
      <c r="J1559" t="s">
        <v>29</v>
      </c>
      <c r="K1559" t="s">
        <v>109</v>
      </c>
      <c r="L1559" t="s">
        <v>59</v>
      </c>
      <c r="M1559" t="s">
        <v>875</v>
      </c>
      <c r="N1559">
        <v>0.36</v>
      </c>
      <c r="O1559" t="s">
        <v>33</v>
      </c>
      <c r="P1559" t="s">
        <v>34</v>
      </c>
      <c r="Q1559" t="s">
        <v>45</v>
      </c>
      <c r="R1559" t="s">
        <v>1152</v>
      </c>
      <c r="S1559">
        <v>94568</v>
      </c>
      <c r="T1559" s="3">
        <v>42089</v>
      </c>
      <c r="U1559" s="3">
        <v>42091</v>
      </c>
      <c r="V1559" s="5">
        <v>-29.003</v>
      </c>
      <c r="W1559">
        <v>2</v>
      </c>
      <c r="X1559" s="5">
        <v>10.96</v>
      </c>
      <c r="Y1559">
        <v>91584</v>
      </c>
      <c r="Z1559">
        <f t="shared" si="96"/>
        <v>2</v>
      </c>
      <c r="AA1559">
        <f t="shared" si="99"/>
        <v>26</v>
      </c>
      <c r="AB1559" t="str">
        <f t="shared" si="97"/>
        <v>Mar</v>
      </c>
      <c r="AC1559">
        <f t="shared" si="98"/>
        <v>2015</v>
      </c>
    </row>
    <row r="1560" spans="1:29" ht="12.75" customHeight="1" x14ac:dyDescent="0.25">
      <c r="A1560">
        <v>20956</v>
      </c>
      <c r="B1560" t="s">
        <v>106</v>
      </c>
      <c r="C1560">
        <v>7.0000000000000007E-2</v>
      </c>
      <c r="D1560">
        <v>574.74</v>
      </c>
      <c r="E1560">
        <v>24.49</v>
      </c>
      <c r="F1560">
        <v>2775</v>
      </c>
      <c r="G1560" t="s">
        <v>2544</v>
      </c>
      <c r="H1560" t="s">
        <v>49</v>
      </c>
      <c r="I1560" t="s">
        <v>114</v>
      </c>
      <c r="J1560" t="s">
        <v>77</v>
      </c>
      <c r="K1560" t="s">
        <v>85</v>
      </c>
      <c r="L1560" t="s">
        <v>236</v>
      </c>
      <c r="M1560" t="s">
        <v>269</v>
      </c>
      <c r="N1560">
        <v>0.37</v>
      </c>
      <c r="O1560" t="s">
        <v>33</v>
      </c>
      <c r="P1560" t="s">
        <v>61</v>
      </c>
      <c r="Q1560" t="s">
        <v>178</v>
      </c>
      <c r="R1560" t="s">
        <v>2545</v>
      </c>
      <c r="S1560">
        <v>60131</v>
      </c>
      <c r="T1560" s="3">
        <v>42034</v>
      </c>
      <c r="U1560" s="3">
        <v>42039</v>
      </c>
      <c r="V1560" s="5">
        <v>2860.9331999999995</v>
      </c>
      <c r="W1560">
        <v>8</v>
      </c>
      <c r="X1560" s="5">
        <v>4146.28</v>
      </c>
      <c r="Y1560">
        <v>91229</v>
      </c>
      <c r="Z1560">
        <f t="shared" si="96"/>
        <v>5</v>
      </c>
      <c r="AA1560">
        <f t="shared" si="99"/>
        <v>30</v>
      </c>
      <c r="AB1560" t="str">
        <f t="shared" si="97"/>
        <v>Jan</v>
      </c>
      <c r="AC1560">
        <f t="shared" si="98"/>
        <v>2015</v>
      </c>
    </row>
    <row r="1561" spans="1:29" ht="12.75" customHeight="1" x14ac:dyDescent="0.25">
      <c r="A1561">
        <v>24122</v>
      </c>
      <c r="B1561" t="s">
        <v>47</v>
      </c>
      <c r="C1561">
        <v>0.03</v>
      </c>
      <c r="D1561">
        <v>350.98</v>
      </c>
      <c r="E1561">
        <v>30</v>
      </c>
      <c r="F1561">
        <v>2776</v>
      </c>
      <c r="G1561" t="s">
        <v>2546</v>
      </c>
      <c r="H1561" t="s">
        <v>39</v>
      </c>
      <c r="I1561" t="s">
        <v>114</v>
      </c>
      <c r="J1561" t="s">
        <v>41</v>
      </c>
      <c r="K1561" t="s">
        <v>42</v>
      </c>
      <c r="L1561" t="s">
        <v>43</v>
      </c>
      <c r="M1561" t="s">
        <v>862</v>
      </c>
      <c r="N1561">
        <v>0.61</v>
      </c>
      <c r="O1561" t="s">
        <v>33</v>
      </c>
      <c r="P1561" t="s">
        <v>53</v>
      </c>
      <c r="Q1561" t="s">
        <v>415</v>
      </c>
      <c r="R1561" t="s">
        <v>2547</v>
      </c>
      <c r="S1561">
        <v>20877</v>
      </c>
      <c r="T1561" s="3">
        <v>42016</v>
      </c>
      <c r="U1561" s="3">
        <v>42019</v>
      </c>
      <c r="V1561" s="5">
        <v>2692.4420999999998</v>
      </c>
      <c r="W1561">
        <v>11</v>
      </c>
      <c r="X1561" s="5">
        <v>3902.09</v>
      </c>
      <c r="Y1561">
        <v>91228</v>
      </c>
      <c r="Z1561">
        <f t="shared" si="96"/>
        <v>3</v>
      </c>
      <c r="AA1561">
        <f t="shared" si="99"/>
        <v>12</v>
      </c>
      <c r="AB1561" t="str">
        <f t="shared" si="97"/>
        <v>Jan</v>
      </c>
      <c r="AC1561">
        <f t="shared" si="98"/>
        <v>2015</v>
      </c>
    </row>
    <row r="1562" spans="1:29" ht="12.75" customHeight="1" x14ac:dyDescent="0.25">
      <c r="A1562">
        <v>24123</v>
      </c>
      <c r="B1562" t="s">
        <v>47</v>
      </c>
      <c r="C1562">
        <v>0.04</v>
      </c>
      <c r="D1562">
        <v>1.68</v>
      </c>
      <c r="E1562">
        <v>1</v>
      </c>
      <c r="F1562">
        <v>2776</v>
      </c>
      <c r="G1562" t="s">
        <v>2546</v>
      </c>
      <c r="H1562" t="s">
        <v>49</v>
      </c>
      <c r="I1562" t="s">
        <v>114</v>
      </c>
      <c r="J1562" t="s">
        <v>29</v>
      </c>
      <c r="K1562" t="s">
        <v>30</v>
      </c>
      <c r="L1562" t="s">
        <v>31</v>
      </c>
      <c r="M1562" t="s">
        <v>2548</v>
      </c>
      <c r="N1562">
        <v>0.35</v>
      </c>
      <c r="O1562" t="s">
        <v>33</v>
      </c>
      <c r="P1562" t="s">
        <v>53</v>
      </c>
      <c r="Q1562" t="s">
        <v>415</v>
      </c>
      <c r="R1562" t="s">
        <v>2547</v>
      </c>
      <c r="S1562">
        <v>20877</v>
      </c>
      <c r="T1562" s="3">
        <v>42016</v>
      </c>
      <c r="U1562" s="3">
        <v>42018</v>
      </c>
      <c r="V1562" s="5">
        <v>2.0672000000000001</v>
      </c>
      <c r="W1562">
        <v>8</v>
      </c>
      <c r="X1562" s="5">
        <v>14.18</v>
      </c>
      <c r="Y1562">
        <v>91228</v>
      </c>
      <c r="Z1562">
        <f t="shared" si="96"/>
        <v>2</v>
      </c>
      <c r="AA1562">
        <f t="shared" si="99"/>
        <v>12</v>
      </c>
      <c r="AB1562" t="str">
        <f t="shared" si="97"/>
        <v>Jan</v>
      </c>
      <c r="AC1562">
        <f t="shared" si="98"/>
        <v>2015</v>
      </c>
    </row>
    <row r="1563" spans="1:29" ht="12.75" customHeight="1" x14ac:dyDescent="0.25">
      <c r="A1563">
        <v>20097</v>
      </c>
      <c r="B1563" t="s">
        <v>25</v>
      </c>
      <c r="C1563">
        <v>0.05</v>
      </c>
      <c r="D1563">
        <v>205.99</v>
      </c>
      <c r="E1563">
        <v>8.99</v>
      </c>
      <c r="F1563">
        <v>2778</v>
      </c>
      <c r="G1563" t="s">
        <v>2549</v>
      </c>
      <c r="H1563" t="s">
        <v>27</v>
      </c>
      <c r="I1563" t="s">
        <v>114</v>
      </c>
      <c r="J1563" t="s">
        <v>77</v>
      </c>
      <c r="K1563" t="s">
        <v>78</v>
      </c>
      <c r="L1563" t="s">
        <v>59</v>
      </c>
      <c r="M1563" t="s">
        <v>2550</v>
      </c>
      <c r="N1563">
        <v>0.57999999999999996</v>
      </c>
      <c r="O1563" t="s">
        <v>33</v>
      </c>
      <c r="P1563" t="s">
        <v>136</v>
      </c>
      <c r="Q1563" t="s">
        <v>322</v>
      </c>
      <c r="R1563" t="s">
        <v>1021</v>
      </c>
      <c r="S1563">
        <v>28403</v>
      </c>
      <c r="T1563" s="3">
        <v>42046</v>
      </c>
      <c r="U1563" s="3">
        <v>42047</v>
      </c>
      <c r="V1563" s="5">
        <v>111.05249999999999</v>
      </c>
      <c r="W1563">
        <v>12</v>
      </c>
      <c r="X1563" s="5">
        <v>2118.9899999999998</v>
      </c>
      <c r="Y1563">
        <v>87160</v>
      </c>
      <c r="Z1563">
        <f t="shared" si="96"/>
        <v>1</v>
      </c>
      <c r="AA1563">
        <f t="shared" si="99"/>
        <v>11</v>
      </c>
      <c r="AB1563" t="str">
        <f t="shared" si="97"/>
        <v>Feb</v>
      </c>
      <c r="AC1563">
        <f t="shared" si="98"/>
        <v>2015</v>
      </c>
    </row>
    <row r="1564" spans="1:29" ht="12.75" customHeight="1" x14ac:dyDescent="0.25">
      <c r="A1564">
        <v>20098</v>
      </c>
      <c r="B1564" t="s">
        <v>25</v>
      </c>
      <c r="C1564">
        <v>0.08</v>
      </c>
      <c r="D1564">
        <v>205.99</v>
      </c>
      <c r="E1564">
        <v>8.99</v>
      </c>
      <c r="F1564">
        <v>2778</v>
      </c>
      <c r="G1564" t="s">
        <v>2549</v>
      </c>
      <c r="H1564" t="s">
        <v>49</v>
      </c>
      <c r="I1564" t="s">
        <v>114</v>
      </c>
      <c r="J1564" t="s">
        <v>77</v>
      </c>
      <c r="K1564" t="s">
        <v>78</v>
      </c>
      <c r="L1564" t="s">
        <v>59</v>
      </c>
      <c r="M1564" t="s">
        <v>107</v>
      </c>
      <c r="N1564">
        <v>0.56000000000000005</v>
      </c>
      <c r="O1564" t="s">
        <v>33</v>
      </c>
      <c r="P1564" t="s">
        <v>136</v>
      </c>
      <c r="Q1564" t="s">
        <v>322</v>
      </c>
      <c r="R1564" t="s">
        <v>1021</v>
      </c>
      <c r="S1564">
        <v>28403</v>
      </c>
      <c r="T1564" s="3">
        <v>42046</v>
      </c>
      <c r="U1564" s="3">
        <v>42047</v>
      </c>
      <c r="V1564" s="5">
        <v>-1963.752</v>
      </c>
      <c r="W1564">
        <v>5</v>
      </c>
      <c r="X1564" s="5">
        <v>837.64</v>
      </c>
      <c r="Y1564">
        <v>87160</v>
      </c>
      <c r="Z1564">
        <f t="shared" si="96"/>
        <v>1</v>
      </c>
      <c r="AA1564">
        <f t="shared" si="99"/>
        <v>11</v>
      </c>
      <c r="AB1564" t="str">
        <f t="shared" si="97"/>
        <v>Feb</v>
      </c>
      <c r="AC1564">
        <f t="shared" si="98"/>
        <v>2015</v>
      </c>
    </row>
    <row r="1565" spans="1:29" ht="12.75" customHeight="1" x14ac:dyDescent="0.25">
      <c r="A1565">
        <v>21707</v>
      </c>
      <c r="B1565" t="s">
        <v>47</v>
      </c>
      <c r="C1565">
        <v>0.01</v>
      </c>
      <c r="D1565">
        <v>35.99</v>
      </c>
      <c r="E1565">
        <v>5.99</v>
      </c>
      <c r="F1565">
        <v>2779</v>
      </c>
      <c r="G1565" t="s">
        <v>2551</v>
      </c>
      <c r="H1565" t="s">
        <v>49</v>
      </c>
      <c r="I1565" t="s">
        <v>28</v>
      </c>
      <c r="J1565" t="s">
        <v>77</v>
      </c>
      <c r="K1565" t="s">
        <v>78</v>
      </c>
      <c r="L1565" t="s">
        <v>31</v>
      </c>
      <c r="M1565" t="s">
        <v>981</v>
      </c>
      <c r="N1565">
        <v>0.38</v>
      </c>
      <c r="O1565" t="s">
        <v>33</v>
      </c>
      <c r="P1565" t="s">
        <v>136</v>
      </c>
      <c r="Q1565" t="s">
        <v>322</v>
      </c>
      <c r="R1565" t="s">
        <v>2552</v>
      </c>
      <c r="S1565">
        <v>27893</v>
      </c>
      <c r="T1565" s="3">
        <v>42166</v>
      </c>
      <c r="U1565" s="3">
        <v>42167</v>
      </c>
      <c r="V1565" s="5">
        <v>-60.704000000000001</v>
      </c>
      <c r="W1565">
        <v>11</v>
      </c>
      <c r="X1565" s="5">
        <v>345.07</v>
      </c>
      <c r="Y1565">
        <v>87161</v>
      </c>
      <c r="Z1565">
        <f t="shared" si="96"/>
        <v>1</v>
      </c>
      <c r="AA1565">
        <f t="shared" si="99"/>
        <v>11</v>
      </c>
      <c r="AB1565" t="str">
        <f t="shared" si="97"/>
        <v>Jun</v>
      </c>
      <c r="AC1565">
        <f t="shared" si="98"/>
        <v>2015</v>
      </c>
    </row>
    <row r="1566" spans="1:29" ht="12.75" customHeight="1" x14ac:dyDescent="0.25">
      <c r="A1566">
        <v>22095</v>
      </c>
      <c r="B1566" t="s">
        <v>106</v>
      </c>
      <c r="C1566">
        <v>0.09</v>
      </c>
      <c r="D1566">
        <v>2.16</v>
      </c>
      <c r="E1566">
        <v>6.05</v>
      </c>
      <c r="F1566">
        <v>2781</v>
      </c>
      <c r="G1566" t="s">
        <v>2553</v>
      </c>
      <c r="H1566" t="s">
        <v>49</v>
      </c>
      <c r="I1566" t="s">
        <v>114</v>
      </c>
      <c r="J1566" t="s">
        <v>29</v>
      </c>
      <c r="K1566" t="s">
        <v>109</v>
      </c>
      <c r="L1566" t="s">
        <v>59</v>
      </c>
      <c r="M1566" t="s">
        <v>1536</v>
      </c>
      <c r="N1566">
        <v>0.37</v>
      </c>
      <c r="O1566" t="s">
        <v>33</v>
      </c>
      <c r="P1566" t="s">
        <v>34</v>
      </c>
      <c r="Q1566" t="s">
        <v>102</v>
      </c>
      <c r="R1566" t="s">
        <v>2554</v>
      </c>
      <c r="S1566">
        <v>97071</v>
      </c>
      <c r="T1566" s="3">
        <v>42035</v>
      </c>
      <c r="U1566" s="3">
        <v>42039</v>
      </c>
      <c r="V1566" s="5">
        <v>-37.789000000000001</v>
      </c>
      <c r="W1566">
        <v>2</v>
      </c>
      <c r="X1566" s="5">
        <v>5.48</v>
      </c>
      <c r="Y1566">
        <v>87162</v>
      </c>
      <c r="Z1566">
        <f t="shared" si="96"/>
        <v>4</v>
      </c>
      <c r="AA1566">
        <f t="shared" si="99"/>
        <v>31</v>
      </c>
      <c r="AB1566" t="str">
        <f t="shared" si="97"/>
        <v>Jan</v>
      </c>
      <c r="AC1566">
        <f t="shared" si="98"/>
        <v>2015</v>
      </c>
    </row>
    <row r="1567" spans="1:29" ht="12.75" customHeight="1" x14ac:dyDescent="0.25">
      <c r="A1567">
        <v>22096</v>
      </c>
      <c r="B1567" t="s">
        <v>106</v>
      </c>
      <c r="C1567">
        <v>0.03</v>
      </c>
      <c r="D1567">
        <v>808.49</v>
      </c>
      <c r="E1567">
        <v>55.3</v>
      </c>
      <c r="F1567">
        <v>2781</v>
      </c>
      <c r="G1567" t="s">
        <v>2553</v>
      </c>
      <c r="H1567" t="s">
        <v>39</v>
      </c>
      <c r="I1567" t="s">
        <v>114</v>
      </c>
      <c r="J1567" t="s">
        <v>77</v>
      </c>
      <c r="K1567" t="s">
        <v>85</v>
      </c>
      <c r="L1567" t="s">
        <v>43</v>
      </c>
      <c r="M1567" t="s">
        <v>2555</v>
      </c>
      <c r="N1567">
        <v>0.4</v>
      </c>
      <c r="O1567" t="s">
        <v>33</v>
      </c>
      <c r="P1567" t="s">
        <v>34</v>
      </c>
      <c r="Q1567" t="s">
        <v>102</v>
      </c>
      <c r="R1567" t="s">
        <v>2554</v>
      </c>
      <c r="S1567">
        <v>97071</v>
      </c>
      <c r="T1567" s="3">
        <v>42035</v>
      </c>
      <c r="U1567" s="3">
        <v>42042</v>
      </c>
      <c r="V1567" s="5">
        <v>7576.11</v>
      </c>
      <c r="W1567">
        <v>11</v>
      </c>
      <c r="X1567" s="5">
        <v>8201.33</v>
      </c>
      <c r="Y1567">
        <v>87162</v>
      </c>
      <c r="Z1567">
        <f t="shared" si="96"/>
        <v>7</v>
      </c>
      <c r="AA1567">
        <f t="shared" si="99"/>
        <v>31</v>
      </c>
      <c r="AB1567" t="str">
        <f t="shared" si="97"/>
        <v>Jan</v>
      </c>
      <c r="AC1567">
        <f t="shared" si="98"/>
        <v>2015</v>
      </c>
    </row>
    <row r="1568" spans="1:29" ht="12.75" customHeight="1" x14ac:dyDescent="0.25">
      <c r="A1568">
        <v>22097</v>
      </c>
      <c r="B1568" t="s">
        <v>106</v>
      </c>
      <c r="C1568">
        <v>0</v>
      </c>
      <c r="D1568">
        <v>6.48</v>
      </c>
      <c r="E1568">
        <v>8.19</v>
      </c>
      <c r="F1568">
        <v>2781</v>
      </c>
      <c r="G1568" t="s">
        <v>2553</v>
      </c>
      <c r="H1568" t="s">
        <v>49</v>
      </c>
      <c r="I1568" t="s">
        <v>114</v>
      </c>
      <c r="J1568" t="s">
        <v>29</v>
      </c>
      <c r="K1568" t="s">
        <v>93</v>
      </c>
      <c r="L1568" t="s">
        <v>59</v>
      </c>
      <c r="M1568" t="s">
        <v>2556</v>
      </c>
      <c r="N1568">
        <v>0.37</v>
      </c>
      <c r="O1568" t="s">
        <v>33</v>
      </c>
      <c r="P1568" t="s">
        <v>34</v>
      </c>
      <c r="Q1568" t="s">
        <v>102</v>
      </c>
      <c r="R1568" t="s">
        <v>2554</v>
      </c>
      <c r="S1568">
        <v>97071</v>
      </c>
      <c r="T1568" s="3">
        <v>42035</v>
      </c>
      <c r="U1568" s="3">
        <v>42042</v>
      </c>
      <c r="V1568" s="5">
        <v>-43.26</v>
      </c>
      <c r="W1568">
        <v>3</v>
      </c>
      <c r="X1568" s="5">
        <v>22.67</v>
      </c>
      <c r="Y1568">
        <v>87162</v>
      </c>
      <c r="Z1568">
        <f t="shared" si="96"/>
        <v>7</v>
      </c>
      <c r="AA1568">
        <f t="shared" si="99"/>
        <v>31</v>
      </c>
      <c r="AB1568" t="str">
        <f t="shared" si="97"/>
        <v>Jan</v>
      </c>
      <c r="AC1568">
        <f t="shared" si="98"/>
        <v>2015</v>
      </c>
    </row>
    <row r="1569" spans="1:29" ht="12.75" customHeight="1" x14ac:dyDescent="0.25">
      <c r="A1569">
        <v>21587</v>
      </c>
      <c r="B1569" t="s">
        <v>37</v>
      </c>
      <c r="C1569">
        <v>0.01</v>
      </c>
      <c r="D1569">
        <v>47.98</v>
      </c>
      <c r="E1569">
        <v>3.61</v>
      </c>
      <c r="F1569">
        <v>2787</v>
      </c>
      <c r="G1569" t="s">
        <v>2557</v>
      </c>
      <c r="H1569" t="s">
        <v>27</v>
      </c>
      <c r="I1569" t="s">
        <v>114</v>
      </c>
      <c r="J1569" t="s">
        <v>77</v>
      </c>
      <c r="K1569" t="s">
        <v>180</v>
      </c>
      <c r="L1569" t="s">
        <v>51</v>
      </c>
      <c r="M1569" t="s">
        <v>1013</v>
      </c>
      <c r="N1569">
        <v>0.71</v>
      </c>
      <c r="O1569" t="s">
        <v>33</v>
      </c>
      <c r="P1569" t="s">
        <v>136</v>
      </c>
      <c r="Q1569" t="s">
        <v>171</v>
      </c>
      <c r="R1569" t="s">
        <v>2558</v>
      </c>
      <c r="S1569">
        <v>70003</v>
      </c>
      <c r="T1569" s="3">
        <v>42075</v>
      </c>
      <c r="U1569" s="3">
        <v>42076</v>
      </c>
      <c r="V1569" s="5">
        <v>-44.436</v>
      </c>
      <c r="W1569">
        <v>8</v>
      </c>
      <c r="X1569" s="5">
        <v>393.98</v>
      </c>
      <c r="Y1569">
        <v>91316</v>
      </c>
      <c r="Z1569">
        <f t="shared" si="96"/>
        <v>1</v>
      </c>
      <c r="AA1569">
        <f t="shared" si="99"/>
        <v>12</v>
      </c>
      <c r="AB1569" t="str">
        <f t="shared" si="97"/>
        <v>Mar</v>
      </c>
      <c r="AC1569">
        <f t="shared" si="98"/>
        <v>2015</v>
      </c>
    </row>
    <row r="1570" spans="1:29" ht="12.75" customHeight="1" x14ac:dyDescent="0.25">
      <c r="A1570">
        <v>19860</v>
      </c>
      <c r="B1570" t="s">
        <v>47</v>
      </c>
      <c r="C1570">
        <v>0.09</v>
      </c>
      <c r="D1570">
        <v>2.88</v>
      </c>
      <c r="E1570">
        <v>0.7</v>
      </c>
      <c r="F1570">
        <v>2791</v>
      </c>
      <c r="G1570" t="s">
        <v>2559</v>
      </c>
      <c r="H1570" t="s">
        <v>49</v>
      </c>
      <c r="I1570" t="s">
        <v>28</v>
      </c>
      <c r="J1570" t="s">
        <v>29</v>
      </c>
      <c r="K1570" t="s">
        <v>30</v>
      </c>
      <c r="L1570" t="s">
        <v>31</v>
      </c>
      <c r="M1570" t="s">
        <v>2560</v>
      </c>
      <c r="N1570">
        <v>0.56000000000000005</v>
      </c>
      <c r="O1570" t="s">
        <v>33</v>
      </c>
      <c r="P1570" t="s">
        <v>61</v>
      </c>
      <c r="Q1570" t="s">
        <v>300</v>
      </c>
      <c r="R1570" t="s">
        <v>2561</v>
      </c>
      <c r="S1570">
        <v>48071</v>
      </c>
      <c r="T1570" s="3">
        <v>42019</v>
      </c>
      <c r="U1570" s="3">
        <v>42019</v>
      </c>
      <c r="V1570" s="5">
        <v>4.8499999999999996</v>
      </c>
      <c r="W1570">
        <v>7</v>
      </c>
      <c r="X1570" s="5">
        <v>19.29</v>
      </c>
      <c r="Y1570">
        <v>88758</v>
      </c>
      <c r="Z1570">
        <f t="shared" si="96"/>
        <v>0</v>
      </c>
      <c r="AA1570">
        <f t="shared" si="99"/>
        <v>15</v>
      </c>
      <c r="AB1570" t="str">
        <f t="shared" si="97"/>
        <v>Jan</v>
      </c>
      <c r="AC1570">
        <f t="shared" si="98"/>
        <v>2015</v>
      </c>
    </row>
    <row r="1571" spans="1:29" ht="12.75" customHeight="1" x14ac:dyDescent="0.25">
      <c r="A1571">
        <v>18361</v>
      </c>
      <c r="B1571" t="s">
        <v>56</v>
      </c>
      <c r="C1571">
        <v>0.06</v>
      </c>
      <c r="D1571">
        <v>2.61</v>
      </c>
      <c r="E1571">
        <v>0.5</v>
      </c>
      <c r="F1571">
        <v>2794</v>
      </c>
      <c r="G1571" t="s">
        <v>2562</v>
      </c>
      <c r="H1571" t="s">
        <v>49</v>
      </c>
      <c r="I1571" t="s">
        <v>28</v>
      </c>
      <c r="J1571" t="s">
        <v>29</v>
      </c>
      <c r="K1571" t="s">
        <v>134</v>
      </c>
      <c r="L1571" t="s">
        <v>59</v>
      </c>
      <c r="M1571" t="s">
        <v>885</v>
      </c>
      <c r="N1571">
        <v>0.39</v>
      </c>
      <c r="O1571" t="s">
        <v>33</v>
      </c>
      <c r="P1571" t="s">
        <v>61</v>
      </c>
      <c r="Q1571" t="s">
        <v>330</v>
      </c>
      <c r="R1571" t="s">
        <v>2563</v>
      </c>
      <c r="S1571">
        <v>50158</v>
      </c>
      <c r="T1571" s="3">
        <v>42083</v>
      </c>
      <c r="U1571" s="3">
        <v>42085</v>
      </c>
      <c r="V1571" s="5">
        <v>3.5948999999999995</v>
      </c>
      <c r="W1571">
        <v>2</v>
      </c>
      <c r="X1571" s="5">
        <v>5.21</v>
      </c>
      <c r="Y1571">
        <v>87554</v>
      </c>
      <c r="Z1571">
        <f t="shared" si="96"/>
        <v>2</v>
      </c>
      <c r="AA1571">
        <f t="shared" si="99"/>
        <v>20</v>
      </c>
      <c r="AB1571" t="str">
        <f t="shared" si="97"/>
        <v>Mar</v>
      </c>
      <c r="AC1571">
        <f t="shared" si="98"/>
        <v>2015</v>
      </c>
    </row>
    <row r="1572" spans="1:29" ht="12.75" customHeight="1" x14ac:dyDescent="0.25">
      <c r="A1572">
        <v>18895</v>
      </c>
      <c r="B1572" t="s">
        <v>25</v>
      </c>
      <c r="C1572">
        <v>7.0000000000000007E-2</v>
      </c>
      <c r="D1572">
        <v>4.76</v>
      </c>
      <c r="E1572">
        <v>0.88</v>
      </c>
      <c r="F1572">
        <v>2794</v>
      </c>
      <c r="G1572" t="s">
        <v>2562</v>
      </c>
      <c r="H1572" t="s">
        <v>49</v>
      </c>
      <c r="I1572" t="s">
        <v>28</v>
      </c>
      <c r="J1572" t="s">
        <v>29</v>
      </c>
      <c r="K1572" t="s">
        <v>93</v>
      </c>
      <c r="L1572" t="s">
        <v>31</v>
      </c>
      <c r="M1572" t="s">
        <v>2564</v>
      </c>
      <c r="N1572">
        <v>0.39</v>
      </c>
      <c r="O1572" t="s">
        <v>33</v>
      </c>
      <c r="P1572" t="s">
        <v>61</v>
      </c>
      <c r="Q1572" t="s">
        <v>330</v>
      </c>
      <c r="R1572" t="s">
        <v>2563</v>
      </c>
      <c r="S1572">
        <v>50158</v>
      </c>
      <c r="T1572" s="3">
        <v>42162</v>
      </c>
      <c r="U1572" s="3">
        <v>42162</v>
      </c>
      <c r="V1572" s="5">
        <v>15.8148</v>
      </c>
      <c r="W1572">
        <v>5</v>
      </c>
      <c r="X1572" s="5">
        <v>22.92</v>
      </c>
      <c r="Y1572">
        <v>87555</v>
      </c>
      <c r="Z1572">
        <f t="shared" si="96"/>
        <v>0</v>
      </c>
      <c r="AA1572">
        <f t="shared" si="99"/>
        <v>7</v>
      </c>
      <c r="AB1572" t="str">
        <f t="shared" si="97"/>
        <v>Jun</v>
      </c>
      <c r="AC1572">
        <f t="shared" si="98"/>
        <v>2015</v>
      </c>
    </row>
    <row r="1573" spans="1:29" ht="12.75" customHeight="1" x14ac:dyDescent="0.25">
      <c r="A1573">
        <v>19486</v>
      </c>
      <c r="B1573" t="s">
        <v>106</v>
      </c>
      <c r="C1573">
        <v>0.04</v>
      </c>
      <c r="D1573">
        <v>3.57</v>
      </c>
      <c r="E1573">
        <v>4.17</v>
      </c>
      <c r="F1573">
        <v>2795</v>
      </c>
      <c r="G1573" t="s">
        <v>2565</v>
      </c>
      <c r="H1573" t="s">
        <v>49</v>
      </c>
      <c r="I1573" t="s">
        <v>28</v>
      </c>
      <c r="J1573" t="s">
        <v>29</v>
      </c>
      <c r="K1573" t="s">
        <v>30</v>
      </c>
      <c r="L1573" t="s">
        <v>51</v>
      </c>
      <c r="M1573" t="s">
        <v>2566</v>
      </c>
      <c r="N1573">
        <v>0.59</v>
      </c>
      <c r="O1573" t="s">
        <v>33</v>
      </c>
      <c r="P1573" t="s">
        <v>61</v>
      </c>
      <c r="Q1573" t="s">
        <v>330</v>
      </c>
      <c r="R1573" t="s">
        <v>2567</v>
      </c>
      <c r="S1573">
        <v>50401</v>
      </c>
      <c r="T1573" s="3">
        <v>42030</v>
      </c>
      <c r="U1573" s="3">
        <v>42032</v>
      </c>
      <c r="V1573" s="5">
        <v>-69.91</v>
      </c>
      <c r="W1573">
        <v>8</v>
      </c>
      <c r="X1573" s="5">
        <v>30.9</v>
      </c>
      <c r="Y1573">
        <v>87556</v>
      </c>
      <c r="Z1573">
        <f t="shared" si="96"/>
        <v>2</v>
      </c>
      <c r="AA1573">
        <f t="shared" si="99"/>
        <v>26</v>
      </c>
      <c r="AB1573" t="str">
        <f t="shared" si="97"/>
        <v>Jan</v>
      </c>
      <c r="AC1573">
        <f t="shared" si="98"/>
        <v>2015</v>
      </c>
    </row>
    <row r="1574" spans="1:29" ht="12.75" customHeight="1" x14ac:dyDescent="0.25">
      <c r="A1574">
        <v>19487</v>
      </c>
      <c r="B1574" t="s">
        <v>106</v>
      </c>
      <c r="C1574">
        <v>0.05</v>
      </c>
      <c r="D1574">
        <v>200.99</v>
      </c>
      <c r="E1574">
        <v>4.2</v>
      </c>
      <c r="F1574">
        <v>2795</v>
      </c>
      <c r="G1574" t="s">
        <v>2565</v>
      </c>
      <c r="H1574" t="s">
        <v>49</v>
      </c>
      <c r="I1574" t="s">
        <v>28</v>
      </c>
      <c r="J1574" t="s">
        <v>77</v>
      </c>
      <c r="K1574" t="s">
        <v>78</v>
      </c>
      <c r="L1574" t="s">
        <v>59</v>
      </c>
      <c r="M1574" t="s">
        <v>548</v>
      </c>
      <c r="N1574">
        <v>0.59</v>
      </c>
      <c r="O1574" t="s">
        <v>33</v>
      </c>
      <c r="P1574" t="s">
        <v>61</v>
      </c>
      <c r="Q1574" t="s">
        <v>330</v>
      </c>
      <c r="R1574" t="s">
        <v>2567</v>
      </c>
      <c r="S1574">
        <v>50401</v>
      </c>
      <c r="T1574" s="3">
        <v>42030</v>
      </c>
      <c r="U1574" s="3">
        <v>42034</v>
      </c>
      <c r="V1574" s="5">
        <v>1630.5251999999998</v>
      </c>
      <c r="W1574">
        <v>14</v>
      </c>
      <c r="X1574" s="5">
        <v>2363.08</v>
      </c>
      <c r="Y1574">
        <v>87556</v>
      </c>
      <c r="Z1574">
        <f t="shared" si="96"/>
        <v>4</v>
      </c>
      <c r="AA1574">
        <f t="shared" si="99"/>
        <v>26</v>
      </c>
      <c r="AB1574" t="str">
        <f t="shared" si="97"/>
        <v>Jan</v>
      </c>
      <c r="AC1574">
        <f t="shared" si="98"/>
        <v>2015</v>
      </c>
    </row>
    <row r="1575" spans="1:29" ht="12.75" customHeight="1" x14ac:dyDescent="0.25">
      <c r="A1575">
        <v>19488</v>
      </c>
      <c r="B1575" t="s">
        <v>106</v>
      </c>
      <c r="C1575">
        <v>7.0000000000000007E-2</v>
      </c>
      <c r="D1575">
        <v>195.99</v>
      </c>
      <c r="E1575">
        <v>8.99</v>
      </c>
      <c r="F1575">
        <v>2795</v>
      </c>
      <c r="G1575" t="s">
        <v>2565</v>
      </c>
      <c r="H1575" t="s">
        <v>49</v>
      </c>
      <c r="I1575" t="s">
        <v>28</v>
      </c>
      <c r="J1575" t="s">
        <v>77</v>
      </c>
      <c r="K1575" t="s">
        <v>78</v>
      </c>
      <c r="L1575" t="s">
        <v>59</v>
      </c>
      <c r="M1575" t="s">
        <v>2568</v>
      </c>
      <c r="N1575">
        <v>0.57999999999999996</v>
      </c>
      <c r="O1575" t="s">
        <v>33</v>
      </c>
      <c r="P1575" t="s">
        <v>61</v>
      </c>
      <c r="Q1575" t="s">
        <v>330</v>
      </c>
      <c r="R1575" t="s">
        <v>2567</v>
      </c>
      <c r="S1575">
        <v>50401</v>
      </c>
      <c r="T1575" s="3">
        <v>42030</v>
      </c>
      <c r="U1575" s="3">
        <v>42030</v>
      </c>
      <c r="V1575" s="5">
        <v>-457.16</v>
      </c>
      <c r="W1575">
        <v>2</v>
      </c>
      <c r="X1575" s="5">
        <v>328.45</v>
      </c>
      <c r="Y1575">
        <v>87556</v>
      </c>
      <c r="Z1575">
        <f t="shared" si="96"/>
        <v>0</v>
      </c>
      <c r="AA1575">
        <f t="shared" si="99"/>
        <v>26</v>
      </c>
      <c r="AB1575" t="str">
        <f t="shared" si="97"/>
        <v>Jan</v>
      </c>
      <c r="AC1575">
        <f t="shared" si="98"/>
        <v>2015</v>
      </c>
    </row>
    <row r="1576" spans="1:29" ht="12.75" customHeight="1" x14ac:dyDescent="0.25">
      <c r="A1576">
        <v>23351</v>
      </c>
      <c r="B1576" t="s">
        <v>56</v>
      </c>
      <c r="C1576">
        <v>0.02</v>
      </c>
      <c r="D1576">
        <v>30.44</v>
      </c>
      <c r="E1576">
        <v>1.49</v>
      </c>
      <c r="F1576">
        <v>2796</v>
      </c>
      <c r="G1576" t="s">
        <v>2569</v>
      </c>
      <c r="H1576" t="s">
        <v>49</v>
      </c>
      <c r="I1576" t="s">
        <v>28</v>
      </c>
      <c r="J1576" t="s">
        <v>29</v>
      </c>
      <c r="K1576" t="s">
        <v>109</v>
      </c>
      <c r="L1576" t="s">
        <v>59</v>
      </c>
      <c r="M1576" t="s">
        <v>2570</v>
      </c>
      <c r="N1576">
        <v>0.37</v>
      </c>
      <c r="O1576" t="s">
        <v>33</v>
      </c>
      <c r="P1576" t="s">
        <v>61</v>
      </c>
      <c r="Q1576" t="s">
        <v>330</v>
      </c>
      <c r="R1576" t="s">
        <v>2571</v>
      </c>
      <c r="S1576">
        <v>51106</v>
      </c>
      <c r="T1576" s="3">
        <v>42025</v>
      </c>
      <c r="U1576" s="3">
        <v>42027</v>
      </c>
      <c r="V1576" s="5">
        <v>266.76089999999999</v>
      </c>
      <c r="W1576">
        <v>12</v>
      </c>
      <c r="X1576" s="5">
        <v>386.61</v>
      </c>
      <c r="Y1576">
        <v>87553</v>
      </c>
      <c r="Z1576">
        <f t="shared" si="96"/>
        <v>2</v>
      </c>
      <c r="AA1576">
        <f t="shared" si="99"/>
        <v>21</v>
      </c>
      <c r="AB1576" t="str">
        <f t="shared" si="97"/>
        <v>Jan</v>
      </c>
      <c r="AC1576">
        <f t="shared" si="98"/>
        <v>2015</v>
      </c>
    </row>
    <row r="1577" spans="1:29" ht="12.75" customHeight="1" x14ac:dyDescent="0.25">
      <c r="A1577">
        <v>22787</v>
      </c>
      <c r="B1577" t="s">
        <v>56</v>
      </c>
      <c r="C1577">
        <v>0</v>
      </c>
      <c r="D1577">
        <v>5.0199999999999996</v>
      </c>
      <c r="E1577">
        <v>5.14</v>
      </c>
      <c r="F1577">
        <v>2797</v>
      </c>
      <c r="G1577" t="s">
        <v>2572</v>
      </c>
      <c r="H1577" t="s">
        <v>49</v>
      </c>
      <c r="I1577" t="s">
        <v>114</v>
      </c>
      <c r="J1577" t="s">
        <v>77</v>
      </c>
      <c r="K1577" t="s">
        <v>180</v>
      </c>
      <c r="L1577" t="s">
        <v>51</v>
      </c>
      <c r="M1577" t="s">
        <v>840</v>
      </c>
      <c r="N1577">
        <v>0.79</v>
      </c>
      <c r="O1577" t="s">
        <v>33</v>
      </c>
      <c r="P1577" t="s">
        <v>53</v>
      </c>
      <c r="Q1577" t="s">
        <v>234</v>
      </c>
      <c r="R1577" t="s">
        <v>2573</v>
      </c>
      <c r="S1577">
        <v>15122</v>
      </c>
      <c r="T1577" s="3">
        <v>42014</v>
      </c>
      <c r="U1577" s="3">
        <v>42015</v>
      </c>
      <c r="V1577" s="5">
        <v>-159.30279999999999</v>
      </c>
      <c r="W1577">
        <v>8</v>
      </c>
      <c r="X1577" s="5">
        <v>43.94</v>
      </c>
      <c r="Y1577">
        <v>87552</v>
      </c>
      <c r="Z1577">
        <f t="shared" si="96"/>
        <v>1</v>
      </c>
      <c r="AA1577">
        <f t="shared" si="99"/>
        <v>10</v>
      </c>
      <c r="AB1577" t="str">
        <f t="shared" si="97"/>
        <v>Jan</v>
      </c>
      <c r="AC1577">
        <f t="shared" si="98"/>
        <v>2015</v>
      </c>
    </row>
    <row r="1578" spans="1:29" ht="12.75" customHeight="1" x14ac:dyDescent="0.25">
      <c r="A1578">
        <v>23350</v>
      </c>
      <c r="B1578" t="s">
        <v>56</v>
      </c>
      <c r="C1578">
        <v>0.02</v>
      </c>
      <c r="D1578">
        <v>4.91</v>
      </c>
      <c r="E1578">
        <v>0.5</v>
      </c>
      <c r="F1578">
        <v>2797</v>
      </c>
      <c r="G1578" t="s">
        <v>2572</v>
      </c>
      <c r="H1578" t="s">
        <v>49</v>
      </c>
      <c r="I1578" t="s">
        <v>28</v>
      </c>
      <c r="J1578" t="s">
        <v>29</v>
      </c>
      <c r="K1578" t="s">
        <v>134</v>
      </c>
      <c r="L1578" t="s">
        <v>59</v>
      </c>
      <c r="M1578" t="s">
        <v>1561</v>
      </c>
      <c r="N1578">
        <v>0.36</v>
      </c>
      <c r="O1578" t="s">
        <v>33</v>
      </c>
      <c r="P1578" t="s">
        <v>53</v>
      </c>
      <c r="Q1578" t="s">
        <v>234</v>
      </c>
      <c r="R1578" t="s">
        <v>2573</v>
      </c>
      <c r="S1578">
        <v>15122</v>
      </c>
      <c r="T1578" s="3">
        <v>42025</v>
      </c>
      <c r="U1578" s="3">
        <v>42026</v>
      </c>
      <c r="V1578" s="5">
        <v>29.883900000000001</v>
      </c>
      <c r="W1578">
        <v>9</v>
      </c>
      <c r="X1578" s="5">
        <v>43.31</v>
      </c>
      <c r="Y1578">
        <v>87553</v>
      </c>
      <c r="Z1578">
        <f t="shared" si="96"/>
        <v>1</v>
      </c>
      <c r="AA1578">
        <f t="shared" si="99"/>
        <v>21</v>
      </c>
      <c r="AB1578" t="str">
        <f t="shared" si="97"/>
        <v>Jan</v>
      </c>
      <c r="AC1578">
        <f t="shared" si="98"/>
        <v>2015</v>
      </c>
    </row>
    <row r="1579" spans="1:29" x14ac:dyDescent="0.25">
      <c r="A1579">
        <v>20618</v>
      </c>
      <c r="B1579" t="s">
        <v>106</v>
      </c>
      <c r="C1579">
        <v>0</v>
      </c>
      <c r="D1579">
        <v>17.52</v>
      </c>
      <c r="E1579">
        <v>8.17</v>
      </c>
      <c r="F1579">
        <v>2801</v>
      </c>
      <c r="G1579" t="s">
        <v>2574</v>
      </c>
      <c r="H1579" t="s">
        <v>49</v>
      </c>
      <c r="I1579" t="s">
        <v>40</v>
      </c>
      <c r="J1579" t="s">
        <v>29</v>
      </c>
      <c r="K1579" t="s">
        <v>257</v>
      </c>
      <c r="L1579" t="s">
        <v>86</v>
      </c>
      <c r="M1579" t="s">
        <v>2575</v>
      </c>
      <c r="N1579">
        <v>0.5</v>
      </c>
      <c r="O1579" t="s">
        <v>33</v>
      </c>
      <c r="P1579" t="s">
        <v>34</v>
      </c>
      <c r="Q1579" t="s">
        <v>378</v>
      </c>
      <c r="R1579" t="s">
        <v>2527</v>
      </c>
      <c r="S1579">
        <v>85224</v>
      </c>
      <c r="T1579" s="3">
        <v>42183</v>
      </c>
      <c r="U1579" s="3">
        <v>42188</v>
      </c>
      <c r="V1579" s="5">
        <v>52.763999999999996</v>
      </c>
      <c r="W1579">
        <v>15</v>
      </c>
      <c r="X1579" s="5">
        <v>284.33999999999997</v>
      </c>
      <c r="Y1579">
        <v>91049</v>
      </c>
      <c r="Z1579">
        <f t="shared" si="96"/>
        <v>5</v>
      </c>
      <c r="AA1579">
        <f t="shared" si="99"/>
        <v>28</v>
      </c>
      <c r="AB1579" t="str">
        <f t="shared" si="97"/>
        <v>Jun</v>
      </c>
      <c r="AC1579">
        <f t="shared" si="98"/>
        <v>2015</v>
      </c>
    </row>
    <row r="1580" spans="1:29" ht="12.75" customHeight="1" x14ac:dyDescent="0.25">
      <c r="A1580">
        <v>18070</v>
      </c>
      <c r="B1580" t="s">
        <v>56</v>
      </c>
      <c r="C1580">
        <v>7.0000000000000007E-2</v>
      </c>
      <c r="D1580">
        <v>500.98</v>
      </c>
      <c r="E1580">
        <v>28.14</v>
      </c>
      <c r="F1580">
        <v>2803</v>
      </c>
      <c r="G1580" t="s">
        <v>2576</v>
      </c>
      <c r="H1580" t="s">
        <v>39</v>
      </c>
      <c r="I1580" t="s">
        <v>58</v>
      </c>
      <c r="J1580" t="s">
        <v>77</v>
      </c>
      <c r="K1580" t="s">
        <v>85</v>
      </c>
      <c r="L1580" t="s">
        <v>43</v>
      </c>
      <c r="M1580" t="s">
        <v>2577</v>
      </c>
      <c r="N1580">
        <v>0.38</v>
      </c>
      <c r="O1580" t="s">
        <v>33</v>
      </c>
      <c r="P1580" t="s">
        <v>34</v>
      </c>
      <c r="Q1580" t="s">
        <v>45</v>
      </c>
      <c r="R1580" t="s">
        <v>2578</v>
      </c>
      <c r="S1580">
        <v>90022</v>
      </c>
      <c r="T1580" s="3">
        <v>42040</v>
      </c>
      <c r="U1580" s="3">
        <v>42041</v>
      </c>
      <c r="V1580" s="5">
        <v>2699.9838</v>
      </c>
      <c r="W1580">
        <v>10</v>
      </c>
      <c r="X1580" s="5">
        <v>3913.02</v>
      </c>
      <c r="Y1580">
        <v>86227</v>
      </c>
      <c r="Z1580">
        <f t="shared" si="96"/>
        <v>1</v>
      </c>
      <c r="AA1580">
        <f t="shared" si="99"/>
        <v>5</v>
      </c>
      <c r="AB1580" t="str">
        <f t="shared" si="97"/>
        <v>Feb</v>
      </c>
      <c r="AC1580">
        <f t="shared" si="98"/>
        <v>2015</v>
      </c>
    </row>
    <row r="1581" spans="1:29" ht="12.75" customHeight="1" x14ac:dyDescent="0.25">
      <c r="A1581">
        <v>18071</v>
      </c>
      <c r="B1581" t="s">
        <v>56</v>
      </c>
      <c r="C1581">
        <v>0.1</v>
      </c>
      <c r="D1581">
        <v>178.47</v>
      </c>
      <c r="E1581">
        <v>19.989999999999998</v>
      </c>
      <c r="F1581">
        <v>2803</v>
      </c>
      <c r="G1581" t="s">
        <v>2576</v>
      </c>
      <c r="H1581" t="s">
        <v>49</v>
      </c>
      <c r="I1581" t="s">
        <v>58</v>
      </c>
      <c r="J1581" t="s">
        <v>29</v>
      </c>
      <c r="K1581" t="s">
        <v>141</v>
      </c>
      <c r="L1581" t="s">
        <v>59</v>
      </c>
      <c r="M1581" t="s">
        <v>528</v>
      </c>
      <c r="N1581">
        <v>0.55000000000000004</v>
      </c>
      <c r="O1581" t="s">
        <v>33</v>
      </c>
      <c r="P1581" t="s">
        <v>34</v>
      </c>
      <c r="Q1581" t="s">
        <v>45</v>
      </c>
      <c r="R1581" t="s">
        <v>2578</v>
      </c>
      <c r="S1581">
        <v>90022</v>
      </c>
      <c r="T1581" s="3">
        <v>42040</v>
      </c>
      <c r="U1581" s="3">
        <v>42042</v>
      </c>
      <c r="V1581" s="5">
        <v>-170.98</v>
      </c>
      <c r="W1581">
        <v>1</v>
      </c>
      <c r="X1581" s="5">
        <v>180.14</v>
      </c>
      <c r="Y1581">
        <v>86227</v>
      </c>
      <c r="Z1581">
        <f t="shared" si="96"/>
        <v>2</v>
      </c>
      <c r="AA1581">
        <f t="shared" si="99"/>
        <v>5</v>
      </c>
      <c r="AB1581" t="str">
        <f t="shared" si="97"/>
        <v>Feb</v>
      </c>
      <c r="AC1581">
        <f t="shared" si="98"/>
        <v>2015</v>
      </c>
    </row>
    <row r="1582" spans="1:29" ht="12.75" customHeight="1" x14ac:dyDescent="0.25">
      <c r="A1582">
        <v>24604</v>
      </c>
      <c r="B1582" t="s">
        <v>56</v>
      </c>
      <c r="C1582">
        <v>7.0000000000000007E-2</v>
      </c>
      <c r="D1582">
        <v>30.56</v>
      </c>
      <c r="E1582">
        <v>2.99</v>
      </c>
      <c r="F1582">
        <v>2813</v>
      </c>
      <c r="G1582" t="s">
        <v>2579</v>
      </c>
      <c r="H1582" t="s">
        <v>49</v>
      </c>
      <c r="I1582" t="s">
        <v>28</v>
      </c>
      <c r="J1582" t="s">
        <v>29</v>
      </c>
      <c r="K1582" t="s">
        <v>109</v>
      </c>
      <c r="L1582" t="s">
        <v>59</v>
      </c>
      <c r="M1582" t="s">
        <v>2580</v>
      </c>
      <c r="N1582">
        <v>0.35</v>
      </c>
      <c r="O1582" t="s">
        <v>33</v>
      </c>
      <c r="P1582" t="s">
        <v>136</v>
      </c>
      <c r="Q1582" t="s">
        <v>244</v>
      </c>
      <c r="R1582" t="s">
        <v>2581</v>
      </c>
      <c r="S1582">
        <v>37311</v>
      </c>
      <c r="T1582" s="3">
        <v>42042</v>
      </c>
      <c r="U1582" s="3">
        <v>42042</v>
      </c>
      <c r="V1582" s="5">
        <v>-95.618600000000015</v>
      </c>
      <c r="W1582">
        <v>12</v>
      </c>
      <c r="X1582" s="5">
        <v>364.92</v>
      </c>
      <c r="Y1582">
        <v>88819</v>
      </c>
      <c r="Z1582">
        <f t="shared" si="96"/>
        <v>0</v>
      </c>
      <c r="AA1582">
        <f t="shared" si="99"/>
        <v>7</v>
      </c>
      <c r="AB1582" t="str">
        <f t="shared" si="97"/>
        <v>Feb</v>
      </c>
      <c r="AC1582">
        <f t="shared" si="98"/>
        <v>2015</v>
      </c>
    </row>
    <row r="1583" spans="1:29" ht="12.75" customHeight="1" x14ac:dyDescent="0.25">
      <c r="A1583">
        <v>24044</v>
      </c>
      <c r="B1583" t="s">
        <v>25</v>
      </c>
      <c r="C1583">
        <v>0.05</v>
      </c>
      <c r="D1583">
        <v>4.71</v>
      </c>
      <c r="E1583">
        <v>0.7</v>
      </c>
      <c r="F1583">
        <v>2817</v>
      </c>
      <c r="G1583" t="s">
        <v>2582</v>
      </c>
      <c r="H1583" t="s">
        <v>27</v>
      </c>
      <c r="I1583" t="s">
        <v>28</v>
      </c>
      <c r="J1583" t="s">
        <v>29</v>
      </c>
      <c r="K1583" t="s">
        <v>66</v>
      </c>
      <c r="L1583" t="s">
        <v>31</v>
      </c>
      <c r="M1583" t="s">
        <v>1232</v>
      </c>
      <c r="N1583">
        <v>0.8</v>
      </c>
      <c r="O1583" t="s">
        <v>33</v>
      </c>
      <c r="P1583" t="s">
        <v>53</v>
      </c>
      <c r="Q1583" t="s">
        <v>154</v>
      </c>
      <c r="R1583" t="s">
        <v>401</v>
      </c>
      <c r="S1583">
        <v>43055</v>
      </c>
      <c r="T1583" s="3">
        <v>42156</v>
      </c>
      <c r="U1583" s="3">
        <v>42157</v>
      </c>
      <c r="V1583" s="5">
        <v>-2.3760000000000003</v>
      </c>
      <c r="W1583">
        <v>2</v>
      </c>
      <c r="X1583" s="5">
        <v>12.16</v>
      </c>
      <c r="Y1583">
        <v>89743</v>
      </c>
      <c r="Z1583">
        <f t="shared" si="96"/>
        <v>1</v>
      </c>
      <c r="AA1583">
        <f t="shared" si="99"/>
        <v>1</v>
      </c>
      <c r="AB1583" t="str">
        <f t="shared" si="97"/>
        <v>Jun</v>
      </c>
      <c r="AC1583">
        <f t="shared" si="98"/>
        <v>2015</v>
      </c>
    </row>
    <row r="1584" spans="1:29" ht="12.75" customHeight="1" x14ac:dyDescent="0.25">
      <c r="A1584">
        <v>24045</v>
      </c>
      <c r="B1584" t="s">
        <v>25</v>
      </c>
      <c r="C1584">
        <v>0.04</v>
      </c>
      <c r="D1584">
        <v>55.99</v>
      </c>
      <c r="E1584">
        <v>1.25</v>
      </c>
      <c r="F1584">
        <v>2817</v>
      </c>
      <c r="G1584" t="s">
        <v>2582</v>
      </c>
      <c r="H1584" t="s">
        <v>27</v>
      </c>
      <c r="I1584" t="s">
        <v>28</v>
      </c>
      <c r="J1584" t="s">
        <v>77</v>
      </c>
      <c r="K1584" t="s">
        <v>78</v>
      </c>
      <c r="L1584" t="s">
        <v>51</v>
      </c>
      <c r="M1584" t="s">
        <v>2583</v>
      </c>
      <c r="N1584">
        <v>0.35</v>
      </c>
      <c r="O1584" t="s">
        <v>33</v>
      </c>
      <c r="P1584" t="s">
        <v>53</v>
      </c>
      <c r="Q1584" t="s">
        <v>154</v>
      </c>
      <c r="R1584" t="s">
        <v>401</v>
      </c>
      <c r="S1584">
        <v>43055</v>
      </c>
      <c r="T1584" s="3">
        <v>42156</v>
      </c>
      <c r="U1584" s="3">
        <v>42157</v>
      </c>
      <c r="V1584" s="5">
        <v>-18.3216</v>
      </c>
      <c r="W1584">
        <v>3</v>
      </c>
      <c r="X1584" s="5">
        <v>147.56</v>
      </c>
      <c r="Y1584">
        <v>89743</v>
      </c>
      <c r="Z1584">
        <f t="shared" si="96"/>
        <v>1</v>
      </c>
      <c r="AA1584">
        <f t="shared" si="99"/>
        <v>1</v>
      </c>
      <c r="AB1584" t="str">
        <f t="shared" si="97"/>
        <v>Jun</v>
      </c>
      <c r="AC1584">
        <f t="shared" si="98"/>
        <v>2015</v>
      </c>
    </row>
    <row r="1585" spans="1:29" ht="12.75" customHeight="1" x14ac:dyDescent="0.25">
      <c r="A1585">
        <v>24373</v>
      </c>
      <c r="B1585" t="s">
        <v>106</v>
      </c>
      <c r="C1585">
        <v>0.08</v>
      </c>
      <c r="D1585">
        <v>6.48</v>
      </c>
      <c r="E1585">
        <v>2.74</v>
      </c>
      <c r="F1585">
        <v>2820</v>
      </c>
      <c r="G1585" t="s">
        <v>2584</v>
      </c>
      <c r="H1585" t="s">
        <v>49</v>
      </c>
      <c r="I1585" t="s">
        <v>40</v>
      </c>
      <c r="J1585" t="s">
        <v>77</v>
      </c>
      <c r="K1585" t="s">
        <v>180</v>
      </c>
      <c r="L1585" t="s">
        <v>51</v>
      </c>
      <c r="M1585" t="s">
        <v>1662</v>
      </c>
      <c r="N1585">
        <v>0.71</v>
      </c>
      <c r="O1585" t="s">
        <v>33</v>
      </c>
      <c r="P1585" t="s">
        <v>61</v>
      </c>
      <c r="Q1585" t="s">
        <v>506</v>
      </c>
      <c r="R1585" t="s">
        <v>2585</v>
      </c>
      <c r="S1585">
        <v>63129</v>
      </c>
      <c r="T1585" s="3">
        <v>42134</v>
      </c>
      <c r="U1585" s="3">
        <v>42136</v>
      </c>
      <c r="V1585" s="5">
        <v>-82.64</v>
      </c>
      <c r="W1585">
        <v>18</v>
      </c>
      <c r="X1585" s="5">
        <v>113.68</v>
      </c>
      <c r="Y1585">
        <v>87899</v>
      </c>
      <c r="Z1585">
        <f t="shared" si="96"/>
        <v>2</v>
      </c>
      <c r="AA1585">
        <f t="shared" si="99"/>
        <v>10</v>
      </c>
      <c r="AB1585" t="str">
        <f t="shared" si="97"/>
        <v>May</v>
      </c>
      <c r="AC1585">
        <f t="shared" si="98"/>
        <v>2015</v>
      </c>
    </row>
    <row r="1586" spans="1:29" ht="12.75" customHeight="1" x14ac:dyDescent="0.25">
      <c r="A1586">
        <v>24746</v>
      </c>
      <c r="B1586" t="s">
        <v>37</v>
      </c>
      <c r="C1586">
        <v>0.1</v>
      </c>
      <c r="D1586">
        <v>22.01</v>
      </c>
      <c r="E1586">
        <v>5.53</v>
      </c>
      <c r="F1586">
        <v>2820</v>
      </c>
      <c r="G1586" t="s">
        <v>2584</v>
      </c>
      <c r="H1586" t="s">
        <v>49</v>
      </c>
      <c r="I1586" t="s">
        <v>40</v>
      </c>
      <c r="J1586" t="s">
        <v>29</v>
      </c>
      <c r="K1586" t="s">
        <v>30</v>
      </c>
      <c r="L1586" t="s">
        <v>51</v>
      </c>
      <c r="M1586" t="s">
        <v>2051</v>
      </c>
      <c r="N1586">
        <v>0.59</v>
      </c>
      <c r="O1586" t="s">
        <v>33</v>
      </c>
      <c r="P1586" t="s">
        <v>61</v>
      </c>
      <c r="Q1586" t="s">
        <v>506</v>
      </c>
      <c r="R1586" t="s">
        <v>2585</v>
      </c>
      <c r="S1586">
        <v>63129</v>
      </c>
      <c r="T1586" s="3">
        <v>42018</v>
      </c>
      <c r="U1586" s="3">
        <v>42019</v>
      </c>
      <c r="V1586" s="5">
        <v>31.59</v>
      </c>
      <c r="W1586">
        <v>14</v>
      </c>
      <c r="X1586" s="5">
        <v>281.75</v>
      </c>
      <c r="Y1586">
        <v>87900</v>
      </c>
      <c r="Z1586">
        <f t="shared" si="96"/>
        <v>1</v>
      </c>
      <c r="AA1586">
        <f t="shared" si="99"/>
        <v>14</v>
      </c>
      <c r="AB1586" t="str">
        <f t="shared" si="97"/>
        <v>Jan</v>
      </c>
      <c r="AC1586">
        <f t="shared" si="98"/>
        <v>2015</v>
      </c>
    </row>
    <row r="1587" spans="1:29" ht="12.75" customHeight="1" x14ac:dyDescent="0.25">
      <c r="A1587">
        <v>23803</v>
      </c>
      <c r="B1587" t="s">
        <v>106</v>
      </c>
      <c r="C1587">
        <v>0.02</v>
      </c>
      <c r="D1587">
        <v>21.98</v>
      </c>
      <c r="E1587">
        <v>2.87</v>
      </c>
      <c r="F1587">
        <v>2823</v>
      </c>
      <c r="G1587" t="s">
        <v>2586</v>
      </c>
      <c r="H1587" t="s">
        <v>49</v>
      </c>
      <c r="I1587" t="s">
        <v>28</v>
      </c>
      <c r="J1587" t="s">
        <v>29</v>
      </c>
      <c r="K1587" t="s">
        <v>30</v>
      </c>
      <c r="L1587" t="s">
        <v>51</v>
      </c>
      <c r="M1587" t="s">
        <v>2587</v>
      </c>
      <c r="N1587">
        <v>0.55000000000000004</v>
      </c>
      <c r="O1587" t="s">
        <v>33</v>
      </c>
      <c r="P1587" t="s">
        <v>34</v>
      </c>
      <c r="Q1587" t="s">
        <v>533</v>
      </c>
      <c r="R1587" t="s">
        <v>2588</v>
      </c>
      <c r="S1587">
        <v>89031</v>
      </c>
      <c r="T1587" s="3">
        <v>42124</v>
      </c>
      <c r="U1587" s="3">
        <v>42126</v>
      </c>
      <c r="V1587" s="5">
        <v>165.6345</v>
      </c>
      <c r="W1587">
        <v>11</v>
      </c>
      <c r="X1587" s="5">
        <v>240.05</v>
      </c>
      <c r="Y1587">
        <v>87240</v>
      </c>
      <c r="Z1587">
        <f t="shared" si="96"/>
        <v>2</v>
      </c>
      <c r="AA1587">
        <f t="shared" si="99"/>
        <v>30</v>
      </c>
      <c r="AB1587" t="str">
        <f t="shared" si="97"/>
        <v>Apr</v>
      </c>
      <c r="AC1587">
        <f t="shared" si="98"/>
        <v>2015</v>
      </c>
    </row>
    <row r="1588" spans="1:29" ht="12.75" customHeight="1" x14ac:dyDescent="0.25">
      <c r="A1588">
        <v>22660</v>
      </c>
      <c r="B1588" t="s">
        <v>106</v>
      </c>
      <c r="C1588">
        <v>0.02</v>
      </c>
      <c r="D1588">
        <v>27.48</v>
      </c>
      <c r="E1588">
        <v>4</v>
      </c>
      <c r="F1588">
        <v>2825</v>
      </c>
      <c r="G1588" t="s">
        <v>2589</v>
      </c>
      <c r="H1588" t="s">
        <v>49</v>
      </c>
      <c r="I1588" t="s">
        <v>114</v>
      </c>
      <c r="J1588" t="s">
        <v>77</v>
      </c>
      <c r="K1588" t="s">
        <v>180</v>
      </c>
      <c r="L1588" t="s">
        <v>59</v>
      </c>
      <c r="M1588" t="s">
        <v>870</v>
      </c>
      <c r="N1588">
        <v>0.75</v>
      </c>
      <c r="O1588" t="s">
        <v>33</v>
      </c>
      <c r="P1588" t="s">
        <v>34</v>
      </c>
      <c r="Q1588" t="s">
        <v>1741</v>
      </c>
      <c r="R1588" t="s">
        <v>2454</v>
      </c>
      <c r="S1588">
        <v>83701</v>
      </c>
      <c r="T1588" s="3">
        <v>42144</v>
      </c>
      <c r="U1588" s="3">
        <v>42151</v>
      </c>
      <c r="V1588" s="5">
        <v>19.308000000000021</v>
      </c>
      <c r="W1588">
        <v>3</v>
      </c>
      <c r="X1588" s="5">
        <v>87.21</v>
      </c>
      <c r="Y1588">
        <v>89497</v>
      </c>
      <c r="Z1588">
        <f t="shared" si="96"/>
        <v>7</v>
      </c>
      <c r="AA1588">
        <f t="shared" si="99"/>
        <v>20</v>
      </c>
      <c r="AB1588" t="str">
        <f t="shared" si="97"/>
        <v>May</v>
      </c>
      <c r="AC1588">
        <f t="shared" si="98"/>
        <v>2015</v>
      </c>
    </row>
    <row r="1589" spans="1:29" ht="12.75" customHeight="1" x14ac:dyDescent="0.25">
      <c r="A1589">
        <v>22661</v>
      </c>
      <c r="B1589" t="s">
        <v>106</v>
      </c>
      <c r="C1589">
        <v>0.08</v>
      </c>
      <c r="D1589">
        <v>10.06</v>
      </c>
      <c r="E1589">
        <v>2.06</v>
      </c>
      <c r="F1589">
        <v>2825</v>
      </c>
      <c r="G1589" t="s">
        <v>2589</v>
      </c>
      <c r="H1589" t="s">
        <v>49</v>
      </c>
      <c r="I1589" t="s">
        <v>114</v>
      </c>
      <c r="J1589" t="s">
        <v>29</v>
      </c>
      <c r="K1589" t="s">
        <v>93</v>
      </c>
      <c r="L1589" t="s">
        <v>31</v>
      </c>
      <c r="M1589" t="s">
        <v>280</v>
      </c>
      <c r="N1589">
        <v>0.39</v>
      </c>
      <c r="O1589" t="s">
        <v>33</v>
      </c>
      <c r="P1589" t="s">
        <v>34</v>
      </c>
      <c r="Q1589" t="s">
        <v>1741</v>
      </c>
      <c r="R1589" t="s">
        <v>2454</v>
      </c>
      <c r="S1589">
        <v>83701</v>
      </c>
      <c r="T1589" s="3">
        <v>42144</v>
      </c>
      <c r="U1589" s="3">
        <v>42148</v>
      </c>
      <c r="V1589" s="5">
        <v>0.32999999999999691</v>
      </c>
      <c r="W1589">
        <v>4</v>
      </c>
      <c r="X1589" s="5">
        <v>40.15</v>
      </c>
      <c r="Y1589">
        <v>89497</v>
      </c>
      <c r="Z1589">
        <f t="shared" si="96"/>
        <v>4</v>
      </c>
      <c r="AA1589">
        <f t="shared" si="99"/>
        <v>20</v>
      </c>
      <c r="AB1589" t="str">
        <f t="shared" si="97"/>
        <v>May</v>
      </c>
      <c r="AC1589">
        <f t="shared" si="98"/>
        <v>2015</v>
      </c>
    </row>
    <row r="1590" spans="1:29" ht="12.75" customHeight="1" x14ac:dyDescent="0.25">
      <c r="A1590">
        <v>24607</v>
      </c>
      <c r="B1590" t="s">
        <v>25</v>
      </c>
      <c r="C1590">
        <v>0.05</v>
      </c>
      <c r="D1590">
        <v>11.29</v>
      </c>
      <c r="E1590">
        <v>5.03</v>
      </c>
      <c r="F1590">
        <v>2828</v>
      </c>
      <c r="G1590" t="s">
        <v>2590</v>
      </c>
      <c r="H1590" t="s">
        <v>49</v>
      </c>
      <c r="I1590" t="s">
        <v>28</v>
      </c>
      <c r="J1590" t="s">
        <v>29</v>
      </c>
      <c r="K1590" t="s">
        <v>141</v>
      </c>
      <c r="L1590" t="s">
        <v>59</v>
      </c>
      <c r="M1590" t="s">
        <v>1453</v>
      </c>
      <c r="N1590">
        <v>0.59</v>
      </c>
      <c r="O1590" t="s">
        <v>33</v>
      </c>
      <c r="P1590" t="s">
        <v>34</v>
      </c>
      <c r="Q1590" t="s">
        <v>45</v>
      </c>
      <c r="R1590" t="s">
        <v>2591</v>
      </c>
      <c r="S1590">
        <v>92243</v>
      </c>
      <c r="T1590" s="3">
        <v>42054</v>
      </c>
      <c r="U1590" s="3">
        <v>42056</v>
      </c>
      <c r="V1590" s="5">
        <v>-35.26</v>
      </c>
      <c r="W1590">
        <v>8</v>
      </c>
      <c r="X1590" s="5">
        <v>90.46</v>
      </c>
      <c r="Y1590">
        <v>87720</v>
      </c>
      <c r="Z1590">
        <f t="shared" si="96"/>
        <v>2</v>
      </c>
      <c r="AA1590">
        <f t="shared" si="99"/>
        <v>19</v>
      </c>
      <c r="AB1590" t="str">
        <f t="shared" si="97"/>
        <v>Feb</v>
      </c>
      <c r="AC1590">
        <f t="shared" si="98"/>
        <v>2015</v>
      </c>
    </row>
    <row r="1591" spans="1:29" ht="12.75" customHeight="1" x14ac:dyDescent="0.25">
      <c r="A1591">
        <v>23431</v>
      </c>
      <c r="B1591" t="s">
        <v>56</v>
      </c>
      <c r="C1591">
        <v>7.0000000000000007E-2</v>
      </c>
      <c r="D1591">
        <v>39.479999999999997</v>
      </c>
      <c r="E1591">
        <v>1.99</v>
      </c>
      <c r="F1591">
        <v>2828</v>
      </c>
      <c r="G1591" t="s">
        <v>2590</v>
      </c>
      <c r="H1591" t="s">
        <v>49</v>
      </c>
      <c r="I1591" t="s">
        <v>28</v>
      </c>
      <c r="J1591" t="s">
        <v>77</v>
      </c>
      <c r="K1591" t="s">
        <v>180</v>
      </c>
      <c r="L1591" t="s">
        <v>51</v>
      </c>
      <c r="M1591" t="s">
        <v>705</v>
      </c>
      <c r="N1591">
        <v>0.54</v>
      </c>
      <c r="O1591" t="s">
        <v>33</v>
      </c>
      <c r="P1591" t="s">
        <v>34</v>
      </c>
      <c r="Q1591" t="s">
        <v>45</v>
      </c>
      <c r="R1591" t="s">
        <v>2591</v>
      </c>
      <c r="S1591">
        <v>92243</v>
      </c>
      <c r="T1591" s="3">
        <v>42156</v>
      </c>
      <c r="U1591" s="3">
        <v>42157</v>
      </c>
      <c r="V1591" s="5">
        <v>322.25069999999994</v>
      </c>
      <c r="W1591">
        <v>12</v>
      </c>
      <c r="X1591" s="5">
        <v>467.03</v>
      </c>
      <c r="Y1591">
        <v>87721</v>
      </c>
      <c r="Z1591">
        <f t="shared" si="96"/>
        <v>1</v>
      </c>
      <c r="AA1591">
        <f t="shared" si="99"/>
        <v>1</v>
      </c>
      <c r="AB1591" t="str">
        <f t="shared" si="97"/>
        <v>Jun</v>
      </c>
      <c r="AC1591">
        <f t="shared" si="98"/>
        <v>2015</v>
      </c>
    </row>
    <row r="1592" spans="1:29" ht="12.75" customHeight="1" x14ac:dyDescent="0.25">
      <c r="A1592">
        <v>20594</v>
      </c>
      <c r="B1592" t="s">
        <v>37</v>
      </c>
      <c r="C1592">
        <v>0.03</v>
      </c>
      <c r="D1592">
        <v>140.97999999999999</v>
      </c>
      <c r="E1592">
        <v>36.090000000000003</v>
      </c>
      <c r="F1592">
        <v>2833</v>
      </c>
      <c r="G1592" t="s">
        <v>2592</v>
      </c>
      <c r="H1592" t="s">
        <v>39</v>
      </c>
      <c r="I1592" t="s">
        <v>58</v>
      </c>
      <c r="J1592" t="s">
        <v>41</v>
      </c>
      <c r="K1592" t="s">
        <v>191</v>
      </c>
      <c r="L1592" t="s">
        <v>121</v>
      </c>
      <c r="M1592" t="s">
        <v>1347</v>
      </c>
      <c r="N1592">
        <v>0.77</v>
      </c>
      <c r="O1592" t="s">
        <v>33</v>
      </c>
      <c r="P1592" t="s">
        <v>61</v>
      </c>
      <c r="Q1592" t="s">
        <v>62</v>
      </c>
      <c r="R1592" t="s">
        <v>2593</v>
      </c>
      <c r="S1592">
        <v>55076</v>
      </c>
      <c r="T1592" s="3">
        <v>42088</v>
      </c>
      <c r="U1592" s="3">
        <v>42090</v>
      </c>
      <c r="V1592" s="5">
        <v>-221.5</v>
      </c>
      <c r="W1592">
        <v>4</v>
      </c>
      <c r="X1592" s="5">
        <v>608.80999999999995</v>
      </c>
      <c r="Y1592">
        <v>91030</v>
      </c>
      <c r="Z1592">
        <f t="shared" si="96"/>
        <v>2</v>
      </c>
      <c r="AA1592">
        <f t="shared" si="99"/>
        <v>25</v>
      </c>
      <c r="AB1592" t="str">
        <f t="shared" si="97"/>
        <v>Mar</v>
      </c>
      <c r="AC1592">
        <f t="shared" si="98"/>
        <v>2015</v>
      </c>
    </row>
    <row r="1593" spans="1:29" ht="12.75" customHeight="1" x14ac:dyDescent="0.25">
      <c r="A1593">
        <v>20595</v>
      </c>
      <c r="B1593" t="s">
        <v>37</v>
      </c>
      <c r="C1593">
        <v>0.08</v>
      </c>
      <c r="D1593">
        <v>65.989999999999995</v>
      </c>
      <c r="E1593">
        <v>8.99</v>
      </c>
      <c r="F1593">
        <v>2833</v>
      </c>
      <c r="G1593" t="s">
        <v>2592</v>
      </c>
      <c r="H1593" t="s">
        <v>49</v>
      </c>
      <c r="I1593" t="s">
        <v>58</v>
      </c>
      <c r="J1593" t="s">
        <v>77</v>
      </c>
      <c r="K1593" t="s">
        <v>78</v>
      </c>
      <c r="L1593" t="s">
        <v>59</v>
      </c>
      <c r="M1593" t="s">
        <v>615</v>
      </c>
      <c r="N1593">
        <v>0.56000000000000005</v>
      </c>
      <c r="O1593" t="s">
        <v>33</v>
      </c>
      <c r="P1593" t="s">
        <v>61</v>
      </c>
      <c r="Q1593" t="s">
        <v>62</v>
      </c>
      <c r="R1593" t="s">
        <v>2593</v>
      </c>
      <c r="S1593">
        <v>55076</v>
      </c>
      <c r="T1593" s="3">
        <v>42088</v>
      </c>
      <c r="U1593" s="3">
        <v>42089</v>
      </c>
      <c r="V1593" s="5">
        <v>206.352</v>
      </c>
      <c r="W1593">
        <v>15</v>
      </c>
      <c r="X1593" s="5">
        <v>808.61</v>
      </c>
      <c r="Y1593">
        <v>91030</v>
      </c>
      <c r="Z1593">
        <f t="shared" si="96"/>
        <v>1</v>
      </c>
      <c r="AA1593">
        <f t="shared" si="99"/>
        <v>25</v>
      </c>
      <c r="AB1593" t="str">
        <f t="shared" si="97"/>
        <v>Mar</v>
      </c>
      <c r="AC1593">
        <f t="shared" si="98"/>
        <v>2015</v>
      </c>
    </row>
    <row r="1594" spans="1:29" ht="12.75" customHeight="1" x14ac:dyDescent="0.25">
      <c r="A1594">
        <v>19191</v>
      </c>
      <c r="B1594" t="s">
        <v>25</v>
      </c>
      <c r="C1594">
        <v>7.0000000000000007E-2</v>
      </c>
      <c r="D1594">
        <v>51.98</v>
      </c>
      <c r="E1594">
        <v>10.17</v>
      </c>
      <c r="F1594">
        <v>2837</v>
      </c>
      <c r="G1594" t="s">
        <v>2594</v>
      </c>
      <c r="H1594" t="s">
        <v>49</v>
      </c>
      <c r="I1594" t="s">
        <v>40</v>
      </c>
      <c r="J1594" t="s">
        <v>77</v>
      </c>
      <c r="K1594" t="s">
        <v>85</v>
      </c>
      <c r="L1594" t="s">
        <v>86</v>
      </c>
      <c r="M1594" t="s">
        <v>1142</v>
      </c>
      <c r="N1594">
        <v>0.37</v>
      </c>
      <c r="O1594" t="s">
        <v>33</v>
      </c>
      <c r="P1594" t="s">
        <v>61</v>
      </c>
      <c r="Q1594" t="s">
        <v>304</v>
      </c>
      <c r="R1594" t="s">
        <v>2595</v>
      </c>
      <c r="S1594">
        <v>74133</v>
      </c>
      <c r="T1594" s="3">
        <v>42071</v>
      </c>
      <c r="U1594" s="3">
        <v>42073</v>
      </c>
      <c r="V1594" s="5">
        <v>439.78529999999995</v>
      </c>
      <c r="W1594">
        <v>13</v>
      </c>
      <c r="X1594" s="5">
        <v>637.37</v>
      </c>
      <c r="Y1594">
        <v>89801</v>
      </c>
      <c r="Z1594">
        <f t="shared" si="96"/>
        <v>2</v>
      </c>
      <c r="AA1594">
        <f t="shared" si="99"/>
        <v>8</v>
      </c>
      <c r="AB1594" t="str">
        <f t="shared" si="97"/>
        <v>Mar</v>
      </c>
      <c r="AC1594">
        <f t="shared" si="98"/>
        <v>2015</v>
      </c>
    </row>
    <row r="1595" spans="1:29" ht="12.75" customHeight="1" x14ac:dyDescent="0.25">
      <c r="A1595">
        <v>19192</v>
      </c>
      <c r="B1595" t="s">
        <v>25</v>
      </c>
      <c r="C1595">
        <v>0.1</v>
      </c>
      <c r="D1595">
        <v>80.97</v>
      </c>
      <c r="E1595">
        <v>33.6</v>
      </c>
      <c r="F1595">
        <v>2837</v>
      </c>
      <c r="G1595" t="s">
        <v>2594</v>
      </c>
      <c r="H1595" t="s">
        <v>39</v>
      </c>
      <c r="I1595" t="s">
        <v>40</v>
      </c>
      <c r="J1595" t="s">
        <v>77</v>
      </c>
      <c r="K1595" t="s">
        <v>85</v>
      </c>
      <c r="L1595" t="s">
        <v>43</v>
      </c>
      <c r="M1595" t="s">
        <v>2032</v>
      </c>
      <c r="N1595">
        <v>0.37</v>
      </c>
      <c r="O1595" t="s">
        <v>33</v>
      </c>
      <c r="P1595" t="s">
        <v>61</v>
      </c>
      <c r="Q1595" t="s">
        <v>304</v>
      </c>
      <c r="R1595" t="s">
        <v>2595</v>
      </c>
      <c r="S1595">
        <v>74133</v>
      </c>
      <c r="T1595" s="3">
        <v>42071</v>
      </c>
      <c r="U1595" s="3">
        <v>42074</v>
      </c>
      <c r="V1595" s="5">
        <v>-149.4573</v>
      </c>
      <c r="W1595">
        <v>3</v>
      </c>
      <c r="X1595" s="5">
        <v>232.16</v>
      </c>
      <c r="Y1595">
        <v>89801</v>
      </c>
      <c r="Z1595">
        <f t="shared" si="96"/>
        <v>3</v>
      </c>
      <c r="AA1595">
        <f t="shared" si="99"/>
        <v>8</v>
      </c>
      <c r="AB1595" t="str">
        <f t="shared" si="97"/>
        <v>Mar</v>
      </c>
      <c r="AC1595">
        <f t="shared" si="98"/>
        <v>2015</v>
      </c>
    </row>
    <row r="1596" spans="1:29" ht="12.75" customHeight="1" x14ac:dyDescent="0.25">
      <c r="A1596">
        <v>18416</v>
      </c>
      <c r="B1596" t="s">
        <v>25</v>
      </c>
      <c r="C1596">
        <v>0</v>
      </c>
      <c r="D1596">
        <v>21.98</v>
      </c>
      <c r="E1596">
        <v>2.87</v>
      </c>
      <c r="F1596">
        <v>2840</v>
      </c>
      <c r="G1596" t="s">
        <v>2596</v>
      </c>
      <c r="H1596" t="s">
        <v>49</v>
      </c>
      <c r="I1596" t="s">
        <v>28</v>
      </c>
      <c r="J1596" t="s">
        <v>29</v>
      </c>
      <c r="K1596" t="s">
        <v>30</v>
      </c>
      <c r="L1596" t="s">
        <v>51</v>
      </c>
      <c r="M1596" t="s">
        <v>2587</v>
      </c>
      <c r="N1596">
        <v>0.55000000000000004</v>
      </c>
      <c r="O1596" t="s">
        <v>33</v>
      </c>
      <c r="P1596" t="s">
        <v>136</v>
      </c>
      <c r="Q1596" t="s">
        <v>362</v>
      </c>
      <c r="R1596" t="s">
        <v>2597</v>
      </c>
      <c r="S1596">
        <v>33161</v>
      </c>
      <c r="T1596" s="3">
        <v>42082</v>
      </c>
      <c r="U1596" s="3">
        <v>42083</v>
      </c>
      <c r="V1596" s="5">
        <v>21.095999999999997</v>
      </c>
      <c r="W1596">
        <v>16</v>
      </c>
      <c r="X1596" s="5">
        <v>360.03</v>
      </c>
      <c r="Y1596">
        <v>87884</v>
      </c>
      <c r="Z1596">
        <f t="shared" si="96"/>
        <v>1</v>
      </c>
      <c r="AA1596">
        <f t="shared" si="99"/>
        <v>19</v>
      </c>
      <c r="AB1596" t="str">
        <f t="shared" si="97"/>
        <v>Mar</v>
      </c>
      <c r="AC1596">
        <f t="shared" si="98"/>
        <v>2015</v>
      </c>
    </row>
    <row r="1597" spans="1:29" ht="12.75" customHeight="1" x14ac:dyDescent="0.25">
      <c r="A1597">
        <v>18419</v>
      </c>
      <c r="B1597" t="s">
        <v>56</v>
      </c>
      <c r="C1597">
        <v>0.05</v>
      </c>
      <c r="D1597">
        <v>15.68</v>
      </c>
      <c r="E1597">
        <v>3.73</v>
      </c>
      <c r="F1597">
        <v>2840</v>
      </c>
      <c r="G1597" t="s">
        <v>2596</v>
      </c>
      <c r="H1597" t="s">
        <v>49</v>
      </c>
      <c r="I1597" t="s">
        <v>28</v>
      </c>
      <c r="J1597" t="s">
        <v>41</v>
      </c>
      <c r="K1597" t="s">
        <v>50</v>
      </c>
      <c r="L1597" t="s">
        <v>51</v>
      </c>
      <c r="M1597" t="s">
        <v>2380</v>
      </c>
      <c r="N1597">
        <v>0.46</v>
      </c>
      <c r="O1597" t="s">
        <v>33</v>
      </c>
      <c r="P1597" t="s">
        <v>136</v>
      </c>
      <c r="Q1597" t="s">
        <v>362</v>
      </c>
      <c r="R1597" t="s">
        <v>2597</v>
      </c>
      <c r="S1597">
        <v>33161</v>
      </c>
      <c r="T1597" s="3">
        <v>42166</v>
      </c>
      <c r="U1597" s="3">
        <v>42168</v>
      </c>
      <c r="V1597" s="5">
        <v>1166.6280000000002</v>
      </c>
      <c r="W1597">
        <v>17</v>
      </c>
      <c r="X1597" s="5">
        <v>260.01</v>
      </c>
      <c r="Y1597">
        <v>87885</v>
      </c>
      <c r="Z1597">
        <f t="shared" si="96"/>
        <v>2</v>
      </c>
      <c r="AA1597">
        <f t="shared" si="99"/>
        <v>11</v>
      </c>
      <c r="AB1597" t="str">
        <f t="shared" si="97"/>
        <v>Jun</v>
      </c>
      <c r="AC1597">
        <f t="shared" si="98"/>
        <v>2015</v>
      </c>
    </row>
    <row r="1598" spans="1:29" ht="12.75" customHeight="1" x14ac:dyDescent="0.25">
      <c r="A1598">
        <v>18420</v>
      </c>
      <c r="B1598" t="s">
        <v>56</v>
      </c>
      <c r="C1598">
        <v>0</v>
      </c>
      <c r="D1598">
        <v>14.98</v>
      </c>
      <c r="E1598">
        <v>8.99</v>
      </c>
      <c r="F1598">
        <v>2840</v>
      </c>
      <c r="G1598" t="s">
        <v>2596</v>
      </c>
      <c r="H1598" t="s">
        <v>49</v>
      </c>
      <c r="I1598" t="s">
        <v>28</v>
      </c>
      <c r="J1598" t="s">
        <v>41</v>
      </c>
      <c r="K1598" t="s">
        <v>50</v>
      </c>
      <c r="L1598" t="s">
        <v>51</v>
      </c>
      <c r="M1598" t="s">
        <v>2598</v>
      </c>
      <c r="N1598">
        <v>0.39</v>
      </c>
      <c r="O1598" t="s">
        <v>33</v>
      </c>
      <c r="P1598" t="s">
        <v>136</v>
      </c>
      <c r="Q1598" t="s">
        <v>362</v>
      </c>
      <c r="R1598" t="s">
        <v>2597</v>
      </c>
      <c r="S1598">
        <v>33161</v>
      </c>
      <c r="T1598" s="3">
        <v>42166</v>
      </c>
      <c r="U1598" s="3">
        <v>42167</v>
      </c>
      <c r="V1598" s="5">
        <v>-40.604199999999999</v>
      </c>
      <c r="W1598">
        <v>18</v>
      </c>
      <c r="X1598" s="5">
        <v>273.79000000000002</v>
      </c>
      <c r="Y1598">
        <v>87885</v>
      </c>
      <c r="Z1598">
        <f t="shared" si="96"/>
        <v>1</v>
      </c>
      <c r="AA1598">
        <f t="shared" si="99"/>
        <v>11</v>
      </c>
      <c r="AB1598" t="str">
        <f t="shared" si="97"/>
        <v>Jun</v>
      </c>
      <c r="AC1598">
        <f t="shared" si="98"/>
        <v>2015</v>
      </c>
    </row>
    <row r="1599" spans="1:29" ht="12.75" customHeight="1" x14ac:dyDescent="0.25">
      <c r="A1599">
        <v>18421</v>
      </c>
      <c r="B1599" t="s">
        <v>56</v>
      </c>
      <c r="C1599">
        <v>0.02</v>
      </c>
      <c r="D1599">
        <v>38.76</v>
      </c>
      <c r="E1599">
        <v>13.26</v>
      </c>
      <c r="F1599">
        <v>2840</v>
      </c>
      <c r="G1599" t="s">
        <v>2596</v>
      </c>
      <c r="H1599" t="s">
        <v>49</v>
      </c>
      <c r="I1599" t="s">
        <v>28</v>
      </c>
      <c r="J1599" t="s">
        <v>29</v>
      </c>
      <c r="K1599" t="s">
        <v>93</v>
      </c>
      <c r="L1599" t="s">
        <v>59</v>
      </c>
      <c r="M1599" t="s">
        <v>2599</v>
      </c>
      <c r="N1599">
        <v>0.36</v>
      </c>
      <c r="O1599" t="s">
        <v>33</v>
      </c>
      <c r="P1599" t="s">
        <v>136</v>
      </c>
      <c r="Q1599" t="s">
        <v>362</v>
      </c>
      <c r="R1599" t="s">
        <v>2597</v>
      </c>
      <c r="S1599">
        <v>33161</v>
      </c>
      <c r="T1599" s="3">
        <v>42166</v>
      </c>
      <c r="U1599" s="3">
        <v>42167</v>
      </c>
      <c r="V1599" s="5">
        <v>-294.084</v>
      </c>
      <c r="W1599">
        <v>1</v>
      </c>
      <c r="X1599" s="5">
        <v>44.62</v>
      </c>
      <c r="Y1599">
        <v>87885</v>
      </c>
      <c r="Z1599">
        <f t="shared" si="96"/>
        <v>1</v>
      </c>
      <c r="AA1599">
        <f t="shared" si="99"/>
        <v>11</v>
      </c>
      <c r="AB1599" t="str">
        <f t="shared" si="97"/>
        <v>Jun</v>
      </c>
      <c r="AC1599">
        <f t="shared" si="98"/>
        <v>2015</v>
      </c>
    </row>
    <row r="1600" spans="1:29" ht="12.75" customHeight="1" x14ac:dyDescent="0.25">
      <c r="A1600">
        <v>21855</v>
      </c>
      <c r="B1600" t="s">
        <v>37</v>
      </c>
      <c r="C1600">
        <v>0.04</v>
      </c>
      <c r="D1600">
        <v>90.48</v>
      </c>
      <c r="E1600">
        <v>19.989999999999998</v>
      </c>
      <c r="F1600">
        <v>2847</v>
      </c>
      <c r="G1600" t="s">
        <v>2600</v>
      </c>
      <c r="H1600" t="s">
        <v>49</v>
      </c>
      <c r="I1600" t="s">
        <v>28</v>
      </c>
      <c r="J1600" t="s">
        <v>29</v>
      </c>
      <c r="K1600" t="s">
        <v>69</v>
      </c>
      <c r="L1600" t="s">
        <v>59</v>
      </c>
      <c r="M1600" t="s">
        <v>1840</v>
      </c>
      <c r="N1600">
        <v>0.4</v>
      </c>
      <c r="O1600" t="s">
        <v>33</v>
      </c>
      <c r="P1600" t="s">
        <v>136</v>
      </c>
      <c r="Q1600" t="s">
        <v>244</v>
      </c>
      <c r="R1600" t="s">
        <v>2601</v>
      </c>
      <c r="S1600">
        <v>38017</v>
      </c>
      <c r="T1600" s="3">
        <v>42103</v>
      </c>
      <c r="U1600" s="3">
        <v>42105</v>
      </c>
      <c r="V1600" s="5">
        <v>55.555199999999999</v>
      </c>
      <c r="W1600">
        <v>3</v>
      </c>
      <c r="X1600" s="5">
        <v>268.64</v>
      </c>
      <c r="Y1600">
        <v>85928</v>
      </c>
      <c r="Z1600">
        <f t="shared" si="96"/>
        <v>2</v>
      </c>
      <c r="AA1600">
        <f t="shared" si="99"/>
        <v>9</v>
      </c>
      <c r="AB1600" t="str">
        <f t="shared" si="97"/>
        <v>Apr</v>
      </c>
      <c r="AC1600">
        <f t="shared" si="98"/>
        <v>2015</v>
      </c>
    </row>
    <row r="1601" spans="1:29" ht="12.75" customHeight="1" x14ac:dyDescent="0.25">
      <c r="A1601">
        <v>21856</v>
      </c>
      <c r="B1601" t="s">
        <v>37</v>
      </c>
      <c r="C1601">
        <v>0.02</v>
      </c>
      <c r="D1601">
        <v>9.77</v>
      </c>
      <c r="E1601">
        <v>6.02</v>
      </c>
      <c r="F1601">
        <v>2847</v>
      </c>
      <c r="G1601" t="s">
        <v>2600</v>
      </c>
      <c r="H1601" t="s">
        <v>49</v>
      </c>
      <c r="I1601" t="s">
        <v>28</v>
      </c>
      <c r="J1601" t="s">
        <v>41</v>
      </c>
      <c r="K1601" t="s">
        <v>50</v>
      </c>
      <c r="L1601" t="s">
        <v>86</v>
      </c>
      <c r="M1601" t="s">
        <v>1602</v>
      </c>
      <c r="N1601">
        <v>0.48</v>
      </c>
      <c r="O1601" t="s">
        <v>33</v>
      </c>
      <c r="P1601" t="s">
        <v>136</v>
      </c>
      <c r="Q1601" t="s">
        <v>244</v>
      </c>
      <c r="R1601" t="s">
        <v>2601</v>
      </c>
      <c r="S1601">
        <v>38017</v>
      </c>
      <c r="T1601" s="3">
        <v>42103</v>
      </c>
      <c r="U1601" s="3">
        <v>42104</v>
      </c>
      <c r="V1601" s="5">
        <v>-535.33199999999999</v>
      </c>
      <c r="W1601">
        <v>9</v>
      </c>
      <c r="X1601" s="5">
        <v>87.68</v>
      </c>
      <c r="Y1601">
        <v>85928</v>
      </c>
      <c r="Z1601">
        <f t="shared" si="96"/>
        <v>1</v>
      </c>
      <c r="AA1601">
        <f t="shared" si="99"/>
        <v>9</v>
      </c>
      <c r="AB1601" t="str">
        <f t="shared" si="97"/>
        <v>Apr</v>
      </c>
      <c r="AC1601">
        <f t="shared" si="98"/>
        <v>2015</v>
      </c>
    </row>
    <row r="1602" spans="1:29" ht="12.75" customHeight="1" x14ac:dyDescent="0.25">
      <c r="A1602">
        <v>21857</v>
      </c>
      <c r="B1602" t="s">
        <v>37</v>
      </c>
      <c r="C1602">
        <v>0.09</v>
      </c>
      <c r="D1602">
        <v>34.99</v>
      </c>
      <c r="E1602">
        <v>7.73</v>
      </c>
      <c r="F1602">
        <v>2847</v>
      </c>
      <c r="G1602" t="s">
        <v>2600</v>
      </c>
      <c r="H1602" t="s">
        <v>49</v>
      </c>
      <c r="I1602" t="s">
        <v>28</v>
      </c>
      <c r="J1602" t="s">
        <v>29</v>
      </c>
      <c r="K1602" t="s">
        <v>30</v>
      </c>
      <c r="L1602" t="s">
        <v>59</v>
      </c>
      <c r="M1602" t="s">
        <v>101</v>
      </c>
      <c r="N1602">
        <v>0.59</v>
      </c>
      <c r="O1602" t="s">
        <v>33</v>
      </c>
      <c r="P1602" t="s">
        <v>136</v>
      </c>
      <c r="Q1602" t="s">
        <v>244</v>
      </c>
      <c r="R1602" t="s">
        <v>2601</v>
      </c>
      <c r="S1602">
        <v>38017</v>
      </c>
      <c r="T1602" s="3">
        <v>42103</v>
      </c>
      <c r="U1602" s="3">
        <v>42105</v>
      </c>
      <c r="V1602" s="5">
        <v>-208.72039999999998</v>
      </c>
      <c r="W1602">
        <v>1</v>
      </c>
      <c r="X1602" s="5">
        <v>37.619999999999997</v>
      </c>
      <c r="Y1602">
        <v>85928</v>
      </c>
      <c r="Z1602">
        <f t="shared" si="96"/>
        <v>2</v>
      </c>
      <c r="AA1602">
        <f t="shared" si="99"/>
        <v>9</v>
      </c>
      <c r="AB1602" t="str">
        <f t="shared" si="97"/>
        <v>Apr</v>
      </c>
      <c r="AC1602">
        <f t="shared" si="98"/>
        <v>2015</v>
      </c>
    </row>
    <row r="1603" spans="1:29" ht="12.75" customHeight="1" x14ac:dyDescent="0.25">
      <c r="A1603">
        <v>24455</v>
      </c>
      <c r="B1603" t="s">
        <v>56</v>
      </c>
      <c r="C1603">
        <v>0</v>
      </c>
      <c r="D1603">
        <v>49.99</v>
      </c>
      <c r="E1603">
        <v>19.989999999999998</v>
      </c>
      <c r="F1603">
        <v>2848</v>
      </c>
      <c r="G1603" t="s">
        <v>2602</v>
      </c>
      <c r="H1603" t="s">
        <v>49</v>
      </c>
      <c r="I1603" t="s">
        <v>28</v>
      </c>
      <c r="J1603" t="s">
        <v>77</v>
      </c>
      <c r="K1603" t="s">
        <v>180</v>
      </c>
      <c r="L1603" t="s">
        <v>59</v>
      </c>
      <c r="M1603" t="s">
        <v>275</v>
      </c>
      <c r="N1603">
        <v>0.41</v>
      </c>
      <c r="O1603" t="s">
        <v>33</v>
      </c>
      <c r="P1603" t="s">
        <v>136</v>
      </c>
      <c r="Q1603" t="s">
        <v>244</v>
      </c>
      <c r="R1603" t="s">
        <v>2603</v>
      </c>
      <c r="S1603">
        <v>38401</v>
      </c>
      <c r="T1603" s="3">
        <v>42161</v>
      </c>
      <c r="U1603" s="3">
        <v>42163</v>
      </c>
      <c r="V1603" s="5">
        <v>38.885999999999996</v>
      </c>
      <c r="W1603">
        <v>16</v>
      </c>
      <c r="X1603" s="5">
        <v>832.97</v>
      </c>
      <c r="Y1603">
        <v>85929</v>
      </c>
      <c r="Z1603">
        <f t="shared" ref="Z1603:Z1666" si="100">DATEDIF(T1603, U1603, "d")</f>
        <v>2</v>
      </c>
      <c r="AA1603">
        <f t="shared" si="99"/>
        <v>6</v>
      </c>
      <c r="AB1603" t="str">
        <f t="shared" ref="AB1603:AB1666" si="101">TEXT((T1603), "mmm")</f>
        <v>Jun</v>
      </c>
      <c r="AC1603">
        <f t="shared" ref="AC1603:AC1666" si="102">YEAR(T1603)</f>
        <v>2015</v>
      </c>
    </row>
    <row r="1604" spans="1:29" ht="12.75" customHeight="1" x14ac:dyDescent="0.25">
      <c r="A1604">
        <v>23622</v>
      </c>
      <c r="B1604" t="s">
        <v>106</v>
      </c>
      <c r="C1604">
        <v>0.05</v>
      </c>
      <c r="D1604">
        <v>115.99</v>
      </c>
      <c r="E1604">
        <v>8.99</v>
      </c>
      <c r="F1604">
        <v>2851</v>
      </c>
      <c r="G1604" t="s">
        <v>2604</v>
      </c>
      <c r="H1604" t="s">
        <v>49</v>
      </c>
      <c r="I1604" t="s">
        <v>114</v>
      </c>
      <c r="J1604" t="s">
        <v>77</v>
      </c>
      <c r="K1604" t="s">
        <v>78</v>
      </c>
      <c r="L1604" t="s">
        <v>59</v>
      </c>
      <c r="M1604" t="s">
        <v>185</v>
      </c>
      <c r="N1604">
        <v>0.57999999999999996</v>
      </c>
      <c r="O1604" t="s">
        <v>33</v>
      </c>
      <c r="P1604" t="s">
        <v>61</v>
      </c>
      <c r="Q1604" t="s">
        <v>130</v>
      </c>
      <c r="R1604" t="s">
        <v>2605</v>
      </c>
      <c r="S1604">
        <v>79762</v>
      </c>
      <c r="T1604" s="3">
        <v>42103</v>
      </c>
      <c r="U1604" s="3">
        <v>42107</v>
      </c>
      <c r="V1604" s="5">
        <v>719.35259999999994</v>
      </c>
      <c r="W1604">
        <v>11</v>
      </c>
      <c r="X1604" s="5">
        <v>1042.54</v>
      </c>
      <c r="Y1604">
        <v>86454</v>
      </c>
      <c r="Z1604">
        <f t="shared" si="100"/>
        <v>4</v>
      </c>
      <c r="AA1604">
        <f t="shared" ref="AA1604:AA1667" si="103">DAY(T1604)</f>
        <v>9</v>
      </c>
      <c r="AB1604" t="str">
        <f t="shared" si="101"/>
        <v>Apr</v>
      </c>
      <c r="AC1604">
        <f t="shared" si="102"/>
        <v>2015</v>
      </c>
    </row>
    <row r="1605" spans="1:29" ht="12.75" customHeight="1" x14ac:dyDescent="0.25">
      <c r="A1605">
        <v>23042</v>
      </c>
      <c r="B1605" t="s">
        <v>56</v>
      </c>
      <c r="C1605">
        <v>0.08</v>
      </c>
      <c r="D1605">
        <v>7.84</v>
      </c>
      <c r="E1605">
        <v>4.71</v>
      </c>
      <c r="F1605">
        <v>2855</v>
      </c>
      <c r="G1605" t="s">
        <v>2606</v>
      </c>
      <c r="H1605" t="s">
        <v>49</v>
      </c>
      <c r="I1605" t="s">
        <v>28</v>
      </c>
      <c r="J1605" t="s">
        <v>29</v>
      </c>
      <c r="K1605" t="s">
        <v>109</v>
      </c>
      <c r="L1605" t="s">
        <v>59</v>
      </c>
      <c r="M1605" t="s">
        <v>2269</v>
      </c>
      <c r="N1605">
        <v>0.35</v>
      </c>
      <c r="O1605" t="s">
        <v>33</v>
      </c>
      <c r="P1605" t="s">
        <v>34</v>
      </c>
      <c r="Q1605" t="s">
        <v>35</v>
      </c>
      <c r="R1605" t="s">
        <v>2607</v>
      </c>
      <c r="S1605">
        <v>98198</v>
      </c>
      <c r="T1605" s="3">
        <v>42025</v>
      </c>
      <c r="U1605" s="3">
        <v>42026</v>
      </c>
      <c r="V1605" s="5">
        <v>-12.876779999999998</v>
      </c>
      <c r="W1605">
        <v>10</v>
      </c>
      <c r="X1605" s="5">
        <v>76.16</v>
      </c>
      <c r="Y1605">
        <v>87316</v>
      </c>
      <c r="Z1605">
        <f t="shared" si="100"/>
        <v>1</v>
      </c>
      <c r="AA1605">
        <f t="shared" si="103"/>
        <v>21</v>
      </c>
      <c r="AB1605" t="str">
        <f t="shared" si="101"/>
        <v>Jan</v>
      </c>
      <c r="AC1605">
        <f t="shared" si="102"/>
        <v>2015</v>
      </c>
    </row>
    <row r="1606" spans="1:29" ht="12.75" customHeight="1" x14ac:dyDescent="0.25">
      <c r="A1606">
        <v>23043</v>
      </c>
      <c r="B1606" t="s">
        <v>56</v>
      </c>
      <c r="C1606">
        <v>0.03</v>
      </c>
      <c r="D1606">
        <v>105.34</v>
      </c>
      <c r="E1606">
        <v>24.49</v>
      </c>
      <c r="F1606">
        <v>2855</v>
      </c>
      <c r="G1606" t="s">
        <v>2606</v>
      </c>
      <c r="H1606" t="s">
        <v>49</v>
      </c>
      <c r="I1606" t="s">
        <v>28</v>
      </c>
      <c r="J1606" t="s">
        <v>41</v>
      </c>
      <c r="K1606" t="s">
        <v>50</v>
      </c>
      <c r="L1606" t="s">
        <v>236</v>
      </c>
      <c r="M1606" t="s">
        <v>2608</v>
      </c>
      <c r="N1606">
        <v>0.61</v>
      </c>
      <c r="O1606" t="s">
        <v>33</v>
      </c>
      <c r="P1606" t="s">
        <v>34</v>
      </c>
      <c r="Q1606" t="s">
        <v>35</v>
      </c>
      <c r="R1606" t="s">
        <v>2607</v>
      </c>
      <c r="S1606">
        <v>98198</v>
      </c>
      <c r="T1606" s="3">
        <v>42025</v>
      </c>
      <c r="U1606" s="3">
        <v>42026</v>
      </c>
      <c r="V1606" s="5">
        <v>618.13080000000002</v>
      </c>
      <c r="W1606">
        <v>10</v>
      </c>
      <c r="X1606" s="5">
        <v>1038.1400000000001</v>
      </c>
      <c r="Y1606">
        <v>87316</v>
      </c>
      <c r="Z1606">
        <f t="shared" si="100"/>
        <v>1</v>
      </c>
      <c r="AA1606">
        <f t="shared" si="103"/>
        <v>21</v>
      </c>
      <c r="AB1606" t="str">
        <f t="shared" si="101"/>
        <v>Jan</v>
      </c>
      <c r="AC1606">
        <f t="shared" si="102"/>
        <v>2015</v>
      </c>
    </row>
    <row r="1607" spans="1:29" ht="12.75" customHeight="1" x14ac:dyDescent="0.25">
      <c r="A1607">
        <v>23213</v>
      </c>
      <c r="B1607" t="s">
        <v>106</v>
      </c>
      <c r="C1607">
        <v>0.09</v>
      </c>
      <c r="D1607">
        <v>6783.02</v>
      </c>
      <c r="E1607">
        <v>24.49</v>
      </c>
      <c r="F1607">
        <v>2855</v>
      </c>
      <c r="G1607" t="s">
        <v>2606</v>
      </c>
      <c r="H1607" t="s">
        <v>49</v>
      </c>
      <c r="I1607" t="s">
        <v>114</v>
      </c>
      <c r="J1607" t="s">
        <v>77</v>
      </c>
      <c r="K1607" t="s">
        <v>85</v>
      </c>
      <c r="L1607" t="s">
        <v>236</v>
      </c>
      <c r="M1607" t="s">
        <v>1277</v>
      </c>
      <c r="N1607">
        <v>0.39</v>
      </c>
      <c r="O1607" t="s">
        <v>33</v>
      </c>
      <c r="P1607" t="s">
        <v>34</v>
      </c>
      <c r="Q1607" t="s">
        <v>35</v>
      </c>
      <c r="R1607" t="s">
        <v>2607</v>
      </c>
      <c r="S1607">
        <v>98198</v>
      </c>
      <c r="T1607" s="3">
        <v>42073</v>
      </c>
      <c r="U1607" s="3">
        <v>42077</v>
      </c>
      <c r="V1607" s="5">
        <v>-14140.7016</v>
      </c>
      <c r="W1607">
        <v>1</v>
      </c>
      <c r="X1607" s="5">
        <v>6296</v>
      </c>
      <c r="Y1607">
        <v>87317</v>
      </c>
      <c r="Z1607">
        <f t="shared" si="100"/>
        <v>4</v>
      </c>
      <c r="AA1607">
        <f t="shared" si="103"/>
        <v>10</v>
      </c>
      <c r="AB1607" t="str">
        <f t="shared" si="101"/>
        <v>Mar</v>
      </c>
      <c r="AC1607">
        <f t="shared" si="102"/>
        <v>2015</v>
      </c>
    </row>
    <row r="1608" spans="1:29" ht="12.75" customHeight="1" x14ac:dyDescent="0.25">
      <c r="A1608">
        <v>18516</v>
      </c>
      <c r="B1608" t="s">
        <v>56</v>
      </c>
      <c r="C1608">
        <v>0.06</v>
      </c>
      <c r="D1608">
        <v>2.94</v>
      </c>
      <c r="E1608">
        <v>0.96</v>
      </c>
      <c r="F1608">
        <v>2858</v>
      </c>
      <c r="G1608" t="s">
        <v>2609</v>
      </c>
      <c r="H1608" t="s">
        <v>49</v>
      </c>
      <c r="I1608" t="s">
        <v>28</v>
      </c>
      <c r="J1608" t="s">
        <v>29</v>
      </c>
      <c r="K1608" t="s">
        <v>30</v>
      </c>
      <c r="L1608" t="s">
        <v>31</v>
      </c>
      <c r="M1608" t="s">
        <v>599</v>
      </c>
      <c r="N1608">
        <v>0.57999999999999996</v>
      </c>
      <c r="O1608" t="s">
        <v>33</v>
      </c>
      <c r="P1608" t="s">
        <v>136</v>
      </c>
      <c r="Q1608" t="s">
        <v>362</v>
      </c>
      <c r="R1608" t="s">
        <v>2233</v>
      </c>
      <c r="S1608">
        <v>32259</v>
      </c>
      <c r="T1608" s="3">
        <v>42141</v>
      </c>
      <c r="U1608" s="3">
        <v>42142</v>
      </c>
      <c r="V1608" s="5">
        <v>-8.8759999999999994</v>
      </c>
      <c r="W1608">
        <v>3</v>
      </c>
      <c r="X1608" s="5">
        <v>8.7899999999999991</v>
      </c>
      <c r="Y1608">
        <v>88279</v>
      </c>
      <c r="Z1608">
        <f t="shared" si="100"/>
        <v>1</v>
      </c>
      <c r="AA1608">
        <f t="shared" si="103"/>
        <v>17</v>
      </c>
      <c r="AB1608" t="str">
        <f t="shared" si="101"/>
        <v>May</v>
      </c>
      <c r="AC1608">
        <f t="shared" si="102"/>
        <v>2015</v>
      </c>
    </row>
    <row r="1609" spans="1:29" ht="12.75" customHeight="1" x14ac:dyDescent="0.25">
      <c r="A1609">
        <v>18506</v>
      </c>
      <c r="B1609" t="s">
        <v>106</v>
      </c>
      <c r="C1609">
        <v>0.04</v>
      </c>
      <c r="D1609">
        <v>67.28</v>
      </c>
      <c r="E1609">
        <v>19.989999999999998</v>
      </c>
      <c r="F1609">
        <v>2858</v>
      </c>
      <c r="G1609" t="s">
        <v>2609</v>
      </c>
      <c r="H1609" t="s">
        <v>49</v>
      </c>
      <c r="I1609" t="s">
        <v>28</v>
      </c>
      <c r="J1609" t="s">
        <v>29</v>
      </c>
      <c r="K1609" t="s">
        <v>109</v>
      </c>
      <c r="L1609" t="s">
        <v>59</v>
      </c>
      <c r="M1609" t="s">
        <v>673</v>
      </c>
      <c r="N1609">
        <v>0.4</v>
      </c>
      <c r="O1609" t="s">
        <v>33</v>
      </c>
      <c r="P1609" t="s">
        <v>136</v>
      </c>
      <c r="Q1609" t="s">
        <v>362</v>
      </c>
      <c r="R1609" t="s">
        <v>2233</v>
      </c>
      <c r="S1609">
        <v>32259</v>
      </c>
      <c r="T1609" s="3">
        <v>42147</v>
      </c>
      <c r="U1609" s="3">
        <v>42152</v>
      </c>
      <c r="V1609" s="5">
        <v>14.754</v>
      </c>
      <c r="W1609">
        <v>30</v>
      </c>
      <c r="X1609" s="5">
        <v>2051.6799999999998</v>
      </c>
      <c r="Y1609">
        <v>88282</v>
      </c>
      <c r="Z1609">
        <f t="shared" si="100"/>
        <v>5</v>
      </c>
      <c r="AA1609">
        <f t="shared" si="103"/>
        <v>23</v>
      </c>
      <c r="AB1609" t="str">
        <f t="shared" si="101"/>
        <v>May</v>
      </c>
      <c r="AC1609">
        <f t="shared" si="102"/>
        <v>2015</v>
      </c>
    </row>
    <row r="1610" spans="1:29" ht="12.75" customHeight="1" x14ac:dyDescent="0.25">
      <c r="A1610">
        <v>18507</v>
      </c>
      <c r="B1610" t="s">
        <v>106</v>
      </c>
      <c r="C1610">
        <v>0.1</v>
      </c>
      <c r="D1610">
        <v>130.97999999999999</v>
      </c>
      <c r="E1610">
        <v>54.74</v>
      </c>
      <c r="F1610">
        <v>2858</v>
      </c>
      <c r="G1610" t="s">
        <v>2609</v>
      </c>
      <c r="H1610" t="s">
        <v>39</v>
      </c>
      <c r="I1610" t="s">
        <v>28</v>
      </c>
      <c r="J1610" t="s">
        <v>41</v>
      </c>
      <c r="K1610" t="s">
        <v>191</v>
      </c>
      <c r="L1610" t="s">
        <v>121</v>
      </c>
      <c r="M1610" t="s">
        <v>405</v>
      </c>
      <c r="N1610">
        <v>0.69</v>
      </c>
      <c r="O1610" t="s">
        <v>33</v>
      </c>
      <c r="P1610" t="s">
        <v>136</v>
      </c>
      <c r="Q1610" t="s">
        <v>362</v>
      </c>
      <c r="R1610" t="s">
        <v>2233</v>
      </c>
      <c r="S1610">
        <v>32259</v>
      </c>
      <c r="T1610" s="3">
        <v>42147</v>
      </c>
      <c r="U1610" s="3">
        <v>42147</v>
      </c>
      <c r="V1610" s="5">
        <v>669.61199999999997</v>
      </c>
      <c r="W1610">
        <v>42</v>
      </c>
      <c r="X1610" s="5">
        <v>5295.03</v>
      </c>
      <c r="Y1610">
        <v>88282</v>
      </c>
      <c r="Z1610">
        <f t="shared" si="100"/>
        <v>0</v>
      </c>
      <c r="AA1610">
        <f t="shared" si="103"/>
        <v>23</v>
      </c>
      <c r="AB1610" t="str">
        <f t="shared" si="101"/>
        <v>May</v>
      </c>
      <c r="AC1610">
        <f t="shared" si="102"/>
        <v>2015</v>
      </c>
    </row>
    <row r="1611" spans="1:29" ht="12.75" customHeight="1" x14ac:dyDescent="0.25">
      <c r="A1611">
        <v>18508</v>
      </c>
      <c r="B1611" t="s">
        <v>106</v>
      </c>
      <c r="C1611">
        <v>0.04</v>
      </c>
      <c r="D1611">
        <v>2.78</v>
      </c>
      <c r="E1611">
        <v>1.25</v>
      </c>
      <c r="F1611">
        <v>2858</v>
      </c>
      <c r="G1611" t="s">
        <v>2609</v>
      </c>
      <c r="H1611" t="s">
        <v>49</v>
      </c>
      <c r="I1611" t="s">
        <v>28</v>
      </c>
      <c r="J1611" t="s">
        <v>29</v>
      </c>
      <c r="K1611" t="s">
        <v>30</v>
      </c>
      <c r="L1611" t="s">
        <v>31</v>
      </c>
      <c r="M1611" t="s">
        <v>2206</v>
      </c>
      <c r="N1611">
        <v>0.59</v>
      </c>
      <c r="O1611" t="s">
        <v>33</v>
      </c>
      <c r="P1611" t="s">
        <v>136</v>
      </c>
      <c r="Q1611" t="s">
        <v>362</v>
      </c>
      <c r="R1611" t="s">
        <v>2233</v>
      </c>
      <c r="S1611">
        <v>32259</v>
      </c>
      <c r="T1611" s="3">
        <v>42147</v>
      </c>
      <c r="U1611" s="3">
        <v>42147</v>
      </c>
      <c r="V1611" s="5">
        <v>213</v>
      </c>
      <c r="W1611">
        <v>28</v>
      </c>
      <c r="X1611" s="5">
        <v>80.27</v>
      </c>
      <c r="Y1611">
        <v>88282</v>
      </c>
      <c r="Z1611">
        <f t="shared" si="100"/>
        <v>0</v>
      </c>
      <c r="AA1611">
        <f t="shared" si="103"/>
        <v>23</v>
      </c>
      <c r="AB1611" t="str">
        <f t="shared" si="101"/>
        <v>May</v>
      </c>
      <c r="AC1611">
        <f t="shared" si="102"/>
        <v>2015</v>
      </c>
    </row>
    <row r="1612" spans="1:29" ht="12.75" customHeight="1" x14ac:dyDescent="0.25">
      <c r="A1612">
        <v>20270</v>
      </c>
      <c r="B1612" t="s">
        <v>37</v>
      </c>
      <c r="C1612">
        <v>0.03</v>
      </c>
      <c r="D1612">
        <v>142.86000000000001</v>
      </c>
      <c r="E1612">
        <v>19.989999999999998</v>
      </c>
      <c r="F1612">
        <v>2859</v>
      </c>
      <c r="G1612" t="s">
        <v>2610</v>
      </c>
      <c r="H1612" t="s">
        <v>49</v>
      </c>
      <c r="I1612" t="s">
        <v>28</v>
      </c>
      <c r="J1612" t="s">
        <v>29</v>
      </c>
      <c r="K1612" t="s">
        <v>141</v>
      </c>
      <c r="L1612" t="s">
        <v>59</v>
      </c>
      <c r="M1612" t="s">
        <v>1673</v>
      </c>
      <c r="N1612">
        <v>0.56000000000000005</v>
      </c>
      <c r="O1612" t="s">
        <v>33</v>
      </c>
      <c r="P1612" t="s">
        <v>136</v>
      </c>
      <c r="Q1612" t="s">
        <v>362</v>
      </c>
      <c r="R1612" t="s">
        <v>281</v>
      </c>
      <c r="S1612">
        <v>32601</v>
      </c>
      <c r="T1612" s="3">
        <v>42095</v>
      </c>
      <c r="U1612" s="3">
        <v>42097</v>
      </c>
      <c r="V1612" s="5">
        <v>-8.3881000000000014</v>
      </c>
      <c r="W1612">
        <v>23</v>
      </c>
      <c r="X1612" s="5">
        <v>3292.02</v>
      </c>
      <c r="Y1612">
        <v>88281</v>
      </c>
      <c r="Z1612">
        <f t="shared" si="100"/>
        <v>2</v>
      </c>
      <c r="AA1612">
        <f t="shared" si="103"/>
        <v>1</v>
      </c>
      <c r="AB1612" t="str">
        <f t="shared" si="101"/>
        <v>Apr</v>
      </c>
      <c r="AC1612">
        <f t="shared" si="102"/>
        <v>2015</v>
      </c>
    </row>
    <row r="1613" spans="1:29" ht="12.75" customHeight="1" x14ac:dyDescent="0.25">
      <c r="A1613">
        <v>23238</v>
      </c>
      <c r="B1613" t="s">
        <v>56</v>
      </c>
      <c r="C1613">
        <v>0.05</v>
      </c>
      <c r="D1613">
        <v>20.99</v>
      </c>
      <c r="E1613">
        <v>4.8099999999999996</v>
      </c>
      <c r="F1613">
        <v>2861</v>
      </c>
      <c r="G1613" t="s">
        <v>2611</v>
      </c>
      <c r="H1613" t="s">
        <v>49</v>
      </c>
      <c r="I1613" t="s">
        <v>28</v>
      </c>
      <c r="J1613" t="s">
        <v>77</v>
      </c>
      <c r="K1613" t="s">
        <v>78</v>
      </c>
      <c r="L1613" t="s">
        <v>86</v>
      </c>
      <c r="M1613" t="s">
        <v>475</v>
      </c>
      <c r="N1613">
        <v>0.57999999999999996</v>
      </c>
      <c r="O1613" t="s">
        <v>33</v>
      </c>
      <c r="P1613" t="s">
        <v>61</v>
      </c>
      <c r="Q1613" t="s">
        <v>183</v>
      </c>
      <c r="R1613" t="s">
        <v>2612</v>
      </c>
      <c r="S1613">
        <v>67601</v>
      </c>
      <c r="T1613" s="3">
        <v>42063</v>
      </c>
      <c r="U1613" s="3">
        <v>42063</v>
      </c>
      <c r="V1613" s="5">
        <v>4.9017600000000003</v>
      </c>
      <c r="W1613">
        <v>11</v>
      </c>
      <c r="X1613" s="5">
        <v>199.43</v>
      </c>
      <c r="Y1613">
        <v>88280</v>
      </c>
      <c r="Z1613">
        <f t="shared" si="100"/>
        <v>0</v>
      </c>
      <c r="AA1613">
        <f t="shared" si="103"/>
        <v>28</v>
      </c>
      <c r="AB1613" t="str">
        <f t="shared" si="101"/>
        <v>Feb</v>
      </c>
      <c r="AC1613">
        <f t="shared" si="102"/>
        <v>2015</v>
      </c>
    </row>
    <row r="1614" spans="1:29" ht="12.75" customHeight="1" x14ac:dyDescent="0.25">
      <c r="A1614">
        <v>25932</v>
      </c>
      <c r="B1614" t="s">
        <v>25</v>
      </c>
      <c r="C1614">
        <v>0</v>
      </c>
      <c r="D1614">
        <v>12.22</v>
      </c>
      <c r="E1614">
        <v>2.85</v>
      </c>
      <c r="F1614">
        <v>2862</v>
      </c>
      <c r="G1614" t="s">
        <v>2613</v>
      </c>
      <c r="H1614" t="s">
        <v>49</v>
      </c>
      <c r="I1614" t="s">
        <v>28</v>
      </c>
      <c r="J1614" t="s">
        <v>41</v>
      </c>
      <c r="K1614" t="s">
        <v>50</v>
      </c>
      <c r="L1614" t="s">
        <v>51</v>
      </c>
      <c r="M1614" t="s">
        <v>2398</v>
      </c>
      <c r="N1614">
        <v>0.55000000000000004</v>
      </c>
      <c r="O1614" t="s">
        <v>33</v>
      </c>
      <c r="P1614" t="s">
        <v>61</v>
      </c>
      <c r="Q1614" t="s">
        <v>496</v>
      </c>
      <c r="R1614" t="s">
        <v>2614</v>
      </c>
      <c r="S1614">
        <v>68128</v>
      </c>
      <c r="T1614" s="3">
        <v>42105</v>
      </c>
      <c r="U1614" s="3">
        <v>42106</v>
      </c>
      <c r="V1614" s="5">
        <v>76.389899999999983</v>
      </c>
      <c r="W1614">
        <v>9</v>
      </c>
      <c r="X1614" s="5">
        <v>110.71</v>
      </c>
      <c r="Y1614">
        <v>88278</v>
      </c>
      <c r="Z1614">
        <f t="shared" si="100"/>
        <v>1</v>
      </c>
      <c r="AA1614">
        <f t="shared" si="103"/>
        <v>11</v>
      </c>
      <c r="AB1614" t="str">
        <f t="shared" si="101"/>
        <v>Apr</v>
      </c>
      <c r="AC1614">
        <f t="shared" si="102"/>
        <v>2015</v>
      </c>
    </row>
    <row r="1615" spans="1:29" ht="12.75" customHeight="1" x14ac:dyDescent="0.25">
      <c r="A1615">
        <v>23136</v>
      </c>
      <c r="B1615" t="s">
        <v>47</v>
      </c>
      <c r="C1615">
        <v>0.01</v>
      </c>
      <c r="D1615">
        <v>13.79</v>
      </c>
      <c r="E1615">
        <v>8.7799999999999994</v>
      </c>
      <c r="F1615">
        <v>2865</v>
      </c>
      <c r="G1615" t="s">
        <v>2615</v>
      </c>
      <c r="H1615" t="s">
        <v>49</v>
      </c>
      <c r="I1615" t="s">
        <v>28</v>
      </c>
      <c r="J1615" t="s">
        <v>41</v>
      </c>
      <c r="K1615" t="s">
        <v>50</v>
      </c>
      <c r="L1615" t="s">
        <v>59</v>
      </c>
      <c r="M1615" t="s">
        <v>702</v>
      </c>
      <c r="N1615">
        <v>0.43</v>
      </c>
      <c r="O1615" t="s">
        <v>33</v>
      </c>
      <c r="P1615" t="s">
        <v>61</v>
      </c>
      <c r="Q1615" t="s">
        <v>130</v>
      </c>
      <c r="R1615" t="s">
        <v>2616</v>
      </c>
      <c r="S1615">
        <v>75460</v>
      </c>
      <c r="T1615" s="3">
        <v>42058</v>
      </c>
      <c r="U1615" s="3">
        <v>42060</v>
      </c>
      <c r="V1615" s="5">
        <v>-36.770000000000003</v>
      </c>
      <c r="W1615">
        <v>4</v>
      </c>
      <c r="X1615" s="5">
        <v>56.68</v>
      </c>
      <c r="Y1615">
        <v>90871</v>
      </c>
      <c r="Z1615">
        <f t="shared" si="100"/>
        <v>2</v>
      </c>
      <c r="AA1615">
        <f t="shared" si="103"/>
        <v>23</v>
      </c>
      <c r="AB1615" t="str">
        <f t="shared" si="101"/>
        <v>Feb</v>
      </c>
      <c r="AC1615">
        <f t="shared" si="102"/>
        <v>2015</v>
      </c>
    </row>
    <row r="1616" spans="1:29" ht="12.75" customHeight="1" x14ac:dyDescent="0.25">
      <c r="A1616">
        <v>23137</v>
      </c>
      <c r="B1616" t="s">
        <v>47</v>
      </c>
      <c r="C1616">
        <v>0.04</v>
      </c>
      <c r="D1616">
        <v>33.29</v>
      </c>
      <c r="E1616">
        <v>8.74</v>
      </c>
      <c r="F1616">
        <v>2865</v>
      </c>
      <c r="G1616" t="s">
        <v>2615</v>
      </c>
      <c r="H1616" t="s">
        <v>49</v>
      </c>
      <c r="I1616" t="s">
        <v>28</v>
      </c>
      <c r="J1616" t="s">
        <v>29</v>
      </c>
      <c r="K1616" t="s">
        <v>141</v>
      </c>
      <c r="L1616" t="s">
        <v>59</v>
      </c>
      <c r="M1616" t="s">
        <v>2617</v>
      </c>
      <c r="N1616">
        <v>0.61</v>
      </c>
      <c r="O1616" t="s">
        <v>33</v>
      </c>
      <c r="P1616" t="s">
        <v>61</v>
      </c>
      <c r="Q1616" t="s">
        <v>130</v>
      </c>
      <c r="R1616" t="s">
        <v>2616</v>
      </c>
      <c r="S1616">
        <v>75460</v>
      </c>
      <c r="T1616" s="3">
        <v>42058</v>
      </c>
      <c r="U1616" s="3">
        <v>42059</v>
      </c>
      <c r="V1616" s="5">
        <v>87.03</v>
      </c>
      <c r="W1616">
        <v>8</v>
      </c>
      <c r="X1616" s="5">
        <v>273.33999999999997</v>
      </c>
      <c r="Y1616">
        <v>90871</v>
      </c>
      <c r="Z1616">
        <f t="shared" si="100"/>
        <v>1</v>
      </c>
      <c r="AA1616">
        <f t="shared" si="103"/>
        <v>23</v>
      </c>
      <c r="AB1616" t="str">
        <f t="shared" si="101"/>
        <v>Feb</v>
      </c>
      <c r="AC1616">
        <f t="shared" si="102"/>
        <v>2015</v>
      </c>
    </row>
    <row r="1617" spans="1:29" ht="12.75" customHeight="1" x14ac:dyDescent="0.25">
      <c r="A1617">
        <v>1529</v>
      </c>
      <c r="B1617" t="s">
        <v>25</v>
      </c>
      <c r="C1617">
        <v>0.01</v>
      </c>
      <c r="D1617">
        <v>125.99</v>
      </c>
      <c r="E1617">
        <v>8.99</v>
      </c>
      <c r="F1617">
        <v>2867</v>
      </c>
      <c r="G1617" t="s">
        <v>2618</v>
      </c>
      <c r="H1617" t="s">
        <v>49</v>
      </c>
      <c r="I1617" t="s">
        <v>28</v>
      </c>
      <c r="J1617" t="s">
        <v>77</v>
      </c>
      <c r="K1617" t="s">
        <v>78</v>
      </c>
      <c r="L1617" t="s">
        <v>59</v>
      </c>
      <c r="M1617" t="s">
        <v>465</v>
      </c>
      <c r="N1617">
        <v>0.59</v>
      </c>
      <c r="O1617" t="s">
        <v>33</v>
      </c>
      <c r="P1617" t="s">
        <v>53</v>
      </c>
      <c r="Q1617" t="s">
        <v>1008</v>
      </c>
      <c r="R1617" t="s">
        <v>35</v>
      </c>
      <c r="S1617">
        <v>20016</v>
      </c>
      <c r="T1617" s="3">
        <v>42111</v>
      </c>
      <c r="U1617" s="3">
        <v>42112</v>
      </c>
      <c r="V1617" s="5">
        <v>-582.64799999999991</v>
      </c>
      <c r="W1617">
        <v>2</v>
      </c>
      <c r="X1617" s="5">
        <v>226.88</v>
      </c>
      <c r="Y1617">
        <v>11013</v>
      </c>
      <c r="Z1617">
        <f t="shared" si="100"/>
        <v>1</v>
      </c>
      <c r="AA1617">
        <f t="shared" si="103"/>
        <v>17</v>
      </c>
      <c r="AB1617" t="str">
        <f t="shared" si="101"/>
        <v>Apr</v>
      </c>
      <c r="AC1617">
        <f t="shared" si="102"/>
        <v>2015</v>
      </c>
    </row>
    <row r="1618" spans="1:29" ht="12.75" customHeight="1" x14ac:dyDescent="0.25">
      <c r="A1618">
        <v>18998</v>
      </c>
      <c r="B1618" t="s">
        <v>25</v>
      </c>
      <c r="C1618">
        <v>0.03</v>
      </c>
      <c r="D1618">
        <v>896.99</v>
      </c>
      <c r="E1618">
        <v>19.989999999999998</v>
      </c>
      <c r="F1618">
        <v>2868</v>
      </c>
      <c r="G1618" t="s">
        <v>2619</v>
      </c>
      <c r="H1618" t="s">
        <v>49</v>
      </c>
      <c r="I1618" t="s">
        <v>28</v>
      </c>
      <c r="J1618" t="s">
        <v>29</v>
      </c>
      <c r="K1618" t="s">
        <v>109</v>
      </c>
      <c r="L1618" t="s">
        <v>59</v>
      </c>
      <c r="M1618" t="s">
        <v>159</v>
      </c>
      <c r="N1618">
        <v>0.38</v>
      </c>
      <c r="O1618" t="s">
        <v>33</v>
      </c>
      <c r="P1618" t="s">
        <v>34</v>
      </c>
      <c r="Q1618" t="s">
        <v>35</v>
      </c>
      <c r="R1618" t="s">
        <v>2620</v>
      </c>
      <c r="S1618">
        <v>98026</v>
      </c>
      <c r="T1618" s="3">
        <v>42012</v>
      </c>
      <c r="U1618" s="3">
        <v>42014</v>
      </c>
      <c r="V1618" s="5">
        <v>3602.1311999999994</v>
      </c>
      <c r="W1618">
        <v>6</v>
      </c>
      <c r="X1618" s="5">
        <v>5220.4799999999996</v>
      </c>
      <c r="Y1618">
        <v>85826</v>
      </c>
      <c r="Z1618">
        <f t="shared" si="100"/>
        <v>2</v>
      </c>
      <c r="AA1618">
        <f t="shared" si="103"/>
        <v>8</v>
      </c>
      <c r="AB1618" t="str">
        <f t="shared" si="101"/>
        <v>Jan</v>
      </c>
      <c r="AC1618">
        <f t="shared" si="102"/>
        <v>2015</v>
      </c>
    </row>
    <row r="1619" spans="1:29" ht="12.75" customHeight="1" x14ac:dyDescent="0.25">
      <c r="A1619">
        <v>19529</v>
      </c>
      <c r="B1619" t="s">
        <v>25</v>
      </c>
      <c r="C1619">
        <v>0.01</v>
      </c>
      <c r="D1619">
        <v>125.99</v>
      </c>
      <c r="E1619">
        <v>8.99</v>
      </c>
      <c r="F1619">
        <v>2868</v>
      </c>
      <c r="G1619" t="s">
        <v>2619</v>
      </c>
      <c r="H1619" t="s">
        <v>49</v>
      </c>
      <c r="I1619" t="s">
        <v>28</v>
      </c>
      <c r="J1619" t="s">
        <v>77</v>
      </c>
      <c r="K1619" t="s">
        <v>78</v>
      </c>
      <c r="L1619" t="s">
        <v>59</v>
      </c>
      <c r="M1619" t="s">
        <v>465</v>
      </c>
      <c r="N1619">
        <v>0.59</v>
      </c>
      <c r="O1619" t="s">
        <v>33</v>
      </c>
      <c r="P1619" t="s">
        <v>34</v>
      </c>
      <c r="Q1619" t="s">
        <v>35</v>
      </c>
      <c r="R1619" t="s">
        <v>2620</v>
      </c>
      <c r="S1619">
        <v>98026</v>
      </c>
      <c r="T1619" s="3">
        <v>42111</v>
      </c>
      <c r="U1619" s="3">
        <v>42112</v>
      </c>
      <c r="V1619" s="5">
        <v>-582.64799999999991</v>
      </c>
      <c r="W1619">
        <v>1</v>
      </c>
      <c r="X1619" s="5">
        <v>113.44</v>
      </c>
      <c r="Y1619">
        <v>85827</v>
      </c>
      <c r="Z1619">
        <f t="shared" si="100"/>
        <v>1</v>
      </c>
      <c r="AA1619">
        <f t="shared" si="103"/>
        <v>17</v>
      </c>
      <c r="AB1619" t="str">
        <f t="shared" si="101"/>
        <v>Apr</v>
      </c>
      <c r="AC1619">
        <f t="shared" si="102"/>
        <v>2015</v>
      </c>
    </row>
    <row r="1620" spans="1:29" ht="12.75" customHeight="1" x14ac:dyDescent="0.25">
      <c r="A1620">
        <v>19293</v>
      </c>
      <c r="B1620" t="s">
        <v>37</v>
      </c>
      <c r="C1620">
        <v>0.08</v>
      </c>
      <c r="D1620">
        <v>15.99</v>
      </c>
      <c r="E1620">
        <v>13.18</v>
      </c>
      <c r="F1620">
        <v>2868</v>
      </c>
      <c r="G1620" t="s">
        <v>2619</v>
      </c>
      <c r="H1620" t="s">
        <v>27</v>
      </c>
      <c r="I1620" t="s">
        <v>28</v>
      </c>
      <c r="J1620" t="s">
        <v>29</v>
      </c>
      <c r="K1620" t="s">
        <v>109</v>
      </c>
      <c r="L1620" t="s">
        <v>59</v>
      </c>
      <c r="M1620" t="s">
        <v>638</v>
      </c>
      <c r="N1620">
        <v>0.37</v>
      </c>
      <c r="O1620" t="s">
        <v>33</v>
      </c>
      <c r="P1620" t="s">
        <v>34</v>
      </c>
      <c r="Q1620" t="s">
        <v>35</v>
      </c>
      <c r="R1620" t="s">
        <v>2620</v>
      </c>
      <c r="S1620">
        <v>98026</v>
      </c>
      <c r="T1620" s="3">
        <v>42149</v>
      </c>
      <c r="U1620" s="3">
        <v>42151</v>
      </c>
      <c r="V1620" s="5">
        <v>-66.584999999999994</v>
      </c>
      <c r="W1620">
        <v>4</v>
      </c>
      <c r="X1620" s="5">
        <v>66.02</v>
      </c>
      <c r="Y1620">
        <v>85828</v>
      </c>
      <c r="Z1620">
        <f t="shared" si="100"/>
        <v>2</v>
      </c>
      <c r="AA1620">
        <f t="shared" si="103"/>
        <v>25</v>
      </c>
      <c r="AB1620" t="str">
        <f t="shared" si="101"/>
        <v>May</v>
      </c>
      <c r="AC1620">
        <f t="shared" si="102"/>
        <v>2015</v>
      </c>
    </row>
    <row r="1621" spans="1:29" ht="12.75" customHeight="1" x14ac:dyDescent="0.25">
      <c r="A1621">
        <v>25724</v>
      </c>
      <c r="B1621" t="s">
        <v>56</v>
      </c>
      <c r="C1621">
        <v>7.0000000000000007E-2</v>
      </c>
      <c r="D1621">
        <v>2.89</v>
      </c>
      <c r="E1621">
        <v>0.5</v>
      </c>
      <c r="F1621">
        <v>2873</v>
      </c>
      <c r="G1621" t="s">
        <v>2621</v>
      </c>
      <c r="H1621" t="s">
        <v>49</v>
      </c>
      <c r="I1621" t="s">
        <v>58</v>
      </c>
      <c r="J1621" t="s">
        <v>29</v>
      </c>
      <c r="K1621" t="s">
        <v>134</v>
      </c>
      <c r="L1621" t="s">
        <v>59</v>
      </c>
      <c r="M1621" t="s">
        <v>789</v>
      </c>
      <c r="N1621">
        <v>0.38</v>
      </c>
      <c r="O1621" t="s">
        <v>33</v>
      </c>
      <c r="P1621" t="s">
        <v>136</v>
      </c>
      <c r="Q1621" t="s">
        <v>362</v>
      </c>
      <c r="R1621" t="s">
        <v>2622</v>
      </c>
      <c r="S1621">
        <v>33012</v>
      </c>
      <c r="T1621" s="3">
        <v>42026</v>
      </c>
      <c r="U1621" s="3">
        <v>42028</v>
      </c>
      <c r="V1621" s="5">
        <v>441.59399999999999</v>
      </c>
      <c r="W1621">
        <v>12</v>
      </c>
      <c r="X1621" s="5">
        <v>33.020000000000003</v>
      </c>
      <c r="Y1621">
        <v>89872</v>
      </c>
      <c r="Z1621">
        <f t="shared" si="100"/>
        <v>2</v>
      </c>
      <c r="AA1621">
        <f t="shared" si="103"/>
        <v>22</v>
      </c>
      <c r="AB1621" t="str">
        <f t="shared" si="101"/>
        <v>Jan</v>
      </c>
      <c r="AC1621">
        <f t="shared" si="102"/>
        <v>2015</v>
      </c>
    </row>
    <row r="1622" spans="1:29" ht="12.75" customHeight="1" x14ac:dyDescent="0.25">
      <c r="A1622">
        <v>25725</v>
      </c>
      <c r="B1622" t="s">
        <v>56</v>
      </c>
      <c r="C1622">
        <v>0</v>
      </c>
      <c r="D1622">
        <v>217.85</v>
      </c>
      <c r="E1622">
        <v>29.1</v>
      </c>
      <c r="F1622">
        <v>2873</v>
      </c>
      <c r="G1622" t="s">
        <v>2621</v>
      </c>
      <c r="H1622" t="s">
        <v>39</v>
      </c>
      <c r="I1622" t="s">
        <v>58</v>
      </c>
      <c r="J1622" t="s">
        <v>41</v>
      </c>
      <c r="K1622" t="s">
        <v>152</v>
      </c>
      <c r="L1622" t="s">
        <v>121</v>
      </c>
      <c r="M1622" t="s">
        <v>2623</v>
      </c>
      <c r="N1622">
        <v>0.68</v>
      </c>
      <c r="O1622" t="s">
        <v>33</v>
      </c>
      <c r="P1622" t="s">
        <v>136</v>
      </c>
      <c r="Q1622" t="s">
        <v>362</v>
      </c>
      <c r="R1622" t="s">
        <v>2622</v>
      </c>
      <c r="S1622">
        <v>33012</v>
      </c>
      <c r="T1622" s="3">
        <v>42026</v>
      </c>
      <c r="U1622" s="3">
        <v>42027</v>
      </c>
      <c r="V1622" s="5">
        <v>394.17</v>
      </c>
      <c r="W1622">
        <v>10</v>
      </c>
      <c r="X1622" s="5">
        <v>2273.1</v>
      </c>
      <c r="Y1622">
        <v>89872</v>
      </c>
      <c r="Z1622">
        <f t="shared" si="100"/>
        <v>1</v>
      </c>
      <c r="AA1622">
        <f t="shared" si="103"/>
        <v>22</v>
      </c>
      <c r="AB1622" t="str">
        <f t="shared" si="101"/>
        <v>Jan</v>
      </c>
      <c r="AC1622">
        <f t="shared" si="102"/>
        <v>2015</v>
      </c>
    </row>
    <row r="1623" spans="1:29" ht="12.75" customHeight="1" x14ac:dyDescent="0.25">
      <c r="A1623">
        <v>21768</v>
      </c>
      <c r="B1623" t="s">
        <v>106</v>
      </c>
      <c r="C1623">
        <v>0.05</v>
      </c>
      <c r="D1623">
        <v>4.84</v>
      </c>
      <c r="E1623">
        <v>0.71</v>
      </c>
      <c r="F1623">
        <v>2874</v>
      </c>
      <c r="G1623" t="s">
        <v>2624</v>
      </c>
      <c r="H1623" t="s">
        <v>49</v>
      </c>
      <c r="I1623" t="s">
        <v>40</v>
      </c>
      <c r="J1623" t="s">
        <v>29</v>
      </c>
      <c r="K1623" t="s">
        <v>30</v>
      </c>
      <c r="L1623" t="s">
        <v>31</v>
      </c>
      <c r="M1623" t="s">
        <v>1476</v>
      </c>
      <c r="N1623">
        <v>0.52</v>
      </c>
      <c r="O1623" t="s">
        <v>33</v>
      </c>
      <c r="P1623" t="s">
        <v>61</v>
      </c>
      <c r="Q1623" t="s">
        <v>496</v>
      </c>
      <c r="R1623" t="s">
        <v>2614</v>
      </c>
      <c r="S1623">
        <v>68128</v>
      </c>
      <c r="T1623" s="3">
        <v>42100</v>
      </c>
      <c r="U1623" s="3">
        <v>42109</v>
      </c>
      <c r="V1623" s="5">
        <v>13.448099999999998</v>
      </c>
      <c r="W1623">
        <v>4</v>
      </c>
      <c r="X1623" s="5">
        <v>19.489999999999998</v>
      </c>
      <c r="Y1623">
        <v>89873</v>
      </c>
      <c r="Z1623">
        <f t="shared" si="100"/>
        <v>9</v>
      </c>
      <c r="AA1623">
        <f t="shared" si="103"/>
        <v>6</v>
      </c>
      <c r="AB1623" t="str">
        <f t="shared" si="101"/>
        <v>Apr</v>
      </c>
      <c r="AC1623">
        <f t="shared" si="102"/>
        <v>2015</v>
      </c>
    </row>
    <row r="1624" spans="1:29" ht="12.75" customHeight="1" x14ac:dyDescent="0.25">
      <c r="A1624">
        <v>19246</v>
      </c>
      <c r="B1624" t="s">
        <v>47</v>
      </c>
      <c r="C1624">
        <v>0.03</v>
      </c>
      <c r="D1624">
        <v>304.99</v>
      </c>
      <c r="E1624">
        <v>19.989999999999998</v>
      </c>
      <c r="F1624">
        <v>2874</v>
      </c>
      <c r="G1624" t="s">
        <v>2624</v>
      </c>
      <c r="H1624" t="s">
        <v>49</v>
      </c>
      <c r="I1624" t="s">
        <v>40</v>
      </c>
      <c r="J1624" t="s">
        <v>29</v>
      </c>
      <c r="K1624" t="s">
        <v>109</v>
      </c>
      <c r="L1624" t="s">
        <v>59</v>
      </c>
      <c r="M1624" t="s">
        <v>2625</v>
      </c>
      <c r="N1624">
        <v>0.4</v>
      </c>
      <c r="O1624" t="s">
        <v>33</v>
      </c>
      <c r="P1624" t="s">
        <v>61</v>
      </c>
      <c r="Q1624" t="s">
        <v>496</v>
      </c>
      <c r="R1624" t="s">
        <v>2614</v>
      </c>
      <c r="S1624">
        <v>68128</v>
      </c>
      <c r="T1624" s="3">
        <v>42177</v>
      </c>
      <c r="U1624" s="3">
        <v>42179</v>
      </c>
      <c r="V1624" s="5">
        <v>4033.6089000000002</v>
      </c>
      <c r="W1624">
        <v>19</v>
      </c>
      <c r="X1624" s="5">
        <v>5845.81</v>
      </c>
      <c r="Y1624">
        <v>89874</v>
      </c>
      <c r="Z1624">
        <f t="shared" si="100"/>
        <v>2</v>
      </c>
      <c r="AA1624">
        <f t="shared" si="103"/>
        <v>22</v>
      </c>
      <c r="AB1624" t="str">
        <f t="shared" si="101"/>
        <v>Jun</v>
      </c>
      <c r="AC1624">
        <f t="shared" si="102"/>
        <v>2015</v>
      </c>
    </row>
    <row r="1625" spans="1:29" ht="12.75" customHeight="1" x14ac:dyDescent="0.25">
      <c r="A1625">
        <v>19247</v>
      </c>
      <c r="B1625" t="s">
        <v>47</v>
      </c>
      <c r="C1625">
        <v>0.09</v>
      </c>
      <c r="D1625">
        <v>65.989999999999995</v>
      </c>
      <c r="E1625">
        <v>8.99</v>
      </c>
      <c r="F1625">
        <v>2874</v>
      </c>
      <c r="G1625" t="s">
        <v>2624</v>
      </c>
      <c r="H1625" t="s">
        <v>49</v>
      </c>
      <c r="I1625" t="s">
        <v>40</v>
      </c>
      <c r="J1625" t="s">
        <v>77</v>
      </c>
      <c r="K1625" t="s">
        <v>78</v>
      </c>
      <c r="L1625" t="s">
        <v>59</v>
      </c>
      <c r="M1625" t="s">
        <v>2626</v>
      </c>
      <c r="N1625">
        <v>0.57999999999999996</v>
      </c>
      <c r="O1625" t="s">
        <v>33</v>
      </c>
      <c r="P1625" t="s">
        <v>61</v>
      </c>
      <c r="Q1625" t="s">
        <v>496</v>
      </c>
      <c r="R1625" t="s">
        <v>2614</v>
      </c>
      <c r="S1625">
        <v>68128</v>
      </c>
      <c r="T1625" s="3">
        <v>42177</v>
      </c>
      <c r="U1625" s="3">
        <v>42179</v>
      </c>
      <c r="V1625" s="5">
        <v>141.7824</v>
      </c>
      <c r="W1625">
        <v>12</v>
      </c>
      <c r="X1625" s="5">
        <v>633.85</v>
      </c>
      <c r="Y1625">
        <v>89874</v>
      </c>
      <c r="Z1625">
        <f t="shared" si="100"/>
        <v>2</v>
      </c>
      <c r="AA1625">
        <f t="shared" si="103"/>
        <v>22</v>
      </c>
      <c r="AB1625" t="str">
        <f t="shared" si="101"/>
        <v>Jun</v>
      </c>
      <c r="AC1625">
        <f t="shared" si="102"/>
        <v>2015</v>
      </c>
    </row>
    <row r="1626" spans="1:29" ht="12.75" customHeight="1" x14ac:dyDescent="0.25">
      <c r="A1626">
        <v>25599</v>
      </c>
      <c r="B1626" t="s">
        <v>37</v>
      </c>
      <c r="C1626">
        <v>0</v>
      </c>
      <c r="D1626">
        <v>8.33</v>
      </c>
      <c r="E1626">
        <v>1.99</v>
      </c>
      <c r="F1626">
        <v>2877</v>
      </c>
      <c r="G1626" t="s">
        <v>2627</v>
      </c>
      <c r="H1626" t="s">
        <v>27</v>
      </c>
      <c r="I1626" t="s">
        <v>114</v>
      </c>
      <c r="J1626" t="s">
        <v>77</v>
      </c>
      <c r="K1626" t="s">
        <v>180</v>
      </c>
      <c r="L1626" t="s">
        <v>51</v>
      </c>
      <c r="M1626" t="s">
        <v>414</v>
      </c>
      <c r="N1626">
        <v>0.52</v>
      </c>
      <c r="O1626" t="s">
        <v>33</v>
      </c>
      <c r="P1626" t="s">
        <v>53</v>
      </c>
      <c r="Q1626" t="s">
        <v>154</v>
      </c>
      <c r="R1626" t="s">
        <v>2628</v>
      </c>
      <c r="S1626">
        <v>44070</v>
      </c>
      <c r="T1626" s="3">
        <v>42065</v>
      </c>
      <c r="U1626" s="3">
        <v>42067</v>
      </c>
      <c r="V1626" s="5">
        <v>74.181899999999999</v>
      </c>
      <c r="W1626">
        <v>12</v>
      </c>
      <c r="X1626" s="5">
        <v>107.51</v>
      </c>
      <c r="Y1626">
        <v>91492</v>
      </c>
      <c r="Z1626">
        <f t="shared" si="100"/>
        <v>2</v>
      </c>
      <c r="AA1626">
        <f t="shared" si="103"/>
        <v>2</v>
      </c>
      <c r="AB1626" t="str">
        <f t="shared" si="101"/>
        <v>Mar</v>
      </c>
      <c r="AC1626">
        <f t="shared" si="102"/>
        <v>2015</v>
      </c>
    </row>
    <row r="1627" spans="1:29" ht="12.75" customHeight="1" x14ac:dyDescent="0.25">
      <c r="A1627">
        <v>7599</v>
      </c>
      <c r="B1627" t="s">
        <v>37</v>
      </c>
      <c r="C1627">
        <v>0</v>
      </c>
      <c r="D1627">
        <v>8.33</v>
      </c>
      <c r="E1627">
        <v>1.99</v>
      </c>
      <c r="F1627">
        <v>2878</v>
      </c>
      <c r="G1627" t="s">
        <v>2629</v>
      </c>
      <c r="H1627" t="s">
        <v>27</v>
      </c>
      <c r="I1627" t="s">
        <v>114</v>
      </c>
      <c r="J1627" t="s">
        <v>77</v>
      </c>
      <c r="K1627" t="s">
        <v>180</v>
      </c>
      <c r="L1627" t="s">
        <v>51</v>
      </c>
      <c r="M1627" t="s">
        <v>414</v>
      </c>
      <c r="N1627">
        <v>0.52</v>
      </c>
      <c r="O1627" t="s">
        <v>33</v>
      </c>
      <c r="P1627" t="s">
        <v>34</v>
      </c>
      <c r="Q1627" t="s">
        <v>35</v>
      </c>
      <c r="R1627" t="s">
        <v>209</v>
      </c>
      <c r="S1627">
        <v>98107</v>
      </c>
      <c r="T1627" s="3">
        <v>42065</v>
      </c>
      <c r="U1627" s="3">
        <v>42067</v>
      </c>
      <c r="V1627" s="5">
        <v>82.31</v>
      </c>
      <c r="W1627">
        <v>47</v>
      </c>
      <c r="X1627" s="5">
        <v>421.08</v>
      </c>
      <c r="Y1627">
        <v>54369</v>
      </c>
      <c r="Z1627">
        <f t="shared" si="100"/>
        <v>2</v>
      </c>
      <c r="AA1627">
        <f t="shared" si="103"/>
        <v>2</v>
      </c>
      <c r="AB1627" t="str">
        <f t="shared" si="101"/>
        <v>Mar</v>
      </c>
      <c r="AC1627">
        <f t="shared" si="102"/>
        <v>2015</v>
      </c>
    </row>
    <row r="1628" spans="1:29" ht="12.75" customHeight="1" x14ac:dyDescent="0.25">
      <c r="A1628">
        <v>18642</v>
      </c>
      <c r="B1628" t="s">
        <v>56</v>
      </c>
      <c r="C1628">
        <v>0.05</v>
      </c>
      <c r="D1628">
        <v>6.68</v>
      </c>
      <c r="E1628">
        <v>6.93</v>
      </c>
      <c r="F1628">
        <v>2880</v>
      </c>
      <c r="G1628" t="s">
        <v>2630</v>
      </c>
      <c r="H1628" t="s">
        <v>49</v>
      </c>
      <c r="I1628" t="s">
        <v>58</v>
      </c>
      <c r="J1628" t="s">
        <v>29</v>
      </c>
      <c r="K1628" t="s">
        <v>93</v>
      </c>
      <c r="L1628" t="s">
        <v>59</v>
      </c>
      <c r="M1628" t="s">
        <v>2135</v>
      </c>
      <c r="N1628">
        <v>0.37</v>
      </c>
      <c r="O1628" t="s">
        <v>33</v>
      </c>
      <c r="P1628" t="s">
        <v>136</v>
      </c>
      <c r="Q1628" t="s">
        <v>362</v>
      </c>
      <c r="R1628" t="s">
        <v>2631</v>
      </c>
      <c r="S1628">
        <v>33160</v>
      </c>
      <c r="T1628" s="3">
        <v>42091</v>
      </c>
      <c r="U1628" s="3">
        <v>42092</v>
      </c>
      <c r="V1628" s="5">
        <v>-2.3520000000000096</v>
      </c>
      <c r="W1628">
        <v>11</v>
      </c>
      <c r="X1628" s="5">
        <v>77.2</v>
      </c>
      <c r="Y1628">
        <v>88626</v>
      </c>
      <c r="Z1628">
        <f t="shared" si="100"/>
        <v>1</v>
      </c>
      <c r="AA1628">
        <f t="shared" si="103"/>
        <v>28</v>
      </c>
      <c r="AB1628" t="str">
        <f t="shared" si="101"/>
        <v>Mar</v>
      </c>
      <c r="AC1628">
        <f t="shared" si="102"/>
        <v>2015</v>
      </c>
    </row>
    <row r="1629" spans="1:29" ht="12.75" customHeight="1" x14ac:dyDescent="0.25">
      <c r="A1629">
        <v>20315</v>
      </c>
      <c r="B1629" t="s">
        <v>106</v>
      </c>
      <c r="C1629">
        <v>0.09</v>
      </c>
      <c r="D1629">
        <v>243.98</v>
      </c>
      <c r="E1629">
        <v>43.32</v>
      </c>
      <c r="F1629">
        <v>2880</v>
      </c>
      <c r="G1629" t="s">
        <v>2630</v>
      </c>
      <c r="H1629" t="s">
        <v>39</v>
      </c>
      <c r="I1629" t="s">
        <v>58</v>
      </c>
      <c r="J1629" t="s">
        <v>41</v>
      </c>
      <c r="K1629" t="s">
        <v>42</v>
      </c>
      <c r="L1629" t="s">
        <v>43</v>
      </c>
      <c r="M1629" t="s">
        <v>2059</v>
      </c>
      <c r="N1629">
        <v>0.55000000000000004</v>
      </c>
      <c r="O1629" t="s">
        <v>33</v>
      </c>
      <c r="P1629" t="s">
        <v>136</v>
      </c>
      <c r="Q1629" t="s">
        <v>362</v>
      </c>
      <c r="R1629" t="s">
        <v>2631</v>
      </c>
      <c r="S1629">
        <v>33160</v>
      </c>
      <c r="T1629" s="3">
        <v>42132</v>
      </c>
      <c r="U1629" s="3">
        <v>42137</v>
      </c>
      <c r="V1629" s="5">
        <v>1059.288</v>
      </c>
      <c r="W1629">
        <v>25</v>
      </c>
      <c r="X1629" s="5">
        <v>5587.89</v>
      </c>
      <c r="Y1629">
        <v>88627</v>
      </c>
      <c r="Z1629">
        <f t="shared" si="100"/>
        <v>5</v>
      </c>
      <c r="AA1629">
        <f t="shared" si="103"/>
        <v>8</v>
      </c>
      <c r="AB1629" t="str">
        <f t="shared" si="101"/>
        <v>May</v>
      </c>
      <c r="AC1629">
        <f t="shared" si="102"/>
        <v>2015</v>
      </c>
    </row>
    <row r="1630" spans="1:29" ht="12.75" customHeight="1" x14ac:dyDescent="0.25">
      <c r="A1630">
        <v>7718</v>
      </c>
      <c r="B1630" t="s">
        <v>25</v>
      </c>
      <c r="C1630">
        <v>0.03</v>
      </c>
      <c r="D1630">
        <v>4.0599999999999996</v>
      </c>
      <c r="E1630">
        <v>6.89</v>
      </c>
      <c r="F1630">
        <v>2882</v>
      </c>
      <c r="G1630" t="s">
        <v>2632</v>
      </c>
      <c r="H1630" t="s">
        <v>49</v>
      </c>
      <c r="I1630" t="s">
        <v>114</v>
      </c>
      <c r="J1630" t="s">
        <v>29</v>
      </c>
      <c r="K1630" t="s">
        <v>257</v>
      </c>
      <c r="L1630" t="s">
        <v>59</v>
      </c>
      <c r="M1630" t="s">
        <v>910</v>
      </c>
      <c r="N1630">
        <v>0.6</v>
      </c>
      <c r="O1630" t="s">
        <v>33</v>
      </c>
      <c r="P1630" t="s">
        <v>136</v>
      </c>
      <c r="Q1630" t="s">
        <v>322</v>
      </c>
      <c r="R1630" t="s">
        <v>390</v>
      </c>
      <c r="S1630">
        <v>28206</v>
      </c>
      <c r="T1630" s="3">
        <v>42055</v>
      </c>
      <c r="U1630" s="3">
        <v>42057</v>
      </c>
      <c r="V1630" s="5">
        <v>-246.27609999999999</v>
      </c>
      <c r="W1630">
        <v>37</v>
      </c>
      <c r="X1630" s="5">
        <v>159.88999999999999</v>
      </c>
      <c r="Y1630">
        <v>55300</v>
      </c>
      <c r="Z1630">
        <f t="shared" si="100"/>
        <v>2</v>
      </c>
      <c r="AA1630">
        <f t="shared" si="103"/>
        <v>20</v>
      </c>
      <c r="AB1630" t="str">
        <f t="shared" si="101"/>
        <v>Feb</v>
      </c>
      <c r="AC1630">
        <f t="shared" si="102"/>
        <v>2015</v>
      </c>
    </row>
    <row r="1631" spans="1:29" ht="12.75" customHeight="1" x14ac:dyDescent="0.25">
      <c r="A1631">
        <v>7719</v>
      </c>
      <c r="B1631" t="s">
        <v>25</v>
      </c>
      <c r="C1631">
        <v>0.01</v>
      </c>
      <c r="D1631">
        <v>3.75</v>
      </c>
      <c r="E1631">
        <v>0.5</v>
      </c>
      <c r="F1631">
        <v>2882</v>
      </c>
      <c r="G1631" t="s">
        <v>2632</v>
      </c>
      <c r="H1631" t="s">
        <v>49</v>
      </c>
      <c r="I1631" t="s">
        <v>114</v>
      </c>
      <c r="J1631" t="s">
        <v>29</v>
      </c>
      <c r="K1631" t="s">
        <v>134</v>
      </c>
      <c r="L1631" t="s">
        <v>59</v>
      </c>
      <c r="M1631" t="s">
        <v>2633</v>
      </c>
      <c r="N1631">
        <v>0.37</v>
      </c>
      <c r="O1631" t="s">
        <v>33</v>
      </c>
      <c r="P1631" t="s">
        <v>136</v>
      </c>
      <c r="Q1631" t="s">
        <v>322</v>
      </c>
      <c r="R1631" t="s">
        <v>390</v>
      </c>
      <c r="S1631">
        <v>28206</v>
      </c>
      <c r="T1631" s="3">
        <v>42055</v>
      </c>
      <c r="U1631" s="3">
        <v>42056</v>
      </c>
      <c r="V1631" s="5">
        <v>55.194599999999994</v>
      </c>
      <c r="W1631">
        <v>48</v>
      </c>
      <c r="X1631" s="5">
        <v>180.48</v>
      </c>
      <c r="Y1631">
        <v>55300</v>
      </c>
      <c r="Z1631">
        <f t="shared" si="100"/>
        <v>1</v>
      </c>
      <c r="AA1631">
        <f t="shared" si="103"/>
        <v>20</v>
      </c>
      <c r="AB1631" t="str">
        <f t="shared" si="101"/>
        <v>Feb</v>
      </c>
      <c r="AC1631">
        <f t="shared" si="102"/>
        <v>2015</v>
      </c>
    </row>
    <row r="1632" spans="1:29" ht="12.75" customHeight="1" x14ac:dyDescent="0.25">
      <c r="A1632">
        <v>7720</v>
      </c>
      <c r="B1632" t="s">
        <v>25</v>
      </c>
      <c r="C1632">
        <v>0.02</v>
      </c>
      <c r="D1632">
        <v>10.68</v>
      </c>
      <c r="E1632">
        <v>13.04</v>
      </c>
      <c r="F1632">
        <v>2882</v>
      </c>
      <c r="G1632" t="s">
        <v>2632</v>
      </c>
      <c r="H1632" t="s">
        <v>49</v>
      </c>
      <c r="I1632" t="s">
        <v>114</v>
      </c>
      <c r="J1632" t="s">
        <v>41</v>
      </c>
      <c r="K1632" t="s">
        <v>50</v>
      </c>
      <c r="L1632" t="s">
        <v>236</v>
      </c>
      <c r="M1632" t="s">
        <v>2634</v>
      </c>
      <c r="N1632">
        <v>0.6</v>
      </c>
      <c r="O1632" t="s">
        <v>33</v>
      </c>
      <c r="P1632" t="s">
        <v>136</v>
      </c>
      <c r="Q1632" t="s">
        <v>322</v>
      </c>
      <c r="R1632" t="s">
        <v>390</v>
      </c>
      <c r="S1632">
        <v>28206</v>
      </c>
      <c r="T1632" s="3">
        <v>42055</v>
      </c>
      <c r="U1632" s="3">
        <v>42057</v>
      </c>
      <c r="V1632" s="5">
        <v>-307.29650000000004</v>
      </c>
      <c r="W1632">
        <v>31</v>
      </c>
      <c r="X1632" s="5">
        <v>350.48</v>
      </c>
      <c r="Y1632">
        <v>55300</v>
      </c>
      <c r="Z1632">
        <f t="shared" si="100"/>
        <v>2</v>
      </c>
      <c r="AA1632">
        <f t="shared" si="103"/>
        <v>20</v>
      </c>
      <c r="AB1632" t="str">
        <f t="shared" si="101"/>
        <v>Feb</v>
      </c>
      <c r="AC1632">
        <f t="shared" si="102"/>
        <v>2015</v>
      </c>
    </row>
    <row r="1633" spans="1:29" ht="12.75" customHeight="1" x14ac:dyDescent="0.25">
      <c r="A1633">
        <v>2314</v>
      </c>
      <c r="B1633" t="s">
        <v>25</v>
      </c>
      <c r="C1633">
        <v>7.0000000000000007E-2</v>
      </c>
      <c r="D1633">
        <v>28.99</v>
      </c>
      <c r="E1633">
        <v>8.59</v>
      </c>
      <c r="F1633">
        <v>2882</v>
      </c>
      <c r="G1633" t="s">
        <v>2632</v>
      </c>
      <c r="H1633" t="s">
        <v>49</v>
      </c>
      <c r="I1633" t="s">
        <v>114</v>
      </c>
      <c r="J1633" t="s">
        <v>77</v>
      </c>
      <c r="K1633" t="s">
        <v>78</v>
      </c>
      <c r="L1633" t="s">
        <v>86</v>
      </c>
      <c r="M1633" t="s">
        <v>2045</v>
      </c>
      <c r="N1633">
        <v>0.56000000000000005</v>
      </c>
      <c r="O1633" t="s">
        <v>33</v>
      </c>
      <c r="P1633" t="s">
        <v>136</v>
      </c>
      <c r="Q1633" t="s">
        <v>322</v>
      </c>
      <c r="R1633" t="s">
        <v>390</v>
      </c>
      <c r="S1633">
        <v>28206</v>
      </c>
      <c r="T1633" s="3">
        <v>42082</v>
      </c>
      <c r="U1633" s="3">
        <v>42082</v>
      </c>
      <c r="V1633" s="5">
        <v>-16.063740000000003</v>
      </c>
      <c r="W1633">
        <v>39</v>
      </c>
      <c r="X1633" s="5">
        <v>936.8</v>
      </c>
      <c r="Y1633">
        <v>16676</v>
      </c>
      <c r="Z1633">
        <f t="shared" si="100"/>
        <v>0</v>
      </c>
      <c r="AA1633">
        <f t="shared" si="103"/>
        <v>19</v>
      </c>
      <c r="AB1633" t="str">
        <f t="shared" si="101"/>
        <v>Mar</v>
      </c>
      <c r="AC1633">
        <f t="shared" si="102"/>
        <v>2015</v>
      </c>
    </row>
    <row r="1634" spans="1:29" ht="12.75" customHeight="1" x14ac:dyDescent="0.25">
      <c r="A1634">
        <v>694</v>
      </c>
      <c r="B1634" t="s">
        <v>47</v>
      </c>
      <c r="C1634">
        <v>0.05</v>
      </c>
      <c r="D1634">
        <v>6.48</v>
      </c>
      <c r="E1634">
        <v>8.73</v>
      </c>
      <c r="F1634">
        <v>2882</v>
      </c>
      <c r="G1634" t="s">
        <v>2632</v>
      </c>
      <c r="H1634" t="s">
        <v>49</v>
      </c>
      <c r="I1634" t="s">
        <v>114</v>
      </c>
      <c r="J1634" t="s">
        <v>29</v>
      </c>
      <c r="K1634" t="s">
        <v>93</v>
      </c>
      <c r="L1634" t="s">
        <v>59</v>
      </c>
      <c r="M1634" t="s">
        <v>2312</v>
      </c>
      <c r="N1634">
        <v>0.37</v>
      </c>
      <c r="O1634" t="s">
        <v>33</v>
      </c>
      <c r="P1634" t="s">
        <v>136</v>
      </c>
      <c r="Q1634" t="s">
        <v>322</v>
      </c>
      <c r="R1634" t="s">
        <v>390</v>
      </c>
      <c r="S1634">
        <v>28206</v>
      </c>
      <c r="T1634" s="3">
        <v>42133</v>
      </c>
      <c r="U1634" s="3">
        <v>42133</v>
      </c>
      <c r="V1634" s="5">
        <v>-160.38470000000001</v>
      </c>
      <c r="W1634">
        <v>35</v>
      </c>
      <c r="X1634" s="5">
        <v>232.5</v>
      </c>
      <c r="Y1634">
        <v>4839</v>
      </c>
      <c r="Z1634">
        <f t="shared" si="100"/>
        <v>0</v>
      </c>
      <c r="AA1634">
        <f t="shared" si="103"/>
        <v>9</v>
      </c>
      <c r="AB1634" t="str">
        <f t="shared" si="101"/>
        <v>May</v>
      </c>
      <c r="AC1634">
        <f t="shared" si="102"/>
        <v>2015</v>
      </c>
    </row>
    <row r="1635" spans="1:29" ht="12.75" customHeight="1" x14ac:dyDescent="0.25">
      <c r="A1635">
        <v>3065</v>
      </c>
      <c r="B1635" t="s">
        <v>25</v>
      </c>
      <c r="C1635">
        <v>0.09</v>
      </c>
      <c r="D1635">
        <v>363.25</v>
      </c>
      <c r="E1635">
        <v>19.989999999999998</v>
      </c>
      <c r="F1635">
        <v>2882</v>
      </c>
      <c r="G1635" t="s">
        <v>2632</v>
      </c>
      <c r="H1635" t="s">
        <v>49</v>
      </c>
      <c r="I1635" t="s">
        <v>114</v>
      </c>
      <c r="J1635" t="s">
        <v>29</v>
      </c>
      <c r="K1635" t="s">
        <v>257</v>
      </c>
      <c r="L1635" t="s">
        <v>59</v>
      </c>
      <c r="M1635" t="s">
        <v>1253</v>
      </c>
      <c r="N1635">
        <v>0.56999999999999995</v>
      </c>
      <c r="O1635" t="s">
        <v>33</v>
      </c>
      <c r="P1635" t="s">
        <v>136</v>
      </c>
      <c r="Q1635" t="s">
        <v>322</v>
      </c>
      <c r="R1635" t="s">
        <v>390</v>
      </c>
      <c r="S1635">
        <v>28206</v>
      </c>
      <c r="T1635" s="3">
        <v>42160</v>
      </c>
      <c r="U1635" s="3">
        <v>42161</v>
      </c>
      <c r="V1635" s="5">
        <v>732.26980000000003</v>
      </c>
      <c r="W1635">
        <v>21</v>
      </c>
      <c r="X1635" s="5">
        <v>7497.05</v>
      </c>
      <c r="Y1635">
        <v>21958</v>
      </c>
      <c r="Z1635">
        <f t="shared" si="100"/>
        <v>1</v>
      </c>
      <c r="AA1635">
        <f t="shared" si="103"/>
        <v>5</v>
      </c>
      <c r="AB1635" t="str">
        <f t="shared" si="101"/>
        <v>Jun</v>
      </c>
      <c r="AC1635">
        <f t="shared" si="102"/>
        <v>2015</v>
      </c>
    </row>
    <row r="1636" spans="1:29" ht="12.75" customHeight="1" x14ac:dyDescent="0.25">
      <c r="A1636">
        <v>5689</v>
      </c>
      <c r="B1636" t="s">
        <v>106</v>
      </c>
      <c r="C1636">
        <v>0.05</v>
      </c>
      <c r="D1636">
        <v>63.94</v>
      </c>
      <c r="E1636">
        <v>14.48</v>
      </c>
      <c r="F1636">
        <v>2882</v>
      </c>
      <c r="G1636" t="s">
        <v>2632</v>
      </c>
      <c r="H1636" t="s">
        <v>27</v>
      </c>
      <c r="I1636" t="s">
        <v>114</v>
      </c>
      <c r="J1636" t="s">
        <v>41</v>
      </c>
      <c r="K1636" t="s">
        <v>50</v>
      </c>
      <c r="L1636" t="s">
        <v>59</v>
      </c>
      <c r="M1636" t="s">
        <v>519</v>
      </c>
      <c r="N1636">
        <v>0.46</v>
      </c>
      <c r="O1636" t="s">
        <v>33</v>
      </c>
      <c r="P1636" t="s">
        <v>136</v>
      </c>
      <c r="Q1636" t="s">
        <v>322</v>
      </c>
      <c r="R1636" t="s">
        <v>390</v>
      </c>
      <c r="S1636">
        <v>28206</v>
      </c>
      <c r="T1636" s="3">
        <v>42185</v>
      </c>
      <c r="U1636" s="3">
        <v>42192</v>
      </c>
      <c r="V1636" s="5">
        <v>270.87430000000001</v>
      </c>
      <c r="W1636">
        <v>21</v>
      </c>
      <c r="X1636" s="5">
        <v>1336.35</v>
      </c>
      <c r="Y1636">
        <v>40224</v>
      </c>
      <c r="Z1636">
        <f t="shared" si="100"/>
        <v>7</v>
      </c>
      <c r="AA1636">
        <f t="shared" si="103"/>
        <v>30</v>
      </c>
      <c r="AB1636" t="str">
        <f t="shared" si="101"/>
        <v>Jun</v>
      </c>
      <c r="AC1636">
        <f t="shared" si="102"/>
        <v>2015</v>
      </c>
    </row>
    <row r="1637" spans="1:29" ht="12.75" customHeight="1" x14ac:dyDescent="0.25">
      <c r="A1637">
        <v>7137</v>
      </c>
      <c r="B1637" t="s">
        <v>106</v>
      </c>
      <c r="C1637">
        <v>0.02</v>
      </c>
      <c r="D1637">
        <v>43.98</v>
      </c>
      <c r="E1637">
        <v>1.99</v>
      </c>
      <c r="F1637">
        <v>2882</v>
      </c>
      <c r="G1637" t="s">
        <v>2632</v>
      </c>
      <c r="H1637" t="s">
        <v>49</v>
      </c>
      <c r="I1637" t="s">
        <v>114</v>
      </c>
      <c r="J1637" t="s">
        <v>77</v>
      </c>
      <c r="K1637" t="s">
        <v>180</v>
      </c>
      <c r="L1637" t="s">
        <v>51</v>
      </c>
      <c r="M1637" t="s">
        <v>2635</v>
      </c>
      <c r="N1637">
        <v>0.44</v>
      </c>
      <c r="O1637" t="s">
        <v>33</v>
      </c>
      <c r="P1637" t="s">
        <v>136</v>
      </c>
      <c r="Q1637" t="s">
        <v>322</v>
      </c>
      <c r="R1637" t="s">
        <v>390</v>
      </c>
      <c r="S1637">
        <v>28206</v>
      </c>
      <c r="T1637" s="3">
        <v>42025</v>
      </c>
      <c r="U1637" s="3">
        <v>42029</v>
      </c>
      <c r="V1637" s="5">
        <v>333.76049999999998</v>
      </c>
      <c r="W1637">
        <v>40</v>
      </c>
      <c r="X1637" s="5">
        <v>1724.01</v>
      </c>
      <c r="Y1637">
        <v>50917</v>
      </c>
      <c r="Z1637">
        <f t="shared" si="100"/>
        <v>4</v>
      </c>
      <c r="AA1637">
        <f t="shared" si="103"/>
        <v>21</v>
      </c>
      <c r="AB1637" t="str">
        <f t="shared" si="101"/>
        <v>Jan</v>
      </c>
      <c r="AC1637">
        <f t="shared" si="102"/>
        <v>2015</v>
      </c>
    </row>
    <row r="1638" spans="1:29" ht="12.75" customHeight="1" x14ac:dyDescent="0.25">
      <c r="A1638">
        <v>18694</v>
      </c>
      <c r="B1638" t="s">
        <v>47</v>
      </c>
      <c r="C1638">
        <v>0.05</v>
      </c>
      <c r="D1638">
        <v>6.48</v>
      </c>
      <c r="E1638">
        <v>8.73</v>
      </c>
      <c r="F1638">
        <v>2883</v>
      </c>
      <c r="G1638" t="s">
        <v>2636</v>
      </c>
      <c r="H1638" t="s">
        <v>49</v>
      </c>
      <c r="I1638" t="s">
        <v>114</v>
      </c>
      <c r="J1638" t="s">
        <v>29</v>
      </c>
      <c r="K1638" t="s">
        <v>93</v>
      </c>
      <c r="L1638" t="s">
        <v>59</v>
      </c>
      <c r="M1638" t="s">
        <v>2312</v>
      </c>
      <c r="N1638">
        <v>0.37</v>
      </c>
      <c r="O1638" t="s">
        <v>33</v>
      </c>
      <c r="P1638" t="s">
        <v>53</v>
      </c>
      <c r="Q1638" t="s">
        <v>154</v>
      </c>
      <c r="R1638" t="s">
        <v>2628</v>
      </c>
      <c r="S1638">
        <v>44070</v>
      </c>
      <c r="T1638" s="3">
        <v>42133</v>
      </c>
      <c r="U1638" s="3">
        <v>42133</v>
      </c>
      <c r="V1638" s="5">
        <v>-120.59</v>
      </c>
      <c r="W1638">
        <v>9</v>
      </c>
      <c r="X1638" s="5">
        <v>59.79</v>
      </c>
      <c r="Y1638">
        <v>87632</v>
      </c>
      <c r="Z1638">
        <f t="shared" si="100"/>
        <v>0</v>
      </c>
      <c r="AA1638">
        <f t="shared" si="103"/>
        <v>9</v>
      </c>
      <c r="AB1638" t="str">
        <f t="shared" si="101"/>
        <v>May</v>
      </c>
      <c r="AC1638">
        <f t="shared" si="102"/>
        <v>2015</v>
      </c>
    </row>
    <row r="1639" spans="1:29" ht="12.75" customHeight="1" x14ac:dyDescent="0.25">
      <c r="A1639">
        <v>20314</v>
      </c>
      <c r="B1639" t="s">
        <v>25</v>
      </c>
      <c r="C1639">
        <v>7.0000000000000007E-2</v>
      </c>
      <c r="D1639">
        <v>28.99</v>
      </c>
      <c r="E1639">
        <v>8.59</v>
      </c>
      <c r="F1639">
        <v>2884</v>
      </c>
      <c r="G1639" t="s">
        <v>2637</v>
      </c>
      <c r="H1639" t="s">
        <v>49</v>
      </c>
      <c r="I1639" t="s">
        <v>114</v>
      </c>
      <c r="J1639" t="s">
        <v>77</v>
      </c>
      <c r="K1639" t="s">
        <v>78</v>
      </c>
      <c r="L1639" t="s">
        <v>86</v>
      </c>
      <c r="M1639" t="s">
        <v>2045</v>
      </c>
      <c r="N1639">
        <v>0.56000000000000005</v>
      </c>
      <c r="O1639" t="s">
        <v>33</v>
      </c>
      <c r="P1639" t="s">
        <v>53</v>
      </c>
      <c r="Q1639" t="s">
        <v>154</v>
      </c>
      <c r="R1639" t="s">
        <v>2638</v>
      </c>
      <c r="S1639">
        <v>44039</v>
      </c>
      <c r="T1639" s="3">
        <v>42082</v>
      </c>
      <c r="U1639" s="3">
        <v>42082</v>
      </c>
      <c r="V1639" s="5">
        <v>-12.078000000000001</v>
      </c>
      <c r="W1639">
        <v>10</v>
      </c>
      <c r="X1639" s="5">
        <v>240.21</v>
      </c>
      <c r="Y1639">
        <v>87631</v>
      </c>
      <c r="Z1639">
        <f t="shared" si="100"/>
        <v>0</v>
      </c>
      <c r="AA1639">
        <f t="shared" si="103"/>
        <v>19</v>
      </c>
      <c r="AB1639" t="str">
        <f t="shared" si="101"/>
        <v>Mar</v>
      </c>
      <c r="AC1639">
        <f t="shared" si="102"/>
        <v>2015</v>
      </c>
    </row>
    <row r="1640" spans="1:29" ht="12.75" customHeight="1" x14ac:dyDescent="0.25">
      <c r="A1640">
        <v>21065</v>
      </c>
      <c r="B1640" t="s">
        <v>25</v>
      </c>
      <c r="C1640">
        <v>0.09</v>
      </c>
      <c r="D1640">
        <v>363.25</v>
      </c>
      <c r="E1640">
        <v>19.989999999999998</v>
      </c>
      <c r="F1640">
        <v>2884</v>
      </c>
      <c r="G1640" t="s">
        <v>2637</v>
      </c>
      <c r="H1640" t="s">
        <v>49</v>
      </c>
      <c r="I1640" t="s">
        <v>114</v>
      </c>
      <c r="J1640" t="s">
        <v>29</v>
      </c>
      <c r="K1640" t="s">
        <v>257</v>
      </c>
      <c r="L1640" t="s">
        <v>59</v>
      </c>
      <c r="M1640" t="s">
        <v>1253</v>
      </c>
      <c r="N1640">
        <v>0.56999999999999995</v>
      </c>
      <c r="O1640" t="s">
        <v>33</v>
      </c>
      <c r="P1640" t="s">
        <v>53</v>
      </c>
      <c r="Q1640" t="s">
        <v>154</v>
      </c>
      <c r="R1640" t="s">
        <v>2638</v>
      </c>
      <c r="S1640">
        <v>44039</v>
      </c>
      <c r="T1640" s="3">
        <v>42160</v>
      </c>
      <c r="U1640" s="3">
        <v>42161</v>
      </c>
      <c r="V1640" s="5">
        <v>1231.6569</v>
      </c>
      <c r="W1640">
        <v>5</v>
      </c>
      <c r="X1640" s="5">
        <v>1785.01</v>
      </c>
      <c r="Y1640">
        <v>87633</v>
      </c>
      <c r="Z1640">
        <f t="shared" si="100"/>
        <v>1</v>
      </c>
      <c r="AA1640">
        <f t="shared" si="103"/>
        <v>5</v>
      </c>
      <c r="AB1640" t="str">
        <f t="shared" si="101"/>
        <v>Jun</v>
      </c>
      <c r="AC1640">
        <f t="shared" si="102"/>
        <v>2015</v>
      </c>
    </row>
    <row r="1641" spans="1:29" ht="12.75" customHeight="1" x14ac:dyDescent="0.25">
      <c r="A1641">
        <v>23689</v>
      </c>
      <c r="B1641" t="s">
        <v>106</v>
      </c>
      <c r="C1641">
        <v>0.05</v>
      </c>
      <c r="D1641">
        <v>63.94</v>
      </c>
      <c r="E1641">
        <v>14.48</v>
      </c>
      <c r="F1641">
        <v>2885</v>
      </c>
      <c r="G1641" t="s">
        <v>2639</v>
      </c>
      <c r="H1641" t="s">
        <v>27</v>
      </c>
      <c r="I1641" t="s">
        <v>114</v>
      </c>
      <c r="J1641" t="s">
        <v>41</v>
      </c>
      <c r="K1641" t="s">
        <v>50</v>
      </c>
      <c r="L1641" t="s">
        <v>59</v>
      </c>
      <c r="M1641" t="s">
        <v>519</v>
      </c>
      <c r="N1641">
        <v>0.46</v>
      </c>
      <c r="O1641" t="s">
        <v>33</v>
      </c>
      <c r="P1641" t="s">
        <v>53</v>
      </c>
      <c r="Q1641" t="s">
        <v>154</v>
      </c>
      <c r="R1641" t="s">
        <v>2640</v>
      </c>
      <c r="S1641">
        <v>44133</v>
      </c>
      <c r="T1641" s="3">
        <v>42185</v>
      </c>
      <c r="U1641" s="3">
        <v>42192</v>
      </c>
      <c r="V1641" s="5">
        <v>219.54419999999999</v>
      </c>
      <c r="W1641">
        <v>5</v>
      </c>
      <c r="X1641" s="5">
        <v>318.18</v>
      </c>
      <c r="Y1641">
        <v>87634</v>
      </c>
      <c r="Z1641">
        <f t="shared" si="100"/>
        <v>7</v>
      </c>
      <c r="AA1641">
        <f t="shared" si="103"/>
        <v>30</v>
      </c>
      <c r="AB1641" t="str">
        <f t="shared" si="101"/>
        <v>Jun</v>
      </c>
      <c r="AC1641">
        <f t="shared" si="102"/>
        <v>2015</v>
      </c>
    </row>
    <row r="1642" spans="1:29" ht="12.75" customHeight="1" x14ac:dyDescent="0.25">
      <c r="A1642">
        <v>25718</v>
      </c>
      <c r="B1642" t="s">
        <v>25</v>
      </c>
      <c r="C1642">
        <v>0.03</v>
      </c>
      <c r="D1642">
        <v>4.0599999999999996</v>
      </c>
      <c r="E1642">
        <v>6.89</v>
      </c>
      <c r="F1642">
        <v>2886</v>
      </c>
      <c r="G1642" t="s">
        <v>2641</v>
      </c>
      <c r="H1642" t="s">
        <v>49</v>
      </c>
      <c r="I1642" t="s">
        <v>114</v>
      </c>
      <c r="J1642" t="s">
        <v>29</v>
      </c>
      <c r="K1642" t="s">
        <v>257</v>
      </c>
      <c r="L1642" t="s">
        <v>59</v>
      </c>
      <c r="M1642" t="s">
        <v>910</v>
      </c>
      <c r="N1642">
        <v>0.6</v>
      </c>
      <c r="O1642" t="s">
        <v>33</v>
      </c>
      <c r="P1642" t="s">
        <v>53</v>
      </c>
      <c r="Q1642" t="s">
        <v>154</v>
      </c>
      <c r="R1642" t="s">
        <v>2642</v>
      </c>
      <c r="S1642">
        <v>44134</v>
      </c>
      <c r="T1642" s="3">
        <v>42055</v>
      </c>
      <c r="U1642" s="3">
        <v>42057</v>
      </c>
      <c r="V1642" s="5">
        <v>-185.17</v>
      </c>
      <c r="W1642">
        <v>9</v>
      </c>
      <c r="X1642" s="5">
        <v>38.89</v>
      </c>
      <c r="Y1642">
        <v>87630</v>
      </c>
      <c r="Z1642">
        <f t="shared" si="100"/>
        <v>2</v>
      </c>
      <c r="AA1642">
        <f t="shared" si="103"/>
        <v>20</v>
      </c>
      <c r="AB1642" t="str">
        <f t="shared" si="101"/>
        <v>Feb</v>
      </c>
      <c r="AC1642">
        <f t="shared" si="102"/>
        <v>2015</v>
      </c>
    </row>
    <row r="1643" spans="1:29" ht="12.75" customHeight="1" x14ac:dyDescent="0.25">
      <c r="A1643">
        <v>25719</v>
      </c>
      <c r="B1643" t="s">
        <v>25</v>
      </c>
      <c r="C1643">
        <v>0.01</v>
      </c>
      <c r="D1643">
        <v>3.75</v>
      </c>
      <c r="E1643">
        <v>0.5</v>
      </c>
      <c r="F1643">
        <v>2886</v>
      </c>
      <c r="G1643" t="s">
        <v>2641</v>
      </c>
      <c r="H1643" t="s">
        <v>49</v>
      </c>
      <c r="I1643" t="s">
        <v>114</v>
      </c>
      <c r="J1643" t="s">
        <v>29</v>
      </c>
      <c r="K1643" t="s">
        <v>134</v>
      </c>
      <c r="L1643" t="s">
        <v>59</v>
      </c>
      <c r="M1643" t="s">
        <v>2633</v>
      </c>
      <c r="N1643">
        <v>0.37</v>
      </c>
      <c r="O1643" t="s">
        <v>33</v>
      </c>
      <c r="P1643" t="s">
        <v>53</v>
      </c>
      <c r="Q1643" t="s">
        <v>154</v>
      </c>
      <c r="R1643" t="s">
        <v>2642</v>
      </c>
      <c r="S1643">
        <v>44134</v>
      </c>
      <c r="T1643" s="3">
        <v>42055</v>
      </c>
      <c r="U1643" s="3">
        <v>42056</v>
      </c>
      <c r="V1643" s="5">
        <v>31.132799999999996</v>
      </c>
      <c r="W1643">
        <v>12</v>
      </c>
      <c r="X1643" s="5">
        <v>45.12</v>
      </c>
      <c r="Y1643">
        <v>87630</v>
      </c>
      <c r="Z1643">
        <f t="shared" si="100"/>
        <v>1</v>
      </c>
      <c r="AA1643">
        <f t="shared" si="103"/>
        <v>20</v>
      </c>
      <c r="AB1643" t="str">
        <f t="shared" si="101"/>
        <v>Feb</v>
      </c>
      <c r="AC1643">
        <f t="shared" si="102"/>
        <v>2015</v>
      </c>
    </row>
    <row r="1644" spans="1:29" ht="12.75" customHeight="1" x14ac:dyDescent="0.25">
      <c r="A1644">
        <v>25720</v>
      </c>
      <c r="B1644" t="s">
        <v>25</v>
      </c>
      <c r="C1644">
        <v>0.02</v>
      </c>
      <c r="D1644">
        <v>10.68</v>
      </c>
      <c r="E1644">
        <v>13.04</v>
      </c>
      <c r="F1644">
        <v>2886</v>
      </c>
      <c r="G1644" t="s">
        <v>2641</v>
      </c>
      <c r="H1644" t="s">
        <v>49</v>
      </c>
      <c r="I1644" t="s">
        <v>114</v>
      </c>
      <c r="J1644" t="s">
        <v>41</v>
      </c>
      <c r="K1644" t="s">
        <v>50</v>
      </c>
      <c r="L1644" t="s">
        <v>236</v>
      </c>
      <c r="M1644" t="s">
        <v>2634</v>
      </c>
      <c r="N1644">
        <v>0.6</v>
      </c>
      <c r="O1644" t="s">
        <v>33</v>
      </c>
      <c r="P1644" t="s">
        <v>53</v>
      </c>
      <c r="Q1644" t="s">
        <v>154</v>
      </c>
      <c r="R1644" t="s">
        <v>2642</v>
      </c>
      <c r="S1644">
        <v>44134</v>
      </c>
      <c r="T1644" s="3">
        <v>42055</v>
      </c>
      <c r="U1644" s="3">
        <v>42057</v>
      </c>
      <c r="V1644" s="5">
        <v>-231.05</v>
      </c>
      <c r="W1644">
        <v>8</v>
      </c>
      <c r="X1644" s="5">
        <v>90.45</v>
      </c>
      <c r="Y1644">
        <v>87630</v>
      </c>
      <c r="Z1644">
        <f t="shared" si="100"/>
        <v>2</v>
      </c>
      <c r="AA1644">
        <f t="shared" si="103"/>
        <v>20</v>
      </c>
      <c r="AB1644" t="str">
        <f t="shared" si="101"/>
        <v>Feb</v>
      </c>
      <c r="AC1644">
        <f t="shared" si="102"/>
        <v>2015</v>
      </c>
    </row>
    <row r="1645" spans="1:29" ht="12.75" customHeight="1" x14ac:dyDescent="0.25">
      <c r="A1645">
        <v>21514</v>
      </c>
      <c r="B1645" t="s">
        <v>25</v>
      </c>
      <c r="C1645">
        <v>0.1</v>
      </c>
      <c r="D1645">
        <v>209.37</v>
      </c>
      <c r="E1645">
        <v>69</v>
      </c>
      <c r="F1645">
        <v>2892</v>
      </c>
      <c r="G1645" t="s">
        <v>2643</v>
      </c>
      <c r="H1645" t="s">
        <v>49</v>
      </c>
      <c r="I1645" t="s">
        <v>114</v>
      </c>
      <c r="J1645" t="s">
        <v>41</v>
      </c>
      <c r="K1645" t="s">
        <v>152</v>
      </c>
      <c r="L1645" t="s">
        <v>236</v>
      </c>
      <c r="M1645" t="s">
        <v>1633</v>
      </c>
      <c r="N1645">
        <v>0.79</v>
      </c>
      <c r="O1645" t="s">
        <v>33</v>
      </c>
      <c r="P1645" t="s">
        <v>61</v>
      </c>
      <c r="Q1645" t="s">
        <v>300</v>
      </c>
      <c r="R1645" t="s">
        <v>2644</v>
      </c>
      <c r="S1645">
        <v>48154</v>
      </c>
      <c r="T1645" s="3">
        <v>42058</v>
      </c>
      <c r="U1645" s="3">
        <v>42060</v>
      </c>
      <c r="V1645" s="5">
        <v>-165.59492040000003</v>
      </c>
      <c r="W1645">
        <v>11</v>
      </c>
      <c r="X1645" s="5">
        <v>2125.12</v>
      </c>
      <c r="Y1645">
        <v>90011</v>
      </c>
      <c r="Z1645">
        <f t="shared" si="100"/>
        <v>2</v>
      </c>
      <c r="AA1645">
        <f t="shared" si="103"/>
        <v>23</v>
      </c>
      <c r="AB1645" t="str">
        <f t="shared" si="101"/>
        <v>Feb</v>
      </c>
      <c r="AC1645">
        <f t="shared" si="102"/>
        <v>2015</v>
      </c>
    </row>
    <row r="1646" spans="1:29" ht="12.75" customHeight="1" x14ac:dyDescent="0.25">
      <c r="A1646">
        <v>21515</v>
      </c>
      <c r="B1646" t="s">
        <v>25</v>
      </c>
      <c r="C1646">
        <v>7.0000000000000007E-2</v>
      </c>
      <c r="D1646">
        <v>4.9800000000000004</v>
      </c>
      <c r="E1646">
        <v>4.7</v>
      </c>
      <c r="F1646">
        <v>2893</v>
      </c>
      <c r="G1646" t="s">
        <v>2645</v>
      </c>
      <c r="H1646" t="s">
        <v>49</v>
      </c>
      <c r="I1646" t="s">
        <v>114</v>
      </c>
      <c r="J1646" t="s">
        <v>29</v>
      </c>
      <c r="K1646" t="s">
        <v>93</v>
      </c>
      <c r="L1646" t="s">
        <v>59</v>
      </c>
      <c r="M1646" t="s">
        <v>1686</v>
      </c>
      <c r="N1646">
        <v>0.38</v>
      </c>
      <c r="O1646" t="s">
        <v>33</v>
      </c>
      <c r="P1646" t="s">
        <v>61</v>
      </c>
      <c r="Q1646" t="s">
        <v>300</v>
      </c>
      <c r="R1646" t="s">
        <v>2561</v>
      </c>
      <c r="S1646">
        <v>48071</v>
      </c>
      <c r="T1646" s="3">
        <v>42058</v>
      </c>
      <c r="U1646" s="3">
        <v>42059</v>
      </c>
      <c r="V1646" s="5">
        <v>-21.684000000000001</v>
      </c>
      <c r="W1646">
        <v>9</v>
      </c>
      <c r="X1646" s="5">
        <v>45.05</v>
      </c>
      <c r="Y1646">
        <v>90011</v>
      </c>
      <c r="Z1646">
        <f t="shared" si="100"/>
        <v>1</v>
      </c>
      <c r="AA1646">
        <f t="shared" si="103"/>
        <v>23</v>
      </c>
      <c r="AB1646" t="str">
        <f t="shared" si="101"/>
        <v>Feb</v>
      </c>
      <c r="AC1646">
        <f t="shared" si="102"/>
        <v>2015</v>
      </c>
    </row>
    <row r="1647" spans="1:29" ht="12.75" customHeight="1" x14ac:dyDescent="0.25">
      <c r="A1647">
        <v>19909</v>
      </c>
      <c r="B1647" t="s">
        <v>106</v>
      </c>
      <c r="C1647">
        <v>0.02</v>
      </c>
      <c r="D1647">
        <v>880.98</v>
      </c>
      <c r="E1647">
        <v>44.55</v>
      </c>
      <c r="F1647">
        <v>2896</v>
      </c>
      <c r="G1647" t="s">
        <v>2646</v>
      </c>
      <c r="H1647" t="s">
        <v>39</v>
      </c>
      <c r="I1647" t="s">
        <v>40</v>
      </c>
      <c r="J1647" t="s">
        <v>41</v>
      </c>
      <c r="K1647" t="s">
        <v>191</v>
      </c>
      <c r="L1647" t="s">
        <v>121</v>
      </c>
      <c r="M1647" t="s">
        <v>769</v>
      </c>
      <c r="N1647">
        <v>0.62</v>
      </c>
      <c r="O1647" t="s">
        <v>33</v>
      </c>
      <c r="P1647" t="s">
        <v>61</v>
      </c>
      <c r="Q1647" t="s">
        <v>62</v>
      </c>
      <c r="R1647" t="s">
        <v>2647</v>
      </c>
      <c r="S1647">
        <v>56001</v>
      </c>
      <c r="T1647" s="3">
        <v>42026</v>
      </c>
      <c r="U1647" s="3">
        <v>42030</v>
      </c>
      <c r="V1647" s="5">
        <v>4861.0637999999999</v>
      </c>
      <c r="W1647">
        <v>8</v>
      </c>
      <c r="X1647" s="5">
        <v>7045.02</v>
      </c>
      <c r="Y1647">
        <v>86925</v>
      </c>
      <c r="Z1647">
        <f t="shared" si="100"/>
        <v>4</v>
      </c>
      <c r="AA1647">
        <f t="shared" si="103"/>
        <v>22</v>
      </c>
      <c r="AB1647" t="str">
        <f t="shared" si="101"/>
        <v>Jan</v>
      </c>
      <c r="AC1647">
        <f t="shared" si="102"/>
        <v>2015</v>
      </c>
    </row>
    <row r="1648" spans="1:29" ht="12.75" customHeight="1" x14ac:dyDescent="0.25">
      <c r="A1648">
        <v>18198</v>
      </c>
      <c r="B1648" t="s">
        <v>47</v>
      </c>
      <c r="C1648">
        <v>0</v>
      </c>
      <c r="D1648">
        <v>22.84</v>
      </c>
      <c r="E1648">
        <v>16.920000000000002</v>
      </c>
      <c r="F1648">
        <v>2896</v>
      </c>
      <c r="G1648" t="s">
        <v>2646</v>
      </c>
      <c r="H1648" t="s">
        <v>49</v>
      </c>
      <c r="I1648" t="s">
        <v>40</v>
      </c>
      <c r="J1648" t="s">
        <v>29</v>
      </c>
      <c r="K1648" t="s">
        <v>93</v>
      </c>
      <c r="L1648" t="s">
        <v>59</v>
      </c>
      <c r="M1648" t="s">
        <v>2648</v>
      </c>
      <c r="N1648">
        <v>0.39</v>
      </c>
      <c r="O1648" t="s">
        <v>33</v>
      </c>
      <c r="P1648" t="s">
        <v>61</v>
      </c>
      <c r="Q1648" t="s">
        <v>62</v>
      </c>
      <c r="R1648" t="s">
        <v>2647</v>
      </c>
      <c r="S1648">
        <v>56001</v>
      </c>
      <c r="T1648" s="3">
        <v>42075</v>
      </c>
      <c r="U1648" s="3">
        <v>42077</v>
      </c>
      <c r="V1648" s="5">
        <v>-83.75</v>
      </c>
      <c r="W1648">
        <v>15</v>
      </c>
      <c r="X1648" s="5">
        <v>370.62</v>
      </c>
      <c r="Y1648">
        <v>86927</v>
      </c>
      <c r="Z1648">
        <f t="shared" si="100"/>
        <v>2</v>
      </c>
      <c r="AA1648">
        <f t="shared" si="103"/>
        <v>12</v>
      </c>
      <c r="AB1648" t="str">
        <f t="shared" si="101"/>
        <v>Mar</v>
      </c>
      <c r="AC1648">
        <f t="shared" si="102"/>
        <v>2015</v>
      </c>
    </row>
    <row r="1649" spans="1:29" ht="12.75" customHeight="1" x14ac:dyDescent="0.25">
      <c r="A1649">
        <v>20304</v>
      </c>
      <c r="B1649" t="s">
        <v>25</v>
      </c>
      <c r="C1649">
        <v>0.05</v>
      </c>
      <c r="D1649">
        <v>80.97</v>
      </c>
      <c r="E1649">
        <v>30.06</v>
      </c>
      <c r="F1649">
        <v>2897</v>
      </c>
      <c r="G1649" t="s">
        <v>2649</v>
      </c>
      <c r="H1649" t="s">
        <v>39</v>
      </c>
      <c r="I1649" t="s">
        <v>40</v>
      </c>
      <c r="J1649" t="s">
        <v>77</v>
      </c>
      <c r="K1649" t="s">
        <v>85</v>
      </c>
      <c r="L1649" t="s">
        <v>121</v>
      </c>
      <c r="M1649" t="s">
        <v>386</v>
      </c>
      <c r="N1649">
        <v>0.4</v>
      </c>
      <c r="O1649" t="s">
        <v>33</v>
      </c>
      <c r="P1649" t="s">
        <v>61</v>
      </c>
      <c r="Q1649" t="s">
        <v>62</v>
      </c>
      <c r="R1649" t="s">
        <v>2650</v>
      </c>
      <c r="S1649">
        <v>55369</v>
      </c>
      <c r="T1649" s="3">
        <v>42048</v>
      </c>
      <c r="U1649" s="3">
        <v>42049</v>
      </c>
      <c r="V1649" s="5">
        <v>565.17999999999995</v>
      </c>
      <c r="W1649">
        <v>11</v>
      </c>
      <c r="X1649" s="5">
        <v>904.25</v>
      </c>
      <c r="Y1649">
        <v>86926</v>
      </c>
      <c r="Z1649">
        <f t="shared" si="100"/>
        <v>1</v>
      </c>
      <c r="AA1649">
        <f t="shared" si="103"/>
        <v>13</v>
      </c>
      <c r="AB1649" t="str">
        <f t="shared" si="101"/>
        <v>Feb</v>
      </c>
      <c r="AC1649">
        <f t="shared" si="102"/>
        <v>2015</v>
      </c>
    </row>
    <row r="1650" spans="1:29" ht="12.75" customHeight="1" x14ac:dyDescent="0.25">
      <c r="A1650">
        <v>20305</v>
      </c>
      <c r="B1650" t="s">
        <v>25</v>
      </c>
      <c r="C1650">
        <v>0</v>
      </c>
      <c r="D1650">
        <v>6.48</v>
      </c>
      <c r="E1650">
        <v>10.050000000000001</v>
      </c>
      <c r="F1650">
        <v>2897</v>
      </c>
      <c r="G1650" t="s">
        <v>2649</v>
      </c>
      <c r="H1650" t="s">
        <v>49</v>
      </c>
      <c r="I1650" t="s">
        <v>40</v>
      </c>
      <c r="J1650" t="s">
        <v>29</v>
      </c>
      <c r="K1650" t="s">
        <v>93</v>
      </c>
      <c r="L1650" t="s">
        <v>59</v>
      </c>
      <c r="M1650" t="s">
        <v>2651</v>
      </c>
      <c r="N1650">
        <v>0.37</v>
      </c>
      <c r="O1650" t="s">
        <v>33</v>
      </c>
      <c r="P1650" t="s">
        <v>61</v>
      </c>
      <c r="Q1650" t="s">
        <v>62</v>
      </c>
      <c r="R1650" t="s">
        <v>2650</v>
      </c>
      <c r="S1650">
        <v>55369</v>
      </c>
      <c r="T1650" s="3">
        <v>42048</v>
      </c>
      <c r="U1650" s="3">
        <v>42050</v>
      </c>
      <c r="V1650" s="5">
        <v>-38.72</v>
      </c>
      <c r="W1650">
        <v>2</v>
      </c>
      <c r="X1650" s="5">
        <v>16.309999999999999</v>
      </c>
      <c r="Y1650">
        <v>86926</v>
      </c>
      <c r="Z1650">
        <f t="shared" si="100"/>
        <v>2</v>
      </c>
      <c r="AA1650">
        <f t="shared" si="103"/>
        <v>13</v>
      </c>
      <c r="AB1650" t="str">
        <f t="shared" si="101"/>
        <v>Feb</v>
      </c>
      <c r="AC1650">
        <f t="shared" si="102"/>
        <v>2015</v>
      </c>
    </row>
    <row r="1651" spans="1:29" ht="12.75" customHeight="1" x14ac:dyDescent="0.25">
      <c r="A1651">
        <v>23151</v>
      </c>
      <c r="B1651" t="s">
        <v>37</v>
      </c>
      <c r="C1651">
        <v>0.06</v>
      </c>
      <c r="D1651">
        <v>70.89</v>
      </c>
      <c r="E1651">
        <v>89.3</v>
      </c>
      <c r="F1651">
        <v>2903</v>
      </c>
      <c r="G1651" t="s">
        <v>2652</v>
      </c>
      <c r="H1651" t="s">
        <v>39</v>
      </c>
      <c r="I1651" t="s">
        <v>58</v>
      </c>
      <c r="J1651" t="s">
        <v>41</v>
      </c>
      <c r="K1651" t="s">
        <v>152</v>
      </c>
      <c r="L1651" t="s">
        <v>121</v>
      </c>
      <c r="M1651" t="s">
        <v>2653</v>
      </c>
      <c r="N1651">
        <v>0.72</v>
      </c>
      <c r="O1651" t="s">
        <v>33</v>
      </c>
      <c r="P1651" t="s">
        <v>53</v>
      </c>
      <c r="Q1651" t="s">
        <v>154</v>
      </c>
      <c r="R1651" t="s">
        <v>2654</v>
      </c>
      <c r="S1651">
        <v>43068</v>
      </c>
      <c r="T1651" s="3">
        <v>42180</v>
      </c>
      <c r="U1651" s="3">
        <v>42180</v>
      </c>
      <c r="V1651" s="5">
        <v>65.077020000000005</v>
      </c>
      <c r="W1651">
        <v>6</v>
      </c>
      <c r="X1651" s="5">
        <v>364.26</v>
      </c>
      <c r="Y1651">
        <v>87374</v>
      </c>
      <c r="Z1651">
        <f t="shared" si="100"/>
        <v>0</v>
      </c>
      <c r="AA1651">
        <f t="shared" si="103"/>
        <v>25</v>
      </c>
      <c r="AB1651" t="str">
        <f t="shared" si="101"/>
        <v>Jun</v>
      </c>
      <c r="AC1651">
        <f t="shared" si="102"/>
        <v>2015</v>
      </c>
    </row>
    <row r="1652" spans="1:29" ht="12.75" customHeight="1" x14ac:dyDescent="0.25">
      <c r="A1652">
        <v>18611</v>
      </c>
      <c r="B1652" t="s">
        <v>25</v>
      </c>
      <c r="C1652">
        <v>7.0000000000000007E-2</v>
      </c>
      <c r="D1652">
        <v>4.13</v>
      </c>
      <c r="E1652">
        <v>0.99</v>
      </c>
      <c r="F1652">
        <v>2908</v>
      </c>
      <c r="G1652" t="s">
        <v>2655</v>
      </c>
      <c r="H1652" t="s">
        <v>49</v>
      </c>
      <c r="I1652" t="s">
        <v>40</v>
      </c>
      <c r="J1652" t="s">
        <v>29</v>
      </c>
      <c r="K1652" t="s">
        <v>134</v>
      </c>
      <c r="L1652" t="s">
        <v>59</v>
      </c>
      <c r="M1652" t="s">
        <v>1420</v>
      </c>
      <c r="N1652">
        <v>0.39</v>
      </c>
      <c r="O1652" t="s">
        <v>33</v>
      </c>
      <c r="P1652" t="s">
        <v>53</v>
      </c>
      <c r="Q1652" t="s">
        <v>154</v>
      </c>
      <c r="R1652" t="s">
        <v>2656</v>
      </c>
      <c r="S1652">
        <v>44125</v>
      </c>
      <c r="T1652" s="3">
        <v>42012</v>
      </c>
      <c r="U1652" s="3">
        <v>42012</v>
      </c>
      <c r="V1652" s="5">
        <v>10.959199999999999</v>
      </c>
      <c r="W1652">
        <v>4</v>
      </c>
      <c r="X1652" s="5">
        <v>16.07</v>
      </c>
      <c r="Y1652">
        <v>88156</v>
      </c>
      <c r="Z1652">
        <f t="shared" si="100"/>
        <v>0</v>
      </c>
      <c r="AA1652">
        <f t="shared" si="103"/>
        <v>8</v>
      </c>
      <c r="AB1652" t="str">
        <f t="shared" si="101"/>
        <v>Jan</v>
      </c>
      <c r="AC1652">
        <f t="shared" si="102"/>
        <v>2015</v>
      </c>
    </row>
    <row r="1653" spans="1:29" ht="12.75" customHeight="1" x14ac:dyDescent="0.25">
      <c r="A1653">
        <v>18612</v>
      </c>
      <c r="B1653" t="s">
        <v>25</v>
      </c>
      <c r="C1653">
        <v>0.03</v>
      </c>
      <c r="D1653">
        <v>22.72</v>
      </c>
      <c r="E1653">
        <v>8.99</v>
      </c>
      <c r="F1653">
        <v>2908</v>
      </c>
      <c r="G1653" t="s">
        <v>2655</v>
      </c>
      <c r="H1653" t="s">
        <v>49</v>
      </c>
      <c r="I1653" t="s">
        <v>40</v>
      </c>
      <c r="J1653" t="s">
        <v>41</v>
      </c>
      <c r="K1653" t="s">
        <v>50</v>
      </c>
      <c r="L1653" t="s">
        <v>51</v>
      </c>
      <c r="M1653" t="s">
        <v>782</v>
      </c>
      <c r="N1653">
        <v>0.44</v>
      </c>
      <c r="O1653" t="s">
        <v>33</v>
      </c>
      <c r="P1653" t="s">
        <v>53</v>
      </c>
      <c r="Q1653" t="s">
        <v>154</v>
      </c>
      <c r="R1653" t="s">
        <v>2656</v>
      </c>
      <c r="S1653">
        <v>44125</v>
      </c>
      <c r="T1653" s="3">
        <v>42012</v>
      </c>
      <c r="U1653" s="3">
        <v>42012</v>
      </c>
      <c r="V1653" s="5">
        <v>17.429400000000001</v>
      </c>
      <c r="W1653">
        <v>1</v>
      </c>
      <c r="X1653" s="5">
        <v>25.26</v>
      </c>
      <c r="Y1653">
        <v>88156</v>
      </c>
      <c r="Z1653">
        <f t="shared" si="100"/>
        <v>0</v>
      </c>
      <c r="AA1653">
        <f t="shared" si="103"/>
        <v>8</v>
      </c>
      <c r="AB1653" t="str">
        <f t="shared" si="101"/>
        <v>Jan</v>
      </c>
      <c r="AC1653">
        <f t="shared" si="102"/>
        <v>2015</v>
      </c>
    </row>
    <row r="1654" spans="1:29" ht="12.75" customHeight="1" x14ac:dyDescent="0.25">
      <c r="A1654">
        <v>20827</v>
      </c>
      <c r="B1654" t="s">
        <v>37</v>
      </c>
      <c r="C1654">
        <v>0.05</v>
      </c>
      <c r="D1654">
        <v>34.979999999999997</v>
      </c>
      <c r="E1654">
        <v>7.53</v>
      </c>
      <c r="F1654">
        <v>2908</v>
      </c>
      <c r="G1654" t="s">
        <v>2655</v>
      </c>
      <c r="H1654" t="s">
        <v>27</v>
      </c>
      <c r="I1654" t="s">
        <v>40</v>
      </c>
      <c r="J1654" t="s">
        <v>77</v>
      </c>
      <c r="K1654" t="s">
        <v>180</v>
      </c>
      <c r="L1654" t="s">
        <v>59</v>
      </c>
      <c r="M1654" t="s">
        <v>505</v>
      </c>
      <c r="N1654">
        <v>0.76</v>
      </c>
      <c r="O1654" t="s">
        <v>33</v>
      </c>
      <c r="P1654" t="s">
        <v>53</v>
      </c>
      <c r="Q1654" t="s">
        <v>154</v>
      </c>
      <c r="R1654" t="s">
        <v>2656</v>
      </c>
      <c r="S1654">
        <v>44125</v>
      </c>
      <c r="T1654" s="3">
        <v>42063</v>
      </c>
      <c r="U1654" s="3">
        <v>42066</v>
      </c>
      <c r="V1654" s="5">
        <v>-32.666400000000003</v>
      </c>
      <c r="W1654">
        <v>16</v>
      </c>
      <c r="X1654" s="5">
        <v>581.08000000000004</v>
      </c>
      <c r="Y1654">
        <v>88157</v>
      </c>
      <c r="Z1654">
        <f t="shared" si="100"/>
        <v>3</v>
      </c>
      <c r="AA1654">
        <f t="shared" si="103"/>
        <v>28</v>
      </c>
      <c r="AB1654" t="str">
        <f t="shared" si="101"/>
        <v>Feb</v>
      </c>
      <c r="AC1654">
        <f t="shared" si="102"/>
        <v>2015</v>
      </c>
    </row>
    <row r="1655" spans="1:29" ht="12.75" customHeight="1" x14ac:dyDescent="0.25">
      <c r="A1655">
        <v>20828</v>
      </c>
      <c r="B1655" t="s">
        <v>37</v>
      </c>
      <c r="C1655">
        <v>0</v>
      </c>
      <c r="D1655">
        <v>3.14</v>
      </c>
      <c r="E1655">
        <v>1.92</v>
      </c>
      <c r="F1655">
        <v>2908</v>
      </c>
      <c r="G1655" t="s">
        <v>2655</v>
      </c>
      <c r="H1655" t="s">
        <v>49</v>
      </c>
      <c r="I1655" t="s">
        <v>40</v>
      </c>
      <c r="J1655" t="s">
        <v>29</v>
      </c>
      <c r="K1655" t="s">
        <v>174</v>
      </c>
      <c r="L1655" t="s">
        <v>31</v>
      </c>
      <c r="M1655" t="s">
        <v>2657</v>
      </c>
      <c r="N1655">
        <v>0.84</v>
      </c>
      <c r="O1655" t="s">
        <v>33</v>
      </c>
      <c r="P1655" t="s">
        <v>53</v>
      </c>
      <c r="Q1655" t="s">
        <v>154</v>
      </c>
      <c r="R1655" t="s">
        <v>2656</v>
      </c>
      <c r="S1655">
        <v>44125</v>
      </c>
      <c r="T1655" s="3">
        <v>42063</v>
      </c>
      <c r="U1655" s="3">
        <v>42065</v>
      </c>
      <c r="V1655" s="5">
        <v>-13.135200000000001</v>
      </c>
      <c r="W1655">
        <v>8</v>
      </c>
      <c r="X1655" s="5">
        <v>27.53</v>
      </c>
      <c r="Y1655">
        <v>88157</v>
      </c>
      <c r="Z1655">
        <f t="shared" si="100"/>
        <v>2</v>
      </c>
      <c r="AA1655">
        <f t="shared" si="103"/>
        <v>28</v>
      </c>
      <c r="AB1655" t="str">
        <f t="shared" si="101"/>
        <v>Feb</v>
      </c>
      <c r="AC1655">
        <f t="shared" si="102"/>
        <v>2015</v>
      </c>
    </row>
    <row r="1656" spans="1:29" ht="12.75" customHeight="1" x14ac:dyDescent="0.25">
      <c r="A1656">
        <v>21290</v>
      </c>
      <c r="B1656" t="s">
        <v>25</v>
      </c>
      <c r="C1656">
        <v>0.04</v>
      </c>
      <c r="D1656">
        <v>4.13</v>
      </c>
      <c r="E1656">
        <v>0.99</v>
      </c>
      <c r="F1656">
        <v>2912</v>
      </c>
      <c r="G1656" t="s">
        <v>2658</v>
      </c>
      <c r="H1656" t="s">
        <v>27</v>
      </c>
      <c r="I1656" t="s">
        <v>40</v>
      </c>
      <c r="J1656" t="s">
        <v>29</v>
      </c>
      <c r="K1656" t="s">
        <v>134</v>
      </c>
      <c r="L1656" t="s">
        <v>59</v>
      </c>
      <c r="M1656" t="s">
        <v>1420</v>
      </c>
      <c r="N1656">
        <v>0.39</v>
      </c>
      <c r="O1656" t="s">
        <v>33</v>
      </c>
      <c r="P1656" t="s">
        <v>61</v>
      </c>
      <c r="Q1656" t="s">
        <v>2659</v>
      </c>
      <c r="R1656" t="s">
        <v>2660</v>
      </c>
      <c r="S1656">
        <v>58201</v>
      </c>
      <c r="T1656" s="3">
        <v>42122</v>
      </c>
      <c r="U1656" s="3">
        <v>42124</v>
      </c>
      <c r="V1656" s="5">
        <v>22.307699999999997</v>
      </c>
      <c r="W1656">
        <v>7</v>
      </c>
      <c r="X1656" s="5">
        <v>32.33</v>
      </c>
      <c r="Y1656">
        <v>87396</v>
      </c>
      <c r="Z1656">
        <f t="shared" si="100"/>
        <v>2</v>
      </c>
      <c r="AA1656">
        <f t="shared" si="103"/>
        <v>28</v>
      </c>
      <c r="AB1656" t="str">
        <f t="shared" si="101"/>
        <v>Apr</v>
      </c>
      <c r="AC1656">
        <f t="shared" si="102"/>
        <v>2015</v>
      </c>
    </row>
    <row r="1657" spans="1:29" ht="12.75" customHeight="1" x14ac:dyDescent="0.25">
      <c r="A1657">
        <v>21291</v>
      </c>
      <c r="B1657" t="s">
        <v>25</v>
      </c>
      <c r="C1657">
        <v>0.06</v>
      </c>
      <c r="D1657">
        <v>55.48</v>
      </c>
      <c r="E1657">
        <v>14.3</v>
      </c>
      <c r="F1657">
        <v>2912</v>
      </c>
      <c r="G1657" t="s">
        <v>2658</v>
      </c>
      <c r="H1657" t="s">
        <v>49</v>
      </c>
      <c r="I1657" t="s">
        <v>40</v>
      </c>
      <c r="J1657" t="s">
        <v>29</v>
      </c>
      <c r="K1657" t="s">
        <v>93</v>
      </c>
      <c r="L1657" t="s">
        <v>59</v>
      </c>
      <c r="M1657" t="s">
        <v>94</v>
      </c>
      <c r="N1657">
        <v>0.37</v>
      </c>
      <c r="O1657" t="s">
        <v>33</v>
      </c>
      <c r="P1657" t="s">
        <v>61</v>
      </c>
      <c r="Q1657" t="s">
        <v>2659</v>
      </c>
      <c r="R1657" t="s">
        <v>2660</v>
      </c>
      <c r="S1657">
        <v>58201</v>
      </c>
      <c r="T1657" s="3">
        <v>42122</v>
      </c>
      <c r="U1657" s="3">
        <v>42124</v>
      </c>
      <c r="V1657" s="5">
        <v>443.02139999999991</v>
      </c>
      <c r="W1657">
        <v>12</v>
      </c>
      <c r="X1657" s="5">
        <v>642.05999999999995</v>
      </c>
      <c r="Y1657">
        <v>87396</v>
      </c>
      <c r="Z1657">
        <f t="shared" si="100"/>
        <v>2</v>
      </c>
      <c r="AA1657">
        <f t="shared" si="103"/>
        <v>28</v>
      </c>
      <c r="AB1657" t="str">
        <f t="shared" si="101"/>
        <v>Apr</v>
      </c>
      <c r="AC1657">
        <f t="shared" si="102"/>
        <v>2015</v>
      </c>
    </row>
    <row r="1658" spans="1:29" ht="12.75" customHeight="1" x14ac:dyDescent="0.25">
      <c r="A1658">
        <v>8310</v>
      </c>
      <c r="B1658" t="s">
        <v>56</v>
      </c>
      <c r="C1658">
        <v>0.05</v>
      </c>
      <c r="D1658">
        <v>535.64</v>
      </c>
      <c r="E1658">
        <v>14.7</v>
      </c>
      <c r="F1658">
        <v>2920</v>
      </c>
      <c r="G1658" t="s">
        <v>2661</v>
      </c>
      <c r="H1658" t="s">
        <v>39</v>
      </c>
      <c r="I1658" t="s">
        <v>40</v>
      </c>
      <c r="J1658" t="s">
        <v>77</v>
      </c>
      <c r="K1658" t="s">
        <v>85</v>
      </c>
      <c r="L1658" t="s">
        <v>43</v>
      </c>
      <c r="M1658" t="s">
        <v>1848</v>
      </c>
      <c r="N1658">
        <v>0.59</v>
      </c>
      <c r="O1658" t="s">
        <v>33</v>
      </c>
      <c r="P1658" t="s">
        <v>61</v>
      </c>
      <c r="Q1658" t="s">
        <v>178</v>
      </c>
      <c r="R1658" t="s">
        <v>179</v>
      </c>
      <c r="S1658">
        <v>60603</v>
      </c>
      <c r="T1658" s="3">
        <v>42162</v>
      </c>
      <c r="U1658" s="3">
        <v>42164</v>
      </c>
      <c r="V1658" s="5">
        <v>-1220.9144999999999</v>
      </c>
      <c r="W1658">
        <v>2</v>
      </c>
      <c r="X1658" s="5">
        <v>1068.5999999999999</v>
      </c>
      <c r="Y1658">
        <v>59365</v>
      </c>
      <c r="Z1658">
        <f t="shared" si="100"/>
        <v>2</v>
      </c>
      <c r="AA1658">
        <f t="shared" si="103"/>
        <v>7</v>
      </c>
      <c r="AB1658" t="str">
        <f t="shared" si="101"/>
        <v>Jun</v>
      </c>
      <c r="AC1658">
        <f t="shared" si="102"/>
        <v>2015</v>
      </c>
    </row>
    <row r="1659" spans="1:29" ht="12.75" customHeight="1" x14ac:dyDescent="0.25">
      <c r="A1659">
        <v>18166</v>
      </c>
      <c r="B1659" t="s">
        <v>56</v>
      </c>
      <c r="C1659">
        <v>0</v>
      </c>
      <c r="D1659">
        <v>6.37</v>
      </c>
      <c r="E1659">
        <v>5.19</v>
      </c>
      <c r="F1659">
        <v>2923</v>
      </c>
      <c r="G1659" t="s">
        <v>2662</v>
      </c>
      <c r="H1659" t="s">
        <v>49</v>
      </c>
      <c r="I1659" t="s">
        <v>114</v>
      </c>
      <c r="J1659" t="s">
        <v>29</v>
      </c>
      <c r="K1659" t="s">
        <v>109</v>
      </c>
      <c r="L1659" t="s">
        <v>59</v>
      </c>
      <c r="M1659" t="s">
        <v>623</v>
      </c>
      <c r="N1659">
        <v>0.38</v>
      </c>
      <c r="O1659" t="s">
        <v>33</v>
      </c>
      <c r="P1659" t="s">
        <v>53</v>
      </c>
      <c r="Q1659" t="s">
        <v>415</v>
      </c>
      <c r="R1659" t="s">
        <v>2663</v>
      </c>
      <c r="S1659">
        <v>21740</v>
      </c>
      <c r="T1659" s="3">
        <v>42063</v>
      </c>
      <c r="U1659" s="3">
        <v>42065</v>
      </c>
      <c r="V1659" s="5">
        <v>-27.1492</v>
      </c>
      <c r="W1659">
        <v>15</v>
      </c>
      <c r="X1659" s="5">
        <v>99.75</v>
      </c>
      <c r="Y1659">
        <v>86592</v>
      </c>
      <c r="Z1659">
        <f t="shared" si="100"/>
        <v>2</v>
      </c>
      <c r="AA1659">
        <f t="shared" si="103"/>
        <v>28</v>
      </c>
      <c r="AB1659" t="str">
        <f t="shared" si="101"/>
        <v>Feb</v>
      </c>
      <c r="AC1659">
        <f t="shared" si="102"/>
        <v>2015</v>
      </c>
    </row>
    <row r="1660" spans="1:29" ht="12.75" customHeight="1" x14ac:dyDescent="0.25">
      <c r="A1660">
        <v>18345</v>
      </c>
      <c r="B1660" t="s">
        <v>47</v>
      </c>
      <c r="C1660">
        <v>0.02</v>
      </c>
      <c r="D1660">
        <v>110.98</v>
      </c>
      <c r="E1660">
        <v>13.99</v>
      </c>
      <c r="F1660">
        <v>2924</v>
      </c>
      <c r="G1660" t="s">
        <v>2664</v>
      </c>
      <c r="H1660" t="s">
        <v>49</v>
      </c>
      <c r="I1660" t="s">
        <v>114</v>
      </c>
      <c r="J1660" t="s">
        <v>41</v>
      </c>
      <c r="K1660" t="s">
        <v>50</v>
      </c>
      <c r="L1660" t="s">
        <v>86</v>
      </c>
      <c r="M1660" t="s">
        <v>1891</v>
      </c>
      <c r="N1660">
        <v>0.69</v>
      </c>
      <c r="O1660" t="s">
        <v>33</v>
      </c>
      <c r="P1660" t="s">
        <v>53</v>
      </c>
      <c r="Q1660" t="s">
        <v>415</v>
      </c>
      <c r="R1660" t="s">
        <v>2665</v>
      </c>
      <c r="S1660">
        <v>20707</v>
      </c>
      <c r="T1660" s="3">
        <v>42020</v>
      </c>
      <c r="U1660" s="3">
        <v>42022</v>
      </c>
      <c r="V1660" s="5">
        <v>-106.3424</v>
      </c>
      <c r="W1660">
        <v>2</v>
      </c>
      <c r="X1660" s="5">
        <v>226.53</v>
      </c>
      <c r="Y1660">
        <v>86591</v>
      </c>
      <c r="Z1660">
        <f t="shared" si="100"/>
        <v>2</v>
      </c>
      <c r="AA1660">
        <f t="shared" si="103"/>
        <v>16</v>
      </c>
      <c r="AB1660" t="str">
        <f t="shared" si="101"/>
        <v>Jan</v>
      </c>
      <c r="AC1660">
        <f t="shared" si="102"/>
        <v>2015</v>
      </c>
    </row>
    <row r="1661" spans="1:29" ht="12.75" customHeight="1" x14ac:dyDescent="0.25">
      <c r="A1661">
        <v>18346</v>
      </c>
      <c r="B1661" t="s">
        <v>47</v>
      </c>
      <c r="C1661">
        <v>0.01</v>
      </c>
      <c r="D1661">
        <v>8.01</v>
      </c>
      <c r="E1661">
        <v>2.87</v>
      </c>
      <c r="F1661">
        <v>2924</v>
      </c>
      <c r="G1661" t="s">
        <v>2664</v>
      </c>
      <c r="H1661" t="s">
        <v>49</v>
      </c>
      <c r="I1661" t="s">
        <v>114</v>
      </c>
      <c r="J1661" t="s">
        <v>29</v>
      </c>
      <c r="K1661" t="s">
        <v>93</v>
      </c>
      <c r="L1661" t="s">
        <v>31</v>
      </c>
      <c r="M1661" t="s">
        <v>2666</v>
      </c>
      <c r="N1661">
        <v>0.4</v>
      </c>
      <c r="O1661" t="s">
        <v>33</v>
      </c>
      <c r="P1661" t="s">
        <v>53</v>
      </c>
      <c r="Q1661" t="s">
        <v>415</v>
      </c>
      <c r="R1661" t="s">
        <v>2665</v>
      </c>
      <c r="S1661">
        <v>20707</v>
      </c>
      <c r="T1661" s="3">
        <v>42020</v>
      </c>
      <c r="U1661" s="3">
        <v>42022</v>
      </c>
      <c r="V1661" s="5">
        <v>44.976799999999997</v>
      </c>
      <c r="W1661">
        <v>8</v>
      </c>
      <c r="X1661" s="5">
        <v>68.650000000000006</v>
      </c>
      <c r="Y1661">
        <v>86591</v>
      </c>
      <c r="Z1661">
        <f t="shared" si="100"/>
        <v>2</v>
      </c>
      <c r="AA1661">
        <f t="shared" si="103"/>
        <v>16</v>
      </c>
      <c r="AB1661" t="str">
        <f t="shared" si="101"/>
        <v>Jan</v>
      </c>
      <c r="AC1661">
        <f t="shared" si="102"/>
        <v>2015</v>
      </c>
    </row>
    <row r="1662" spans="1:29" ht="12.75" customHeight="1" x14ac:dyDescent="0.25">
      <c r="A1662">
        <v>25817</v>
      </c>
      <c r="B1662" t="s">
        <v>47</v>
      </c>
      <c r="C1662">
        <v>0.02</v>
      </c>
      <c r="D1662">
        <v>5.58</v>
      </c>
      <c r="E1662">
        <v>2.99</v>
      </c>
      <c r="F1662">
        <v>2928</v>
      </c>
      <c r="G1662" t="s">
        <v>2667</v>
      </c>
      <c r="H1662" t="s">
        <v>49</v>
      </c>
      <c r="I1662" t="s">
        <v>114</v>
      </c>
      <c r="J1662" t="s">
        <v>29</v>
      </c>
      <c r="K1662" t="s">
        <v>109</v>
      </c>
      <c r="L1662" t="s">
        <v>59</v>
      </c>
      <c r="M1662" t="s">
        <v>2668</v>
      </c>
      <c r="N1662">
        <v>0.37</v>
      </c>
      <c r="O1662" t="s">
        <v>33</v>
      </c>
      <c r="P1662" t="s">
        <v>136</v>
      </c>
      <c r="Q1662" t="s">
        <v>932</v>
      </c>
      <c r="R1662" t="s">
        <v>2669</v>
      </c>
      <c r="S1662">
        <v>29418</v>
      </c>
      <c r="T1662" s="3">
        <v>42150</v>
      </c>
      <c r="U1662" s="3">
        <v>42152</v>
      </c>
      <c r="V1662" s="5">
        <v>689.32799999999997</v>
      </c>
      <c r="W1662">
        <v>42</v>
      </c>
      <c r="X1662" s="5">
        <v>236.83</v>
      </c>
      <c r="Y1662">
        <v>90218</v>
      </c>
      <c r="Z1662">
        <f t="shared" si="100"/>
        <v>2</v>
      </c>
      <c r="AA1662">
        <f t="shared" si="103"/>
        <v>26</v>
      </c>
      <c r="AB1662" t="str">
        <f t="shared" si="101"/>
        <v>May</v>
      </c>
      <c r="AC1662">
        <f t="shared" si="102"/>
        <v>2015</v>
      </c>
    </row>
    <row r="1663" spans="1:29" ht="12.75" customHeight="1" x14ac:dyDescent="0.25">
      <c r="A1663">
        <v>25819</v>
      </c>
      <c r="B1663" t="s">
        <v>47</v>
      </c>
      <c r="C1663">
        <v>0.02</v>
      </c>
      <c r="D1663">
        <v>54.1</v>
      </c>
      <c r="E1663">
        <v>19.989999999999998</v>
      </c>
      <c r="F1663">
        <v>2928</v>
      </c>
      <c r="G1663" t="s">
        <v>2667</v>
      </c>
      <c r="H1663" t="s">
        <v>49</v>
      </c>
      <c r="I1663" t="s">
        <v>114</v>
      </c>
      <c r="J1663" t="s">
        <v>29</v>
      </c>
      <c r="K1663" t="s">
        <v>141</v>
      </c>
      <c r="L1663" t="s">
        <v>59</v>
      </c>
      <c r="M1663" t="s">
        <v>2181</v>
      </c>
      <c r="N1663">
        <v>0.59</v>
      </c>
      <c r="O1663" t="s">
        <v>33</v>
      </c>
      <c r="P1663" t="s">
        <v>136</v>
      </c>
      <c r="Q1663" t="s">
        <v>932</v>
      </c>
      <c r="R1663" t="s">
        <v>2669</v>
      </c>
      <c r="S1663">
        <v>29418</v>
      </c>
      <c r="T1663" s="3">
        <v>42150</v>
      </c>
      <c r="U1663" s="3">
        <v>42151</v>
      </c>
      <c r="V1663" s="5">
        <v>-33.585999999999999</v>
      </c>
      <c r="W1663">
        <v>36</v>
      </c>
      <c r="X1663" s="5">
        <v>1944.87</v>
      </c>
      <c r="Y1663">
        <v>90218</v>
      </c>
      <c r="Z1663">
        <f t="shared" si="100"/>
        <v>1</v>
      </c>
      <c r="AA1663">
        <f t="shared" si="103"/>
        <v>26</v>
      </c>
      <c r="AB1663" t="str">
        <f t="shared" si="101"/>
        <v>May</v>
      </c>
      <c r="AC1663">
        <f t="shared" si="102"/>
        <v>2015</v>
      </c>
    </row>
    <row r="1664" spans="1:29" ht="12.75" customHeight="1" x14ac:dyDescent="0.25">
      <c r="A1664">
        <v>21313</v>
      </c>
      <c r="B1664" t="s">
        <v>37</v>
      </c>
      <c r="C1664">
        <v>0.1</v>
      </c>
      <c r="D1664">
        <v>11.55</v>
      </c>
      <c r="E1664">
        <v>2.36</v>
      </c>
      <c r="F1664">
        <v>2931</v>
      </c>
      <c r="G1664" t="s">
        <v>2670</v>
      </c>
      <c r="H1664" t="s">
        <v>49</v>
      </c>
      <c r="I1664" t="s">
        <v>58</v>
      </c>
      <c r="J1664" t="s">
        <v>29</v>
      </c>
      <c r="K1664" t="s">
        <v>30</v>
      </c>
      <c r="L1664" t="s">
        <v>31</v>
      </c>
      <c r="M1664" t="s">
        <v>312</v>
      </c>
      <c r="N1664">
        <v>0.55000000000000004</v>
      </c>
      <c r="O1664" t="s">
        <v>33</v>
      </c>
      <c r="P1664" t="s">
        <v>34</v>
      </c>
      <c r="Q1664" t="s">
        <v>45</v>
      </c>
      <c r="R1664" t="s">
        <v>2671</v>
      </c>
      <c r="S1664">
        <v>95630</v>
      </c>
      <c r="T1664" s="3">
        <v>42063</v>
      </c>
      <c r="U1664" s="3">
        <v>42063</v>
      </c>
      <c r="V1664" s="5">
        <v>69.767200000000003</v>
      </c>
      <c r="W1664">
        <v>12</v>
      </c>
      <c r="X1664" s="5">
        <v>135.77000000000001</v>
      </c>
      <c r="Y1664">
        <v>87619</v>
      </c>
      <c r="Z1664">
        <f t="shared" si="100"/>
        <v>0</v>
      </c>
      <c r="AA1664">
        <f t="shared" si="103"/>
        <v>28</v>
      </c>
      <c r="AB1664" t="str">
        <f t="shared" si="101"/>
        <v>Feb</v>
      </c>
      <c r="AC1664">
        <f t="shared" si="102"/>
        <v>2015</v>
      </c>
    </row>
    <row r="1665" spans="1:29" ht="12.75" customHeight="1" x14ac:dyDescent="0.25">
      <c r="A1665">
        <v>24866</v>
      </c>
      <c r="B1665" t="s">
        <v>25</v>
      </c>
      <c r="C1665">
        <v>0.01</v>
      </c>
      <c r="D1665">
        <v>35.44</v>
      </c>
      <c r="E1665">
        <v>19.989999999999998</v>
      </c>
      <c r="F1665">
        <v>2932</v>
      </c>
      <c r="G1665" t="s">
        <v>2672</v>
      </c>
      <c r="H1665" t="s">
        <v>49</v>
      </c>
      <c r="I1665" t="s">
        <v>58</v>
      </c>
      <c r="J1665" t="s">
        <v>29</v>
      </c>
      <c r="K1665" t="s">
        <v>93</v>
      </c>
      <c r="L1665" t="s">
        <v>59</v>
      </c>
      <c r="M1665" t="s">
        <v>1754</v>
      </c>
      <c r="N1665">
        <v>0.38</v>
      </c>
      <c r="O1665" t="s">
        <v>33</v>
      </c>
      <c r="P1665" t="s">
        <v>53</v>
      </c>
      <c r="Q1665" t="s">
        <v>228</v>
      </c>
      <c r="R1665" t="s">
        <v>857</v>
      </c>
      <c r="S1665">
        <v>6614</v>
      </c>
      <c r="T1665" s="3">
        <v>42116</v>
      </c>
      <c r="U1665" s="3">
        <v>42117</v>
      </c>
      <c r="V1665" s="5">
        <v>-52.822799999999994</v>
      </c>
      <c r="W1665">
        <v>1</v>
      </c>
      <c r="X1665" s="5">
        <v>55.43</v>
      </c>
      <c r="Y1665">
        <v>87620</v>
      </c>
      <c r="Z1665">
        <f t="shared" si="100"/>
        <v>1</v>
      </c>
      <c r="AA1665">
        <f t="shared" si="103"/>
        <v>22</v>
      </c>
      <c r="AB1665" t="str">
        <f t="shared" si="101"/>
        <v>Apr</v>
      </c>
      <c r="AC1665">
        <f t="shared" si="102"/>
        <v>2015</v>
      </c>
    </row>
    <row r="1666" spans="1:29" ht="12.75" customHeight="1" x14ac:dyDescent="0.25">
      <c r="A1666">
        <v>24995</v>
      </c>
      <c r="B1666" t="s">
        <v>106</v>
      </c>
      <c r="C1666">
        <v>0.02</v>
      </c>
      <c r="D1666">
        <v>3.8</v>
      </c>
      <c r="E1666">
        <v>1.49</v>
      </c>
      <c r="F1666">
        <v>2935</v>
      </c>
      <c r="G1666" t="s">
        <v>2673</v>
      </c>
      <c r="H1666" t="s">
        <v>49</v>
      </c>
      <c r="I1666" t="s">
        <v>58</v>
      </c>
      <c r="J1666" t="s">
        <v>29</v>
      </c>
      <c r="K1666" t="s">
        <v>109</v>
      </c>
      <c r="L1666" t="s">
        <v>59</v>
      </c>
      <c r="M1666" t="s">
        <v>125</v>
      </c>
      <c r="N1666">
        <v>0.38</v>
      </c>
      <c r="O1666" t="s">
        <v>33</v>
      </c>
      <c r="P1666" t="s">
        <v>53</v>
      </c>
      <c r="Q1666" t="s">
        <v>193</v>
      </c>
      <c r="R1666" t="s">
        <v>194</v>
      </c>
      <c r="S1666">
        <v>2215</v>
      </c>
      <c r="T1666" s="3">
        <v>42135</v>
      </c>
      <c r="U1666" s="3">
        <v>42139</v>
      </c>
      <c r="V1666" s="5">
        <v>7.31</v>
      </c>
      <c r="W1666">
        <v>5</v>
      </c>
      <c r="X1666" s="5">
        <v>20.46</v>
      </c>
      <c r="Y1666">
        <v>87617</v>
      </c>
      <c r="Z1666">
        <f t="shared" si="100"/>
        <v>4</v>
      </c>
      <c r="AA1666">
        <f t="shared" si="103"/>
        <v>11</v>
      </c>
      <c r="AB1666" t="str">
        <f t="shared" si="101"/>
        <v>May</v>
      </c>
      <c r="AC1666">
        <f t="shared" si="102"/>
        <v>2015</v>
      </c>
    </row>
    <row r="1667" spans="1:29" ht="12.75" customHeight="1" x14ac:dyDescent="0.25">
      <c r="A1667">
        <v>24865</v>
      </c>
      <c r="B1667" t="s">
        <v>25</v>
      </c>
      <c r="C1667">
        <v>0.03</v>
      </c>
      <c r="D1667">
        <v>47.9</v>
      </c>
      <c r="E1667">
        <v>5.86</v>
      </c>
      <c r="F1667">
        <v>2938</v>
      </c>
      <c r="G1667" t="s">
        <v>2674</v>
      </c>
      <c r="H1667" t="s">
        <v>49</v>
      </c>
      <c r="I1667" t="s">
        <v>58</v>
      </c>
      <c r="J1667" t="s">
        <v>29</v>
      </c>
      <c r="K1667" t="s">
        <v>93</v>
      </c>
      <c r="L1667" t="s">
        <v>59</v>
      </c>
      <c r="M1667" t="s">
        <v>1937</v>
      </c>
      <c r="N1667">
        <v>0.37</v>
      </c>
      <c r="O1667" t="s">
        <v>33</v>
      </c>
      <c r="P1667" t="s">
        <v>53</v>
      </c>
      <c r="Q1667" t="s">
        <v>193</v>
      </c>
      <c r="R1667" t="s">
        <v>2675</v>
      </c>
      <c r="S1667">
        <v>2180</v>
      </c>
      <c r="T1667" s="3">
        <v>42116</v>
      </c>
      <c r="U1667" s="3">
        <v>42119</v>
      </c>
      <c r="V1667" s="5">
        <v>642.99029999999993</v>
      </c>
      <c r="W1667">
        <v>20</v>
      </c>
      <c r="X1667" s="5">
        <v>931.87</v>
      </c>
      <c r="Y1667">
        <v>87620</v>
      </c>
      <c r="Z1667">
        <f t="shared" ref="Z1667:Z1730" si="104">DATEDIF(T1667, U1667, "d")</f>
        <v>3</v>
      </c>
      <c r="AA1667">
        <f t="shared" si="103"/>
        <v>22</v>
      </c>
      <c r="AB1667" t="str">
        <f t="shared" ref="AB1667:AB1730" si="105">TEXT((T1667), "mmm")</f>
        <v>Apr</v>
      </c>
      <c r="AC1667">
        <f t="shared" ref="AC1667:AC1730" si="106">YEAR(T1667)</f>
        <v>2015</v>
      </c>
    </row>
    <row r="1668" spans="1:29" ht="12.75" customHeight="1" x14ac:dyDescent="0.25">
      <c r="A1668">
        <v>23567</v>
      </c>
      <c r="B1668" t="s">
        <v>47</v>
      </c>
      <c r="C1668">
        <v>0.05</v>
      </c>
      <c r="D1668">
        <v>2.62</v>
      </c>
      <c r="E1668">
        <v>0.8</v>
      </c>
      <c r="F1668">
        <v>2941</v>
      </c>
      <c r="G1668" t="s">
        <v>2676</v>
      </c>
      <c r="H1668" t="s">
        <v>49</v>
      </c>
      <c r="I1668" t="s">
        <v>58</v>
      </c>
      <c r="J1668" t="s">
        <v>29</v>
      </c>
      <c r="K1668" t="s">
        <v>66</v>
      </c>
      <c r="L1668" t="s">
        <v>31</v>
      </c>
      <c r="M1668" t="s">
        <v>1409</v>
      </c>
      <c r="N1668">
        <v>0.39</v>
      </c>
      <c r="O1668" t="s">
        <v>33</v>
      </c>
      <c r="P1668" t="s">
        <v>53</v>
      </c>
      <c r="Q1668" t="s">
        <v>54</v>
      </c>
      <c r="R1668" t="s">
        <v>484</v>
      </c>
      <c r="S1668">
        <v>7960</v>
      </c>
      <c r="T1668" s="3">
        <v>42150</v>
      </c>
      <c r="U1668" s="3">
        <v>42151</v>
      </c>
      <c r="V1668" s="5">
        <v>12.71</v>
      </c>
      <c r="W1668">
        <v>8</v>
      </c>
      <c r="X1668" s="5">
        <v>21.41</v>
      </c>
      <c r="Y1668">
        <v>87618</v>
      </c>
      <c r="Z1668">
        <f t="shared" si="104"/>
        <v>1</v>
      </c>
      <c r="AA1668">
        <f t="shared" ref="AA1668:AA1731" si="107">DAY(T1668)</f>
        <v>26</v>
      </c>
      <c r="AB1668" t="str">
        <f t="shared" si="105"/>
        <v>May</v>
      </c>
      <c r="AC1668">
        <f t="shared" si="106"/>
        <v>2015</v>
      </c>
    </row>
    <row r="1669" spans="1:29" ht="12.75" customHeight="1" x14ac:dyDescent="0.25">
      <c r="A1669">
        <v>19575</v>
      </c>
      <c r="B1669" t="s">
        <v>106</v>
      </c>
      <c r="C1669">
        <v>0.04</v>
      </c>
      <c r="D1669">
        <v>4.55</v>
      </c>
      <c r="E1669">
        <v>1.49</v>
      </c>
      <c r="F1669">
        <v>2944</v>
      </c>
      <c r="G1669" t="s">
        <v>2677</v>
      </c>
      <c r="H1669" t="s">
        <v>49</v>
      </c>
      <c r="I1669" t="s">
        <v>28</v>
      </c>
      <c r="J1669" t="s">
        <v>29</v>
      </c>
      <c r="K1669" t="s">
        <v>109</v>
      </c>
      <c r="L1669" t="s">
        <v>59</v>
      </c>
      <c r="M1669" t="s">
        <v>1441</v>
      </c>
      <c r="N1669">
        <v>0.35</v>
      </c>
      <c r="O1669" t="s">
        <v>33</v>
      </c>
      <c r="P1669" t="s">
        <v>61</v>
      </c>
      <c r="Q1669" t="s">
        <v>300</v>
      </c>
      <c r="R1669" t="s">
        <v>1929</v>
      </c>
      <c r="S1669">
        <v>48640</v>
      </c>
      <c r="T1669" s="3">
        <v>42068</v>
      </c>
      <c r="U1669" s="3">
        <v>42070</v>
      </c>
      <c r="V1669" s="5">
        <v>28.288</v>
      </c>
      <c r="W1669">
        <v>13</v>
      </c>
      <c r="X1669" s="5">
        <v>59.75</v>
      </c>
      <c r="Y1669">
        <v>90309</v>
      </c>
      <c r="Z1669">
        <f t="shared" si="104"/>
        <v>2</v>
      </c>
      <c r="AA1669">
        <f t="shared" si="107"/>
        <v>5</v>
      </c>
      <c r="AB1669" t="str">
        <f t="shared" si="105"/>
        <v>Mar</v>
      </c>
      <c r="AC1669">
        <f t="shared" si="106"/>
        <v>2015</v>
      </c>
    </row>
    <row r="1670" spans="1:29" ht="12.75" customHeight="1" x14ac:dyDescent="0.25">
      <c r="A1670">
        <v>26054</v>
      </c>
      <c r="B1670" t="s">
        <v>37</v>
      </c>
      <c r="C1670">
        <v>0.01</v>
      </c>
      <c r="D1670">
        <v>7.64</v>
      </c>
      <c r="E1670">
        <v>1.39</v>
      </c>
      <c r="F1670">
        <v>2947</v>
      </c>
      <c r="G1670" t="s">
        <v>2678</v>
      </c>
      <c r="H1670" t="s">
        <v>49</v>
      </c>
      <c r="I1670" t="s">
        <v>114</v>
      </c>
      <c r="J1670" t="s">
        <v>29</v>
      </c>
      <c r="K1670" t="s">
        <v>69</v>
      </c>
      <c r="L1670" t="s">
        <v>59</v>
      </c>
      <c r="M1670" t="s">
        <v>2438</v>
      </c>
      <c r="N1670">
        <v>0.36</v>
      </c>
      <c r="O1670" t="s">
        <v>33</v>
      </c>
      <c r="P1670" t="s">
        <v>53</v>
      </c>
      <c r="Q1670" t="s">
        <v>71</v>
      </c>
      <c r="R1670" t="s">
        <v>2679</v>
      </c>
      <c r="S1670">
        <v>14043</v>
      </c>
      <c r="T1670" s="3">
        <v>42039</v>
      </c>
      <c r="U1670" s="3">
        <v>42042</v>
      </c>
      <c r="V1670" s="5">
        <v>112.1181</v>
      </c>
      <c r="W1670">
        <v>20</v>
      </c>
      <c r="X1670" s="5">
        <v>162.49</v>
      </c>
      <c r="Y1670">
        <v>87511</v>
      </c>
      <c r="Z1670">
        <f t="shared" si="104"/>
        <v>3</v>
      </c>
      <c r="AA1670">
        <f t="shared" si="107"/>
        <v>4</v>
      </c>
      <c r="AB1670" t="str">
        <f t="shared" si="105"/>
        <v>Feb</v>
      </c>
      <c r="AC1670">
        <f t="shared" si="106"/>
        <v>2015</v>
      </c>
    </row>
    <row r="1671" spans="1:29" ht="12.75" customHeight="1" x14ac:dyDescent="0.25">
      <c r="A1671">
        <v>25051</v>
      </c>
      <c r="B1671" t="s">
        <v>56</v>
      </c>
      <c r="C1671">
        <v>7.0000000000000007E-2</v>
      </c>
      <c r="D1671">
        <v>42.98</v>
      </c>
      <c r="E1671">
        <v>4.62</v>
      </c>
      <c r="F1671">
        <v>2951</v>
      </c>
      <c r="G1671" t="s">
        <v>2680</v>
      </c>
      <c r="H1671" t="s">
        <v>27</v>
      </c>
      <c r="I1671" t="s">
        <v>28</v>
      </c>
      <c r="J1671" t="s">
        <v>29</v>
      </c>
      <c r="K1671" t="s">
        <v>257</v>
      </c>
      <c r="L1671" t="s">
        <v>59</v>
      </c>
      <c r="M1671" t="s">
        <v>1888</v>
      </c>
      <c r="N1671">
        <v>0.56000000000000005</v>
      </c>
      <c r="O1671" t="s">
        <v>33</v>
      </c>
      <c r="P1671" t="s">
        <v>61</v>
      </c>
      <c r="Q1671" t="s">
        <v>183</v>
      </c>
      <c r="R1671" t="s">
        <v>2612</v>
      </c>
      <c r="S1671">
        <v>67601</v>
      </c>
      <c r="T1671" s="3">
        <v>42050</v>
      </c>
      <c r="U1671" s="3">
        <v>42052</v>
      </c>
      <c r="V1671" s="5">
        <v>565.38599999999997</v>
      </c>
      <c r="W1671">
        <v>19</v>
      </c>
      <c r="X1671" s="5">
        <v>819.4</v>
      </c>
      <c r="Y1671">
        <v>91397</v>
      </c>
      <c r="Z1671">
        <f t="shared" si="104"/>
        <v>2</v>
      </c>
      <c r="AA1671">
        <f t="shared" si="107"/>
        <v>15</v>
      </c>
      <c r="AB1671" t="str">
        <f t="shared" si="105"/>
        <v>Feb</v>
      </c>
      <c r="AC1671">
        <f t="shared" si="106"/>
        <v>2015</v>
      </c>
    </row>
    <row r="1672" spans="1:29" ht="12.75" customHeight="1" x14ac:dyDescent="0.25">
      <c r="A1672">
        <v>25052</v>
      </c>
      <c r="B1672" t="s">
        <v>56</v>
      </c>
      <c r="C1672">
        <v>0.03</v>
      </c>
      <c r="D1672">
        <v>89.99</v>
      </c>
      <c r="E1672">
        <v>42</v>
      </c>
      <c r="F1672">
        <v>2951</v>
      </c>
      <c r="G1672" t="s">
        <v>2680</v>
      </c>
      <c r="H1672" t="s">
        <v>39</v>
      </c>
      <c r="I1672" t="s">
        <v>28</v>
      </c>
      <c r="J1672" t="s">
        <v>41</v>
      </c>
      <c r="K1672" t="s">
        <v>42</v>
      </c>
      <c r="L1672" t="s">
        <v>43</v>
      </c>
      <c r="M1672" t="s">
        <v>2466</v>
      </c>
      <c r="N1672">
        <v>0.66</v>
      </c>
      <c r="O1672" t="s">
        <v>33</v>
      </c>
      <c r="P1672" t="s">
        <v>61</v>
      </c>
      <c r="Q1672" t="s">
        <v>183</v>
      </c>
      <c r="R1672" t="s">
        <v>2612</v>
      </c>
      <c r="S1672">
        <v>67601</v>
      </c>
      <c r="T1672" s="3">
        <v>42050</v>
      </c>
      <c r="U1672" s="3">
        <v>42053</v>
      </c>
      <c r="V1672" s="5">
        <v>-230.9528</v>
      </c>
      <c r="W1672">
        <v>19</v>
      </c>
      <c r="X1672" s="5">
        <v>1809.75</v>
      </c>
      <c r="Y1672">
        <v>91397</v>
      </c>
      <c r="Z1672">
        <f t="shared" si="104"/>
        <v>3</v>
      </c>
      <c r="AA1672">
        <f t="shared" si="107"/>
        <v>15</v>
      </c>
      <c r="AB1672" t="str">
        <f t="shared" si="105"/>
        <v>Feb</v>
      </c>
      <c r="AC1672">
        <f t="shared" si="106"/>
        <v>2015</v>
      </c>
    </row>
    <row r="1673" spans="1:29" ht="12.75" customHeight="1" x14ac:dyDescent="0.25">
      <c r="A1673">
        <v>25970</v>
      </c>
      <c r="B1673" t="s">
        <v>56</v>
      </c>
      <c r="C1673">
        <v>0.08</v>
      </c>
      <c r="D1673">
        <v>5.74</v>
      </c>
      <c r="E1673">
        <v>5.01</v>
      </c>
      <c r="F1673">
        <v>2952</v>
      </c>
      <c r="G1673" t="s">
        <v>2681</v>
      </c>
      <c r="H1673" t="s">
        <v>27</v>
      </c>
      <c r="I1673" t="s">
        <v>28</v>
      </c>
      <c r="J1673" t="s">
        <v>29</v>
      </c>
      <c r="K1673" t="s">
        <v>109</v>
      </c>
      <c r="L1673" t="s">
        <v>59</v>
      </c>
      <c r="M1673" t="s">
        <v>2061</v>
      </c>
      <c r="N1673">
        <v>0.39</v>
      </c>
      <c r="O1673" t="s">
        <v>33</v>
      </c>
      <c r="P1673" t="s">
        <v>53</v>
      </c>
      <c r="Q1673" t="s">
        <v>154</v>
      </c>
      <c r="R1673" t="s">
        <v>2682</v>
      </c>
      <c r="S1673">
        <v>43123</v>
      </c>
      <c r="T1673" s="3">
        <v>42109</v>
      </c>
      <c r="U1673" s="3">
        <v>42111</v>
      </c>
      <c r="V1673" s="5">
        <v>-61.628039999999999</v>
      </c>
      <c r="W1673">
        <v>12</v>
      </c>
      <c r="X1673" s="5">
        <v>70.03</v>
      </c>
      <c r="Y1673">
        <v>91398</v>
      </c>
      <c r="Z1673">
        <f t="shared" si="104"/>
        <v>2</v>
      </c>
      <c r="AA1673">
        <f t="shared" si="107"/>
        <v>15</v>
      </c>
      <c r="AB1673" t="str">
        <f t="shared" si="105"/>
        <v>Apr</v>
      </c>
      <c r="AC1673">
        <f t="shared" si="106"/>
        <v>2015</v>
      </c>
    </row>
    <row r="1674" spans="1:29" ht="12.75" customHeight="1" x14ac:dyDescent="0.25">
      <c r="A1674">
        <v>21200</v>
      </c>
      <c r="B1674" t="s">
        <v>106</v>
      </c>
      <c r="C1674">
        <v>0.09</v>
      </c>
      <c r="D1674">
        <v>12.22</v>
      </c>
      <c r="E1674">
        <v>2.85</v>
      </c>
      <c r="F1674">
        <v>2954</v>
      </c>
      <c r="G1674" t="s">
        <v>2683</v>
      </c>
      <c r="H1674" t="s">
        <v>49</v>
      </c>
      <c r="I1674" t="s">
        <v>114</v>
      </c>
      <c r="J1674" t="s">
        <v>41</v>
      </c>
      <c r="K1674" t="s">
        <v>50</v>
      </c>
      <c r="L1674" t="s">
        <v>51</v>
      </c>
      <c r="M1674" t="s">
        <v>2398</v>
      </c>
      <c r="N1674">
        <v>0.55000000000000004</v>
      </c>
      <c r="O1674" t="s">
        <v>33</v>
      </c>
      <c r="P1674" t="s">
        <v>61</v>
      </c>
      <c r="Q1674" t="s">
        <v>62</v>
      </c>
      <c r="R1674" t="s">
        <v>2684</v>
      </c>
      <c r="S1674">
        <v>55119</v>
      </c>
      <c r="T1674" s="3">
        <v>42173</v>
      </c>
      <c r="U1674" s="3">
        <v>42180</v>
      </c>
      <c r="V1674" s="5">
        <v>70.676699999999997</v>
      </c>
      <c r="W1674">
        <v>9</v>
      </c>
      <c r="X1674" s="5">
        <v>102.43</v>
      </c>
      <c r="Y1674">
        <v>86427</v>
      </c>
      <c r="Z1674">
        <f t="shared" si="104"/>
        <v>7</v>
      </c>
      <c r="AA1674">
        <f t="shared" si="107"/>
        <v>18</v>
      </c>
      <c r="AB1674" t="str">
        <f t="shared" si="105"/>
        <v>Jun</v>
      </c>
      <c r="AC1674">
        <f t="shared" si="106"/>
        <v>2015</v>
      </c>
    </row>
    <row r="1675" spans="1:29" ht="12.75" customHeight="1" x14ac:dyDescent="0.25">
      <c r="A1675">
        <v>24817</v>
      </c>
      <c r="B1675" t="s">
        <v>56</v>
      </c>
      <c r="C1675">
        <v>0.1</v>
      </c>
      <c r="D1675">
        <v>37.94</v>
      </c>
      <c r="E1675">
        <v>5.08</v>
      </c>
      <c r="F1675">
        <v>2957</v>
      </c>
      <c r="G1675" t="s">
        <v>2685</v>
      </c>
      <c r="H1675" t="s">
        <v>27</v>
      </c>
      <c r="I1675" t="s">
        <v>28</v>
      </c>
      <c r="J1675" t="s">
        <v>29</v>
      </c>
      <c r="K1675" t="s">
        <v>93</v>
      </c>
      <c r="L1675" t="s">
        <v>31</v>
      </c>
      <c r="M1675" t="s">
        <v>892</v>
      </c>
      <c r="N1675">
        <v>0.38</v>
      </c>
      <c r="O1675" t="s">
        <v>33</v>
      </c>
      <c r="P1675" t="s">
        <v>61</v>
      </c>
      <c r="Q1675" t="s">
        <v>1858</v>
      </c>
      <c r="R1675" t="s">
        <v>2686</v>
      </c>
      <c r="S1675">
        <v>53209</v>
      </c>
      <c r="T1675" s="3">
        <v>42096</v>
      </c>
      <c r="U1675" s="3">
        <v>42098</v>
      </c>
      <c r="V1675" s="5">
        <v>95.054399999999987</v>
      </c>
      <c r="W1675">
        <v>4</v>
      </c>
      <c r="X1675" s="5">
        <v>137.76</v>
      </c>
      <c r="Y1675">
        <v>90264</v>
      </c>
      <c r="Z1675">
        <f t="shared" si="104"/>
        <v>2</v>
      </c>
      <c r="AA1675">
        <f t="shared" si="107"/>
        <v>2</v>
      </c>
      <c r="AB1675" t="str">
        <f t="shared" si="105"/>
        <v>Apr</v>
      </c>
      <c r="AC1675">
        <f t="shared" si="106"/>
        <v>2015</v>
      </c>
    </row>
    <row r="1676" spans="1:29" ht="12.75" customHeight="1" x14ac:dyDescent="0.25">
      <c r="A1676">
        <v>25709</v>
      </c>
      <c r="B1676" t="s">
        <v>106</v>
      </c>
      <c r="C1676">
        <v>0.06</v>
      </c>
      <c r="D1676">
        <v>20.99</v>
      </c>
      <c r="E1676">
        <v>0.99</v>
      </c>
      <c r="F1676">
        <v>2958</v>
      </c>
      <c r="G1676" t="s">
        <v>2687</v>
      </c>
      <c r="H1676" t="s">
        <v>49</v>
      </c>
      <c r="I1676" t="s">
        <v>28</v>
      </c>
      <c r="J1676" t="s">
        <v>77</v>
      </c>
      <c r="K1676" t="s">
        <v>78</v>
      </c>
      <c r="L1676" t="s">
        <v>31</v>
      </c>
      <c r="M1676" t="s">
        <v>2688</v>
      </c>
      <c r="N1676">
        <v>0.37</v>
      </c>
      <c r="O1676" t="s">
        <v>33</v>
      </c>
      <c r="P1676" t="s">
        <v>61</v>
      </c>
      <c r="Q1676" t="s">
        <v>1858</v>
      </c>
      <c r="R1676" t="s">
        <v>2689</v>
      </c>
      <c r="S1676">
        <v>54956</v>
      </c>
      <c r="T1676" s="3">
        <v>42086</v>
      </c>
      <c r="U1676" s="3">
        <v>42091</v>
      </c>
      <c r="V1676" s="5">
        <v>224.96069999999997</v>
      </c>
      <c r="W1676">
        <v>18</v>
      </c>
      <c r="X1676" s="5">
        <v>326.02999999999997</v>
      </c>
      <c r="Y1676">
        <v>90265</v>
      </c>
      <c r="Z1676">
        <f t="shared" si="104"/>
        <v>5</v>
      </c>
      <c r="AA1676">
        <f t="shared" si="107"/>
        <v>23</v>
      </c>
      <c r="AB1676" t="str">
        <f t="shared" si="105"/>
        <v>Mar</v>
      </c>
      <c r="AC1676">
        <f t="shared" si="106"/>
        <v>2015</v>
      </c>
    </row>
    <row r="1677" spans="1:29" ht="12.75" customHeight="1" x14ac:dyDescent="0.25">
      <c r="A1677">
        <v>19923</v>
      </c>
      <c r="B1677" t="s">
        <v>37</v>
      </c>
      <c r="C1677">
        <v>0.1</v>
      </c>
      <c r="D1677">
        <v>36.549999999999997</v>
      </c>
      <c r="E1677">
        <v>13.89</v>
      </c>
      <c r="F1677">
        <v>2960</v>
      </c>
      <c r="G1677" t="s">
        <v>2690</v>
      </c>
      <c r="H1677" t="s">
        <v>49</v>
      </c>
      <c r="I1677" t="s">
        <v>28</v>
      </c>
      <c r="J1677" t="s">
        <v>29</v>
      </c>
      <c r="K1677" t="s">
        <v>30</v>
      </c>
      <c r="L1677" t="s">
        <v>31</v>
      </c>
      <c r="M1677" t="s">
        <v>1290</v>
      </c>
      <c r="N1677">
        <v>0.41</v>
      </c>
      <c r="O1677" t="s">
        <v>33</v>
      </c>
      <c r="P1677" t="s">
        <v>136</v>
      </c>
      <c r="Q1677" t="s">
        <v>958</v>
      </c>
      <c r="R1677" t="s">
        <v>2691</v>
      </c>
      <c r="S1677">
        <v>72956</v>
      </c>
      <c r="T1677" s="3">
        <v>42099</v>
      </c>
      <c r="U1677" s="3">
        <v>42101</v>
      </c>
      <c r="V1677" s="5">
        <v>-89.572000000000003</v>
      </c>
      <c r="W1677">
        <v>11</v>
      </c>
      <c r="X1677" s="5">
        <v>379.72</v>
      </c>
      <c r="Y1677">
        <v>90646</v>
      </c>
      <c r="Z1677">
        <f t="shared" si="104"/>
        <v>2</v>
      </c>
      <c r="AA1677">
        <f t="shared" si="107"/>
        <v>5</v>
      </c>
      <c r="AB1677" t="str">
        <f t="shared" si="105"/>
        <v>Apr</v>
      </c>
      <c r="AC1677">
        <f t="shared" si="106"/>
        <v>2015</v>
      </c>
    </row>
    <row r="1678" spans="1:29" ht="12.75" customHeight="1" x14ac:dyDescent="0.25">
      <c r="A1678">
        <v>20390</v>
      </c>
      <c r="B1678" t="s">
        <v>25</v>
      </c>
      <c r="C1678">
        <v>7.0000000000000007E-2</v>
      </c>
      <c r="D1678">
        <v>4.76</v>
      </c>
      <c r="E1678">
        <v>0.88</v>
      </c>
      <c r="F1678">
        <v>2962</v>
      </c>
      <c r="G1678" t="s">
        <v>2692</v>
      </c>
      <c r="H1678" t="s">
        <v>27</v>
      </c>
      <c r="I1678" t="s">
        <v>114</v>
      </c>
      <c r="J1678" t="s">
        <v>29</v>
      </c>
      <c r="K1678" t="s">
        <v>93</v>
      </c>
      <c r="L1678" t="s">
        <v>31</v>
      </c>
      <c r="M1678" t="s">
        <v>2564</v>
      </c>
      <c r="N1678">
        <v>0.39</v>
      </c>
      <c r="O1678" t="s">
        <v>33</v>
      </c>
      <c r="P1678" t="s">
        <v>34</v>
      </c>
      <c r="Q1678" t="s">
        <v>255</v>
      </c>
      <c r="R1678" t="s">
        <v>337</v>
      </c>
      <c r="S1678">
        <v>80027</v>
      </c>
      <c r="T1678" s="3">
        <v>42131</v>
      </c>
      <c r="U1678" s="3">
        <v>42133</v>
      </c>
      <c r="V1678" s="5">
        <v>33.347699999999996</v>
      </c>
      <c r="W1678">
        <v>10</v>
      </c>
      <c r="X1678" s="5">
        <v>48.33</v>
      </c>
      <c r="Y1678">
        <v>88611</v>
      </c>
      <c r="Z1678">
        <f t="shared" si="104"/>
        <v>2</v>
      </c>
      <c r="AA1678">
        <f t="shared" si="107"/>
        <v>7</v>
      </c>
      <c r="AB1678" t="str">
        <f t="shared" si="105"/>
        <v>May</v>
      </c>
      <c r="AC1678">
        <f t="shared" si="106"/>
        <v>2015</v>
      </c>
    </row>
    <row r="1679" spans="1:29" ht="12.75" customHeight="1" x14ac:dyDescent="0.25">
      <c r="A1679">
        <v>22175</v>
      </c>
      <c r="B1679" t="s">
        <v>47</v>
      </c>
      <c r="C1679">
        <v>0.01</v>
      </c>
      <c r="D1679">
        <v>7.98</v>
      </c>
      <c r="E1679">
        <v>6.5</v>
      </c>
      <c r="F1679">
        <v>2963</v>
      </c>
      <c r="G1679" t="s">
        <v>2693</v>
      </c>
      <c r="H1679" t="s">
        <v>49</v>
      </c>
      <c r="I1679" t="s">
        <v>114</v>
      </c>
      <c r="J1679" t="s">
        <v>29</v>
      </c>
      <c r="K1679" t="s">
        <v>141</v>
      </c>
      <c r="L1679" t="s">
        <v>86</v>
      </c>
      <c r="M1679" t="s">
        <v>2694</v>
      </c>
      <c r="N1679">
        <v>0.59</v>
      </c>
      <c r="O1679" t="s">
        <v>33</v>
      </c>
      <c r="P1679" t="s">
        <v>53</v>
      </c>
      <c r="Q1679" t="s">
        <v>415</v>
      </c>
      <c r="R1679" t="s">
        <v>2695</v>
      </c>
      <c r="S1679">
        <v>21220</v>
      </c>
      <c r="T1679" s="3">
        <v>42177</v>
      </c>
      <c r="U1679" s="3">
        <v>42178</v>
      </c>
      <c r="V1679" s="5">
        <v>-34.591999999999999</v>
      </c>
      <c r="W1679">
        <v>4</v>
      </c>
      <c r="X1679" s="5">
        <v>34.909999999999997</v>
      </c>
      <c r="Y1679">
        <v>88612</v>
      </c>
      <c r="Z1679">
        <f t="shared" si="104"/>
        <v>1</v>
      </c>
      <c r="AA1679">
        <f t="shared" si="107"/>
        <v>22</v>
      </c>
      <c r="AB1679" t="str">
        <f t="shared" si="105"/>
        <v>Jun</v>
      </c>
      <c r="AC1679">
        <f t="shared" si="106"/>
        <v>2015</v>
      </c>
    </row>
    <row r="1680" spans="1:29" ht="12.75" customHeight="1" x14ac:dyDescent="0.25">
      <c r="A1680">
        <v>25953</v>
      </c>
      <c r="B1680" t="s">
        <v>25</v>
      </c>
      <c r="C1680">
        <v>0.06</v>
      </c>
      <c r="D1680">
        <v>42.98</v>
      </c>
      <c r="E1680">
        <v>4.62</v>
      </c>
      <c r="F1680">
        <v>2964</v>
      </c>
      <c r="G1680" t="s">
        <v>2696</v>
      </c>
      <c r="H1680" t="s">
        <v>49</v>
      </c>
      <c r="I1680" t="s">
        <v>114</v>
      </c>
      <c r="J1680" t="s">
        <v>29</v>
      </c>
      <c r="K1680" t="s">
        <v>257</v>
      </c>
      <c r="L1680" t="s">
        <v>59</v>
      </c>
      <c r="M1680" t="s">
        <v>1888</v>
      </c>
      <c r="N1680">
        <v>0.56000000000000005</v>
      </c>
      <c r="O1680" t="s">
        <v>33</v>
      </c>
      <c r="P1680" t="s">
        <v>53</v>
      </c>
      <c r="Q1680" t="s">
        <v>154</v>
      </c>
      <c r="R1680" t="s">
        <v>1961</v>
      </c>
      <c r="S1680">
        <v>43050</v>
      </c>
      <c r="T1680" s="3">
        <v>42115</v>
      </c>
      <c r="U1680" s="3">
        <v>42117</v>
      </c>
      <c r="V1680" s="5">
        <v>-24.63</v>
      </c>
      <c r="W1680">
        <v>1</v>
      </c>
      <c r="X1680" s="5">
        <v>47.04</v>
      </c>
      <c r="Y1680">
        <v>88610</v>
      </c>
      <c r="Z1680">
        <f t="shared" si="104"/>
        <v>2</v>
      </c>
      <c r="AA1680">
        <f t="shared" si="107"/>
        <v>21</v>
      </c>
      <c r="AB1680" t="str">
        <f t="shared" si="105"/>
        <v>Apr</v>
      </c>
      <c r="AC1680">
        <f t="shared" si="106"/>
        <v>2015</v>
      </c>
    </row>
    <row r="1681" spans="1:29" ht="12.75" customHeight="1" x14ac:dyDescent="0.25">
      <c r="A1681">
        <v>21390</v>
      </c>
      <c r="B1681" t="s">
        <v>37</v>
      </c>
      <c r="C1681">
        <v>0.08</v>
      </c>
      <c r="D1681">
        <v>9.68</v>
      </c>
      <c r="E1681">
        <v>2.0299999999999998</v>
      </c>
      <c r="F1681">
        <v>2968</v>
      </c>
      <c r="G1681" t="s">
        <v>2697</v>
      </c>
      <c r="H1681" t="s">
        <v>49</v>
      </c>
      <c r="I1681" t="s">
        <v>58</v>
      </c>
      <c r="J1681" t="s">
        <v>29</v>
      </c>
      <c r="K1681" t="s">
        <v>93</v>
      </c>
      <c r="L1681" t="s">
        <v>31</v>
      </c>
      <c r="M1681" t="s">
        <v>2698</v>
      </c>
      <c r="N1681">
        <v>0.37</v>
      </c>
      <c r="O1681" t="s">
        <v>33</v>
      </c>
      <c r="P1681" t="s">
        <v>136</v>
      </c>
      <c r="Q1681" t="s">
        <v>362</v>
      </c>
      <c r="R1681" t="s">
        <v>2699</v>
      </c>
      <c r="S1681">
        <v>33021</v>
      </c>
      <c r="T1681" s="3">
        <v>42057</v>
      </c>
      <c r="U1681" s="3">
        <v>42059</v>
      </c>
      <c r="V1681" s="5">
        <v>-536.24199999999996</v>
      </c>
      <c r="W1681">
        <v>1</v>
      </c>
      <c r="X1681" s="5">
        <v>10.94</v>
      </c>
      <c r="Y1681">
        <v>86085</v>
      </c>
      <c r="Z1681">
        <f t="shared" si="104"/>
        <v>2</v>
      </c>
      <c r="AA1681">
        <f t="shared" si="107"/>
        <v>22</v>
      </c>
      <c r="AB1681" t="str">
        <f t="shared" si="105"/>
        <v>Feb</v>
      </c>
      <c r="AC1681">
        <f t="shared" si="106"/>
        <v>2015</v>
      </c>
    </row>
    <row r="1682" spans="1:29" ht="12.75" customHeight="1" x14ac:dyDescent="0.25">
      <c r="A1682">
        <v>21391</v>
      </c>
      <c r="B1682" t="s">
        <v>37</v>
      </c>
      <c r="C1682">
        <v>0.04</v>
      </c>
      <c r="D1682">
        <v>150.97999999999999</v>
      </c>
      <c r="E1682">
        <v>16.010000000000002</v>
      </c>
      <c r="F1682">
        <v>2968</v>
      </c>
      <c r="G1682" t="s">
        <v>2697</v>
      </c>
      <c r="H1682" t="s">
        <v>39</v>
      </c>
      <c r="I1682" t="s">
        <v>58</v>
      </c>
      <c r="J1682" t="s">
        <v>41</v>
      </c>
      <c r="K1682" t="s">
        <v>152</v>
      </c>
      <c r="L1682" t="s">
        <v>121</v>
      </c>
      <c r="M1682" t="s">
        <v>2700</v>
      </c>
      <c r="N1682">
        <v>0.7</v>
      </c>
      <c r="O1682" t="s">
        <v>33</v>
      </c>
      <c r="P1682" t="s">
        <v>136</v>
      </c>
      <c r="Q1682" t="s">
        <v>362</v>
      </c>
      <c r="R1682" t="s">
        <v>2699</v>
      </c>
      <c r="S1682">
        <v>33021</v>
      </c>
      <c r="T1682" s="3">
        <v>42057</v>
      </c>
      <c r="U1682" s="3">
        <v>42058</v>
      </c>
      <c r="V1682" s="5">
        <v>-125.86000000000001</v>
      </c>
      <c r="W1682">
        <v>5</v>
      </c>
      <c r="X1682" s="5">
        <v>731.38</v>
      </c>
      <c r="Y1682">
        <v>86085</v>
      </c>
      <c r="Z1682">
        <f t="shared" si="104"/>
        <v>1</v>
      </c>
      <c r="AA1682">
        <f t="shared" si="107"/>
        <v>22</v>
      </c>
      <c r="AB1682" t="str">
        <f t="shared" si="105"/>
        <v>Feb</v>
      </c>
      <c r="AC1682">
        <f t="shared" si="106"/>
        <v>2015</v>
      </c>
    </row>
    <row r="1683" spans="1:29" ht="12.75" customHeight="1" x14ac:dyDescent="0.25">
      <c r="A1683">
        <v>18041</v>
      </c>
      <c r="B1683" t="s">
        <v>25</v>
      </c>
      <c r="C1683">
        <v>0.06</v>
      </c>
      <c r="D1683">
        <v>363.25</v>
      </c>
      <c r="E1683">
        <v>19.989999999999998</v>
      </c>
      <c r="F1683">
        <v>2968</v>
      </c>
      <c r="G1683" t="s">
        <v>2697</v>
      </c>
      <c r="H1683" t="s">
        <v>49</v>
      </c>
      <c r="I1683" t="s">
        <v>58</v>
      </c>
      <c r="J1683" t="s">
        <v>29</v>
      </c>
      <c r="K1683" t="s">
        <v>257</v>
      </c>
      <c r="L1683" t="s">
        <v>59</v>
      </c>
      <c r="M1683" t="s">
        <v>1253</v>
      </c>
      <c r="N1683">
        <v>0.56999999999999995</v>
      </c>
      <c r="O1683" t="s">
        <v>33</v>
      </c>
      <c r="P1683" t="s">
        <v>136</v>
      </c>
      <c r="Q1683" t="s">
        <v>362</v>
      </c>
      <c r="R1683" t="s">
        <v>2699</v>
      </c>
      <c r="S1683">
        <v>33021</v>
      </c>
      <c r="T1683" s="3">
        <v>42091</v>
      </c>
      <c r="U1683" s="3">
        <v>42093</v>
      </c>
      <c r="V1683" s="5">
        <v>36.164099999999998</v>
      </c>
      <c r="W1683">
        <v>1</v>
      </c>
      <c r="X1683" s="5">
        <v>344.87</v>
      </c>
      <c r="Y1683">
        <v>86086</v>
      </c>
      <c r="Z1683">
        <f t="shared" si="104"/>
        <v>2</v>
      </c>
      <c r="AA1683">
        <f t="shared" si="107"/>
        <v>28</v>
      </c>
      <c r="AB1683" t="str">
        <f t="shared" si="105"/>
        <v>Mar</v>
      </c>
      <c r="AC1683">
        <f t="shared" si="106"/>
        <v>2015</v>
      </c>
    </row>
    <row r="1684" spans="1:29" ht="12.75" customHeight="1" x14ac:dyDescent="0.25">
      <c r="A1684">
        <v>21096</v>
      </c>
      <c r="B1684" t="s">
        <v>25</v>
      </c>
      <c r="C1684">
        <v>0.01</v>
      </c>
      <c r="D1684">
        <v>30.97</v>
      </c>
      <c r="E1684">
        <v>4</v>
      </c>
      <c r="F1684">
        <v>2973</v>
      </c>
      <c r="G1684" t="s">
        <v>2701</v>
      </c>
      <c r="H1684" t="s">
        <v>49</v>
      </c>
      <c r="I1684" t="s">
        <v>40</v>
      </c>
      <c r="J1684" t="s">
        <v>77</v>
      </c>
      <c r="K1684" t="s">
        <v>180</v>
      </c>
      <c r="L1684" t="s">
        <v>59</v>
      </c>
      <c r="M1684" t="s">
        <v>2702</v>
      </c>
      <c r="N1684">
        <v>0.74</v>
      </c>
      <c r="O1684" t="s">
        <v>33</v>
      </c>
      <c r="P1684" t="s">
        <v>61</v>
      </c>
      <c r="Q1684" t="s">
        <v>1858</v>
      </c>
      <c r="R1684" t="s">
        <v>2703</v>
      </c>
      <c r="S1684">
        <v>53151</v>
      </c>
      <c r="T1684" s="3">
        <v>42107</v>
      </c>
      <c r="U1684" s="3">
        <v>42109</v>
      </c>
      <c r="V1684" s="5">
        <v>17.102799999999998</v>
      </c>
      <c r="W1684">
        <v>17</v>
      </c>
      <c r="X1684" s="5">
        <v>523.05999999999995</v>
      </c>
      <c r="Y1684">
        <v>87186</v>
      </c>
      <c r="Z1684">
        <f t="shared" si="104"/>
        <v>2</v>
      </c>
      <c r="AA1684">
        <f t="shared" si="107"/>
        <v>13</v>
      </c>
      <c r="AB1684" t="str">
        <f t="shared" si="105"/>
        <v>Apr</v>
      </c>
      <c r="AC1684">
        <f t="shared" si="106"/>
        <v>2015</v>
      </c>
    </row>
    <row r="1685" spans="1:29" ht="12.75" customHeight="1" x14ac:dyDescent="0.25">
      <c r="A1685">
        <v>21097</v>
      </c>
      <c r="B1685" t="s">
        <v>25</v>
      </c>
      <c r="C1685">
        <v>0.08</v>
      </c>
      <c r="D1685">
        <v>125.99</v>
      </c>
      <c r="E1685">
        <v>7.69</v>
      </c>
      <c r="F1685">
        <v>2973</v>
      </c>
      <c r="G1685" t="s">
        <v>2701</v>
      </c>
      <c r="H1685" t="s">
        <v>49</v>
      </c>
      <c r="I1685" t="s">
        <v>40</v>
      </c>
      <c r="J1685" t="s">
        <v>77</v>
      </c>
      <c r="K1685" t="s">
        <v>78</v>
      </c>
      <c r="L1685" t="s">
        <v>59</v>
      </c>
      <c r="M1685" t="s">
        <v>1225</v>
      </c>
      <c r="N1685">
        <v>0.57999999999999996</v>
      </c>
      <c r="O1685" t="s">
        <v>33</v>
      </c>
      <c r="P1685" t="s">
        <v>61</v>
      </c>
      <c r="Q1685" t="s">
        <v>1858</v>
      </c>
      <c r="R1685" t="s">
        <v>2703</v>
      </c>
      <c r="S1685">
        <v>53151</v>
      </c>
      <c r="T1685" s="3">
        <v>42107</v>
      </c>
      <c r="U1685" s="3">
        <v>42109</v>
      </c>
      <c r="V1685" s="5">
        <v>1269.3819599999999</v>
      </c>
      <c r="W1685">
        <v>23</v>
      </c>
      <c r="X1685" s="5">
        <v>2424.6799999999998</v>
      </c>
      <c r="Y1685">
        <v>87186</v>
      </c>
      <c r="Z1685">
        <f t="shared" si="104"/>
        <v>2</v>
      </c>
      <c r="AA1685">
        <f t="shared" si="107"/>
        <v>13</v>
      </c>
      <c r="AB1685" t="str">
        <f t="shared" si="105"/>
        <v>Apr</v>
      </c>
      <c r="AC1685">
        <f t="shared" si="106"/>
        <v>2015</v>
      </c>
    </row>
    <row r="1686" spans="1:29" ht="12.75" customHeight="1" x14ac:dyDescent="0.25">
      <c r="A1686">
        <v>24770</v>
      </c>
      <c r="B1686" t="s">
        <v>47</v>
      </c>
      <c r="C1686">
        <v>0.1</v>
      </c>
      <c r="D1686">
        <v>442.14</v>
      </c>
      <c r="E1686">
        <v>14.7</v>
      </c>
      <c r="F1686">
        <v>2973</v>
      </c>
      <c r="G1686" t="s">
        <v>2701</v>
      </c>
      <c r="H1686" t="s">
        <v>39</v>
      </c>
      <c r="I1686" t="s">
        <v>40</v>
      </c>
      <c r="J1686" t="s">
        <v>77</v>
      </c>
      <c r="K1686" t="s">
        <v>85</v>
      </c>
      <c r="L1686" t="s">
        <v>43</v>
      </c>
      <c r="M1686" t="s">
        <v>336</v>
      </c>
      <c r="N1686">
        <v>0.56000000000000005</v>
      </c>
      <c r="O1686" t="s">
        <v>33</v>
      </c>
      <c r="P1686" t="s">
        <v>61</v>
      </c>
      <c r="Q1686" t="s">
        <v>1858</v>
      </c>
      <c r="R1686" t="s">
        <v>2703</v>
      </c>
      <c r="S1686">
        <v>53151</v>
      </c>
      <c r="T1686" s="3">
        <v>42144</v>
      </c>
      <c r="U1686" s="3">
        <v>42145</v>
      </c>
      <c r="V1686" s="5">
        <v>137.68794000000014</v>
      </c>
      <c r="W1686">
        <v>6</v>
      </c>
      <c r="X1686" s="5">
        <v>2411.4299999999998</v>
      </c>
      <c r="Y1686">
        <v>87187</v>
      </c>
      <c r="Z1686">
        <f t="shared" si="104"/>
        <v>1</v>
      </c>
      <c r="AA1686">
        <f t="shared" si="107"/>
        <v>20</v>
      </c>
      <c r="AB1686" t="str">
        <f t="shared" si="105"/>
        <v>May</v>
      </c>
      <c r="AC1686">
        <f t="shared" si="106"/>
        <v>2015</v>
      </c>
    </row>
    <row r="1687" spans="1:29" ht="12.75" customHeight="1" x14ac:dyDescent="0.25">
      <c r="A1687">
        <v>19599</v>
      </c>
      <c r="B1687" t="s">
        <v>56</v>
      </c>
      <c r="C1687">
        <v>0.01</v>
      </c>
      <c r="D1687">
        <v>35.99</v>
      </c>
      <c r="E1687">
        <v>0.99</v>
      </c>
      <c r="F1687">
        <v>2976</v>
      </c>
      <c r="G1687" t="s">
        <v>2704</v>
      </c>
      <c r="H1687" t="s">
        <v>49</v>
      </c>
      <c r="I1687" t="s">
        <v>58</v>
      </c>
      <c r="J1687" t="s">
        <v>77</v>
      </c>
      <c r="K1687" t="s">
        <v>78</v>
      </c>
      <c r="L1687" t="s">
        <v>51</v>
      </c>
      <c r="M1687" t="s">
        <v>2385</v>
      </c>
      <c r="N1687">
        <v>0.35</v>
      </c>
      <c r="O1687" t="s">
        <v>33</v>
      </c>
      <c r="P1687" t="s">
        <v>61</v>
      </c>
      <c r="Q1687" t="s">
        <v>1858</v>
      </c>
      <c r="R1687" t="s">
        <v>2705</v>
      </c>
      <c r="S1687">
        <v>53154</v>
      </c>
      <c r="T1687" s="3">
        <v>42146</v>
      </c>
      <c r="U1687" s="3">
        <v>42147</v>
      </c>
      <c r="V1687" s="5">
        <v>882.48239999999998</v>
      </c>
      <c r="W1687">
        <v>41</v>
      </c>
      <c r="X1687" s="5">
        <v>1278.96</v>
      </c>
      <c r="Y1687">
        <v>89047</v>
      </c>
      <c r="Z1687">
        <f t="shared" si="104"/>
        <v>1</v>
      </c>
      <c r="AA1687">
        <f t="shared" si="107"/>
        <v>22</v>
      </c>
      <c r="AB1687" t="str">
        <f t="shared" si="105"/>
        <v>May</v>
      </c>
      <c r="AC1687">
        <f t="shared" si="106"/>
        <v>2015</v>
      </c>
    </row>
    <row r="1688" spans="1:29" ht="12.75" customHeight="1" x14ac:dyDescent="0.25">
      <c r="A1688">
        <v>20182</v>
      </c>
      <c r="B1688" t="s">
        <v>47</v>
      </c>
      <c r="C1688">
        <v>0.09</v>
      </c>
      <c r="D1688">
        <v>2.94</v>
      </c>
      <c r="E1688">
        <v>0.7</v>
      </c>
      <c r="F1688">
        <v>2979</v>
      </c>
      <c r="G1688" t="s">
        <v>2706</v>
      </c>
      <c r="H1688" t="s">
        <v>49</v>
      </c>
      <c r="I1688" t="s">
        <v>28</v>
      </c>
      <c r="J1688" t="s">
        <v>29</v>
      </c>
      <c r="K1688" t="s">
        <v>30</v>
      </c>
      <c r="L1688" t="s">
        <v>31</v>
      </c>
      <c r="M1688" t="s">
        <v>112</v>
      </c>
      <c r="N1688">
        <v>0.57999999999999996</v>
      </c>
      <c r="O1688" t="s">
        <v>33</v>
      </c>
      <c r="P1688" t="s">
        <v>61</v>
      </c>
      <c r="Q1688" t="s">
        <v>2659</v>
      </c>
      <c r="R1688" t="s">
        <v>2707</v>
      </c>
      <c r="S1688">
        <v>58601</v>
      </c>
      <c r="T1688" s="3">
        <v>42031</v>
      </c>
      <c r="U1688" s="3">
        <v>42032</v>
      </c>
      <c r="V1688" s="5">
        <v>6.3840000000000003</v>
      </c>
      <c r="W1688">
        <v>9</v>
      </c>
      <c r="X1688" s="5">
        <v>25.22</v>
      </c>
      <c r="Y1688">
        <v>86544</v>
      </c>
      <c r="Z1688">
        <f t="shared" si="104"/>
        <v>1</v>
      </c>
      <c r="AA1688">
        <f t="shared" si="107"/>
        <v>27</v>
      </c>
      <c r="AB1688" t="str">
        <f t="shared" si="105"/>
        <v>Jan</v>
      </c>
      <c r="AC1688">
        <f t="shared" si="106"/>
        <v>2015</v>
      </c>
    </row>
    <row r="1689" spans="1:29" ht="12.75" customHeight="1" x14ac:dyDescent="0.25">
      <c r="A1689">
        <v>18169</v>
      </c>
      <c r="B1689" t="s">
        <v>47</v>
      </c>
      <c r="C1689">
        <v>0.02</v>
      </c>
      <c r="D1689">
        <v>5.34</v>
      </c>
      <c r="E1689">
        <v>2.99</v>
      </c>
      <c r="F1689">
        <v>2979</v>
      </c>
      <c r="G1689" t="s">
        <v>2706</v>
      </c>
      <c r="H1689" t="s">
        <v>49</v>
      </c>
      <c r="I1689" t="s">
        <v>28</v>
      </c>
      <c r="J1689" t="s">
        <v>29</v>
      </c>
      <c r="K1689" t="s">
        <v>109</v>
      </c>
      <c r="L1689" t="s">
        <v>59</v>
      </c>
      <c r="M1689" t="s">
        <v>822</v>
      </c>
      <c r="N1689">
        <v>0.38</v>
      </c>
      <c r="O1689" t="s">
        <v>33</v>
      </c>
      <c r="P1689" t="s">
        <v>61</v>
      </c>
      <c r="Q1689" t="s">
        <v>2659</v>
      </c>
      <c r="R1689" t="s">
        <v>2707</v>
      </c>
      <c r="S1689">
        <v>58601</v>
      </c>
      <c r="T1689" s="3">
        <v>42061</v>
      </c>
      <c r="U1689" s="3">
        <v>42063</v>
      </c>
      <c r="V1689" s="5">
        <v>5.2955000000000005</v>
      </c>
      <c r="W1689">
        <v>6</v>
      </c>
      <c r="X1689" s="5">
        <v>34.729999999999997</v>
      </c>
      <c r="Y1689">
        <v>86545</v>
      </c>
      <c r="Z1689">
        <f t="shared" si="104"/>
        <v>2</v>
      </c>
      <c r="AA1689">
        <f t="shared" si="107"/>
        <v>26</v>
      </c>
      <c r="AB1689" t="str">
        <f t="shared" si="105"/>
        <v>Feb</v>
      </c>
      <c r="AC1689">
        <f t="shared" si="106"/>
        <v>2015</v>
      </c>
    </row>
    <row r="1690" spans="1:29" ht="12.75" customHeight="1" x14ac:dyDescent="0.25">
      <c r="A1690">
        <v>18170</v>
      </c>
      <c r="B1690" t="s">
        <v>47</v>
      </c>
      <c r="C1690">
        <v>0.03</v>
      </c>
      <c r="D1690">
        <v>40.98</v>
      </c>
      <c r="E1690">
        <v>7.47</v>
      </c>
      <c r="F1690">
        <v>2979</v>
      </c>
      <c r="G1690" t="s">
        <v>2706</v>
      </c>
      <c r="H1690" t="s">
        <v>49</v>
      </c>
      <c r="I1690" t="s">
        <v>28</v>
      </c>
      <c r="J1690" t="s">
        <v>29</v>
      </c>
      <c r="K1690" t="s">
        <v>109</v>
      </c>
      <c r="L1690" t="s">
        <v>59</v>
      </c>
      <c r="M1690" t="s">
        <v>1373</v>
      </c>
      <c r="N1690">
        <v>0.37</v>
      </c>
      <c r="O1690" t="s">
        <v>33</v>
      </c>
      <c r="P1690" t="s">
        <v>61</v>
      </c>
      <c r="Q1690" t="s">
        <v>2659</v>
      </c>
      <c r="R1690" t="s">
        <v>2707</v>
      </c>
      <c r="S1690">
        <v>58601</v>
      </c>
      <c r="T1690" s="3">
        <v>42061</v>
      </c>
      <c r="U1690" s="3">
        <v>42062</v>
      </c>
      <c r="V1690" s="5">
        <v>170.79569999999998</v>
      </c>
      <c r="W1690">
        <v>6</v>
      </c>
      <c r="X1690" s="5">
        <v>247.53</v>
      </c>
      <c r="Y1690">
        <v>86545</v>
      </c>
      <c r="Z1690">
        <f t="shared" si="104"/>
        <v>1</v>
      </c>
      <c r="AA1690">
        <f t="shared" si="107"/>
        <v>26</v>
      </c>
      <c r="AB1690" t="str">
        <f t="shared" si="105"/>
        <v>Feb</v>
      </c>
      <c r="AC1690">
        <f t="shared" si="106"/>
        <v>2015</v>
      </c>
    </row>
    <row r="1691" spans="1:29" ht="12.75" customHeight="1" x14ac:dyDescent="0.25">
      <c r="A1691">
        <v>18133</v>
      </c>
      <c r="B1691" t="s">
        <v>37</v>
      </c>
      <c r="C1691">
        <v>0.01</v>
      </c>
      <c r="D1691">
        <v>5.84</v>
      </c>
      <c r="E1691">
        <v>0.83</v>
      </c>
      <c r="F1691">
        <v>2979</v>
      </c>
      <c r="G1691" t="s">
        <v>2706</v>
      </c>
      <c r="H1691" t="s">
        <v>49</v>
      </c>
      <c r="I1691" t="s">
        <v>28</v>
      </c>
      <c r="J1691" t="s">
        <v>29</v>
      </c>
      <c r="K1691" t="s">
        <v>30</v>
      </c>
      <c r="L1691" t="s">
        <v>31</v>
      </c>
      <c r="M1691" t="s">
        <v>944</v>
      </c>
      <c r="N1691">
        <v>0.49</v>
      </c>
      <c r="O1691" t="s">
        <v>33</v>
      </c>
      <c r="P1691" t="s">
        <v>61</v>
      </c>
      <c r="Q1691" t="s">
        <v>2659</v>
      </c>
      <c r="R1691" t="s">
        <v>2707</v>
      </c>
      <c r="S1691">
        <v>58601</v>
      </c>
      <c r="T1691" s="3">
        <v>42169</v>
      </c>
      <c r="U1691" s="3">
        <v>42171</v>
      </c>
      <c r="V1691" s="5">
        <v>16.091999999999999</v>
      </c>
      <c r="W1691">
        <v>4</v>
      </c>
      <c r="X1691" s="5">
        <v>23.89</v>
      </c>
      <c r="Y1691">
        <v>86546</v>
      </c>
      <c r="Z1691">
        <f t="shared" si="104"/>
        <v>2</v>
      </c>
      <c r="AA1691">
        <f t="shared" si="107"/>
        <v>14</v>
      </c>
      <c r="AB1691" t="str">
        <f t="shared" si="105"/>
        <v>Jun</v>
      </c>
      <c r="AC1691">
        <f t="shared" si="106"/>
        <v>2015</v>
      </c>
    </row>
    <row r="1692" spans="1:29" ht="12.75" customHeight="1" x14ac:dyDescent="0.25">
      <c r="A1692">
        <v>20183</v>
      </c>
      <c r="B1692" t="s">
        <v>47</v>
      </c>
      <c r="C1692">
        <v>0.03</v>
      </c>
      <c r="D1692">
        <v>43.98</v>
      </c>
      <c r="E1692">
        <v>8.99</v>
      </c>
      <c r="F1692">
        <v>2980</v>
      </c>
      <c r="G1692" t="s">
        <v>2708</v>
      </c>
      <c r="H1692" t="s">
        <v>49</v>
      </c>
      <c r="I1692" t="s">
        <v>28</v>
      </c>
      <c r="J1692" t="s">
        <v>29</v>
      </c>
      <c r="K1692" t="s">
        <v>30</v>
      </c>
      <c r="L1692" t="s">
        <v>51</v>
      </c>
      <c r="M1692" t="s">
        <v>1118</v>
      </c>
      <c r="N1692">
        <v>0.57999999999999996</v>
      </c>
      <c r="O1692" t="s">
        <v>33</v>
      </c>
      <c r="P1692" t="s">
        <v>53</v>
      </c>
      <c r="Q1692" t="s">
        <v>154</v>
      </c>
      <c r="R1692" t="s">
        <v>2709</v>
      </c>
      <c r="S1692">
        <v>44870</v>
      </c>
      <c r="T1692" s="3">
        <v>42031</v>
      </c>
      <c r="U1692" s="3">
        <v>42033</v>
      </c>
      <c r="V1692" s="5">
        <v>274.0788</v>
      </c>
      <c r="W1692">
        <v>10</v>
      </c>
      <c r="X1692" s="5">
        <v>454.4</v>
      </c>
      <c r="Y1692">
        <v>86544</v>
      </c>
      <c r="Z1692">
        <f t="shared" si="104"/>
        <v>2</v>
      </c>
      <c r="AA1692">
        <f t="shared" si="107"/>
        <v>27</v>
      </c>
      <c r="AB1692" t="str">
        <f t="shared" si="105"/>
        <v>Jan</v>
      </c>
      <c r="AC1692">
        <f t="shared" si="106"/>
        <v>2015</v>
      </c>
    </row>
    <row r="1693" spans="1:29" ht="12.75" customHeight="1" x14ac:dyDescent="0.25">
      <c r="A1693">
        <v>20184</v>
      </c>
      <c r="B1693" t="s">
        <v>47</v>
      </c>
      <c r="C1693">
        <v>0.06</v>
      </c>
      <c r="D1693">
        <v>1.1399999999999999</v>
      </c>
      <c r="E1693">
        <v>0.7</v>
      </c>
      <c r="F1693">
        <v>2980</v>
      </c>
      <c r="G1693" t="s">
        <v>2708</v>
      </c>
      <c r="H1693" t="s">
        <v>49</v>
      </c>
      <c r="I1693" t="s">
        <v>28</v>
      </c>
      <c r="J1693" t="s">
        <v>29</v>
      </c>
      <c r="K1693" t="s">
        <v>66</v>
      </c>
      <c r="L1693" t="s">
        <v>31</v>
      </c>
      <c r="M1693" t="s">
        <v>1010</v>
      </c>
      <c r="N1693">
        <v>0.38</v>
      </c>
      <c r="O1693" t="s">
        <v>33</v>
      </c>
      <c r="P1693" t="s">
        <v>53</v>
      </c>
      <c r="Q1693" t="s">
        <v>154</v>
      </c>
      <c r="R1693" t="s">
        <v>2709</v>
      </c>
      <c r="S1693">
        <v>44870</v>
      </c>
      <c r="T1693" s="3">
        <v>42031</v>
      </c>
      <c r="U1693" s="3">
        <v>42034</v>
      </c>
      <c r="V1693" s="5">
        <v>-3.782</v>
      </c>
      <c r="W1693">
        <v>13</v>
      </c>
      <c r="X1693" s="5">
        <v>14.53</v>
      </c>
      <c r="Y1693">
        <v>86544</v>
      </c>
      <c r="Z1693">
        <f t="shared" si="104"/>
        <v>3</v>
      </c>
      <c r="AA1693">
        <f t="shared" si="107"/>
        <v>27</v>
      </c>
      <c r="AB1693" t="str">
        <f t="shared" si="105"/>
        <v>Jan</v>
      </c>
      <c r="AC1693">
        <f t="shared" si="106"/>
        <v>2015</v>
      </c>
    </row>
    <row r="1694" spans="1:29" ht="12.75" customHeight="1" x14ac:dyDescent="0.25">
      <c r="A1694">
        <v>20435</v>
      </c>
      <c r="B1694" t="s">
        <v>56</v>
      </c>
      <c r="C1694">
        <v>7.0000000000000007E-2</v>
      </c>
      <c r="D1694">
        <v>2.61</v>
      </c>
      <c r="E1694">
        <v>0.5</v>
      </c>
      <c r="F1694">
        <v>2980</v>
      </c>
      <c r="G1694" t="s">
        <v>2708</v>
      </c>
      <c r="H1694" t="s">
        <v>49</v>
      </c>
      <c r="I1694" t="s">
        <v>28</v>
      </c>
      <c r="J1694" t="s">
        <v>29</v>
      </c>
      <c r="K1694" t="s">
        <v>134</v>
      </c>
      <c r="L1694" t="s">
        <v>59</v>
      </c>
      <c r="M1694" t="s">
        <v>1138</v>
      </c>
      <c r="N1694">
        <v>0.39</v>
      </c>
      <c r="O1694" t="s">
        <v>33</v>
      </c>
      <c r="P1694" t="s">
        <v>53</v>
      </c>
      <c r="Q1694" t="s">
        <v>154</v>
      </c>
      <c r="R1694" t="s">
        <v>2709</v>
      </c>
      <c r="S1694">
        <v>44870</v>
      </c>
      <c r="T1694" s="3">
        <v>42060</v>
      </c>
      <c r="U1694" s="3">
        <v>42062</v>
      </c>
      <c r="V1694" s="5">
        <v>10.798499999999999</v>
      </c>
      <c r="W1694">
        <v>6</v>
      </c>
      <c r="X1694" s="5">
        <v>15.65</v>
      </c>
      <c r="Y1694">
        <v>86547</v>
      </c>
      <c r="Z1694">
        <f t="shared" si="104"/>
        <v>2</v>
      </c>
      <c r="AA1694">
        <f t="shared" si="107"/>
        <v>25</v>
      </c>
      <c r="AB1694" t="str">
        <f t="shared" si="105"/>
        <v>Feb</v>
      </c>
      <c r="AC1694">
        <f t="shared" si="106"/>
        <v>2015</v>
      </c>
    </row>
    <row r="1695" spans="1:29" ht="12.75" customHeight="1" x14ac:dyDescent="0.25">
      <c r="A1695">
        <v>23110</v>
      </c>
      <c r="B1695" t="s">
        <v>106</v>
      </c>
      <c r="C1695">
        <v>0.04</v>
      </c>
      <c r="D1695">
        <v>2.88</v>
      </c>
      <c r="E1695">
        <v>1.01</v>
      </c>
      <c r="F1695">
        <v>2980</v>
      </c>
      <c r="G1695" t="s">
        <v>2708</v>
      </c>
      <c r="H1695" t="s">
        <v>49</v>
      </c>
      <c r="I1695" t="s">
        <v>28</v>
      </c>
      <c r="J1695" t="s">
        <v>29</v>
      </c>
      <c r="K1695" t="s">
        <v>30</v>
      </c>
      <c r="L1695" t="s">
        <v>31</v>
      </c>
      <c r="M1695" t="s">
        <v>794</v>
      </c>
      <c r="N1695">
        <v>0.55000000000000004</v>
      </c>
      <c r="O1695" t="s">
        <v>33</v>
      </c>
      <c r="P1695" t="s">
        <v>53</v>
      </c>
      <c r="Q1695" t="s">
        <v>154</v>
      </c>
      <c r="R1695" t="s">
        <v>2709</v>
      </c>
      <c r="S1695">
        <v>44870</v>
      </c>
      <c r="T1695" s="3">
        <v>42154</v>
      </c>
      <c r="U1695" s="3">
        <v>42159</v>
      </c>
      <c r="V1695" s="5">
        <v>15.246</v>
      </c>
      <c r="W1695">
        <v>39</v>
      </c>
      <c r="X1695" s="5">
        <v>111.92</v>
      </c>
      <c r="Y1695">
        <v>86548</v>
      </c>
      <c r="Z1695">
        <f t="shared" si="104"/>
        <v>5</v>
      </c>
      <c r="AA1695">
        <f t="shared" si="107"/>
        <v>30</v>
      </c>
      <c r="AB1695" t="str">
        <f t="shared" si="105"/>
        <v>May</v>
      </c>
      <c r="AC1695">
        <f t="shared" si="106"/>
        <v>2015</v>
      </c>
    </row>
    <row r="1696" spans="1:29" ht="12.75" customHeight="1" x14ac:dyDescent="0.25">
      <c r="A1696">
        <v>20816</v>
      </c>
      <c r="B1696" t="s">
        <v>47</v>
      </c>
      <c r="C1696">
        <v>0.09</v>
      </c>
      <c r="D1696">
        <v>100.98</v>
      </c>
      <c r="E1696">
        <v>35.840000000000003</v>
      </c>
      <c r="F1696">
        <v>2987</v>
      </c>
      <c r="G1696" t="s">
        <v>2710</v>
      </c>
      <c r="H1696" t="s">
        <v>39</v>
      </c>
      <c r="I1696" t="s">
        <v>40</v>
      </c>
      <c r="J1696" t="s">
        <v>41</v>
      </c>
      <c r="K1696" t="s">
        <v>191</v>
      </c>
      <c r="L1696" t="s">
        <v>121</v>
      </c>
      <c r="M1696" t="s">
        <v>260</v>
      </c>
      <c r="N1696">
        <v>0.62</v>
      </c>
      <c r="O1696" t="s">
        <v>33</v>
      </c>
      <c r="P1696" t="s">
        <v>61</v>
      </c>
      <c r="Q1696" t="s">
        <v>330</v>
      </c>
      <c r="R1696" t="s">
        <v>2711</v>
      </c>
      <c r="S1696">
        <v>50265</v>
      </c>
      <c r="T1696" s="3">
        <v>42183</v>
      </c>
      <c r="U1696" s="3">
        <v>42183</v>
      </c>
      <c r="V1696" s="5">
        <v>-103.624</v>
      </c>
      <c r="W1696">
        <v>17</v>
      </c>
      <c r="X1696" s="5">
        <v>1700.38</v>
      </c>
      <c r="Y1696">
        <v>91180</v>
      </c>
      <c r="Z1696">
        <f t="shared" si="104"/>
        <v>0</v>
      </c>
      <c r="AA1696">
        <f t="shared" si="107"/>
        <v>28</v>
      </c>
      <c r="AB1696" t="str">
        <f t="shared" si="105"/>
        <v>Jun</v>
      </c>
      <c r="AC1696">
        <f t="shared" si="106"/>
        <v>2015</v>
      </c>
    </row>
    <row r="1697" spans="1:29" ht="12.75" customHeight="1" x14ac:dyDescent="0.25">
      <c r="A1697">
        <v>20817</v>
      </c>
      <c r="B1697" t="s">
        <v>47</v>
      </c>
      <c r="C1697">
        <v>0.1</v>
      </c>
      <c r="D1697">
        <v>5.78</v>
      </c>
      <c r="E1697">
        <v>7.96</v>
      </c>
      <c r="F1697">
        <v>2987</v>
      </c>
      <c r="G1697" t="s">
        <v>2710</v>
      </c>
      <c r="H1697" t="s">
        <v>49</v>
      </c>
      <c r="I1697" t="s">
        <v>40</v>
      </c>
      <c r="J1697" t="s">
        <v>29</v>
      </c>
      <c r="K1697" t="s">
        <v>93</v>
      </c>
      <c r="L1697" t="s">
        <v>59</v>
      </c>
      <c r="M1697" t="s">
        <v>2712</v>
      </c>
      <c r="N1697">
        <v>0.36</v>
      </c>
      <c r="O1697" t="s">
        <v>33</v>
      </c>
      <c r="P1697" t="s">
        <v>61</v>
      </c>
      <c r="Q1697" t="s">
        <v>330</v>
      </c>
      <c r="R1697" t="s">
        <v>2711</v>
      </c>
      <c r="S1697">
        <v>50265</v>
      </c>
      <c r="T1697" s="3">
        <v>42183</v>
      </c>
      <c r="U1697" s="3">
        <v>42183</v>
      </c>
      <c r="V1697" s="5">
        <v>-57.823999999999998</v>
      </c>
      <c r="W1697">
        <v>6</v>
      </c>
      <c r="X1697" s="5">
        <v>35.96</v>
      </c>
      <c r="Y1697">
        <v>91180</v>
      </c>
      <c r="Z1697">
        <f t="shared" si="104"/>
        <v>0</v>
      </c>
      <c r="AA1697">
        <f t="shared" si="107"/>
        <v>28</v>
      </c>
      <c r="AB1697" t="str">
        <f t="shared" si="105"/>
        <v>Jun</v>
      </c>
      <c r="AC1697">
        <f t="shared" si="106"/>
        <v>2015</v>
      </c>
    </row>
    <row r="1698" spans="1:29" ht="12.75" customHeight="1" x14ac:dyDescent="0.25">
      <c r="A1698">
        <v>22473</v>
      </c>
      <c r="B1698" t="s">
        <v>106</v>
      </c>
      <c r="C1698">
        <v>0.05</v>
      </c>
      <c r="D1698">
        <v>70.97</v>
      </c>
      <c r="E1698">
        <v>3.5</v>
      </c>
      <c r="F1698">
        <v>2991</v>
      </c>
      <c r="G1698" t="s">
        <v>2713</v>
      </c>
      <c r="H1698" t="s">
        <v>49</v>
      </c>
      <c r="I1698" t="s">
        <v>40</v>
      </c>
      <c r="J1698" t="s">
        <v>29</v>
      </c>
      <c r="K1698" t="s">
        <v>257</v>
      </c>
      <c r="L1698" t="s">
        <v>59</v>
      </c>
      <c r="M1698" t="s">
        <v>672</v>
      </c>
      <c r="N1698">
        <v>0.59</v>
      </c>
      <c r="O1698" t="s">
        <v>33</v>
      </c>
      <c r="P1698" t="s">
        <v>61</v>
      </c>
      <c r="Q1698" t="s">
        <v>1858</v>
      </c>
      <c r="R1698" t="s">
        <v>2714</v>
      </c>
      <c r="S1698">
        <v>53402</v>
      </c>
      <c r="T1698" s="3">
        <v>42132</v>
      </c>
      <c r="U1698" s="3">
        <v>42137</v>
      </c>
      <c r="V1698" s="5">
        <v>18.218000000000018</v>
      </c>
      <c r="W1698">
        <v>2</v>
      </c>
      <c r="X1698" s="5">
        <v>141.59</v>
      </c>
      <c r="Y1698">
        <v>91466</v>
      </c>
      <c r="Z1698">
        <f t="shared" si="104"/>
        <v>5</v>
      </c>
      <c r="AA1698">
        <f t="shared" si="107"/>
        <v>8</v>
      </c>
      <c r="AB1698" t="str">
        <f t="shared" si="105"/>
        <v>May</v>
      </c>
      <c r="AC1698">
        <f t="shared" si="106"/>
        <v>2015</v>
      </c>
    </row>
    <row r="1699" spans="1:29" ht="12.75" customHeight="1" x14ac:dyDescent="0.25">
      <c r="A1699">
        <v>22476</v>
      </c>
      <c r="B1699" t="s">
        <v>106</v>
      </c>
      <c r="C1699">
        <v>0</v>
      </c>
      <c r="D1699">
        <v>5.28</v>
      </c>
      <c r="E1699">
        <v>6.26</v>
      </c>
      <c r="F1699">
        <v>2992</v>
      </c>
      <c r="G1699" t="s">
        <v>2715</v>
      </c>
      <c r="H1699" t="s">
        <v>49</v>
      </c>
      <c r="I1699" t="s">
        <v>40</v>
      </c>
      <c r="J1699" t="s">
        <v>29</v>
      </c>
      <c r="K1699" t="s">
        <v>93</v>
      </c>
      <c r="L1699" t="s">
        <v>59</v>
      </c>
      <c r="M1699" t="s">
        <v>1363</v>
      </c>
      <c r="N1699">
        <v>0.4</v>
      </c>
      <c r="O1699" t="s">
        <v>33</v>
      </c>
      <c r="P1699" t="s">
        <v>61</v>
      </c>
      <c r="Q1699" t="s">
        <v>1858</v>
      </c>
      <c r="R1699" t="s">
        <v>2716</v>
      </c>
      <c r="S1699">
        <v>53081</v>
      </c>
      <c r="T1699" s="3">
        <v>42132</v>
      </c>
      <c r="U1699" s="3">
        <v>42139</v>
      </c>
      <c r="V1699" s="5">
        <v>25.058000000000035</v>
      </c>
      <c r="W1699">
        <v>36</v>
      </c>
      <c r="X1699" s="5">
        <v>203.05</v>
      </c>
      <c r="Y1699">
        <v>91466</v>
      </c>
      <c r="Z1699">
        <f t="shared" si="104"/>
        <v>7</v>
      </c>
      <c r="AA1699">
        <f t="shared" si="107"/>
        <v>8</v>
      </c>
      <c r="AB1699" t="str">
        <f t="shared" si="105"/>
        <v>May</v>
      </c>
      <c r="AC1699">
        <f t="shared" si="106"/>
        <v>2015</v>
      </c>
    </row>
    <row r="1700" spans="1:29" ht="12.75" customHeight="1" x14ac:dyDescent="0.25">
      <c r="A1700">
        <v>20891</v>
      </c>
      <c r="B1700" t="s">
        <v>37</v>
      </c>
      <c r="C1700">
        <v>0.03</v>
      </c>
      <c r="D1700">
        <v>10.98</v>
      </c>
      <c r="E1700">
        <v>3.37</v>
      </c>
      <c r="F1700">
        <v>2999</v>
      </c>
      <c r="G1700" t="s">
        <v>2717</v>
      </c>
      <c r="H1700" t="s">
        <v>49</v>
      </c>
      <c r="I1700" t="s">
        <v>114</v>
      </c>
      <c r="J1700" t="s">
        <v>29</v>
      </c>
      <c r="K1700" t="s">
        <v>174</v>
      </c>
      <c r="L1700" t="s">
        <v>51</v>
      </c>
      <c r="M1700" t="s">
        <v>225</v>
      </c>
      <c r="N1700">
        <v>0.56999999999999995</v>
      </c>
      <c r="O1700" t="s">
        <v>33</v>
      </c>
      <c r="P1700" t="s">
        <v>61</v>
      </c>
      <c r="Q1700" t="s">
        <v>300</v>
      </c>
      <c r="R1700" t="s">
        <v>2718</v>
      </c>
      <c r="S1700">
        <v>48237</v>
      </c>
      <c r="T1700" s="3">
        <v>42104</v>
      </c>
      <c r="U1700" s="3">
        <v>42105</v>
      </c>
      <c r="V1700" s="5">
        <v>11.82</v>
      </c>
      <c r="W1700">
        <v>5</v>
      </c>
      <c r="X1700" s="5">
        <v>56.19</v>
      </c>
      <c r="Y1700">
        <v>87041</v>
      </c>
      <c r="Z1700">
        <f t="shared" si="104"/>
        <v>1</v>
      </c>
      <c r="AA1700">
        <f t="shared" si="107"/>
        <v>10</v>
      </c>
      <c r="AB1700" t="str">
        <f t="shared" si="105"/>
        <v>Apr</v>
      </c>
      <c r="AC1700">
        <f t="shared" si="106"/>
        <v>2015</v>
      </c>
    </row>
    <row r="1701" spans="1:29" ht="12.75" customHeight="1" x14ac:dyDescent="0.25">
      <c r="A1701">
        <v>21499</v>
      </c>
      <c r="B1701" t="s">
        <v>106</v>
      </c>
      <c r="C1701">
        <v>0.01</v>
      </c>
      <c r="D1701">
        <v>10.14</v>
      </c>
      <c r="E1701">
        <v>2.27</v>
      </c>
      <c r="F1701">
        <v>3000</v>
      </c>
      <c r="G1701" t="s">
        <v>2719</v>
      </c>
      <c r="H1701" t="s">
        <v>49</v>
      </c>
      <c r="I1701" t="s">
        <v>114</v>
      </c>
      <c r="J1701" t="s">
        <v>29</v>
      </c>
      <c r="K1701" t="s">
        <v>93</v>
      </c>
      <c r="L1701" t="s">
        <v>31</v>
      </c>
      <c r="M1701" t="s">
        <v>270</v>
      </c>
      <c r="N1701">
        <v>0.36</v>
      </c>
      <c r="O1701" t="s">
        <v>33</v>
      </c>
      <c r="P1701" t="s">
        <v>61</v>
      </c>
      <c r="Q1701" t="s">
        <v>300</v>
      </c>
      <c r="R1701" t="s">
        <v>2720</v>
      </c>
      <c r="S1701">
        <v>48342</v>
      </c>
      <c r="T1701" s="3">
        <v>42030</v>
      </c>
      <c r="U1701" s="3">
        <v>42032</v>
      </c>
      <c r="V1701" s="5">
        <v>28.151999999999997</v>
      </c>
      <c r="W1701">
        <v>4</v>
      </c>
      <c r="X1701" s="5">
        <v>40.799999999999997</v>
      </c>
      <c r="Y1701">
        <v>87042</v>
      </c>
      <c r="Z1701">
        <f t="shared" si="104"/>
        <v>2</v>
      </c>
      <c r="AA1701">
        <f t="shared" si="107"/>
        <v>26</v>
      </c>
      <c r="AB1701" t="str">
        <f t="shared" si="105"/>
        <v>Jan</v>
      </c>
      <c r="AC1701">
        <f t="shared" si="106"/>
        <v>2015</v>
      </c>
    </row>
    <row r="1702" spans="1:29" ht="12.75" customHeight="1" x14ac:dyDescent="0.25">
      <c r="A1702">
        <v>23836</v>
      </c>
      <c r="B1702" t="s">
        <v>37</v>
      </c>
      <c r="C1702">
        <v>0.03</v>
      </c>
      <c r="D1702">
        <v>5.4</v>
      </c>
      <c r="E1702">
        <v>7.78</v>
      </c>
      <c r="F1702">
        <v>3001</v>
      </c>
      <c r="G1702" t="s">
        <v>2721</v>
      </c>
      <c r="H1702" t="s">
        <v>49</v>
      </c>
      <c r="I1702" t="s">
        <v>114</v>
      </c>
      <c r="J1702" t="s">
        <v>29</v>
      </c>
      <c r="K1702" t="s">
        <v>109</v>
      </c>
      <c r="L1702" t="s">
        <v>59</v>
      </c>
      <c r="M1702" t="s">
        <v>310</v>
      </c>
      <c r="N1702">
        <v>0.37</v>
      </c>
      <c r="O1702" t="s">
        <v>33</v>
      </c>
      <c r="P1702" t="s">
        <v>61</v>
      </c>
      <c r="Q1702" t="s">
        <v>300</v>
      </c>
      <c r="R1702" t="s">
        <v>2722</v>
      </c>
      <c r="S1702">
        <v>48060</v>
      </c>
      <c r="T1702" s="3">
        <v>42080</v>
      </c>
      <c r="U1702" s="3">
        <v>42082</v>
      </c>
      <c r="V1702" s="5">
        <v>-237.54400000000001</v>
      </c>
      <c r="W1702">
        <v>21</v>
      </c>
      <c r="X1702" s="5">
        <v>117.87</v>
      </c>
      <c r="Y1702">
        <v>87043</v>
      </c>
      <c r="Z1702">
        <f t="shared" si="104"/>
        <v>2</v>
      </c>
      <c r="AA1702">
        <f t="shared" si="107"/>
        <v>17</v>
      </c>
      <c r="AB1702" t="str">
        <f t="shared" si="105"/>
        <v>Mar</v>
      </c>
      <c r="AC1702">
        <f t="shared" si="106"/>
        <v>2015</v>
      </c>
    </row>
    <row r="1703" spans="1:29" ht="12.75" customHeight="1" x14ac:dyDescent="0.25">
      <c r="A1703">
        <v>25282</v>
      </c>
      <c r="B1703" t="s">
        <v>56</v>
      </c>
      <c r="C1703">
        <v>0.03</v>
      </c>
      <c r="D1703">
        <v>85.99</v>
      </c>
      <c r="E1703">
        <v>0.99</v>
      </c>
      <c r="F1703">
        <v>3003</v>
      </c>
      <c r="G1703" t="s">
        <v>2723</v>
      </c>
      <c r="H1703" t="s">
        <v>49</v>
      </c>
      <c r="I1703" t="s">
        <v>40</v>
      </c>
      <c r="J1703" t="s">
        <v>77</v>
      </c>
      <c r="K1703" t="s">
        <v>78</v>
      </c>
      <c r="L1703" t="s">
        <v>31</v>
      </c>
      <c r="M1703" t="s">
        <v>417</v>
      </c>
      <c r="N1703">
        <v>0.55000000000000004</v>
      </c>
      <c r="O1703" t="s">
        <v>33</v>
      </c>
      <c r="P1703" t="s">
        <v>34</v>
      </c>
      <c r="Q1703" t="s">
        <v>1741</v>
      </c>
      <c r="R1703" t="s">
        <v>2724</v>
      </c>
      <c r="S1703">
        <v>83814</v>
      </c>
      <c r="T1703" s="3">
        <v>42068</v>
      </c>
      <c r="U1703" s="3">
        <v>42069</v>
      </c>
      <c r="V1703" s="5">
        <v>1037.1044999999999</v>
      </c>
      <c r="W1703">
        <v>20</v>
      </c>
      <c r="X1703" s="5">
        <v>1503.05</v>
      </c>
      <c r="Y1703">
        <v>91586</v>
      </c>
      <c r="Z1703">
        <f t="shared" si="104"/>
        <v>1</v>
      </c>
      <c r="AA1703">
        <f t="shared" si="107"/>
        <v>5</v>
      </c>
      <c r="AB1703" t="str">
        <f t="shared" si="105"/>
        <v>Mar</v>
      </c>
      <c r="AC1703">
        <f t="shared" si="106"/>
        <v>2015</v>
      </c>
    </row>
    <row r="1704" spans="1:29" ht="12.75" customHeight="1" x14ac:dyDescent="0.25">
      <c r="A1704">
        <v>7664</v>
      </c>
      <c r="B1704" t="s">
        <v>106</v>
      </c>
      <c r="C1704">
        <v>0.08</v>
      </c>
      <c r="D1704">
        <v>6.48</v>
      </c>
      <c r="E1704">
        <v>6.81</v>
      </c>
      <c r="F1704">
        <v>3004</v>
      </c>
      <c r="G1704" t="s">
        <v>2725</v>
      </c>
      <c r="H1704" t="s">
        <v>49</v>
      </c>
      <c r="I1704" t="s">
        <v>28</v>
      </c>
      <c r="J1704" t="s">
        <v>29</v>
      </c>
      <c r="K1704" t="s">
        <v>93</v>
      </c>
      <c r="L1704" t="s">
        <v>59</v>
      </c>
      <c r="M1704" t="s">
        <v>2726</v>
      </c>
      <c r="N1704">
        <v>0.36</v>
      </c>
      <c r="O1704" t="s">
        <v>33</v>
      </c>
      <c r="P1704" t="s">
        <v>34</v>
      </c>
      <c r="Q1704" t="s">
        <v>45</v>
      </c>
      <c r="R1704" t="s">
        <v>663</v>
      </c>
      <c r="S1704">
        <v>90049</v>
      </c>
      <c r="T1704" s="3">
        <v>42045</v>
      </c>
      <c r="U1704" s="3">
        <v>42050</v>
      </c>
      <c r="V1704" s="5">
        <v>-94.59</v>
      </c>
      <c r="W1704">
        <v>58</v>
      </c>
      <c r="X1704" s="5">
        <v>382.33</v>
      </c>
      <c r="Y1704">
        <v>54949</v>
      </c>
      <c r="Z1704">
        <f t="shared" si="104"/>
        <v>5</v>
      </c>
      <c r="AA1704">
        <f t="shared" si="107"/>
        <v>10</v>
      </c>
      <c r="AB1704" t="str">
        <f t="shared" si="105"/>
        <v>Feb</v>
      </c>
      <c r="AC1704">
        <f t="shared" si="106"/>
        <v>2015</v>
      </c>
    </row>
    <row r="1705" spans="1:29" ht="12.75" customHeight="1" x14ac:dyDescent="0.25">
      <c r="A1705">
        <v>7665</v>
      </c>
      <c r="B1705" t="s">
        <v>106</v>
      </c>
      <c r="C1705">
        <v>0.09</v>
      </c>
      <c r="D1705">
        <v>20.98</v>
      </c>
      <c r="E1705">
        <v>53.03</v>
      </c>
      <c r="F1705">
        <v>3004</v>
      </c>
      <c r="G1705" t="s">
        <v>2725</v>
      </c>
      <c r="H1705" t="s">
        <v>39</v>
      </c>
      <c r="I1705" t="s">
        <v>28</v>
      </c>
      <c r="J1705" t="s">
        <v>29</v>
      </c>
      <c r="K1705" t="s">
        <v>141</v>
      </c>
      <c r="L1705" t="s">
        <v>43</v>
      </c>
      <c r="M1705" t="s">
        <v>617</v>
      </c>
      <c r="N1705">
        <v>0.78</v>
      </c>
      <c r="O1705" t="s">
        <v>33</v>
      </c>
      <c r="P1705" t="s">
        <v>34</v>
      </c>
      <c r="Q1705" t="s">
        <v>45</v>
      </c>
      <c r="R1705" t="s">
        <v>663</v>
      </c>
      <c r="S1705">
        <v>90049</v>
      </c>
      <c r="T1705" s="3">
        <v>42045</v>
      </c>
      <c r="U1705" s="3">
        <v>42052</v>
      </c>
      <c r="V1705" s="5">
        <v>-293.74</v>
      </c>
      <c r="W1705">
        <v>13</v>
      </c>
      <c r="X1705" s="5">
        <v>356.61</v>
      </c>
      <c r="Y1705">
        <v>54949</v>
      </c>
      <c r="Z1705">
        <f t="shared" si="104"/>
        <v>7</v>
      </c>
      <c r="AA1705">
        <f t="shared" si="107"/>
        <v>10</v>
      </c>
      <c r="AB1705" t="str">
        <f t="shared" si="105"/>
        <v>Feb</v>
      </c>
      <c r="AC1705">
        <f t="shared" si="106"/>
        <v>2015</v>
      </c>
    </row>
    <row r="1706" spans="1:29" ht="12.75" customHeight="1" x14ac:dyDescent="0.25">
      <c r="A1706">
        <v>23295</v>
      </c>
      <c r="B1706" t="s">
        <v>47</v>
      </c>
      <c r="C1706">
        <v>0.05</v>
      </c>
      <c r="D1706">
        <v>122.99</v>
      </c>
      <c r="E1706">
        <v>19.989999999999998</v>
      </c>
      <c r="F1706">
        <v>3005</v>
      </c>
      <c r="G1706" t="s">
        <v>2727</v>
      </c>
      <c r="H1706" t="s">
        <v>27</v>
      </c>
      <c r="I1706" t="s">
        <v>28</v>
      </c>
      <c r="J1706" t="s">
        <v>29</v>
      </c>
      <c r="K1706" t="s">
        <v>109</v>
      </c>
      <c r="L1706" t="s">
        <v>59</v>
      </c>
      <c r="M1706" t="s">
        <v>2243</v>
      </c>
      <c r="N1706">
        <v>0.37</v>
      </c>
      <c r="O1706" t="s">
        <v>33</v>
      </c>
      <c r="P1706" t="s">
        <v>34</v>
      </c>
      <c r="Q1706" t="s">
        <v>1741</v>
      </c>
      <c r="R1706" t="s">
        <v>2724</v>
      </c>
      <c r="S1706">
        <v>83814</v>
      </c>
      <c r="T1706" s="3">
        <v>42163</v>
      </c>
      <c r="U1706" s="3">
        <v>42166</v>
      </c>
      <c r="V1706" s="5">
        <v>1039.7540999999999</v>
      </c>
      <c r="W1706">
        <v>12</v>
      </c>
      <c r="X1706" s="5">
        <v>1506.89</v>
      </c>
      <c r="Y1706">
        <v>91389</v>
      </c>
      <c r="Z1706">
        <f t="shared" si="104"/>
        <v>3</v>
      </c>
      <c r="AA1706">
        <f t="shared" si="107"/>
        <v>8</v>
      </c>
      <c r="AB1706" t="str">
        <f t="shared" si="105"/>
        <v>Jun</v>
      </c>
      <c r="AC1706">
        <f t="shared" si="106"/>
        <v>2015</v>
      </c>
    </row>
    <row r="1707" spans="1:29" ht="12.75" customHeight="1" x14ac:dyDescent="0.25">
      <c r="A1707">
        <v>25664</v>
      </c>
      <c r="B1707" t="s">
        <v>106</v>
      </c>
      <c r="C1707">
        <v>0.08</v>
      </c>
      <c r="D1707">
        <v>6.48</v>
      </c>
      <c r="E1707">
        <v>6.81</v>
      </c>
      <c r="F1707">
        <v>3006</v>
      </c>
      <c r="G1707" t="s">
        <v>2728</v>
      </c>
      <c r="H1707" t="s">
        <v>49</v>
      </c>
      <c r="I1707" t="s">
        <v>28</v>
      </c>
      <c r="J1707" t="s">
        <v>29</v>
      </c>
      <c r="K1707" t="s">
        <v>93</v>
      </c>
      <c r="L1707" t="s">
        <v>59</v>
      </c>
      <c r="M1707" t="s">
        <v>2726</v>
      </c>
      <c r="N1707">
        <v>0.36</v>
      </c>
      <c r="O1707" t="s">
        <v>33</v>
      </c>
      <c r="P1707" t="s">
        <v>34</v>
      </c>
      <c r="Q1707" t="s">
        <v>1741</v>
      </c>
      <c r="R1707" t="s">
        <v>2729</v>
      </c>
      <c r="S1707">
        <v>83402</v>
      </c>
      <c r="T1707" s="3">
        <v>42045</v>
      </c>
      <c r="U1707" s="3">
        <v>42050</v>
      </c>
      <c r="V1707" s="5">
        <v>-49.186800000000005</v>
      </c>
      <c r="W1707">
        <v>14</v>
      </c>
      <c r="X1707" s="5">
        <v>92.29</v>
      </c>
      <c r="Y1707">
        <v>91388</v>
      </c>
      <c r="Z1707">
        <f t="shared" si="104"/>
        <v>5</v>
      </c>
      <c r="AA1707">
        <f t="shared" si="107"/>
        <v>10</v>
      </c>
      <c r="AB1707" t="str">
        <f t="shared" si="105"/>
        <v>Feb</v>
      </c>
      <c r="AC1707">
        <f t="shared" si="106"/>
        <v>2015</v>
      </c>
    </row>
    <row r="1708" spans="1:29" ht="12.75" customHeight="1" x14ac:dyDescent="0.25">
      <c r="A1708">
        <v>25665</v>
      </c>
      <c r="B1708" t="s">
        <v>106</v>
      </c>
      <c r="C1708">
        <v>0.09</v>
      </c>
      <c r="D1708">
        <v>20.98</v>
      </c>
      <c r="E1708">
        <v>53.03</v>
      </c>
      <c r="F1708">
        <v>3006</v>
      </c>
      <c r="G1708" t="s">
        <v>2728</v>
      </c>
      <c r="H1708" t="s">
        <v>39</v>
      </c>
      <c r="I1708" t="s">
        <v>28</v>
      </c>
      <c r="J1708" t="s">
        <v>29</v>
      </c>
      <c r="K1708" t="s">
        <v>141</v>
      </c>
      <c r="L1708" t="s">
        <v>43</v>
      </c>
      <c r="M1708" t="s">
        <v>617</v>
      </c>
      <c r="N1708">
        <v>0.78</v>
      </c>
      <c r="O1708" t="s">
        <v>33</v>
      </c>
      <c r="P1708" t="s">
        <v>34</v>
      </c>
      <c r="Q1708" t="s">
        <v>1741</v>
      </c>
      <c r="R1708" t="s">
        <v>2729</v>
      </c>
      <c r="S1708">
        <v>83402</v>
      </c>
      <c r="T1708" s="3">
        <v>42045</v>
      </c>
      <c r="U1708" s="3">
        <v>42052</v>
      </c>
      <c r="V1708" s="5">
        <v>-152.7448</v>
      </c>
      <c r="W1708">
        <v>3</v>
      </c>
      <c r="X1708" s="5">
        <v>82.29</v>
      </c>
      <c r="Y1708">
        <v>91388</v>
      </c>
      <c r="Z1708">
        <f t="shared" si="104"/>
        <v>7</v>
      </c>
      <c r="AA1708">
        <f t="shared" si="107"/>
        <v>10</v>
      </c>
      <c r="AB1708" t="str">
        <f t="shared" si="105"/>
        <v>Feb</v>
      </c>
      <c r="AC1708">
        <f t="shared" si="106"/>
        <v>2015</v>
      </c>
    </row>
    <row r="1709" spans="1:29" ht="12.75" customHeight="1" x14ac:dyDescent="0.25">
      <c r="A1709">
        <v>23627</v>
      </c>
      <c r="B1709" t="s">
        <v>47</v>
      </c>
      <c r="C1709">
        <v>0.05</v>
      </c>
      <c r="D1709">
        <v>9.99</v>
      </c>
      <c r="E1709">
        <v>4.78</v>
      </c>
      <c r="F1709">
        <v>3008</v>
      </c>
      <c r="G1709" t="s">
        <v>2730</v>
      </c>
      <c r="H1709" t="s">
        <v>49</v>
      </c>
      <c r="I1709" t="s">
        <v>40</v>
      </c>
      <c r="J1709" t="s">
        <v>29</v>
      </c>
      <c r="K1709" t="s">
        <v>93</v>
      </c>
      <c r="L1709" t="s">
        <v>59</v>
      </c>
      <c r="M1709" t="s">
        <v>1811</v>
      </c>
      <c r="N1709">
        <v>0.4</v>
      </c>
      <c r="O1709" t="s">
        <v>33</v>
      </c>
      <c r="P1709" t="s">
        <v>61</v>
      </c>
      <c r="Q1709" t="s">
        <v>62</v>
      </c>
      <c r="R1709" t="s">
        <v>2731</v>
      </c>
      <c r="S1709">
        <v>55343</v>
      </c>
      <c r="T1709" s="3">
        <v>42069</v>
      </c>
      <c r="U1709" s="3">
        <v>42070</v>
      </c>
      <c r="V1709" s="5">
        <v>41.3</v>
      </c>
      <c r="W1709">
        <v>20</v>
      </c>
      <c r="X1709" s="5">
        <v>203.37</v>
      </c>
      <c r="Y1709">
        <v>89414</v>
      </c>
      <c r="Z1709">
        <f t="shared" si="104"/>
        <v>1</v>
      </c>
      <c r="AA1709">
        <f t="shared" si="107"/>
        <v>6</v>
      </c>
      <c r="AB1709" t="str">
        <f t="shared" si="105"/>
        <v>Mar</v>
      </c>
      <c r="AC1709">
        <f t="shared" si="106"/>
        <v>2015</v>
      </c>
    </row>
    <row r="1710" spans="1:29" ht="12.75" customHeight="1" x14ac:dyDescent="0.25">
      <c r="A1710">
        <v>24908</v>
      </c>
      <c r="B1710" t="s">
        <v>25</v>
      </c>
      <c r="C1710">
        <v>0.01</v>
      </c>
      <c r="D1710">
        <v>12.28</v>
      </c>
      <c r="E1710">
        <v>6.47</v>
      </c>
      <c r="F1710">
        <v>3008</v>
      </c>
      <c r="G1710" t="s">
        <v>2730</v>
      </c>
      <c r="H1710" t="s">
        <v>49</v>
      </c>
      <c r="I1710" t="s">
        <v>40</v>
      </c>
      <c r="J1710" t="s">
        <v>29</v>
      </c>
      <c r="K1710" t="s">
        <v>93</v>
      </c>
      <c r="L1710" t="s">
        <v>59</v>
      </c>
      <c r="M1710" t="s">
        <v>2732</v>
      </c>
      <c r="N1710">
        <v>0.38</v>
      </c>
      <c r="O1710" t="s">
        <v>33</v>
      </c>
      <c r="P1710" t="s">
        <v>61</v>
      </c>
      <c r="Q1710" t="s">
        <v>62</v>
      </c>
      <c r="R1710" t="s">
        <v>2731</v>
      </c>
      <c r="S1710">
        <v>55343</v>
      </c>
      <c r="T1710" s="3">
        <v>42166</v>
      </c>
      <c r="U1710" s="3">
        <v>42167</v>
      </c>
      <c r="V1710" s="5">
        <v>47.61</v>
      </c>
      <c r="W1710">
        <v>12</v>
      </c>
      <c r="X1710" s="5">
        <v>160.66</v>
      </c>
      <c r="Y1710">
        <v>89415</v>
      </c>
      <c r="Z1710">
        <f t="shared" si="104"/>
        <v>1</v>
      </c>
      <c r="AA1710">
        <f t="shared" si="107"/>
        <v>11</v>
      </c>
      <c r="AB1710" t="str">
        <f t="shared" si="105"/>
        <v>Jun</v>
      </c>
      <c r="AC1710">
        <f t="shared" si="106"/>
        <v>2015</v>
      </c>
    </row>
    <row r="1711" spans="1:29" ht="12.75" customHeight="1" x14ac:dyDescent="0.25">
      <c r="A1711">
        <v>7898</v>
      </c>
      <c r="B1711" t="s">
        <v>47</v>
      </c>
      <c r="C1711">
        <v>0.03</v>
      </c>
      <c r="D1711">
        <v>5.98</v>
      </c>
      <c r="E1711">
        <v>5.35</v>
      </c>
      <c r="F1711">
        <v>3011</v>
      </c>
      <c r="G1711" t="s">
        <v>2733</v>
      </c>
      <c r="H1711" t="s">
        <v>49</v>
      </c>
      <c r="I1711" t="s">
        <v>28</v>
      </c>
      <c r="J1711" t="s">
        <v>29</v>
      </c>
      <c r="K1711" t="s">
        <v>93</v>
      </c>
      <c r="L1711" t="s">
        <v>59</v>
      </c>
      <c r="M1711" t="s">
        <v>1437</v>
      </c>
      <c r="N1711">
        <v>0.4</v>
      </c>
      <c r="O1711" t="s">
        <v>33</v>
      </c>
      <c r="P1711" t="s">
        <v>53</v>
      </c>
      <c r="Q1711" t="s">
        <v>193</v>
      </c>
      <c r="R1711" t="s">
        <v>194</v>
      </c>
      <c r="S1711">
        <v>2113</v>
      </c>
      <c r="T1711" s="3">
        <v>42152</v>
      </c>
      <c r="U1711" s="3">
        <v>42153</v>
      </c>
      <c r="V1711" s="5">
        <v>-23.5</v>
      </c>
      <c r="W1711">
        <v>16</v>
      </c>
      <c r="X1711" s="5">
        <v>107.08</v>
      </c>
      <c r="Y1711">
        <v>56486</v>
      </c>
      <c r="Z1711">
        <f t="shared" si="104"/>
        <v>1</v>
      </c>
      <c r="AA1711">
        <f t="shared" si="107"/>
        <v>28</v>
      </c>
      <c r="AB1711" t="str">
        <f t="shared" si="105"/>
        <v>May</v>
      </c>
      <c r="AC1711">
        <f t="shared" si="106"/>
        <v>2015</v>
      </c>
    </row>
    <row r="1712" spans="1:29" ht="12.75" customHeight="1" x14ac:dyDescent="0.25">
      <c r="A1712">
        <v>1041</v>
      </c>
      <c r="B1712" t="s">
        <v>47</v>
      </c>
      <c r="C1712">
        <v>0.03</v>
      </c>
      <c r="D1712">
        <v>300.64999999999998</v>
      </c>
      <c r="E1712">
        <v>24.49</v>
      </c>
      <c r="F1712">
        <v>3011</v>
      </c>
      <c r="G1712" t="s">
        <v>2733</v>
      </c>
      <c r="H1712" t="s">
        <v>49</v>
      </c>
      <c r="I1712" t="s">
        <v>28</v>
      </c>
      <c r="J1712" t="s">
        <v>29</v>
      </c>
      <c r="K1712" t="s">
        <v>257</v>
      </c>
      <c r="L1712" t="s">
        <v>236</v>
      </c>
      <c r="M1712" t="s">
        <v>2734</v>
      </c>
      <c r="N1712">
        <v>0.52</v>
      </c>
      <c r="O1712" t="s">
        <v>33</v>
      </c>
      <c r="P1712" t="s">
        <v>53</v>
      </c>
      <c r="Q1712" t="s">
        <v>193</v>
      </c>
      <c r="R1712" t="s">
        <v>194</v>
      </c>
      <c r="S1712">
        <v>2113</v>
      </c>
      <c r="T1712" s="3">
        <v>42122</v>
      </c>
      <c r="U1712" s="3">
        <v>42124</v>
      </c>
      <c r="V1712" s="5">
        <v>1282.4959999999999</v>
      </c>
      <c r="W1712">
        <v>32</v>
      </c>
      <c r="X1712" s="5">
        <v>9705.4599999999991</v>
      </c>
      <c r="Y1712">
        <v>7623</v>
      </c>
      <c r="Z1712">
        <f t="shared" si="104"/>
        <v>2</v>
      </c>
      <c r="AA1712">
        <f t="shared" si="107"/>
        <v>28</v>
      </c>
      <c r="AB1712" t="str">
        <f t="shared" si="105"/>
        <v>Apr</v>
      </c>
      <c r="AC1712">
        <f t="shared" si="106"/>
        <v>2015</v>
      </c>
    </row>
    <row r="1713" spans="1:29" ht="12.75" customHeight="1" x14ac:dyDescent="0.25">
      <c r="A1713">
        <v>1042</v>
      </c>
      <c r="B1713" t="s">
        <v>47</v>
      </c>
      <c r="C1713">
        <v>0.06</v>
      </c>
      <c r="D1713">
        <v>49.99</v>
      </c>
      <c r="E1713">
        <v>19.989999999999998</v>
      </c>
      <c r="F1713">
        <v>3011</v>
      </c>
      <c r="G1713" t="s">
        <v>2733</v>
      </c>
      <c r="H1713" t="s">
        <v>49</v>
      </c>
      <c r="I1713" t="s">
        <v>28</v>
      </c>
      <c r="J1713" t="s">
        <v>77</v>
      </c>
      <c r="K1713" t="s">
        <v>180</v>
      </c>
      <c r="L1713" t="s">
        <v>59</v>
      </c>
      <c r="M1713" t="s">
        <v>1731</v>
      </c>
      <c r="N1713">
        <v>0.45</v>
      </c>
      <c r="O1713" t="s">
        <v>33</v>
      </c>
      <c r="P1713" t="s">
        <v>53</v>
      </c>
      <c r="Q1713" t="s">
        <v>193</v>
      </c>
      <c r="R1713" t="s">
        <v>194</v>
      </c>
      <c r="S1713">
        <v>2113</v>
      </c>
      <c r="T1713" s="3">
        <v>42122</v>
      </c>
      <c r="U1713" s="3">
        <v>42124</v>
      </c>
      <c r="V1713" s="5">
        <v>17.2</v>
      </c>
      <c r="W1713">
        <v>67</v>
      </c>
      <c r="X1713" s="5">
        <v>3247.54</v>
      </c>
      <c r="Y1713">
        <v>7623</v>
      </c>
      <c r="Z1713">
        <f t="shared" si="104"/>
        <v>2</v>
      </c>
      <c r="AA1713">
        <f t="shared" si="107"/>
        <v>28</v>
      </c>
      <c r="AB1713" t="str">
        <f t="shared" si="105"/>
        <v>Apr</v>
      </c>
      <c r="AC1713">
        <f t="shared" si="106"/>
        <v>2015</v>
      </c>
    </row>
    <row r="1714" spans="1:29" ht="12.75" customHeight="1" x14ac:dyDescent="0.25">
      <c r="A1714">
        <v>1043</v>
      </c>
      <c r="B1714" t="s">
        <v>47</v>
      </c>
      <c r="C1714">
        <v>0.1</v>
      </c>
      <c r="D1714">
        <v>104.85</v>
      </c>
      <c r="E1714">
        <v>4.6500000000000004</v>
      </c>
      <c r="F1714">
        <v>3011</v>
      </c>
      <c r="G1714" t="s">
        <v>2733</v>
      </c>
      <c r="H1714" t="s">
        <v>49</v>
      </c>
      <c r="I1714" t="s">
        <v>28</v>
      </c>
      <c r="J1714" t="s">
        <v>29</v>
      </c>
      <c r="K1714" t="s">
        <v>93</v>
      </c>
      <c r="L1714" t="s">
        <v>59</v>
      </c>
      <c r="M1714" t="s">
        <v>2735</v>
      </c>
      <c r="N1714">
        <v>0.37</v>
      </c>
      <c r="O1714" t="s">
        <v>33</v>
      </c>
      <c r="P1714" t="s">
        <v>53</v>
      </c>
      <c r="Q1714" t="s">
        <v>193</v>
      </c>
      <c r="R1714" t="s">
        <v>194</v>
      </c>
      <c r="S1714">
        <v>2113</v>
      </c>
      <c r="T1714" s="3">
        <v>42122</v>
      </c>
      <c r="U1714" s="3">
        <v>42123</v>
      </c>
      <c r="V1714" s="5">
        <v>1184.1200000000001</v>
      </c>
      <c r="W1714">
        <v>58</v>
      </c>
      <c r="X1714" s="5">
        <v>5582.63</v>
      </c>
      <c r="Y1714">
        <v>7623</v>
      </c>
      <c r="Z1714">
        <f t="shared" si="104"/>
        <v>1</v>
      </c>
      <c r="AA1714">
        <f t="shared" si="107"/>
        <v>28</v>
      </c>
      <c r="AB1714" t="str">
        <f t="shared" si="105"/>
        <v>Apr</v>
      </c>
      <c r="AC1714">
        <f t="shared" si="106"/>
        <v>2015</v>
      </c>
    </row>
    <row r="1715" spans="1:29" ht="12.75" customHeight="1" x14ac:dyDescent="0.25">
      <c r="A1715">
        <v>19041</v>
      </c>
      <c r="B1715" t="s">
        <v>47</v>
      </c>
      <c r="C1715">
        <v>0.03</v>
      </c>
      <c r="D1715">
        <v>300.64999999999998</v>
      </c>
      <c r="E1715">
        <v>24.49</v>
      </c>
      <c r="F1715">
        <v>3012</v>
      </c>
      <c r="G1715" t="s">
        <v>2736</v>
      </c>
      <c r="H1715" t="s">
        <v>49</v>
      </c>
      <c r="I1715" t="s">
        <v>28</v>
      </c>
      <c r="J1715" t="s">
        <v>29</v>
      </c>
      <c r="K1715" t="s">
        <v>257</v>
      </c>
      <c r="L1715" t="s">
        <v>236</v>
      </c>
      <c r="M1715" t="s">
        <v>2734</v>
      </c>
      <c r="N1715">
        <v>0.52</v>
      </c>
      <c r="O1715" t="s">
        <v>33</v>
      </c>
      <c r="P1715" t="s">
        <v>53</v>
      </c>
      <c r="Q1715" t="s">
        <v>71</v>
      </c>
      <c r="R1715" t="s">
        <v>2737</v>
      </c>
      <c r="S1715">
        <v>14609</v>
      </c>
      <c r="T1715" s="3">
        <v>42122</v>
      </c>
      <c r="U1715" s="3">
        <v>42124</v>
      </c>
      <c r="V1715" s="5">
        <v>1474.8703999999998</v>
      </c>
      <c r="W1715">
        <v>8</v>
      </c>
      <c r="X1715" s="5">
        <v>2426.36</v>
      </c>
      <c r="Y1715">
        <v>86346</v>
      </c>
      <c r="Z1715">
        <f t="shared" si="104"/>
        <v>2</v>
      </c>
      <c r="AA1715">
        <f t="shared" si="107"/>
        <v>28</v>
      </c>
      <c r="AB1715" t="str">
        <f t="shared" si="105"/>
        <v>Apr</v>
      </c>
      <c r="AC1715">
        <f t="shared" si="106"/>
        <v>2015</v>
      </c>
    </row>
    <row r="1716" spans="1:29" ht="12.75" customHeight="1" x14ac:dyDescent="0.25">
      <c r="A1716">
        <v>19042</v>
      </c>
      <c r="B1716" t="s">
        <v>47</v>
      </c>
      <c r="C1716">
        <v>0.06</v>
      </c>
      <c r="D1716">
        <v>49.99</v>
      </c>
      <c r="E1716">
        <v>19.989999999999998</v>
      </c>
      <c r="F1716">
        <v>3012</v>
      </c>
      <c r="G1716" t="s">
        <v>2736</v>
      </c>
      <c r="H1716" t="s">
        <v>49</v>
      </c>
      <c r="I1716" t="s">
        <v>28</v>
      </c>
      <c r="J1716" t="s">
        <v>77</v>
      </c>
      <c r="K1716" t="s">
        <v>180</v>
      </c>
      <c r="L1716" t="s">
        <v>59</v>
      </c>
      <c r="M1716" t="s">
        <v>1731</v>
      </c>
      <c r="N1716">
        <v>0.45</v>
      </c>
      <c r="O1716" t="s">
        <v>33</v>
      </c>
      <c r="P1716" t="s">
        <v>53</v>
      </c>
      <c r="Q1716" t="s">
        <v>71</v>
      </c>
      <c r="R1716" t="s">
        <v>2737</v>
      </c>
      <c r="S1716">
        <v>14609</v>
      </c>
      <c r="T1716" s="3">
        <v>42122</v>
      </c>
      <c r="U1716" s="3">
        <v>42124</v>
      </c>
      <c r="V1716" s="5">
        <v>19.78</v>
      </c>
      <c r="W1716">
        <v>17</v>
      </c>
      <c r="X1716" s="5">
        <v>824</v>
      </c>
      <c r="Y1716">
        <v>86346</v>
      </c>
      <c r="Z1716">
        <f t="shared" si="104"/>
        <v>2</v>
      </c>
      <c r="AA1716">
        <f t="shared" si="107"/>
        <v>28</v>
      </c>
      <c r="AB1716" t="str">
        <f t="shared" si="105"/>
        <v>Apr</v>
      </c>
      <c r="AC1716">
        <f t="shared" si="106"/>
        <v>2015</v>
      </c>
    </row>
    <row r="1717" spans="1:29" ht="12.75" customHeight="1" x14ac:dyDescent="0.25">
      <c r="A1717">
        <v>19043</v>
      </c>
      <c r="B1717" t="s">
        <v>47</v>
      </c>
      <c r="C1717">
        <v>0.1</v>
      </c>
      <c r="D1717">
        <v>104.85</v>
      </c>
      <c r="E1717">
        <v>4.6500000000000004</v>
      </c>
      <c r="F1717">
        <v>3012</v>
      </c>
      <c r="G1717" t="s">
        <v>2736</v>
      </c>
      <c r="H1717" t="s">
        <v>49</v>
      </c>
      <c r="I1717" t="s">
        <v>28</v>
      </c>
      <c r="J1717" t="s">
        <v>29</v>
      </c>
      <c r="K1717" t="s">
        <v>93</v>
      </c>
      <c r="L1717" t="s">
        <v>59</v>
      </c>
      <c r="M1717" t="s">
        <v>2735</v>
      </c>
      <c r="N1717">
        <v>0.37</v>
      </c>
      <c r="O1717" t="s">
        <v>33</v>
      </c>
      <c r="P1717" t="s">
        <v>53</v>
      </c>
      <c r="Q1717" t="s">
        <v>71</v>
      </c>
      <c r="R1717" t="s">
        <v>2737</v>
      </c>
      <c r="S1717">
        <v>14609</v>
      </c>
      <c r="T1717" s="3">
        <v>42122</v>
      </c>
      <c r="U1717" s="3">
        <v>42123</v>
      </c>
      <c r="V1717" s="5">
        <v>929.7956999999999</v>
      </c>
      <c r="W1717">
        <v>14</v>
      </c>
      <c r="X1717" s="5">
        <v>1347.53</v>
      </c>
      <c r="Y1717">
        <v>86346</v>
      </c>
      <c r="Z1717">
        <f t="shared" si="104"/>
        <v>1</v>
      </c>
      <c r="AA1717">
        <f t="shared" si="107"/>
        <v>28</v>
      </c>
      <c r="AB1717" t="str">
        <f t="shared" si="105"/>
        <v>Apr</v>
      </c>
      <c r="AC1717">
        <f t="shared" si="106"/>
        <v>2015</v>
      </c>
    </row>
    <row r="1718" spans="1:29" ht="12.75" customHeight="1" x14ac:dyDescent="0.25">
      <c r="A1718">
        <v>22064</v>
      </c>
      <c r="B1718" t="s">
        <v>47</v>
      </c>
      <c r="C1718">
        <v>0.01</v>
      </c>
      <c r="D1718">
        <v>5.58</v>
      </c>
      <c r="E1718">
        <v>5.3</v>
      </c>
      <c r="F1718">
        <v>3017</v>
      </c>
      <c r="G1718" t="s">
        <v>2738</v>
      </c>
      <c r="H1718" t="s">
        <v>49</v>
      </c>
      <c r="I1718" t="s">
        <v>28</v>
      </c>
      <c r="J1718" t="s">
        <v>29</v>
      </c>
      <c r="K1718" t="s">
        <v>69</v>
      </c>
      <c r="L1718" t="s">
        <v>59</v>
      </c>
      <c r="M1718" t="s">
        <v>377</v>
      </c>
      <c r="N1718">
        <v>0.35</v>
      </c>
      <c r="O1718" t="s">
        <v>33</v>
      </c>
      <c r="P1718" t="s">
        <v>34</v>
      </c>
      <c r="Q1718" t="s">
        <v>45</v>
      </c>
      <c r="R1718" t="s">
        <v>2739</v>
      </c>
      <c r="S1718">
        <v>92024</v>
      </c>
      <c r="T1718" s="3">
        <v>42013</v>
      </c>
      <c r="U1718" s="3">
        <v>42014</v>
      </c>
      <c r="V1718" s="5">
        <v>-7.25</v>
      </c>
      <c r="W1718">
        <v>1</v>
      </c>
      <c r="X1718" s="5">
        <v>11.16</v>
      </c>
      <c r="Y1718">
        <v>89071</v>
      </c>
      <c r="Z1718">
        <f t="shared" si="104"/>
        <v>1</v>
      </c>
      <c r="AA1718">
        <f t="shared" si="107"/>
        <v>9</v>
      </c>
      <c r="AB1718" t="str">
        <f t="shared" si="105"/>
        <v>Jan</v>
      </c>
      <c r="AC1718">
        <f t="shared" si="106"/>
        <v>2015</v>
      </c>
    </row>
    <row r="1719" spans="1:29" ht="12.75" customHeight="1" x14ac:dyDescent="0.25">
      <c r="A1719">
        <v>22065</v>
      </c>
      <c r="B1719" t="s">
        <v>47</v>
      </c>
      <c r="C1719">
        <v>0.03</v>
      </c>
      <c r="D1719">
        <v>3.98</v>
      </c>
      <c r="E1719">
        <v>0.7</v>
      </c>
      <c r="F1719">
        <v>3017</v>
      </c>
      <c r="G1719" t="s">
        <v>2738</v>
      </c>
      <c r="H1719" t="s">
        <v>49</v>
      </c>
      <c r="I1719" t="s">
        <v>28</v>
      </c>
      <c r="J1719" t="s">
        <v>29</v>
      </c>
      <c r="K1719" t="s">
        <v>30</v>
      </c>
      <c r="L1719" t="s">
        <v>31</v>
      </c>
      <c r="M1719" t="s">
        <v>2740</v>
      </c>
      <c r="N1719">
        <v>0.52</v>
      </c>
      <c r="O1719" t="s">
        <v>33</v>
      </c>
      <c r="P1719" t="s">
        <v>34</v>
      </c>
      <c r="Q1719" t="s">
        <v>45</v>
      </c>
      <c r="R1719" t="s">
        <v>2739</v>
      </c>
      <c r="S1719">
        <v>92024</v>
      </c>
      <c r="T1719" s="3">
        <v>42013</v>
      </c>
      <c r="U1719" s="3">
        <v>42014</v>
      </c>
      <c r="V1719" s="5">
        <v>31.201799999999995</v>
      </c>
      <c r="W1719">
        <v>11</v>
      </c>
      <c r="X1719" s="5">
        <v>45.22</v>
      </c>
      <c r="Y1719">
        <v>89071</v>
      </c>
      <c r="Z1719">
        <f t="shared" si="104"/>
        <v>1</v>
      </c>
      <c r="AA1719">
        <f t="shared" si="107"/>
        <v>9</v>
      </c>
      <c r="AB1719" t="str">
        <f t="shared" si="105"/>
        <v>Jan</v>
      </c>
      <c r="AC1719">
        <f t="shared" si="106"/>
        <v>2015</v>
      </c>
    </row>
    <row r="1720" spans="1:29" ht="12.75" customHeight="1" x14ac:dyDescent="0.25">
      <c r="A1720">
        <v>18950</v>
      </c>
      <c r="B1720" t="s">
        <v>106</v>
      </c>
      <c r="C1720">
        <v>0.01</v>
      </c>
      <c r="D1720">
        <v>4.9800000000000004</v>
      </c>
      <c r="E1720">
        <v>4.75</v>
      </c>
      <c r="F1720">
        <v>3035</v>
      </c>
      <c r="G1720" t="s">
        <v>2741</v>
      </c>
      <c r="H1720" t="s">
        <v>49</v>
      </c>
      <c r="I1720" t="s">
        <v>40</v>
      </c>
      <c r="J1720" t="s">
        <v>29</v>
      </c>
      <c r="K1720" t="s">
        <v>93</v>
      </c>
      <c r="L1720" t="s">
        <v>59</v>
      </c>
      <c r="M1720" t="s">
        <v>2742</v>
      </c>
      <c r="N1720">
        <v>0.36</v>
      </c>
      <c r="O1720" t="s">
        <v>33</v>
      </c>
      <c r="P1720" t="s">
        <v>61</v>
      </c>
      <c r="Q1720" t="s">
        <v>178</v>
      </c>
      <c r="R1720" t="s">
        <v>2743</v>
      </c>
      <c r="S1720">
        <v>60148</v>
      </c>
      <c r="T1720" s="3">
        <v>42019</v>
      </c>
      <c r="U1720" s="3">
        <v>42024</v>
      </c>
      <c r="V1720" s="5">
        <v>-75.900400000000005</v>
      </c>
      <c r="W1720">
        <v>10</v>
      </c>
      <c r="X1720" s="5">
        <v>52.93</v>
      </c>
      <c r="Y1720">
        <v>89128</v>
      </c>
      <c r="Z1720">
        <f t="shared" si="104"/>
        <v>5</v>
      </c>
      <c r="AA1720">
        <f t="shared" si="107"/>
        <v>15</v>
      </c>
      <c r="AB1720" t="str">
        <f t="shared" si="105"/>
        <v>Jan</v>
      </c>
      <c r="AC1720">
        <f t="shared" si="106"/>
        <v>2015</v>
      </c>
    </row>
    <row r="1721" spans="1:29" ht="12.75" customHeight="1" x14ac:dyDescent="0.25">
      <c r="A1721">
        <v>18951</v>
      </c>
      <c r="B1721" t="s">
        <v>106</v>
      </c>
      <c r="C1721">
        <v>0.04</v>
      </c>
      <c r="D1721">
        <v>6.35</v>
      </c>
      <c r="E1721">
        <v>1.02</v>
      </c>
      <c r="F1721">
        <v>3035</v>
      </c>
      <c r="G1721" t="s">
        <v>2741</v>
      </c>
      <c r="H1721" t="s">
        <v>49</v>
      </c>
      <c r="I1721" t="s">
        <v>40</v>
      </c>
      <c r="J1721" t="s">
        <v>29</v>
      </c>
      <c r="K1721" t="s">
        <v>93</v>
      </c>
      <c r="L1721" t="s">
        <v>31</v>
      </c>
      <c r="M1721" t="s">
        <v>887</v>
      </c>
      <c r="N1721">
        <v>0.39</v>
      </c>
      <c r="O1721" t="s">
        <v>33</v>
      </c>
      <c r="P1721" t="s">
        <v>61</v>
      </c>
      <c r="Q1721" t="s">
        <v>178</v>
      </c>
      <c r="R1721" t="s">
        <v>2743</v>
      </c>
      <c r="S1721">
        <v>60148</v>
      </c>
      <c r="T1721" s="3">
        <v>42019</v>
      </c>
      <c r="U1721" s="3">
        <v>42024</v>
      </c>
      <c r="V1721" s="5">
        <v>52.170899999999996</v>
      </c>
      <c r="W1721">
        <v>12</v>
      </c>
      <c r="X1721" s="5">
        <v>75.61</v>
      </c>
      <c r="Y1721">
        <v>89128</v>
      </c>
      <c r="Z1721">
        <f t="shared" si="104"/>
        <v>5</v>
      </c>
      <c r="AA1721">
        <f t="shared" si="107"/>
        <v>15</v>
      </c>
      <c r="AB1721" t="str">
        <f t="shared" si="105"/>
        <v>Jan</v>
      </c>
      <c r="AC1721">
        <f t="shared" si="106"/>
        <v>2015</v>
      </c>
    </row>
    <row r="1722" spans="1:29" ht="12.75" customHeight="1" x14ac:dyDescent="0.25">
      <c r="A1722">
        <v>19849</v>
      </c>
      <c r="B1722" t="s">
        <v>37</v>
      </c>
      <c r="C1722">
        <v>0.02</v>
      </c>
      <c r="D1722">
        <v>12.99</v>
      </c>
      <c r="E1722">
        <v>14.37</v>
      </c>
      <c r="F1722">
        <v>3036</v>
      </c>
      <c r="G1722" t="s">
        <v>2744</v>
      </c>
      <c r="H1722" t="s">
        <v>49</v>
      </c>
      <c r="I1722" t="s">
        <v>40</v>
      </c>
      <c r="J1722" t="s">
        <v>41</v>
      </c>
      <c r="K1722" t="s">
        <v>50</v>
      </c>
      <c r="L1722" t="s">
        <v>236</v>
      </c>
      <c r="M1722" t="s">
        <v>568</v>
      </c>
      <c r="N1722">
        <v>0.73</v>
      </c>
      <c r="O1722" t="s">
        <v>33</v>
      </c>
      <c r="P1722" t="s">
        <v>61</v>
      </c>
      <c r="Q1722" t="s">
        <v>2659</v>
      </c>
      <c r="R1722" t="s">
        <v>2745</v>
      </c>
      <c r="S1722">
        <v>58554</v>
      </c>
      <c r="T1722" s="3">
        <v>42020</v>
      </c>
      <c r="U1722" s="3">
        <v>42022</v>
      </c>
      <c r="V1722" s="5">
        <v>-159.86000000000001</v>
      </c>
      <c r="W1722">
        <v>5</v>
      </c>
      <c r="X1722" s="5">
        <v>67.64</v>
      </c>
      <c r="Y1722">
        <v>89129</v>
      </c>
      <c r="Z1722">
        <f t="shared" si="104"/>
        <v>2</v>
      </c>
      <c r="AA1722">
        <f t="shared" si="107"/>
        <v>16</v>
      </c>
      <c r="AB1722" t="str">
        <f t="shared" si="105"/>
        <v>Jan</v>
      </c>
      <c r="AC1722">
        <f t="shared" si="106"/>
        <v>2015</v>
      </c>
    </row>
    <row r="1723" spans="1:29" ht="12.75" customHeight="1" x14ac:dyDescent="0.25">
      <c r="A1723">
        <v>19850</v>
      </c>
      <c r="B1723" t="s">
        <v>37</v>
      </c>
      <c r="C1723">
        <v>0.05</v>
      </c>
      <c r="D1723">
        <v>35.44</v>
      </c>
      <c r="E1723">
        <v>7.5</v>
      </c>
      <c r="F1723">
        <v>3036</v>
      </c>
      <c r="G1723" t="s">
        <v>2744</v>
      </c>
      <c r="H1723" t="s">
        <v>49</v>
      </c>
      <c r="I1723" t="s">
        <v>40</v>
      </c>
      <c r="J1723" t="s">
        <v>29</v>
      </c>
      <c r="K1723" t="s">
        <v>93</v>
      </c>
      <c r="L1723" t="s">
        <v>59</v>
      </c>
      <c r="M1723" t="s">
        <v>2746</v>
      </c>
      <c r="N1723">
        <v>0.38</v>
      </c>
      <c r="O1723" t="s">
        <v>33</v>
      </c>
      <c r="P1723" t="s">
        <v>61</v>
      </c>
      <c r="Q1723" t="s">
        <v>2659</v>
      </c>
      <c r="R1723" t="s">
        <v>2745</v>
      </c>
      <c r="S1723">
        <v>58554</v>
      </c>
      <c r="T1723" s="3">
        <v>42020</v>
      </c>
      <c r="U1723" s="3">
        <v>42022</v>
      </c>
      <c r="V1723" s="5">
        <v>165.88979999999998</v>
      </c>
      <c r="W1723">
        <v>7</v>
      </c>
      <c r="X1723" s="5">
        <v>240.42</v>
      </c>
      <c r="Y1723">
        <v>89129</v>
      </c>
      <c r="Z1723">
        <f t="shared" si="104"/>
        <v>2</v>
      </c>
      <c r="AA1723">
        <f t="shared" si="107"/>
        <v>16</v>
      </c>
      <c r="AB1723" t="str">
        <f t="shared" si="105"/>
        <v>Jan</v>
      </c>
      <c r="AC1723">
        <f t="shared" si="106"/>
        <v>2015</v>
      </c>
    </row>
    <row r="1724" spans="1:29" ht="12.75" customHeight="1" x14ac:dyDescent="0.25">
      <c r="A1724">
        <v>19851</v>
      </c>
      <c r="B1724" t="s">
        <v>37</v>
      </c>
      <c r="C1724">
        <v>0.02</v>
      </c>
      <c r="D1724">
        <v>12.98</v>
      </c>
      <c r="E1724">
        <v>3.14</v>
      </c>
      <c r="F1724">
        <v>3036</v>
      </c>
      <c r="G1724" t="s">
        <v>2744</v>
      </c>
      <c r="H1724" t="s">
        <v>49</v>
      </c>
      <c r="I1724" t="s">
        <v>40</v>
      </c>
      <c r="J1724" t="s">
        <v>29</v>
      </c>
      <c r="K1724" t="s">
        <v>174</v>
      </c>
      <c r="L1724" t="s">
        <v>51</v>
      </c>
      <c r="M1724" t="s">
        <v>175</v>
      </c>
      <c r="N1724">
        <v>0.6</v>
      </c>
      <c r="O1724" t="s">
        <v>33</v>
      </c>
      <c r="P1724" t="s">
        <v>61</v>
      </c>
      <c r="Q1724" t="s">
        <v>2659</v>
      </c>
      <c r="R1724" t="s">
        <v>2745</v>
      </c>
      <c r="S1724">
        <v>58554</v>
      </c>
      <c r="T1724" s="3">
        <v>42020</v>
      </c>
      <c r="U1724" s="3">
        <v>42023</v>
      </c>
      <c r="V1724" s="5">
        <v>75.010000000000005</v>
      </c>
      <c r="W1724">
        <v>14</v>
      </c>
      <c r="X1724" s="5">
        <v>184.4</v>
      </c>
      <c r="Y1724">
        <v>89129</v>
      </c>
      <c r="Z1724">
        <f t="shared" si="104"/>
        <v>3</v>
      </c>
      <c r="AA1724">
        <f t="shared" si="107"/>
        <v>16</v>
      </c>
      <c r="AB1724" t="str">
        <f t="shared" si="105"/>
        <v>Jan</v>
      </c>
      <c r="AC1724">
        <f t="shared" si="106"/>
        <v>2015</v>
      </c>
    </row>
    <row r="1725" spans="1:29" ht="12.75" customHeight="1" x14ac:dyDescent="0.25">
      <c r="A1725">
        <v>22201</v>
      </c>
      <c r="B1725" t="s">
        <v>47</v>
      </c>
      <c r="C1725">
        <v>0.08</v>
      </c>
      <c r="D1725">
        <v>178.47</v>
      </c>
      <c r="E1725">
        <v>19.989999999999998</v>
      </c>
      <c r="F1725">
        <v>3036</v>
      </c>
      <c r="G1725" t="s">
        <v>2744</v>
      </c>
      <c r="H1725" t="s">
        <v>49</v>
      </c>
      <c r="I1725" t="s">
        <v>40</v>
      </c>
      <c r="J1725" t="s">
        <v>29</v>
      </c>
      <c r="K1725" t="s">
        <v>141</v>
      </c>
      <c r="L1725" t="s">
        <v>59</v>
      </c>
      <c r="M1725" t="s">
        <v>528</v>
      </c>
      <c r="N1725">
        <v>0.55000000000000004</v>
      </c>
      <c r="O1725" t="s">
        <v>33</v>
      </c>
      <c r="P1725" t="s">
        <v>61</v>
      </c>
      <c r="Q1725" t="s">
        <v>2659</v>
      </c>
      <c r="R1725" t="s">
        <v>2745</v>
      </c>
      <c r="S1725">
        <v>58554</v>
      </c>
      <c r="T1725" s="3">
        <v>42076</v>
      </c>
      <c r="U1725" s="3">
        <v>42079</v>
      </c>
      <c r="V1725" s="5">
        <v>2267.2199999999998</v>
      </c>
      <c r="W1725">
        <v>22</v>
      </c>
      <c r="X1725" s="5">
        <v>3802.01</v>
      </c>
      <c r="Y1725">
        <v>89130</v>
      </c>
      <c r="Z1725">
        <f t="shared" si="104"/>
        <v>3</v>
      </c>
      <c r="AA1725">
        <f t="shared" si="107"/>
        <v>13</v>
      </c>
      <c r="AB1725" t="str">
        <f t="shared" si="105"/>
        <v>Mar</v>
      </c>
      <c r="AC1725">
        <f t="shared" si="106"/>
        <v>2015</v>
      </c>
    </row>
    <row r="1726" spans="1:29" ht="12.75" customHeight="1" x14ac:dyDescent="0.25">
      <c r="A1726">
        <v>19381</v>
      </c>
      <c r="B1726" t="s">
        <v>37</v>
      </c>
      <c r="C1726">
        <v>0.08</v>
      </c>
      <c r="D1726">
        <v>73.98</v>
      </c>
      <c r="E1726">
        <v>4</v>
      </c>
      <c r="F1726">
        <v>3041</v>
      </c>
      <c r="G1726" t="s">
        <v>2747</v>
      </c>
      <c r="H1726" t="s">
        <v>49</v>
      </c>
      <c r="I1726" t="s">
        <v>28</v>
      </c>
      <c r="J1726" t="s">
        <v>77</v>
      </c>
      <c r="K1726" t="s">
        <v>180</v>
      </c>
      <c r="L1726" t="s">
        <v>59</v>
      </c>
      <c r="M1726" t="s">
        <v>372</v>
      </c>
      <c r="N1726">
        <v>0.77</v>
      </c>
      <c r="O1726" t="s">
        <v>33</v>
      </c>
      <c r="P1726" t="s">
        <v>61</v>
      </c>
      <c r="Q1726" t="s">
        <v>183</v>
      </c>
      <c r="R1726" t="s">
        <v>2001</v>
      </c>
      <c r="S1726">
        <v>67846</v>
      </c>
      <c r="T1726" s="3">
        <v>42139</v>
      </c>
      <c r="U1726" s="3">
        <v>42142</v>
      </c>
      <c r="V1726" s="5">
        <v>97.159999999999926</v>
      </c>
      <c r="W1726">
        <v>17</v>
      </c>
      <c r="X1726" s="5">
        <v>1181.67</v>
      </c>
      <c r="Y1726">
        <v>86102</v>
      </c>
      <c r="Z1726">
        <f t="shared" si="104"/>
        <v>3</v>
      </c>
      <c r="AA1726">
        <f t="shared" si="107"/>
        <v>15</v>
      </c>
      <c r="AB1726" t="str">
        <f t="shared" si="105"/>
        <v>May</v>
      </c>
      <c r="AC1726">
        <f t="shared" si="106"/>
        <v>2015</v>
      </c>
    </row>
    <row r="1727" spans="1:29" ht="12.75" customHeight="1" x14ac:dyDescent="0.25">
      <c r="A1727">
        <v>19382</v>
      </c>
      <c r="B1727" t="s">
        <v>37</v>
      </c>
      <c r="C1727">
        <v>0.02</v>
      </c>
      <c r="D1727">
        <v>3.68</v>
      </c>
      <c r="E1727">
        <v>1.32</v>
      </c>
      <c r="F1727">
        <v>3041</v>
      </c>
      <c r="G1727" t="s">
        <v>2747</v>
      </c>
      <c r="H1727" t="s">
        <v>49</v>
      </c>
      <c r="I1727" t="s">
        <v>28</v>
      </c>
      <c r="J1727" t="s">
        <v>29</v>
      </c>
      <c r="K1727" t="s">
        <v>174</v>
      </c>
      <c r="L1727" t="s">
        <v>31</v>
      </c>
      <c r="M1727" t="s">
        <v>839</v>
      </c>
      <c r="N1727">
        <v>0.83</v>
      </c>
      <c r="O1727" t="s">
        <v>33</v>
      </c>
      <c r="P1727" t="s">
        <v>61</v>
      </c>
      <c r="Q1727" t="s">
        <v>183</v>
      </c>
      <c r="R1727" t="s">
        <v>2001</v>
      </c>
      <c r="S1727">
        <v>67846</v>
      </c>
      <c r="T1727" s="3">
        <v>42139</v>
      </c>
      <c r="U1727" s="3">
        <v>42141</v>
      </c>
      <c r="V1727" s="5">
        <v>-20.65</v>
      </c>
      <c r="W1727">
        <v>8</v>
      </c>
      <c r="X1727" s="5">
        <v>29.93</v>
      </c>
      <c r="Y1727">
        <v>86102</v>
      </c>
      <c r="Z1727">
        <f t="shared" si="104"/>
        <v>2</v>
      </c>
      <c r="AA1727">
        <f t="shared" si="107"/>
        <v>15</v>
      </c>
      <c r="AB1727" t="str">
        <f t="shared" si="105"/>
        <v>May</v>
      </c>
      <c r="AC1727">
        <f t="shared" si="106"/>
        <v>2015</v>
      </c>
    </row>
    <row r="1728" spans="1:29" ht="12.75" customHeight="1" x14ac:dyDescent="0.25">
      <c r="A1728">
        <v>20049</v>
      </c>
      <c r="B1728" t="s">
        <v>56</v>
      </c>
      <c r="C1728">
        <v>7.0000000000000007E-2</v>
      </c>
      <c r="D1728">
        <v>14.48</v>
      </c>
      <c r="E1728">
        <v>6.46</v>
      </c>
      <c r="F1728">
        <v>3042</v>
      </c>
      <c r="G1728" t="s">
        <v>2748</v>
      </c>
      <c r="H1728" t="s">
        <v>49</v>
      </c>
      <c r="I1728" t="s">
        <v>58</v>
      </c>
      <c r="J1728" t="s">
        <v>29</v>
      </c>
      <c r="K1728" t="s">
        <v>109</v>
      </c>
      <c r="L1728" t="s">
        <v>59</v>
      </c>
      <c r="M1728" t="s">
        <v>2749</v>
      </c>
      <c r="N1728">
        <v>0.38</v>
      </c>
      <c r="O1728" t="s">
        <v>33</v>
      </c>
      <c r="P1728" t="s">
        <v>61</v>
      </c>
      <c r="Q1728" t="s">
        <v>183</v>
      </c>
      <c r="R1728" t="s">
        <v>2750</v>
      </c>
      <c r="S1728">
        <v>67501</v>
      </c>
      <c r="T1728" s="3">
        <v>42039</v>
      </c>
      <c r="U1728" s="3">
        <v>42040</v>
      </c>
      <c r="V1728" s="5">
        <v>67.864000000000004</v>
      </c>
      <c r="W1728">
        <v>12</v>
      </c>
      <c r="X1728" s="5">
        <v>171.33</v>
      </c>
      <c r="Y1728">
        <v>86101</v>
      </c>
      <c r="Z1728">
        <f t="shared" si="104"/>
        <v>1</v>
      </c>
      <c r="AA1728">
        <f t="shared" si="107"/>
        <v>4</v>
      </c>
      <c r="AB1728" t="str">
        <f t="shared" si="105"/>
        <v>Feb</v>
      </c>
      <c r="AC1728">
        <f t="shared" si="106"/>
        <v>2015</v>
      </c>
    </row>
    <row r="1729" spans="1:29" ht="12.75" customHeight="1" x14ac:dyDescent="0.25">
      <c r="A1729">
        <v>21475</v>
      </c>
      <c r="B1729" t="s">
        <v>25</v>
      </c>
      <c r="C1729">
        <v>0</v>
      </c>
      <c r="D1729">
        <v>6.48</v>
      </c>
      <c r="E1729">
        <v>5.19</v>
      </c>
      <c r="F1729">
        <v>3045</v>
      </c>
      <c r="G1729" t="s">
        <v>2751</v>
      </c>
      <c r="H1729" t="s">
        <v>49</v>
      </c>
      <c r="I1729" t="s">
        <v>58</v>
      </c>
      <c r="J1729" t="s">
        <v>29</v>
      </c>
      <c r="K1729" t="s">
        <v>93</v>
      </c>
      <c r="L1729" t="s">
        <v>59</v>
      </c>
      <c r="M1729" t="s">
        <v>2752</v>
      </c>
      <c r="N1729">
        <v>0.37</v>
      </c>
      <c r="O1729" t="s">
        <v>33</v>
      </c>
      <c r="P1729" t="s">
        <v>61</v>
      </c>
      <c r="Q1729" t="s">
        <v>183</v>
      </c>
      <c r="R1729" t="s">
        <v>2753</v>
      </c>
      <c r="S1729">
        <v>66048</v>
      </c>
      <c r="T1729" s="3">
        <v>42161</v>
      </c>
      <c r="U1729" s="3">
        <v>42162</v>
      </c>
      <c r="V1729" s="5">
        <v>-14.074999999999999</v>
      </c>
      <c r="W1729">
        <v>12</v>
      </c>
      <c r="X1729" s="5">
        <v>84.04</v>
      </c>
      <c r="Y1729">
        <v>86104</v>
      </c>
      <c r="Z1729">
        <f t="shared" si="104"/>
        <v>1</v>
      </c>
      <c r="AA1729">
        <f t="shared" si="107"/>
        <v>6</v>
      </c>
      <c r="AB1729" t="str">
        <f t="shared" si="105"/>
        <v>Jun</v>
      </c>
      <c r="AC1729">
        <f t="shared" si="106"/>
        <v>2015</v>
      </c>
    </row>
    <row r="1730" spans="1:29" ht="12.75" customHeight="1" x14ac:dyDescent="0.25">
      <c r="A1730">
        <v>24415</v>
      </c>
      <c r="B1730" t="s">
        <v>25</v>
      </c>
      <c r="C1730">
        <v>0.05</v>
      </c>
      <c r="D1730">
        <v>120.98</v>
      </c>
      <c r="E1730">
        <v>30</v>
      </c>
      <c r="F1730">
        <v>3046</v>
      </c>
      <c r="G1730" t="s">
        <v>2754</v>
      </c>
      <c r="H1730" t="s">
        <v>39</v>
      </c>
      <c r="I1730" t="s">
        <v>58</v>
      </c>
      <c r="J1730" t="s">
        <v>41</v>
      </c>
      <c r="K1730" t="s">
        <v>42</v>
      </c>
      <c r="L1730" t="s">
        <v>43</v>
      </c>
      <c r="M1730" t="s">
        <v>1342</v>
      </c>
      <c r="N1730">
        <v>0.64</v>
      </c>
      <c r="O1730" t="s">
        <v>33</v>
      </c>
      <c r="P1730" t="s">
        <v>61</v>
      </c>
      <c r="Q1730" t="s">
        <v>183</v>
      </c>
      <c r="R1730" t="s">
        <v>2755</v>
      </c>
      <c r="S1730">
        <v>66209</v>
      </c>
      <c r="T1730" s="3">
        <v>42047</v>
      </c>
      <c r="U1730" s="3">
        <v>42049</v>
      </c>
      <c r="V1730" s="5">
        <v>-78.759200000000007</v>
      </c>
      <c r="W1730">
        <v>2</v>
      </c>
      <c r="X1730" s="5">
        <v>251.06</v>
      </c>
      <c r="Y1730">
        <v>86103</v>
      </c>
      <c r="Z1730">
        <f t="shared" si="104"/>
        <v>2</v>
      </c>
      <c r="AA1730">
        <f t="shared" si="107"/>
        <v>12</v>
      </c>
      <c r="AB1730" t="str">
        <f t="shared" si="105"/>
        <v>Feb</v>
      </c>
      <c r="AC1730">
        <f t="shared" si="106"/>
        <v>2015</v>
      </c>
    </row>
    <row r="1731" spans="1:29" ht="12.75" customHeight="1" x14ac:dyDescent="0.25">
      <c r="A1731">
        <v>23188</v>
      </c>
      <c r="B1731" t="s">
        <v>25</v>
      </c>
      <c r="C1731">
        <v>0.06</v>
      </c>
      <c r="D1731">
        <v>276.2</v>
      </c>
      <c r="E1731">
        <v>24.49</v>
      </c>
      <c r="F1731">
        <v>3048</v>
      </c>
      <c r="G1731" t="s">
        <v>2756</v>
      </c>
      <c r="H1731" t="s">
        <v>27</v>
      </c>
      <c r="I1731" t="s">
        <v>28</v>
      </c>
      <c r="J1731" t="s">
        <v>41</v>
      </c>
      <c r="K1731" t="s">
        <v>42</v>
      </c>
      <c r="L1731" t="s">
        <v>236</v>
      </c>
      <c r="M1731" t="s">
        <v>438</v>
      </c>
      <c r="O1731" t="s">
        <v>33</v>
      </c>
      <c r="P1731" t="s">
        <v>34</v>
      </c>
      <c r="Q1731" t="s">
        <v>45</v>
      </c>
      <c r="R1731" t="s">
        <v>2757</v>
      </c>
      <c r="S1731">
        <v>94704</v>
      </c>
      <c r="T1731" s="3">
        <v>42068</v>
      </c>
      <c r="U1731" s="3">
        <v>42070</v>
      </c>
      <c r="V1731" s="5">
        <v>1167.3800000000001</v>
      </c>
      <c r="W1731">
        <v>10</v>
      </c>
      <c r="X1731" s="5">
        <v>2610.56</v>
      </c>
      <c r="Y1731">
        <v>89789</v>
      </c>
      <c r="Z1731">
        <f t="shared" ref="Z1731:Z1794" si="108">DATEDIF(T1731, U1731, "d")</f>
        <v>2</v>
      </c>
      <c r="AA1731">
        <f t="shared" si="107"/>
        <v>5</v>
      </c>
      <c r="AB1731" t="str">
        <f t="shared" ref="AB1731:AB1794" si="109">TEXT((T1731), "mmm")</f>
        <v>Mar</v>
      </c>
      <c r="AC1731">
        <f t="shared" ref="AC1731:AC1794" si="110">YEAR(T1731)</f>
        <v>2015</v>
      </c>
    </row>
    <row r="1732" spans="1:29" ht="12.75" customHeight="1" x14ac:dyDescent="0.25">
      <c r="A1732">
        <v>25904</v>
      </c>
      <c r="B1732" t="s">
        <v>56</v>
      </c>
      <c r="C1732">
        <v>0.06</v>
      </c>
      <c r="D1732">
        <v>125.99</v>
      </c>
      <c r="E1732">
        <v>2.5</v>
      </c>
      <c r="F1732">
        <v>3053</v>
      </c>
      <c r="G1732" t="s">
        <v>2758</v>
      </c>
      <c r="H1732" t="s">
        <v>49</v>
      </c>
      <c r="I1732" t="s">
        <v>28</v>
      </c>
      <c r="J1732" t="s">
        <v>77</v>
      </c>
      <c r="K1732" t="s">
        <v>78</v>
      </c>
      <c r="L1732" t="s">
        <v>59</v>
      </c>
      <c r="M1732" t="s">
        <v>1148</v>
      </c>
      <c r="N1732">
        <v>0.6</v>
      </c>
      <c r="O1732" t="s">
        <v>33</v>
      </c>
      <c r="P1732" t="s">
        <v>136</v>
      </c>
      <c r="Q1732" t="s">
        <v>613</v>
      </c>
      <c r="R1732" t="s">
        <v>319</v>
      </c>
      <c r="S1732">
        <v>42071</v>
      </c>
      <c r="T1732" s="3">
        <v>42038</v>
      </c>
      <c r="U1732" s="3">
        <v>42040</v>
      </c>
      <c r="V1732" s="5">
        <v>402.06599999999997</v>
      </c>
      <c r="W1732">
        <v>11</v>
      </c>
      <c r="X1732" s="5">
        <v>1173.76</v>
      </c>
      <c r="Y1732">
        <v>86662</v>
      </c>
      <c r="Z1732">
        <f t="shared" si="108"/>
        <v>2</v>
      </c>
      <c r="AA1732">
        <f t="shared" ref="AA1732:AA1795" si="111">DAY(T1732)</f>
        <v>3</v>
      </c>
      <c r="AB1732" t="str">
        <f t="shared" si="109"/>
        <v>Feb</v>
      </c>
      <c r="AC1732">
        <f t="shared" si="110"/>
        <v>2015</v>
      </c>
    </row>
    <row r="1733" spans="1:29" ht="12.75" customHeight="1" x14ac:dyDescent="0.25">
      <c r="A1733">
        <v>20516</v>
      </c>
      <c r="B1733" t="s">
        <v>56</v>
      </c>
      <c r="C1733">
        <v>7.0000000000000007E-2</v>
      </c>
      <c r="D1733">
        <v>8.33</v>
      </c>
      <c r="E1733">
        <v>1.99</v>
      </c>
      <c r="F1733">
        <v>3063</v>
      </c>
      <c r="G1733" t="s">
        <v>2759</v>
      </c>
      <c r="H1733" t="s">
        <v>49</v>
      </c>
      <c r="I1733" t="s">
        <v>114</v>
      </c>
      <c r="J1733" t="s">
        <v>77</v>
      </c>
      <c r="K1733" t="s">
        <v>180</v>
      </c>
      <c r="L1733" t="s">
        <v>51</v>
      </c>
      <c r="M1733" t="s">
        <v>414</v>
      </c>
      <c r="N1733">
        <v>0.52</v>
      </c>
      <c r="O1733" t="s">
        <v>33</v>
      </c>
      <c r="P1733" t="s">
        <v>34</v>
      </c>
      <c r="Q1733" t="s">
        <v>35</v>
      </c>
      <c r="R1733" t="s">
        <v>2760</v>
      </c>
      <c r="S1733">
        <v>98034</v>
      </c>
      <c r="T1733" s="3">
        <v>42061</v>
      </c>
      <c r="U1733" s="3">
        <v>42063</v>
      </c>
      <c r="V1733" s="5">
        <v>11.95</v>
      </c>
      <c r="W1733">
        <v>6</v>
      </c>
      <c r="X1733" s="5">
        <v>50.28</v>
      </c>
      <c r="Y1733">
        <v>88447</v>
      </c>
      <c r="Z1733">
        <f t="shared" si="108"/>
        <v>2</v>
      </c>
      <c r="AA1733">
        <f t="shared" si="111"/>
        <v>26</v>
      </c>
      <c r="AB1733" t="str">
        <f t="shared" si="109"/>
        <v>Feb</v>
      </c>
      <c r="AC1733">
        <f t="shared" si="110"/>
        <v>2015</v>
      </c>
    </row>
    <row r="1734" spans="1:29" ht="12.75" customHeight="1" x14ac:dyDescent="0.25">
      <c r="A1734">
        <v>20517</v>
      </c>
      <c r="B1734" t="s">
        <v>56</v>
      </c>
      <c r="C1734">
        <v>0.03</v>
      </c>
      <c r="D1734">
        <v>499.99</v>
      </c>
      <c r="E1734">
        <v>24.49</v>
      </c>
      <c r="F1734">
        <v>3063</v>
      </c>
      <c r="G1734" t="s">
        <v>2759</v>
      </c>
      <c r="H1734" t="s">
        <v>49</v>
      </c>
      <c r="I1734" t="s">
        <v>114</v>
      </c>
      <c r="J1734" t="s">
        <v>77</v>
      </c>
      <c r="K1734" t="s">
        <v>587</v>
      </c>
      <c r="L1734" t="s">
        <v>236</v>
      </c>
      <c r="M1734" t="s">
        <v>2761</v>
      </c>
      <c r="N1734">
        <v>0.36</v>
      </c>
      <c r="O1734" t="s">
        <v>33</v>
      </c>
      <c r="P1734" t="s">
        <v>34</v>
      </c>
      <c r="Q1734" t="s">
        <v>35</v>
      </c>
      <c r="R1734" t="s">
        <v>2760</v>
      </c>
      <c r="S1734">
        <v>98034</v>
      </c>
      <c r="T1734" s="3">
        <v>42061</v>
      </c>
      <c r="U1734" s="3">
        <v>42062</v>
      </c>
      <c r="V1734" s="5">
        <v>1773.6104999999998</v>
      </c>
      <c r="W1734">
        <v>5</v>
      </c>
      <c r="X1734" s="5">
        <v>2570.4499999999998</v>
      </c>
      <c r="Y1734">
        <v>88447</v>
      </c>
      <c r="Z1734">
        <f t="shared" si="108"/>
        <v>1</v>
      </c>
      <c r="AA1734">
        <f t="shared" si="111"/>
        <v>26</v>
      </c>
      <c r="AB1734" t="str">
        <f t="shared" si="109"/>
        <v>Feb</v>
      </c>
      <c r="AC1734">
        <f t="shared" si="110"/>
        <v>2015</v>
      </c>
    </row>
    <row r="1735" spans="1:29" ht="12.75" customHeight="1" x14ac:dyDescent="0.25">
      <c r="A1735">
        <v>19652</v>
      </c>
      <c r="B1735" t="s">
        <v>37</v>
      </c>
      <c r="C1735">
        <v>0.03</v>
      </c>
      <c r="D1735">
        <v>20.99</v>
      </c>
      <c r="E1735">
        <v>0.99</v>
      </c>
      <c r="F1735">
        <v>3063</v>
      </c>
      <c r="G1735" t="s">
        <v>2759</v>
      </c>
      <c r="H1735" t="s">
        <v>49</v>
      </c>
      <c r="I1735" t="s">
        <v>114</v>
      </c>
      <c r="J1735" t="s">
        <v>77</v>
      </c>
      <c r="K1735" t="s">
        <v>78</v>
      </c>
      <c r="L1735" t="s">
        <v>31</v>
      </c>
      <c r="M1735" t="s">
        <v>596</v>
      </c>
      <c r="N1735">
        <v>0.56999999999999995</v>
      </c>
      <c r="O1735" t="s">
        <v>33</v>
      </c>
      <c r="P1735" t="s">
        <v>34</v>
      </c>
      <c r="Q1735" t="s">
        <v>35</v>
      </c>
      <c r="R1735" t="s">
        <v>2760</v>
      </c>
      <c r="S1735">
        <v>98034</v>
      </c>
      <c r="T1735" s="3">
        <v>42148</v>
      </c>
      <c r="U1735" s="3">
        <v>42150</v>
      </c>
      <c r="V1735" s="5">
        <v>4.1822000000000052</v>
      </c>
      <c r="W1735">
        <v>9</v>
      </c>
      <c r="X1735" s="5">
        <v>158.87</v>
      </c>
      <c r="Y1735">
        <v>88449</v>
      </c>
      <c r="Z1735">
        <f t="shared" si="108"/>
        <v>2</v>
      </c>
      <c r="AA1735">
        <f t="shared" si="111"/>
        <v>24</v>
      </c>
      <c r="AB1735" t="str">
        <f t="shared" si="109"/>
        <v>May</v>
      </c>
      <c r="AC1735">
        <f t="shared" si="110"/>
        <v>2015</v>
      </c>
    </row>
    <row r="1736" spans="1:29" ht="12.75" customHeight="1" x14ac:dyDescent="0.25">
      <c r="A1736">
        <v>23811</v>
      </c>
      <c r="B1736" t="s">
        <v>106</v>
      </c>
      <c r="C1736">
        <v>0.03</v>
      </c>
      <c r="D1736">
        <v>6.45</v>
      </c>
      <c r="E1736">
        <v>1.34</v>
      </c>
      <c r="F1736">
        <v>3064</v>
      </c>
      <c r="G1736" t="s">
        <v>2762</v>
      </c>
      <c r="H1736" t="s">
        <v>49</v>
      </c>
      <c r="I1736" t="s">
        <v>114</v>
      </c>
      <c r="J1736" t="s">
        <v>29</v>
      </c>
      <c r="K1736" t="s">
        <v>93</v>
      </c>
      <c r="L1736" t="s">
        <v>31</v>
      </c>
      <c r="M1736" t="s">
        <v>2763</v>
      </c>
      <c r="N1736">
        <v>0.36</v>
      </c>
      <c r="O1736" t="s">
        <v>33</v>
      </c>
      <c r="P1736" t="s">
        <v>34</v>
      </c>
      <c r="Q1736" t="s">
        <v>35</v>
      </c>
      <c r="R1736" t="s">
        <v>2764</v>
      </c>
      <c r="S1736">
        <v>98503</v>
      </c>
      <c r="T1736" s="3">
        <v>42018</v>
      </c>
      <c r="U1736" s="3">
        <v>42023</v>
      </c>
      <c r="V1736" s="5">
        <v>39.129899999999999</v>
      </c>
      <c r="W1736">
        <v>9</v>
      </c>
      <c r="X1736" s="5">
        <v>56.71</v>
      </c>
      <c r="Y1736">
        <v>88448</v>
      </c>
      <c r="Z1736">
        <f t="shared" si="108"/>
        <v>5</v>
      </c>
      <c r="AA1736">
        <f t="shared" si="111"/>
        <v>14</v>
      </c>
      <c r="AB1736" t="str">
        <f t="shared" si="109"/>
        <v>Jan</v>
      </c>
      <c r="AC1736">
        <f t="shared" si="110"/>
        <v>2015</v>
      </c>
    </row>
    <row r="1737" spans="1:29" ht="12.75" customHeight="1" x14ac:dyDescent="0.25">
      <c r="A1737">
        <v>25239</v>
      </c>
      <c r="B1737" t="s">
        <v>37</v>
      </c>
      <c r="C1737">
        <v>0.06</v>
      </c>
      <c r="D1737">
        <v>355.98</v>
      </c>
      <c r="E1737">
        <v>58.92</v>
      </c>
      <c r="F1737">
        <v>3067</v>
      </c>
      <c r="G1737" t="s">
        <v>2765</v>
      </c>
      <c r="H1737" t="s">
        <v>39</v>
      </c>
      <c r="I1737" t="s">
        <v>114</v>
      </c>
      <c r="J1737" t="s">
        <v>41</v>
      </c>
      <c r="K1737" t="s">
        <v>42</v>
      </c>
      <c r="L1737" t="s">
        <v>43</v>
      </c>
      <c r="M1737" t="s">
        <v>1294</v>
      </c>
      <c r="N1737">
        <v>0.64</v>
      </c>
      <c r="O1737" t="s">
        <v>33</v>
      </c>
      <c r="P1737" t="s">
        <v>53</v>
      </c>
      <c r="Q1737" t="s">
        <v>154</v>
      </c>
      <c r="R1737" t="s">
        <v>2766</v>
      </c>
      <c r="S1737">
        <v>44515</v>
      </c>
      <c r="T1737" s="3">
        <v>42065</v>
      </c>
      <c r="U1737" s="3">
        <v>42066</v>
      </c>
      <c r="V1737" s="5">
        <v>1660.92</v>
      </c>
      <c r="W1737">
        <v>14</v>
      </c>
      <c r="X1737" s="5">
        <v>5086.08</v>
      </c>
      <c r="Y1737">
        <v>91376</v>
      </c>
      <c r="Z1737">
        <f t="shared" si="108"/>
        <v>1</v>
      </c>
      <c r="AA1737">
        <f t="shared" si="111"/>
        <v>2</v>
      </c>
      <c r="AB1737" t="str">
        <f t="shared" si="109"/>
        <v>Mar</v>
      </c>
      <c r="AC1737">
        <f t="shared" si="110"/>
        <v>2015</v>
      </c>
    </row>
    <row r="1738" spans="1:29" ht="12.75" customHeight="1" x14ac:dyDescent="0.25">
      <c r="A1738">
        <v>21027</v>
      </c>
      <c r="B1738" t="s">
        <v>25</v>
      </c>
      <c r="C1738">
        <v>0.03</v>
      </c>
      <c r="D1738">
        <v>120.98</v>
      </c>
      <c r="E1738">
        <v>30</v>
      </c>
      <c r="F1738">
        <v>3069</v>
      </c>
      <c r="G1738" t="s">
        <v>2767</v>
      </c>
      <c r="H1738" t="s">
        <v>39</v>
      </c>
      <c r="I1738" t="s">
        <v>114</v>
      </c>
      <c r="J1738" t="s">
        <v>41</v>
      </c>
      <c r="K1738" t="s">
        <v>42</v>
      </c>
      <c r="L1738" t="s">
        <v>43</v>
      </c>
      <c r="M1738" t="s">
        <v>1342</v>
      </c>
      <c r="N1738">
        <v>0.64</v>
      </c>
      <c r="O1738" t="s">
        <v>33</v>
      </c>
      <c r="P1738" t="s">
        <v>61</v>
      </c>
      <c r="Q1738" t="s">
        <v>62</v>
      </c>
      <c r="R1738" t="s">
        <v>2768</v>
      </c>
      <c r="S1738">
        <v>55128</v>
      </c>
      <c r="T1738" s="3">
        <v>42156</v>
      </c>
      <c r="U1738" s="3">
        <v>42158</v>
      </c>
      <c r="V1738" s="5">
        <v>638.02800000000002</v>
      </c>
      <c r="W1738">
        <v>15</v>
      </c>
      <c r="X1738" s="5">
        <v>1894.45</v>
      </c>
      <c r="Y1738">
        <v>88191</v>
      </c>
      <c r="Z1738">
        <f t="shared" si="108"/>
        <v>2</v>
      </c>
      <c r="AA1738">
        <f t="shared" si="111"/>
        <v>1</v>
      </c>
      <c r="AB1738" t="str">
        <f t="shared" si="109"/>
        <v>Jun</v>
      </c>
      <c r="AC1738">
        <f t="shared" si="110"/>
        <v>2015</v>
      </c>
    </row>
    <row r="1739" spans="1:29" ht="12.75" customHeight="1" x14ac:dyDescent="0.25">
      <c r="A1739">
        <v>21028</v>
      </c>
      <c r="B1739" t="s">
        <v>25</v>
      </c>
      <c r="C1739">
        <v>0.01</v>
      </c>
      <c r="D1739">
        <v>15.68</v>
      </c>
      <c r="E1739">
        <v>3.73</v>
      </c>
      <c r="F1739">
        <v>3069</v>
      </c>
      <c r="G1739" t="s">
        <v>2767</v>
      </c>
      <c r="H1739" t="s">
        <v>49</v>
      </c>
      <c r="I1739" t="s">
        <v>114</v>
      </c>
      <c r="J1739" t="s">
        <v>41</v>
      </c>
      <c r="K1739" t="s">
        <v>50</v>
      </c>
      <c r="L1739" t="s">
        <v>51</v>
      </c>
      <c r="M1739" t="s">
        <v>2380</v>
      </c>
      <c r="N1739">
        <v>0.46</v>
      </c>
      <c r="O1739" t="s">
        <v>33</v>
      </c>
      <c r="P1739" t="s">
        <v>61</v>
      </c>
      <c r="Q1739" t="s">
        <v>62</v>
      </c>
      <c r="R1739" t="s">
        <v>2768</v>
      </c>
      <c r="S1739">
        <v>55128</v>
      </c>
      <c r="T1739" s="3">
        <v>42156</v>
      </c>
      <c r="U1739" s="3">
        <v>42158</v>
      </c>
      <c r="V1739" s="5">
        <v>138.49679999999998</v>
      </c>
      <c r="W1739">
        <v>12</v>
      </c>
      <c r="X1739" s="5">
        <v>200.72</v>
      </c>
      <c r="Y1739">
        <v>88191</v>
      </c>
      <c r="Z1739">
        <f t="shared" si="108"/>
        <v>2</v>
      </c>
      <c r="AA1739">
        <f t="shared" si="111"/>
        <v>1</v>
      </c>
      <c r="AB1739" t="str">
        <f t="shared" si="109"/>
        <v>Jun</v>
      </c>
      <c r="AC1739">
        <f t="shared" si="110"/>
        <v>2015</v>
      </c>
    </row>
    <row r="1740" spans="1:29" ht="12.75" customHeight="1" x14ac:dyDescent="0.25">
      <c r="A1740">
        <v>22213</v>
      </c>
      <c r="B1740" t="s">
        <v>47</v>
      </c>
      <c r="C1740">
        <v>0.09</v>
      </c>
      <c r="D1740">
        <v>1.82</v>
      </c>
      <c r="E1740">
        <v>0.83</v>
      </c>
      <c r="F1740">
        <v>3069</v>
      </c>
      <c r="G1740" t="s">
        <v>2767</v>
      </c>
      <c r="H1740" t="s">
        <v>49</v>
      </c>
      <c r="I1740" t="s">
        <v>114</v>
      </c>
      <c r="J1740" t="s">
        <v>29</v>
      </c>
      <c r="K1740" t="s">
        <v>30</v>
      </c>
      <c r="L1740" t="s">
        <v>31</v>
      </c>
      <c r="M1740" t="s">
        <v>2769</v>
      </c>
      <c r="N1740">
        <v>0.56999999999999995</v>
      </c>
      <c r="O1740" t="s">
        <v>33</v>
      </c>
      <c r="P1740" t="s">
        <v>61</v>
      </c>
      <c r="Q1740" t="s">
        <v>62</v>
      </c>
      <c r="R1740" t="s">
        <v>2768</v>
      </c>
      <c r="S1740">
        <v>55128</v>
      </c>
      <c r="T1740" s="3">
        <v>42049</v>
      </c>
      <c r="U1740" s="3">
        <v>42050</v>
      </c>
      <c r="V1740" s="5">
        <v>-6.734</v>
      </c>
      <c r="W1740">
        <v>22</v>
      </c>
      <c r="X1740" s="5">
        <v>36.82</v>
      </c>
      <c r="Y1740">
        <v>88192</v>
      </c>
      <c r="Z1740">
        <f t="shared" si="108"/>
        <v>1</v>
      </c>
      <c r="AA1740">
        <f t="shared" si="111"/>
        <v>14</v>
      </c>
      <c r="AB1740" t="str">
        <f t="shared" si="109"/>
        <v>Feb</v>
      </c>
      <c r="AC1740">
        <f t="shared" si="110"/>
        <v>2015</v>
      </c>
    </row>
    <row r="1741" spans="1:29" ht="12.75" customHeight="1" x14ac:dyDescent="0.25">
      <c r="A1741">
        <v>2063</v>
      </c>
      <c r="B1741" t="s">
        <v>106</v>
      </c>
      <c r="C1741">
        <v>0.06</v>
      </c>
      <c r="D1741">
        <v>19.23</v>
      </c>
      <c r="E1741">
        <v>6.15</v>
      </c>
      <c r="F1741">
        <v>3075</v>
      </c>
      <c r="G1741" t="s">
        <v>2770</v>
      </c>
      <c r="H1741" t="s">
        <v>49</v>
      </c>
      <c r="I1741" t="s">
        <v>28</v>
      </c>
      <c r="J1741" t="s">
        <v>41</v>
      </c>
      <c r="K1741" t="s">
        <v>50</v>
      </c>
      <c r="L1741" t="s">
        <v>51</v>
      </c>
      <c r="M1741" t="s">
        <v>472</v>
      </c>
      <c r="N1741">
        <v>0.44</v>
      </c>
      <c r="O1741" t="s">
        <v>33</v>
      </c>
      <c r="P1741" t="s">
        <v>34</v>
      </c>
      <c r="Q1741" t="s">
        <v>45</v>
      </c>
      <c r="R1741" t="s">
        <v>663</v>
      </c>
      <c r="S1741">
        <v>90061</v>
      </c>
      <c r="T1741" s="3">
        <v>42063</v>
      </c>
      <c r="U1741" s="3">
        <v>42063</v>
      </c>
      <c r="V1741" s="5">
        <v>-25.38</v>
      </c>
      <c r="W1741">
        <v>4</v>
      </c>
      <c r="X1741" s="5">
        <v>84.6</v>
      </c>
      <c r="Y1741">
        <v>14756</v>
      </c>
      <c r="Z1741">
        <f t="shared" si="108"/>
        <v>0</v>
      </c>
      <c r="AA1741">
        <f t="shared" si="111"/>
        <v>28</v>
      </c>
      <c r="AB1741" t="str">
        <f t="shared" si="109"/>
        <v>Feb</v>
      </c>
      <c r="AC1741">
        <f t="shared" si="110"/>
        <v>2015</v>
      </c>
    </row>
    <row r="1742" spans="1:29" ht="12.75" customHeight="1" x14ac:dyDescent="0.25">
      <c r="A1742">
        <v>19739</v>
      </c>
      <c r="B1742" t="s">
        <v>56</v>
      </c>
      <c r="C1742">
        <v>0</v>
      </c>
      <c r="D1742">
        <v>137.47999999999999</v>
      </c>
      <c r="E1742">
        <v>32.18</v>
      </c>
      <c r="F1742">
        <v>3076</v>
      </c>
      <c r="G1742" t="s">
        <v>2771</v>
      </c>
      <c r="H1742" t="s">
        <v>39</v>
      </c>
      <c r="I1742" t="s">
        <v>58</v>
      </c>
      <c r="J1742" t="s">
        <v>41</v>
      </c>
      <c r="K1742" t="s">
        <v>191</v>
      </c>
      <c r="L1742" t="s">
        <v>121</v>
      </c>
      <c r="M1742" t="s">
        <v>2772</v>
      </c>
      <c r="N1742">
        <v>0.78</v>
      </c>
      <c r="O1742" t="s">
        <v>33</v>
      </c>
      <c r="P1742" t="s">
        <v>53</v>
      </c>
      <c r="Q1742" t="s">
        <v>154</v>
      </c>
      <c r="R1742" t="s">
        <v>2773</v>
      </c>
      <c r="S1742">
        <v>44224</v>
      </c>
      <c r="T1742" s="3">
        <v>42011</v>
      </c>
      <c r="U1742" s="3">
        <v>42012</v>
      </c>
      <c r="V1742" s="5">
        <v>-203.27</v>
      </c>
      <c r="W1742">
        <v>2</v>
      </c>
      <c r="X1742" s="5">
        <v>296.75</v>
      </c>
      <c r="Y1742">
        <v>88241</v>
      </c>
      <c r="Z1742">
        <f t="shared" si="108"/>
        <v>1</v>
      </c>
      <c r="AA1742">
        <f t="shared" si="111"/>
        <v>7</v>
      </c>
      <c r="AB1742" t="str">
        <f t="shared" si="109"/>
        <v>Jan</v>
      </c>
      <c r="AC1742">
        <f t="shared" si="110"/>
        <v>2015</v>
      </c>
    </row>
    <row r="1743" spans="1:29" ht="12.75" customHeight="1" x14ac:dyDescent="0.25">
      <c r="A1743">
        <v>23816</v>
      </c>
      <c r="B1743" t="s">
        <v>56</v>
      </c>
      <c r="C1743">
        <v>7.0000000000000007E-2</v>
      </c>
      <c r="D1743">
        <v>300.97000000000003</v>
      </c>
      <c r="E1743">
        <v>7.18</v>
      </c>
      <c r="F1743">
        <v>3077</v>
      </c>
      <c r="G1743" t="s">
        <v>2774</v>
      </c>
      <c r="H1743" t="s">
        <v>49</v>
      </c>
      <c r="I1743" t="s">
        <v>58</v>
      </c>
      <c r="J1743" t="s">
        <v>77</v>
      </c>
      <c r="K1743" t="s">
        <v>180</v>
      </c>
      <c r="L1743" t="s">
        <v>59</v>
      </c>
      <c r="M1743" t="s">
        <v>1089</v>
      </c>
      <c r="N1743">
        <v>0.48</v>
      </c>
      <c r="O1743" t="s">
        <v>33</v>
      </c>
      <c r="P1743" t="s">
        <v>53</v>
      </c>
      <c r="Q1743" t="s">
        <v>154</v>
      </c>
      <c r="R1743" t="s">
        <v>2775</v>
      </c>
      <c r="S1743">
        <v>44136</v>
      </c>
      <c r="T1743" s="3">
        <v>42131</v>
      </c>
      <c r="U1743" s="3">
        <v>42133</v>
      </c>
      <c r="V1743" s="5">
        <v>-807.59</v>
      </c>
      <c r="W1743">
        <v>2</v>
      </c>
      <c r="X1743" s="5">
        <v>582.20000000000005</v>
      </c>
      <c r="Y1743">
        <v>88239</v>
      </c>
      <c r="Z1743">
        <f t="shared" si="108"/>
        <v>2</v>
      </c>
      <c r="AA1743">
        <f t="shared" si="111"/>
        <v>7</v>
      </c>
      <c r="AB1743" t="str">
        <f t="shared" si="109"/>
        <v>May</v>
      </c>
      <c r="AC1743">
        <f t="shared" si="110"/>
        <v>2015</v>
      </c>
    </row>
    <row r="1744" spans="1:29" ht="12.75" customHeight="1" x14ac:dyDescent="0.25">
      <c r="A1744">
        <v>25489</v>
      </c>
      <c r="B1744" t="s">
        <v>37</v>
      </c>
      <c r="C1744">
        <v>0.04</v>
      </c>
      <c r="D1744">
        <v>35.44</v>
      </c>
      <c r="E1744">
        <v>5.09</v>
      </c>
      <c r="F1744">
        <v>3078</v>
      </c>
      <c r="G1744" t="s">
        <v>2776</v>
      </c>
      <c r="H1744" t="s">
        <v>49</v>
      </c>
      <c r="I1744" t="s">
        <v>58</v>
      </c>
      <c r="J1744" t="s">
        <v>29</v>
      </c>
      <c r="K1744" t="s">
        <v>93</v>
      </c>
      <c r="L1744" t="s">
        <v>59</v>
      </c>
      <c r="M1744" t="s">
        <v>2777</v>
      </c>
      <c r="N1744">
        <v>0.38</v>
      </c>
      <c r="O1744" t="s">
        <v>33</v>
      </c>
      <c r="P1744" t="s">
        <v>53</v>
      </c>
      <c r="Q1744" t="s">
        <v>154</v>
      </c>
      <c r="R1744" t="s">
        <v>2778</v>
      </c>
      <c r="S1744">
        <v>43615</v>
      </c>
      <c r="T1744" s="3">
        <v>42166</v>
      </c>
      <c r="U1744" s="3">
        <v>42166</v>
      </c>
      <c r="V1744" s="5">
        <v>118.6317</v>
      </c>
      <c r="W1744">
        <v>5</v>
      </c>
      <c r="X1744" s="5">
        <v>171.93</v>
      </c>
      <c r="Y1744">
        <v>88240</v>
      </c>
      <c r="Z1744">
        <f t="shared" si="108"/>
        <v>0</v>
      </c>
      <c r="AA1744">
        <f t="shared" si="111"/>
        <v>11</v>
      </c>
      <c r="AB1744" t="str">
        <f t="shared" si="109"/>
        <v>Jun</v>
      </c>
      <c r="AC1744">
        <f t="shared" si="110"/>
        <v>2015</v>
      </c>
    </row>
    <row r="1745" spans="1:29" ht="12.75" customHeight="1" x14ac:dyDescent="0.25">
      <c r="A1745">
        <v>25490</v>
      </c>
      <c r="B1745" t="s">
        <v>37</v>
      </c>
      <c r="C1745">
        <v>0.08</v>
      </c>
      <c r="D1745">
        <v>3.98</v>
      </c>
      <c r="E1745">
        <v>0.7</v>
      </c>
      <c r="F1745">
        <v>3078</v>
      </c>
      <c r="G1745" t="s">
        <v>2776</v>
      </c>
      <c r="H1745" t="s">
        <v>49</v>
      </c>
      <c r="I1745" t="s">
        <v>58</v>
      </c>
      <c r="J1745" t="s">
        <v>29</v>
      </c>
      <c r="K1745" t="s">
        <v>30</v>
      </c>
      <c r="L1745" t="s">
        <v>31</v>
      </c>
      <c r="M1745" t="s">
        <v>2740</v>
      </c>
      <c r="N1745">
        <v>0.52</v>
      </c>
      <c r="O1745" t="s">
        <v>33</v>
      </c>
      <c r="P1745" t="s">
        <v>53</v>
      </c>
      <c r="Q1745" t="s">
        <v>154</v>
      </c>
      <c r="R1745" t="s">
        <v>2778</v>
      </c>
      <c r="S1745">
        <v>43615</v>
      </c>
      <c r="T1745" s="3">
        <v>42166</v>
      </c>
      <c r="U1745" s="3">
        <v>42169</v>
      </c>
      <c r="V1745" s="5">
        <v>23.304000000000002</v>
      </c>
      <c r="W1745">
        <v>9</v>
      </c>
      <c r="X1745" s="5">
        <v>35.19</v>
      </c>
      <c r="Y1745">
        <v>88240</v>
      </c>
      <c r="Z1745">
        <f t="shared" si="108"/>
        <v>3</v>
      </c>
      <c r="AA1745">
        <f t="shared" si="111"/>
        <v>11</v>
      </c>
      <c r="AB1745" t="str">
        <f t="shared" si="109"/>
        <v>Jun</v>
      </c>
      <c r="AC1745">
        <f t="shared" si="110"/>
        <v>2015</v>
      </c>
    </row>
    <row r="1746" spans="1:29" ht="12.75" customHeight="1" x14ac:dyDescent="0.25">
      <c r="A1746">
        <v>5816</v>
      </c>
      <c r="B1746" t="s">
        <v>56</v>
      </c>
      <c r="C1746">
        <v>7.0000000000000007E-2</v>
      </c>
      <c r="D1746">
        <v>300.97000000000003</v>
      </c>
      <c r="E1746">
        <v>7.18</v>
      </c>
      <c r="F1746">
        <v>3079</v>
      </c>
      <c r="G1746" t="s">
        <v>2779</v>
      </c>
      <c r="H1746" t="s">
        <v>49</v>
      </c>
      <c r="I1746" t="s">
        <v>58</v>
      </c>
      <c r="J1746" t="s">
        <v>77</v>
      </c>
      <c r="K1746" t="s">
        <v>180</v>
      </c>
      <c r="L1746" t="s">
        <v>59</v>
      </c>
      <c r="M1746" t="s">
        <v>1089</v>
      </c>
      <c r="N1746">
        <v>0.48</v>
      </c>
      <c r="O1746" t="s">
        <v>33</v>
      </c>
      <c r="P1746" t="s">
        <v>53</v>
      </c>
      <c r="Q1746" t="s">
        <v>234</v>
      </c>
      <c r="R1746" t="s">
        <v>1319</v>
      </c>
      <c r="S1746">
        <v>19112</v>
      </c>
      <c r="T1746" s="3">
        <v>42131</v>
      </c>
      <c r="U1746" s="3">
        <v>42133</v>
      </c>
      <c r="V1746" s="5">
        <v>-807.59</v>
      </c>
      <c r="W1746">
        <v>7</v>
      </c>
      <c r="X1746" s="5">
        <v>2037.69</v>
      </c>
      <c r="Y1746">
        <v>41253</v>
      </c>
      <c r="Z1746">
        <f t="shared" si="108"/>
        <v>2</v>
      </c>
      <c r="AA1746">
        <f t="shared" si="111"/>
        <v>7</v>
      </c>
      <c r="AB1746" t="str">
        <f t="shared" si="109"/>
        <v>May</v>
      </c>
      <c r="AC1746">
        <f t="shared" si="110"/>
        <v>2015</v>
      </c>
    </row>
    <row r="1747" spans="1:29" ht="12.75" customHeight="1" x14ac:dyDescent="0.25">
      <c r="A1747">
        <v>7489</v>
      </c>
      <c r="B1747" t="s">
        <v>37</v>
      </c>
      <c r="C1747">
        <v>0.04</v>
      </c>
      <c r="D1747">
        <v>35.44</v>
      </c>
      <c r="E1747">
        <v>5.09</v>
      </c>
      <c r="F1747">
        <v>3079</v>
      </c>
      <c r="G1747" t="s">
        <v>2779</v>
      </c>
      <c r="H1747" t="s">
        <v>49</v>
      </c>
      <c r="I1747" t="s">
        <v>58</v>
      </c>
      <c r="J1747" t="s">
        <v>29</v>
      </c>
      <c r="K1747" t="s">
        <v>93</v>
      </c>
      <c r="L1747" t="s">
        <v>59</v>
      </c>
      <c r="M1747" t="s">
        <v>2777</v>
      </c>
      <c r="N1747">
        <v>0.38</v>
      </c>
      <c r="O1747" t="s">
        <v>33</v>
      </c>
      <c r="P1747" t="s">
        <v>53</v>
      </c>
      <c r="Q1747" t="s">
        <v>234</v>
      </c>
      <c r="R1747" t="s">
        <v>1319</v>
      </c>
      <c r="S1747">
        <v>19112</v>
      </c>
      <c r="T1747" s="3">
        <v>42166</v>
      </c>
      <c r="U1747" s="3">
        <v>42166</v>
      </c>
      <c r="V1747" s="5">
        <v>150.72</v>
      </c>
      <c r="W1747">
        <v>21</v>
      </c>
      <c r="X1747" s="5">
        <v>722.1</v>
      </c>
      <c r="Y1747">
        <v>53476</v>
      </c>
      <c r="Z1747">
        <f t="shared" si="108"/>
        <v>0</v>
      </c>
      <c r="AA1747">
        <f t="shared" si="111"/>
        <v>11</v>
      </c>
      <c r="AB1747" t="str">
        <f t="shared" si="109"/>
        <v>Jun</v>
      </c>
      <c r="AC1747">
        <f t="shared" si="110"/>
        <v>2015</v>
      </c>
    </row>
    <row r="1748" spans="1:29" ht="12.75" customHeight="1" x14ac:dyDescent="0.25">
      <c r="A1748">
        <v>7490</v>
      </c>
      <c r="B1748" t="s">
        <v>37</v>
      </c>
      <c r="C1748">
        <v>0.08</v>
      </c>
      <c r="D1748">
        <v>3.98</v>
      </c>
      <c r="E1748">
        <v>0.7</v>
      </c>
      <c r="F1748">
        <v>3079</v>
      </c>
      <c r="G1748" t="s">
        <v>2779</v>
      </c>
      <c r="H1748" t="s">
        <v>49</v>
      </c>
      <c r="I1748" t="s">
        <v>58</v>
      </c>
      <c r="J1748" t="s">
        <v>29</v>
      </c>
      <c r="K1748" t="s">
        <v>30</v>
      </c>
      <c r="L1748" t="s">
        <v>31</v>
      </c>
      <c r="M1748" t="s">
        <v>2740</v>
      </c>
      <c r="N1748">
        <v>0.52</v>
      </c>
      <c r="O1748" t="s">
        <v>33</v>
      </c>
      <c r="P1748" t="s">
        <v>53</v>
      </c>
      <c r="Q1748" t="s">
        <v>234</v>
      </c>
      <c r="R1748" t="s">
        <v>1319</v>
      </c>
      <c r="S1748">
        <v>19112</v>
      </c>
      <c r="T1748" s="3">
        <v>42166</v>
      </c>
      <c r="U1748" s="3">
        <v>42169</v>
      </c>
      <c r="V1748" s="5">
        <v>19.420000000000002</v>
      </c>
      <c r="W1748">
        <v>36</v>
      </c>
      <c r="X1748" s="5">
        <v>140.78</v>
      </c>
      <c r="Y1748">
        <v>53476</v>
      </c>
      <c r="Z1748">
        <f t="shared" si="108"/>
        <v>3</v>
      </c>
      <c r="AA1748">
        <f t="shared" si="111"/>
        <v>11</v>
      </c>
      <c r="AB1748" t="str">
        <f t="shared" si="109"/>
        <v>Jun</v>
      </c>
      <c r="AC1748">
        <f t="shared" si="110"/>
        <v>2015</v>
      </c>
    </row>
    <row r="1749" spans="1:29" ht="12.75" customHeight="1" x14ac:dyDescent="0.25">
      <c r="A1749">
        <v>7491</v>
      </c>
      <c r="B1749" t="s">
        <v>37</v>
      </c>
      <c r="C1749">
        <v>0.01</v>
      </c>
      <c r="D1749">
        <v>1.76</v>
      </c>
      <c r="E1749">
        <v>0.7</v>
      </c>
      <c r="F1749">
        <v>3079</v>
      </c>
      <c r="G1749" t="s">
        <v>2779</v>
      </c>
      <c r="H1749" t="s">
        <v>49</v>
      </c>
      <c r="I1749" t="s">
        <v>58</v>
      </c>
      <c r="J1749" t="s">
        <v>29</v>
      </c>
      <c r="K1749" t="s">
        <v>30</v>
      </c>
      <c r="L1749" t="s">
        <v>31</v>
      </c>
      <c r="M1749" t="s">
        <v>127</v>
      </c>
      <c r="N1749">
        <v>0.56000000000000005</v>
      </c>
      <c r="O1749" t="s">
        <v>33</v>
      </c>
      <c r="P1749" t="s">
        <v>53</v>
      </c>
      <c r="Q1749" t="s">
        <v>234</v>
      </c>
      <c r="R1749" t="s">
        <v>1319</v>
      </c>
      <c r="S1749">
        <v>19112</v>
      </c>
      <c r="T1749" s="3">
        <v>42166</v>
      </c>
      <c r="U1749" s="3">
        <v>42167</v>
      </c>
      <c r="V1749" s="5">
        <v>3.13</v>
      </c>
      <c r="W1749">
        <v>71</v>
      </c>
      <c r="X1749" s="5">
        <v>129.72</v>
      </c>
      <c r="Y1749">
        <v>53476</v>
      </c>
      <c r="Z1749">
        <f t="shared" si="108"/>
        <v>1</v>
      </c>
      <c r="AA1749">
        <f t="shared" si="111"/>
        <v>11</v>
      </c>
      <c r="AB1749" t="str">
        <f t="shared" si="109"/>
        <v>Jun</v>
      </c>
      <c r="AC1749">
        <f t="shared" si="110"/>
        <v>2015</v>
      </c>
    </row>
    <row r="1750" spans="1:29" ht="12.75" customHeight="1" x14ac:dyDescent="0.25">
      <c r="A1750">
        <v>7492</v>
      </c>
      <c r="B1750" t="s">
        <v>37</v>
      </c>
      <c r="C1750">
        <v>0.01</v>
      </c>
      <c r="D1750">
        <v>193.17</v>
      </c>
      <c r="E1750">
        <v>19.989999999999998</v>
      </c>
      <c r="F1750">
        <v>3079</v>
      </c>
      <c r="G1750" t="s">
        <v>2779</v>
      </c>
      <c r="H1750" t="s">
        <v>27</v>
      </c>
      <c r="I1750" t="s">
        <v>58</v>
      </c>
      <c r="J1750" t="s">
        <v>29</v>
      </c>
      <c r="K1750" t="s">
        <v>141</v>
      </c>
      <c r="L1750" t="s">
        <v>59</v>
      </c>
      <c r="M1750" t="s">
        <v>1523</v>
      </c>
      <c r="N1750">
        <v>0.71</v>
      </c>
      <c r="O1750" t="s">
        <v>33</v>
      </c>
      <c r="P1750" t="s">
        <v>53</v>
      </c>
      <c r="Q1750" t="s">
        <v>234</v>
      </c>
      <c r="R1750" t="s">
        <v>1319</v>
      </c>
      <c r="S1750">
        <v>19112</v>
      </c>
      <c r="T1750" s="3">
        <v>42166</v>
      </c>
      <c r="U1750" s="3">
        <v>42166</v>
      </c>
      <c r="V1750" s="5">
        <v>1141.07</v>
      </c>
      <c r="W1750">
        <v>63</v>
      </c>
      <c r="X1750" s="5">
        <v>12190.98</v>
      </c>
      <c r="Y1750">
        <v>53476</v>
      </c>
      <c r="Z1750">
        <f t="shared" si="108"/>
        <v>0</v>
      </c>
      <c r="AA1750">
        <f t="shared" si="111"/>
        <v>11</v>
      </c>
      <c r="AB1750" t="str">
        <f t="shared" si="109"/>
        <v>Jun</v>
      </c>
      <c r="AC1750">
        <f t="shared" si="110"/>
        <v>2015</v>
      </c>
    </row>
    <row r="1751" spans="1:29" ht="12.75" customHeight="1" x14ac:dyDescent="0.25">
      <c r="A1751">
        <v>1739</v>
      </c>
      <c r="B1751" t="s">
        <v>56</v>
      </c>
      <c r="C1751">
        <v>0</v>
      </c>
      <c r="D1751">
        <v>137.47999999999999</v>
      </c>
      <c r="E1751">
        <v>32.18</v>
      </c>
      <c r="F1751">
        <v>3079</v>
      </c>
      <c r="G1751" t="s">
        <v>2779</v>
      </c>
      <c r="H1751" t="s">
        <v>39</v>
      </c>
      <c r="I1751" t="s">
        <v>58</v>
      </c>
      <c r="J1751" t="s">
        <v>41</v>
      </c>
      <c r="K1751" t="s">
        <v>191</v>
      </c>
      <c r="L1751" t="s">
        <v>121</v>
      </c>
      <c r="M1751" t="s">
        <v>2772</v>
      </c>
      <c r="N1751">
        <v>0.78</v>
      </c>
      <c r="O1751" t="s">
        <v>33</v>
      </c>
      <c r="P1751" t="s">
        <v>53</v>
      </c>
      <c r="Q1751" t="s">
        <v>234</v>
      </c>
      <c r="R1751" t="s">
        <v>1319</v>
      </c>
      <c r="S1751">
        <v>19112</v>
      </c>
      <c r="T1751" s="3">
        <v>42011</v>
      </c>
      <c r="U1751" s="3">
        <v>42012</v>
      </c>
      <c r="V1751" s="5">
        <v>-203.27</v>
      </c>
      <c r="W1751">
        <v>10</v>
      </c>
      <c r="X1751" s="5">
        <v>1483.76</v>
      </c>
      <c r="Y1751">
        <v>12480</v>
      </c>
      <c r="Z1751">
        <f t="shared" si="108"/>
        <v>1</v>
      </c>
      <c r="AA1751">
        <f t="shared" si="111"/>
        <v>7</v>
      </c>
      <c r="AB1751" t="str">
        <f t="shared" si="109"/>
        <v>Jan</v>
      </c>
      <c r="AC1751">
        <f t="shared" si="110"/>
        <v>2015</v>
      </c>
    </row>
    <row r="1752" spans="1:29" ht="12.75" customHeight="1" x14ac:dyDescent="0.25">
      <c r="A1752">
        <v>6807</v>
      </c>
      <c r="B1752" t="s">
        <v>47</v>
      </c>
      <c r="C1752">
        <v>0</v>
      </c>
      <c r="D1752">
        <v>2.21</v>
      </c>
      <c r="E1752">
        <v>1</v>
      </c>
      <c r="F1752">
        <v>3079</v>
      </c>
      <c r="G1752" t="s">
        <v>2779</v>
      </c>
      <c r="H1752" t="s">
        <v>27</v>
      </c>
      <c r="I1752" t="s">
        <v>58</v>
      </c>
      <c r="J1752" t="s">
        <v>29</v>
      </c>
      <c r="K1752" t="s">
        <v>30</v>
      </c>
      <c r="L1752" t="s">
        <v>31</v>
      </c>
      <c r="M1752" t="s">
        <v>2780</v>
      </c>
      <c r="N1752">
        <v>0.38</v>
      </c>
      <c r="O1752" t="s">
        <v>33</v>
      </c>
      <c r="P1752" t="s">
        <v>53</v>
      </c>
      <c r="Q1752" t="s">
        <v>234</v>
      </c>
      <c r="R1752" t="s">
        <v>1319</v>
      </c>
      <c r="S1752">
        <v>19112</v>
      </c>
      <c r="T1752" s="3">
        <v>42165</v>
      </c>
      <c r="U1752" s="3">
        <v>42166</v>
      </c>
      <c r="V1752" s="5">
        <v>10.01</v>
      </c>
      <c r="W1752">
        <v>33</v>
      </c>
      <c r="X1752" s="5">
        <v>87.18</v>
      </c>
      <c r="Y1752">
        <v>48483</v>
      </c>
      <c r="Z1752">
        <f t="shared" si="108"/>
        <v>1</v>
      </c>
      <c r="AA1752">
        <f t="shared" si="111"/>
        <v>10</v>
      </c>
      <c r="AB1752" t="str">
        <f t="shared" si="109"/>
        <v>Jun</v>
      </c>
      <c r="AC1752">
        <f t="shared" si="110"/>
        <v>2015</v>
      </c>
    </row>
    <row r="1753" spans="1:29" ht="12.75" customHeight="1" x14ac:dyDescent="0.25">
      <c r="A1753">
        <v>19756</v>
      </c>
      <c r="B1753" t="s">
        <v>25</v>
      </c>
      <c r="C1753">
        <v>0</v>
      </c>
      <c r="D1753">
        <v>65.989999999999995</v>
      </c>
      <c r="E1753">
        <v>5.99</v>
      </c>
      <c r="F1753">
        <v>3084</v>
      </c>
      <c r="G1753" t="s">
        <v>2781</v>
      </c>
      <c r="H1753" t="s">
        <v>27</v>
      </c>
      <c r="I1753" t="s">
        <v>58</v>
      </c>
      <c r="J1753" t="s">
        <v>77</v>
      </c>
      <c r="K1753" t="s">
        <v>78</v>
      </c>
      <c r="L1753" t="s">
        <v>59</v>
      </c>
      <c r="M1753" t="s">
        <v>2452</v>
      </c>
      <c r="N1753">
        <v>0.57999999999999996</v>
      </c>
      <c r="O1753" t="s">
        <v>33</v>
      </c>
      <c r="P1753" t="s">
        <v>34</v>
      </c>
      <c r="Q1753" t="s">
        <v>35</v>
      </c>
      <c r="R1753" t="s">
        <v>2764</v>
      </c>
      <c r="S1753">
        <v>98503</v>
      </c>
      <c r="T1753" s="3">
        <v>42114</v>
      </c>
      <c r="U1753" s="3">
        <v>42116</v>
      </c>
      <c r="V1753" s="5">
        <v>313.81200000000001</v>
      </c>
      <c r="W1753">
        <v>14</v>
      </c>
      <c r="X1753" s="5">
        <v>798.89</v>
      </c>
      <c r="Y1753">
        <v>89879</v>
      </c>
      <c r="Z1753">
        <f t="shared" si="108"/>
        <v>2</v>
      </c>
      <c r="AA1753">
        <f t="shared" si="111"/>
        <v>20</v>
      </c>
      <c r="AB1753" t="str">
        <f t="shared" si="109"/>
        <v>Apr</v>
      </c>
      <c r="AC1753">
        <f t="shared" si="110"/>
        <v>2015</v>
      </c>
    </row>
    <row r="1754" spans="1:29" ht="12.75" customHeight="1" x14ac:dyDescent="0.25">
      <c r="A1754">
        <v>20589</v>
      </c>
      <c r="B1754" t="s">
        <v>37</v>
      </c>
      <c r="C1754">
        <v>0.01</v>
      </c>
      <c r="D1754">
        <v>7.1</v>
      </c>
      <c r="E1754">
        <v>6.05</v>
      </c>
      <c r="F1754">
        <v>3084</v>
      </c>
      <c r="G1754" t="s">
        <v>2781</v>
      </c>
      <c r="H1754" t="s">
        <v>49</v>
      </c>
      <c r="I1754" t="s">
        <v>58</v>
      </c>
      <c r="J1754" t="s">
        <v>29</v>
      </c>
      <c r="K1754" t="s">
        <v>109</v>
      </c>
      <c r="L1754" t="s">
        <v>59</v>
      </c>
      <c r="M1754" t="s">
        <v>651</v>
      </c>
      <c r="N1754">
        <v>0.39</v>
      </c>
      <c r="O1754" t="s">
        <v>33</v>
      </c>
      <c r="P1754" t="s">
        <v>34</v>
      </c>
      <c r="Q1754" t="s">
        <v>35</v>
      </c>
      <c r="R1754" t="s">
        <v>2764</v>
      </c>
      <c r="S1754">
        <v>98503</v>
      </c>
      <c r="T1754" s="3">
        <v>42179</v>
      </c>
      <c r="U1754" s="3">
        <v>42180</v>
      </c>
      <c r="V1754" s="5">
        <v>-39.186250000000001</v>
      </c>
      <c r="W1754">
        <v>18</v>
      </c>
      <c r="X1754" s="5">
        <v>133.19</v>
      </c>
      <c r="Y1754">
        <v>89880</v>
      </c>
      <c r="Z1754">
        <f t="shared" si="108"/>
        <v>1</v>
      </c>
      <c r="AA1754">
        <f t="shared" si="111"/>
        <v>24</v>
      </c>
      <c r="AB1754" t="str">
        <f t="shared" si="109"/>
        <v>Jun</v>
      </c>
      <c r="AC1754">
        <f t="shared" si="110"/>
        <v>2015</v>
      </c>
    </row>
    <row r="1755" spans="1:29" ht="12.75" customHeight="1" x14ac:dyDescent="0.25">
      <c r="A1755">
        <v>20590</v>
      </c>
      <c r="B1755" t="s">
        <v>37</v>
      </c>
      <c r="C1755">
        <v>0.05</v>
      </c>
      <c r="D1755">
        <v>18.97</v>
      </c>
      <c r="E1755">
        <v>9.0299999999999994</v>
      </c>
      <c r="F1755">
        <v>3084</v>
      </c>
      <c r="G1755" t="s">
        <v>2781</v>
      </c>
      <c r="H1755" t="s">
        <v>49</v>
      </c>
      <c r="I1755" t="s">
        <v>58</v>
      </c>
      <c r="J1755" t="s">
        <v>29</v>
      </c>
      <c r="K1755" t="s">
        <v>93</v>
      </c>
      <c r="L1755" t="s">
        <v>59</v>
      </c>
      <c r="M1755" t="s">
        <v>775</v>
      </c>
      <c r="N1755">
        <v>0.37</v>
      </c>
      <c r="O1755" t="s">
        <v>33</v>
      </c>
      <c r="P1755" t="s">
        <v>34</v>
      </c>
      <c r="Q1755" t="s">
        <v>35</v>
      </c>
      <c r="R1755" t="s">
        <v>2764</v>
      </c>
      <c r="S1755">
        <v>98503</v>
      </c>
      <c r="T1755" s="3">
        <v>42179</v>
      </c>
      <c r="U1755" s="3">
        <v>42180</v>
      </c>
      <c r="V1755" s="5">
        <v>-1.89</v>
      </c>
      <c r="W1755">
        <v>5</v>
      </c>
      <c r="X1755" s="5">
        <v>97.33</v>
      </c>
      <c r="Y1755">
        <v>89880</v>
      </c>
      <c r="Z1755">
        <f t="shared" si="108"/>
        <v>1</v>
      </c>
      <c r="AA1755">
        <f t="shared" si="111"/>
        <v>24</v>
      </c>
      <c r="AB1755" t="str">
        <f t="shared" si="109"/>
        <v>Jun</v>
      </c>
      <c r="AC1755">
        <f t="shared" si="110"/>
        <v>2015</v>
      </c>
    </row>
    <row r="1756" spans="1:29" ht="12.75" customHeight="1" x14ac:dyDescent="0.25">
      <c r="A1756">
        <v>20008</v>
      </c>
      <c r="B1756" t="s">
        <v>25</v>
      </c>
      <c r="C1756">
        <v>0.05</v>
      </c>
      <c r="D1756">
        <v>39.99</v>
      </c>
      <c r="E1756">
        <v>10.25</v>
      </c>
      <c r="F1756">
        <v>3086</v>
      </c>
      <c r="G1756" t="s">
        <v>2782</v>
      </c>
      <c r="H1756" t="s">
        <v>27</v>
      </c>
      <c r="I1756" t="s">
        <v>114</v>
      </c>
      <c r="J1756" t="s">
        <v>77</v>
      </c>
      <c r="K1756" t="s">
        <v>180</v>
      </c>
      <c r="L1756" t="s">
        <v>59</v>
      </c>
      <c r="M1756" t="s">
        <v>2783</v>
      </c>
      <c r="N1756">
        <v>0.55000000000000004</v>
      </c>
      <c r="O1756" t="s">
        <v>33</v>
      </c>
      <c r="P1756" t="s">
        <v>136</v>
      </c>
      <c r="Q1756" t="s">
        <v>362</v>
      </c>
      <c r="R1756" t="s">
        <v>2784</v>
      </c>
      <c r="S1756">
        <v>34287</v>
      </c>
      <c r="T1756" s="3">
        <v>42142</v>
      </c>
      <c r="U1756" s="3">
        <v>42143</v>
      </c>
      <c r="V1756" s="5">
        <v>4.29</v>
      </c>
      <c r="W1756">
        <v>3</v>
      </c>
      <c r="X1756" s="5">
        <v>130.91</v>
      </c>
      <c r="Y1756">
        <v>88380</v>
      </c>
      <c r="Z1756">
        <f t="shared" si="108"/>
        <v>1</v>
      </c>
      <c r="AA1756">
        <f t="shared" si="111"/>
        <v>18</v>
      </c>
      <c r="AB1756" t="str">
        <f t="shared" si="109"/>
        <v>May</v>
      </c>
      <c r="AC1756">
        <f t="shared" si="110"/>
        <v>2015</v>
      </c>
    </row>
    <row r="1757" spans="1:29" ht="12.75" customHeight="1" x14ac:dyDescent="0.25">
      <c r="A1757">
        <v>21085</v>
      </c>
      <c r="B1757" t="s">
        <v>106</v>
      </c>
      <c r="C1757">
        <v>7.0000000000000007E-2</v>
      </c>
      <c r="D1757">
        <v>49.43</v>
      </c>
      <c r="E1757">
        <v>19.989999999999998</v>
      </c>
      <c r="F1757">
        <v>3089</v>
      </c>
      <c r="G1757" t="s">
        <v>2785</v>
      </c>
      <c r="H1757" t="s">
        <v>49</v>
      </c>
      <c r="I1757" t="s">
        <v>28</v>
      </c>
      <c r="J1757" t="s">
        <v>29</v>
      </c>
      <c r="K1757" t="s">
        <v>257</v>
      </c>
      <c r="L1757" t="s">
        <v>59</v>
      </c>
      <c r="M1757" t="s">
        <v>2786</v>
      </c>
      <c r="N1757">
        <v>0.56999999999999995</v>
      </c>
      <c r="O1757" t="s">
        <v>33</v>
      </c>
      <c r="P1757" t="s">
        <v>61</v>
      </c>
      <c r="Q1757" t="s">
        <v>183</v>
      </c>
      <c r="R1757" t="s">
        <v>2755</v>
      </c>
      <c r="S1757">
        <v>66209</v>
      </c>
      <c r="T1757" s="3">
        <v>42028</v>
      </c>
      <c r="U1757" s="3">
        <v>42033</v>
      </c>
      <c r="V1757" s="5">
        <v>-122.77</v>
      </c>
      <c r="W1757">
        <v>6</v>
      </c>
      <c r="X1757" s="5">
        <v>281.82</v>
      </c>
      <c r="Y1757">
        <v>91219</v>
      </c>
      <c r="Z1757">
        <f t="shared" si="108"/>
        <v>5</v>
      </c>
      <c r="AA1757">
        <f t="shared" si="111"/>
        <v>24</v>
      </c>
      <c r="AB1757" t="str">
        <f t="shared" si="109"/>
        <v>Jan</v>
      </c>
      <c r="AC1757">
        <f t="shared" si="110"/>
        <v>2015</v>
      </c>
    </row>
    <row r="1758" spans="1:29" ht="12.75" customHeight="1" x14ac:dyDescent="0.25">
      <c r="A1758">
        <v>20357</v>
      </c>
      <c r="B1758" t="s">
        <v>47</v>
      </c>
      <c r="C1758">
        <v>0.09</v>
      </c>
      <c r="D1758">
        <v>207.48</v>
      </c>
      <c r="E1758">
        <v>0.99</v>
      </c>
      <c r="F1758">
        <v>3095</v>
      </c>
      <c r="G1758" t="s">
        <v>2787</v>
      </c>
      <c r="H1758" t="s">
        <v>49</v>
      </c>
      <c r="I1758" t="s">
        <v>114</v>
      </c>
      <c r="J1758" t="s">
        <v>29</v>
      </c>
      <c r="K1758" t="s">
        <v>257</v>
      </c>
      <c r="L1758" t="s">
        <v>59</v>
      </c>
      <c r="M1758" t="s">
        <v>2143</v>
      </c>
      <c r="N1758">
        <v>0.55000000000000004</v>
      </c>
      <c r="O1758" t="s">
        <v>33</v>
      </c>
      <c r="P1758" t="s">
        <v>53</v>
      </c>
      <c r="Q1758" t="s">
        <v>154</v>
      </c>
      <c r="R1758" t="s">
        <v>2788</v>
      </c>
      <c r="S1758">
        <v>45011</v>
      </c>
      <c r="T1758" s="3">
        <v>42023</v>
      </c>
      <c r="U1758" s="3">
        <v>42025</v>
      </c>
      <c r="V1758" s="5">
        <v>683.9556</v>
      </c>
      <c r="W1758">
        <v>5</v>
      </c>
      <c r="X1758" s="5">
        <v>991.24</v>
      </c>
      <c r="Y1758">
        <v>86220</v>
      </c>
      <c r="Z1758">
        <f t="shared" si="108"/>
        <v>2</v>
      </c>
      <c r="AA1758">
        <f t="shared" si="111"/>
        <v>19</v>
      </c>
      <c r="AB1758" t="str">
        <f t="shared" si="109"/>
        <v>Jan</v>
      </c>
      <c r="AC1758">
        <f t="shared" si="110"/>
        <v>2015</v>
      </c>
    </row>
    <row r="1759" spans="1:29" ht="12.75" customHeight="1" x14ac:dyDescent="0.25">
      <c r="A1759">
        <v>21235</v>
      </c>
      <c r="B1759" t="s">
        <v>25</v>
      </c>
      <c r="C1759">
        <v>0.08</v>
      </c>
      <c r="D1759">
        <v>40.98</v>
      </c>
      <c r="E1759">
        <v>7.2</v>
      </c>
      <c r="F1759">
        <v>3096</v>
      </c>
      <c r="G1759" t="s">
        <v>2789</v>
      </c>
      <c r="H1759" t="s">
        <v>27</v>
      </c>
      <c r="I1759" t="s">
        <v>114</v>
      </c>
      <c r="J1759" t="s">
        <v>29</v>
      </c>
      <c r="K1759" t="s">
        <v>257</v>
      </c>
      <c r="L1759" t="s">
        <v>59</v>
      </c>
      <c r="M1759" t="s">
        <v>2790</v>
      </c>
      <c r="N1759">
        <v>0.6</v>
      </c>
      <c r="O1759" t="s">
        <v>33</v>
      </c>
      <c r="P1759" t="s">
        <v>53</v>
      </c>
      <c r="Q1759" t="s">
        <v>154</v>
      </c>
      <c r="R1759" t="s">
        <v>1734</v>
      </c>
      <c r="S1759">
        <v>43026</v>
      </c>
      <c r="T1759" s="3">
        <v>42148</v>
      </c>
      <c r="U1759" s="3">
        <v>42149</v>
      </c>
      <c r="V1759" s="5">
        <v>-16.64</v>
      </c>
      <c r="W1759">
        <v>3</v>
      </c>
      <c r="X1759" s="5">
        <v>119.86</v>
      </c>
      <c r="Y1759">
        <v>86221</v>
      </c>
      <c r="Z1759">
        <f t="shared" si="108"/>
        <v>1</v>
      </c>
      <c r="AA1759">
        <f t="shared" si="111"/>
        <v>24</v>
      </c>
      <c r="AB1759" t="str">
        <f t="shared" si="109"/>
        <v>May</v>
      </c>
      <c r="AC1759">
        <f t="shared" si="110"/>
        <v>2015</v>
      </c>
    </row>
    <row r="1760" spans="1:29" ht="12.75" customHeight="1" x14ac:dyDescent="0.25">
      <c r="A1760">
        <v>21236</v>
      </c>
      <c r="B1760" t="s">
        <v>25</v>
      </c>
      <c r="C1760">
        <v>0.08</v>
      </c>
      <c r="D1760">
        <v>8.1199999999999992</v>
      </c>
      <c r="E1760">
        <v>2.83</v>
      </c>
      <c r="F1760">
        <v>3096</v>
      </c>
      <c r="G1760" t="s">
        <v>2789</v>
      </c>
      <c r="H1760" t="s">
        <v>27</v>
      </c>
      <c r="I1760" t="s">
        <v>114</v>
      </c>
      <c r="J1760" t="s">
        <v>77</v>
      </c>
      <c r="K1760" t="s">
        <v>180</v>
      </c>
      <c r="L1760" t="s">
        <v>51</v>
      </c>
      <c r="M1760" t="s">
        <v>827</v>
      </c>
      <c r="N1760">
        <v>0.77</v>
      </c>
      <c r="O1760" t="s">
        <v>33</v>
      </c>
      <c r="P1760" t="s">
        <v>53</v>
      </c>
      <c r="Q1760" t="s">
        <v>154</v>
      </c>
      <c r="R1760" t="s">
        <v>1734</v>
      </c>
      <c r="S1760">
        <v>43026</v>
      </c>
      <c r="T1760" s="3">
        <v>42148</v>
      </c>
      <c r="U1760" s="3">
        <v>42149</v>
      </c>
      <c r="V1760" s="5">
        <v>-59.73</v>
      </c>
      <c r="W1760">
        <v>12</v>
      </c>
      <c r="X1760" s="5">
        <v>98.77</v>
      </c>
      <c r="Y1760">
        <v>86221</v>
      </c>
      <c r="Z1760">
        <f t="shared" si="108"/>
        <v>1</v>
      </c>
      <c r="AA1760">
        <f t="shared" si="111"/>
        <v>24</v>
      </c>
      <c r="AB1760" t="str">
        <f t="shared" si="109"/>
        <v>May</v>
      </c>
      <c r="AC1760">
        <f t="shared" si="110"/>
        <v>2015</v>
      </c>
    </row>
    <row r="1761" spans="1:29" ht="12.75" customHeight="1" x14ac:dyDescent="0.25">
      <c r="A1761">
        <v>21237</v>
      </c>
      <c r="B1761" t="s">
        <v>25</v>
      </c>
      <c r="C1761">
        <v>0.02</v>
      </c>
      <c r="D1761">
        <v>262.11</v>
      </c>
      <c r="E1761">
        <v>62.74</v>
      </c>
      <c r="F1761">
        <v>3096</v>
      </c>
      <c r="G1761" t="s">
        <v>2789</v>
      </c>
      <c r="H1761" t="s">
        <v>39</v>
      </c>
      <c r="I1761" t="s">
        <v>114</v>
      </c>
      <c r="J1761" t="s">
        <v>41</v>
      </c>
      <c r="K1761" t="s">
        <v>152</v>
      </c>
      <c r="L1761" t="s">
        <v>121</v>
      </c>
      <c r="M1761" t="s">
        <v>2791</v>
      </c>
      <c r="N1761">
        <v>0.75</v>
      </c>
      <c r="O1761" t="s">
        <v>33</v>
      </c>
      <c r="P1761" t="s">
        <v>53</v>
      </c>
      <c r="Q1761" t="s">
        <v>154</v>
      </c>
      <c r="R1761" t="s">
        <v>1734</v>
      </c>
      <c r="S1761">
        <v>43026</v>
      </c>
      <c r="T1761" s="3">
        <v>42148</v>
      </c>
      <c r="U1761" s="3">
        <v>42149</v>
      </c>
      <c r="V1761" s="5">
        <v>-633.44123700000023</v>
      </c>
      <c r="W1761">
        <v>9</v>
      </c>
      <c r="X1761" s="5">
        <v>2495.35</v>
      </c>
      <c r="Y1761">
        <v>86221</v>
      </c>
      <c r="Z1761">
        <f t="shared" si="108"/>
        <v>1</v>
      </c>
      <c r="AA1761">
        <f t="shared" si="111"/>
        <v>24</v>
      </c>
      <c r="AB1761" t="str">
        <f t="shared" si="109"/>
        <v>May</v>
      </c>
      <c r="AC1761">
        <f t="shared" si="110"/>
        <v>2015</v>
      </c>
    </row>
    <row r="1762" spans="1:29" ht="12.75" customHeight="1" x14ac:dyDescent="0.25">
      <c r="A1762">
        <v>25999</v>
      </c>
      <c r="B1762" t="s">
        <v>47</v>
      </c>
      <c r="C1762">
        <v>0.04</v>
      </c>
      <c r="D1762">
        <v>33.89</v>
      </c>
      <c r="E1762">
        <v>5.0999999999999996</v>
      </c>
      <c r="F1762">
        <v>3096</v>
      </c>
      <c r="G1762" t="s">
        <v>2789</v>
      </c>
      <c r="H1762" t="s">
        <v>27</v>
      </c>
      <c r="I1762" t="s">
        <v>114</v>
      </c>
      <c r="J1762" t="s">
        <v>29</v>
      </c>
      <c r="K1762" t="s">
        <v>141</v>
      </c>
      <c r="L1762" t="s">
        <v>59</v>
      </c>
      <c r="M1762" t="s">
        <v>2792</v>
      </c>
      <c r="N1762">
        <v>0.6</v>
      </c>
      <c r="O1762" t="s">
        <v>33</v>
      </c>
      <c r="P1762" t="s">
        <v>53</v>
      </c>
      <c r="Q1762" t="s">
        <v>154</v>
      </c>
      <c r="R1762" t="s">
        <v>1734</v>
      </c>
      <c r="S1762">
        <v>43026</v>
      </c>
      <c r="T1762" s="3">
        <v>42172</v>
      </c>
      <c r="U1762" s="3">
        <v>42173</v>
      </c>
      <c r="V1762" s="5">
        <v>72.984000000000009</v>
      </c>
      <c r="W1762">
        <v>6</v>
      </c>
      <c r="X1762" s="5">
        <v>200.83</v>
      </c>
      <c r="Y1762">
        <v>86222</v>
      </c>
      <c r="Z1762">
        <f t="shared" si="108"/>
        <v>1</v>
      </c>
      <c r="AA1762">
        <f t="shared" si="111"/>
        <v>17</v>
      </c>
      <c r="AB1762" t="str">
        <f t="shared" si="109"/>
        <v>Jun</v>
      </c>
      <c r="AC1762">
        <f t="shared" si="110"/>
        <v>2015</v>
      </c>
    </row>
    <row r="1763" spans="1:29" ht="12.75" customHeight="1" x14ac:dyDescent="0.25">
      <c r="A1763">
        <v>19816</v>
      </c>
      <c r="B1763" t="s">
        <v>47</v>
      </c>
      <c r="C1763">
        <v>0.05</v>
      </c>
      <c r="D1763">
        <v>35.44</v>
      </c>
      <c r="E1763">
        <v>5.09</v>
      </c>
      <c r="F1763">
        <v>3098</v>
      </c>
      <c r="G1763" t="s">
        <v>2793</v>
      </c>
      <c r="H1763" t="s">
        <v>49</v>
      </c>
      <c r="I1763" t="s">
        <v>114</v>
      </c>
      <c r="J1763" t="s">
        <v>29</v>
      </c>
      <c r="K1763" t="s">
        <v>93</v>
      </c>
      <c r="L1763" t="s">
        <v>59</v>
      </c>
      <c r="M1763" t="s">
        <v>2777</v>
      </c>
      <c r="N1763">
        <v>0.38</v>
      </c>
      <c r="O1763" t="s">
        <v>33</v>
      </c>
      <c r="P1763" t="s">
        <v>53</v>
      </c>
      <c r="Q1763" t="s">
        <v>71</v>
      </c>
      <c r="R1763" t="s">
        <v>2794</v>
      </c>
      <c r="S1763">
        <v>11967</v>
      </c>
      <c r="T1763" s="3">
        <v>42102</v>
      </c>
      <c r="U1763" s="3">
        <v>42103</v>
      </c>
      <c r="V1763" s="5">
        <v>240.17519999999996</v>
      </c>
      <c r="W1763">
        <v>10</v>
      </c>
      <c r="X1763" s="5">
        <v>348.08</v>
      </c>
      <c r="Y1763">
        <v>89314</v>
      </c>
      <c r="Z1763">
        <f t="shared" si="108"/>
        <v>1</v>
      </c>
      <c r="AA1763">
        <f t="shared" si="111"/>
        <v>8</v>
      </c>
      <c r="AB1763" t="str">
        <f t="shared" si="109"/>
        <v>Apr</v>
      </c>
      <c r="AC1763">
        <f t="shared" si="110"/>
        <v>2015</v>
      </c>
    </row>
    <row r="1764" spans="1:29" ht="12.75" customHeight="1" x14ac:dyDescent="0.25">
      <c r="A1764">
        <v>22503</v>
      </c>
      <c r="B1764" t="s">
        <v>106</v>
      </c>
      <c r="C1764">
        <v>0</v>
      </c>
      <c r="D1764">
        <v>11.7</v>
      </c>
      <c r="E1764">
        <v>6.96</v>
      </c>
      <c r="F1764">
        <v>3098</v>
      </c>
      <c r="G1764" t="s">
        <v>2793</v>
      </c>
      <c r="H1764" t="s">
        <v>27</v>
      </c>
      <c r="I1764" t="s">
        <v>114</v>
      </c>
      <c r="J1764" t="s">
        <v>29</v>
      </c>
      <c r="K1764" t="s">
        <v>257</v>
      </c>
      <c r="L1764" t="s">
        <v>86</v>
      </c>
      <c r="M1764" t="s">
        <v>1280</v>
      </c>
      <c r="N1764">
        <v>0.5</v>
      </c>
      <c r="O1764" t="s">
        <v>33</v>
      </c>
      <c r="P1764" t="s">
        <v>53</v>
      </c>
      <c r="Q1764" t="s">
        <v>71</v>
      </c>
      <c r="R1764" t="s">
        <v>2794</v>
      </c>
      <c r="S1764">
        <v>11967</v>
      </c>
      <c r="T1764" s="3">
        <v>42172</v>
      </c>
      <c r="U1764" s="3">
        <v>42174</v>
      </c>
      <c r="V1764" s="5">
        <v>-11.248000000000001</v>
      </c>
      <c r="W1764">
        <v>10</v>
      </c>
      <c r="X1764" s="5">
        <v>131.69</v>
      </c>
      <c r="Y1764">
        <v>89315</v>
      </c>
      <c r="Z1764">
        <f t="shared" si="108"/>
        <v>2</v>
      </c>
      <c r="AA1764">
        <f t="shared" si="111"/>
        <v>17</v>
      </c>
      <c r="AB1764" t="str">
        <f t="shared" si="109"/>
        <v>Jun</v>
      </c>
      <c r="AC1764">
        <f t="shared" si="110"/>
        <v>2015</v>
      </c>
    </row>
    <row r="1765" spans="1:29" ht="12.75" customHeight="1" x14ac:dyDescent="0.25">
      <c r="A1765">
        <v>18930</v>
      </c>
      <c r="B1765" t="s">
        <v>106</v>
      </c>
      <c r="C1765">
        <v>0.06</v>
      </c>
      <c r="D1765">
        <v>2.89</v>
      </c>
      <c r="E1765">
        <v>0.5</v>
      </c>
      <c r="F1765">
        <v>3098</v>
      </c>
      <c r="G1765" t="s">
        <v>2793</v>
      </c>
      <c r="H1765" t="s">
        <v>49</v>
      </c>
      <c r="I1765" t="s">
        <v>114</v>
      </c>
      <c r="J1765" t="s">
        <v>29</v>
      </c>
      <c r="K1765" t="s">
        <v>134</v>
      </c>
      <c r="L1765" t="s">
        <v>59</v>
      </c>
      <c r="M1765" t="s">
        <v>789</v>
      </c>
      <c r="N1765">
        <v>0.38</v>
      </c>
      <c r="O1765" t="s">
        <v>33</v>
      </c>
      <c r="P1765" t="s">
        <v>53</v>
      </c>
      <c r="Q1765" t="s">
        <v>71</v>
      </c>
      <c r="R1765" t="s">
        <v>2794</v>
      </c>
      <c r="S1765">
        <v>11967</v>
      </c>
      <c r="T1765" s="3">
        <v>42063</v>
      </c>
      <c r="U1765" s="3">
        <v>42063</v>
      </c>
      <c r="V1765" s="5">
        <v>9.611699999999999</v>
      </c>
      <c r="W1765">
        <v>5</v>
      </c>
      <c r="X1765" s="5">
        <v>13.93</v>
      </c>
      <c r="Y1765">
        <v>89316</v>
      </c>
      <c r="Z1765">
        <f t="shared" si="108"/>
        <v>0</v>
      </c>
      <c r="AA1765">
        <f t="shared" si="111"/>
        <v>28</v>
      </c>
      <c r="AB1765" t="str">
        <f t="shared" si="109"/>
        <v>Feb</v>
      </c>
      <c r="AC1765">
        <f t="shared" si="110"/>
        <v>2015</v>
      </c>
    </row>
    <row r="1766" spans="1:29" ht="12.75" customHeight="1" x14ac:dyDescent="0.25">
      <c r="A1766">
        <v>19805</v>
      </c>
      <c r="B1766" t="s">
        <v>47</v>
      </c>
      <c r="C1766">
        <v>7.0000000000000007E-2</v>
      </c>
      <c r="D1766">
        <v>35.99</v>
      </c>
      <c r="E1766">
        <v>5</v>
      </c>
      <c r="F1766">
        <v>3100</v>
      </c>
      <c r="G1766" t="s">
        <v>2795</v>
      </c>
      <c r="H1766" t="s">
        <v>49</v>
      </c>
      <c r="I1766" t="s">
        <v>114</v>
      </c>
      <c r="J1766" t="s">
        <v>77</v>
      </c>
      <c r="K1766" t="s">
        <v>78</v>
      </c>
      <c r="L1766" t="s">
        <v>31</v>
      </c>
      <c r="M1766" t="s">
        <v>1762</v>
      </c>
      <c r="N1766">
        <v>0.82</v>
      </c>
      <c r="O1766" t="s">
        <v>33</v>
      </c>
      <c r="P1766" t="s">
        <v>136</v>
      </c>
      <c r="Q1766" t="s">
        <v>362</v>
      </c>
      <c r="R1766" t="s">
        <v>2796</v>
      </c>
      <c r="S1766">
        <v>33334</v>
      </c>
      <c r="T1766" s="3">
        <v>42088</v>
      </c>
      <c r="U1766" s="3">
        <v>42090</v>
      </c>
      <c r="V1766" s="5">
        <v>-299.81420000000003</v>
      </c>
      <c r="W1766">
        <v>1</v>
      </c>
      <c r="X1766" s="5">
        <v>31.71</v>
      </c>
      <c r="Y1766">
        <v>89988</v>
      </c>
      <c r="Z1766">
        <f t="shared" si="108"/>
        <v>2</v>
      </c>
      <c r="AA1766">
        <f t="shared" si="111"/>
        <v>25</v>
      </c>
      <c r="AB1766" t="str">
        <f t="shared" si="109"/>
        <v>Mar</v>
      </c>
      <c r="AC1766">
        <f t="shared" si="110"/>
        <v>2015</v>
      </c>
    </row>
    <row r="1767" spans="1:29" ht="12.75" customHeight="1" x14ac:dyDescent="0.25">
      <c r="A1767">
        <v>18087</v>
      </c>
      <c r="B1767" t="s">
        <v>47</v>
      </c>
      <c r="C1767">
        <v>0.04</v>
      </c>
      <c r="D1767">
        <v>3.08</v>
      </c>
      <c r="E1767">
        <v>0.99</v>
      </c>
      <c r="F1767">
        <v>3105</v>
      </c>
      <c r="G1767" t="s">
        <v>2797</v>
      </c>
      <c r="H1767" t="s">
        <v>49</v>
      </c>
      <c r="I1767" t="s">
        <v>40</v>
      </c>
      <c r="J1767" t="s">
        <v>29</v>
      </c>
      <c r="K1767" t="s">
        <v>134</v>
      </c>
      <c r="L1767" t="s">
        <v>59</v>
      </c>
      <c r="M1767" t="s">
        <v>1994</v>
      </c>
      <c r="N1767">
        <v>0.37</v>
      </c>
      <c r="O1767" t="s">
        <v>33</v>
      </c>
      <c r="P1767" t="s">
        <v>136</v>
      </c>
      <c r="Q1767" t="s">
        <v>613</v>
      </c>
      <c r="R1767" t="s">
        <v>319</v>
      </c>
      <c r="S1767">
        <v>42071</v>
      </c>
      <c r="T1767" s="3">
        <v>42083</v>
      </c>
      <c r="U1767" s="3">
        <v>42084</v>
      </c>
      <c r="V1767" s="5">
        <v>13.799999999999999</v>
      </c>
      <c r="W1767">
        <v>19</v>
      </c>
      <c r="X1767" s="5">
        <v>60.01</v>
      </c>
      <c r="Y1767">
        <v>86327</v>
      </c>
      <c r="Z1767">
        <f t="shared" si="108"/>
        <v>1</v>
      </c>
      <c r="AA1767">
        <f t="shared" si="111"/>
        <v>20</v>
      </c>
      <c r="AB1767" t="str">
        <f t="shared" si="109"/>
        <v>Mar</v>
      </c>
      <c r="AC1767">
        <f t="shared" si="110"/>
        <v>2015</v>
      </c>
    </row>
    <row r="1768" spans="1:29" ht="12.75" customHeight="1" x14ac:dyDescent="0.25">
      <c r="A1768">
        <v>18088</v>
      </c>
      <c r="B1768" t="s">
        <v>47</v>
      </c>
      <c r="C1768">
        <v>0.02</v>
      </c>
      <c r="D1768">
        <v>6.48</v>
      </c>
      <c r="E1768">
        <v>5.9</v>
      </c>
      <c r="F1768">
        <v>3105</v>
      </c>
      <c r="G1768" t="s">
        <v>2797</v>
      </c>
      <c r="H1768" t="s">
        <v>49</v>
      </c>
      <c r="I1768" t="s">
        <v>40</v>
      </c>
      <c r="J1768" t="s">
        <v>29</v>
      </c>
      <c r="K1768" t="s">
        <v>93</v>
      </c>
      <c r="L1768" t="s">
        <v>59</v>
      </c>
      <c r="M1768" t="s">
        <v>712</v>
      </c>
      <c r="N1768">
        <v>0.37</v>
      </c>
      <c r="O1768" t="s">
        <v>33</v>
      </c>
      <c r="P1768" t="s">
        <v>136</v>
      </c>
      <c r="Q1768" t="s">
        <v>613</v>
      </c>
      <c r="R1768" t="s">
        <v>319</v>
      </c>
      <c r="S1768">
        <v>42071</v>
      </c>
      <c r="T1768" s="3">
        <v>42083</v>
      </c>
      <c r="U1768" s="3">
        <v>42084</v>
      </c>
      <c r="V1768" s="5">
        <v>4.3919999999999995</v>
      </c>
      <c r="W1768">
        <v>13</v>
      </c>
      <c r="X1768" s="5">
        <v>90.98</v>
      </c>
      <c r="Y1768">
        <v>86327</v>
      </c>
      <c r="Z1768">
        <f t="shared" si="108"/>
        <v>1</v>
      </c>
      <c r="AA1768">
        <f t="shared" si="111"/>
        <v>20</v>
      </c>
      <c r="AB1768" t="str">
        <f t="shared" si="109"/>
        <v>Mar</v>
      </c>
      <c r="AC1768">
        <f t="shared" si="110"/>
        <v>2015</v>
      </c>
    </row>
    <row r="1769" spans="1:29" ht="12.75" customHeight="1" x14ac:dyDescent="0.25">
      <c r="A1769">
        <v>18089</v>
      </c>
      <c r="B1769" t="s">
        <v>47</v>
      </c>
      <c r="C1769">
        <v>0.04</v>
      </c>
      <c r="D1769">
        <v>125.99</v>
      </c>
      <c r="E1769">
        <v>4.2</v>
      </c>
      <c r="F1769">
        <v>3105</v>
      </c>
      <c r="G1769" t="s">
        <v>2797</v>
      </c>
      <c r="H1769" t="s">
        <v>49</v>
      </c>
      <c r="I1769" t="s">
        <v>40</v>
      </c>
      <c r="J1769" t="s">
        <v>77</v>
      </c>
      <c r="K1769" t="s">
        <v>78</v>
      </c>
      <c r="L1769" t="s">
        <v>59</v>
      </c>
      <c r="M1769" t="s">
        <v>2798</v>
      </c>
      <c r="N1769">
        <v>0.59</v>
      </c>
      <c r="O1769" t="s">
        <v>33</v>
      </c>
      <c r="P1769" t="s">
        <v>136</v>
      </c>
      <c r="Q1769" t="s">
        <v>613</v>
      </c>
      <c r="R1769" t="s">
        <v>319</v>
      </c>
      <c r="S1769">
        <v>42071</v>
      </c>
      <c r="T1769" s="3">
        <v>42083</v>
      </c>
      <c r="U1769" s="3">
        <v>42085</v>
      </c>
      <c r="V1769" s="5">
        <v>-236.25</v>
      </c>
      <c r="W1769">
        <v>12</v>
      </c>
      <c r="X1769" s="5">
        <v>1270.7</v>
      </c>
      <c r="Y1769">
        <v>86327</v>
      </c>
      <c r="Z1769">
        <f t="shared" si="108"/>
        <v>2</v>
      </c>
      <c r="AA1769">
        <f t="shared" si="111"/>
        <v>20</v>
      </c>
      <c r="AB1769" t="str">
        <f t="shared" si="109"/>
        <v>Mar</v>
      </c>
      <c r="AC1769">
        <f t="shared" si="110"/>
        <v>2015</v>
      </c>
    </row>
    <row r="1770" spans="1:29" ht="12.75" customHeight="1" x14ac:dyDescent="0.25">
      <c r="A1770">
        <v>87</v>
      </c>
      <c r="B1770" t="s">
        <v>47</v>
      </c>
      <c r="C1770">
        <v>0.04</v>
      </c>
      <c r="D1770">
        <v>3.08</v>
      </c>
      <c r="E1770">
        <v>0.99</v>
      </c>
      <c r="F1770">
        <v>3106</v>
      </c>
      <c r="G1770" t="s">
        <v>2799</v>
      </c>
      <c r="H1770" t="s">
        <v>49</v>
      </c>
      <c r="I1770" t="s">
        <v>40</v>
      </c>
      <c r="J1770" t="s">
        <v>29</v>
      </c>
      <c r="K1770" t="s">
        <v>134</v>
      </c>
      <c r="L1770" t="s">
        <v>59</v>
      </c>
      <c r="M1770" t="s">
        <v>1994</v>
      </c>
      <c r="N1770">
        <v>0.37</v>
      </c>
      <c r="O1770" t="s">
        <v>33</v>
      </c>
      <c r="P1770" t="s">
        <v>61</v>
      </c>
      <c r="Q1770" t="s">
        <v>130</v>
      </c>
      <c r="R1770" t="s">
        <v>2164</v>
      </c>
      <c r="S1770">
        <v>77041</v>
      </c>
      <c r="T1770" s="3">
        <v>42083</v>
      </c>
      <c r="U1770" s="3">
        <v>42084</v>
      </c>
      <c r="V1770" s="5">
        <v>36.020000000000003</v>
      </c>
      <c r="W1770">
        <v>75</v>
      </c>
      <c r="X1770" s="5">
        <v>236.87</v>
      </c>
      <c r="Y1770">
        <v>548</v>
      </c>
      <c r="Z1770">
        <f t="shared" si="108"/>
        <v>1</v>
      </c>
      <c r="AA1770">
        <f t="shared" si="111"/>
        <v>20</v>
      </c>
      <c r="AB1770" t="str">
        <f t="shared" si="109"/>
        <v>Mar</v>
      </c>
      <c r="AC1770">
        <f t="shared" si="110"/>
        <v>2015</v>
      </c>
    </row>
    <row r="1771" spans="1:29" ht="12.75" customHeight="1" x14ac:dyDescent="0.25">
      <c r="A1771">
        <v>88</v>
      </c>
      <c r="B1771" t="s">
        <v>47</v>
      </c>
      <c r="C1771">
        <v>0.02</v>
      </c>
      <c r="D1771">
        <v>6.48</v>
      </c>
      <c r="E1771">
        <v>5.9</v>
      </c>
      <c r="F1771">
        <v>3106</v>
      </c>
      <c r="G1771" t="s">
        <v>2799</v>
      </c>
      <c r="H1771" t="s">
        <v>49</v>
      </c>
      <c r="I1771" t="s">
        <v>40</v>
      </c>
      <c r="J1771" t="s">
        <v>29</v>
      </c>
      <c r="K1771" t="s">
        <v>93</v>
      </c>
      <c r="L1771" t="s">
        <v>59</v>
      </c>
      <c r="M1771" t="s">
        <v>712</v>
      </c>
      <c r="N1771">
        <v>0.37</v>
      </c>
      <c r="O1771" t="s">
        <v>33</v>
      </c>
      <c r="P1771" t="s">
        <v>61</v>
      </c>
      <c r="Q1771" t="s">
        <v>130</v>
      </c>
      <c r="R1771" t="s">
        <v>2164</v>
      </c>
      <c r="S1771">
        <v>77041</v>
      </c>
      <c r="T1771" s="3">
        <v>42083</v>
      </c>
      <c r="U1771" s="3">
        <v>42084</v>
      </c>
      <c r="V1771" s="5">
        <v>-50.64</v>
      </c>
      <c r="W1771">
        <v>53</v>
      </c>
      <c r="X1771" s="5">
        <v>370.91</v>
      </c>
      <c r="Y1771">
        <v>548</v>
      </c>
      <c r="Z1771">
        <f t="shared" si="108"/>
        <v>1</v>
      </c>
      <c r="AA1771">
        <f t="shared" si="111"/>
        <v>20</v>
      </c>
      <c r="AB1771" t="str">
        <f t="shared" si="109"/>
        <v>Mar</v>
      </c>
      <c r="AC1771">
        <f t="shared" si="110"/>
        <v>2015</v>
      </c>
    </row>
    <row r="1772" spans="1:29" ht="12.75" customHeight="1" x14ac:dyDescent="0.25">
      <c r="A1772">
        <v>89</v>
      </c>
      <c r="B1772" t="s">
        <v>47</v>
      </c>
      <c r="C1772">
        <v>0.04</v>
      </c>
      <c r="D1772">
        <v>125.99</v>
      </c>
      <c r="E1772">
        <v>4.2</v>
      </c>
      <c r="F1772">
        <v>3106</v>
      </c>
      <c r="G1772" t="s">
        <v>2799</v>
      </c>
      <c r="H1772" t="s">
        <v>49</v>
      </c>
      <c r="I1772" t="s">
        <v>40</v>
      </c>
      <c r="J1772" t="s">
        <v>77</v>
      </c>
      <c r="K1772" t="s">
        <v>78</v>
      </c>
      <c r="L1772" t="s">
        <v>59</v>
      </c>
      <c r="M1772" t="s">
        <v>2798</v>
      </c>
      <c r="N1772">
        <v>0.59</v>
      </c>
      <c r="O1772" t="s">
        <v>33</v>
      </c>
      <c r="P1772" t="s">
        <v>61</v>
      </c>
      <c r="Q1772" t="s">
        <v>130</v>
      </c>
      <c r="R1772" t="s">
        <v>2164</v>
      </c>
      <c r="S1772">
        <v>77041</v>
      </c>
      <c r="T1772" s="3">
        <v>42083</v>
      </c>
      <c r="U1772" s="3">
        <v>42085</v>
      </c>
      <c r="V1772" s="5">
        <v>510.48900000000003</v>
      </c>
      <c r="W1772">
        <v>47</v>
      </c>
      <c r="X1772" s="5">
        <v>4976.92</v>
      </c>
      <c r="Y1772">
        <v>548</v>
      </c>
      <c r="Z1772">
        <f t="shared" si="108"/>
        <v>2</v>
      </c>
      <c r="AA1772">
        <f t="shared" si="111"/>
        <v>20</v>
      </c>
      <c r="AB1772" t="str">
        <f t="shared" si="109"/>
        <v>Mar</v>
      </c>
      <c r="AC1772">
        <f t="shared" si="110"/>
        <v>2015</v>
      </c>
    </row>
    <row r="1773" spans="1:29" ht="12.75" customHeight="1" x14ac:dyDescent="0.25">
      <c r="A1773">
        <v>21120</v>
      </c>
      <c r="B1773" t="s">
        <v>37</v>
      </c>
      <c r="C1773">
        <v>7.0000000000000007E-2</v>
      </c>
      <c r="D1773">
        <v>34.54</v>
      </c>
      <c r="E1773">
        <v>14.72</v>
      </c>
      <c r="F1773">
        <v>3113</v>
      </c>
      <c r="G1773" t="s">
        <v>2800</v>
      </c>
      <c r="H1773" t="s">
        <v>49</v>
      </c>
      <c r="I1773" t="s">
        <v>28</v>
      </c>
      <c r="J1773" t="s">
        <v>29</v>
      </c>
      <c r="K1773" t="s">
        <v>109</v>
      </c>
      <c r="L1773" t="s">
        <v>59</v>
      </c>
      <c r="M1773" t="s">
        <v>2801</v>
      </c>
      <c r="N1773">
        <v>0.37</v>
      </c>
      <c r="O1773" t="s">
        <v>33</v>
      </c>
      <c r="P1773" t="s">
        <v>136</v>
      </c>
      <c r="Q1773" t="s">
        <v>171</v>
      </c>
      <c r="R1773" t="s">
        <v>2802</v>
      </c>
      <c r="S1773">
        <v>70560</v>
      </c>
      <c r="T1773" s="3">
        <v>42141</v>
      </c>
      <c r="U1773" s="3">
        <v>42142</v>
      </c>
      <c r="V1773" s="5">
        <v>-20.182259999999999</v>
      </c>
      <c r="W1773">
        <v>17</v>
      </c>
      <c r="X1773" s="5">
        <v>574.97</v>
      </c>
      <c r="Y1773">
        <v>86860</v>
      </c>
      <c r="Z1773">
        <f t="shared" si="108"/>
        <v>1</v>
      </c>
      <c r="AA1773">
        <f t="shared" si="111"/>
        <v>17</v>
      </c>
      <c r="AB1773" t="str">
        <f t="shared" si="109"/>
        <v>May</v>
      </c>
      <c r="AC1773">
        <f t="shared" si="110"/>
        <v>2015</v>
      </c>
    </row>
    <row r="1774" spans="1:29" ht="12.75" customHeight="1" x14ac:dyDescent="0.25">
      <c r="A1774">
        <v>21121</v>
      </c>
      <c r="B1774" t="s">
        <v>37</v>
      </c>
      <c r="C1774">
        <v>0.02</v>
      </c>
      <c r="D1774">
        <v>12.28</v>
      </c>
      <c r="E1774">
        <v>6.47</v>
      </c>
      <c r="F1774">
        <v>3113</v>
      </c>
      <c r="G1774" t="s">
        <v>2800</v>
      </c>
      <c r="H1774" t="s">
        <v>49</v>
      </c>
      <c r="I1774" t="s">
        <v>28</v>
      </c>
      <c r="J1774" t="s">
        <v>29</v>
      </c>
      <c r="K1774" t="s">
        <v>93</v>
      </c>
      <c r="L1774" t="s">
        <v>59</v>
      </c>
      <c r="M1774" t="s">
        <v>2732</v>
      </c>
      <c r="N1774">
        <v>0.38</v>
      </c>
      <c r="O1774" t="s">
        <v>33</v>
      </c>
      <c r="P1774" t="s">
        <v>136</v>
      </c>
      <c r="Q1774" t="s">
        <v>171</v>
      </c>
      <c r="R1774" t="s">
        <v>2802</v>
      </c>
      <c r="S1774">
        <v>70560</v>
      </c>
      <c r="T1774" s="3">
        <v>42141</v>
      </c>
      <c r="U1774" s="3">
        <v>42141</v>
      </c>
      <c r="V1774" s="5">
        <v>-156.97220000000002</v>
      </c>
      <c r="W1774">
        <v>9</v>
      </c>
      <c r="X1774" s="5">
        <v>115.22</v>
      </c>
      <c r="Y1774">
        <v>86860</v>
      </c>
      <c r="Z1774">
        <f t="shared" si="108"/>
        <v>0</v>
      </c>
      <c r="AA1774">
        <f t="shared" si="111"/>
        <v>17</v>
      </c>
      <c r="AB1774" t="str">
        <f t="shared" si="109"/>
        <v>May</v>
      </c>
      <c r="AC1774">
        <f t="shared" si="110"/>
        <v>2015</v>
      </c>
    </row>
    <row r="1775" spans="1:29" ht="12.75" customHeight="1" x14ac:dyDescent="0.25">
      <c r="A1775">
        <v>21122</v>
      </c>
      <c r="B1775" t="s">
        <v>37</v>
      </c>
      <c r="C1775">
        <v>0.06</v>
      </c>
      <c r="D1775">
        <v>34.58</v>
      </c>
      <c r="E1775">
        <v>8.99</v>
      </c>
      <c r="F1775">
        <v>3113</v>
      </c>
      <c r="G1775" t="s">
        <v>2800</v>
      </c>
      <c r="H1775" t="s">
        <v>27</v>
      </c>
      <c r="I1775" t="s">
        <v>28</v>
      </c>
      <c r="J1775" t="s">
        <v>29</v>
      </c>
      <c r="K1775" t="s">
        <v>30</v>
      </c>
      <c r="L1775" t="s">
        <v>51</v>
      </c>
      <c r="M1775" t="s">
        <v>2803</v>
      </c>
      <c r="N1775">
        <v>0.56000000000000005</v>
      </c>
      <c r="O1775" t="s">
        <v>33</v>
      </c>
      <c r="P1775" t="s">
        <v>136</v>
      </c>
      <c r="Q1775" t="s">
        <v>171</v>
      </c>
      <c r="R1775" t="s">
        <v>2802</v>
      </c>
      <c r="S1775">
        <v>70560</v>
      </c>
      <c r="T1775" s="3">
        <v>42141</v>
      </c>
      <c r="U1775" s="3">
        <v>42143</v>
      </c>
      <c r="V1775" s="5">
        <v>384.5043</v>
      </c>
      <c r="W1775">
        <v>13</v>
      </c>
      <c r="X1775" s="5">
        <v>456.58</v>
      </c>
      <c r="Y1775">
        <v>86860</v>
      </c>
      <c r="Z1775">
        <f t="shared" si="108"/>
        <v>2</v>
      </c>
      <c r="AA1775">
        <f t="shared" si="111"/>
        <v>17</v>
      </c>
      <c r="AB1775" t="str">
        <f t="shared" si="109"/>
        <v>May</v>
      </c>
      <c r="AC1775">
        <f t="shared" si="110"/>
        <v>2015</v>
      </c>
    </row>
    <row r="1776" spans="1:29" ht="12.75" customHeight="1" x14ac:dyDescent="0.25">
      <c r="A1776">
        <v>20795</v>
      </c>
      <c r="B1776" t="s">
        <v>47</v>
      </c>
      <c r="C1776">
        <v>0.08</v>
      </c>
      <c r="D1776">
        <v>349.45</v>
      </c>
      <c r="E1776">
        <v>60</v>
      </c>
      <c r="F1776">
        <v>3119</v>
      </c>
      <c r="G1776" t="s">
        <v>2804</v>
      </c>
      <c r="H1776" t="s">
        <v>39</v>
      </c>
      <c r="I1776" t="s">
        <v>28</v>
      </c>
      <c r="J1776" t="s">
        <v>41</v>
      </c>
      <c r="K1776" t="s">
        <v>152</v>
      </c>
      <c r="L1776" t="s">
        <v>43</v>
      </c>
      <c r="M1776" t="s">
        <v>989</v>
      </c>
      <c r="O1776" t="s">
        <v>33</v>
      </c>
      <c r="P1776" t="s">
        <v>136</v>
      </c>
      <c r="Q1776" t="s">
        <v>362</v>
      </c>
      <c r="R1776" t="s">
        <v>2805</v>
      </c>
      <c r="S1776">
        <v>32839</v>
      </c>
      <c r="T1776" s="3">
        <v>42185</v>
      </c>
      <c r="U1776" s="3">
        <v>42187</v>
      </c>
      <c r="V1776" s="5">
        <v>513.08399999999995</v>
      </c>
      <c r="W1776">
        <v>11</v>
      </c>
      <c r="X1776" s="5">
        <v>3772.19</v>
      </c>
      <c r="Y1776">
        <v>86432</v>
      </c>
      <c r="Z1776">
        <f t="shared" si="108"/>
        <v>2</v>
      </c>
      <c r="AA1776">
        <f t="shared" si="111"/>
        <v>30</v>
      </c>
      <c r="AB1776" t="str">
        <f t="shared" si="109"/>
        <v>Jun</v>
      </c>
      <c r="AC1776">
        <f t="shared" si="110"/>
        <v>2015</v>
      </c>
    </row>
    <row r="1777" spans="1:29" ht="12.75" customHeight="1" x14ac:dyDescent="0.25">
      <c r="A1777">
        <v>25473</v>
      </c>
      <c r="B1777" t="s">
        <v>37</v>
      </c>
      <c r="C1777">
        <v>0.08</v>
      </c>
      <c r="D1777">
        <v>315.98</v>
      </c>
      <c r="E1777">
        <v>19.989999999999998</v>
      </c>
      <c r="F1777">
        <v>3120</v>
      </c>
      <c r="G1777" t="s">
        <v>2806</v>
      </c>
      <c r="H1777" t="s">
        <v>49</v>
      </c>
      <c r="I1777" t="s">
        <v>40</v>
      </c>
      <c r="J1777" t="s">
        <v>29</v>
      </c>
      <c r="K1777" t="s">
        <v>109</v>
      </c>
      <c r="L1777" t="s">
        <v>59</v>
      </c>
      <c r="M1777" t="s">
        <v>2807</v>
      </c>
      <c r="N1777">
        <v>0.38</v>
      </c>
      <c r="O1777" t="s">
        <v>33</v>
      </c>
      <c r="P1777" t="s">
        <v>136</v>
      </c>
      <c r="Q1777" t="s">
        <v>171</v>
      </c>
      <c r="R1777" t="s">
        <v>2808</v>
      </c>
      <c r="S1777">
        <v>70117</v>
      </c>
      <c r="T1777" s="3">
        <v>42169</v>
      </c>
      <c r="U1777" s="3">
        <v>42169</v>
      </c>
      <c r="V1777" s="5">
        <v>44.519999999999996</v>
      </c>
      <c r="W1777">
        <v>9</v>
      </c>
      <c r="X1777" s="5">
        <v>2642.48</v>
      </c>
      <c r="Y1777">
        <v>90160</v>
      </c>
      <c r="Z1777">
        <f t="shared" si="108"/>
        <v>0</v>
      </c>
      <c r="AA1777">
        <f t="shared" si="111"/>
        <v>14</v>
      </c>
      <c r="AB1777" t="str">
        <f t="shared" si="109"/>
        <v>Jun</v>
      </c>
      <c r="AC1777">
        <f t="shared" si="110"/>
        <v>2015</v>
      </c>
    </row>
    <row r="1778" spans="1:29" ht="12.75" customHeight="1" x14ac:dyDescent="0.25">
      <c r="A1778">
        <v>23764</v>
      </c>
      <c r="B1778" t="s">
        <v>106</v>
      </c>
      <c r="C1778">
        <v>0.02</v>
      </c>
      <c r="D1778">
        <v>7.1</v>
      </c>
      <c r="E1778">
        <v>6.05</v>
      </c>
      <c r="F1778">
        <v>3123</v>
      </c>
      <c r="G1778" t="s">
        <v>2809</v>
      </c>
      <c r="H1778" t="s">
        <v>49</v>
      </c>
      <c r="I1778" t="s">
        <v>40</v>
      </c>
      <c r="J1778" t="s">
        <v>29</v>
      </c>
      <c r="K1778" t="s">
        <v>109</v>
      </c>
      <c r="L1778" t="s">
        <v>59</v>
      </c>
      <c r="M1778" t="s">
        <v>651</v>
      </c>
      <c r="N1778">
        <v>0.39</v>
      </c>
      <c r="O1778" t="s">
        <v>33</v>
      </c>
      <c r="P1778" t="s">
        <v>61</v>
      </c>
      <c r="Q1778" t="s">
        <v>178</v>
      </c>
      <c r="R1778" t="s">
        <v>2810</v>
      </c>
      <c r="S1778">
        <v>60160</v>
      </c>
      <c r="T1778" s="3">
        <v>42011</v>
      </c>
      <c r="U1778" s="3">
        <v>42013</v>
      </c>
      <c r="V1778" s="5">
        <v>-48.875</v>
      </c>
      <c r="W1778">
        <v>8</v>
      </c>
      <c r="X1778" s="5">
        <v>61.5</v>
      </c>
      <c r="Y1778">
        <v>87287</v>
      </c>
      <c r="Z1778">
        <f t="shared" si="108"/>
        <v>2</v>
      </c>
      <c r="AA1778">
        <f t="shared" si="111"/>
        <v>7</v>
      </c>
      <c r="AB1778" t="str">
        <f t="shared" si="109"/>
        <v>Jan</v>
      </c>
      <c r="AC1778">
        <f t="shared" si="110"/>
        <v>2015</v>
      </c>
    </row>
    <row r="1779" spans="1:29" ht="12.75" customHeight="1" x14ac:dyDescent="0.25">
      <c r="A1779">
        <v>25060</v>
      </c>
      <c r="B1779" t="s">
        <v>37</v>
      </c>
      <c r="C1779">
        <v>0.05</v>
      </c>
      <c r="D1779">
        <v>120.98</v>
      </c>
      <c r="E1779">
        <v>9.07</v>
      </c>
      <c r="F1779">
        <v>3124</v>
      </c>
      <c r="G1779" t="s">
        <v>2811</v>
      </c>
      <c r="H1779" t="s">
        <v>49</v>
      </c>
      <c r="I1779" t="s">
        <v>40</v>
      </c>
      <c r="J1779" t="s">
        <v>29</v>
      </c>
      <c r="K1779" t="s">
        <v>109</v>
      </c>
      <c r="L1779" t="s">
        <v>59</v>
      </c>
      <c r="M1779" t="s">
        <v>1323</v>
      </c>
      <c r="N1779">
        <v>0.35</v>
      </c>
      <c r="O1779" t="s">
        <v>33</v>
      </c>
      <c r="P1779" t="s">
        <v>61</v>
      </c>
      <c r="Q1779" t="s">
        <v>178</v>
      </c>
      <c r="R1779" t="s">
        <v>2812</v>
      </c>
      <c r="S1779">
        <v>61265</v>
      </c>
      <c r="T1779" s="3">
        <v>42154</v>
      </c>
      <c r="U1779" s="3">
        <v>42155</v>
      </c>
      <c r="V1779" s="5">
        <v>881.04719999999998</v>
      </c>
      <c r="W1779">
        <v>11</v>
      </c>
      <c r="X1779" s="5">
        <v>1276.8800000000001</v>
      </c>
      <c r="Y1779">
        <v>87286</v>
      </c>
      <c r="Z1779">
        <f t="shared" si="108"/>
        <v>1</v>
      </c>
      <c r="AA1779">
        <f t="shared" si="111"/>
        <v>30</v>
      </c>
      <c r="AB1779" t="str">
        <f t="shared" si="109"/>
        <v>May</v>
      </c>
      <c r="AC1779">
        <f t="shared" si="110"/>
        <v>2015</v>
      </c>
    </row>
    <row r="1780" spans="1:29" ht="12.75" customHeight="1" x14ac:dyDescent="0.25">
      <c r="A1780">
        <v>25352</v>
      </c>
      <c r="B1780" t="s">
        <v>25</v>
      </c>
      <c r="C1780">
        <v>0.08</v>
      </c>
      <c r="D1780">
        <v>120.97</v>
      </c>
      <c r="E1780">
        <v>26.3</v>
      </c>
      <c r="F1780">
        <v>3125</v>
      </c>
      <c r="G1780" t="s">
        <v>2813</v>
      </c>
      <c r="H1780" t="s">
        <v>39</v>
      </c>
      <c r="I1780" t="s">
        <v>40</v>
      </c>
      <c r="J1780" t="s">
        <v>77</v>
      </c>
      <c r="K1780" t="s">
        <v>85</v>
      </c>
      <c r="L1780" t="s">
        <v>43</v>
      </c>
      <c r="M1780" t="s">
        <v>2814</v>
      </c>
      <c r="N1780">
        <v>0.38</v>
      </c>
      <c r="O1780" t="s">
        <v>33</v>
      </c>
      <c r="P1780" t="s">
        <v>61</v>
      </c>
      <c r="Q1780" t="s">
        <v>178</v>
      </c>
      <c r="R1780" t="s">
        <v>2815</v>
      </c>
      <c r="S1780">
        <v>60056</v>
      </c>
      <c r="T1780" s="3">
        <v>42009</v>
      </c>
      <c r="U1780" s="3">
        <v>42011</v>
      </c>
      <c r="V1780" s="5">
        <v>-233.840688</v>
      </c>
      <c r="W1780">
        <v>2</v>
      </c>
      <c r="X1780" s="5">
        <v>233.58</v>
      </c>
      <c r="Y1780">
        <v>87285</v>
      </c>
      <c r="Z1780">
        <f t="shared" si="108"/>
        <v>2</v>
      </c>
      <c r="AA1780">
        <f t="shared" si="111"/>
        <v>5</v>
      </c>
      <c r="AB1780" t="str">
        <f t="shared" si="109"/>
        <v>Jan</v>
      </c>
      <c r="AC1780">
        <f t="shared" si="110"/>
        <v>2015</v>
      </c>
    </row>
    <row r="1781" spans="1:29" ht="12.75" customHeight="1" x14ac:dyDescent="0.25">
      <c r="A1781">
        <v>24457</v>
      </c>
      <c r="B1781" t="s">
        <v>106</v>
      </c>
      <c r="C1781">
        <v>0.08</v>
      </c>
      <c r="D1781">
        <v>3.69</v>
      </c>
      <c r="E1781">
        <v>2.5</v>
      </c>
      <c r="F1781">
        <v>3128</v>
      </c>
      <c r="G1781" t="s">
        <v>2816</v>
      </c>
      <c r="H1781" t="s">
        <v>49</v>
      </c>
      <c r="I1781" t="s">
        <v>58</v>
      </c>
      <c r="J1781" t="s">
        <v>29</v>
      </c>
      <c r="K1781" t="s">
        <v>69</v>
      </c>
      <c r="L1781" t="s">
        <v>59</v>
      </c>
      <c r="M1781" t="s">
        <v>1358</v>
      </c>
      <c r="N1781">
        <v>0.39</v>
      </c>
      <c r="O1781" t="s">
        <v>33</v>
      </c>
      <c r="P1781" t="s">
        <v>136</v>
      </c>
      <c r="Q1781" t="s">
        <v>171</v>
      </c>
      <c r="R1781" t="s">
        <v>2817</v>
      </c>
      <c r="S1781">
        <v>71109</v>
      </c>
      <c r="T1781" s="3">
        <v>42180</v>
      </c>
      <c r="U1781" s="3">
        <v>42185</v>
      </c>
      <c r="V1781" s="5">
        <v>-139.07600000000002</v>
      </c>
      <c r="W1781">
        <v>9</v>
      </c>
      <c r="X1781" s="5">
        <v>31.98</v>
      </c>
      <c r="Y1781">
        <v>89810</v>
      </c>
      <c r="Z1781">
        <f t="shared" si="108"/>
        <v>5</v>
      </c>
      <c r="AA1781">
        <f t="shared" si="111"/>
        <v>25</v>
      </c>
      <c r="AB1781" t="str">
        <f t="shared" si="109"/>
        <v>Jun</v>
      </c>
      <c r="AC1781">
        <f t="shared" si="110"/>
        <v>2015</v>
      </c>
    </row>
    <row r="1782" spans="1:29" ht="12.75" customHeight="1" x14ac:dyDescent="0.25">
      <c r="A1782">
        <v>20483</v>
      </c>
      <c r="B1782" t="s">
        <v>25</v>
      </c>
      <c r="C1782">
        <v>0.1</v>
      </c>
      <c r="D1782">
        <v>180.98</v>
      </c>
      <c r="E1782">
        <v>26.2</v>
      </c>
      <c r="F1782">
        <v>3132</v>
      </c>
      <c r="G1782" t="s">
        <v>2818</v>
      </c>
      <c r="H1782" t="s">
        <v>39</v>
      </c>
      <c r="I1782" t="s">
        <v>28</v>
      </c>
      <c r="J1782" t="s">
        <v>41</v>
      </c>
      <c r="K1782" t="s">
        <v>42</v>
      </c>
      <c r="L1782" t="s">
        <v>43</v>
      </c>
      <c r="M1782" t="s">
        <v>241</v>
      </c>
      <c r="N1782">
        <v>0.59</v>
      </c>
      <c r="O1782" t="s">
        <v>33</v>
      </c>
      <c r="P1782" t="s">
        <v>61</v>
      </c>
      <c r="Q1782" t="s">
        <v>178</v>
      </c>
      <c r="R1782" t="s">
        <v>2819</v>
      </c>
      <c r="S1782">
        <v>60060</v>
      </c>
      <c r="T1782" s="3">
        <v>42177</v>
      </c>
      <c r="U1782" s="3">
        <v>42178</v>
      </c>
      <c r="V1782" s="5">
        <v>-64.664000000000001</v>
      </c>
      <c r="W1782">
        <v>3</v>
      </c>
      <c r="X1782" s="5">
        <v>519.41999999999996</v>
      </c>
      <c r="Y1782">
        <v>86790</v>
      </c>
      <c r="Z1782">
        <f t="shared" si="108"/>
        <v>1</v>
      </c>
      <c r="AA1782">
        <f t="shared" si="111"/>
        <v>22</v>
      </c>
      <c r="AB1782" t="str">
        <f t="shared" si="109"/>
        <v>Jun</v>
      </c>
      <c r="AC1782">
        <f t="shared" si="110"/>
        <v>2015</v>
      </c>
    </row>
    <row r="1783" spans="1:29" ht="12.75" customHeight="1" x14ac:dyDescent="0.25">
      <c r="A1783">
        <v>19258</v>
      </c>
      <c r="B1783" t="s">
        <v>56</v>
      </c>
      <c r="C1783">
        <v>0.04</v>
      </c>
      <c r="D1783">
        <v>62.05</v>
      </c>
      <c r="E1783">
        <v>3.99</v>
      </c>
      <c r="F1783">
        <v>3132</v>
      </c>
      <c r="G1783" t="s">
        <v>2818</v>
      </c>
      <c r="H1783" t="s">
        <v>49</v>
      </c>
      <c r="I1783" t="s">
        <v>28</v>
      </c>
      <c r="J1783" t="s">
        <v>29</v>
      </c>
      <c r="K1783" t="s">
        <v>257</v>
      </c>
      <c r="L1783" t="s">
        <v>59</v>
      </c>
      <c r="M1783" t="s">
        <v>2820</v>
      </c>
      <c r="N1783">
        <v>0.55000000000000004</v>
      </c>
      <c r="O1783" t="s">
        <v>33</v>
      </c>
      <c r="P1783" t="s">
        <v>61</v>
      </c>
      <c r="Q1783" t="s">
        <v>178</v>
      </c>
      <c r="R1783" t="s">
        <v>2819</v>
      </c>
      <c r="S1783">
        <v>60060</v>
      </c>
      <c r="T1783" s="3">
        <v>42141</v>
      </c>
      <c r="U1783" s="3">
        <v>42142</v>
      </c>
      <c r="V1783" s="5">
        <v>1644.0767999999998</v>
      </c>
      <c r="W1783">
        <v>40</v>
      </c>
      <c r="X1783" s="5">
        <v>2382.7199999999998</v>
      </c>
      <c r="Y1783">
        <v>86794</v>
      </c>
      <c r="Z1783">
        <f t="shared" si="108"/>
        <v>1</v>
      </c>
      <c r="AA1783">
        <f t="shared" si="111"/>
        <v>17</v>
      </c>
      <c r="AB1783" t="str">
        <f t="shared" si="109"/>
        <v>May</v>
      </c>
      <c r="AC1783">
        <f t="shared" si="110"/>
        <v>2015</v>
      </c>
    </row>
    <row r="1784" spans="1:29" ht="12.75" customHeight="1" x14ac:dyDescent="0.25">
      <c r="A1784">
        <v>22459</v>
      </c>
      <c r="B1784" t="s">
        <v>56</v>
      </c>
      <c r="C1784">
        <v>0.1</v>
      </c>
      <c r="D1784">
        <v>5.81</v>
      </c>
      <c r="E1784">
        <v>8.49</v>
      </c>
      <c r="F1784">
        <v>3133</v>
      </c>
      <c r="G1784" t="s">
        <v>2821</v>
      </c>
      <c r="H1784" t="s">
        <v>49</v>
      </c>
      <c r="I1784" t="s">
        <v>28</v>
      </c>
      <c r="J1784" t="s">
        <v>29</v>
      </c>
      <c r="K1784" t="s">
        <v>109</v>
      </c>
      <c r="L1784" t="s">
        <v>59</v>
      </c>
      <c r="M1784" t="s">
        <v>325</v>
      </c>
      <c r="N1784">
        <v>0.39</v>
      </c>
      <c r="O1784" t="s">
        <v>33</v>
      </c>
      <c r="P1784" t="s">
        <v>61</v>
      </c>
      <c r="Q1784" t="s">
        <v>178</v>
      </c>
      <c r="R1784" t="s">
        <v>2822</v>
      </c>
      <c r="S1784">
        <v>60540</v>
      </c>
      <c r="T1784" s="3">
        <v>42020</v>
      </c>
      <c r="U1784" s="3">
        <v>42021</v>
      </c>
      <c r="V1784" s="5">
        <v>-350.43950000000001</v>
      </c>
      <c r="W1784">
        <v>12</v>
      </c>
      <c r="X1784" s="5">
        <v>64.959999999999994</v>
      </c>
      <c r="Y1784">
        <v>86789</v>
      </c>
      <c r="Z1784">
        <f t="shared" si="108"/>
        <v>1</v>
      </c>
      <c r="AA1784">
        <f t="shared" si="111"/>
        <v>16</v>
      </c>
      <c r="AB1784" t="str">
        <f t="shared" si="109"/>
        <v>Jan</v>
      </c>
      <c r="AC1784">
        <f t="shared" si="110"/>
        <v>2015</v>
      </c>
    </row>
    <row r="1785" spans="1:29" ht="12.75" customHeight="1" x14ac:dyDescent="0.25">
      <c r="A1785">
        <v>22460</v>
      </c>
      <c r="B1785" t="s">
        <v>56</v>
      </c>
      <c r="C1785">
        <v>0.03</v>
      </c>
      <c r="D1785">
        <v>1.81</v>
      </c>
      <c r="E1785">
        <v>0.75</v>
      </c>
      <c r="F1785">
        <v>3133</v>
      </c>
      <c r="G1785" t="s">
        <v>2821</v>
      </c>
      <c r="H1785" t="s">
        <v>49</v>
      </c>
      <c r="I1785" t="s">
        <v>28</v>
      </c>
      <c r="J1785" t="s">
        <v>29</v>
      </c>
      <c r="K1785" t="s">
        <v>66</v>
      </c>
      <c r="L1785" t="s">
        <v>31</v>
      </c>
      <c r="M1785" t="s">
        <v>2823</v>
      </c>
      <c r="N1785">
        <v>0.52</v>
      </c>
      <c r="O1785" t="s">
        <v>33</v>
      </c>
      <c r="P1785" t="s">
        <v>61</v>
      </c>
      <c r="Q1785" t="s">
        <v>178</v>
      </c>
      <c r="R1785" t="s">
        <v>2822</v>
      </c>
      <c r="S1785">
        <v>60540</v>
      </c>
      <c r="T1785" s="3">
        <v>42020</v>
      </c>
      <c r="U1785" s="3">
        <v>42021</v>
      </c>
      <c r="V1785" s="5">
        <v>4.2027999999999999</v>
      </c>
      <c r="W1785">
        <v>10</v>
      </c>
      <c r="X1785" s="5">
        <v>19.14</v>
      </c>
      <c r="Y1785">
        <v>86789</v>
      </c>
      <c r="Z1785">
        <f t="shared" si="108"/>
        <v>1</v>
      </c>
      <c r="AA1785">
        <f t="shared" si="111"/>
        <v>16</v>
      </c>
      <c r="AB1785" t="str">
        <f t="shared" si="109"/>
        <v>Jan</v>
      </c>
      <c r="AC1785">
        <f t="shared" si="110"/>
        <v>2015</v>
      </c>
    </row>
    <row r="1786" spans="1:29" ht="12.75" customHeight="1" x14ac:dyDescent="0.25">
      <c r="A1786">
        <v>21719</v>
      </c>
      <c r="B1786" t="s">
        <v>47</v>
      </c>
      <c r="C1786">
        <v>0.08</v>
      </c>
      <c r="D1786">
        <v>5.4</v>
      </c>
      <c r="E1786">
        <v>7.78</v>
      </c>
      <c r="F1786">
        <v>3133</v>
      </c>
      <c r="G1786" t="s">
        <v>2821</v>
      </c>
      <c r="H1786" t="s">
        <v>49</v>
      </c>
      <c r="I1786" t="s">
        <v>28</v>
      </c>
      <c r="J1786" t="s">
        <v>29</v>
      </c>
      <c r="K1786" t="s">
        <v>109</v>
      </c>
      <c r="L1786" t="s">
        <v>59</v>
      </c>
      <c r="M1786" t="s">
        <v>310</v>
      </c>
      <c r="N1786">
        <v>0.37</v>
      </c>
      <c r="O1786" t="s">
        <v>33</v>
      </c>
      <c r="P1786" t="s">
        <v>61</v>
      </c>
      <c r="Q1786" t="s">
        <v>178</v>
      </c>
      <c r="R1786" t="s">
        <v>2822</v>
      </c>
      <c r="S1786">
        <v>60540</v>
      </c>
      <c r="T1786" s="3">
        <v>42067</v>
      </c>
      <c r="U1786" s="3">
        <v>42067</v>
      </c>
      <c r="V1786" s="5">
        <v>-44.067999999999998</v>
      </c>
      <c r="W1786">
        <v>4</v>
      </c>
      <c r="X1786" s="5">
        <v>25.35</v>
      </c>
      <c r="Y1786">
        <v>86792</v>
      </c>
      <c r="Z1786">
        <f t="shared" si="108"/>
        <v>0</v>
      </c>
      <c r="AA1786">
        <f t="shared" si="111"/>
        <v>4</v>
      </c>
      <c r="AB1786" t="str">
        <f t="shared" si="109"/>
        <v>Mar</v>
      </c>
      <c r="AC1786">
        <f t="shared" si="110"/>
        <v>2015</v>
      </c>
    </row>
    <row r="1787" spans="1:29" ht="12.75" customHeight="1" x14ac:dyDescent="0.25">
      <c r="A1787">
        <v>21720</v>
      </c>
      <c r="B1787" t="s">
        <v>47</v>
      </c>
      <c r="C1787">
        <v>0.09</v>
      </c>
      <c r="D1787">
        <v>8.4600000000000009</v>
      </c>
      <c r="E1787">
        <v>8.99</v>
      </c>
      <c r="F1787">
        <v>3133</v>
      </c>
      <c r="G1787" t="s">
        <v>2821</v>
      </c>
      <c r="H1787" t="s">
        <v>27</v>
      </c>
      <c r="I1787" t="s">
        <v>28</v>
      </c>
      <c r="J1787" t="s">
        <v>77</v>
      </c>
      <c r="K1787" t="s">
        <v>180</v>
      </c>
      <c r="L1787" t="s">
        <v>51</v>
      </c>
      <c r="M1787" t="s">
        <v>2824</v>
      </c>
      <c r="N1787">
        <v>0.79</v>
      </c>
      <c r="O1787" t="s">
        <v>33</v>
      </c>
      <c r="P1787" t="s">
        <v>61</v>
      </c>
      <c r="Q1787" t="s">
        <v>178</v>
      </c>
      <c r="R1787" t="s">
        <v>2822</v>
      </c>
      <c r="S1787">
        <v>60540</v>
      </c>
      <c r="T1787" s="3">
        <v>42067</v>
      </c>
      <c r="U1787" s="3">
        <v>42070</v>
      </c>
      <c r="V1787" s="5">
        <v>-100.51</v>
      </c>
      <c r="W1787">
        <v>5</v>
      </c>
      <c r="X1787" s="5">
        <v>45.03</v>
      </c>
      <c r="Y1787">
        <v>86792</v>
      </c>
      <c r="Z1787">
        <f t="shared" si="108"/>
        <v>3</v>
      </c>
      <c r="AA1787">
        <f t="shared" si="111"/>
        <v>4</v>
      </c>
      <c r="AB1787" t="str">
        <f t="shared" si="109"/>
        <v>Mar</v>
      </c>
      <c r="AC1787">
        <f t="shared" si="110"/>
        <v>2015</v>
      </c>
    </row>
    <row r="1788" spans="1:29" ht="12.75" customHeight="1" x14ac:dyDescent="0.25">
      <c r="A1788">
        <v>21721</v>
      </c>
      <c r="B1788" t="s">
        <v>47</v>
      </c>
      <c r="C1788">
        <v>0.21</v>
      </c>
      <c r="D1788">
        <v>14.98</v>
      </c>
      <c r="E1788">
        <v>8.99</v>
      </c>
      <c r="F1788">
        <v>3133</v>
      </c>
      <c r="G1788" t="s">
        <v>2821</v>
      </c>
      <c r="H1788" t="s">
        <v>49</v>
      </c>
      <c r="I1788" t="s">
        <v>28</v>
      </c>
      <c r="J1788" t="s">
        <v>41</v>
      </c>
      <c r="K1788" t="s">
        <v>50</v>
      </c>
      <c r="L1788" t="s">
        <v>51</v>
      </c>
      <c r="M1788" t="s">
        <v>2598</v>
      </c>
      <c r="N1788">
        <v>0.39</v>
      </c>
      <c r="O1788" t="s">
        <v>33</v>
      </c>
      <c r="P1788" t="s">
        <v>61</v>
      </c>
      <c r="Q1788" t="s">
        <v>178</v>
      </c>
      <c r="R1788" t="s">
        <v>2822</v>
      </c>
      <c r="S1788">
        <v>60540</v>
      </c>
      <c r="T1788" s="3">
        <v>42067</v>
      </c>
      <c r="U1788" s="3">
        <v>42068</v>
      </c>
      <c r="V1788" s="5">
        <v>-17.75</v>
      </c>
      <c r="W1788">
        <v>10</v>
      </c>
      <c r="X1788" s="5">
        <v>153.87</v>
      </c>
      <c r="Y1788">
        <v>86792</v>
      </c>
      <c r="Z1788">
        <f t="shared" si="108"/>
        <v>1</v>
      </c>
      <c r="AA1788">
        <f t="shared" si="111"/>
        <v>4</v>
      </c>
      <c r="AB1788" t="str">
        <f t="shared" si="109"/>
        <v>Mar</v>
      </c>
      <c r="AC1788">
        <f t="shared" si="110"/>
        <v>2015</v>
      </c>
    </row>
    <row r="1789" spans="1:29" ht="12.75" customHeight="1" x14ac:dyDescent="0.25">
      <c r="A1789">
        <v>21722</v>
      </c>
      <c r="B1789" t="s">
        <v>47</v>
      </c>
      <c r="C1789">
        <v>0.04</v>
      </c>
      <c r="D1789">
        <v>155.99</v>
      </c>
      <c r="E1789">
        <v>8.08</v>
      </c>
      <c r="F1789">
        <v>3133</v>
      </c>
      <c r="G1789" t="s">
        <v>2821</v>
      </c>
      <c r="H1789" t="s">
        <v>49</v>
      </c>
      <c r="I1789" t="s">
        <v>28</v>
      </c>
      <c r="J1789" t="s">
        <v>77</v>
      </c>
      <c r="K1789" t="s">
        <v>78</v>
      </c>
      <c r="L1789" t="s">
        <v>59</v>
      </c>
      <c r="M1789" t="s">
        <v>2825</v>
      </c>
      <c r="N1789">
        <v>0.6</v>
      </c>
      <c r="O1789" t="s">
        <v>33</v>
      </c>
      <c r="P1789" t="s">
        <v>61</v>
      </c>
      <c r="Q1789" t="s">
        <v>178</v>
      </c>
      <c r="R1789" t="s">
        <v>2822</v>
      </c>
      <c r="S1789">
        <v>60540</v>
      </c>
      <c r="T1789" s="3">
        <v>42067</v>
      </c>
      <c r="U1789" s="3">
        <v>42068</v>
      </c>
      <c r="V1789" s="5">
        <v>1374.9480000000001</v>
      </c>
      <c r="W1789">
        <v>22</v>
      </c>
      <c r="X1789" s="5">
        <v>2800.33</v>
      </c>
      <c r="Y1789">
        <v>86792</v>
      </c>
      <c r="Z1789">
        <f t="shared" si="108"/>
        <v>1</v>
      </c>
      <c r="AA1789">
        <f t="shared" si="111"/>
        <v>4</v>
      </c>
      <c r="AB1789" t="str">
        <f t="shared" si="109"/>
        <v>Mar</v>
      </c>
      <c r="AC1789">
        <f t="shared" si="110"/>
        <v>2015</v>
      </c>
    </row>
    <row r="1790" spans="1:29" ht="12.75" customHeight="1" x14ac:dyDescent="0.25">
      <c r="A1790">
        <v>23898</v>
      </c>
      <c r="B1790" t="s">
        <v>47</v>
      </c>
      <c r="C1790">
        <v>0.03</v>
      </c>
      <c r="D1790">
        <v>150.88999999999999</v>
      </c>
      <c r="E1790">
        <v>60.2</v>
      </c>
      <c r="F1790">
        <v>3136</v>
      </c>
      <c r="G1790" t="s">
        <v>2826</v>
      </c>
      <c r="H1790" t="s">
        <v>39</v>
      </c>
      <c r="I1790" t="s">
        <v>114</v>
      </c>
      <c r="J1790" t="s">
        <v>41</v>
      </c>
      <c r="K1790" t="s">
        <v>42</v>
      </c>
      <c r="L1790" t="s">
        <v>43</v>
      </c>
      <c r="M1790" t="s">
        <v>1186</v>
      </c>
      <c r="N1790">
        <v>0.77</v>
      </c>
      <c r="O1790" t="s">
        <v>33</v>
      </c>
      <c r="P1790" t="s">
        <v>53</v>
      </c>
      <c r="Q1790" t="s">
        <v>188</v>
      </c>
      <c r="R1790" t="s">
        <v>433</v>
      </c>
      <c r="S1790">
        <v>4073</v>
      </c>
      <c r="T1790" s="3">
        <v>42057</v>
      </c>
      <c r="U1790" s="3">
        <v>42057</v>
      </c>
      <c r="V1790" s="5">
        <v>-677.87199999999996</v>
      </c>
      <c r="W1790">
        <v>23</v>
      </c>
      <c r="X1790" s="5">
        <v>3596.03</v>
      </c>
      <c r="Y1790">
        <v>86791</v>
      </c>
      <c r="Z1790">
        <f t="shared" si="108"/>
        <v>0</v>
      </c>
      <c r="AA1790">
        <f t="shared" si="111"/>
        <v>22</v>
      </c>
      <c r="AB1790" t="str">
        <f t="shared" si="109"/>
        <v>Feb</v>
      </c>
      <c r="AC1790">
        <f t="shared" si="110"/>
        <v>2015</v>
      </c>
    </row>
    <row r="1791" spans="1:29" ht="12.75" customHeight="1" x14ac:dyDescent="0.25">
      <c r="A1791">
        <v>24691</v>
      </c>
      <c r="B1791" t="s">
        <v>37</v>
      </c>
      <c r="C1791">
        <v>0.09</v>
      </c>
      <c r="D1791">
        <v>304.99</v>
      </c>
      <c r="E1791">
        <v>19.989999999999998</v>
      </c>
      <c r="F1791">
        <v>3137</v>
      </c>
      <c r="G1791" t="s">
        <v>2827</v>
      </c>
      <c r="H1791" t="s">
        <v>49</v>
      </c>
      <c r="I1791" t="s">
        <v>28</v>
      </c>
      <c r="J1791" t="s">
        <v>29</v>
      </c>
      <c r="K1791" t="s">
        <v>109</v>
      </c>
      <c r="L1791" t="s">
        <v>59</v>
      </c>
      <c r="M1791" t="s">
        <v>2625</v>
      </c>
      <c r="N1791">
        <v>0.4</v>
      </c>
      <c r="O1791" t="s">
        <v>33</v>
      </c>
      <c r="P1791" t="s">
        <v>53</v>
      </c>
      <c r="Q1791" t="s">
        <v>197</v>
      </c>
      <c r="R1791" t="s">
        <v>2828</v>
      </c>
      <c r="S1791">
        <v>3246</v>
      </c>
      <c r="T1791" s="3">
        <v>42163</v>
      </c>
      <c r="U1791" s="3">
        <v>42164</v>
      </c>
      <c r="V1791" s="5">
        <v>1623.9494999999999</v>
      </c>
      <c r="W1791">
        <v>8</v>
      </c>
      <c r="X1791" s="5">
        <v>2353.5500000000002</v>
      </c>
      <c r="Y1791">
        <v>86795</v>
      </c>
      <c r="Z1791">
        <f t="shared" si="108"/>
        <v>1</v>
      </c>
      <c r="AA1791">
        <f t="shared" si="111"/>
        <v>8</v>
      </c>
      <c r="AB1791" t="str">
        <f t="shared" si="109"/>
        <v>Jun</v>
      </c>
      <c r="AC1791">
        <f t="shared" si="110"/>
        <v>2015</v>
      </c>
    </row>
    <row r="1792" spans="1:29" ht="12.75" customHeight="1" x14ac:dyDescent="0.25">
      <c r="A1792">
        <v>23706</v>
      </c>
      <c r="B1792" t="s">
        <v>37</v>
      </c>
      <c r="C1792">
        <v>0.05</v>
      </c>
      <c r="D1792">
        <v>4.0599999999999996</v>
      </c>
      <c r="E1792">
        <v>6.89</v>
      </c>
      <c r="F1792">
        <v>3138</v>
      </c>
      <c r="G1792" t="s">
        <v>2829</v>
      </c>
      <c r="H1792" t="s">
        <v>27</v>
      </c>
      <c r="I1792" t="s">
        <v>28</v>
      </c>
      <c r="J1792" t="s">
        <v>29</v>
      </c>
      <c r="K1792" t="s">
        <v>257</v>
      </c>
      <c r="L1792" t="s">
        <v>59</v>
      </c>
      <c r="M1792" t="s">
        <v>910</v>
      </c>
      <c r="N1792">
        <v>0.6</v>
      </c>
      <c r="O1792" t="s">
        <v>33</v>
      </c>
      <c r="P1792" t="s">
        <v>53</v>
      </c>
      <c r="Q1792" t="s">
        <v>197</v>
      </c>
      <c r="R1792" t="s">
        <v>2830</v>
      </c>
      <c r="S1792">
        <v>3053</v>
      </c>
      <c r="T1792" s="3">
        <v>42174</v>
      </c>
      <c r="U1792" s="3">
        <v>42176</v>
      </c>
      <c r="V1792" s="5">
        <v>-122.83499999999999</v>
      </c>
      <c r="W1792">
        <v>22</v>
      </c>
      <c r="X1792" s="5">
        <v>92.57</v>
      </c>
      <c r="Y1792">
        <v>86796</v>
      </c>
      <c r="Z1792">
        <f t="shared" si="108"/>
        <v>2</v>
      </c>
      <c r="AA1792">
        <f t="shared" si="111"/>
        <v>19</v>
      </c>
      <c r="AB1792" t="str">
        <f t="shared" si="109"/>
        <v>Jun</v>
      </c>
      <c r="AC1792">
        <f t="shared" si="110"/>
        <v>2015</v>
      </c>
    </row>
    <row r="1793" spans="1:29" ht="12.75" customHeight="1" x14ac:dyDescent="0.25">
      <c r="A1793">
        <v>23427</v>
      </c>
      <c r="B1793" t="s">
        <v>47</v>
      </c>
      <c r="C1793">
        <v>0.09</v>
      </c>
      <c r="D1793">
        <v>280.98</v>
      </c>
      <c r="E1793">
        <v>57</v>
      </c>
      <c r="F1793">
        <v>3139</v>
      </c>
      <c r="G1793" t="s">
        <v>2831</v>
      </c>
      <c r="H1793" t="s">
        <v>39</v>
      </c>
      <c r="I1793" t="s">
        <v>40</v>
      </c>
      <c r="J1793" t="s">
        <v>41</v>
      </c>
      <c r="K1793" t="s">
        <v>42</v>
      </c>
      <c r="L1793" t="s">
        <v>43</v>
      </c>
      <c r="M1793" t="s">
        <v>670</v>
      </c>
      <c r="N1793">
        <v>0.78</v>
      </c>
      <c r="O1793" t="s">
        <v>33</v>
      </c>
      <c r="P1793" t="s">
        <v>53</v>
      </c>
      <c r="Q1793" t="s">
        <v>54</v>
      </c>
      <c r="R1793" t="s">
        <v>868</v>
      </c>
      <c r="S1793">
        <v>7016</v>
      </c>
      <c r="T1793" s="3">
        <v>42126</v>
      </c>
      <c r="U1793" s="3">
        <v>42129</v>
      </c>
      <c r="V1793" s="5">
        <v>252.48800000000028</v>
      </c>
      <c r="W1793">
        <v>31</v>
      </c>
      <c r="X1793" s="5">
        <v>7974.21</v>
      </c>
      <c r="Y1793">
        <v>86793</v>
      </c>
      <c r="Z1793">
        <f t="shared" si="108"/>
        <v>3</v>
      </c>
      <c r="AA1793">
        <f t="shared" si="111"/>
        <v>2</v>
      </c>
      <c r="AB1793" t="str">
        <f t="shared" si="109"/>
        <v>May</v>
      </c>
      <c r="AC1793">
        <f t="shared" si="110"/>
        <v>2015</v>
      </c>
    </row>
    <row r="1794" spans="1:29" ht="12.75" customHeight="1" x14ac:dyDescent="0.25">
      <c r="A1794">
        <v>18917</v>
      </c>
      <c r="B1794" t="s">
        <v>106</v>
      </c>
      <c r="C1794">
        <v>0.09</v>
      </c>
      <c r="D1794">
        <v>6.84</v>
      </c>
      <c r="E1794">
        <v>8.3699999999999992</v>
      </c>
      <c r="F1794">
        <v>3141</v>
      </c>
      <c r="G1794" t="s">
        <v>2832</v>
      </c>
      <c r="H1794" t="s">
        <v>49</v>
      </c>
      <c r="I1794" t="s">
        <v>114</v>
      </c>
      <c r="J1794" t="s">
        <v>29</v>
      </c>
      <c r="K1794" t="s">
        <v>174</v>
      </c>
      <c r="L1794" t="s">
        <v>51</v>
      </c>
      <c r="M1794" t="s">
        <v>1697</v>
      </c>
      <c r="N1794">
        <v>0.57999999999999996</v>
      </c>
      <c r="O1794" t="s">
        <v>33</v>
      </c>
      <c r="P1794" t="s">
        <v>61</v>
      </c>
      <c r="Q1794" t="s">
        <v>130</v>
      </c>
      <c r="R1794" t="s">
        <v>2073</v>
      </c>
      <c r="S1794">
        <v>77506</v>
      </c>
      <c r="T1794" s="3">
        <v>42156</v>
      </c>
      <c r="U1794" s="3">
        <v>42163</v>
      </c>
      <c r="V1794" s="5">
        <v>-88.584999999999994</v>
      </c>
      <c r="W1794">
        <v>13</v>
      </c>
      <c r="X1794" s="5">
        <v>87.1</v>
      </c>
      <c r="Y1794">
        <v>86369</v>
      </c>
      <c r="Z1794">
        <f t="shared" si="108"/>
        <v>7</v>
      </c>
      <c r="AA1794">
        <f t="shared" si="111"/>
        <v>1</v>
      </c>
      <c r="AB1794" t="str">
        <f t="shared" si="109"/>
        <v>Jun</v>
      </c>
      <c r="AC1794">
        <f t="shared" si="110"/>
        <v>2015</v>
      </c>
    </row>
    <row r="1795" spans="1:29" ht="12.75" customHeight="1" x14ac:dyDescent="0.25">
      <c r="A1795">
        <v>18918</v>
      </c>
      <c r="B1795" t="s">
        <v>106</v>
      </c>
      <c r="C1795">
        <v>7.0000000000000007E-2</v>
      </c>
      <c r="D1795">
        <v>48.91</v>
      </c>
      <c r="E1795">
        <v>35</v>
      </c>
      <c r="F1795">
        <v>3141</v>
      </c>
      <c r="G1795" t="s">
        <v>2832</v>
      </c>
      <c r="H1795" t="s">
        <v>27</v>
      </c>
      <c r="I1795" t="s">
        <v>114</v>
      </c>
      <c r="J1795" t="s">
        <v>29</v>
      </c>
      <c r="K1795" t="s">
        <v>141</v>
      </c>
      <c r="L1795" t="s">
        <v>236</v>
      </c>
      <c r="M1795" t="s">
        <v>1692</v>
      </c>
      <c r="N1795">
        <v>0.83</v>
      </c>
      <c r="O1795" t="s">
        <v>33</v>
      </c>
      <c r="P1795" t="s">
        <v>61</v>
      </c>
      <c r="Q1795" t="s">
        <v>130</v>
      </c>
      <c r="R1795" t="s">
        <v>2073</v>
      </c>
      <c r="S1795">
        <v>77506</v>
      </c>
      <c r="T1795" s="3">
        <v>42156</v>
      </c>
      <c r="U1795" s="3">
        <v>42158</v>
      </c>
      <c r="V1795" s="5">
        <v>-485.68</v>
      </c>
      <c r="W1795">
        <v>15</v>
      </c>
      <c r="X1795" s="5">
        <v>736.86</v>
      </c>
      <c r="Y1795">
        <v>86369</v>
      </c>
      <c r="Z1795">
        <f t="shared" ref="Z1795:Z1858" si="112">DATEDIF(T1795, U1795, "d")</f>
        <v>2</v>
      </c>
      <c r="AA1795">
        <f t="shared" si="111"/>
        <v>1</v>
      </c>
      <c r="AB1795" t="str">
        <f t="shared" ref="AB1795:AB1858" si="113">TEXT((T1795), "mmm")</f>
        <v>Jun</v>
      </c>
      <c r="AC1795">
        <f t="shared" ref="AC1795:AC1858" si="114">YEAR(T1795)</f>
        <v>2015</v>
      </c>
    </row>
    <row r="1796" spans="1:29" ht="12.75" customHeight="1" x14ac:dyDescent="0.25">
      <c r="A1796">
        <v>26039</v>
      </c>
      <c r="B1796" t="s">
        <v>56</v>
      </c>
      <c r="C1796">
        <v>0.02</v>
      </c>
      <c r="D1796">
        <v>15.42</v>
      </c>
      <c r="E1796">
        <v>5.41</v>
      </c>
      <c r="F1796">
        <v>3143</v>
      </c>
      <c r="G1796" t="s">
        <v>2833</v>
      </c>
      <c r="H1796" t="s">
        <v>49</v>
      </c>
      <c r="I1796" t="s">
        <v>114</v>
      </c>
      <c r="J1796" t="s">
        <v>29</v>
      </c>
      <c r="K1796" t="s">
        <v>141</v>
      </c>
      <c r="L1796" t="s">
        <v>59</v>
      </c>
      <c r="M1796" t="s">
        <v>2834</v>
      </c>
      <c r="N1796">
        <v>0.59</v>
      </c>
      <c r="O1796" t="s">
        <v>33</v>
      </c>
      <c r="P1796" t="s">
        <v>61</v>
      </c>
      <c r="Q1796" t="s">
        <v>130</v>
      </c>
      <c r="R1796" t="s">
        <v>2835</v>
      </c>
      <c r="S1796">
        <v>78660</v>
      </c>
      <c r="T1796" s="3">
        <v>42087</v>
      </c>
      <c r="U1796" s="3">
        <v>42088</v>
      </c>
      <c r="V1796" s="5">
        <v>-16.37</v>
      </c>
      <c r="W1796">
        <v>2</v>
      </c>
      <c r="X1796" s="5">
        <v>33.840000000000003</v>
      </c>
      <c r="Y1796">
        <v>86368</v>
      </c>
      <c r="Z1796">
        <f t="shared" si="112"/>
        <v>1</v>
      </c>
      <c r="AA1796">
        <f t="shared" ref="AA1796:AA1859" si="115">DAY(T1796)</f>
        <v>24</v>
      </c>
      <c r="AB1796" t="str">
        <f t="shared" si="113"/>
        <v>Mar</v>
      </c>
      <c r="AC1796">
        <f t="shared" si="114"/>
        <v>2015</v>
      </c>
    </row>
    <row r="1797" spans="1:29" ht="12.75" customHeight="1" x14ac:dyDescent="0.25">
      <c r="A1797">
        <v>19193</v>
      </c>
      <c r="B1797" t="s">
        <v>47</v>
      </c>
      <c r="C1797">
        <v>0.03</v>
      </c>
      <c r="D1797">
        <v>3.36</v>
      </c>
      <c r="E1797">
        <v>6.27</v>
      </c>
      <c r="F1797">
        <v>3146</v>
      </c>
      <c r="G1797" t="s">
        <v>2836</v>
      </c>
      <c r="H1797" t="s">
        <v>49</v>
      </c>
      <c r="I1797" t="s">
        <v>28</v>
      </c>
      <c r="J1797" t="s">
        <v>29</v>
      </c>
      <c r="K1797" t="s">
        <v>109</v>
      </c>
      <c r="L1797" t="s">
        <v>59</v>
      </c>
      <c r="M1797" t="s">
        <v>586</v>
      </c>
      <c r="N1797">
        <v>0.4</v>
      </c>
      <c r="O1797" t="s">
        <v>33</v>
      </c>
      <c r="P1797" t="s">
        <v>61</v>
      </c>
      <c r="Q1797" t="s">
        <v>130</v>
      </c>
      <c r="R1797" t="s">
        <v>2837</v>
      </c>
      <c r="S1797">
        <v>78577</v>
      </c>
      <c r="T1797" s="3">
        <v>42008</v>
      </c>
      <c r="U1797" s="3">
        <v>42009</v>
      </c>
      <c r="V1797" s="5">
        <v>-94.258600000000001</v>
      </c>
      <c r="W1797">
        <v>4</v>
      </c>
      <c r="X1797" s="5">
        <v>14.9</v>
      </c>
      <c r="Y1797">
        <v>85850</v>
      </c>
      <c r="Z1797">
        <f t="shared" si="112"/>
        <v>1</v>
      </c>
      <c r="AA1797">
        <f t="shared" si="115"/>
        <v>4</v>
      </c>
      <c r="AB1797" t="str">
        <f t="shared" si="113"/>
        <v>Jan</v>
      </c>
      <c r="AC1797">
        <f t="shared" si="114"/>
        <v>2015</v>
      </c>
    </row>
    <row r="1798" spans="1:29" ht="12.75" customHeight="1" x14ac:dyDescent="0.25">
      <c r="A1798">
        <v>19194</v>
      </c>
      <c r="B1798" t="s">
        <v>47</v>
      </c>
      <c r="C1798">
        <v>7.0000000000000007E-2</v>
      </c>
      <c r="D1798">
        <v>3.71</v>
      </c>
      <c r="E1798">
        <v>1.93</v>
      </c>
      <c r="F1798">
        <v>3146</v>
      </c>
      <c r="G1798" t="s">
        <v>2836</v>
      </c>
      <c r="H1798" t="s">
        <v>27</v>
      </c>
      <c r="I1798" t="s">
        <v>28</v>
      </c>
      <c r="J1798" t="s">
        <v>29</v>
      </c>
      <c r="K1798" t="s">
        <v>93</v>
      </c>
      <c r="L1798" t="s">
        <v>31</v>
      </c>
      <c r="M1798" t="s">
        <v>2838</v>
      </c>
      <c r="N1798">
        <v>0.35</v>
      </c>
      <c r="O1798" t="s">
        <v>33</v>
      </c>
      <c r="P1798" t="s">
        <v>61</v>
      </c>
      <c r="Q1798" t="s">
        <v>130</v>
      </c>
      <c r="R1798" t="s">
        <v>2837</v>
      </c>
      <c r="S1798">
        <v>78577</v>
      </c>
      <c r="T1798" s="3">
        <v>42008</v>
      </c>
      <c r="U1798" s="3">
        <v>42010</v>
      </c>
      <c r="V1798" s="5">
        <v>6.3308</v>
      </c>
      <c r="W1798">
        <v>11</v>
      </c>
      <c r="X1798" s="5">
        <v>39.64</v>
      </c>
      <c r="Y1798">
        <v>85850</v>
      </c>
      <c r="Z1798">
        <f t="shared" si="112"/>
        <v>2</v>
      </c>
      <c r="AA1798">
        <f t="shared" si="115"/>
        <v>4</v>
      </c>
      <c r="AB1798" t="str">
        <f t="shared" si="113"/>
        <v>Jan</v>
      </c>
      <c r="AC1798">
        <f t="shared" si="114"/>
        <v>2015</v>
      </c>
    </row>
    <row r="1799" spans="1:29" ht="12.75" customHeight="1" x14ac:dyDescent="0.25">
      <c r="A1799">
        <v>24200</v>
      </c>
      <c r="B1799" t="s">
        <v>56</v>
      </c>
      <c r="C1799">
        <v>0.06</v>
      </c>
      <c r="D1799">
        <v>19.989999999999998</v>
      </c>
      <c r="E1799">
        <v>11.17</v>
      </c>
      <c r="F1799">
        <v>3148</v>
      </c>
      <c r="G1799" t="s">
        <v>2839</v>
      </c>
      <c r="H1799" t="s">
        <v>49</v>
      </c>
      <c r="I1799" t="s">
        <v>28</v>
      </c>
      <c r="J1799" t="s">
        <v>41</v>
      </c>
      <c r="K1799" t="s">
        <v>50</v>
      </c>
      <c r="L1799" t="s">
        <v>236</v>
      </c>
      <c r="M1799" t="s">
        <v>508</v>
      </c>
      <c r="N1799">
        <v>0.6</v>
      </c>
      <c r="O1799" t="s">
        <v>33</v>
      </c>
      <c r="P1799" t="s">
        <v>34</v>
      </c>
      <c r="Q1799" t="s">
        <v>1741</v>
      </c>
      <c r="R1799" t="s">
        <v>2840</v>
      </c>
      <c r="S1799">
        <v>83854</v>
      </c>
      <c r="T1799" s="3">
        <v>42018</v>
      </c>
      <c r="U1799" s="3">
        <v>42018</v>
      </c>
      <c r="V1799" s="5">
        <v>-66.823599999999999</v>
      </c>
      <c r="W1799">
        <v>7</v>
      </c>
      <c r="X1799" s="5">
        <v>139.49</v>
      </c>
      <c r="Y1799">
        <v>89716</v>
      </c>
      <c r="Z1799">
        <f t="shared" si="112"/>
        <v>0</v>
      </c>
      <c r="AA1799">
        <f t="shared" si="115"/>
        <v>14</v>
      </c>
      <c r="AB1799" t="str">
        <f t="shared" si="113"/>
        <v>Jan</v>
      </c>
      <c r="AC1799">
        <f t="shared" si="114"/>
        <v>2015</v>
      </c>
    </row>
    <row r="1800" spans="1:29" ht="12.75" customHeight="1" x14ac:dyDescent="0.25">
      <c r="A1800">
        <v>24202</v>
      </c>
      <c r="B1800" t="s">
        <v>56</v>
      </c>
      <c r="C1800">
        <v>0.06</v>
      </c>
      <c r="D1800">
        <v>320.98</v>
      </c>
      <c r="E1800">
        <v>58.95</v>
      </c>
      <c r="F1800">
        <v>3149</v>
      </c>
      <c r="G1800" t="s">
        <v>2841</v>
      </c>
      <c r="H1800" t="s">
        <v>39</v>
      </c>
      <c r="I1800" t="s">
        <v>28</v>
      </c>
      <c r="J1800" t="s">
        <v>41</v>
      </c>
      <c r="K1800" t="s">
        <v>42</v>
      </c>
      <c r="L1800" t="s">
        <v>43</v>
      </c>
      <c r="M1800" t="s">
        <v>2842</v>
      </c>
      <c r="N1800">
        <v>0.56999999999999995</v>
      </c>
      <c r="O1800" t="s">
        <v>33</v>
      </c>
      <c r="P1800" t="s">
        <v>34</v>
      </c>
      <c r="Q1800" t="s">
        <v>1741</v>
      </c>
      <c r="R1800" t="s">
        <v>2843</v>
      </c>
      <c r="S1800">
        <v>83440</v>
      </c>
      <c r="T1800" s="3">
        <v>42018</v>
      </c>
      <c r="U1800" s="3">
        <v>42020</v>
      </c>
      <c r="V1800" s="5">
        <v>971.62200000000007</v>
      </c>
      <c r="W1800">
        <v>6</v>
      </c>
      <c r="X1800" s="5">
        <v>1952.43</v>
      </c>
      <c r="Y1800">
        <v>89716</v>
      </c>
      <c r="Z1800">
        <f t="shared" si="112"/>
        <v>2</v>
      </c>
      <c r="AA1800">
        <f t="shared" si="115"/>
        <v>14</v>
      </c>
      <c r="AB1800" t="str">
        <f t="shared" si="113"/>
        <v>Jan</v>
      </c>
      <c r="AC1800">
        <f t="shared" si="114"/>
        <v>2015</v>
      </c>
    </row>
    <row r="1801" spans="1:29" ht="12.75" customHeight="1" x14ac:dyDescent="0.25">
      <c r="A1801">
        <v>19625</v>
      </c>
      <c r="B1801" t="s">
        <v>37</v>
      </c>
      <c r="C1801">
        <v>0.01</v>
      </c>
      <c r="D1801">
        <v>145.97999999999999</v>
      </c>
      <c r="E1801">
        <v>46.2</v>
      </c>
      <c r="F1801">
        <v>3151</v>
      </c>
      <c r="G1801" t="s">
        <v>2844</v>
      </c>
      <c r="H1801" t="s">
        <v>39</v>
      </c>
      <c r="I1801" t="s">
        <v>28</v>
      </c>
      <c r="J1801" t="s">
        <v>41</v>
      </c>
      <c r="K1801" t="s">
        <v>152</v>
      </c>
      <c r="L1801" t="s">
        <v>121</v>
      </c>
      <c r="M1801" t="s">
        <v>2845</v>
      </c>
      <c r="N1801">
        <v>0.69</v>
      </c>
      <c r="O1801" t="s">
        <v>33</v>
      </c>
      <c r="P1801" t="s">
        <v>34</v>
      </c>
      <c r="Q1801" t="s">
        <v>45</v>
      </c>
      <c r="R1801" t="s">
        <v>2846</v>
      </c>
      <c r="S1801">
        <v>92277</v>
      </c>
      <c r="T1801" s="3">
        <v>42158</v>
      </c>
      <c r="U1801" s="3">
        <v>42158</v>
      </c>
      <c r="V1801" s="5">
        <v>-134.512</v>
      </c>
      <c r="W1801">
        <v>9</v>
      </c>
      <c r="X1801" s="5">
        <v>1370.79</v>
      </c>
      <c r="Y1801">
        <v>88543</v>
      </c>
      <c r="Z1801">
        <f t="shared" si="112"/>
        <v>0</v>
      </c>
      <c r="AA1801">
        <f t="shared" si="115"/>
        <v>3</v>
      </c>
      <c r="AB1801" t="str">
        <f t="shared" si="113"/>
        <v>Jun</v>
      </c>
      <c r="AC1801">
        <f t="shared" si="114"/>
        <v>2015</v>
      </c>
    </row>
    <row r="1802" spans="1:29" ht="12.75" customHeight="1" x14ac:dyDescent="0.25">
      <c r="A1802">
        <v>19618</v>
      </c>
      <c r="B1802" t="s">
        <v>47</v>
      </c>
      <c r="C1802">
        <v>0.01</v>
      </c>
      <c r="D1802">
        <v>3502.14</v>
      </c>
      <c r="E1802">
        <v>8.73</v>
      </c>
      <c r="F1802">
        <v>3151</v>
      </c>
      <c r="G1802" t="s">
        <v>2844</v>
      </c>
      <c r="H1802" t="s">
        <v>39</v>
      </c>
      <c r="I1802" t="s">
        <v>28</v>
      </c>
      <c r="J1802" t="s">
        <v>77</v>
      </c>
      <c r="K1802" t="s">
        <v>85</v>
      </c>
      <c r="L1802" t="s">
        <v>121</v>
      </c>
      <c r="M1802" t="s">
        <v>122</v>
      </c>
      <c r="N1802">
        <v>0.56999999999999995</v>
      </c>
      <c r="O1802" t="s">
        <v>33</v>
      </c>
      <c r="P1802" t="s">
        <v>34</v>
      </c>
      <c r="Q1802" t="s">
        <v>45</v>
      </c>
      <c r="R1802" t="s">
        <v>2846</v>
      </c>
      <c r="S1802">
        <v>92277</v>
      </c>
      <c r="T1802" s="3">
        <v>42039</v>
      </c>
      <c r="U1802" s="3">
        <v>42040</v>
      </c>
      <c r="V1802" s="5">
        <v>-4075.9339920000002</v>
      </c>
      <c r="W1802">
        <v>1</v>
      </c>
      <c r="X1802" s="5">
        <v>3501.79</v>
      </c>
      <c r="Y1802">
        <v>88544</v>
      </c>
      <c r="Z1802">
        <f t="shared" si="112"/>
        <v>1</v>
      </c>
      <c r="AA1802">
        <f t="shared" si="115"/>
        <v>4</v>
      </c>
      <c r="AB1802" t="str">
        <f t="shared" si="113"/>
        <v>Feb</v>
      </c>
      <c r="AC1802">
        <f t="shared" si="114"/>
        <v>2015</v>
      </c>
    </row>
    <row r="1803" spans="1:29" ht="12.75" customHeight="1" x14ac:dyDescent="0.25">
      <c r="A1803">
        <v>19619</v>
      </c>
      <c r="B1803" t="s">
        <v>47</v>
      </c>
      <c r="C1803">
        <v>0.06</v>
      </c>
      <c r="D1803">
        <v>15.73</v>
      </c>
      <c r="E1803">
        <v>7.42</v>
      </c>
      <c r="F1803">
        <v>3151</v>
      </c>
      <c r="G1803" t="s">
        <v>2844</v>
      </c>
      <c r="H1803" t="s">
        <v>49</v>
      </c>
      <c r="I1803" t="s">
        <v>28</v>
      </c>
      <c r="J1803" t="s">
        <v>29</v>
      </c>
      <c r="K1803" t="s">
        <v>174</v>
      </c>
      <c r="L1803" t="s">
        <v>51</v>
      </c>
      <c r="M1803" t="s">
        <v>2157</v>
      </c>
      <c r="N1803">
        <v>0.56000000000000005</v>
      </c>
      <c r="O1803" t="s">
        <v>33</v>
      </c>
      <c r="P1803" t="s">
        <v>34</v>
      </c>
      <c r="Q1803" t="s">
        <v>45</v>
      </c>
      <c r="R1803" t="s">
        <v>2846</v>
      </c>
      <c r="S1803">
        <v>92277</v>
      </c>
      <c r="T1803" s="3">
        <v>42039</v>
      </c>
      <c r="U1803" s="3">
        <v>42040</v>
      </c>
      <c r="V1803" s="5">
        <v>-18.558799999999998</v>
      </c>
      <c r="W1803">
        <v>4</v>
      </c>
      <c r="X1803" s="5">
        <v>63.04</v>
      </c>
      <c r="Y1803">
        <v>88544</v>
      </c>
      <c r="Z1803">
        <f t="shared" si="112"/>
        <v>1</v>
      </c>
      <c r="AA1803">
        <f t="shared" si="115"/>
        <v>4</v>
      </c>
      <c r="AB1803" t="str">
        <f t="shared" si="113"/>
        <v>Feb</v>
      </c>
      <c r="AC1803">
        <f t="shared" si="114"/>
        <v>2015</v>
      </c>
    </row>
    <row r="1804" spans="1:29" ht="12.75" customHeight="1" x14ac:dyDescent="0.25">
      <c r="A1804">
        <v>23322</v>
      </c>
      <c r="B1804" t="s">
        <v>37</v>
      </c>
      <c r="C1804">
        <v>0.05</v>
      </c>
      <c r="D1804">
        <v>25.99</v>
      </c>
      <c r="E1804">
        <v>5.37</v>
      </c>
      <c r="F1804">
        <v>3151</v>
      </c>
      <c r="G1804" t="s">
        <v>2844</v>
      </c>
      <c r="H1804" t="s">
        <v>27</v>
      </c>
      <c r="I1804" t="s">
        <v>28</v>
      </c>
      <c r="J1804" t="s">
        <v>29</v>
      </c>
      <c r="K1804" t="s">
        <v>30</v>
      </c>
      <c r="L1804" t="s">
        <v>59</v>
      </c>
      <c r="M1804" t="s">
        <v>1639</v>
      </c>
      <c r="N1804">
        <v>0.56000000000000005</v>
      </c>
      <c r="O1804" t="s">
        <v>33</v>
      </c>
      <c r="P1804" t="s">
        <v>34</v>
      </c>
      <c r="Q1804" t="s">
        <v>45</v>
      </c>
      <c r="R1804" t="s">
        <v>2846</v>
      </c>
      <c r="S1804">
        <v>92277</v>
      </c>
      <c r="T1804" s="3">
        <v>42051</v>
      </c>
      <c r="U1804" s="3">
        <v>42053</v>
      </c>
      <c r="V1804" s="5">
        <v>220.35719999999998</v>
      </c>
      <c r="W1804">
        <v>18</v>
      </c>
      <c r="X1804" s="5">
        <v>451.35</v>
      </c>
      <c r="Y1804">
        <v>88545</v>
      </c>
      <c r="Z1804">
        <f t="shared" si="112"/>
        <v>2</v>
      </c>
      <c r="AA1804">
        <f t="shared" si="115"/>
        <v>16</v>
      </c>
      <c r="AB1804" t="str">
        <f t="shared" si="113"/>
        <v>Feb</v>
      </c>
      <c r="AC1804">
        <f t="shared" si="114"/>
        <v>2015</v>
      </c>
    </row>
    <row r="1805" spans="1:29" ht="12.75" customHeight="1" x14ac:dyDescent="0.25">
      <c r="A1805">
        <v>24723</v>
      </c>
      <c r="B1805" t="s">
        <v>56</v>
      </c>
      <c r="C1805">
        <v>0.04</v>
      </c>
      <c r="D1805">
        <v>17.239999999999998</v>
      </c>
      <c r="E1805">
        <v>3.26</v>
      </c>
      <c r="F1805">
        <v>3151</v>
      </c>
      <c r="G1805" t="s">
        <v>2844</v>
      </c>
      <c r="H1805" t="s">
        <v>49</v>
      </c>
      <c r="I1805" t="s">
        <v>40</v>
      </c>
      <c r="J1805" t="s">
        <v>29</v>
      </c>
      <c r="K1805" t="s">
        <v>174</v>
      </c>
      <c r="L1805" t="s">
        <v>51</v>
      </c>
      <c r="M1805" t="s">
        <v>2847</v>
      </c>
      <c r="N1805">
        <v>0.56000000000000005</v>
      </c>
      <c r="O1805" t="s">
        <v>33</v>
      </c>
      <c r="P1805" t="s">
        <v>34</v>
      </c>
      <c r="Q1805" t="s">
        <v>45</v>
      </c>
      <c r="R1805" t="s">
        <v>2846</v>
      </c>
      <c r="S1805">
        <v>92277</v>
      </c>
      <c r="T1805" s="3">
        <v>42063</v>
      </c>
      <c r="U1805" s="3">
        <v>42063</v>
      </c>
      <c r="V1805" s="5">
        <v>47.73</v>
      </c>
      <c r="W1805">
        <v>7</v>
      </c>
      <c r="X1805" s="5">
        <v>119.6</v>
      </c>
      <c r="Y1805">
        <v>88546</v>
      </c>
      <c r="Z1805">
        <f t="shared" si="112"/>
        <v>0</v>
      </c>
      <c r="AA1805">
        <f t="shared" si="115"/>
        <v>28</v>
      </c>
      <c r="AB1805" t="str">
        <f t="shared" si="113"/>
        <v>Feb</v>
      </c>
      <c r="AC1805">
        <f t="shared" si="114"/>
        <v>2015</v>
      </c>
    </row>
    <row r="1806" spans="1:29" ht="12.75" customHeight="1" x14ac:dyDescent="0.25">
      <c r="A1806">
        <v>24329</v>
      </c>
      <c r="B1806" t="s">
        <v>56</v>
      </c>
      <c r="C1806">
        <v>0.02</v>
      </c>
      <c r="D1806">
        <v>5.98</v>
      </c>
      <c r="E1806">
        <v>1.49</v>
      </c>
      <c r="F1806">
        <v>3151</v>
      </c>
      <c r="G1806" t="s">
        <v>2844</v>
      </c>
      <c r="H1806" t="s">
        <v>49</v>
      </c>
      <c r="I1806" t="s">
        <v>28</v>
      </c>
      <c r="J1806" t="s">
        <v>29</v>
      </c>
      <c r="K1806" t="s">
        <v>109</v>
      </c>
      <c r="L1806" t="s">
        <v>59</v>
      </c>
      <c r="M1806" t="s">
        <v>1020</v>
      </c>
      <c r="N1806">
        <v>0.39</v>
      </c>
      <c r="O1806" t="s">
        <v>33</v>
      </c>
      <c r="P1806" t="s">
        <v>34</v>
      </c>
      <c r="Q1806" t="s">
        <v>45</v>
      </c>
      <c r="R1806" t="s">
        <v>2846</v>
      </c>
      <c r="S1806">
        <v>92277</v>
      </c>
      <c r="T1806" s="3">
        <v>42074</v>
      </c>
      <c r="U1806" s="3">
        <v>42075</v>
      </c>
      <c r="V1806" s="5">
        <v>28.526000000000003</v>
      </c>
      <c r="W1806">
        <v>10</v>
      </c>
      <c r="X1806" s="5">
        <v>59.9</v>
      </c>
      <c r="Y1806">
        <v>88547</v>
      </c>
      <c r="Z1806">
        <f t="shared" si="112"/>
        <v>1</v>
      </c>
      <c r="AA1806">
        <f t="shared" si="115"/>
        <v>11</v>
      </c>
      <c r="AB1806" t="str">
        <f t="shared" si="113"/>
        <v>Mar</v>
      </c>
      <c r="AC1806">
        <f t="shared" si="114"/>
        <v>2015</v>
      </c>
    </row>
    <row r="1807" spans="1:29" ht="12.75" customHeight="1" x14ac:dyDescent="0.25">
      <c r="A1807">
        <v>21734</v>
      </c>
      <c r="B1807" t="s">
        <v>25</v>
      </c>
      <c r="C1807">
        <v>0.01</v>
      </c>
      <c r="D1807">
        <v>99.23</v>
      </c>
      <c r="E1807">
        <v>8.99</v>
      </c>
      <c r="F1807">
        <v>3151</v>
      </c>
      <c r="G1807" t="s">
        <v>2844</v>
      </c>
      <c r="H1807" t="s">
        <v>49</v>
      </c>
      <c r="I1807" t="s">
        <v>28</v>
      </c>
      <c r="J1807" t="s">
        <v>41</v>
      </c>
      <c r="K1807" t="s">
        <v>50</v>
      </c>
      <c r="L1807" t="s">
        <v>51</v>
      </c>
      <c r="M1807" t="s">
        <v>454</v>
      </c>
      <c r="N1807">
        <v>0.35</v>
      </c>
      <c r="O1807" t="s">
        <v>33</v>
      </c>
      <c r="P1807" t="s">
        <v>34</v>
      </c>
      <c r="Q1807" t="s">
        <v>45</v>
      </c>
      <c r="R1807" t="s">
        <v>2846</v>
      </c>
      <c r="S1807">
        <v>92277</v>
      </c>
      <c r="T1807" s="3">
        <v>42092</v>
      </c>
      <c r="U1807" s="3">
        <v>42096</v>
      </c>
      <c r="V1807" s="5">
        <v>-87.46</v>
      </c>
      <c r="W1807">
        <v>1</v>
      </c>
      <c r="X1807" s="5">
        <v>99.22</v>
      </c>
      <c r="Y1807">
        <v>88548</v>
      </c>
      <c r="Z1807">
        <f t="shared" si="112"/>
        <v>4</v>
      </c>
      <c r="AA1807">
        <f t="shared" si="115"/>
        <v>29</v>
      </c>
      <c r="AB1807" t="str">
        <f t="shared" si="113"/>
        <v>Mar</v>
      </c>
      <c r="AC1807">
        <f t="shared" si="114"/>
        <v>2015</v>
      </c>
    </row>
    <row r="1808" spans="1:29" ht="12.75" customHeight="1" x14ac:dyDescent="0.25">
      <c r="A1808">
        <v>21436</v>
      </c>
      <c r="B1808" t="s">
        <v>25</v>
      </c>
      <c r="C1808">
        <v>0.08</v>
      </c>
      <c r="D1808">
        <v>150.97999999999999</v>
      </c>
      <c r="E1808">
        <v>13.99</v>
      </c>
      <c r="F1808">
        <v>3154</v>
      </c>
      <c r="G1808" t="s">
        <v>2848</v>
      </c>
      <c r="H1808" t="s">
        <v>27</v>
      </c>
      <c r="I1808" t="s">
        <v>28</v>
      </c>
      <c r="J1808" t="s">
        <v>77</v>
      </c>
      <c r="K1808" t="s">
        <v>85</v>
      </c>
      <c r="L1808" t="s">
        <v>86</v>
      </c>
      <c r="M1808" t="s">
        <v>627</v>
      </c>
      <c r="N1808">
        <v>0.38</v>
      </c>
      <c r="O1808" t="s">
        <v>33</v>
      </c>
      <c r="P1808" t="s">
        <v>136</v>
      </c>
      <c r="Q1808" t="s">
        <v>362</v>
      </c>
      <c r="R1808" t="s">
        <v>2849</v>
      </c>
      <c r="S1808">
        <v>33710</v>
      </c>
      <c r="T1808" s="3">
        <v>42030</v>
      </c>
      <c r="U1808" s="3">
        <v>42031</v>
      </c>
      <c r="V1808" s="5">
        <v>-3.9479999999999995</v>
      </c>
      <c r="W1808">
        <v>8</v>
      </c>
      <c r="X1808" s="5">
        <v>1183.82</v>
      </c>
      <c r="Y1808">
        <v>86899</v>
      </c>
      <c r="Z1808">
        <f t="shared" si="112"/>
        <v>1</v>
      </c>
      <c r="AA1808">
        <f t="shared" si="115"/>
        <v>26</v>
      </c>
      <c r="AB1808" t="str">
        <f t="shared" si="113"/>
        <v>Jan</v>
      </c>
      <c r="AC1808">
        <f t="shared" si="114"/>
        <v>2015</v>
      </c>
    </row>
    <row r="1809" spans="1:29" ht="12.75" customHeight="1" x14ac:dyDescent="0.25">
      <c r="A1809">
        <v>20253</v>
      </c>
      <c r="B1809" t="s">
        <v>47</v>
      </c>
      <c r="C1809">
        <v>0.03</v>
      </c>
      <c r="D1809">
        <v>17.7</v>
      </c>
      <c r="E1809">
        <v>9.4700000000000006</v>
      </c>
      <c r="F1809">
        <v>3154</v>
      </c>
      <c r="G1809" t="s">
        <v>2848</v>
      </c>
      <c r="H1809" t="s">
        <v>49</v>
      </c>
      <c r="I1809" t="s">
        <v>114</v>
      </c>
      <c r="J1809" t="s">
        <v>29</v>
      </c>
      <c r="K1809" t="s">
        <v>141</v>
      </c>
      <c r="L1809" t="s">
        <v>59</v>
      </c>
      <c r="M1809" t="s">
        <v>1569</v>
      </c>
      <c r="N1809">
        <v>0.59</v>
      </c>
      <c r="O1809" t="s">
        <v>33</v>
      </c>
      <c r="P1809" t="s">
        <v>136</v>
      </c>
      <c r="Q1809" t="s">
        <v>362</v>
      </c>
      <c r="R1809" t="s">
        <v>2849</v>
      </c>
      <c r="S1809">
        <v>33710</v>
      </c>
      <c r="T1809" s="3">
        <v>42152</v>
      </c>
      <c r="U1809" s="3">
        <v>42154</v>
      </c>
      <c r="V1809" s="5">
        <v>28.182599999999997</v>
      </c>
      <c r="W1809">
        <v>11</v>
      </c>
      <c r="X1809" s="5">
        <v>201.77</v>
      </c>
      <c r="Y1809">
        <v>86900</v>
      </c>
      <c r="Z1809">
        <f t="shared" si="112"/>
        <v>2</v>
      </c>
      <c r="AA1809">
        <f t="shared" si="115"/>
        <v>28</v>
      </c>
      <c r="AB1809" t="str">
        <f t="shared" si="113"/>
        <v>May</v>
      </c>
      <c r="AC1809">
        <f t="shared" si="114"/>
        <v>2015</v>
      </c>
    </row>
    <row r="1810" spans="1:29" ht="12.75" customHeight="1" x14ac:dyDescent="0.25">
      <c r="A1810">
        <v>18635</v>
      </c>
      <c r="B1810" t="s">
        <v>47</v>
      </c>
      <c r="C1810">
        <v>0.04</v>
      </c>
      <c r="D1810">
        <v>21.38</v>
      </c>
      <c r="E1810">
        <v>8.99</v>
      </c>
      <c r="F1810">
        <v>3154</v>
      </c>
      <c r="G1810" t="s">
        <v>2848</v>
      </c>
      <c r="H1810" t="s">
        <v>49</v>
      </c>
      <c r="I1810" t="s">
        <v>28</v>
      </c>
      <c r="J1810" t="s">
        <v>29</v>
      </c>
      <c r="K1810" t="s">
        <v>30</v>
      </c>
      <c r="L1810" t="s">
        <v>51</v>
      </c>
      <c r="M1810" t="s">
        <v>2199</v>
      </c>
      <c r="N1810">
        <v>0.59</v>
      </c>
      <c r="O1810" t="s">
        <v>33</v>
      </c>
      <c r="P1810" t="s">
        <v>136</v>
      </c>
      <c r="Q1810" t="s">
        <v>362</v>
      </c>
      <c r="R1810" t="s">
        <v>2849</v>
      </c>
      <c r="S1810">
        <v>33710</v>
      </c>
      <c r="T1810" s="3">
        <v>42093</v>
      </c>
      <c r="U1810" s="3">
        <v>42093</v>
      </c>
      <c r="V1810" s="5">
        <v>-51.66</v>
      </c>
      <c r="W1810">
        <v>21</v>
      </c>
      <c r="X1810" s="5">
        <v>443.66</v>
      </c>
      <c r="Y1810">
        <v>86901</v>
      </c>
      <c r="Z1810">
        <f t="shared" si="112"/>
        <v>0</v>
      </c>
      <c r="AA1810">
        <f t="shared" si="115"/>
        <v>30</v>
      </c>
      <c r="AB1810" t="str">
        <f t="shared" si="113"/>
        <v>Mar</v>
      </c>
      <c r="AC1810">
        <f t="shared" si="114"/>
        <v>2015</v>
      </c>
    </row>
    <row r="1811" spans="1:29" ht="12.75" customHeight="1" x14ac:dyDescent="0.25">
      <c r="A1811">
        <v>23392</v>
      </c>
      <c r="B1811" t="s">
        <v>47</v>
      </c>
      <c r="C1811">
        <v>0.02</v>
      </c>
      <c r="D1811">
        <v>60.22</v>
      </c>
      <c r="E1811">
        <v>3.5</v>
      </c>
      <c r="F1811">
        <v>3155</v>
      </c>
      <c r="G1811" t="s">
        <v>2850</v>
      </c>
      <c r="H1811" t="s">
        <v>49</v>
      </c>
      <c r="I1811" t="s">
        <v>28</v>
      </c>
      <c r="J1811" t="s">
        <v>29</v>
      </c>
      <c r="K1811" t="s">
        <v>257</v>
      </c>
      <c r="L1811" t="s">
        <v>59</v>
      </c>
      <c r="M1811" t="s">
        <v>2851</v>
      </c>
      <c r="N1811">
        <v>0.56999999999999995</v>
      </c>
      <c r="O1811" t="s">
        <v>33</v>
      </c>
      <c r="P1811" t="s">
        <v>136</v>
      </c>
      <c r="Q1811" t="s">
        <v>362</v>
      </c>
      <c r="R1811" t="s">
        <v>433</v>
      </c>
      <c r="S1811">
        <v>32771</v>
      </c>
      <c r="T1811" s="3">
        <v>42024</v>
      </c>
      <c r="U1811" s="3">
        <v>42025</v>
      </c>
      <c r="V1811" s="5">
        <v>-193.91399999999999</v>
      </c>
      <c r="W1811">
        <v>9</v>
      </c>
      <c r="X1811" s="5">
        <v>541.76</v>
      </c>
      <c r="Y1811">
        <v>86898</v>
      </c>
      <c r="Z1811">
        <f t="shared" si="112"/>
        <v>1</v>
      </c>
      <c r="AA1811">
        <f t="shared" si="115"/>
        <v>20</v>
      </c>
      <c r="AB1811" t="str">
        <f t="shared" si="113"/>
        <v>Jan</v>
      </c>
      <c r="AC1811">
        <f t="shared" si="114"/>
        <v>2015</v>
      </c>
    </row>
    <row r="1812" spans="1:29" ht="12.75" customHeight="1" x14ac:dyDescent="0.25">
      <c r="A1812">
        <v>21437</v>
      </c>
      <c r="B1812" t="s">
        <v>25</v>
      </c>
      <c r="C1812">
        <v>0.03</v>
      </c>
      <c r="D1812">
        <v>25.98</v>
      </c>
      <c r="E1812">
        <v>14.36</v>
      </c>
      <c r="F1812">
        <v>3155</v>
      </c>
      <c r="G1812" t="s">
        <v>2850</v>
      </c>
      <c r="H1812" t="s">
        <v>39</v>
      </c>
      <c r="I1812" t="s">
        <v>28</v>
      </c>
      <c r="J1812" t="s">
        <v>41</v>
      </c>
      <c r="K1812" t="s">
        <v>42</v>
      </c>
      <c r="L1812" t="s">
        <v>43</v>
      </c>
      <c r="M1812" t="s">
        <v>1001</v>
      </c>
      <c r="N1812">
        <v>0.6</v>
      </c>
      <c r="O1812" t="s">
        <v>33</v>
      </c>
      <c r="P1812" t="s">
        <v>136</v>
      </c>
      <c r="Q1812" t="s">
        <v>362</v>
      </c>
      <c r="R1812" t="s">
        <v>433</v>
      </c>
      <c r="S1812">
        <v>32771</v>
      </c>
      <c r="T1812" s="3">
        <v>42030</v>
      </c>
      <c r="U1812" s="3">
        <v>42031</v>
      </c>
      <c r="V1812" s="5">
        <v>57.545999999999999</v>
      </c>
      <c r="W1812">
        <v>4</v>
      </c>
      <c r="X1812" s="5">
        <v>107.66</v>
      </c>
      <c r="Y1812">
        <v>86899</v>
      </c>
      <c r="Z1812">
        <f t="shared" si="112"/>
        <v>1</v>
      </c>
      <c r="AA1812">
        <f t="shared" si="115"/>
        <v>26</v>
      </c>
      <c r="AB1812" t="str">
        <f t="shared" si="113"/>
        <v>Jan</v>
      </c>
      <c r="AC1812">
        <f t="shared" si="114"/>
        <v>2015</v>
      </c>
    </row>
    <row r="1813" spans="1:29" ht="12.75" customHeight="1" x14ac:dyDescent="0.25">
      <c r="A1813">
        <v>21438</v>
      </c>
      <c r="B1813" t="s">
        <v>25</v>
      </c>
      <c r="C1813">
        <v>0.1</v>
      </c>
      <c r="D1813">
        <v>32.479999999999997</v>
      </c>
      <c r="E1813">
        <v>35</v>
      </c>
      <c r="F1813">
        <v>3155</v>
      </c>
      <c r="G1813" t="s">
        <v>2850</v>
      </c>
      <c r="H1813" t="s">
        <v>49</v>
      </c>
      <c r="I1813" t="s">
        <v>28</v>
      </c>
      <c r="J1813" t="s">
        <v>29</v>
      </c>
      <c r="K1813" t="s">
        <v>141</v>
      </c>
      <c r="L1813" t="s">
        <v>236</v>
      </c>
      <c r="M1813" t="s">
        <v>668</v>
      </c>
      <c r="N1813">
        <v>0.81</v>
      </c>
      <c r="O1813" t="s">
        <v>33</v>
      </c>
      <c r="P1813" t="s">
        <v>136</v>
      </c>
      <c r="Q1813" t="s">
        <v>362</v>
      </c>
      <c r="R1813" t="s">
        <v>433</v>
      </c>
      <c r="S1813">
        <v>32771</v>
      </c>
      <c r="T1813" s="3">
        <v>42030</v>
      </c>
      <c r="U1813" s="3">
        <v>42031</v>
      </c>
      <c r="V1813" s="5">
        <v>-333.42540000000002</v>
      </c>
      <c r="W1813">
        <v>10</v>
      </c>
      <c r="X1813" s="5">
        <v>318.83</v>
      </c>
      <c r="Y1813">
        <v>86899</v>
      </c>
      <c r="Z1813">
        <f t="shared" si="112"/>
        <v>1</v>
      </c>
      <c r="AA1813">
        <f t="shared" si="115"/>
        <v>26</v>
      </c>
      <c r="AB1813" t="str">
        <f t="shared" si="113"/>
        <v>Jan</v>
      </c>
      <c r="AC1813">
        <f t="shared" si="114"/>
        <v>2015</v>
      </c>
    </row>
    <row r="1814" spans="1:29" ht="12.75" customHeight="1" x14ac:dyDescent="0.25">
      <c r="A1814">
        <v>22015</v>
      </c>
      <c r="B1814" t="s">
        <v>47</v>
      </c>
      <c r="C1814">
        <v>0.05</v>
      </c>
      <c r="D1814">
        <v>159.99</v>
      </c>
      <c r="E1814">
        <v>5.5</v>
      </c>
      <c r="F1814">
        <v>3155</v>
      </c>
      <c r="G1814" t="s">
        <v>2850</v>
      </c>
      <c r="H1814" t="s">
        <v>49</v>
      </c>
      <c r="I1814" t="s">
        <v>114</v>
      </c>
      <c r="J1814" t="s">
        <v>77</v>
      </c>
      <c r="K1814" t="s">
        <v>180</v>
      </c>
      <c r="L1814" t="s">
        <v>59</v>
      </c>
      <c r="M1814" t="s">
        <v>2852</v>
      </c>
      <c r="N1814">
        <v>0.49</v>
      </c>
      <c r="O1814" t="s">
        <v>33</v>
      </c>
      <c r="P1814" t="s">
        <v>136</v>
      </c>
      <c r="Q1814" t="s">
        <v>362</v>
      </c>
      <c r="R1814" t="s">
        <v>433</v>
      </c>
      <c r="S1814">
        <v>32771</v>
      </c>
      <c r="T1814" s="3">
        <v>42113</v>
      </c>
      <c r="U1814" s="3">
        <v>42115</v>
      </c>
      <c r="V1814" s="5">
        <v>12.264000000000001</v>
      </c>
      <c r="W1814">
        <v>23</v>
      </c>
      <c r="X1814" s="5">
        <v>3600.65</v>
      </c>
      <c r="Y1814">
        <v>86902</v>
      </c>
      <c r="Z1814">
        <f t="shared" si="112"/>
        <v>2</v>
      </c>
      <c r="AA1814">
        <f t="shared" si="115"/>
        <v>19</v>
      </c>
      <c r="AB1814" t="str">
        <f t="shared" si="113"/>
        <v>Apr</v>
      </c>
      <c r="AC1814">
        <f t="shared" si="114"/>
        <v>2015</v>
      </c>
    </row>
    <row r="1815" spans="1:29" ht="12.75" customHeight="1" x14ac:dyDescent="0.25">
      <c r="A1815">
        <v>19374</v>
      </c>
      <c r="B1815" t="s">
        <v>37</v>
      </c>
      <c r="C1815">
        <v>7.0000000000000007E-2</v>
      </c>
      <c r="D1815">
        <v>280.98</v>
      </c>
      <c r="E1815">
        <v>57</v>
      </c>
      <c r="F1815">
        <v>3167</v>
      </c>
      <c r="G1815" t="s">
        <v>2853</v>
      </c>
      <c r="H1815" t="s">
        <v>39</v>
      </c>
      <c r="I1815" t="s">
        <v>28</v>
      </c>
      <c r="J1815" t="s">
        <v>41</v>
      </c>
      <c r="K1815" t="s">
        <v>42</v>
      </c>
      <c r="L1815" t="s">
        <v>43</v>
      </c>
      <c r="M1815" t="s">
        <v>670</v>
      </c>
      <c r="N1815">
        <v>0.78</v>
      </c>
      <c r="O1815" t="s">
        <v>33</v>
      </c>
      <c r="P1815" t="s">
        <v>136</v>
      </c>
      <c r="Q1815" t="s">
        <v>362</v>
      </c>
      <c r="R1815" t="s">
        <v>2854</v>
      </c>
      <c r="S1815">
        <v>32004</v>
      </c>
      <c r="T1815" s="3">
        <v>42174</v>
      </c>
      <c r="U1815" s="3">
        <v>42175</v>
      </c>
      <c r="V1815" s="5">
        <v>-283.9914</v>
      </c>
      <c r="W1815">
        <v>14</v>
      </c>
      <c r="X1815" s="5">
        <v>3936.61</v>
      </c>
      <c r="Y1815">
        <v>86491</v>
      </c>
      <c r="Z1815">
        <f t="shared" si="112"/>
        <v>1</v>
      </c>
      <c r="AA1815">
        <f t="shared" si="115"/>
        <v>19</v>
      </c>
      <c r="AB1815" t="str">
        <f t="shared" si="113"/>
        <v>Jun</v>
      </c>
      <c r="AC1815">
        <f t="shared" si="114"/>
        <v>2015</v>
      </c>
    </row>
    <row r="1816" spans="1:29" ht="12.75" customHeight="1" x14ac:dyDescent="0.25">
      <c r="A1816">
        <v>19375</v>
      </c>
      <c r="B1816" t="s">
        <v>37</v>
      </c>
      <c r="C1816">
        <v>0</v>
      </c>
      <c r="D1816">
        <v>4.9800000000000004</v>
      </c>
      <c r="E1816">
        <v>7.44</v>
      </c>
      <c r="F1816">
        <v>3167</v>
      </c>
      <c r="G1816" t="s">
        <v>2853</v>
      </c>
      <c r="H1816" t="s">
        <v>49</v>
      </c>
      <c r="I1816" t="s">
        <v>28</v>
      </c>
      <c r="J1816" t="s">
        <v>29</v>
      </c>
      <c r="K1816" t="s">
        <v>93</v>
      </c>
      <c r="L1816" t="s">
        <v>59</v>
      </c>
      <c r="M1816" t="s">
        <v>384</v>
      </c>
      <c r="N1816">
        <v>0.36</v>
      </c>
      <c r="O1816" t="s">
        <v>33</v>
      </c>
      <c r="P1816" t="s">
        <v>136</v>
      </c>
      <c r="Q1816" t="s">
        <v>362</v>
      </c>
      <c r="R1816" t="s">
        <v>2854</v>
      </c>
      <c r="S1816">
        <v>32004</v>
      </c>
      <c r="T1816" s="3">
        <v>42174</v>
      </c>
      <c r="U1816" s="3">
        <v>42176</v>
      </c>
      <c r="V1816" s="5">
        <v>-195.34200000000001</v>
      </c>
      <c r="W1816">
        <v>15</v>
      </c>
      <c r="X1816" s="5">
        <v>78.31</v>
      </c>
      <c r="Y1816">
        <v>86491</v>
      </c>
      <c r="Z1816">
        <f t="shared" si="112"/>
        <v>2</v>
      </c>
      <c r="AA1816">
        <f t="shared" si="115"/>
        <v>19</v>
      </c>
      <c r="AB1816" t="str">
        <f t="shared" si="113"/>
        <v>Jun</v>
      </c>
      <c r="AC1816">
        <f t="shared" si="114"/>
        <v>2015</v>
      </c>
    </row>
    <row r="1817" spans="1:29" ht="12.75" customHeight="1" x14ac:dyDescent="0.25">
      <c r="A1817">
        <v>19376</v>
      </c>
      <c r="B1817" t="s">
        <v>37</v>
      </c>
      <c r="C1817">
        <v>0.1</v>
      </c>
      <c r="D1817">
        <v>3.98</v>
      </c>
      <c r="E1817">
        <v>0.83</v>
      </c>
      <c r="F1817">
        <v>3167</v>
      </c>
      <c r="G1817" t="s">
        <v>2853</v>
      </c>
      <c r="H1817" t="s">
        <v>49</v>
      </c>
      <c r="I1817" t="s">
        <v>28</v>
      </c>
      <c r="J1817" t="s">
        <v>29</v>
      </c>
      <c r="K1817" t="s">
        <v>30</v>
      </c>
      <c r="L1817" t="s">
        <v>31</v>
      </c>
      <c r="M1817" t="s">
        <v>1404</v>
      </c>
      <c r="N1817">
        <v>0.51</v>
      </c>
      <c r="O1817" t="s">
        <v>33</v>
      </c>
      <c r="P1817" t="s">
        <v>136</v>
      </c>
      <c r="Q1817" t="s">
        <v>362</v>
      </c>
      <c r="R1817" t="s">
        <v>2854</v>
      </c>
      <c r="S1817">
        <v>32004</v>
      </c>
      <c r="T1817" s="3">
        <v>42174</v>
      </c>
      <c r="U1817" s="3">
        <v>42176</v>
      </c>
      <c r="V1817" s="5">
        <v>-89.70920000000001</v>
      </c>
      <c r="W1817">
        <v>11</v>
      </c>
      <c r="X1817" s="5">
        <v>42.46</v>
      </c>
      <c r="Y1817">
        <v>86491</v>
      </c>
      <c r="Z1817">
        <f t="shared" si="112"/>
        <v>2</v>
      </c>
      <c r="AA1817">
        <f t="shared" si="115"/>
        <v>19</v>
      </c>
      <c r="AB1817" t="str">
        <f t="shared" si="113"/>
        <v>Jun</v>
      </c>
      <c r="AC1817">
        <f t="shared" si="114"/>
        <v>2015</v>
      </c>
    </row>
    <row r="1818" spans="1:29" ht="12.75" customHeight="1" x14ac:dyDescent="0.25">
      <c r="A1818">
        <v>25683</v>
      </c>
      <c r="B1818" t="s">
        <v>47</v>
      </c>
      <c r="C1818">
        <v>0.08</v>
      </c>
      <c r="D1818">
        <v>7.28</v>
      </c>
      <c r="E1818">
        <v>11.15</v>
      </c>
      <c r="F1818">
        <v>3169</v>
      </c>
      <c r="G1818" t="s">
        <v>2855</v>
      </c>
      <c r="H1818" t="s">
        <v>27</v>
      </c>
      <c r="I1818" t="s">
        <v>58</v>
      </c>
      <c r="J1818" t="s">
        <v>29</v>
      </c>
      <c r="K1818" t="s">
        <v>93</v>
      </c>
      <c r="L1818" t="s">
        <v>59</v>
      </c>
      <c r="M1818" t="s">
        <v>854</v>
      </c>
      <c r="N1818">
        <v>0.37</v>
      </c>
      <c r="O1818" t="s">
        <v>33</v>
      </c>
      <c r="P1818" t="s">
        <v>136</v>
      </c>
      <c r="Q1818" t="s">
        <v>362</v>
      </c>
      <c r="R1818" t="s">
        <v>2856</v>
      </c>
      <c r="S1818">
        <v>32127</v>
      </c>
      <c r="T1818" s="3">
        <v>42107</v>
      </c>
      <c r="U1818" s="3">
        <v>42108</v>
      </c>
      <c r="V1818" s="5">
        <v>-44.415000000000006</v>
      </c>
      <c r="W1818">
        <v>1</v>
      </c>
      <c r="X1818" s="5">
        <v>14.66</v>
      </c>
      <c r="Y1818">
        <v>86490</v>
      </c>
      <c r="Z1818">
        <f t="shared" si="112"/>
        <v>1</v>
      </c>
      <c r="AA1818">
        <f t="shared" si="115"/>
        <v>13</v>
      </c>
      <c r="AB1818" t="str">
        <f t="shared" si="113"/>
        <v>Apr</v>
      </c>
      <c r="AC1818">
        <f t="shared" si="114"/>
        <v>2015</v>
      </c>
    </row>
    <row r="1819" spans="1:29" ht="12.75" customHeight="1" x14ac:dyDescent="0.25">
      <c r="A1819">
        <v>26055</v>
      </c>
      <c r="B1819" t="s">
        <v>56</v>
      </c>
      <c r="C1819">
        <v>0.1</v>
      </c>
      <c r="D1819">
        <v>7.28</v>
      </c>
      <c r="E1819">
        <v>5.47</v>
      </c>
      <c r="F1819">
        <v>3170</v>
      </c>
      <c r="G1819" t="s">
        <v>2857</v>
      </c>
      <c r="H1819" t="s">
        <v>49</v>
      </c>
      <c r="I1819" t="s">
        <v>28</v>
      </c>
      <c r="J1819" t="s">
        <v>29</v>
      </c>
      <c r="K1819" t="s">
        <v>93</v>
      </c>
      <c r="L1819" t="s">
        <v>59</v>
      </c>
      <c r="M1819" t="s">
        <v>2858</v>
      </c>
      <c r="N1819">
        <v>0.35</v>
      </c>
      <c r="O1819" t="s">
        <v>33</v>
      </c>
      <c r="P1819" t="s">
        <v>136</v>
      </c>
      <c r="Q1819" t="s">
        <v>362</v>
      </c>
      <c r="R1819" t="s">
        <v>2859</v>
      </c>
      <c r="S1819">
        <v>34952</v>
      </c>
      <c r="T1819" s="3">
        <v>42048</v>
      </c>
      <c r="U1819" s="3">
        <v>42048</v>
      </c>
      <c r="V1819" s="5">
        <v>167.334</v>
      </c>
      <c r="W1819">
        <v>12</v>
      </c>
      <c r="X1819" s="5">
        <v>83.14</v>
      </c>
      <c r="Y1819">
        <v>86489</v>
      </c>
      <c r="Z1819">
        <f t="shared" si="112"/>
        <v>0</v>
      </c>
      <c r="AA1819">
        <f t="shared" si="115"/>
        <v>13</v>
      </c>
      <c r="AB1819" t="str">
        <f t="shared" si="113"/>
        <v>Feb</v>
      </c>
      <c r="AC1819">
        <f t="shared" si="114"/>
        <v>2015</v>
      </c>
    </row>
    <row r="1820" spans="1:29" ht="12.75" customHeight="1" x14ac:dyDescent="0.25">
      <c r="A1820">
        <v>21961</v>
      </c>
      <c r="B1820" t="s">
        <v>25</v>
      </c>
      <c r="C1820">
        <v>0.06</v>
      </c>
      <c r="D1820">
        <v>10.97</v>
      </c>
      <c r="E1820">
        <v>6.5</v>
      </c>
      <c r="F1820">
        <v>3176</v>
      </c>
      <c r="G1820" t="s">
        <v>2860</v>
      </c>
      <c r="H1820" t="s">
        <v>49</v>
      </c>
      <c r="I1820" t="s">
        <v>114</v>
      </c>
      <c r="J1820" t="s">
        <v>77</v>
      </c>
      <c r="K1820" t="s">
        <v>180</v>
      </c>
      <c r="L1820" t="s">
        <v>59</v>
      </c>
      <c r="M1820" t="s">
        <v>2861</v>
      </c>
      <c r="N1820">
        <v>0.64</v>
      </c>
      <c r="O1820" t="s">
        <v>33</v>
      </c>
      <c r="P1820" t="s">
        <v>136</v>
      </c>
      <c r="Q1820" t="s">
        <v>362</v>
      </c>
      <c r="R1820" t="s">
        <v>2862</v>
      </c>
      <c r="S1820">
        <v>32216</v>
      </c>
      <c r="T1820" s="3">
        <v>42128</v>
      </c>
      <c r="U1820" s="3">
        <v>42130</v>
      </c>
      <c r="V1820" s="5">
        <v>65.597999999999999</v>
      </c>
      <c r="W1820">
        <v>19</v>
      </c>
      <c r="X1820" s="5">
        <v>215.25</v>
      </c>
      <c r="Y1820">
        <v>90820</v>
      </c>
      <c r="Z1820">
        <f t="shared" si="112"/>
        <v>2</v>
      </c>
      <c r="AA1820">
        <f t="shared" si="115"/>
        <v>4</v>
      </c>
      <c r="AB1820" t="str">
        <f t="shared" si="113"/>
        <v>May</v>
      </c>
      <c r="AC1820">
        <f t="shared" si="114"/>
        <v>2015</v>
      </c>
    </row>
    <row r="1821" spans="1:29" ht="12.75" customHeight="1" x14ac:dyDescent="0.25">
      <c r="A1821">
        <v>20964</v>
      </c>
      <c r="B1821" t="s">
        <v>106</v>
      </c>
      <c r="C1821">
        <v>0.02</v>
      </c>
      <c r="D1821">
        <v>58.14</v>
      </c>
      <c r="E1821">
        <v>36.61</v>
      </c>
      <c r="F1821">
        <v>3176</v>
      </c>
      <c r="G1821" t="s">
        <v>2860</v>
      </c>
      <c r="H1821" t="s">
        <v>39</v>
      </c>
      <c r="I1821" t="s">
        <v>114</v>
      </c>
      <c r="J1821" t="s">
        <v>41</v>
      </c>
      <c r="K1821" t="s">
        <v>191</v>
      </c>
      <c r="L1821" t="s">
        <v>121</v>
      </c>
      <c r="M1821" t="s">
        <v>1035</v>
      </c>
      <c r="N1821">
        <v>0.61</v>
      </c>
      <c r="O1821" t="s">
        <v>33</v>
      </c>
      <c r="P1821" t="s">
        <v>136</v>
      </c>
      <c r="Q1821" t="s">
        <v>362</v>
      </c>
      <c r="R1821" t="s">
        <v>2862</v>
      </c>
      <c r="S1821">
        <v>32216</v>
      </c>
      <c r="T1821" s="3">
        <v>42180</v>
      </c>
      <c r="U1821" s="3">
        <v>42186</v>
      </c>
      <c r="V1821" s="5">
        <v>0.25800000000000001</v>
      </c>
      <c r="W1821">
        <v>22</v>
      </c>
      <c r="X1821" s="5">
        <v>1358.02</v>
      </c>
      <c r="Y1821">
        <v>90821</v>
      </c>
      <c r="Z1821">
        <f t="shared" si="112"/>
        <v>6</v>
      </c>
      <c r="AA1821">
        <f t="shared" si="115"/>
        <v>25</v>
      </c>
      <c r="AB1821" t="str">
        <f t="shared" si="113"/>
        <v>Jun</v>
      </c>
      <c r="AC1821">
        <f t="shared" si="114"/>
        <v>2015</v>
      </c>
    </row>
    <row r="1822" spans="1:29" ht="12.75" customHeight="1" x14ac:dyDescent="0.25">
      <c r="A1822">
        <v>20965</v>
      </c>
      <c r="B1822" t="s">
        <v>106</v>
      </c>
      <c r="C1822">
        <v>0.03</v>
      </c>
      <c r="D1822">
        <v>15.57</v>
      </c>
      <c r="E1822">
        <v>1.39</v>
      </c>
      <c r="F1822">
        <v>3176</v>
      </c>
      <c r="G1822" t="s">
        <v>2860</v>
      </c>
      <c r="H1822" t="s">
        <v>49</v>
      </c>
      <c r="I1822" t="s">
        <v>114</v>
      </c>
      <c r="J1822" t="s">
        <v>29</v>
      </c>
      <c r="K1822" t="s">
        <v>69</v>
      </c>
      <c r="L1822" t="s">
        <v>59</v>
      </c>
      <c r="M1822" t="s">
        <v>723</v>
      </c>
      <c r="N1822">
        <v>0.38</v>
      </c>
      <c r="O1822" t="s">
        <v>33</v>
      </c>
      <c r="P1822" t="s">
        <v>136</v>
      </c>
      <c r="Q1822" t="s">
        <v>362</v>
      </c>
      <c r="R1822" t="s">
        <v>2862</v>
      </c>
      <c r="S1822">
        <v>32216</v>
      </c>
      <c r="T1822" s="3">
        <v>42180</v>
      </c>
      <c r="U1822" s="3">
        <v>42186</v>
      </c>
      <c r="V1822" s="5">
        <v>63.222000000000001</v>
      </c>
      <c r="W1822">
        <v>22</v>
      </c>
      <c r="X1822" s="5">
        <v>358.84</v>
      </c>
      <c r="Y1822">
        <v>90821</v>
      </c>
      <c r="Z1822">
        <f t="shared" si="112"/>
        <v>6</v>
      </c>
      <c r="AA1822">
        <f t="shared" si="115"/>
        <v>25</v>
      </c>
      <c r="AB1822" t="str">
        <f t="shared" si="113"/>
        <v>Jun</v>
      </c>
      <c r="AC1822">
        <f t="shared" si="114"/>
        <v>2015</v>
      </c>
    </row>
    <row r="1823" spans="1:29" ht="12.75" customHeight="1" x14ac:dyDescent="0.25">
      <c r="A1823">
        <v>24493</v>
      </c>
      <c r="B1823" t="s">
        <v>37</v>
      </c>
      <c r="C1823">
        <v>0.1</v>
      </c>
      <c r="D1823">
        <v>62.18</v>
      </c>
      <c r="E1823">
        <v>10.84</v>
      </c>
      <c r="F1823">
        <v>3177</v>
      </c>
      <c r="G1823" t="s">
        <v>2863</v>
      </c>
      <c r="H1823" t="s">
        <v>49</v>
      </c>
      <c r="I1823" t="s">
        <v>114</v>
      </c>
      <c r="J1823" t="s">
        <v>41</v>
      </c>
      <c r="K1823" t="s">
        <v>50</v>
      </c>
      <c r="L1823" t="s">
        <v>86</v>
      </c>
      <c r="M1823" t="s">
        <v>1390</v>
      </c>
      <c r="N1823">
        <v>0.63</v>
      </c>
      <c r="O1823" t="s">
        <v>33</v>
      </c>
      <c r="P1823" t="s">
        <v>136</v>
      </c>
      <c r="Q1823" t="s">
        <v>362</v>
      </c>
      <c r="R1823" t="s">
        <v>2864</v>
      </c>
      <c r="S1823">
        <v>33458</v>
      </c>
      <c r="T1823" s="3">
        <v>42077</v>
      </c>
      <c r="U1823" s="3">
        <v>42079</v>
      </c>
      <c r="V1823" s="5">
        <v>-29.666000000000004</v>
      </c>
      <c r="W1823">
        <v>9</v>
      </c>
      <c r="X1823" s="5">
        <v>511.57</v>
      </c>
      <c r="Y1823">
        <v>90818</v>
      </c>
      <c r="Z1823">
        <f t="shared" si="112"/>
        <v>2</v>
      </c>
      <c r="AA1823">
        <f t="shared" si="115"/>
        <v>14</v>
      </c>
      <c r="AB1823" t="str">
        <f t="shared" si="113"/>
        <v>Mar</v>
      </c>
      <c r="AC1823">
        <f t="shared" si="114"/>
        <v>2015</v>
      </c>
    </row>
    <row r="1824" spans="1:29" ht="12.75" customHeight="1" x14ac:dyDescent="0.25">
      <c r="A1824">
        <v>22086</v>
      </c>
      <c r="B1824" t="s">
        <v>47</v>
      </c>
      <c r="C1824">
        <v>0.06</v>
      </c>
      <c r="D1824">
        <v>1.68</v>
      </c>
      <c r="E1824">
        <v>1</v>
      </c>
      <c r="F1824">
        <v>3177</v>
      </c>
      <c r="G1824" t="s">
        <v>2863</v>
      </c>
      <c r="H1824" t="s">
        <v>49</v>
      </c>
      <c r="I1824" t="s">
        <v>114</v>
      </c>
      <c r="J1824" t="s">
        <v>29</v>
      </c>
      <c r="K1824" t="s">
        <v>30</v>
      </c>
      <c r="L1824" t="s">
        <v>31</v>
      </c>
      <c r="M1824" t="s">
        <v>2548</v>
      </c>
      <c r="N1824">
        <v>0.35</v>
      </c>
      <c r="O1824" t="s">
        <v>33</v>
      </c>
      <c r="P1824" t="s">
        <v>136</v>
      </c>
      <c r="Q1824" t="s">
        <v>362</v>
      </c>
      <c r="R1824" t="s">
        <v>2864</v>
      </c>
      <c r="S1824">
        <v>33458</v>
      </c>
      <c r="T1824" s="3">
        <v>42094</v>
      </c>
      <c r="U1824" s="3">
        <v>42096</v>
      </c>
      <c r="V1824" s="5">
        <v>-1319.5</v>
      </c>
      <c r="W1824">
        <v>5</v>
      </c>
      <c r="X1824" s="5">
        <v>8.65</v>
      </c>
      <c r="Y1824">
        <v>90819</v>
      </c>
      <c r="Z1824">
        <f t="shared" si="112"/>
        <v>2</v>
      </c>
      <c r="AA1824">
        <f t="shared" si="115"/>
        <v>31</v>
      </c>
      <c r="AB1824" t="str">
        <f t="shared" si="113"/>
        <v>Mar</v>
      </c>
      <c r="AC1824">
        <f t="shared" si="114"/>
        <v>2015</v>
      </c>
    </row>
    <row r="1825" spans="1:29" ht="12.75" customHeight="1" x14ac:dyDescent="0.25">
      <c r="A1825">
        <v>21554</v>
      </c>
      <c r="B1825" t="s">
        <v>106</v>
      </c>
      <c r="C1825">
        <v>7.0000000000000007E-2</v>
      </c>
      <c r="D1825">
        <v>35.44</v>
      </c>
      <c r="E1825">
        <v>7.5</v>
      </c>
      <c r="F1825">
        <v>3179</v>
      </c>
      <c r="G1825" t="s">
        <v>2865</v>
      </c>
      <c r="H1825" t="s">
        <v>49</v>
      </c>
      <c r="I1825" t="s">
        <v>28</v>
      </c>
      <c r="J1825" t="s">
        <v>29</v>
      </c>
      <c r="K1825" t="s">
        <v>93</v>
      </c>
      <c r="L1825" t="s">
        <v>59</v>
      </c>
      <c r="M1825" t="s">
        <v>2746</v>
      </c>
      <c r="N1825">
        <v>0.38</v>
      </c>
      <c r="O1825" t="s">
        <v>33</v>
      </c>
      <c r="P1825" t="s">
        <v>61</v>
      </c>
      <c r="Q1825" t="s">
        <v>62</v>
      </c>
      <c r="R1825" t="s">
        <v>2866</v>
      </c>
      <c r="S1825">
        <v>55060</v>
      </c>
      <c r="T1825" s="3">
        <v>42167</v>
      </c>
      <c r="U1825" s="3">
        <v>42174</v>
      </c>
      <c r="V1825" s="5">
        <v>262.2</v>
      </c>
      <c r="W1825">
        <v>11</v>
      </c>
      <c r="X1825" s="5">
        <v>380</v>
      </c>
      <c r="Y1825">
        <v>86989</v>
      </c>
      <c r="Z1825">
        <f t="shared" si="112"/>
        <v>7</v>
      </c>
      <c r="AA1825">
        <f t="shared" si="115"/>
        <v>12</v>
      </c>
      <c r="AB1825" t="str">
        <f t="shared" si="113"/>
        <v>Jun</v>
      </c>
      <c r="AC1825">
        <f t="shared" si="114"/>
        <v>2015</v>
      </c>
    </row>
    <row r="1826" spans="1:29" ht="12.75" customHeight="1" x14ac:dyDescent="0.25">
      <c r="A1826">
        <v>24464</v>
      </c>
      <c r="B1826" t="s">
        <v>25</v>
      </c>
      <c r="C1826">
        <v>0.08</v>
      </c>
      <c r="D1826">
        <v>170.98</v>
      </c>
      <c r="E1826">
        <v>35.89</v>
      </c>
      <c r="F1826">
        <v>3187</v>
      </c>
      <c r="G1826" t="s">
        <v>2867</v>
      </c>
      <c r="H1826" t="s">
        <v>39</v>
      </c>
      <c r="I1826" t="s">
        <v>58</v>
      </c>
      <c r="J1826" t="s">
        <v>41</v>
      </c>
      <c r="K1826" t="s">
        <v>191</v>
      </c>
      <c r="L1826" t="s">
        <v>121</v>
      </c>
      <c r="M1826" t="s">
        <v>1047</v>
      </c>
      <c r="N1826">
        <v>0.66</v>
      </c>
      <c r="O1826" t="s">
        <v>33</v>
      </c>
      <c r="P1826" t="s">
        <v>136</v>
      </c>
      <c r="Q1826" t="s">
        <v>362</v>
      </c>
      <c r="R1826" t="s">
        <v>2868</v>
      </c>
      <c r="S1826">
        <v>33569</v>
      </c>
      <c r="T1826" s="3">
        <v>42065</v>
      </c>
      <c r="U1826" s="3">
        <v>42067</v>
      </c>
      <c r="V1826" s="5">
        <v>-119.812</v>
      </c>
      <c r="W1826">
        <v>1</v>
      </c>
      <c r="X1826" s="5">
        <v>199.48</v>
      </c>
      <c r="Y1826">
        <v>89025</v>
      </c>
      <c r="Z1826">
        <f t="shared" si="112"/>
        <v>2</v>
      </c>
      <c r="AA1826">
        <f t="shared" si="115"/>
        <v>2</v>
      </c>
      <c r="AB1826" t="str">
        <f t="shared" si="113"/>
        <v>Mar</v>
      </c>
      <c r="AC1826">
        <f t="shared" si="114"/>
        <v>2015</v>
      </c>
    </row>
    <row r="1827" spans="1:29" ht="12.75" customHeight="1" x14ac:dyDescent="0.25">
      <c r="A1827">
        <v>20127</v>
      </c>
      <c r="B1827" t="s">
        <v>47</v>
      </c>
      <c r="C1827">
        <v>0.01</v>
      </c>
      <c r="D1827">
        <v>20.99</v>
      </c>
      <c r="E1827">
        <v>4.8099999999999996</v>
      </c>
      <c r="F1827">
        <v>3191</v>
      </c>
      <c r="G1827" t="s">
        <v>2869</v>
      </c>
      <c r="H1827" t="s">
        <v>49</v>
      </c>
      <c r="I1827" t="s">
        <v>28</v>
      </c>
      <c r="J1827" t="s">
        <v>77</v>
      </c>
      <c r="K1827" t="s">
        <v>78</v>
      </c>
      <c r="L1827" t="s">
        <v>86</v>
      </c>
      <c r="M1827" t="s">
        <v>475</v>
      </c>
      <c r="N1827">
        <v>0.57999999999999996</v>
      </c>
      <c r="O1827" t="s">
        <v>33</v>
      </c>
      <c r="P1827" t="s">
        <v>61</v>
      </c>
      <c r="Q1827" t="s">
        <v>1858</v>
      </c>
      <c r="R1827" t="s">
        <v>2870</v>
      </c>
      <c r="S1827">
        <v>54481</v>
      </c>
      <c r="T1827" s="3">
        <v>42081</v>
      </c>
      <c r="U1827" s="3">
        <v>42081</v>
      </c>
      <c r="V1827" s="5">
        <v>-9.1079999999999988</v>
      </c>
      <c r="W1827">
        <v>5</v>
      </c>
      <c r="X1827" s="5">
        <v>93.81</v>
      </c>
      <c r="Y1827">
        <v>86447</v>
      </c>
      <c r="Z1827">
        <f t="shared" si="112"/>
        <v>0</v>
      </c>
      <c r="AA1827">
        <f t="shared" si="115"/>
        <v>18</v>
      </c>
      <c r="AB1827" t="str">
        <f t="shared" si="113"/>
        <v>Mar</v>
      </c>
      <c r="AC1827">
        <f t="shared" si="114"/>
        <v>2015</v>
      </c>
    </row>
    <row r="1828" spans="1:29" ht="12.75" customHeight="1" x14ac:dyDescent="0.25">
      <c r="A1828">
        <v>20303</v>
      </c>
      <c r="B1828" t="s">
        <v>25</v>
      </c>
      <c r="C1828">
        <v>0.09</v>
      </c>
      <c r="D1828">
        <v>35.94</v>
      </c>
      <c r="E1828">
        <v>6.66</v>
      </c>
      <c r="F1828">
        <v>3191</v>
      </c>
      <c r="G1828" t="s">
        <v>2869</v>
      </c>
      <c r="H1828" t="s">
        <v>49</v>
      </c>
      <c r="I1828" t="s">
        <v>28</v>
      </c>
      <c r="J1828" t="s">
        <v>29</v>
      </c>
      <c r="K1828" t="s">
        <v>69</v>
      </c>
      <c r="L1828" t="s">
        <v>59</v>
      </c>
      <c r="M1828" t="s">
        <v>73</v>
      </c>
      <c r="N1828">
        <v>0.4</v>
      </c>
      <c r="O1828" t="s">
        <v>33</v>
      </c>
      <c r="P1828" t="s">
        <v>61</v>
      </c>
      <c r="Q1828" t="s">
        <v>1858</v>
      </c>
      <c r="R1828" t="s">
        <v>2870</v>
      </c>
      <c r="S1828">
        <v>54481</v>
      </c>
      <c r="T1828" s="3">
        <v>42104</v>
      </c>
      <c r="U1828" s="3">
        <v>42106</v>
      </c>
      <c r="V1828" s="5">
        <v>172.56439999999998</v>
      </c>
      <c r="W1828">
        <v>9</v>
      </c>
      <c r="X1828" s="5">
        <v>312.22000000000003</v>
      </c>
      <c r="Y1828">
        <v>86448</v>
      </c>
      <c r="Z1828">
        <f t="shared" si="112"/>
        <v>2</v>
      </c>
      <c r="AA1828">
        <f t="shared" si="115"/>
        <v>10</v>
      </c>
      <c r="AB1828" t="str">
        <f t="shared" si="113"/>
        <v>Apr</v>
      </c>
      <c r="AC1828">
        <f t="shared" si="114"/>
        <v>2015</v>
      </c>
    </row>
    <row r="1829" spans="1:29" ht="12.75" customHeight="1" x14ac:dyDescent="0.25">
      <c r="A1829">
        <v>22846</v>
      </c>
      <c r="B1829" t="s">
        <v>56</v>
      </c>
      <c r="C1829">
        <v>0.1</v>
      </c>
      <c r="D1829">
        <v>4.9800000000000004</v>
      </c>
      <c r="E1829">
        <v>7.54</v>
      </c>
      <c r="F1829">
        <v>3194</v>
      </c>
      <c r="G1829" t="s">
        <v>2871</v>
      </c>
      <c r="H1829" t="s">
        <v>49</v>
      </c>
      <c r="I1829" t="s">
        <v>114</v>
      </c>
      <c r="J1829" t="s">
        <v>29</v>
      </c>
      <c r="K1829" t="s">
        <v>93</v>
      </c>
      <c r="L1829" t="s">
        <v>59</v>
      </c>
      <c r="M1829" t="s">
        <v>2872</v>
      </c>
      <c r="N1829">
        <v>0.38</v>
      </c>
      <c r="O1829" t="s">
        <v>33</v>
      </c>
      <c r="P1829" t="s">
        <v>136</v>
      </c>
      <c r="Q1829" t="s">
        <v>362</v>
      </c>
      <c r="R1829" t="s">
        <v>951</v>
      </c>
      <c r="S1829">
        <v>34609</v>
      </c>
      <c r="T1829" s="3">
        <v>42073</v>
      </c>
      <c r="U1829" s="3">
        <v>42074</v>
      </c>
      <c r="V1829" s="5">
        <v>45.077999999999996</v>
      </c>
      <c r="W1829">
        <v>9</v>
      </c>
      <c r="X1829" s="5">
        <v>43.84</v>
      </c>
      <c r="Y1829">
        <v>89805</v>
      </c>
      <c r="Z1829">
        <f t="shared" si="112"/>
        <v>1</v>
      </c>
      <c r="AA1829">
        <f t="shared" si="115"/>
        <v>10</v>
      </c>
      <c r="AB1829" t="str">
        <f t="shared" si="113"/>
        <v>Mar</v>
      </c>
      <c r="AC1829">
        <f t="shared" si="114"/>
        <v>2015</v>
      </c>
    </row>
    <row r="1830" spans="1:29" ht="12.75" customHeight="1" x14ac:dyDescent="0.25">
      <c r="A1830">
        <v>22847</v>
      </c>
      <c r="B1830" t="s">
        <v>56</v>
      </c>
      <c r="C1830">
        <v>0</v>
      </c>
      <c r="D1830">
        <v>22.84</v>
      </c>
      <c r="E1830">
        <v>8.18</v>
      </c>
      <c r="F1830">
        <v>3194</v>
      </c>
      <c r="G1830" t="s">
        <v>2871</v>
      </c>
      <c r="H1830" t="s">
        <v>49</v>
      </c>
      <c r="I1830" t="s">
        <v>114</v>
      </c>
      <c r="J1830" t="s">
        <v>29</v>
      </c>
      <c r="K1830" t="s">
        <v>93</v>
      </c>
      <c r="L1830" t="s">
        <v>59</v>
      </c>
      <c r="M1830" t="s">
        <v>1842</v>
      </c>
      <c r="N1830">
        <v>0.39</v>
      </c>
      <c r="O1830" t="s">
        <v>33</v>
      </c>
      <c r="P1830" t="s">
        <v>136</v>
      </c>
      <c r="Q1830" t="s">
        <v>362</v>
      </c>
      <c r="R1830" t="s">
        <v>951</v>
      </c>
      <c r="S1830">
        <v>34609</v>
      </c>
      <c r="T1830" s="3">
        <v>42073</v>
      </c>
      <c r="U1830" s="3">
        <v>42075</v>
      </c>
      <c r="V1830" s="5">
        <v>-110.376</v>
      </c>
      <c r="W1830">
        <v>6</v>
      </c>
      <c r="X1830" s="5">
        <v>141.74</v>
      </c>
      <c r="Y1830">
        <v>89805</v>
      </c>
      <c r="Z1830">
        <f t="shared" si="112"/>
        <v>2</v>
      </c>
      <c r="AA1830">
        <f t="shared" si="115"/>
        <v>10</v>
      </c>
      <c r="AB1830" t="str">
        <f t="shared" si="113"/>
        <v>Mar</v>
      </c>
      <c r="AC1830">
        <f t="shared" si="114"/>
        <v>2015</v>
      </c>
    </row>
    <row r="1831" spans="1:29" ht="12.75" customHeight="1" x14ac:dyDescent="0.25">
      <c r="A1831">
        <v>3406</v>
      </c>
      <c r="B1831" t="s">
        <v>37</v>
      </c>
      <c r="C1831">
        <v>0.03</v>
      </c>
      <c r="D1831">
        <v>200.97</v>
      </c>
      <c r="E1831">
        <v>15.59</v>
      </c>
      <c r="F1831">
        <v>3196</v>
      </c>
      <c r="G1831" t="s">
        <v>2873</v>
      </c>
      <c r="H1831" t="s">
        <v>39</v>
      </c>
      <c r="I1831" t="s">
        <v>40</v>
      </c>
      <c r="J1831" t="s">
        <v>77</v>
      </c>
      <c r="K1831" t="s">
        <v>85</v>
      </c>
      <c r="L1831" t="s">
        <v>43</v>
      </c>
      <c r="M1831" t="s">
        <v>1333</v>
      </c>
      <c r="N1831">
        <v>0.36</v>
      </c>
      <c r="O1831" t="s">
        <v>33</v>
      </c>
      <c r="P1831" t="s">
        <v>34</v>
      </c>
      <c r="Q1831" t="s">
        <v>45</v>
      </c>
      <c r="R1831" t="s">
        <v>276</v>
      </c>
      <c r="S1831">
        <v>94109</v>
      </c>
      <c r="T1831" s="3">
        <v>42037</v>
      </c>
      <c r="U1831" s="3">
        <v>42038</v>
      </c>
      <c r="V1831" s="5">
        <v>1951.3</v>
      </c>
      <c r="W1831">
        <v>43</v>
      </c>
      <c r="X1831" s="5">
        <v>8717.75</v>
      </c>
      <c r="Y1831">
        <v>24294</v>
      </c>
      <c r="Z1831">
        <f t="shared" si="112"/>
        <v>1</v>
      </c>
      <c r="AA1831">
        <f t="shared" si="115"/>
        <v>2</v>
      </c>
      <c r="AB1831" t="str">
        <f t="shared" si="113"/>
        <v>Feb</v>
      </c>
      <c r="AC1831">
        <f t="shared" si="114"/>
        <v>2015</v>
      </c>
    </row>
    <row r="1832" spans="1:29" ht="12.75" customHeight="1" x14ac:dyDescent="0.25">
      <c r="A1832">
        <v>21406</v>
      </c>
      <c r="B1832" t="s">
        <v>37</v>
      </c>
      <c r="C1832">
        <v>0.03</v>
      </c>
      <c r="D1832">
        <v>200.97</v>
      </c>
      <c r="E1832">
        <v>15.59</v>
      </c>
      <c r="F1832">
        <v>3197</v>
      </c>
      <c r="G1832" t="s">
        <v>2874</v>
      </c>
      <c r="H1832" t="s">
        <v>39</v>
      </c>
      <c r="I1832" t="s">
        <v>40</v>
      </c>
      <c r="J1832" t="s">
        <v>77</v>
      </c>
      <c r="K1832" t="s">
        <v>85</v>
      </c>
      <c r="L1832" t="s">
        <v>43</v>
      </c>
      <c r="M1832" t="s">
        <v>1333</v>
      </c>
      <c r="N1832">
        <v>0.36</v>
      </c>
      <c r="O1832" t="s">
        <v>33</v>
      </c>
      <c r="P1832" t="s">
        <v>61</v>
      </c>
      <c r="Q1832" t="s">
        <v>178</v>
      </c>
      <c r="R1832" t="s">
        <v>2875</v>
      </c>
      <c r="S1832">
        <v>60062</v>
      </c>
      <c r="T1832" s="3">
        <v>42037</v>
      </c>
      <c r="U1832" s="3">
        <v>42038</v>
      </c>
      <c r="V1832" s="5">
        <v>1538.7827999999997</v>
      </c>
      <c r="W1832">
        <v>11</v>
      </c>
      <c r="X1832" s="5">
        <v>2230.12</v>
      </c>
      <c r="Y1832">
        <v>90850</v>
      </c>
      <c r="Z1832">
        <f t="shared" si="112"/>
        <v>1</v>
      </c>
      <c r="AA1832">
        <f t="shared" si="115"/>
        <v>2</v>
      </c>
      <c r="AB1832" t="str">
        <f t="shared" si="113"/>
        <v>Feb</v>
      </c>
      <c r="AC1832">
        <f t="shared" si="114"/>
        <v>2015</v>
      </c>
    </row>
    <row r="1833" spans="1:29" ht="12.75" customHeight="1" x14ac:dyDescent="0.25">
      <c r="A1833">
        <v>18437</v>
      </c>
      <c r="B1833" t="s">
        <v>106</v>
      </c>
      <c r="C1833">
        <v>7.0000000000000007E-2</v>
      </c>
      <c r="D1833">
        <v>5.98</v>
      </c>
      <c r="E1833">
        <v>0.96</v>
      </c>
      <c r="F1833">
        <v>3205</v>
      </c>
      <c r="G1833" t="s">
        <v>2876</v>
      </c>
      <c r="H1833" t="s">
        <v>49</v>
      </c>
      <c r="I1833" t="s">
        <v>114</v>
      </c>
      <c r="J1833" t="s">
        <v>29</v>
      </c>
      <c r="K1833" t="s">
        <v>30</v>
      </c>
      <c r="L1833" t="s">
        <v>31</v>
      </c>
      <c r="M1833" t="s">
        <v>1819</v>
      </c>
      <c r="N1833">
        <v>0.6</v>
      </c>
      <c r="O1833" t="s">
        <v>33</v>
      </c>
      <c r="P1833" t="s">
        <v>34</v>
      </c>
      <c r="Q1833" t="s">
        <v>1741</v>
      </c>
      <c r="R1833" t="s">
        <v>2843</v>
      </c>
      <c r="S1833">
        <v>83440</v>
      </c>
      <c r="T1833" s="3">
        <v>42093</v>
      </c>
      <c r="U1833" s="3">
        <v>42097</v>
      </c>
      <c r="V1833" s="5">
        <v>32.83</v>
      </c>
      <c r="W1833">
        <v>10</v>
      </c>
      <c r="X1833" s="5">
        <v>56.4</v>
      </c>
      <c r="Y1833">
        <v>87933</v>
      </c>
      <c r="Z1833">
        <f t="shared" si="112"/>
        <v>4</v>
      </c>
      <c r="AA1833">
        <f t="shared" si="115"/>
        <v>30</v>
      </c>
      <c r="AB1833" t="str">
        <f t="shared" si="113"/>
        <v>Mar</v>
      </c>
      <c r="AC1833">
        <f t="shared" si="114"/>
        <v>2015</v>
      </c>
    </row>
    <row r="1834" spans="1:29" ht="12.75" customHeight="1" x14ac:dyDescent="0.25">
      <c r="A1834">
        <v>18438</v>
      </c>
      <c r="B1834" t="s">
        <v>106</v>
      </c>
      <c r="C1834">
        <v>0.01</v>
      </c>
      <c r="D1834">
        <v>39.979999999999997</v>
      </c>
      <c r="E1834">
        <v>4</v>
      </c>
      <c r="F1834">
        <v>3206</v>
      </c>
      <c r="G1834" t="s">
        <v>2877</v>
      </c>
      <c r="H1834" t="s">
        <v>49</v>
      </c>
      <c r="I1834" t="s">
        <v>114</v>
      </c>
      <c r="J1834" t="s">
        <v>77</v>
      </c>
      <c r="K1834" t="s">
        <v>180</v>
      </c>
      <c r="L1834" t="s">
        <v>59</v>
      </c>
      <c r="M1834" t="s">
        <v>252</v>
      </c>
      <c r="N1834">
        <v>0.7</v>
      </c>
      <c r="O1834" t="s">
        <v>33</v>
      </c>
      <c r="P1834" t="s">
        <v>34</v>
      </c>
      <c r="Q1834" t="s">
        <v>1741</v>
      </c>
      <c r="R1834" t="s">
        <v>2878</v>
      </c>
      <c r="S1834">
        <v>83301</v>
      </c>
      <c r="T1834" s="3">
        <v>42093</v>
      </c>
      <c r="U1834" s="3">
        <v>42098</v>
      </c>
      <c r="V1834" s="5">
        <v>51.590000000000053</v>
      </c>
      <c r="W1834">
        <v>6</v>
      </c>
      <c r="X1834" s="5">
        <v>257.52</v>
      </c>
      <c r="Y1834">
        <v>87933</v>
      </c>
      <c r="Z1834">
        <f t="shared" si="112"/>
        <v>5</v>
      </c>
      <c r="AA1834">
        <f t="shared" si="115"/>
        <v>30</v>
      </c>
      <c r="AB1834" t="str">
        <f t="shared" si="113"/>
        <v>Mar</v>
      </c>
      <c r="AC1834">
        <f t="shared" si="114"/>
        <v>2015</v>
      </c>
    </row>
    <row r="1835" spans="1:29" ht="12.75" customHeight="1" x14ac:dyDescent="0.25">
      <c r="A1835">
        <v>21229</v>
      </c>
      <c r="B1835" t="s">
        <v>37</v>
      </c>
      <c r="C1835">
        <v>0.06</v>
      </c>
      <c r="D1835">
        <v>218.08</v>
      </c>
      <c r="E1835">
        <v>18.059999999999999</v>
      </c>
      <c r="F1835">
        <v>3206</v>
      </c>
      <c r="G1835" t="s">
        <v>2877</v>
      </c>
      <c r="H1835" t="s">
        <v>27</v>
      </c>
      <c r="I1835" t="s">
        <v>114</v>
      </c>
      <c r="J1835" t="s">
        <v>41</v>
      </c>
      <c r="K1835" t="s">
        <v>42</v>
      </c>
      <c r="L1835" t="s">
        <v>236</v>
      </c>
      <c r="M1835" t="s">
        <v>1499</v>
      </c>
      <c r="N1835">
        <v>0.56999999999999995</v>
      </c>
      <c r="O1835" t="s">
        <v>33</v>
      </c>
      <c r="P1835" t="s">
        <v>34</v>
      </c>
      <c r="Q1835" t="s">
        <v>1741</v>
      </c>
      <c r="R1835" t="s">
        <v>2878</v>
      </c>
      <c r="S1835">
        <v>83301</v>
      </c>
      <c r="T1835" s="3">
        <v>42145</v>
      </c>
      <c r="U1835" s="3">
        <v>42147</v>
      </c>
      <c r="V1835" s="5">
        <v>969.42</v>
      </c>
      <c r="W1835">
        <v>7</v>
      </c>
      <c r="X1835" s="5">
        <v>1488.51</v>
      </c>
      <c r="Y1835">
        <v>87934</v>
      </c>
      <c r="Z1835">
        <f t="shared" si="112"/>
        <v>2</v>
      </c>
      <c r="AA1835">
        <f t="shared" si="115"/>
        <v>21</v>
      </c>
      <c r="AB1835" t="str">
        <f t="shared" si="113"/>
        <v>May</v>
      </c>
      <c r="AC1835">
        <f t="shared" si="114"/>
        <v>2015</v>
      </c>
    </row>
    <row r="1836" spans="1:29" ht="12.75" customHeight="1" x14ac:dyDescent="0.25">
      <c r="A1836">
        <v>20156</v>
      </c>
      <c r="B1836" t="s">
        <v>37</v>
      </c>
      <c r="C1836">
        <v>0.05</v>
      </c>
      <c r="D1836">
        <v>35.44</v>
      </c>
      <c r="E1836">
        <v>5.09</v>
      </c>
      <c r="F1836">
        <v>3206</v>
      </c>
      <c r="G1836" t="s">
        <v>2877</v>
      </c>
      <c r="H1836" t="s">
        <v>49</v>
      </c>
      <c r="I1836" t="s">
        <v>114</v>
      </c>
      <c r="J1836" t="s">
        <v>29</v>
      </c>
      <c r="K1836" t="s">
        <v>93</v>
      </c>
      <c r="L1836" t="s">
        <v>59</v>
      </c>
      <c r="M1836" t="s">
        <v>2777</v>
      </c>
      <c r="N1836">
        <v>0.38</v>
      </c>
      <c r="O1836" t="s">
        <v>33</v>
      </c>
      <c r="P1836" t="s">
        <v>34</v>
      </c>
      <c r="Q1836" t="s">
        <v>1741</v>
      </c>
      <c r="R1836" t="s">
        <v>2878</v>
      </c>
      <c r="S1836">
        <v>83301</v>
      </c>
      <c r="T1836" s="3">
        <v>42152</v>
      </c>
      <c r="U1836" s="3">
        <v>42153</v>
      </c>
      <c r="V1836" s="5">
        <v>553.33169999999996</v>
      </c>
      <c r="W1836">
        <v>23</v>
      </c>
      <c r="X1836" s="5">
        <v>801.93</v>
      </c>
      <c r="Y1836">
        <v>87935</v>
      </c>
      <c r="Z1836">
        <f t="shared" si="112"/>
        <v>1</v>
      </c>
      <c r="AA1836">
        <f t="shared" si="115"/>
        <v>28</v>
      </c>
      <c r="AB1836" t="str">
        <f t="shared" si="113"/>
        <v>May</v>
      </c>
      <c r="AC1836">
        <f t="shared" si="114"/>
        <v>2015</v>
      </c>
    </row>
    <row r="1837" spans="1:29" ht="12.75" customHeight="1" x14ac:dyDescent="0.25">
      <c r="A1837">
        <v>24637</v>
      </c>
      <c r="B1837" t="s">
        <v>47</v>
      </c>
      <c r="C1837">
        <v>0.03</v>
      </c>
      <c r="D1837">
        <v>4.9800000000000004</v>
      </c>
      <c r="E1837">
        <v>4.62</v>
      </c>
      <c r="F1837">
        <v>3209</v>
      </c>
      <c r="G1837" t="s">
        <v>2879</v>
      </c>
      <c r="H1837" t="s">
        <v>27</v>
      </c>
      <c r="I1837" t="s">
        <v>28</v>
      </c>
      <c r="J1837" t="s">
        <v>77</v>
      </c>
      <c r="K1837" t="s">
        <v>180</v>
      </c>
      <c r="L1837" t="s">
        <v>51</v>
      </c>
      <c r="M1837" t="s">
        <v>411</v>
      </c>
      <c r="N1837">
        <v>0.64</v>
      </c>
      <c r="O1837" t="s">
        <v>33</v>
      </c>
      <c r="P1837" t="s">
        <v>34</v>
      </c>
      <c r="Q1837" t="s">
        <v>45</v>
      </c>
      <c r="R1837" t="s">
        <v>2880</v>
      </c>
      <c r="S1837">
        <v>90210</v>
      </c>
      <c r="T1837" s="3">
        <v>42183</v>
      </c>
      <c r="U1837" s="3">
        <v>42184</v>
      </c>
      <c r="V1837" s="5">
        <v>-30.45</v>
      </c>
      <c r="W1837">
        <v>8</v>
      </c>
      <c r="X1837" s="5">
        <v>44.24</v>
      </c>
      <c r="Y1837">
        <v>90739</v>
      </c>
      <c r="Z1837">
        <f t="shared" si="112"/>
        <v>1</v>
      </c>
      <c r="AA1837">
        <f t="shared" si="115"/>
        <v>28</v>
      </c>
      <c r="AB1837" t="str">
        <f t="shared" si="113"/>
        <v>Jun</v>
      </c>
      <c r="AC1837">
        <f t="shared" si="114"/>
        <v>2015</v>
      </c>
    </row>
    <row r="1838" spans="1:29" ht="12.75" customHeight="1" x14ac:dyDescent="0.25">
      <c r="A1838">
        <v>22804</v>
      </c>
      <c r="B1838" t="s">
        <v>25</v>
      </c>
      <c r="C1838">
        <v>0.1</v>
      </c>
      <c r="D1838">
        <v>7.31</v>
      </c>
      <c r="E1838">
        <v>0.49</v>
      </c>
      <c r="F1838">
        <v>3211</v>
      </c>
      <c r="G1838" t="s">
        <v>2881</v>
      </c>
      <c r="H1838" t="s">
        <v>49</v>
      </c>
      <c r="I1838" t="s">
        <v>28</v>
      </c>
      <c r="J1838" t="s">
        <v>29</v>
      </c>
      <c r="K1838" t="s">
        <v>134</v>
      </c>
      <c r="L1838" t="s">
        <v>59</v>
      </c>
      <c r="M1838" t="s">
        <v>1071</v>
      </c>
      <c r="N1838">
        <v>0.38</v>
      </c>
      <c r="O1838" t="s">
        <v>33</v>
      </c>
      <c r="P1838" t="s">
        <v>61</v>
      </c>
      <c r="Q1838" t="s">
        <v>178</v>
      </c>
      <c r="R1838" t="s">
        <v>2882</v>
      </c>
      <c r="S1838">
        <v>60101</v>
      </c>
      <c r="T1838" s="3">
        <v>42050</v>
      </c>
      <c r="U1838" s="3">
        <v>42051</v>
      </c>
      <c r="V1838" s="5">
        <v>55.020599999999995</v>
      </c>
      <c r="W1838">
        <v>12</v>
      </c>
      <c r="X1838" s="5">
        <v>79.739999999999995</v>
      </c>
      <c r="Y1838">
        <v>91522</v>
      </c>
      <c r="Z1838">
        <f t="shared" si="112"/>
        <v>1</v>
      </c>
      <c r="AA1838">
        <f t="shared" si="115"/>
        <v>15</v>
      </c>
      <c r="AB1838" t="str">
        <f t="shared" si="113"/>
        <v>Feb</v>
      </c>
      <c r="AC1838">
        <f t="shared" si="114"/>
        <v>2015</v>
      </c>
    </row>
    <row r="1839" spans="1:29" ht="12.75" customHeight="1" x14ac:dyDescent="0.25">
      <c r="A1839">
        <v>22805</v>
      </c>
      <c r="B1839" t="s">
        <v>25</v>
      </c>
      <c r="C1839">
        <v>0.1</v>
      </c>
      <c r="D1839">
        <v>20.99</v>
      </c>
      <c r="E1839">
        <v>2.5</v>
      </c>
      <c r="F1839">
        <v>3211</v>
      </c>
      <c r="G1839" t="s">
        <v>2881</v>
      </c>
      <c r="H1839" t="s">
        <v>49</v>
      </c>
      <c r="I1839" t="s">
        <v>28</v>
      </c>
      <c r="J1839" t="s">
        <v>77</v>
      </c>
      <c r="K1839" t="s">
        <v>78</v>
      </c>
      <c r="L1839" t="s">
        <v>31</v>
      </c>
      <c r="M1839" t="s">
        <v>1170</v>
      </c>
      <c r="N1839">
        <v>0.81</v>
      </c>
      <c r="O1839" t="s">
        <v>33</v>
      </c>
      <c r="P1839" t="s">
        <v>61</v>
      </c>
      <c r="Q1839" t="s">
        <v>178</v>
      </c>
      <c r="R1839" t="s">
        <v>2882</v>
      </c>
      <c r="S1839">
        <v>60101</v>
      </c>
      <c r="T1839" s="3">
        <v>42050</v>
      </c>
      <c r="U1839" s="3">
        <v>42051</v>
      </c>
      <c r="V1839" s="5">
        <v>-43.65504</v>
      </c>
      <c r="W1839">
        <v>23</v>
      </c>
      <c r="X1839" s="5">
        <v>392.45</v>
      </c>
      <c r="Y1839">
        <v>91522</v>
      </c>
      <c r="Z1839">
        <f t="shared" si="112"/>
        <v>1</v>
      </c>
      <c r="AA1839">
        <f t="shared" si="115"/>
        <v>15</v>
      </c>
      <c r="AB1839" t="str">
        <f t="shared" si="113"/>
        <v>Feb</v>
      </c>
      <c r="AC1839">
        <f t="shared" si="114"/>
        <v>2015</v>
      </c>
    </row>
    <row r="1840" spans="1:29" ht="12.75" customHeight="1" x14ac:dyDescent="0.25">
      <c r="A1840">
        <v>23736</v>
      </c>
      <c r="B1840" t="s">
        <v>37</v>
      </c>
      <c r="C1840">
        <v>0.03</v>
      </c>
      <c r="D1840">
        <v>6.68</v>
      </c>
      <c r="E1840">
        <v>1.5</v>
      </c>
      <c r="F1840">
        <v>3221</v>
      </c>
      <c r="G1840" t="s">
        <v>2883</v>
      </c>
      <c r="H1840" t="s">
        <v>49</v>
      </c>
      <c r="I1840" t="s">
        <v>28</v>
      </c>
      <c r="J1840" t="s">
        <v>29</v>
      </c>
      <c r="K1840" t="s">
        <v>30</v>
      </c>
      <c r="L1840" t="s">
        <v>31</v>
      </c>
      <c r="M1840" t="s">
        <v>2023</v>
      </c>
      <c r="N1840">
        <v>0.48</v>
      </c>
      <c r="O1840" t="s">
        <v>33</v>
      </c>
      <c r="P1840" t="s">
        <v>136</v>
      </c>
      <c r="Q1840" t="s">
        <v>362</v>
      </c>
      <c r="R1840" t="s">
        <v>2884</v>
      </c>
      <c r="S1840">
        <v>33322</v>
      </c>
      <c r="T1840" s="3">
        <v>42106</v>
      </c>
      <c r="U1840" s="3">
        <v>42107</v>
      </c>
      <c r="V1840" s="5">
        <v>-577.30400000000009</v>
      </c>
      <c r="W1840">
        <v>7</v>
      </c>
      <c r="X1840" s="5">
        <v>48.32</v>
      </c>
      <c r="Y1840">
        <v>90815</v>
      </c>
      <c r="Z1840">
        <f t="shared" si="112"/>
        <v>1</v>
      </c>
      <c r="AA1840">
        <f t="shared" si="115"/>
        <v>12</v>
      </c>
      <c r="AB1840" t="str">
        <f t="shared" si="113"/>
        <v>Apr</v>
      </c>
      <c r="AC1840">
        <f t="shared" si="114"/>
        <v>2015</v>
      </c>
    </row>
    <row r="1841" spans="1:29" ht="12.75" customHeight="1" x14ac:dyDescent="0.25">
      <c r="A1841">
        <v>25605</v>
      </c>
      <c r="B1841" t="s">
        <v>25</v>
      </c>
      <c r="C1841">
        <v>0.04</v>
      </c>
      <c r="D1841">
        <v>39.479999999999997</v>
      </c>
      <c r="E1841">
        <v>1.99</v>
      </c>
      <c r="F1841">
        <v>3222</v>
      </c>
      <c r="G1841" t="s">
        <v>2885</v>
      </c>
      <c r="H1841" t="s">
        <v>27</v>
      </c>
      <c r="I1841" t="s">
        <v>28</v>
      </c>
      <c r="J1841" t="s">
        <v>77</v>
      </c>
      <c r="K1841" t="s">
        <v>180</v>
      </c>
      <c r="L1841" t="s">
        <v>51</v>
      </c>
      <c r="M1841" t="s">
        <v>705</v>
      </c>
      <c r="N1841">
        <v>0.54</v>
      </c>
      <c r="O1841" t="s">
        <v>33</v>
      </c>
      <c r="P1841" t="s">
        <v>136</v>
      </c>
      <c r="Q1841" t="s">
        <v>362</v>
      </c>
      <c r="R1841" t="s">
        <v>2886</v>
      </c>
      <c r="S1841">
        <v>32303</v>
      </c>
      <c r="T1841" s="3">
        <v>42082</v>
      </c>
      <c r="U1841" s="3">
        <v>42082</v>
      </c>
      <c r="V1841" s="5">
        <v>-1535.4864000000002</v>
      </c>
      <c r="W1841">
        <v>8</v>
      </c>
      <c r="X1841" s="5">
        <v>332.16</v>
      </c>
      <c r="Y1841">
        <v>90814</v>
      </c>
      <c r="Z1841">
        <f t="shared" si="112"/>
        <v>0</v>
      </c>
      <c r="AA1841">
        <f t="shared" si="115"/>
        <v>19</v>
      </c>
      <c r="AB1841" t="str">
        <f t="shared" si="113"/>
        <v>Mar</v>
      </c>
      <c r="AC1841">
        <f t="shared" si="114"/>
        <v>2015</v>
      </c>
    </row>
    <row r="1842" spans="1:29" ht="12.75" customHeight="1" x14ac:dyDescent="0.25">
      <c r="A1842">
        <v>25606</v>
      </c>
      <c r="B1842" t="s">
        <v>25</v>
      </c>
      <c r="C1842">
        <v>0</v>
      </c>
      <c r="D1842">
        <v>8.1199999999999992</v>
      </c>
      <c r="E1842">
        <v>2.83</v>
      </c>
      <c r="F1842">
        <v>3222</v>
      </c>
      <c r="G1842" t="s">
        <v>2885</v>
      </c>
      <c r="H1842" t="s">
        <v>49</v>
      </c>
      <c r="I1842" t="s">
        <v>28</v>
      </c>
      <c r="J1842" t="s">
        <v>77</v>
      </c>
      <c r="K1842" t="s">
        <v>180</v>
      </c>
      <c r="L1842" t="s">
        <v>51</v>
      </c>
      <c r="M1842" t="s">
        <v>827</v>
      </c>
      <c r="N1842">
        <v>0.77</v>
      </c>
      <c r="O1842" t="s">
        <v>33</v>
      </c>
      <c r="P1842" t="s">
        <v>136</v>
      </c>
      <c r="Q1842" t="s">
        <v>362</v>
      </c>
      <c r="R1842" t="s">
        <v>2886</v>
      </c>
      <c r="S1842">
        <v>32303</v>
      </c>
      <c r="T1842" s="3">
        <v>42082</v>
      </c>
      <c r="U1842" s="3">
        <v>42083</v>
      </c>
      <c r="V1842" s="5">
        <v>-159.32</v>
      </c>
      <c r="W1842">
        <v>17</v>
      </c>
      <c r="X1842" s="5">
        <v>147.62</v>
      </c>
      <c r="Y1842">
        <v>90814</v>
      </c>
      <c r="Z1842">
        <f t="shared" si="112"/>
        <v>1</v>
      </c>
      <c r="AA1842">
        <f t="shared" si="115"/>
        <v>19</v>
      </c>
      <c r="AB1842" t="str">
        <f t="shared" si="113"/>
        <v>Mar</v>
      </c>
      <c r="AC1842">
        <f t="shared" si="114"/>
        <v>2015</v>
      </c>
    </row>
    <row r="1843" spans="1:29" ht="12.75" customHeight="1" x14ac:dyDescent="0.25">
      <c r="A1843">
        <v>19517</v>
      </c>
      <c r="B1843" t="s">
        <v>47</v>
      </c>
      <c r="C1843">
        <v>0.06</v>
      </c>
      <c r="D1843">
        <v>60.98</v>
      </c>
      <c r="E1843">
        <v>30</v>
      </c>
      <c r="F1843">
        <v>3224</v>
      </c>
      <c r="G1843" t="s">
        <v>2887</v>
      </c>
      <c r="H1843" t="s">
        <v>39</v>
      </c>
      <c r="I1843" t="s">
        <v>58</v>
      </c>
      <c r="J1843" t="s">
        <v>41</v>
      </c>
      <c r="K1843" t="s">
        <v>42</v>
      </c>
      <c r="L1843" t="s">
        <v>43</v>
      </c>
      <c r="M1843" t="s">
        <v>2888</v>
      </c>
      <c r="N1843">
        <v>0.7</v>
      </c>
      <c r="O1843" t="s">
        <v>33</v>
      </c>
      <c r="P1843" t="s">
        <v>136</v>
      </c>
      <c r="Q1843" t="s">
        <v>244</v>
      </c>
      <c r="R1843" t="s">
        <v>2889</v>
      </c>
      <c r="S1843">
        <v>37066</v>
      </c>
      <c r="T1843" s="3">
        <v>42095</v>
      </c>
      <c r="U1843" s="3">
        <v>42096</v>
      </c>
      <c r="V1843" s="5">
        <v>-74.088000000000008</v>
      </c>
      <c r="W1843">
        <v>2</v>
      </c>
      <c r="X1843" s="5">
        <v>125.9</v>
      </c>
      <c r="Y1843">
        <v>86508</v>
      </c>
      <c r="Z1843">
        <f t="shared" si="112"/>
        <v>1</v>
      </c>
      <c r="AA1843">
        <f t="shared" si="115"/>
        <v>1</v>
      </c>
      <c r="AB1843" t="str">
        <f t="shared" si="113"/>
        <v>Apr</v>
      </c>
      <c r="AC1843">
        <f t="shared" si="114"/>
        <v>2015</v>
      </c>
    </row>
    <row r="1844" spans="1:29" ht="12.75" customHeight="1" x14ac:dyDescent="0.25">
      <c r="A1844">
        <v>22291</v>
      </c>
      <c r="B1844" t="s">
        <v>37</v>
      </c>
      <c r="C1844">
        <v>0.1</v>
      </c>
      <c r="D1844">
        <v>208.16</v>
      </c>
      <c r="E1844">
        <v>68.02</v>
      </c>
      <c r="F1844">
        <v>3225</v>
      </c>
      <c r="G1844" t="s">
        <v>2890</v>
      </c>
      <c r="H1844" t="s">
        <v>39</v>
      </c>
      <c r="I1844" t="s">
        <v>58</v>
      </c>
      <c r="J1844" t="s">
        <v>29</v>
      </c>
      <c r="K1844" t="s">
        <v>257</v>
      </c>
      <c r="L1844" t="s">
        <v>43</v>
      </c>
      <c r="M1844" t="s">
        <v>2891</v>
      </c>
      <c r="N1844">
        <v>0.57999999999999996</v>
      </c>
      <c r="O1844" t="s">
        <v>33</v>
      </c>
      <c r="P1844" t="s">
        <v>136</v>
      </c>
      <c r="Q1844" t="s">
        <v>244</v>
      </c>
      <c r="R1844" t="s">
        <v>2892</v>
      </c>
      <c r="S1844">
        <v>38138</v>
      </c>
      <c r="T1844" s="3">
        <v>42018</v>
      </c>
      <c r="U1844" s="3">
        <v>42018</v>
      </c>
      <c r="V1844" s="5">
        <v>-137.52199999999999</v>
      </c>
      <c r="W1844">
        <v>4</v>
      </c>
      <c r="X1844" s="5">
        <v>768.81</v>
      </c>
      <c r="Y1844">
        <v>86507</v>
      </c>
      <c r="Z1844">
        <f t="shared" si="112"/>
        <v>0</v>
      </c>
      <c r="AA1844">
        <f t="shared" si="115"/>
        <v>14</v>
      </c>
      <c r="AB1844" t="str">
        <f t="shared" si="113"/>
        <v>Jan</v>
      </c>
      <c r="AC1844">
        <f t="shared" si="114"/>
        <v>2015</v>
      </c>
    </row>
    <row r="1845" spans="1:29" ht="12.75" customHeight="1" x14ac:dyDescent="0.25">
      <c r="A1845">
        <v>22292</v>
      </c>
      <c r="B1845" t="s">
        <v>37</v>
      </c>
      <c r="C1845">
        <v>7.0000000000000007E-2</v>
      </c>
      <c r="D1845">
        <v>90.48</v>
      </c>
      <c r="E1845">
        <v>19.989999999999998</v>
      </c>
      <c r="F1845">
        <v>3226</v>
      </c>
      <c r="G1845" t="s">
        <v>2893</v>
      </c>
      <c r="H1845" t="s">
        <v>49</v>
      </c>
      <c r="I1845" t="s">
        <v>58</v>
      </c>
      <c r="J1845" t="s">
        <v>29</v>
      </c>
      <c r="K1845" t="s">
        <v>69</v>
      </c>
      <c r="L1845" t="s">
        <v>59</v>
      </c>
      <c r="M1845" t="s">
        <v>1840</v>
      </c>
      <c r="N1845">
        <v>0.4</v>
      </c>
      <c r="O1845" t="s">
        <v>33</v>
      </c>
      <c r="P1845" t="s">
        <v>136</v>
      </c>
      <c r="Q1845" t="s">
        <v>244</v>
      </c>
      <c r="R1845" t="s">
        <v>2894</v>
      </c>
      <c r="S1845">
        <v>37075</v>
      </c>
      <c r="T1845" s="3">
        <v>42018</v>
      </c>
      <c r="U1845" s="3">
        <v>42019</v>
      </c>
      <c r="V1845" s="5">
        <v>-11.815999999999999</v>
      </c>
      <c r="W1845">
        <v>2</v>
      </c>
      <c r="X1845" s="5">
        <v>183.39</v>
      </c>
      <c r="Y1845">
        <v>86507</v>
      </c>
      <c r="Z1845">
        <f t="shared" si="112"/>
        <v>1</v>
      </c>
      <c r="AA1845">
        <f t="shared" si="115"/>
        <v>14</v>
      </c>
      <c r="AB1845" t="str">
        <f t="shared" si="113"/>
        <v>Jan</v>
      </c>
      <c r="AC1845">
        <f t="shared" si="114"/>
        <v>2015</v>
      </c>
    </row>
    <row r="1846" spans="1:29" ht="12.75" customHeight="1" x14ac:dyDescent="0.25">
      <c r="A1846">
        <v>22293</v>
      </c>
      <c r="B1846" t="s">
        <v>37</v>
      </c>
      <c r="C1846">
        <v>0.01</v>
      </c>
      <c r="D1846">
        <v>9.48</v>
      </c>
      <c r="E1846">
        <v>7.29</v>
      </c>
      <c r="F1846">
        <v>3226</v>
      </c>
      <c r="G1846" t="s">
        <v>2893</v>
      </c>
      <c r="H1846" t="s">
        <v>27</v>
      </c>
      <c r="I1846" t="s">
        <v>58</v>
      </c>
      <c r="J1846" t="s">
        <v>41</v>
      </c>
      <c r="K1846" t="s">
        <v>50</v>
      </c>
      <c r="L1846" t="s">
        <v>51</v>
      </c>
      <c r="M1846" t="s">
        <v>52</v>
      </c>
      <c r="N1846">
        <v>0.45</v>
      </c>
      <c r="O1846" t="s">
        <v>33</v>
      </c>
      <c r="P1846" t="s">
        <v>136</v>
      </c>
      <c r="Q1846" t="s">
        <v>244</v>
      </c>
      <c r="R1846" t="s">
        <v>2894</v>
      </c>
      <c r="S1846">
        <v>37075</v>
      </c>
      <c r="T1846" s="3">
        <v>42018</v>
      </c>
      <c r="U1846" s="3">
        <v>42020</v>
      </c>
      <c r="V1846" s="5">
        <v>238.93379999999999</v>
      </c>
      <c r="W1846">
        <v>1</v>
      </c>
      <c r="X1846" s="5">
        <v>12.9</v>
      </c>
      <c r="Y1846">
        <v>86507</v>
      </c>
      <c r="Z1846">
        <f t="shared" si="112"/>
        <v>2</v>
      </c>
      <c r="AA1846">
        <f t="shared" si="115"/>
        <v>14</v>
      </c>
      <c r="AB1846" t="str">
        <f t="shared" si="113"/>
        <v>Jan</v>
      </c>
      <c r="AC1846">
        <f t="shared" si="114"/>
        <v>2015</v>
      </c>
    </row>
    <row r="1847" spans="1:29" ht="12.75" customHeight="1" x14ac:dyDescent="0.25">
      <c r="A1847">
        <v>22294</v>
      </c>
      <c r="B1847" t="s">
        <v>37</v>
      </c>
      <c r="C1847">
        <v>0.02</v>
      </c>
      <c r="D1847">
        <v>4.28</v>
      </c>
      <c r="E1847">
        <v>0.94</v>
      </c>
      <c r="F1847">
        <v>3226</v>
      </c>
      <c r="G1847" t="s">
        <v>2893</v>
      </c>
      <c r="H1847" t="s">
        <v>49</v>
      </c>
      <c r="I1847" t="s">
        <v>58</v>
      </c>
      <c r="J1847" t="s">
        <v>29</v>
      </c>
      <c r="K1847" t="s">
        <v>30</v>
      </c>
      <c r="L1847" t="s">
        <v>31</v>
      </c>
      <c r="M1847" t="s">
        <v>1647</v>
      </c>
      <c r="N1847">
        <v>0.56000000000000005</v>
      </c>
      <c r="O1847" t="s">
        <v>33</v>
      </c>
      <c r="P1847" t="s">
        <v>136</v>
      </c>
      <c r="Q1847" t="s">
        <v>244</v>
      </c>
      <c r="R1847" t="s">
        <v>2894</v>
      </c>
      <c r="S1847">
        <v>37075</v>
      </c>
      <c r="T1847" s="3">
        <v>42018</v>
      </c>
      <c r="U1847" s="3">
        <v>42019</v>
      </c>
      <c r="V1847" s="5">
        <v>-105.126</v>
      </c>
      <c r="W1847">
        <v>4</v>
      </c>
      <c r="X1847" s="5">
        <v>17.89</v>
      </c>
      <c r="Y1847">
        <v>86507</v>
      </c>
      <c r="Z1847">
        <f t="shared" si="112"/>
        <v>1</v>
      </c>
      <c r="AA1847">
        <f t="shared" si="115"/>
        <v>14</v>
      </c>
      <c r="AB1847" t="str">
        <f t="shared" si="113"/>
        <v>Jan</v>
      </c>
      <c r="AC1847">
        <f t="shared" si="114"/>
        <v>2015</v>
      </c>
    </row>
    <row r="1848" spans="1:29" ht="12.75" customHeight="1" x14ac:dyDescent="0.25">
      <c r="A1848">
        <v>24343</v>
      </c>
      <c r="B1848" t="s">
        <v>56</v>
      </c>
      <c r="C1848">
        <v>0.06</v>
      </c>
      <c r="D1848">
        <v>22.24</v>
      </c>
      <c r="E1848">
        <v>1.99</v>
      </c>
      <c r="F1848">
        <v>3226</v>
      </c>
      <c r="G1848" t="s">
        <v>2893</v>
      </c>
      <c r="H1848" t="s">
        <v>49</v>
      </c>
      <c r="I1848" t="s">
        <v>58</v>
      </c>
      <c r="J1848" t="s">
        <v>77</v>
      </c>
      <c r="K1848" t="s">
        <v>180</v>
      </c>
      <c r="L1848" t="s">
        <v>51</v>
      </c>
      <c r="M1848" t="s">
        <v>2895</v>
      </c>
      <c r="N1848">
        <v>0.43</v>
      </c>
      <c r="O1848" t="s">
        <v>33</v>
      </c>
      <c r="P1848" t="s">
        <v>136</v>
      </c>
      <c r="Q1848" t="s">
        <v>244</v>
      </c>
      <c r="R1848" t="s">
        <v>2894</v>
      </c>
      <c r="S1848">
        <v>37075</v>
      </c>
      <c r="T1848" s="3">
        <v>42183</v>
      </c>
      <c r="U1848" s="3">
        <v>42185</v>
      </c>
      <c r="V1848" s="5">
        <v>95.387999999999991</v>
      </c>
      <c r="W1848">
        <v>12</v>
      </c>
      <c r="X1848" s="5">
        <v>255.88</v>
      </c>
      <c r="Y1848">
        <v>86509</v>
      </c>
      <c r="Z1848">
        <f t="shared" si="112"/>
        <v>2</v>
      </c>
      <c r="AA1848">
        <f t="shared" si="115"/>
        <v>28</v>
      </c>
      <c r="AB1848" t="str">
        <f t="shared" si="113"/>
        <v>Jun</v>
      </c>
      <c r="AC1848">
        <f t="shared" si="114"/>
        <v>2015</v>
      </c>
    </row>
    <row r="1849" spans="1:29" ht="12.75" customHeight="1" x14ac:dyDescent="0.25">
      <c r="A1849">
        <v>18940</v>
      </c>
      <c r="B1849" t="s">
        <v>37</v>
      </c>
      <c r="C1849">
        <v>0.01</v>
      </c>
      <c r="D1849">
        <v>24.95</v>
      </c>
      <c r="E1849">
        <v>2.99</v>
      </c>
      <c r="F1849">
        <v>3229</v>
      </c>
      <c r="G1849" t="s">
        <v>2896</v>
      </c>
      <c r="H1849" t="s">
        <v>49</v>
      </c>
      <c r="I1849" t="s">
        <v>58</v>
      </c>
      <c r="J1849" t="s">
        <v>29</v>
      </c>
      <c r="K1849" t="s">
        <v>109</v>
      </c>
      <c r="L1849" t="s">
        <v>59</v>
      </c>
      <c r="M1849" t="s">
        <v>2897</v>
      </c>
      <c r="N1849">
        <v>0.39</v>
      </c>
      <c r="O1849" t="s">
        <v>33</v>
      </c>
      <c r="P1849" t="s">
        <v>61</v>
      </c>
      <c r="Q1849" t="s">
        <v>1858</v>
      </c>
      <c r="R1849" t="s">
        <v>2898</v>
      </c>
      <c r="S1849">
        <v>54880</v>
      </c>
      <c r="T1849" s="3">
        <v>42025</v>
      </c>
      <c r="U1849" s="3">
        <v>42026</v>
      </c>
      <c r="V1849" s="5">
        <v>261.38579999999996</v>
      </c>
      <c r="W1849">
        <v>15</v>
      </c>
      <c r="X1849" s="5">
        <v>378.82</v>
      </c>
      <c r="Y1849">
        <v>87435</v>
      </c>
      <c r="Z1849">
        <f t="shared" si="112"/>
        <v>1</v>
      </c>
      <c r="AA1849">
        <f t="shared" si="115"/>
        <v>21</v>
      </c>
      <c r="AB1849" t="str">
        <f t="shared" si="113"/>
        <v>Jan</v>
      </c>
      <c r="AC1849">
        <f t="shared" si="114"/>
        <v>2015</v>
      </c>
    </row>
    <row r="1850" spans="1:29" ht="12.75" customHeight="1" x14ac:dyDescent="0.25">
      <c r="A1850">
        <v>18941</v>
      </c>
      <c r="B1850" t="s">
        <v>37</v>
      </c>
      <c r="C1850">
        <v>0</v>
      </c>
      <c r="D1850">
        <v>15.98</v>
      </c>
      <c r="E1850">
        <v>8.99</v>
      </c>
      <c r="F1850">
        <v>3230</v>
      </c>
      <c r="G1850" t="s">
        <v>2899</v>
      </c>
      <c r="H1850" t="s">
        <v>49</v>
      </c>
      <c r="I1850" t="s">
        <v>58</v>
      </c>
      <c r="J1850" t="s">
        <v>77</v>
      </c>
      <c r="K1850" t="s">
        <v>180</v>
      </c>
      <c r="L1850" t="s">
        <v>51</v>
      </c>
      <c r="M1850" t="s">
        <v>2900</v>
      </c>
      <c r="N1850">
        <v>0.64</v>
      </c>
      <c r="O1850" t="s">
        <v>33</v>
      </c>
      <c r="P1850" t="s">
        <v>61</v>
      </c>
      <c r="Q1850" t="s">
        <v>1858</v>
      </c>
      <c r="R1850" t="s">
        <v>2901</v>
      </c>
      <c r="S1850">
        <v>53186</v>
      </c>
      <c r="T1850" s="3">
        <v>42025</v>
      </c>
      <c r="U1850" s="3">
        <v>42027</v>
      </c>
      <c r="V1850" s="5">
        <v>-135.46</v>
      </c>
      <c r="W1850">
        <v>9</v>
      </c>
      <c r="X1850" s="5">
        <v>152.18</v>
      </c>
      <c r="Y1850">
        <v>87435</v>
      </c>
      <c r="Z1850">
        <f t="shared" si="112"/>
        <v>2</v>
      </c>
      <c r="AA1850">
        <f t="shared" si="115"/>
        <v>21</v>
      </c>
      <c r="AB1850" t="str">
        <f t="shared" si="113"/>
        <v>Jan</v>
      </c>
      <c r="AC1850">
        <f t="shared" si="114"/>
        <v>2015</v>
      </c>
    </row>
    <row r="1851" spans="1:29" ht="12.75" customHeight="1" x14ac:dyDescent="0.25">
      <c r="A1851">
        <v>19062</v>
      </c>
      <c r="B1851" t="s">
        <v>47</v>
      </c>
      <c r="C1851">
        <v>0.06</v>
      </c>
      <c r="D1851">
        <v>4.91</v>
      </c>
      <c r="E1851">
        <v>5.68</v>
      </c>
      <c r="F1851">
        <v>3230</v>
      </c>
      <c r="G1851" t="s">
        <v>2899</v>
      </c>
      <c r="H1851" t="s">
        <v>27</v>
      </c>
      <c r="I1851" t="s">
        <v>58</v>
      </c>
      <c r="J1851" t="s">
        <v>29</v>
      </c>
      <c r="K1851" t="s">
        <v>109</v>
      </c>
      <c r="L1851" t="s">
        <v>59</v>
      </c>
      <c r="M1851" t="s">
        <v>1396</v>
      </c>
      <c r="N1851">
        <v>0.36</v>
      </c>
      <c r="O1851" t="s">
        <v>33</v>
      </c>
      <c r="P1851" t="s">
        <v>61</v>
      </c>
      <c r="Q1851" t="s">
        <v>1858</v>
      </c>
      <c r="R1851" t="s">
        <v>2901</v>
      </c>
      <c r="S1851">
        <v>53186</v>
      </c>
      <c r="T1851" s="3">
        <v>42168</v>
      </c>
      <c r="U1851" s="3">
        <v>42168</v>
      </c>
      <c r="V1851" s="5">
        <v>-31.68825</v>
      </c>
      <c r="W1851">
        <v>10</v>
      </c>
      <c r="X1851" s="5">
        <v>53.89</v>
      </c>
      <c r="Y1851">
        <v>87436</v>
      </c>
      <c r="Z1851">
        <f t="shared" si="112"/>
        <v>0</v>
      </c>
      <c r="AA1851">
        <f t="shared" si="115"/>
        <v>13</v>
      </c>
      <c r="AB1851" t="str">
        <f t="shared" si="113"/>
        <v>Jun</v>
      </c>
      <c r="AC1851">
        <f t="shared" si="114"/>
        <v>2015</v>
      </c>
    </row>
    <row r="1852" spans="1:29" ht="12.75" customHeight="1" x14ac:dyDescent="0.25">
      <c r="A1852">
        <v>19063</v>
      </c>
      <c r="B1852" t="s">
        <v>47</v>
      </c>
      <c r="C1852">
        <v>7.0000000000000007E-2</v>
      </c>
      <c r="D1852">
        <v>48.94</v>
      </c>
      <c r="E1852">
        <v>5.86</v>
      </c>
      <c r="F1852">
        <v>3230</v>
      </c>
      <c r="G1852" t="s">
        <v>2899</v>
      </c>
      <c r="H1852" t="s">
        <v>27</v>
      </c>
      <c r="I1852" t="s">
        <v>58</v>
      </c>
      <c r="J1852" t="s">
        <v>29</v>
      </c>
      <c r="K1852" t="s">
        <v>93</v>
      </c>
      <c r="L1852" t="s">
        <v>59</v>
      </c>
      <c r="M1852" t="s">
        <v>2902</v>
      </c>
      <c r="N1852">
        <v>0.35</v>
      </c>
      <c r="O1852" t="s">
        <v>33</v>
      </c>
      <c r="P1852" t="s">
        <v>61</v>
      </c>
      <c r="Q1852" t="s">
        <v>1858</v>
      </c>
      <c r="R1852" t="s">
        <v>2901</v>
      </c>
      <c r="S1852">
        <v>53186</v>
      </c>
      <c r="T1852" s="3">
        <v>42168</v>
      </c>
      <c r="U1852" s="3">
        <v>42169</v>
      </c>
      <c r="V1852" s="5">
        <v>690.70379999999989</v>
      </c>
      <c r="W1852">
        <v>21</v>
      </c>
      <c r="X1852" s="5">
        <v>1001.02</v>
      </c>
      <c r="Y1852">
        <v>87436</v>
      </c>
      <c r="Z1852">
        <f t="shared" si="112"/>
        <v>1</v>
      </c>
      <c r="AA1852">
        <f t="shared" si="115"/>
        <v>13</v>
      </c>
      <c r="AB1852" t="str">
        <f t="shared" si="113"/>
        <v>Jun</v>
      </c>
      <c r="AC1852">
        <f t="shared" si="114"/>
        <v>2015</v>
      </c>
    </row>
    <row r="1853" spans="1:29" ht="12.75" customHeight="1" x14ac:dyDescent="0.25">
      <c r="A1853">
        <v>19179</v>
      </c>
      <c r="B1853" t="s">
        <v>106</v>
      </c>
      <c r="C1853">
        <v>0.06</v>
      </c>
      <c r="D1853">
        <v>115.99</v>
      </c>
      <c r="E1853">
        <v>5.92</v>
      </c>
      <c r="F1853">
        <v>3238</v>
      </c>
      <c r="G1853" t="s">
        <v>2903</v>
      </c>
      <c r="H1853" t="s">
        <v>49</v>
      </c>
      <c r="I1853" t="s">
        <v>28</v>
      </c>
      <c r="J1853" t="s">
        <v>77</v>
      </c>
      <c r="K1853" t="s">
        <v>78</v>
      </c>
      <c r="L1853" t="s">
        <v>59</v>
      </c>
      <c r="M1853" t="s">
        <v>1772</v>
      </c>
      <c r="N1853">
        <v>0.57999999999999996</v>
      </c>
      <c r="O1853" t="s">
        <v>33</v>
      </c>
      <c r="P1853" t="s">
        <v>34</v>
      </c>
      <c r="Q1853" t="s">
        <v>102</v>
      </c>
      <c r="R1853" t="s">
        <v>2904</v>
      </c>
      <c r="S1853">
        <v>97330</v>
      </c>
      <c r="T1853" s="3">
        <v>42159</v>
      </c>
      <c r="U1853" s="3">
        <v>42161</v>
      </c>
      <c r="V1853" s="5">
        <v>-13.068000000000001</v>
      </c>
      <c r="W1853">
        <v>5</v>
      </c>
      <c r="X1853" s="5">
        <v>495.82</v>
      </c>
      <c r="Y1853">
        <v>89564</v>
      </c>
      <c r="Z1853">
        <f t="shared" si="112"/>
        <v>2</v>
      </c>
      <c r="AA1853">
        <f t="shared" si="115"/>
        <v>4</v>
      </c>
      <c r="AB1853" t="str">
        <f t="shared" si="113"/>
        <v>Jun</v>
      </c>
      <c r="AC1853">
        <f t="shared" si="114"/>
        <v>2015</v>
      </c>
    </row>
    <row r="1854" spans="1:29" ht="12.75" customHeight="1" x14ac:dyDescent="0.25">
      <c r="A1854">
        <v>23084</v>
      </c>
      <c r="B1854" t="s">
        <v>25</v>
      </c>
      <c r="C1854">
        <v>0</v>
      </c>
      <c r="D1854">
        <v>7.28</v>
      </c>
      <c r="E1854">
        <v>3.52</v>
      </c>
      <c r="F1854">
        <v>3243</v>
      </c>
      <c r="G1854" t="s">
        <v>2905</v>
      </c>
      <c r="H1854" t="s">
        <v>49</v>
      </c>
      <c r="I1854" t="s">
        <v>58</v>
      </c>
      <c r="J1854" t="s">
        <v>77</v>
      </c>
      <c r="K1854" t="s">
        <v>180</v>
      </c>
      <c r="L1854" t="s">
        <v>51</v>
      </c>
      <c r="M1854" t="s">
        <v>2906</v>
      </c>
      <c r="N1854">
        <v>0.68</v>
      </c>
      <c r="O1854" t="s">
        <v>33</v>
      </c>
      <c r="P1854" t="s">
        <v>53</v>
      </c>
      <c r="Q1854" t="s">
        <v>228</v>
      </c>
      <c r="R1854" t="s">
        <v>916</v>
      </c>
      <c r="S1854">
        <v>6010</v>
      </c>
      <c r="T1854" s="3">
        <v>42165</v>
      </c>
      <c r="U1854" s="3">
        <v>42165</v>
      </c>
      <c r="V1854" s="5">
        <v>-25.103999999999999</v>
      </c>
      <c r="W1854">
        <v>3</v>
      </c>
      <c r="X1854" s="5">
        <v>24.44</v>
      </c>
      <c r="Y1854">
        <v>88329</v>
      </c>
      <c r="Z1854">
        <f t="shared" si="112"/>
        <v>0</v>
      </c>
      <c r="AA1854">
        <f t="shared" si="115"/>
        <v>10</v>
      </c>
      <c r="AB1854" t="str">
        <f t="shared" si="113"/>
        <v>Jun</v>
      </c>
      <c r="AC1854">
        <f t="shared" si="114"/>
        <v>2015</v>
      </c>
    </row>
    <row r="1855" spans="1:29" ht="12.75" customHeight="1" x14ac:dyDescent="0.25">
      <c r="A1855">
        <v>23267</v>
      </c>
      <c r="B1855" t="s">
        <v>106</v>
      </c>
      <c r="C1855">
        <v>0.06</v>
      </c>
      <c r="D1855">
        <v>5.18</v>
      </c>
      <c r="E1855">
        <v>2.04</v>
      </c>
      <c r="F1855">
        <v>3246</v>
      </c>
      <c r="G1855" t="s">
        <v>2907</v>
      </c>
      <c r="H1855" t="s">
        <v>49</v>
      </c>
      <c r="I1855" t="s">
        <v>58</v>
      </c>
      <c r="J1855" t="s">
        <v>29</v>
      </c>
      <c r="K1855" t="s">
        <v>93</v>
      </c>
      <c r="L1855" t="s">
        <v>31</v>
      </c>
      <c r="M1855" t="s">
        <v>167</v>
      </c>
      <c r="N1855">
        <v>0.36</v>
      </c>
      <c r="O1855" t="s">
        <v>33</v>
      </c>
      <c r="P1855" t="s">
        <v>53</v>
      </c>
      <c r="Q1855" t="s">
        <v>197</v>
      </c>
      <c r="R1855" t="s">
        <v>2908</v>
      </c>
      <c r="S1855">
        <v>3051</v>
      </c>
      <c r="T1855" s="3">
        <v>42095</v>
      </c>
      <c r="U1855" s="3">
        <v>42095</v>
      </c>
      <c r="V1855" s="5">
        <v>1.9504000000000001</v>
      </c>
      <c r="W1855">
        <v>4</v>
      </c>
      <c r="X1855" s="5">
        <v>21.86</v>
      </c>
      <c r="Y1855">
        <v>88330</v>
      </c>
      <c r="Z1855">
        <f t="shared" si="112"/>
        <v>0</v>
      </c>
      <c r="AA1855">
        <f t="shared" si="115"/>
        <v>1</v>
      </c>
      <c r="AB1855" t="str">
        <f t="shared" si="113"/>
        <v>Apr</v>
      </c>
      <c r="AC1855">
        <f t="shared" si="114"/>
        <v>2015</v>
      </c>
    </row>
    <row r="1856" spans="1:29" ht="12.75" customHeight="1" x14ac:dyDescent="0.25">
      <c r="A1856">
        <v>18265</v>
      </c>
      <c r="B1856" t="s">
        <v>25</v>
      </c>
      <c r="C1856">
        <v>7.0000000000000007E-2</v>
      </c>
      <c r="D1856">
        <v>2.78</v>
      </c>
      <c r="E1856">
        <v>1.49</v>
      </c>
      <c r="F1856">
        <v>3248</v>
      </c>
      <c r="G1856" t="s">
        <v>2909</v>
      </c>
      <c r="H1856" t="s">
        <v>49</v>
      </c>
      <c r="I1856" t="s">
        <v>58</v>
      </c>
      <c r="J1856" t="s">
        <v>29</v>
      </c>
      <c r="K1856" t="s">
        <v>109</v>
      </c>
      <c r="L1856" t="s">
        <v>59</v>
      </c>
      <c r="M1856" t="s">
        <v>772</v>
      </c>
      <c r="N1856">
        <v>0.36</v>
      </c>
      <c r="O1856" t="s">
        <v>33</v>
      </c>
      <c r="P1856" t="s">
        <v>136</v>
      </c>
      <c r="Q1856" t="s">
        <v>171</v>
      </c>
      <c r="R1856" t="s">
        <v>2910</v>
      </c>
      <c r="S1856">
        <v>70458</v>
      </c>
      <c r="T1856" s="3">
        <v>42131</v>
      </c>
      <c r="U1856" s="3">
        <v>42132</v>
      </c>
      <c r="V1856" s="5">
        <v>-340.53109999999998</v>
      </c>
      <c r="W1856">
        <v>17</v>
      </c>
      <c r="X1856" s="5">
        <v>47.12</v>
      </c>
      <c r="Y1856">
        <v>87297</v>
      </c>
      <c r="Z1856">
        <f t="shared" si="112"/>
        <v>1</v>
      </c>
      <c r="AA1856">
        <f t="shared" si="115"/>
        <v>7</v>
      </c>
      <c r="AB1856" t="str">
        <f t="shared" si="113"/>
        <v>May</v>
      </c>
      <c r="AC1856">
        <f t="shared" si="114"/>
        <v>2015</v>
      </c>
    </row>
    <row r="1857" spans="1:29" ht="12.75" customHeight="1" x14ac:dyDescent="0.25">
      <c r="A1857">
        <v>25820</v>
      </c>
      <c r="B1857" t="s">
        <v>25</v>
      </c>
      <c r="C1857">
        <v>0.03</v>
      </c>
      <c r="D1857">
        <v>42.8</v>
      </c>
      <c r="E1857">
        <v>2.99</v>
      </c>
      <c r="F1857">
        <v>3249</v>
      </c>
      <c r="G1857" t="s">
        <v>2911</v>
      </c>
      <c r="H1857" t="s">
        <v>49</v>
      </c>
      <c r="I1857" t="s">
        <v>28</v>
      </c>
      <c r="J1857" t="s">
        <v>29</v>
      </c>
      <c r="K1857" t="s">
        <v>109</v>
      </c>
      <c r="L1857" t="s">
        <v>59</v>
      </c>
      <c r="M1857" t="s">
        <v>2912</v>
      </c>
      <c r="N1857">
        <v>0.36</v>
      </c>
      <c r="O1857" t="s">
        <v>33</v>
      </c>
      <c r="P1857" t="s">
        <v>53</v>
      </c>
      <c r="Q1857" t="s">
        <v>415</v>
      </c>
      <c r="R1857" t="s">
        <v>2913</v>
      </c>
      <c r="S1857">
        <v>21403</v>
      </c>
      <c r="T1857" s="3">
        <v>42147</v>
      </c>
      <c r="U1857" s="3">
        <v>42148</v>
      </c>
      <c r="V1857" s="5">
        <v>462.92099999999994</v>
      </c>
      <c r="W1857">
        <v>16</v>
      </c>
      <c r="X1857" s="5">
        <v>670.9</v>
      </c>
      <c r="Y1857">
        <v>87298</v>
      </c>
      <c r="Z1857">
        <f t="shared" si="112"/>
        <v>1</v>
      </c>
      <c r="AA1857">
        <f t="shared" si="115"/>
        <v>23</v>
      </c>
      <c r="AB1857" t="str">
        <f t="shared" si="113"/>
        <v>May</v>
      </c>
      <c r="AC1857">
        <f t="shared" si="114"/>
        <v>2015</v>
      </c>
    </row>
    <row r="1858" spans="1:29" ht="12.75" customHeight="1" x14ac:dyDescent="0.25">
      <c r="A1858">
        <v>5511</v>
      </c>
      <c r="B1858" t="s">
        <v>47</v>
      </c>
      <c r="C1858">
        <v>0.02</v>
      </c>
      <c r="D1858">
        <v>5.28</v>
      </c>
      <c r="E1858">
        <v>6.26</v>
      </c>
      <c r="F1858">
        <v>3251</v>
      </c>
      <c r="G1858" t="s">
        <v>2914</v>
      </c>
      <c r="H1858" t="s">
        <v>49</v>
      </c>
      <c r="I1858" t="s">
        <v>28</v>
      </c>
      <c r="J1858" t="s">
        <v>29</v>
      </c>
      <c r="K1858" t="s">
        <v>93</v>
      </c>
      <c r="L1858" t="s">
        <v>59</v>
      </c>
      <c r="M1858" t="s">
        <v>1363</v>
      </c>
      <c r="N1858">
        <v>0.4</v>
      </c>
      <c r="O1858" t="s">
        <v>33</v>
      </c>
      <c r="P1858" t="s">
        <v>53</v>
      </c>
      <c r="Q1858" t="s">
        <v>71</v>
      </c>
      <c r="R1858" t="s">
        <v>90</v>
      </c>
      <c r="S1858">
        <v>10112</v>
      </c>
      <c r="T1858" s="3">
        <v>42166</v>
      </c>
      <c r="U1858" s="3">
        <v>42167</v>
      </c>
      <c r="V1858" s="5">
        <v>-131.16</v>
      </c>
      <c r="W1858">
        <v>76</v>
      </c>
      <c r="X1858" s="5">
        <v>412.72</v>
      </c>
      <c r="Y1858">
        <v>39076</v>
      </c>
      <c r="Z1858">
        <f t="shared" si="112"/>
        <v>1</v>
      </c>
      <c r="AA1858">
        <f t="shared" si="115"/>
        <v>11</v>
      </c>
      <c r="AB1858" t="str">
        <f t="shared" si="113"/>
        <v>Jun</v>
      </c>
      <c r="AC1858">
        <f t="shared" si="114"/>
        <v>2015</v>
      </c>
    </row>
    <row r="1859" spans="1:29" ht="12.75" customHeight="1" x14ac:dyDescent="0.25">
      <c r="A1859">
        <v>23324</v>
      </c>
      <c r="B1859" t="s">
        <v>47</v>
      </c>
      <c r="C1859">
        <v>0.01</v>
      </c>
      <c r="D1859">
        <v>11.34</v>
      </c>
      <c r="E1859">
        <v>5.01</v>
      </c>
      <c r="F1859">
        <v>3252</v>
      </c>
      <c r="G1859" t="s">
        <v>2915</v>
      </c>
      <c r="H1859" t="s">
        <v>49</v>
      </c>
      <c r="I1859" t="s">
        <v>58</v>
      </c>
      <c r="J1859" t="s">
        <v>29</v>
      </c>
      <c r="K1859" t="s">
        <v>93</v>
      </c>
      <c r="L1859" t="s">
        <v>59</v>
      </c>
      <c r="M1859" t="s">
        <v>576</v>
      </c>
      <c r="N1859">
        <v>0.36</v>
      </c>
      <c r="O1859" t="s">
        <v>33</v>
      </c>
      <c r="P1859" t="s">
        <v>53</v>
      </c>
      <c r="Q1859" t="s">
        <v>71</v>
      </c>
      <c r="R1859" t="s">
        <v>2916</v>
      </c>
      <c r="S1859">
        <v>12306</v>
      </c>
      <c r="T1859" s="3">
        <v>42093</v>
      </c>
      <c r="U1859" s="3">
        <v>42095</v>
      </c>
      <c r="V1859" s="5">
        <v>-11.83</v>
      </c>
      <c r="W1859">
        <v>1</v>
      </c>
      <c r="X1859" s="5">
        <v>14.52</v>
      </c>
      <c r="Y1859">
        <v>87296</v>
      </c>
      <c r="Z1859">
        <f t="shared" ref="Z1859:Z1922" si="116">DATEDIF(T1859, U1859, "d")</f>
        <v>2</v>
      </c>
      <c r="AA1859">
        <f t="shared" si="115"/>
        <v>30</v>
      </c>
      <c r="AB1859" t="str">
        <f t="shared" ref="AB1859:AB1922" si="117">TEXT((T1859), "mmm")</f>
        <v>Mar</v>
      </c>
      <c r="AC1859">
        <f t="shared" ref="AC1859:AC1922" si="118">YEAR(T1859)</f>
        <v>2015</v>
      </c>
    </row>
    <row r="1860" spans="1:29" ht="12.75" customHeight="1" x14ac:dyDescent="0.25">
      <c r="A1860">
        <v>23511</v>
      </c>
      <c r="B1860" t="s">
        <v>47</v>
      </c>
      <c r="C1860">
        <v>0.02</v>
      </c>
      <c r="D1860">
        <v>5.28</v>
      </c>
      <c r="E1860">
        <v>6.26</v>
      </c>
      <c r="F1860">
        <v>3252</v>
      </c>
      <c r="G1860" t="s">
        <v>2915</v>
      </c>
      <c r="H1860" t="s">
        <v>49</v>
      </c>
      <c r="I1860" t="s">
        <v>28</v>
      </c>
      <c r="J1860" t="s">
        <v>29</v>
      </c>
      <c r="K1860" t="s">
        <v>93</v>
      </c>
      <c r="L1860" t="s">
        <v>59</v>
      </c>
      <c r="M1860" t="s">
        <v>1363</v>
      </c>
      <c r="N1860">
        <v>0.4</v>
      </c>
      <c r="O1860" t="s">
        <v>33</v>
      </c>
      <c r="P1860" t="s">
        <v>53</v>
      </c>
      <c r="Q1860" t="s">
        <v>71</v>
      </c>
      <c r="R1860" t="s">
        <v>2916</v>
      </c>
      <c r="S1860">
        <v>12306</v>
      </c>
      <c r="T1860" s="3">
        <v>42166</v>
      </c>
      <c r="U1860" s="3">
        <v>42167</v>
      </c>
      <c r="V1860" s="5">
        <v>-65.58</v>
      </c>
      <c r="W1860">
        <v>19</v>
      </c>
      <c r="X1860" s="5">
        <v>103.18</v>
      </c>
      <c r="Y1860">
        <v>87299</v>
      </c>
      <c r="Z1860">
        <f t="shared" si="116"/>
        <v>1</v>
      </c>
      <c r="AA1860">
        <f t="shared" ref="AA1860:AA1923" si="119">DAY(T1860)</f>
        <v>11</v>
      </c>
      <c r="AB1860" t="str">
        <f t="shared" si="117"/>
        <v>Jun</v>
      </c>
      <c r="AC1860">
        <f t="shared" si="118"/>
        <v>2015</v>
      </c>
    </row>
    <row r="1861" spans="1:29" ht="12.75" customHeight="1" x14ac:dyDescent="0.25">
      <c r="A1861">
        <v>21046</v>
      </c>
      <c r="B1861" t="s">
        <v>47</v>
      </c>
      <c r="C1861">
        <v>0.06</v>
      </c>
      <c r="D1861">
        <v>47.98</v>
      </c>
      <c r="E1861">
        <v>3.61</v>
      </c>
      <c r="F1861">
        <v>3255</v>
      </c>
      <c r="G1861" t="s">
        <v>2917</v>
      </c>
      <c r="H1861" t="s">
        <v>49</v>
      </c>
      <c r="I1861" t="s">
        <v>40</v>
      </c>
      <c r="J1861" t="s">
        <v>77</v>
      </c>
      <c r="K1861" t="s">
        <v>180</v>
      </c>
      <c r="L1861" t="s">
        <v>51</v>
      </c>
      <c r="M1861" t="s">
        <v>1013</v>
      </c>
      <c r="N1861">
        <v>0.71</v>
      </c>
      <c r="O1861" t="s">
        <v>33</v>
      </c>
      <c r="P1861" t="s">
        <v>136</v>
      </c>
      <c r="Q1861" t="s">
        <v>362</v>
      </c>
      <c r="R1861" t="s">
        <v>2918</v>
      </c>
      <c r="S1861">
        <v>33319</v>
      </c>
      <c r="T1861" s="3">
        <v>42053</v>
      </c>
      <c r="U1861" s="3">
        <v>42055</v>
      </c>
      <c r="V1861" s="5">
        <v>596.80799999999999</v>
      </c>
      <c r="W1861">
        <v>2</v>
      </c>
      <c r="X1861" s="5">
        <v>97.96</v>
      </c>
      <c r="Y1861">
        <v>90488</v>
      </c>
      <c r="Z1861">
        <f t="shared" si="116"/>
        <v>2</v>
      </c>
      <c r="AA1861">
        <f t="shared" si="119"/>
        <v>18</v>
      </c>
      <c r="AB1861" t="str">
        <f t="shared" si="117"/>
        <v>Feb</v>
      </c>
      <c r="AC1861">
        <f t="shared" si="118"/>
        <v>2015</v>
      </c>
    </row>
    <row r="1862" spans="1:29" ht="12.75" customHeight="1" x14ac:dyDescent="0.25">
      <c r="A1862">
        <v>18728</v>
      </c>
      <c r="B1862" t="s">
        <v>37</v>
      </c>
      <c r="C1862">
        <v>0.01</v>
      </c>
      <c r="D1862">
        <v>349.45</v>
      </c>
      <c r="E1862">
        <v>60</v>
      </c>
      <c r="F1862">
        <v>3257</v>
      </c>
      <c r="G1862" t="s">
        <v>2919</v>
      </c>
      <c r="H1862" t="s">
        <v>39</v>
      </c>
      <c r="I1862" t="s">
        <v>114</v>
      </c>
      <c r="J1862" t="s">
        <v>41</v>
      </c>
      <c r="K1862" t="s">
        <v>152</v>
      </c>
      <c r="L1862" t="s">
        <v>43</v>
      </c>
      <c r="M1862" t="s">
        <v>989</v>
      </c>
      <c r="O1862" t="s">
        <v>33</v>
      </c>
      <c r="P1862" t="s">
        <v>34</v>
      </c>
      <c r="Q1862" t="s">
        <v>35</v>
      </c>
      <c r="R1862" t="s">
        <v>2920</v>
      </c>
      <c r="S1862">
        <v>98632</v>
      </c>
      <c r="T1862" s="3">
        <v>42150</v>
      </c>
      <c r="U1862" s="3">
        <v>42151</v>
      </c>
      <c r="V1862" s="5">
        <v>3739.3928999999998</v>
      </c>
      <c r="W1862">
        <v>15</v>
      </c>
      <c r="X1862" s="5">
        <v>5419.41</v>
      </c>
      <c r="Y1862">
        <v>88825</v>
      </c>
      <c r="Z1862">
        <f t="shared" si="116"/>
        <v>1</v>
      </c>
      <c r="AA1862">
        <f t="shared" si="119"/>
        <v>26</v>
      </c>
      <c r="AB1862" t="str">
        <f t="shared" si="117"/>
        <v>May</v>
      </c>
      <c r="AC1862">
        <f t="shared" si="118"/>
        <v>2015</v>
      </c>
    </row>
    <row r="1863" spans="1:29" ht="12.75" customHeight="1" x14ac:dyDescent="0.25">
      <c r="A1863">
        <v>21852</v>
      </c>
      <c r="B1863" t="s">
        <v>56</v>
      </c>
      <c r="C1863">
        <v>0</v>
      </c>
      <c r="D1863">
        <v>25.38</v>
      </c>
      <c r="E1863">
        <v>8.99</v>
      </c>
      <c r="F1863">
        <v>3257</v>
      </c>
      <c r="G1863" t="s">
        <v>2919</v>
      </c>
      <c r="H1863" t="s">
        <v>49</v>
      </c>
      <c r="I1863" t="s">
        <v>114</v>
      </c>
      <c r="J1863" t="s">
        <v>41</v>
      </c>
      <c r="K1863" t="s">
        <v>50</v>
      </c>
      <c r="L1863" t="s">
        <v>51</v>
      </c>
      <c r="M1863" t="s">
        <v>762</v>
      </c>
      <c r="N1863">
        <v>0.5</v>
      </c>
      <c r="O1863" t="s">
        <v>33</v>
      </c>
      <c r="P1863" t="s">
        <v>34</v>
      </c>
      <c r="Q1863" t="s">
        <v>35</v>
      </c>
      <c r="R1863" t="s">
        <v>2920</v>
      </c>
      <c r="S1863">
        <v>98632</v>
      </c>
      <c r="T1863" s="3">
        <v>42137</v>
      </c>
      <c r="U1863" s="3">
        <v>42139</v>
      </c>
      <c r="V1863" s="5">
        <v>470.33799999999997</v>
      </c>
      <c r="W1863">
        <v>26</v>
      </c>
      <c r="X1863" s="5">
        <v>700.41</v>
      </c>
      <c r="Y1863">
        <v>88826</v>
      </c>
      <c r="Z1863">
        <f t="shared" si="116"/>
        <v>2</v>
      </c>
      <c r="AA1863">
        <f t="shared" si="119"/>
        <v>13</v>
      </c>
      <c r="AB1863" t="str">
        <f t="shared" si="117"/>
        <v>May</v>
      </c>
      <c r="AC1863">
        <f t="shared" si="118"/>
        <v>2015</v>
      </c>
    </row>
    <row r="1864" spans="1:29" ht="12.75" customHeight="1" x14ac:dyDescent="0.25">
      <c r="A1864">
        <v>23010</v>
      </c>
      <c r="B1864" t="s">
        <v>37</v>
      </c>
      <c r="C1864">
        <v>0.02</v>
      </c>
      <c r="D1864">
        <v>55.94</v>
      </c>
      <c r="E1864">
        <v>6.55</v>
      </c>
      <c r="F1864">
        <v>3258</v>
      </c>
      <c r="G1864" t="s">
        <v>2921</v>
      </c>
      <c r="H1864" t="s">
        <v>49</v>
      </c>
      <c r="I1864" t="s">
        <v>114</v>
      </c>
      <c r="J1864" t="s">
        <v>77</v>
      </c>
      <c r="K1864" t="s">
        <v>180</v>
      </c>
      <c r="L1864" t="s">
        <v>59</v>
      </c>
      <c r="M1864" t="s">
        <v>1156</v>
      </c>
      <c r="N1864">
        <v>0.68</v>
      </c>
      <c r="O1864" t="s">
        <v>33</v>
      </c>
      <c r="P1864" t="s">
        <v>34</v>
      </c>
      <c r="Q1864" t="s">
        <v>35</v>
      </c>
      <c r="R1864" t="s">
        <v>2922</v>
      </c>
      <c r="S1864">
        <v>98037</v>
      </c>
      <c r="T1864" s="3">
        <v>42084</v>
      </c>
      <c r="U1864" s="3">
        <v>42086</v>
      </c>
      <c r="V1864" s="5">
        <v>401.85</v>
      </c>
      <c r="W1864">
        <v>11</v>
      </c>
      <c r="X1864" s="5">
        <v>646.88</v>
      </c>
      <c r="Y1864">
        <v>88824</v>
      </c>
      <c r="Z1864">
        <f t="shared" si="116"/>
        <v>2</v>
      </c>
      <c r="AA1864">
        <f t="shared" si="119"/>
        <v>21</v>
      </c>
      <c r="AB1864" t="str">
        <f t="shared" si="117"/>
        <v>Mar</v>
      </c>
      <c r="AC1864">
        <f t="shared" si="118"/>
        <v>2015</v>
      </c>
    </row>
    <row r="1865" spans="1:29" ht="12.75" customHeight="1" x14ac:dyDescent="0.25">
      <c r="A1865">
        <v>22576</v>
      </c>
      <c r="B1865" t="s">
        <v>37</v>
      </c>
      <c r="C1865">
        <v>7.0000000000000007E-2</v>
      </c>
      <c r="D1865">
        <v>105.34</v>
      </c>
      <c r="E1865">
        <v>24.49</v>
      </c>
      <c r="F1865">
        <v>3261</v>
      </c>
      <c r="G1865" t="s">
        <v>2923</v>
      </c>
      <c r="H1865" t="s">
        <v>27</v>
      </c>
      <c r="I1865" t="s">
        <v>114</v>
      </c>
      <c r="J1865" t="s">
        <v>41</v>
      </c>
      <c r="K1865" t="s">
        <v>50</v>
      </c>
      <c r="L1865" t="s">
        <v>236</v>
      </c>
      <c r="M1865" t="s">
        <v>2608</v>
      </c>
      <c r="N1865">
        <v>0.61</v>
      </c>
      <c r="O1865" t="s">
        <v>33</v>
      </c>
      <c r="P1865" t="s">
        <v>61</v>
      </c>
      <c r="Q1865" t="s">
        <v>300</v>
      </c>
      <c r="R1865" t="s">
        <v>2924</v>
      </c>
      <c r="S1865">
        <v>49221</v>
      </c>
      <c r="T1865" s="3">
        <v>42180</v>
      </c>
      <c r="U1865" s="3">
        <v>42181</v>
      </c>
      <c r="V1865" s="5">
        <v>710.67239999999993</v>
      </c>
      <c r="W1865">
        <v>10</v>
      </c>
      <c r="X1865" s="5">
        <v>1029.96</v>
      </c>
      <c r="Y1865">
        <v>90296</v>
      </c>
      <c r="Z1865">
        <f t="shared" si="116"/>
        <v>1</v>
      </c>
      <c r="AA1865">
        <f t="shared" si="119"/>
        <v>25</v>
      </c>
      <c r="AB1865" t="str">
        <f t="shared" si="117"/>
        <v>Jun</v>
      </c>
      <c r="AC1865">
        <f t="shared" si="118"/>
        <v>2015</v>
      </c>
    </row>
    <row r="1866" spans="1:29" ht="12.75" customHeight="1" x14ac:dyDescent="0.25">
      <c r="A1866">
        <v>19214</v>
      </c>
      <c r="B1866" t="s">
        <v>56</v>
      </c>
      <c r="C1866">
        <v>0.04</v>
      </c>
      <c r="D1866">
        <v>9.99</v>
      </c>
      <c r="E1866">
        <v>11.59</v>
      </c>
      <c r="F1866">
        <v>3264</v>
      </c>
      <c r="G1866" t="s">
        <v>2925</v>
      </c>
      <c r="H1866" t="s">
        <v>49</v>
      </c>
      <c r="I1866" t="s">
        <v>28</v>
      </c>
      <c r="J1866" t="s">
        <v>29</v>
      </c>
      <c r="K1866" t="s">
        <v>93</v>
      </c>
      <c r="L1866" t="s">
        <v>59</v>
      </c>
      <c r="M1866" t="s">
        <v>1911</v>
      </c>
      <c r="N1866">
        <v>0.4</v>
      </c>
      <c r="O1866" t="s">
        <v>33</v>
      </c>
      <c r="P1866" t="s">
        <v>34</v>
      </c>
      <c r="Q1866" t="s">
        <v>45</v>
      </c>
      <c r="R1866" t="s">
        <v>2926</v>
      </c>
      <c r="S1866">
        <v>95501</v>
      </c>
      <c r="T1866" s="3">
        <v>42143</v>
      </c>
      <c r="U1866" s="3">
        <v>42145</v>
      </c>
      <c r="V1866" s="5">
        <v>-92.32</v>
      </c>
      <c r="W1866">
        <v>5</v>
      </c>
      <c r="X1866" s="5">
        <v>52.09</v>
      </c>
      <c r="Y1866">
        <v>89835</v>
      </c>
      <c r="Z1866">
        <f t="shared" si="116"/>
        <v>2</v>
      </c>
      <c r="AA1866">
        <f t="shared" si="119"/>
        <v>19</v>
      </c>
      <c r="AB1866" t="str">
        <f t="shared" si="117"/>
        <v>May</v>
      </c>
      <c r="AC1866">
        <f t="shared" si="118"/>
        <v>2015</v>
      </c>
    </row>
    <row r="1867" spans="1:29" ht="12.75" customHeight="1" x14ac:dyDescent="0.25">
      <c r="A1867">
        <v>21459</v>
      </c>
      <c r="B1867" t="s">
        <v>47</v>
      </c>
      <c r="C1867">
        <v>0</v>
      </c>
      <c r="D1867">
        <v>122.99</v>
      </c>
      <c r="E1867">
        <v>70.2</v>
      </c>
      <c r="F1867">
        <v>3266</v>
      </c>
      <c r="G1867" t="s">
        <v>2927</v>
      </c>
      <c r="H1867" t="s">
        <v>39</v>
      </c>
      <c r="I1867" t="s">
        <v>28</v>
      </c>
      <c r="J1867" t="s">
        <v>41</v>
      </c>
      <c r="K1867" t="s">
        <v>42</v>
      </c>
      <c r="L1867" t="s">
        <v>43</v>
      </c>
      <c r="M1867" t="s">
        <v>147</v>
      </c>
      <c r="N1867">
        <v>0.74</v>
      </c>
      <c r="O1867" t="s">
        <v>33</v>
      </c>
      <c r="P1867" t="s">
        <v>53</v>
      </c>
      <c r="Q1867" t="s">
        <v>188</v>
      </c>
      <c r="R1867" t="s">
        <v>433</v>
      </c>
      <c r="S1867">
        <v>4073</v>
      </c>
      <c r="T1867" s="3">
        <v>42032</v>
      </c>
      <c r="U1867" s="3">
        <v>42033</v>
      </c>
      <c r="V1867" s="5">
        <v>-1764.29</v>
      </c>
      <c r="W1867">
        <v>14</v>
      </c>
      <c r="X1867" s="5">
        <v>1794.88</v>
      </c>
      <c r="Y1867">
        <v>89836</v>
      </c>
      <c r="Z1867">
        <f t="shared" si="116"/>
        <v>1</v>
      </c>
      <c r="AA1867">
        <f t="shared" si="119"/>
        <v>28</v>
      </c>
      <c r="AB1867" t="str">
        <f t="shared" si="117"/>
        <v>Jan</v>
      </c>
      <c r="AC1867">
        <f t="shared" si="118"/>
        <v>2015</v>
      </c>
    </row>
    <row r="1868" spans="1:29" ht="12.75" customHeight="1" x14ac:dyDescent="0.25">
      <c r="A1868">
        <v>21458</v>
      </c>
      <c r="B1868" t="s">
        <v>47</v>
      </c>
      <c r="C1868">
        <v>0.01</v>
      </c>
      <c r="D1868">
        <v>60.97</v>
      </c>
      <c r="E1868">
        <v>4.5</v>
      </c>
      <c r="F1868">
        <v>3269</v>
      </c>
      <c r="G1868" t="s">
        <v>2928</v>
      </c>
      <c r="H1868" t="s">
        <v>27</v>
      </c>
      <c r="I1868" t="s">
        <v>28</v>
      </c>
      <c r="J1868" t="s">
        <v>29</v>
      </c>
      <c r="K1868" t="s">
        <v>257</v>
      </c>
      <c r="L1868" t="s">
        <v>59</v>
      </c>
      <c r="M1868" t="s">
        <v>2132</v>
      </c>
      <c r="N1868">
        <v>0.56000000000000005</v>
      </c>
      <c r="O1868" t="s">
        <v>33</v>
      </c>
      <c r="P1868" t="s">
        <v>53</v>
      </c>
      <c r="Q1868" t="s">
        <v>54</v>
      </c>
      <c r="R1868" t="s">
        <v>2929</v>
      </c>
      <c r="S1868">
        <v>7060</v>
      </c>
      <c r="T1868" s="3">
        <v>42032</v>
      </c>
      <c r="U1868" s="3">
        <v>42034</v>
      </c>
      <c r="V1868" s="5">
        <v>527.87759999999992</v>
      </c>
      <c r="W1868">
        <v>12</v>
      </c>
      <c r="X1868" s="5">
        <v>765.04</v>
      </c>
      <c r="Y1868">
        <v>89836</v>
      </c>
      <c r="Z1868">
        <f t="shared" si="116"/>
        <v>2</v>
      </c>
      <c r="AA1868">
        <f t="shared" si="119"/>
        <v>28</v>
      </c>
      <c r="AB1868" t="str">
        <f t="shared" si="117"/>
        <v>Jan</v>
      </c>
      <c r="AC1868">
        <f t="shared" si="118"/>
        <v>2015</v>
      </c>
    </row>
    <row r="1869" spans="1:29" ht="12.75" customHeight="1" x14ac:dyDescent="0.25">
      <c r="A1869">
        <v>19047</v>
      </c>
      <c r="B1869" t="s">
        <v>106</v>
      </c>
      <c r="C1869">
        <v>0.02</v>
      </c>
      <c r="D1869">
        <v>13.48</v>
      </c>
      <c r="E1869">
        <v>4.51</v>
      </c>
      <c r="F1869">
        <v>3275</v>
      </c>
      <c r="G1869" t="s">
        <v>2930</v>
      </c>
      <c r="H1869" t="s">
        <v>49</v>
      </c>
      <c r="I1869" t="s">
        <v>40</v>
      </c>
      <c r="J1869" t="s">
        <v>29</v>
      </c>
      <c r="K1869" t="s">
        <v>141</v>
      </c>
      <c r="L1869" t="s">
        <v>59</v>
      </c>
      <c r="M1869" t="s">
        <v>2503</v>
      </c>
      <c r="N1869">
        <v>0.59</v>
      </c>
      <c r="O1869" t="s">
        <v>33</v>
      </c>
      <c r="P1869" t="s">
        <v>34</v>
      </c>
      <c r="Q1869" t="s">
        <v>35</v>
      </c>
      <c r="R1869" t="s">
        <v>1961</v>
      </c>
      <c r="S1869">
        <v>98273</v>
      </c>
      <c r="T1869" s="3">
        <v>42084</v>
      </c>
      <c r="U1869" s="3">
        <v>42086</v>
      </c>
      <c r="V1869" s="5">
        <v>34.520000000000003</v>
      </c>
      <c r="W1869">
        <v>9</v>
      </c>
      <c r="X1869" s="5">
        <v>127.12</v>
      </c>
      <c r="Y1869">
        <v>86233</v>
      </c>
      <c r="Z1869">
        <f t="shared" si="116"/>
        <v>2</v>
      </c>
      <c r="AA1869">
        <f t="shared" si="119"/>
        <v>21</v>
      </c>
      <c r="AB1869" t="str">
        <f t="shared" si="117"/>
        <v>Mar</v>
      </c>
      <c r="AC1869">
        <f t="shared" si="118"/>
        <v>2015</v>
      </c>
    </row>
    <row r="1870" spans="1:29" ht="12.75" customHeight="1" x14ac:dyDescent="0.25">
      <c r="A1870">
        <v>19232</v>
      </c>
      <c r="B1870" t="s">
        <v>106</v>
      </c>
      <c r="C1870">
        <v>0.04</v>
      </c>
      <c r="D1870">
        <v>449.99</v>
      </c>
      <c r="E1870">
        <v>24.49</v>
      </c>
      <c r="F1870">
        <v>3275</v>
      </c>
      <c r="G1870" t="s">
        <v>2930</v>
      </c>
      <c r="H1870" t="s">
        <v>49</v>
      </c>
      <c r="I1870" t="s">
        <v>58</v>
      </c>
      <c r="J1870" t="s">
        <v>77</v>
      </c>
      <c r="K1870" t="s">
        <v>587</v>
      </c>
      <c r="L1870" t="s">
        <v>236</v>
      </c>
      <c r="M1870" t="s">
        <v>2931</v>
      </c>
      <c r="N1870">
        <v>0.52</v>
      </c>
      <c r="O1870" t="s">
        <v>33</v>
      </c>
      <c r="P1870" t="s">
        <v>34</v>
      </c>
      <c r="Q1870" t="s">
        <v>35</v>
      </c>
      <c r="R1870" t="s">
        <v>1961</v>
      </c>
      <c r="S1870">
        <v>98273</v>
      </c>
      <c r="T1870" s="3">
        <v>42005</v>
      </c>
      <c r="U1870" s="3">
        <v>42009</v>
      </c>
      <c r="V1870" s="5">
        <v>3576.8840999999998</v>
      </c>
      <c r="W1870">
        <v>12</v>
      </c>
      <c r="X1870" s="5">
        <v>5183.8900000000003</v>
      </c>
      <c r="Y1870">
        <v>86234</v>
      </c>
      <c r="Z1870">
        <f t="shared" si="116"/>
        <v>4</v>
      </c>
      <c r="AA1870">
        <f t="shared" si="119"/>
        <v>1</v>
      </c>
      <c r="AB1870" t="str">
        <f t="shared" si="117"/>
        <v>Jan</v>
      </c>
      <c r="AC1870">
        <f t="shared" si="118"/>
        <v>2015</v>
      </c>
    </row>
    <row r="1871" spans="1:29" ht="12.75" customHeight="1" x14ac:dyDescent="0.25">
      <c r="A1871">
        <v>19233</v>
      </c>
      <c r="B1871" t="s">
        <v>106</v>
      </c>
      <c r="C1871">
        <v>0.01</v>
      </c>
      <c r="D1871">
        <v>5.84</v>
      </c>
      <c r="E1871">
        <v>1.2</v>
      </c>
      <c r="F1871">
        <v>3275</v>
      </c>
      <c r="G1871" t="s">
        <v>2930</v>
      </c>
      <c r="H1871" t="s">
        <v>49</v>
      </c>
      <c r="I1871" t="s">
        <v>58</v>
      </c>
      <c r="J1871" t="s">
        <v>29</v>
      </c>
      <c r="K1871" t="s">
        <v>30</v>
      </c>
      <c r="L1871" t="s">
        <v>31</v>
      </c>
      <c r="M1871" t="s">
        <v>1313</v>
      </c>
      <c r="N1871">
        <v>0.55000000000000004</v>
      </c>
      <c r="O1871" t="s">
        <v>33</v>
      </c>
      <c r="P1871" t="s">
        <v>34</v>
      </c>
      <c r="Q1871" t="s">
        <v>35</v>
      </c>
      <c r="R1871" t="s">
        <v>1961</v>
      </c>
      <c r="S1871">
        <v>98273</v>
      </c>
      <c r="T1871" s="3">
        <v>42005</v>
      </c>
      <c r="U1871" s="3">
        <v>42014</v>
      </c>
      <c r="V1871" s="5">
        <v>20.38</v>
      </c>
      <c r="W1871">
        <v>6</v>
      </c>
      <c r="X1871" s="5">
        <v>36.090000000000003</v>
      </c>
      <c r="Y1871">
        <v>86234</v>
      </c>
      <c r="Z1871">
        <f t="shared" si="116"/>
        <v>9</v>
      </c>
      <c r="AA1871">
        <f t="shared" si="119"/>
        <v>1</v>
      </c>
      <c r="AB1871" t="str">
        <f t="shared" si="117"/>
        <v>Jan</v>
      </c>
      <c r="AC1871">
        <f t="shared" si="118"/>
        <v>2015</v>
      </c>
    </row>
    <row r="1872" spans="1:29" ht="12.75" customHeight="1" x14ac:dyDescent="0.25">
      <c r="A1872">
        <v>20039</v>
      </c>
      <c r="B1872" t="s">
        <v>25</v>
      </c>
      <c r="C1872">
        <v>0.06</v>
      </c>
      <c r="D1872">
        <v>89.83</v>
      </c>
      <c r="E1872">
        <v>35</v>
      </c>
      <c r="F1872">
        <v>3279</v>
      </c>
      <c r="G1872" t="s">
        <v>2932</v>
      </c>
      <c r="H1872" t="s">
        <v>49</v>
      </c>
      <c r="I1872" t="s">
        <v>40</v>
      </c>
      <c r="J1872" t="s">
        <v>29</v>
      </c>
      <c r="K1872" t="s">
        <v>141</v>
      </c>
      <c r="L1872" t="s">
        <v>236</v>
      </c>
      <c r="M1872" t="s">
        <v>2933</v>
      </c>
      <c r="N1872">
        <v>0.83</v>
      </c>
      <c r="O1872" t="s">
        <v>33</v>
      </c>
      <c r="P1872" t="s">
        <v>136</v>
      </c>
      <c r="Q1872" t="s">
        <v>932</v>
      </c>
      <c r="R1872" t="s">
        <v>2603</v>
      </c>
      <c r="S1872">
        <v>29203</v>
      </c>
      <c r="T1872" s="3">
        <v>42100</v>
      </c>
      <c r="U1872" s="3">
        <v>42102</v>
      </c>
      <c r="V1872" s="5">
        <v>31.11</v>
      </c>
      <c r="W1872">
        <v>4</v>
      </c>
      <c r="X1872" s="5">
        <v>366.26</v>
      </c>
      <c r="Y1872">
        <v>90766</v>
      </c>
      <c r="Z1872">
        <f t="shared" si="116"/>
        <v>2</v>
      </c>
      <c r="AA1872">
        <f t="shared" si="119"/>
        <v>6</v>
      </c>
      <c r="AB1872" t="str">
        <f t="shared" si="117"/>
        <v>Apr</v>
      </c>
      <c r="AC1872">
        <f t="shared" si="118"/>
        <v>2015</v>
      </c>
    </row>
    <row r="1873" spans="1:29" ht="12.75" customHeight="1" x14ac:dyDescent="0.25">
      <c r="A1873">
        <v>20040</v>
      </c>
      <c r="B1873" t="s">
        <v>25</v>
      </c>
      <c r="C1873">
        <v>0.1</v>
      </c>
      <c r="D1873">
        <v>13.43</v>
      </c>
      <c r="E1873">
        <v>5.5</v>
      </c>
      <c r="F1873">
        <v>3279</v>
      </c>
      <c r="G1873" t="s">
        <v>2932</v>
      </c>
      <c r="H1873" t="s">
        <v>49</v>
      </c>
      <c r="I1873" t="s">
        <v>40</v>
      </c>
      <c r="J1873" t="s">
        <v>29</v>
      </c>
      <c r="K1873" t="s">
        <v>141</v>
      </c>
      <c r="L1873" t="s">
        <v>59</v>
      </c>
      <c r="M1873" t="s">
        <v>1702</v>
      </c>
      <c r="N1873">
        <v>0.56999999999999995</v>
      </c>
      <c r="O1873" t="s">
        <v>33</v>
      </c>
      <c r="P1873" t="s">
        <v>136</v>
      </c>
      <c r="Q1873" t="s">
        <v>932</v>
      </c>
      <c r="R1873" t="s">
        <v>2603</v>
      </c>
      <c r="S1873">
        <v>29203</v>
      </c>
      <c r="T1873" s="3">
        <v>42100</v>
      </c>
      <c r="U1873" s="3">
        <v>42102</v>
      </c>
      <c r="V1873" s="5">
        <v>358.29539999999997</v>
      </c>
      <c r="W1873">
        <v>12</v>
      </c>
      <c r="X1873" s="5">
        <v>157.99</v>
      </c>
      <c r="Y1873">
        <v>90766</v>
      </c>
      <c r="Z1873">
        <f t="shared" si="116"/>
        <v>2</v>
      </c>
      <c r="AA1873">
        <f t="shared" si="119"/>
        <v>6</v>
      </c>
      <c r="AB1873" t="str">
        <f t="shared" si="117"/>
        <v>Apr</v>
      </c>
      <c r="AC1873">
        <f t="shared" si="118"/>
        <v>2015</v>
      </c>
    </row>
    <row r="1874" spans="1:29" ht="12.75" customHeight="1" x14ac:dyDescent="0.25">
      <c r="A1874">
        <v>20041</v>
      </c>
      <c r="B1874" t="s">
        <v>25</v>
      </c>
      <c r="C1874">
        <v>0.01</v>
      </c>
      <c r="D1874">
        <v>125.99</v>
      </c>
      <c r="E1874">
        <v>7.69</v>
      </c>
      <c r="F1874">
        <v>3279</v>
      </c>
      <c r="G1874" t="s">
        <v>2932</v>
      </c>
      <c r="H1874" t="s">
        <v>49</v>
      </c>
      <c r="I1874" t="s">
        <v>40</v>
      </c>
      <c r="J1874" t="s">
        <v>77</v>
      </c>
      <c r="K1874" t="s">
        <v>78</v>
      </c>
      <c r="L1874" t="s">
        <v>59</v>
      </c>
      <c r="M1874" t="s">
        <v>1225</v>
      </c>
      <c r="N1874">
        <v>0.57999999999999996</v>
      </c>
      <c r="O1874" t="s">
        <v>33</v>
      </c>
      <c r="P1874" t="s">
        <v>136</v>
      </c>
      <c r="Q1874" t="s">
        <v>932</v>
      </c>
      <c r="R1874" t="s">
        <v>2603</v>
      </c>
      <c r="S1874">
        <v>29203</v>
      </c>
      <c r="T1874" s="3">
        <v>42100</v>
      </c>
      <c r="U1874" s="3">
        <v>42100</v>
      </c>
      <c r="V1874" s="5">
        <v>8.3219999999999992</v>
      </c>
      <c r="W1874">
        <v>11</v>
      </c>
      <c r="X1874" s="5">
        <v>1212.8800000000001</v>
      </c>
      <c r="Y1874">
        <v>90766</v>
      </c>
      <c r="Z1874">
        <f t="shared" si="116"/>
        <v>0</v>
      </c>
      <c r="AA1874">
        <f t="shared" si="119"/>
        <v>6</v>
      </c>
      <c r="AB1874" t="str">
        <f t="shared" si="117"/>
        <v>Apr</v>
      </c>
      <c r="AC1874">
        <f t="shared" si="118"/>
        <v>2015</v>
      </c>
    </row>
    <row r="1875" spans="1:29" ht="12.75" customHeight="1" x14ac:dyDescent="0.25">
      <c r="A1875">
        <v>21620</v>
      </c>
      <c r="B1875" t="s">
        <v>56</v>
      </c>
      <c r="C1875">
        <v>0.01</v>
      </c>
      <c r="D1875">
        <v>45.99</v>
      </c>
      <c r="E1875">
        <v>4.99</v>
      </c>
      <c r="F1875">
        <v>3279</v>
      </c>
      <c r="G1875" t="s">
        <v>2932</v>
      </c>
      <c r="H1875" t="s">
        <v>49</v>
      </c>
      <c r="I1875" t="s">
        <v>40</v>
      </c>
      <c r="J1875" t="s">
        <v>77</v>
      </c>
      <c r="K1875" t="s">
        <v>78</v>
      </c>
      <c r="L1875" t="s">
        <v>59</v>
      </c>
      <c r="M1875" t="s">
        <v>1115</v>
      </c>
      <c r="N1875">
        <v>0.56000000000000005</v>
      </c>
      <c r="O1875" t="s">
        <v>33</v>
      </c>
      <c r="P1875" t="s">
        <v>136</v>
      </c>
      <c r="Q1875" t="s">
        <v>932</v>
      </c>
      <c r="R1875" t="s">
        <v>2603</v>
      </c>
      <c r="S1875">
        <v>29203</v>
      </c>
      <c r="T1875" s="3">
        <v>42077</v>
      </c>
      <c r="U1875" s="3">
        <v>42079</v>
      </c>
      <c r="V1875" s="5">
        <v>24.018000000000001</v>
      </c>
      <c r="W1875">
        <v>3</v>
      </c>
      <c r="X1875" s="5">
        <v>125.19</v>
      </c>
      <c r="Y1875">
        <v>90767</v>
      </c>
      <c r="Z1875">
        <f t="shared" si="116"/>
        <v>2</v>
      </c>
      <c r="AA1875">
        <f t="shared" si="119"/>
        <v>14</v>
      </c>
      <c r="AB1875" t="str">
        <f t="shared" si="117"/>
        <v>Mar</v>
      </c>
      <c r="AC1875">
        <f t="shared" si="118"/>
        <v>2015</v>
      </c>
    </row>
    <row r="1876" spans="1:29" ht="12.75" customHeight="1" x14ac:dyDescent="0.25">
      <c r="A1876">
        <v>23022</v>
      </c>
      <c r="B1876" t="s">
        <v>47</v>
      </c>
      <c r="C1876">
        <v>0.05</v>
      </c>
      <c r="D1876">
        <v>363.25</v>
      </c>
      <c r="E1876">
        <v>19.989999999999998</v>
      </c>
      <c r="F1876">
        <v>3283</v>
      </c>
      <c r="G1876" t="s">
        <v>2934</v>
      </c>
      <c r="H1876" t="s">
        <v>27</v>
      </c>
      <c r="I1876" t="s">
        <v>28</v>
      </c>
      <c r="J1876" t="s">
        <v>29</v>
      </c>
      <c r="K1876" t="s">
        <v>257</v>
      </c>
      <c r="L1876" t="s">
        <v>59</v>
      </c>
      <c r="M1876" t="s">
        <v>1253</v>
      </c>
      <c r="N1876">
        <v>0.56999999999999995</v>
      </c>
      <c r="O1876" t="s">
        <v>33</v>
      </c>
      <c r="P1876" t="s">
        <v>136</v>
      </c>
      <c r="Q1876" t="s">
        <v>362</v>
      </c>
      <c r="R1876" t="s">
        <v>2935</v>
      </c>
      <c r="S1876">
        <v>33156</v>
      </c>
      <c r="T1876" s="3">
        <v>42115</v>
      </c>
      <c r="U1876" s="3">
        <v>42115</v>
      </c>
      <c r="V1876" s="5">
        <v>-269.75549999999998</v>
      </c>
      <c r="W1876">
        <v>5</v>
      </c>
      <c r="X1876" s="5">
        <v>1867.04</v>
      </c>
      <c r="Y1876">
        <v>90752</v>
      </c>
      <c r="Z1876">
        <f t="shared" si="116"/>
        <v>0</v>
      </c>
      <c r="AA1876">
        <f t="shared" si="119"/>
        <v>21</v>
      </c>
      <c r="AB1876" t="str">
        <f t="shared" si="117"/>
        <v>Apr</v>
      </c>
      <c r="AC1876">
        <f t="shared" si="118"/>
        <v>2015</v>
      </c>
    </row>
    <row r="1877" spans="1:29" ht="12.75" customHeight="1" x14ac:dyDescent="0.25">
      <c r="A1877">
        <v>23211</v>
      </c>
      <c r="B1877" t="s">
        <v>25</v>
      </c>
      <c r="C1877">
        <v>0.03</v>
      </c>
      <c r="D1877">
        <v>17.48</v>
      </c>
      <c r="E1877">
        <v>1.99</v>
      </c>
      <c r="F1877">
        <v>3283</v>
      </c>
      <c r="G1877" t="s">
        <v>2934</v>
      </c>
      <c r="H1877" t="s">
        <v>49</v>
      </c>
      <c r="I1877" t="s">
        <v>28</v>
      </c>
      <c r="J1877" t="s">
        <v>77</v>
      </c>
      <c r="K1877" t="s">
        <v>180</v>
      </c>
      <c r="L1877" t="s">
        <v>51</v>
      </c>
      <c r="M1877" t="s">
        <v>361</v>
      </c>
      <c r="N1877">
        <v>0.45</v>
      </c>
      <c r="O1877" t="s">
        <v>33</v>
      </c>
      <c r="P1877" t="s">
        <v>136</v>
      </c>
      <c r="Q1877" t="s">
        <v>362</v>
      </c>
      <c r="R1877" t="s">
        <v>2935</v>
      </c>
      <c r="S1877">
        <v>33156</v>
      </c>
      <c r="T1877" s="3">
        <v>42134</v>
      </c>
      <c r="U1877" s="3">
        <v>42135</v>
      </c>
      <c r="V1877" s="5">
        <v>710.80739999999992</v>
      </c>
      <c r="W1877">
        <v>31</v>
      </c>
      <c r="X1877" s="5">
        <v>537.79999999999995</v>
      </c>
      <c r="Y1877">
        <v>90753</v>
      </c>
      <c r="Z1877">
        <f t="shared" si="116"/>
        <v>1</v>
      </c>
      <c r="AA1877">
        <f t="shared" si="119"/>
        <v>10</v>
      </c>
      <c r="AB1877" t="str">
        <f t="shared" si="117"/>
        <v>May</v>
      </c>
      <c r="AC1877">
        <f t="shared" si="118"/>
        <v>2015</v>
      </c>
    </row>
    <row r="1878" spans="1:29" ht="12.75" customHeight="1" x14ac:dyDescent="0.25">
      <c r="A1878">
        <v>26141</v>
      </c>
      <c r="B1878" t="s">
        <v>25</v>
      </c>
      <c r="C1878">
        <v>0.05</v>
      </c>
      <c r="D1878">
        <v>19.23</v>
      </c>
      <c r="E1878">
        <v>6.15</v>
      </c>
      <c r="F1878">
        <v>3284</v>
      </c>
      <c r="G1878" t="s">
        <v>2936</v>
      </c>
      <c r="H1878" t="s">
        <v>27</v>
      </c>
      <c r="I1878" t="s">
        <v>28</v>
      </c>
      <c r="J1878" t="s">
        <v>41</v>
      </c>
      <c r="K1878" t="s">
        <v>50</v>
      </c>
      <c r="L1878" t="s">
        <v>51</v>
      </c>
      <c r="M1878" t="s">
        <v>472</v>
      </c>
      <c r="N1878">
        <v>0.44</v>
      </c>
      <c r="O1878" t="s">
        <v>33</v>
      </c>
      <c r="P1878" t="s">
        <v>136</v>
      </c>
      <c r="Q1878" t="s">
        <v>362</v>
      </c>
      <c r="R1878" t="s">
        <v>2937</v>
      </c>
      <c r="S1878">
        <v>34741</v>
      </c>
      <c r="T1878" s="3">
        <v>42055</v>
      </c>
      <c r="U1878" s="3">
        <v>42057</v>
      </c>
      <c r="V1878" s="5">
        <v>-2133.2780000000002</v>
      </c>
      <c r="W1878">
        <v>6</v>
      </c>
      <c r="X1878" s="5">
        <v>119.78</v>
      </c>
      <c r="Y1878">
        <v>90751</v>
      </c>
      <c r="Z1878">
        <f t="shared" si="116"/>
        <v>2</v>
      </c>
      <c r="AA1878">
        <f t="shared" si="119"/>
        <v>20</v>
      </c>
      <c r="AB1878" t="str">
        <f t="shared" si="117"/>
        <v>Feb</v>
      </c>
      <c r="AC1878">
        <f t="shared" si="118"/>
        <v>2015</v>
      </c>
    </row>
    <row r="1879" spans="1:29" ht="12.75" customHeight="1" x14ac:dyDescent="0.25">
      <c r="A1879">
        <v>20350</v>
      </c>
      <c r="B1879" t="s">
        <v>37</v>
      </c>
      <c r="C1879">
        <v>0.06</v>
      </c>
      <c r="D1879">
        <v>1.7</v>
      </c>
      <c r="E1879">
        <v>1.99</v>
      </c>
      <c r="F1879">
        <v>3285</v>
      </c>
      <c r="G1879" t="s">
        <v>2938</v>
      </c>
      <c r="H1879" t="s">
        <v>49</v>
      </c>
      <c r="I1879" t="s">
        <v>114</v>
      </c>
      <c r="J1879" t="s">
        <v>77</v>
      </c>
      <c r="K1879" t="s">
        <v>180</v>
      </c>
      <c r="L1879" t="s">
        <v>51</v>
      </c>
      <c r="M1879" t="s">
        <v>814</v>
      </c>
      <c r="N1879">
        <v>0.51</v>
      </c>
      <c r="O1879" t="s">
        <v>33</v>
      </c>
      <c r="P1879" t="s">
        <v>136</v>
      </c>
      <c r="Q1879" t="s">
        <v>137</v>
      </c>
      <c r="R1879" t="s">
        <v>2939</v>
      </c>
      <c r="S1879">
        <v>20170</v>
      </c>
      <c r="T1879" s="3">
        <v>42010</v>
      </c>
      <c r="U1879" s="3">
        <v>42011</v>
      </c>
      <c r="V1879" s="5">
        <v>80.071200000000005</v>
      </c>
      <c r="W1879">
        <v>7</v>
      </c>
      <c r="X1879" s="5">
        <v>12.15</v>
      </c>
      <c r="Y1879">
        <v>90750</v>
      </c>
      <c r="Z1879">
        <f t="shared" si="116"/>
        <v>1</v>
      </c>
      <c r="AA1879">
        <f t="shared" si="119"/>
        <v>6</v>
      </c>
      <c r="AB1879" t="str">
        <f t="shared" si="117"/>
        <v>Jan</v>
      </c>
      <c r="AC1879">
        <f t="shared" si="118"/>
        <v>2015</v>
      </c>
    </row>
    <row r="1880" spans="1:29" ht="12.75" customHeight="1" x14ac:dyDescent="0.25">
      <c r="A1880">
        <v>20351</v>
      </c>
      <c r="B1880" t="s">
        <v>37</v>
      </c>
      <c r="C1880">
        <v>0.01</v>
      </c>
      <c r="D1880">
        <v>30.98</v>
      </c>
      <c r="E1880">
        <v>5.09</v>
      </c>
      <c r="F1880">
        <v>3285</v>
      </c>
      <c r="G1880" t="s">
        <v>2938</v>
      </c>
      <c r="H1880" t="s">
        <v>49</v>
      </c>
      <c r="I1880" t="s">
        <v>114</v>
      </c>
      <c r="J1880" t="s">
        <v>29</v>
      </c>
      <c r="K1880" t="s">
        <v>93</v>
      </c>
      <c r="L1880" t="s">
        <v>59</v>
      </c>
      <c r="M1880" t="s">
        <v>2940</v>
      </c>
      <c r="N1880">
        <v>0.4</v>
      </c>
      <c r="O1880" t="s">
        <v>33</v>
      </c>
      <c r="P1880" t="s">
        <v>136</v>
      </c>
      <c r="Q1880" t="s">
        <v>137</v>
      </c>
      <c r="R1880" t="s">
        <v>2939</v>
      </c>
      <c r="S1880">
        <v>20170</v>
      </c>
      <c r="T1880" s="3">
        <v>42010</v>
      </c>
      <c r="U1880" s="3">
        <v>42012</v>
      </c>
      <c r="V1880" s="5">
        <v>896.40599999999995</v>
      </c>
      <c r="W1880">
        <v>9</v>
      </c>
      <c r="X1880" s="5">
        <v>288.42</v>
      </c>
      <c r="Y1880">
        <v>90750</v>
      </c>
      <c r="Z1880">
        <f t="shared" si="116"/>
        <v>2</v>
      </c>
      <c r="AA1880">
        <f t="shared" si="119"/>
        <v>6</v>
      </c>
      <c r="AB1880" t="str">
        <f t="shared" si="117"/>
        <v>Jan</v>
      </c>
      <c r="AC1880">
        <f t="shared" si="118"/>
        <v>2015</v>
      </c>
    </row>
    <row r="1881" spans="1:29" ht="12.75" customHeight="1" x14ac:dyDescent="0.25">
      <c r="A1881">
        <v>21567</v>
      </c>
      <c r="B1881" t="s">
        <v>106</v>
      </c>
      <c r="C1881">
        <v>0.08</v>
      </c>
      <c r="D1881">
        <v>30.56</v>
      </c>
      <c r="E1881">
        <v>2.99</v>
      </c>
      <c r="F1881">
        <v>3287</v>
      </c>
      <c r="G1881" t="s">
        <v>2941</v>
      </c>
      <c r="H1881" t="s">
        <v>49</v>
      </c>
      <c r="I1881" t="s">
        <v>58</v>
      </c>
      <c r="J1881" t="s">
        <v>29</v>
      </c>
      <c r="K1881" t="s">
        <v>109</v>
      </c>
      <c r="L1881" t="s">
        <v>59</v>
      </c>
      <c r="M1881" t="s">
        <v>2580</v>
      </c>
      <c r="N1881">
        <v>0.35</v>
      </c>
      <c r="O1881" t="s">
        <v>33</v>
      </c>
      <c r="P1881" t="s">
        <v>34</v>
      </c>
      <c r="Q1881" t="s">
        <v>45</v>
      </c>
      <c r="R1881" t="s">
        <v>2942</v>
      </c>
      <c r="S1881">
        <v>95746</v>
      </c>
      <c r="T1881" s="3">
        <v>42149</v>
      </c>
      <c r="U1881" s="3">
        <v>42151</v>
      </c>
      <c r="V1881" s="5">
        <v>352.87979999999999</v>
      </c>
      <c r="W1881">
        <v>17</v>
      </c>
      <c r="X1881" s="5">
        <v>511.42</v>
      </c>
      <c r="Y1881">
        <v>89897</v>
      </c>
      <c r="Z1881">
        <f t="shared" si="116"/>
        <v>2</v>
      </c>
      <c r="AA1881">
        <f t="shared" si="119"/>
        <v>25</v>
      </c>
      <c r="AB1881" t="str">
        <f t="shared" si="117"/>
        <v>May</v>
      </c>
      <c r="AC1881">
        <f t="shared" si="118"/>
        <v>2015</v>
      </c>
    </row>
    <row r="1882" spans="1:29" ht="12.75" customHeight="1" x14ac:dyDescent="0.25">
      <c r="A1882">
        <v>23198</v>
      </c>
      <c r="B1882" t="s">
        <v>106</v>
      </c>
      <c r="C1882">
        <v>0.04</v>
      </c>
      <c r="D1882">
        <v>33.89</v>
      </c>
      <c r="E1882">
        <v>5.0999999999999996</v>
      </c>
      <c r="F1882">
        <v>3303</v>
      </c>
      <c r="G1882" t="s">
        <v>2943</v>
      </c>
      <c r="H1882" t="s">
        <v>49</v>
      </c>
      <c r="I1882" t="s">
        <v>40</v>
      </c>
      <c r="J1882" t="s">
        <v>29</v>
      </c>
      <c r="K1882" t="s">
        <v>141</v>
      </c>
      <c r="L1882" t="s">
        <v>59</v>
      </c>
      <c r="M1882" t="s">
        <v>2792</v>
      </c>
      <c r="N1882">
        <v>0.6</v>
      </c>
      <c r="O1882" t="s">
        <v>33</v>
      </c>
      <c r="P1882" t="s">
        <v>136</v>
      </c>
      <c r="Q1882" t="s">
        <v>362</v>
      </c>
      <c r="R1882" t="s">
        <v>2944</v>
      </c>
      <c r="S1882">
        <v>33461</v>
      </c>
      <c r="T1882" s="3">
        <v>42011</v>
      </c>
      <c r="U1882" s="3">
        <v>42016</v>
      </c>
      <c r="V1882" s="5">
        <v>68.675999999999988</v>
      </c>
      <c r="W1882">
        <v>6</v>
      </c>
      <c r="X1882" s="5">
        <v>200.64</v>
      </c>
      <c r="Y1882">
        <v>87795</v>
      </c>
      <c r="Z1882">
        <f t="shared" si="116"/>
        <v>5</v>
      </c>
      <c r="AA1882">
        <f t="shared" si="119"/>
        <v>7</v>
      </c>
      <c r="AB1882" t="str">
        <f t="shared" si="117"/>
        <v>Jan</v>
      </c>
      <c r="AC1882">
        <f t="shared" si="118"/>
        <v>2015</v>
      </c>
    </row>
    <row r="1883" spans="1:29" ht="12.75" customHeight="1" x14ac:dyDescent="0.25">
      <c r="A1883">
        <v>20447</v>
      </c>
      <c r="B1883" t="s">
        <v>56</v>
      </c>
      <c r="C1883">
        <v>0.06</v>
      </c>
      <c r="D1883">
        <v>11.33</v>
      </c>
      <c r="E1883">
        <v>6.12</v>
      </c>
      <c r="F1883">
        <v>3306</v>
      </c>
      <c r="G1883" t="s">
        <v>2945</v>
      </c>
      <c r="H1883" t="s">
        <v>49</v>
      </c>
      <c r="I1883" t="s">
        <v>58</v>
      </c>
      <c r="J1883" t="s">
        <v>29</v>
      </c>
      <c r="K1883" t="s">
        <v>257</v>
      </c>
      <c r="L1883" t="s">
        <v>86</v>
      </c>
      <c r="M1883" t="s">
        <v>2149</v>
      </c>
      <c r="N1883">
        <v>0.42</v>
      </c>
      <c r="O1883" t="s">
        <v>33</v>
      </c>
      <c r="P1883" t="s">
        <v>53</v>
      </c>
      <c r="Q1883" t="s">
        <v>228</v>
      </c>
      <c r="R1883" t="s">
        <v>2946</v>
      </c>
      <c r="S1883">
        <v>6320</v>
      </c>
      <c r="T1883" s="3">
        <v>42095</v>
      </c>
      <c r="U1883" s="3">
        <v>42097</v>
      </c>
      <c r="V1883" s="5">
        <v>-15.92</v>
      </c>
      <c r="W1883">
        <v>1</v>
      </c>
      <c r="X1883" s="5">
        <v>17.62</v>
      </c>
      <c r="Y1883">
        <v>90461</v>
      </c>
      <c r="Z1883">
        <f t="shared" si="116"/>
        <v>2</v>
      </c>
      <c r="AA1883">
        <f t="shared" si="119"/>
        <v>1</v>
      </c>
      <c r="AB1883" t="str">
        <f t="shared" si="117"/>
        <v>Apr</v>
      </c>
      <c r="AC1883">
        <f t="shared" si="118"/>
        <v>2015</v>
      </c>
    </row>
    <row r="1884" spans="1:29" ht="12.75" customHeight="1" x14ac:dyDescent="0.25">
      <c r="A1884">
        <v>22732</v>
      </c>
      <c r="B1884" t="s">
        <v>106</v>
      </c>
      <c r="C1884">
        <v>7.0000000000000007E-2</v>
      </c>
      <c r="D1884">
        <v>16.739999999999998</v>
      </c>
      <c r="E1884">
        <v>7.04</v>
      </c>
      <c r="F1884">
        <v>3307</v>
      </c>
      <c r="G1884" t="s">
        <v>2947</v>
      </c>
      <c r="H1884" t="s">
        <v>49</v>
      </c>
      <c r="I1884" t="s">
        <v>58</v>
      </c>
      <c r="J1884" t="s">
        <v>29</v>
      </c>
      <c r="K1884" t="s">
        <v>141</v>
      </c>
      <c r="L1884" t="s">
        <v>59</v>
      </c>
      <c r="M1884" t="s">
        <v>2948</v>
      </c>
      <c r="N1884">
        <v>0.81</v>
      </c>
      <c r="O1884" t="s">
        <v>33</v>
      </c>
      <c r="P1884" t="s">
        <v>53</v>
      </c>
      <c r="Q1884" t="s">
        <v>193</v>
      </c>
      <c r="R1884" t="s">
        <v>2949</v>
      </c>
      <c r="S1884">
        <v>1001</v>
      </c>
      <c r="T1884" s="3">
        <v>42030</v>
      </c>
      <c r="U1884" s="3">
        <v>42037</v>
      </c>
      <c r="V1884" s="5">
        <v>-114.2</v>
      </c>
      <c r="W1884">
        <v>5</v>
      </c>
      <c r="X1884" s="5">
        <v>80.58</v>
      </c>
      <c r="Y1884">
        <v>90462</v>
      </c>
      <c r="Z1884">
        <f t="shared" si="116"/>
        <v>7</v>
      </c>
      <c r="AA1884">
        <f t="shared" si="119"/>
        <v>26</v>
      </c>
      <c r="AB1884" t="str">
        <f t="shared" si="117"/>
        <v>Jan</v>
      </c>
      <c r="AC1884">
        <f t="shared" si="118"/>
        <v>2015</v>
      </c>
    </row>
    <row r="1885" spans="1:29" ht="12.75" customHeight="1" x14ac:dyDescent="0.25">
      <c r="A1885">
        <v>23451</v>
      </c>
      <c r="B1885" t="s">
        <v>47</v>
      </c>
      <c r="C1885">
        <v>0.1</v>
      </c>
      <c r="D1885">
        <v>6.64</v>
      </c>
      <c r="E1885">
        <v>54.95</v>
      </c>
      <c r="F1885">
        <v>3309</v>
      </c>
      <c r="G1885" t="s">
        <v>2950</v>
      </c>
      <c r="H1885" t="s">
        <v>49</v>
      </c>
      <c r="I1885" t="s">
        <v>58</v>
      </c>
      <c r="J1885" t="s">
        <v>41</v>
      </c>
      <c r="K1885" t="s">
        <v>50</v>
      </c>
      <c r="L1885" t="s">
        <v>51</v>
      </c>
      <c r="M1885" t="s">
        <v>2951</v>
      </c>
      <c r="N1885">
        <v>0.37</v>
      </c>
      <c r="O1885" t="s">
        <v>33</v>
      </c>
      <c r="P1885" t="s">
        <v>53</v>
      </c>
      <c r="Q1885" t="s">
        <v>193</v>
      </c>
      <c r="R1885" t="s">
        <v>2952</v>
      </c>
      <c r="S1885">
        <v>1760</v>
      </c>
      <c r="T1885" s="3">
        <v>42087</v>
      </c>
      <c r="U1885" s="3">
        <v>42089</v>
      </c>
      <c r="V1885" s="5">
        <v>-25</v>
      </c>
      <c r="W1885">
        <v>4</v>
      </c>
      <c r="X1885" s="5">
        <v>25.31</v>
      </c>
      <c r="Y1885">
        <v>90460</v>
      </c>
      <c r="Z1885">
        <f t="shared" si="116"/>
        <v>2</v>
      </c>
      <c r="AA1885">
        <f t="shared" si="119"/>
        <v>24</v>
      </c>
      <c r="AB1885" t="str">
        <f t="shared" si="117"/>
        <v>Mar</v>
      </c>
      <c r="AC1885">
        <f t="shared" si="118"/>
        <v>2015</v>
      </c>
    </row>
    <row r="1886" spans="1:29" ht="12.75" customHeight="1" x14ac:dyDescent="0.25">
      <c r="A1886">
        <v>23452</v>
      </c>
      <c r="B1886" t="s">
        <v>47</v>
      </c>
      <c r="C1886">
        <v>0.05</v>
      </c>
      <c r="D1886">
        <v>90.48</v>
      </c>
      <c r="E1886">
        <v>19.989999999999998</v>
      </c>
      <c r="F1886">
        <v>3310</v>
      </c>
      <c r="G1886" t="s">
        <v>2953</v>
      </c>
      <c r="H1886" t="s">
        <v>49</v>
      </c>
      <c r="I1886" t="s">
        <v>58</v>
      </c>
      <c r="J1886" t="s">
        <v>29</v>
      </c>
      <c r="K1886" t="s">
        <v>69</v>
      </c>
      <c r="L1886" t="s">
        <v>59</v>
      </c>
      <c r="M1886" t="s">
        <v>1840</v>
      </c>
      <c r="N1886">
        <v>0.4</v>
      </c>
      <c r="O1886" t="s">
        <v>33</v>
      </c>
      <c r="P1886" t="s">
        <v>53</v>
      </c>
      <c r="Q1886" t="s">
        <v>193</v>
      </c>
      <c r="R1886" t="s">
        <v>2954</v>
      </c>
      <c r="S1886">
        <v>2563</v>
      </c>
      <c r="T1886" s="3">
        <v>42087</v>
      </c>
      <c r="U1886" s="3">
        <v>42088</v>
      </c>
      <c r="V1886" s="5">
        <v>255.14819999999997</v>
      </c>
      <c r="W1886">
        <v>4</v>
      </c>
      <c r="X1886" s="5">
        <v>369.78</v>
      </c>
      <c r="Y1886">
        <v>90460</v>
      </c>
      <c r="Z1886">
        <f t="shared" si="116"/>
        <v>1</v>
      </c>
      <c r="AA1886">
        <f t="shared" si="119"/>
        <v>24</v>
      </c>
      <c r="AB1886" t="str">
        <f t="shared" si="117"/>
        <v>Mar</v>
      </c>
      <c r="AC1886">
        <f t="shared" si="118"/>
        <v>2015</v>
      </c>
    </row>
    <row r="1887" spans="1:29" ht="12.75" customHeight="1" x14ac:dyDescent="0.25">
      <c r="A1887">
        <v>22734</v>
      </c>
      <c r="B1887" t="s">
        <v>106</v>
      </c>
      <c r="C1887">
        <v>0.06</v>
      </c>
      <c r="D1887">
        <v>6.45</v>
      </c>
      <c r="E1887">
        <v>1.34</v>
      </c>
      <c r="F1887">
        <v>3311</v>
      </c>
      <c r="G1887" t="s">
        <v>2955</v>
      </c>
      <c r="H1887" t="s">
        <v>49</v>
      </c>
      <c r="I1887" t="s">
        <v>58</v>
      </c>
      <c r="J1887" t="s">
        <v>29</v>
      </c>
      <c r="K1887" t="s">
        <v>93</v>
      </c>
      <c r="L1887" t="s">
        <v>31</v>
      </c>
      <c r="M1887" t="s">
        <v>2763</v>
      </c>
      <c r="N1887">
        <v>0.36</v>
      </c>
      <c r="O1887" t="s">
        <v>33</v>
      </c>
      <c r="P1887" t="s">
        <v>53</v>
      </c>
      <c r="Q1887" t="s">
        <v>193</v>
      </c>
      <c r="R1887" t="s">
        <v>2482</v>
      </c>
      <c r="S1887">
        <v>1890</v>
      </c>
      <c r="T1887" s="3">
        <v>42030</v>
      </c>
      <c r="U1887" s="3">
        <v>42035</v>
      </c>
      <c r="V1887" s="5">
        <v>39.426600000000001</v>
      </c>
      <c r="W1887">
        <v>9</v>
      </c>
      <c r="X1887" s="5">
        <v>57.14</v>
      </c>
      <c r="Y1887">
        <v>90462</v>
      </c>
      <c r="Z1887">
        <f t="shared" si="116"/>
        <v>5</v>
      </c>
      <c r="AA1887">
        <f t="shared" si="119"/>
        <v>26</v>
      </c>
      <c r="AB1887" t="str">
        <f t="shared" si="117"/>
        <v>Jan</v>
      </c>
      <c r="AC1887">
        <f t="shared" si="118"/>
        <v>2015</v>
      </c>
    </row>
    <row r="1888" spans="1:29" ht="12.75" customHeight="1" x14ac:dyDescent="0.25">
      <c r="A1888">
        <v>22733</v>
      </c>
      <c r="B1888" t="s">
        <v>106</v>
      </c>
      <c r="C1888">
        <v>0.05</v>
      </c>
      <c r="D1888">
        <v>122.99</v>
      </c>
      <c r="E1888">
        <v>70.2</v>
      </c>
      <c r="F1888">
        <v>3314</v>
      </c>
      <c r="G1888" t="s">
        <v>2956</v>
      </c>
      <c r="H1888" t="s">
        <v>39</v>
      </c>
      <c r="I1888" t="s">
        <v>58</v>
      </c>
      <c r="J1888" t="s">
        <v>41</v>
      </c>
      <c r="K1888" t="s">
        <v>42</v>
      </c>
      <c r="L1888" t="s">
        <v>43</v>
      </c>
      <c r="M1888" t="s">
        <v>147</v>
      </c>
      <c r="N1888">
        <v>0.74</v>
      </c>
      <c r="O1888" t="s">
        <v>33</v>
      </c>
      <c r="P1888" t="s">
        <v>53</v>
      </c>
      <c r="Q1888" t="s">
        <v>54</v>
      </c>
      <c r="R1888" t="s">
        <v>273</v>
      </c>
      <c r="S1888">
        <v>7024</v>
      </c>
      <c r="T1888" s="3">
        <v>42030</v>
      </c>
      <c r="U1888" s="3">
        <v>42034</v>
      </c>
      <c r="V1888" s="5">
        <v>-722.23</v>
      </c>
      <c r="W1888">
        <v>4</v>
      </c>
      <c r="X1888" s="5">
        <v>498.31</v>
      </c>
      <c r="Y1888">
        <v>90462</v>
      </c>
      <c r="Z1888">
        <f t="shared" si="116"/>
        <v>4</v>
      </c>
      <c r="AA1888">
        <f t="shared" si="119"/>
        <v>26</v>
      </c>
      <c r="AB1888" t="str">
        <f t="shared" si="117"/>
        <v>Jan</v>
      </c>
      <c r="AC1888">
        <f t="shared" si="118"/>
        <v>2015</v>
      </c>
    </row>
    <row r="1889" spans="1:29" ht="12.75" customHeight="1" x14ac:dyDescent="0.25">
      <c r="A1889">
        <v>19422</v>
      </c>
      <c r="B1889" t="s">
        <v>106</v>
      </c>
      <c r="C1889">
        <v>0.03</v>
      </c>
      <c r="D1889">
        <v>20.98</v>
      </c>
      <c r="E1889">
        <v>1.49</v>
      </c>
      <c r="F1889">
        <v>3319</v>
      </c>
      <c r="G1889" t="s">
        <v>2957</v>
      </c>
      <c r="H1889" t="s">
        <v>49</v>
      </c>
      <c r="I1889" t="s">
        <v>58</v>
      </c>
      <c r="J1889" t="s">
        <v>29</v>
      </c>
      <c r="K1889" t="s">
        <v>109</v>
      </c>
      <c r="L1889" t="s">
        <v>59</v>
      </c>
      <c r="M1889" t="s">
        <v>1546</v>
      </c>
      <c r="N1889">
        <v>0.35</v>
      </c>
      <c r="O1889" t="s">
        <v>33</v>
      </c>
      <c r="P1889" t="s">
        <v>136</v>
      </c>
      <c r="Q1889" t="s">
        <v>244</v>
      </c>
      <c r="R1889" t="s">
        <v>2894</v>
      </c>
      <c r="S1889">
        <v>37075</v>
      </c>
      <c r="T1889" s="3">
        <v>42145</v>
      </c>
      <c r="U1889" s="3">
        <v>42145</v>
      </c>
      <c r="V1889" s="5">
        <v>30.023999999999997</v>
      </c>
      <c r="W1889">
        <v>20</v>
      </c>
      <c r="X1889" s="5">
        <v>431.43</v>
      </c>
      <c r="Y1889">
        <v>90104</v>
      </c>
      <c r="Z1889">
        <f t="shared" si="116"/>
        <v>0</v>
      </c>
      <c r="AA1889">
        <f t="shared" si="119"/>
        <v>21</v>
      </c>
      <c r="AB1889" t="str">
        <f t="shared" si="117"/>
        <v>May</v>
      </c>
      <c r="AC1889">
        <f t="shared" si="118"/>
        <v>2015</v>
      </c>
    </row>
    <row r="1890" spans="1:29" ht="12.75" customHeight="1" x14ac:dyDescent="0.25">
      <c r="A1890">
        <v>20203</v>
      </c>
      <c r="B1890" t="s">
        <v>37</v>
      </c>
      <c r="C1890">
        <v>0.08</v>
      </c>
      <c r="D1890">
        <v>3.28</v>
      </c>
      <c r="E1890">
        <v>3.97</v>
      </c>
      <c r="F1890">
        <v>3320</v>
      </c>
      <c r="G1890" t="s">
        <v>2958</v>
      </c>
      <c r="H1890" t="s">
        <v>49</v>
      </c>
      <c r="I1890" t="s">
        <v>58</v>
      </c>
      <c r="J1890" t="s">
        <v>29</v>
      </c>
      <c r="K1890" t="s">
        <v>30</v>
      </c>
      <c r="L1890" t="s">
        <v>31</v>
      </c>
      <c r="M1890" t="s">
        <v>1793</v>
      </c>
      <c r="N1890">
        <v>0.56000000000000005</v>
      </c>
      <c r="O1890" t="s">
        <v>33</v>
      </c>
      <c r="P1890" t="s">
        <v>136</v>
      </c>
      <c r="Q1890" t="s">
        <v>244</v>
      </c>
      <c r="R1890" t="s">
        <v>1644</v>
      </c>
      <c r="S1890">
        <v>38301</v>
      </c>
      <c r="T1890" s="3">
        <v>42121</v>
      </c>
      <c r="U1890" s="3">
        <v>42122</v>
      </c>
      <c r="V1890" s="5">
        <v>0.42660000000000337</v>
      </c>
      <c r="W1890">
        <v>18</v>
      </c>
      <c r="X1890" s="5">
        <v>57.24</v>
      </c>
      <c r="Y1890">
        <v>90103</v>
      </c>
      <c r="Z1890">
        <f t="shared" si="116"/>
        <v>1</v>
      </c>
      <c r="AA1890">
        <f t="shared" si="119"/>
        <v>27</v>
      </c>
      <c r="AB1890" t="str">
        <f t="shared" si="117"/>
        <v>Apr</v>
      </c>
      <c r="AC1890">
        <f t="shared" si="118"/>
        <v>2015</v>
      </c>
    </row>
    <row r="1891" spans="1:29" ht="12.75" customHeight="1" x14ac:dyDescent="0.25">
      <c r="A1891">
        <v>20204</v>
      </c>
      <c r="B1891" t="s">
        <v>37</v>
      </c>
      <c r="C1891">
        <v>0.09</v>
      </c>
      <c r="D1891">
        <v>40.97</v>
      </c>
      <c r="E1891">
        <v>8.99</v>
      </c>
      <c r="F1891">
        <v>3320</v>
      </c>
      <c r="G1891" t="s">
        <v>2958</v>
      </c>
      <c r="H1891" t="s">
        <v>27</v>
      </c>
      <c r="I1891" t="s">
        <v>58</v>
      </c>
      <c r="J1891" t="s">
        <v>29</v>
      </c>
      <c r="K1891" t="s">
        <v>30</v>
      </c>
      <c r="L1891" t="s">
        <v>51</v>
      </c>
      <c r="M1891" t="s">
        <v>2445</v>
      </c>
      <c r="N1891">
        <v>0.59</v>
      </c>
      <c r="O1891" t="s">
        <v>33</v>
      </c>
      <c r="P1891" t="s">
        <v>136</v>
      </c>
      <c r="Q1891" t="s">
        <v>244</v>
      </c>
      <c r="R1891" t="s">
        <v>1644</v>
      </c>
      <c r="S1891">
        <v>38301</v>
      </c>
      <c r="T1891" s="3">
        <v>42121</v>
      </c>
      <c r="U1891" s="3">
        <v>42123</v>
      </c>
      <c r="V1891" s="5">
        <v>66.215999999999994</v>
      </c>
      <c r="W1891">
        <v>22</v>
      </c>
      <c r="X1891" s="5">
        <v>824.7</v>
      </c>
      <c r="Y1891">
        <v>90103</v>
      </c>
      <c r="Z1891">
        <f t="shared" si="116"/>
        <v>2</v>
      </c>
      <c r="AA1891">
        <f t="shared" si="119"/>
        <v>27</v>
      </c>
      <c r="AB1891" t="str">
        <f t="shared" si="117"/>
        <v>Apr</v>
      </c>
      <c r="AC1891">
        <f t="shared" si="118"/>
        <v>2015</v>
      </c>
    </row>
    <row r="1892" spans="1:29" x14ac:dyDescent="0.25">
      <c r="A1892">
        <v>25330</v>
      </c>
      <c r="B1892" t="s">
        <v>56</v>
      </c>
      <c r="C1892">
        <v>0.05</v>
      </c>
      <c r="D1892">
        <v>6.48</v>
      </c>
      <c r="E1892">
        <v>8.19</v>
      </c>
      <c r="F1892">
        <v>3324</v>
      </c>
      <c r="G1892" t="s">
        <v>2959</v>
      </c>
      <c r="H1892" t="s">
        <v>49</v>
      </c>
      <c r="I1892" t="s">
        <v>114</v>
      </c>
      <c r="J1892" t="s">
        <v>29</v>
      </c>
      <c r="K1892" t="s">
        <v>93</v>
      </c>
      <c r="L1892" t="s">
        <v>59</v>
      </c>
      <c r="M1892" t="s">
        <v>2556</v>
      </c>
      <c r="N1892">
        <v>0.37</v>
      </c>
      <c r="O1892" t="s">
        <v>33</v>
      </c>
      <c r="P1892" t="s">
        <v>34</v>
      </c>
      <c r="Q1892" t="s">
        <v>378</v>
      </c>
      <c r="R1892" t="s">
        <v>2960</v>
      </c>
      <c r="S1892">
        <v>85335</v>
      </c>
      <c r="T1892" s="3">
        <v>42047</v>
      </c>
      <c r="U1892" s="3">
        <v>42050</v>
      </c>
      <c r="V1892" s="5">
        <v>-164.18</v>
      </c>
      <c r="W1892">
        <v>9</v>
      </c>
      <c r="X1892" s="5">
        <v>58.5</v>
      </c>
      <c r="Y1892">
        <v>90985</v>
      </c>
      <c r="Z1892">
        <f t="shared" si="116"/>
        <v>3</v>
      </c>
      <c r="AA1892">
        <f t="shared" si="119"/>
        <v>12</v>
      </c>
      <c r="AB1892" t="str">
        <f t="shared" si="117"/>
        <v>Feb</v>
      </c>
      <c r="AC1892">
        <f t="shared" si="118"/>
        <v>2015</v>
      </c>
    </row>
    <row r="1893" spans="1:29" ht="12.75" customHeight="1" x14ac:dyDescent="0.25">
      <c r="A1893">
        <v>20488</v>
      </c>
      <c r="B1893" t="s">
        <v>106</v>
      </c>
      <c r="C1893">
        <v>0</v>
      </c>
      <c r="D1893">
        <v>8.74</v>
      </c>
      <c r="E1893">
        <v>8.2899999999999991</v>
      </c>
      <c r="F1893">
        <v>3325</v>
      </c>
      <c r="G1893" t="s">
        <v>2961</v>
      </c>
      <c r="H1893" t="s">
        <v>49</v>
      </c>
      <c r="I1893" t="s">
        <v>114</v>
      </c>
      <c r="J1893" t="s">
        <v>29</v>
      </c>
      <c r="K1893" t="s">
        <v>69</v>
      </c>
      <c r="L1893" t="s">
        <v>59</v>
      </c>
      <c r="M1893" t="s">
        <v>1482</v>
      </c>
      <c r="N1893">
        <v>0.38</v>
      </c>
      <c r="O1893" t="s">
        <v>33</v>
      </c>
      <c r="P1893" t="s">
        <v>34</v>
      </c>
      <c r="Q1893" t="s">
        <v>102</v>
      </c>
      <c r="R1893" t="s">
        <v>1393</v>
      </c>
      <c r="S1893">
        <v>97420</v>
      </c>
      <c r="T1893" s="3">
        <v>42179</v>
      </c>
      <c r="U1893" s="3">
        <v>42181</v>
      </c>
      <c r="V1893" s="5">
        <v>-79.400000000000006</v>
      </c>
      <c r="W1893">
        <v>14</v>
      </c>
      <c r="X1893" s="5">
        <v>131.62</v>
      </c>
      <c r="Y1893">
        <v>90986</v>
      </c>
      <c r="Z1893">
        <f t="shared" si="116"/>
        <v>2</v>
      </c>
      <c r="AA1893">
        <f t="shared" si="119"/>
        <v>24</v>
      </c>
      <c r="AB1893" t="str">
        <f t="shared" si="117"/>
        <v>Jun</v>
      </c>
      <c r="AC1893">
        <f t="shared" si="118"/>
        <v>2015</v>
      </c>
    </row>
    <row r="1894" spans="1:29" ht="12.75" customHeight="1" x14ac:dyDescent="0.25">
      <c r="A1894">
        <v>23476</v>
      </c>
      <c r="B1894" t="s">
        <v>47</v>
      </c>
      <c r="C1894">
        <v>7.0000000000000007E-2</v>
      </c>
      <c r="D1894">
        <v>5.58</v>
      </c>
      <c r="E1894">
        <v>1.99</v>
      </c>
      <c r="F1894">
        <v>3325</v>
      </c>
      <c r="G1894" t="s">
        <v>2961</v>
      </c>
      <c r="H1894" t="s">
        <v>49</v>
      </c>
      <c r="I1894" t="s">
        <v>114</v>
      </c>
      <c r="J1894" t="s">
        <v>29</v>
      </c>
      <c r="K1894" t="s">
        <v>30</v>
      </c>
      <c r="L1894" t="s">
        <v>31</v>
      </c>
      <c r="M1894" t="s">
        <v>2962</v>
      </c>
      <c r="N1894">
        <v>0.46</v>
      </c>
      <c r="O1894" t="s">
        <v>33</v>
      </c>
      <c r="P1894" t="s">
        <v>34</v>
      </c>
      <c r="Q1894" t="s">
        <v>102</v>
      </c>
      <c r="R1894" t="s">
        <v>1393</v>
      </c>
      <c r="S1894">
        <v>97420</v>
      </c>
      <c r="T1894" s="3">
        <v>42118</v>
      </c>
      <c r="U1894" s="3">
        <v>42120</v>
      </c>
      <c r="V1894" s="5">
        <v>23.045999999999999</v>
      </c>
      <c r="W1894">
        <v>23</v>
      </c>
      <c r="X1894" s="5">
        <v>121.46</v>
      </c>
      <c r="Y1894">
        <v>90987</v>
      </c>
      <c r="Z1894">
        <f t="shared" si="116"/>
        <v>2</v>
      </c>
      <c r="AA1894">
        <f t="shared" si="119"/>
        <v>24</v>
      </c>
      <c r="AB1894" t="str">
        <f t="shared" si="117"/>
        <v>Apr</v>
      </c>
      <c r="AC1894">
        <f t="shared" si="118"/>
        <v>2015</v>
      </c>
    </row>
    <row r="1895" spans="1:29" ht="12.75" customHeight="1" x14ac:dyDescent="0.25">
      <c r="A1895">
        <v>18259</v>
      </c>
      <c r="B1895" t="s">
        <v>37</v>
      </c>
      <c r="C1895">
        <v>0.06</v>
      </c>
      <c r="D1895">
        <v>113.98</v>
      </c>
      <c r="E1895">
        <v>30</v>
      </c>
      <c r="F1895">
        <v>3327</v>
      </c>
      <c r="G1895" t="s">
        <v>2963</v>
      </c>
      <c r="H1895" t="s">
        <v>39</v>
      </c>
      <c r="I1895" t="s">
        <v>58</v>
      </c>
      <c r="J1895" t="s">
        <v>41</v>
      </c>
      <c r="K1895" t="s">
        <v>42</v>
      </c>
      <c r="L1895" t="s">
        <v>43</v>
      </c>
      <c r="M1895" t="s">
        <v>2964</v>
      </c>
      <c r="N1895">
        <v>0.69</v>
      </c>
      <c r="O1895" t="s">
        <v>33</v>
      </c>
      <c r="P1895" t="s">
        <v>61</v>
      </c>
      <c r="Q1895" t="s">
        <v>300</v>
      </c>
      <c r="R1895" t="s">
        <v>2722</v>
      </c>
      <c r="S1895">
        <v>48060</v>
      </c>
      <c r="T1895" s="3">
        <v>42069</v>
      </c>
      <c r="U1895" s="3">
        <v>42071</v>
      </c>
      <c r="V1895" s="5">
        <v>-127.3</v>
      </c>
      <c r="W1895">
        <v>3</v>
      </c>
      <c r="X1895" s="5">
        <v>356.14</v>
      </c>
      <c r="Y1895">
        <v>87272</v>
      </c>
      <c r="Z1895">
        <f t="shared" si="116"/>
        <v>2</v>
      </c>
      <c r="AA1895">
        <f t="shared" si="119"/>
        <v>6</v>
      </c>
      <c r="AB1895" t="str">
        <f t="shared" si="117"/>
        <v>Mar</v>
      </c>
      <c r="AC1895">
        <f t="shared" si="118"/>
        <v>2015</v>
      </c>
    </row>
    <row r="1896" spans="1:29" ht="12.75" customHeight="1" x14ac:dyDescent="0.25">
      <c r="A1896">
        <v>18260</v>
      </c>
      <c r="B1896" t="s">
        <v>37</v>
      </c>
      <c r="C1896">
        <v>0.05</v>
      </c>
      <c r="D1896">
        <v>6.48</v>
      </c>
      <c r="E1896">
        <v>6.86</v>
      </c>
      <c r="F1896">
        <v>3327</v>
      </c>
      <c r="G1896" t="s">
        <v>2963</v>
      </c>
      <c r="H1896" t="s">
        <v>49</v>
      </c>
      <c r="I1896" t="s">
        <v>58</v>
      </c>
      <c r="J1896" t="s">
        <v>29</v>
      </c>
      <c r="K1896" t="s">
        <v>93</v>
      </c>
      <c r="L1896" t="s">
        <v>59</v>
      </c>
      <c r="M1896" t="s">
        <v>929</v>
      </c>
      <c r="N1896">
        <v>0.37</v>
      </c>
      <c r="O1896" t="s">
        <v>33</v>
      </c>
      <c r="P1896" t="s">
        <v>61</v>
      </c>
      <c r="Q1896" t="s">
        <v>300</v>
      </c>
      <c r="R1896" t="s">
        <v>2722</v>
      </c>
      <c r="S1896">
        <v>48060</v>
      </c>
      <c r="T1896" s="3">
        <v>42069</v>
      </c>
      <c r="U1896" s="3">
        <v>42071</v>
      </c>
      <c r="V1896" s="5">
        <v>-52.77</v>
      </c>
      <c r="W1896">
        <v>4</v>
      </c>
      <c r="X1896" s="5">
        <v>27.08</v>
      </c>
      <c r="Y1896">
        <v>87272</v>
      </c>
      <c r="Z1896">
        <f t="shared" si="116"/>
        <v>2</v>
      </c>
      <c r="AA1896">
        <f t="shared" si="119"/>
        <v>6</v>
      </c>
      <c r="AB1896" t="str">
        <f t="shared" si="117"/>
        <v>Mar</v>
      </c>
      <c r="AC1896">
        <f t="shared" si="118"/>
        <v>2015</v>
      </c>
    </row>
    <row r="1897" spans="1:29" ht="12.75" customHeight="1" x14ac:dyDescent="0.25">
      <c r="A1897">
        <v>21588</v>
      </c>
      <c r="B1897" t="s">
        <v>56</v>
      </c>
      <c r="C1897">
        <v>0.09</v>
      </c>
      <c r="D1897">
        <v>5.98</v>
      </c>
      <c r="E1897">
        <v>4.6900000000000004</v>
      </c>
      <c r="F1897">
        <v>3331</v>
      </c>
      <c r="G1897" t="s">
        <v>2965</v>
      </c>
      <c r="H1897" t="s">
        <v>49</v>
      </c>
      <c r="I1897" t="s">
        <v>28</v>
      </c>
      <c r="J1897" t="s">
        <v>29</v>
      </c>
      <c r="K1897" t="s">
        <v>141</v>
      </c>
      <c r="L1897" t="s">
        <v>59</v>
      </c>
      <c r="M1897" t="s">
        <v>1403</v>
      </c>
      <c r="N1897">
        <v>0.68</v>
      </c>
      <c r="O1897" t="s">
        <v>33</v>
      </c>
      <c r="P1897" t="s">
        <v>136</v>
      </c>
      <c r="Q1897" t="s">
        <v>362</v>
      </c>
      <c r="R1897" t="s">
        <v>2966</v>
      </c>
      <c r="S1897">
        <v>32174</v>
      </c>
      <c r="T1897" s="3">
        <v>42009</v>
      </c>
      <c r="U1897" s="3">
        <v>42010</v>
      </c>
      <c r="V1897" s="5">
        <v>-781.13419999999996</v>
      </c>
      <c r="W1897">
        <v>11</v>
      </c>
      <c r="X1897" s="5">
        <v>65.849999999999994</v>
      </c>
      <c r="Y1897">
        <v>86283</v>
      </c>
      <c r="Z1897">
        <f t="shared" si="116"/>
        <v>1</v>
      </c>
      <c r="AA1897">
        <f t="shared" si="119"/>
        <v>5</v>
      </c>
      <c r="AB1897" t="str">
        <f t="shared" si="117"/>
        <v>Jan</v>
      </c>
      <c r="AC1897">
        <f t="shared" si="118"/>
        <v>2015</v>
      </c>
    </row>
    <row r="1898" spans="1:29" ht="12.75" customHeight="1" x14ac:dyDescent="0.25">
      <c r="A1898">
        <v>23294</v>
      </c>
      <c r="B1898" t="s">
        <v>37</v>
      </c>
      <c r="C1898">
        <v>0.02</v>
      </c>
      <c r="D1898">
        <v>4</v>
      </c>
      <c r="E1898">
        <v>1.3</v>
      </c>
      <c r="F1898">
        <v>3331</v>
      </c>
      <c r="G1898" t="s">
        <v>2965</v>
      </c>
      <c r="H1898" t="s">
        <v>49</v>
      </c>
      <c r="I1898" t="s">
        <v>28</v>
      </c>
      <c r="J1898" t="s">
        <v>29</v>
      </c>
      <c r="K1898" t="s">
        <v>93</v>
      </c>
      <c r="L1898" t="s">
        <v>31</v>
      </c>
      <c r="M1898" t="s">
        <v>204</v>
      </c>
      <c r="N1898">
        <v>0.37</v>
      </c>
      <c r="O1898" t="s">
        <v>33</v>
      </c>
      <c r="P1898" t="s">
        <v>136</v>
      </c>
      <c r="Q1898" t="s">
        <v>362</v>
      </c>
      <c r="R1898" t="s">
        <v>2966</v>
      </c>
      <c r="S1898">
        <v>32174</v>
      </c>
      <c r="T1898" s="3">
        <v>42013</v>
      </c>
      <c r="U1898" s="3">
        <v>42013</v>
      </c>
      <c r="V1898" s="5">
        <v>-23.295999999999999</v>
      </c>
      <c r="W1898">
        <v>12</v>
      </c>
      <c r="X1898" s="5">
        <v>50.71</v>
      </c>
      <c r="Y1898">
        <v>86284</v>
      </c>
      <c r="Z1898">
        <f t="shared" si="116"/>
        <v>0</v>
      </c>
      <c r="AA1898">
        <f t="shared" si="119"/>
        <v>9</v>
      </c>
      <c r="AB1898" t="str">
        <f t="shared" si="117"/>
        <v>Jan</v>
      </c>
      <c r="AC1898">
        <f t="shared" si="118"/>
        <v>2015</v>
      </c>
    </row>
    <row r="1899" spans="1:29" ht="12.75" customHeight="1" x14ac:dyDescent="0.25">
      <c r="A1899">
        <v>21429</v>
      </c>
      <c r="B1899" t="s">
        <v>25</v>
      </c>
      <c r="C1899">
        <v>0.08</v>
      </c>
      <c r="D1899">
        <v>6.48</v>
      </c>
      <c r="E1899">
        <v>8.4</v>
      </c>
      <c r="F1899">
        <v>3338</v>
      </c>
      <c r="G1899" t="s">
        <v>2967</v>
      </c>
      <c r="H1899" t="s">
        <v>49</v>
      </c>
      <c r="I1899" t="s">
        <v>114</v>
      </c>
      <c r="J1899" t="s">
        <v>29</v>
      </c>
      <c r="K1899" t="s">
        <v>93</v>
      </c>
      <c r="L1899" t="s">
        <v>59</v>
      </c>
      <c r="M1899" t="s">
        <v>736</v>
      </c>
      <c r="N1899">
        <v>0.37</v>
      </c>
      <c r="O1899" t="s">
        <v>33</v>
      </c>
      <c r="P1899" t="s">
        <v>136</v>
      </c>
      <c r="Q1899" t="s">
        <v>362</v>
      </c>
      <c r="R1899" t="s">
        <v>2968</v>
      </c>
      <c r="S1899">
        <v>33614</v>
      </c>
      <c r="T1899" s="3">
        <v>42131</v>
      </c>
      <c r="U1899" s="3">
        <v>42131</v>
      </c>
      <c r="V1899" s="5">
        <v>58.811999999999998</v>
      </c>
      <c r="W1899">
        <v>7</v>
      </c>
      <c r="X1899" s="5">
        <v>45</v>
      </c>
      <c r="Y1899">
        <v>85979</v>
      </c>
      <c r="Z1899">
        <f t="shared" si="116"/>
        <v>0</v>
      </c>
      <c r="AA1899">
        <f t="shared" si="119"/>
        <v>7</v>
      </c>
      <c r="AB1899" t="str">
        <f t="shared" si="117"/>
        <v>May</v>
      </c>
      <c r="AC1899">
        <f t="shared" si="118"/>
        <v>2015</v>
      </c>
    </row>
    <row r="1900" spans="1:29" ht="12.75" customHeight="1" x14ac:dyDescent="0.25">
      <c r="A1900">
        <v>25613</v>
      </c>
      <c r="B1900" t="s">
        <v>25</v>
      </c>
      <c r="C1900">
        <v>0.03</v>
      </c>
      <c r="D1900">
        <v>2.61</v>
      </c>
      <c r="E1900">
        <v>0.5</v>
      </c>
      <c r="F1900">
        <v>3339</v>
      </c>
      <c r="G1900" t="s">
        <v>2969</v>
      </c>
      <c r="H1900" t="s">
        <v>49</v>
      </c>
      <c r="I1900" t="s">
        <v>114</v>
      </c>
      <c r="J1900" t="s">
        <v>29</v>
      </c>
      <c r="K1900" t="s">
        <v>134</v>
      </c>
      <c r="L1900" t="s">
        <v>59</v>
      </c>
      <c r="M1900" t="s">
        <v>1138</v>
      </c>
      <c r="N1900">
        <v>0.39</v>
      </c>
      <c r="O1900" t="s">
        <v>33</v>
      </c>
      <c r="P1900" t="s">
        <v>136</v>
      </c>
      <c r="Q1900" t="s">
        <v>362</v>
      </c>
      <c r="R1900" t="s">
        <v>2970</v>
      </c>
      <c r="S1900">
        <v>32780</v>
      </c>
      <c r="T1900" s="3">
        <v>42169</v>
      </c>
      <c r="U1900" s="3">
        <v>42170</v>
      </c>
      <c r="V1900" s="5">
        <v>4.0442999999999998</v>
      </c>
      <c r="W1900">
        <v>7</v>
      </c>
      <c r="X1900" s="5">
        <v>19.02</v>
      </c>
      <c r="Y1900">
        <v>85981</v>
      </c>
      <c r="Z1900">
        <f t="shared" si="116"/>
        <v>1</v>
      </c>
      <c r="AA1900">
        <f t="shared" si="119"/>
        <v>14</v>
      </c>
      <c r="AB1900" t="str">
        <f t="shared" si="117"/>
        <v>Jun</v>
      </c>
      <c r="AC1900">
        <f t="shared" si="118"/>
        <v>2015</v>
      </c>
    </row>
    <row r="1901" spans="1:29" ht="12.75" customHeight="1" x14ac:dyDescent="0.25">
      <c r="A1901">
        <v>25614</v>
      </c>
      <c r="B1901" t="s">
        <v>25</v>
      </c>
      <c r="C1901">
        <v>0.01</v>
      </c>
      <c r="D1901">
        <v>11.66</v>
      </c>
      <c r="E1901">
        <v>7.95</v>
      </c>
      <c r="F1901">
        <v>3339</v>
      </c>
      <c r="G1901" t="s">
        <v>2969</v>
      </c>
      <c r="H1901" t="s">
        <v>49</v>
      </c>
      <c r="I1901" t="s">
        <v>114</v>
      </c>
      <c r="J1901" t="s">
        <v>29</v>
      </c>
      <c r="K1901" t="s">
        <v>30</v>
      </c>
      <c r="L1901" t="s">
        <v>51</v>
      </c>
      <c r="M1901" t="s">
        <v>1718</v>
      </c>
      <c r="N1901">
        <v>0.57999999999999996</v>
      </c>
      <c r="O1901" t="s">
        <v>33</v>
      </c>
      <c r="P1901" t="s">
        <v>136</v>
      </c>
      <c r="Q1901" t="s">
        <v>362</v>
      </c>
      <c r="R1901" t="s">
        <v>2970</v>
      </c>
      <c r="S1901">
        <v>32780</v>
      </c>
      <c r="T1901" s="3">
        <v>42169</v>
      </c>
      <c r="U1901" s="3">
        <v>42170</v>
      </c>
      <c r="V1901" s="5">
        <v>-10.368400000000001</v>
      </c>
      <c r="W1901">
        <v>16</v>
      </c>
      <c r="X1901" s="5">
        <v>193.87</v>
      </c>
      <c r="Y1901">
        <v>85981</v>
      </c>
      <c r="Z1901">
        <f t="shared" si="116"/>
        <v>1</v>
      </c>
      <c r="AA1901">
        <f t="shared" si="119"/>
        <v>14</v>
      </c>
      <c r="AB1901" t="str">
        <f t="shared" si="117"/>
        <v>Jun</v>
      </c>
      <c r="AC1901">
        <f t="shared" si="118"/>
        <v>2015</v>
      </c>
    </row>
    <row r="1902" spans="1:29" ht="12.75" customHeight="1" x14ac:dyDescent="0.25">
      <c r="A1902">
        <v>22857</v>
      </c>
      <c r="B1902" t="s">
        <v>56</v>
      </c>
      <c r="C1902">
        <v>0.08</v>
      </c>
      <c r="D1902">
        <v>125.99</v>
      </c>
      <c r="E1902">
        <v>4.2</v>
      </c>
      <c r="F1902">
        <v>3340</v>
      </c>
      <c r="G1902" t="s">
        <v>2971</v>
      </c>
      <c r="H1902" t="s">
        <v>49</v>
      </c>
      <c r="I1902" t="s">
        <v>114</v>
      </c>
      <c r="J1902" t="s">
        <v>77</v>
      </c>
      <c r="K1902" t="s">
        <v>78</v>
      </c>
      <c r="L1902" t="s">
        <v>59</v>
      </c>
      <c r="M1902" t="s">
        <v>2972</v>
      </c>
      <c r="N1902">
        <v>0.56999999999999995</v>
      </c>
      <c r="O1902" t="s">
        <v>33</v>
      </c>
      <c r="P1902" t="s">
        <v>34</v>
      </c>
      <c r="Q1902" t="s">
        <v>102</v>
      </c>
      <c r="R1902" t="s">
        <v>2973</v>
      </c>
      <c r="S1902">
        <v>97060</v>
      </c>
      <c r="T1902" s="3">
        <v>42017</v>
      </c>
      <c r="U1902" s="3">
        <v>42018</v>
      </c>
      <c r="V1902" s="5">
        <v>989.81189999999992</v>
      </c>
      <c r="W1902">
        <v>14</v>
      </c>
      <c r="X1902" s="5">
        <v>1434.51</v>
      </c>
      <c r="Y1902">
        <v>85980</v>
      </c>
      <c r="Z1902">
        <f t="shared" si="116"/>
        <v>1</v>
      </c>
      <c r="AA1902">
        <f t="shared" si="119"/>
        <v>13</v>
      </c>
      <c r="AB1902" t="str">
        <f t="shared" si="117"/>
        <v>Jan</v>
      </c>
      <c r="AC1902">
        <f t="shared" si="118"/>
        <v>2015</v>
      </c>
    </row>
    <row r="1903" spans="1:29" ht="12.75" customHeight="1" x14ac:dyDescent="0.25">
      <c r="A1903">
        <v>2986</v>
      </c>
      <c r="B1903" t="s">
        <v>47</v>
      </c>
      <c r="C1903">
        <v>0.03</v>
      </c>
      <c r="D1903">
        <v>194.3</v>
      </c>
      <c r="E1903">
        <v>11.54</v>
      </c>
      <c r="F1903">
        <v>3342</v>
      </c>
      <c r="G1903" t="s">
        <v>2974</v>
      </c>
      <c r="H1903" t="s">
        <v>49</v>
      </c>
      <c r="I1903" t="s">
        <v>40</v>
      </c>
      <c r="J1903" t="s">
        <v>41</v>
      </c>
      <c r="K1903" t="s">
        <v>50</v>
      </c>
      <c r="L1903" t="s">
        <v>236</v>
      </c>
      <c r="M1903" t="s">
        <v>1163</v>
      </c>
      <c r="N1903">
        <v>0.59</v>
      </c>
      <c r="O1903" t="s">
        <v>33</v>
      </c>
      <c r="P1903" t="s">
        <v>53</v>
      </c>
      <c r="Q1903" t="s">
        <v>1008</v>
      </c>
      <c r="R1903" t="s">
        <v>35</v>
      </c>
      <c r="S1903">
        <v>20006</v>
      </c>
      <c r="T1903" s="3">
        <v>42048</v>
      </c>
      <c r="U1903" s="3">
        <v>42050</v>
      </c>
      <c r="V1903" s="5">
        <v>2861.01</v>
      </c>
      <c r="W1903">
        <v>42</v>
      </c>
      <c r="X1903" s="5">
        <v>8549.0400000000009</v>
      </c>
      <c r="Y1903">
        <v>21572</v>
      </c>
      <c r="Z1903">
        <f t="shared" si="116"/>
        <v>2</v>
      </c>
      <c r="AA1903">
        <f t="shared" si="119"/>
        <v>13</v>
      </c>
      <c r="AB1903" t="str">
        <f t="shared" si="117"/>
        <v>Feb</v>
      </c>
      <c r="AC1903">
        <f t="shared" si="118"/>
        <v>2015</v>
      </c>
    </row>
    <row r="1904" spans="1:29" ht="12.75" customHeight="1" x14ac:dyDescent="0.25">
      <c r="A1904">
        <v>20986</v>
      </c>
      <c r="B1904" t="s">
        <v>47</v>
      </c>
      <c r="C1904">
        <v>0.03</v>
      </c>
      <c r="D1904">
        <v>194.3</v>
      </c>
      <c r="E1904">
        <v>11.54</v>
      </c>
      <c r="F1904">
        <v>3344</v>
      </c>
      <c r="G1904" t="s">
        <v>2975</v>
      </c>
      <c r="H1904" t="s">
        <v>49</v>
      </c>
      <c r="I1904" t="s">
        <v>40</v>
      </c>
      <c r="J1904" t="s">
        <v>41</v>
      </c>
      <c r="K1904" t="s">
        <v>50</v>
      </c>
      <c r="L1904" t="s">
        <v>236</v>
      </c>
      <c r="M1904" t="s">
        <v>1163</v>
      </c>
      <c r="N1904">
        <v>0.59</v>
      </c>
      <c r="O1904" t="s">
        <v>33</v>
      </c>
      <c r="P1904" t="s">
        <v>61</v>
      </c>
      <c r="Q1904" t="s">
        <v>300</v>
      </c>
      <c r="R1904" t="s">
        <v>2976</v>
      </c>
      <c r="S1904">
        <v>48307</v>
      </c>
      <c r="T1904" s="3">
        <v>42048</v>
      </c>
      <c r="U1904" s="3">
        <v>42050</v>
      </c>
      <c r="V1904" s="5">
        <v>1544.9307000000001</v>
      </c>
      <c r="W1904">
        <v>11</v>
      </c>
      <c r="X1904" s="5">
        <v>2239.0300000000002</v>
      </c>
      <c r="Y1904">
        <v>89928</v>
      </c>
      <c r="Z1904">
        <f t="shared" si="116"/>
        <v>2</v>
      </c>
      <c r="AA1904">
        <f t="shared" si="119"/>
        <v>13</v>
      </c>
      <c r="AB1904" t="str">
        <f t="shared" si="117"/>
        <v>Feb</v>
      </c>
      <c r="AC1904">
        <f t="shared" si="118"/>
        <v>2015</v>
      </c>
    </row>
    <row r="1905" spans="1:29" ht="12.75" customHeight="1" x14ac:dyDescent="0.25">
      <c r="A1905">
        <v>18947</v>
      </c>
      <c r="B1905" t="s">
        <v>56</v>
      </c>
      <c r="C1905">
        <v>7.0000000000000007E-2</v>
      </c>
      <c r="D1905">
        <v>7.68</v>
      </c>
      <c r="E1905">
        <v>6.16</v>
      </c>
      <c r="F1905">
        <v>3347</v>
      </c>
      <c r="G1905" t="s">
        <v>2977</v>
      </c>
      <c r="H1905" t="s">
        <v>27</v>
      </c>
      <c r="I1905" t="s">
        <v>114</v>
      </c>
      <c r="J1905" t="s">
        <v>29</v>
      </c>
      <c r="K1905" t="s">
        <v>109</v>
      </c>
      <c r="L1905" t="s">
        <v>59</v>
      </c>
      <c r="M1905" t="s">
        <v>2978</v>
      </c>
      <c r="N1905">
        <v>0.35</v>
      </c>
      <c r="O1905" t="s">
        <v>33</v>
      </c>
      <c r="P1905" t="s">
        <v>136</v>
      </c>
      <c r="Q1905" t="s">
        <v>362</v>
      </c>
      <c r="R1905" t="s">
        <v>2979</v>
      </c>
      <c r="S1905">
        <v>33411</v>
      </c>
      <c r="T1905" s="3">
        <v>42010</v>
      </c>
      <c r="U1905" s="3">
        <v>42012</v>
      </c>
      <c r="V1905" s="5">
        <v>125.9982</v>
      </c>
      <c r="W1905">
        <v>1</v>
      </c>
      <c r="X1905" s="5">
        <v>22.13</v>
      </c>
      <c r="Y1905">
        <v>89355</v>
      </c>
      <c r="Z1905">
        <f t="shared" si="116"/>
        <v>2</v>
      </c>
      <c r="AA1905">
        <f t="shared" si="119"/>
        <v>6</v>
      </c>
      <c r="AB1905" t="str">
        <f t="shared" si="117"/>
        <v>Jan</v>
      </c>
      <c r="AC1905">
        <f t="shared" si="118"/>
        <v>2015</v>
      </c>
    </row>
    <row r="1906" spans="1:29" ht="12.75" customHeight="1" x14ac:dyDescent="0.25">
      <c r="A1906">
        <v>18948</v>
      </c>
      <c r="B1906" t="s">
        <v>56</v>
      </c>
      <c r="C1906">
        <v>0.05</v>
      </c>
      <c r="D1906">
        <v>6.64</v>
      </c>
      <c r="E1906">
        <v>4.95</v>
      </c>
      <c r="F1906">
        <v>3347</v>
      </c>
      <c r="G1906" t="s">
        <v>2977</v>
      </c>
      <c r="H1906" t="s">
        <v>27</v>
      </c>
      <c r="I1906" t="s">
        <v>114</v>
      </c>
      <c r="J1906" t="s">
        <v>41</v>
      </c>
      <c r="K1906" t="s">
        <v>50</v>
      </c>
      <c r="L1906" t="s">
        <v>51</v>
      </c>
      <c r="M1906" t="s">
        <v>2951</v>
      </c>
      <c r="N1906">
        <v>0.37</v>
      </c>
      <c r="O1906" t="s">
        <v>33</v>
      </c>
      <c r="P1906" t="s">
        <v>136</v>
      </c>
      <c r="Q1906" t="s">
        <v>362</v>
      </c>
      <c r="R1906" t="s">
        <v>2979</v>
      </c>
      <c r="S1906">
        <v>33411</v>
      </c>
      <c r="T1906" s="3">
        <v>42010</v>
      </c>
      <c r="U1906" s="3">
        <v>42012</v>
      </c>
      <c r="V1906" s="5">
        <v>-92.929200000000009</v>
      </c>
      <c r="W1906">
        <v>5</v>
      </c>
      <c r="X1906" s="5">
        <v>34.17</v>
      </c>
      <c r="Y1906">
        <v>89355</v>
      </c>
      <c r="Z1906">
        <f t="shared" si="116"/>
        <v>2</v>
      </c>
      <c r="AA1906">
        <f t="shared" si="119"/>
        <v>6</v>
      </c>
      <c r="AB1906" t="str">
        <f t="shared" si="117"/>
        <v>Jan</v>
      </c>
      <c r="AC1906">
        <f t="shared" si="118"/>
        <v>2015</v>
      </c>
    </row>
    <row r="1907" spans="1:29" ht="12.75" customHeight="1" x14ac:dyDescent="0.25">
      <c r="A1907">
        <v>19461</v>
      </c>
      <c r="B1907" t="s">
        <v>56</v>
      </c>
      <c r="C1907">
        <v>0.02</v>
      </c>
      <c r="D1907">
        <v>110.99</v>
      </c>
      <c r="E1907">
        <v>2.5</v>
      </c>
      <c r="F1907">
        <v>3347</v>
      </c>
      <c r="G1907" t="s">
        <v>2977</v>
      </c>
      <c r="H1907" t="s">
        <v>49</v>
      </c>
      <c r="I1907" t="s">
        <v>114</v>
      </c>
      <c r="J1907" t="s">
        <v>77</v>
      </c>
      <c r="K1907" t="s">
        <v>78</v>
      </c>
      <c r="L1907" t="s">
        <v>59</v>
      </c>
      <c r="M1907" t="s">
        <v>501</v>
      </c>
      <c r="N1907">
        <v>0.56999999999999995</v>
      </c>
      <c r="O1907" t="s">
        <v>33</v>
      </c>
      <c r="P1907" t="s">
        <v>136</v>
      </c>
      <c r="Q1907" t="s">
        <v>362</v>
      </c>
      <c r="R1907" t="s">
        <v>2979</v>
      </c>
      <c r="S1907">
        <v>33411</v>
      </c>
      <c r="T1907" s="3">
        <v>42031</v>
      </c>
      <c r="U1907" s="3">
        <v>42033</v>
      </c>
      <c r="V1907" s="5">
        <v>-39.808999999999997</v>
      </c>
      <c r="W1907">
        <v>1</v>
      </c>
      <c r="X1907" s="5">
        <v>94.3</v>
      </c>
      <c r="Y1907">
        <v>89356</v>
      </c>
      <c r="Z1907">
        <f t="shared" si="116"/>
        <v>2</v>
      </c>
      <c r="AA1907">
        <f t="shared" si="119"/>
        <v>27</v>
      </c>
      <c r="AB1907" t="str">
        <f t="shared" si="117"/>
        <v>Jan</v>
      </c>
      <c r="AC1907">
        <f t="shared" si="118"/>
        <v>2015</v>
      </c>
    </row>
    <row r="1908" spans="1:29" ht="12.75" customHeight="1" x14ac:dyDescent="0.25">
      <c r="A1908">
        <v>21485</v>
      </c>
      <c r="B1908" t="s">
        <v>56</v>
      </c>
      <c r="C1908">
        <v>0.01</v>
      </c>
      <c r="D1908">
        <v>73.98</v>
      </c>
      <c r="E1908">
        <v>12.14</v>
      </c>
      <c r="F1908">
        <v>3350</v>
      </c>
      <c r="G1908" t="s">
        <v>2980</v>
      </c>
      <c r="H1908" t="s">
        <v>49</v>
      </c>
      <c r="I1908" t="s">
        <v>58</v>
      </c>
      <c r="J1908" t="s">
        <v>77</v>
      </c>
      <c r="K1908" t="s">
        <v>180</v>
      </c>
      <c r="L1908" t="s">
        <v>59</v>
      </c>
      <c r="M1908" t="s">
        <v>372</v>
      </c>
      <c r="N1908">
        <v>0.67</v>
      </c>
      <c r="O1908" t="s">
        <v>33</v>
      </c>
      <c r="P1908" t="s">
        <v>34</v>
      </c>
      <c r="Q1908" t="s">
        <v>35</v>
      </c>
      <c r="R1908" t="s">
        <v>2981</v>
      </c>
      <c r="S1908">
        <v>98444</v>
      </c>
      <c r="T1908" s="3">
        <v>42027</v>
      </c>
      <c r="U1908" s="3">
        <v>42029</v>
      </c>
      <c r="V1908" s="5">
        <v>-29.065600000000003</v>
      </c>
      <c r="W1908">
        <v>5</v>
      </c>
      <c r="X1908" s="5">
        <v>384.22</v>
      </c>
      <c r="Y1908">
        <v>91296</v>
      </c>
      <c r="Z1908">
        <f t="shared" si="116"/>
        <v>2</v>
      </c>
      <c r="AA1908">
        <f t="shared" si="119"/>
        <v>23</v>
      </c>
      <c r="AB1908" t="str">
        <f t="shared" si="117"/>
        <v>Jan</v>
      </c>
      <c r="AC1908">
        <f t="shared" si="118"/>
        <v>2015</v>
      </c>
    </row>
    <row r="1909" spans="1:29" ht="12.75" customHeight="1" x14ac:dyDescent="0.25">
      <c r="A1909">
        <v>23248</v>
      </c>
      <c r="B1909" t="s">
        <v>47</v>
      </c>
      <c r="C1909">
        <v>0.1</v>
      </c>
      <c r="D1909">
        <v>10.89</v>
      </c>
      <c r="E1909">
        <v>4.5</v>
      </c>
      <c r="F1909">
        <v>3351</v>
      </c>
      <c r="G1909" t="s">
        <v>2982</v>
      </c>
      <c r="H1909" t="s">
        <v>49</v>
      </c>
      <c r="I1909" t="s">
        <v>58</v>
      </c>
      <c r="J1909" t="s">
        <v>29</v>
      </c>
      <c r="K1909" t="s">
        <v>257</v>
      </c>
      <c r="L1909" t="s">
        <v>59</v>
      </c>
      <c r="M1909" t="s">
        <v>258</v>
      </c>
      <c r="N1909">
        <v>0.59</v>
      </c>
      <c r="O1909" t="s">
        <v>33</v>
      </c>
      <c r="P1909" t="s">
        <v>34</v>
      </c>
      <c r="Q1909" t="s">
        <v>35</v>
      </c>
      <c r="R1909" t="s">
        <v>2983</v>
      </c>
      <c r="S1909">
        <v>99301</v>
      </c>
      <c r="T1909" s="3">
        <v>42039</v>
      </c>
      <c r="U1909" s="3">
        <v>42041</v>
      </c>
      <c r="V1909" s="5">
        <v>-19.2972</v>
      </c>
      <c r="W1909">
        <v>17</v>
      </c>
      <c r="X1909" s="5">
        <v>178.68</v>
      </c>
      <c r="Y1909">
        <v>91297</v>
      </c>
      <c r="Z1909">
        <f t="shared" si="116"/>
        <v>2</v>
      </c>
      <c r="AA1909">
        <f t="shared" si="119"/>
        <v>4</v>
      </c>
      <c r="AB1909" t="str">
        <f t="shared" si="117"/>
        <v>Feb</v>
      </c>
      <c r="AC1909">
        <f t="shared" si="118"/>
        <v>2015</v>
      </c>
    </row>
    <row r="1910" spans="1:29" ht="12.75" customHeight="1" x14ac:dyDescent="0.25">
      <c r="A1910">
        <v>23474</v>
      </c>
      <c r="B1910" t="s">
        <v>25</v>
      </c>
      <c r="C1910">
        <v>0.06</v>
      </c>
      <c r="D1910">
        <v>6.7</v>
      </c>
      <c r="E1910">
        <v>1.56</v>
      </c>
      <c r="F1910">
        <v>3351</v>
      </c>
      <c r="G1910" t="s">
        <v>2982</v>
      </c>
      <c r="H1910" t="s">
        <v>27</v>
      </c>
      <c r="I1910" t="s">
        <v>58</v>
      </c>
      <c r="J1910" t="s">
        <v>29</v>
      </c>
      <c r="K1910" t="s">
        <v>30</v>
      </c>
      <c r="L1910" t="s">
        <v>31</v>
      </c>
      <c r="M1910" t="s">
        <v>1073</v>
      </c>
      <c r="N1910">
        <v>0.52</v>
      </c>
      <c r="O1910" t="s">
        <v>33</v>
      </c>
      <c r="P1910" t="s">
        <v>34</v>
      </c>
      <c r="Q1910" t="s">
        <v>35</v>
      </c>
      <c r="R1910" t="s">
        <v>2983</v>
      </c>
      <c r="S1910">
        <v>99301</v>
      </c>
      <c r="T1910" s="3">
        <v>42042</v>
      </c>
      <c r="U1910" s="3">
        <v>42044</v>
      </c>
      <c r="V1910" s="5">
        <v>40.6556</v>
      </c>
      <c r="W1910">
        <v>12</v>
      </c>
      <c r="X1910" s="5">
        <v>79.39</v>
      </c>
      <c r="Y1910">
        <v>91298</v>
      </c>
      <c r="Z1910">
        <f t="shared" si="116"/>
        <v>2</v>
      </c>
      <c r="AA1910">
        <f t="shared" si="119"/>
        <v>7</v>
      </c>
      <c r="AB1910" t="str">
        <f t="shared" si="117"/>
        <v>Feb</v>
      </c>
      <c r="AC1910">
        <f t="shared" si="118"/>
        <v>2015</v>
      </c>
    </row>
    <row r="1911" spans="1:29" ht="12.75" customHeight="1" x14ac:dyDescent="0.25">
      <c r="A1911">
        <v>19838</v>
      </c>
      <c r="B1911" t="s">
        <v>25</v>
      </c>
      <c r="C1911">
        <v>0.03</v>
      </c>
      <c r="D1911">
        <v>28.53</v>
      </c>
      <c r="E1911">
        <v>1.49</v>
      </c>
      <c r="F1911">
        <v>3354</v>
      </c>
      <c r="G1911" t="s">
        <v>2984</v>
      </c>
      <c r="H1911" t="s">
        <v>49</v>
      </c>
      <c r="I1911" t="s">
        <v>28</v>
      </c>
      <c r="J1911" t="s">
        <v>29</v>
      </c>
      <c r="K1911" t="s">
        <v>109</v>
      </c>
      <c r="L1911" t="s">
        <v>59</v>
      </c>
      <c r="M1911" t="s">
        <v>332</v>
      </c>
      <c r="N1911">
        <v>0.38</v>
      </c>
      <c r="O1911" t="s">
        <v>33</v>
      </c>
      <c r="P1911" t="s">
        <v>34</v>
      </c>
      <c r="Q1911" t="s">
        <v>45</v>
      </c>
      <c r="R1911" t="s">
        <v>2985</v>
      </c>
      <c r="S1911">
        <v>92231</v>
      </c>
      <c r="T1911" s="3">
        <v>42140</v>
      </c>
      <c r="U1911" s="3">
        <v>42141</v>
      </c>
      <c r="V1911" s="5">
        <v>137.67569999999998</v>
      </c>
      <c r="W1911">
        <v>7</v>
      </c>
      <c r="X1911" s="5">
        <v>199.53</v>
      </c>
      <c r="Y1911">
        <v>88589</v>
      </c>
      <c r="Z1911">
        <f t="shared" si="116"/>
        <v>1</v>
      </c>
      <c r="AA1911">
        <f t="shared" si="119"/>
        <v>16</v>
      </c>
      <c r="AB1911" t="str">
        <f t="shared" si="117"/>
        <v>May</v>
      </c>
      <c r="AC1911">
        <f t="shared" si="118"/>
        <v>2015</v>
      </c>
    </row>
    <row r="1912" spans="1:29" ht="12.75" customHeight="1" x14ac:dyDescent="0.25">
      <c r="A1912">
        <v>19839</v>
      </c>
      <c r="B1912" t="s">
        <v>25</v>
      </c>
      <c r="C1912">
        <v>7.0000000000000007E-2</v>
      </c>
      <c r="D1912">
        <v>5.98</v>
      </c>
      <c r="E1912">
        <v>7.15</v>
      </c>
      <c r="F1912">
        <v>3354</v>
      </c>
      <c r="G1912" t="s">
        <v>2984</v>
      </c>
      <c r="H1912" t="s">
        <v>49</v>
      </c>
      <c r="I1912" t="s">
        <v>28</v>
      </c>
      <c r="J1912" t="s">
        <v>29</v>
      </c>
      <c r="K1912" t="s">
        <v>93</v>
      </c>
      <c r="L1912" t="s">
        <v>59</v>
      </c>
      <c r="M1912" t="s">
        <v>2986</v>
      </c>
      <c r="N1912">
        <v>0.36</v>
      </c>
      <c r="O1912" t="s">
        <v>33</v>
      </c>
      <c r="P1912" t="s">
        <v>34</v>
      </c>
      <c r="Q1912" t="s">
        <v>45</v>
      </c>
      <c r="R1912" t="s">
        <v>2985</v>
      </c>
      <c r="S1912">
        <v>92231</v>
      </c>
      <c r="T1912" s="3">
        <v>42140</v>
      </c>
      <c r="U1912" s="3">
        <v>42142</v>
      </c>
      <c r="V1912" s="5">
        <v>-62</v>
      </c>
      <c r="W1912">
        <v>6</v>
      </c>
      <c r="X1912" s="5">
        <v>37.049999999999997</v>
      </c>
      <c r="Y1912">
        <v>88589</v>
      </c>
      <c r="Z1912">
        <f t="shared" si="116"/>
        <v>2</v>
      </c>
      <c r="AA1912">
        <f t="shared" si="119"/>
        <v>16</v>
      </c>
      <c r="AB1912" t="str">
        <f t="shared" si="117"/>
        <v>May</v>
      </c>
      <c r="AC1912">
        <f t="shared" si="118"/>
        <v>2015</v>
      </c>
    </row>
    <row r="1913" spans="1:29" ht="12.75" customHeight="1" x14ac:dyDescent="0.25">
      <c r="A1913">
        <v>19666</v>
      </c>
      <c r="B1913" t="s">
        <v>37</v>
      </c>
      <c r="C1913">
        <v>0.04</v>
      </c>
      <c r="D1913">
        <v>3.69</v>
      </c>
      <c r="E1913">
        <v>0.5</v>
      </c>
      <c r="F1913">
        <v>3354</v>
      </c>
      <c r="G1913" t="s">
        <v>2984</v>
      </c>
      <c r="H1913" t="s">
        <v>49</v>
      </c>
      <c r="I1913" t="s">
        <v>28</v>
      </c>
      <c r="J1913" t="s">
        <v>29</v>
      </c>
      <c r="K1913" t="s">
        <v>134</v>
      </c>
      <c r="L1913" t="s">
        <v>59</v>
      </c>
      <c r="M1913" t="s">
        <v>1539</v>
      </c>
      <c r="N1913">
        <v>0.38</v>
      </c>
      <c r="O1913" t="s">
        <v>33</v>
      </c>
      <c r="P1913" t="s">
        <v>34</v>
      </c>
      <c r="Q1913" t="s">
        <v>45</v>
      </c>
      <c r="R1913" t="s">
        <v>2985</v>
      </c>
      <c r="S1913">
        <v>92231</v>
      </c>
      <c r="T1913" s="3">
        <v>42090</v>
      </c>
      <c r="U1913" s="3">
        <v>42092</v>
      </c>
      <c r="V1913" s="5">
        <v>47.527199999999993</v>
      </c>
      <c r="W1913">
        <v>19</v>
      </c>
      <c r="X1913" s="5">
        <v>68.88</v>
      </c>
      <c r="Y1913">
        <v>88590</v>
      </c>
      <c r="Z1913">
        <f t="shared" si="116"/>
        <v>2</v>
      </c>
      <c r="AA1913">
        <f t="shared" si="119"/>
        <v>27</v>
      </c>
      <c r="AB1913" t="str">
        <f t="shared" si="117"/>
        <v>Mar</v>
      </c>
      <c r="AC1913">
        <f t="shared" si="118"/>
        <v>2015</v>
      </c>
    </row>
    <row r="1914" spans="1:29" ht="12.75" customHeight="1" x14ac:dyDescent="0.25">
      <c r="A1914">
        <v>23906</v>
      </c>
      <c r="B1914" t="s">
        <v>106</v>
      </c>
      <c r="C1914">
        <v>0.1</v>
      </c>
      <c r="D1914">
        <v>120.98</v>
      </c>
      <c r="E1914">
        <v>9.07</v>
      </c>
      <c r="F1914">
        <v>3355</v>
      </c>
      <c r="G1914" t="s">
        <v>2987</v>
      </c>
      <c r="H1914" t="s">
        <v>49</v>
      </c>
      <c r="I1914" t="s">
        <v>28</v>
      </c>
      <c r="J1914" t="s">
        <v>29</v>
      </c>
      <c r="K1914" t="s">
        <v>109</v>
      </c>
      <c r="L1914" t="s">
        <v>59</v>
      </c>
      <c r="M1914" t="s">
        <v>1323</v>
      </c>
      <c r="N1914">
        <v>0.35</v>
      </c>
      <c r="O1914" t="s">
        <v>33</v>
      </c>
      <c r="P1914" t="s">
        <v>34</v>
      </c>
      <c r="Q1914" t="s">
        <v>45</v>
      </c>
      <c r="R1914" t="s">
        <v>2988</v>
      </c>
      <c r="S1914">
        <v>93010</v>
      </c>
      <c r="T1914" s="3">
        <v>42063</v>
      </c>
      <c r="U1914" s="3">
        <v>42072</v>
      </c>
      <c r="V1914" s="5">
        <v>379.3965</v>
      </c>
      <c r="W1914">
        <v>5</v>
      </c>
      <c r="X1914" s="5">
        <v>549.85</v>
      </c>
      <c r="Y1914">
        <v>88587</v>
      </c>
      <c r="Z1914">
        <f t="shared" si="116"/>
        <v>9</v>
      </c>
      <c r="AA1914">
        <f t="shared" si="119"/>
        <v>28</v>
      </c>
      <c r="AB1914" t="str">
        <f t="shared" si="117"/>
        <v>Feb</v>
      </c>
      <c r="AC1914">
        <f t="shared" si="118"/>
        <v>2015</v>
      </c>
    </row>
    <row r="1915" spans="1:29" ht="12.75" customHeight="1" x14ac:dyDescent="0.25">
      <c r="A1915">
        <v>23907</v>
      </c>
      <c r="B1915" t="s">
        <v>106</v>
      </c>
      <c r="C1915">
        <v>0.08</v>
      </c>
      <c r="D1915">
        <v>8.32</v>
      </c>
      <c r="E1915">
        <v>2.38</v>
      </c>
      <c r="F1915">
        <v>3355</v>
      </c>
      <c r="G1915" t="s">
        <v>2987</v>
      </c>
      <c r="H1915" t="s">
        <v>27</v>
      </c>
      <c r="I1915" t="s">
        <v>28</v>
      </c>
      <c r="J1915" t="s">
        <v>77</v>
      </c>
      <c r="K1915" t="s">
        <v>180</v>
      </c>
      <c r="L1915" t="s">
        <v>51</v>
      </c>
      <c r="M1915" t="s">
        <v>607</v>
      </c>
      <c r="N1915">
        <v>0.74</v>
      </c>
      <c r="O1915" t="s">
        <v>33</v>
      </c>
      <c r="P1915" t="s">
        <v>34</v>
      </c>
      <c r="Q1915" t="s">
        <v>45</v>
      </c>
      <c r="R1915" t="s">
        <v>2988</v>
      </c>
      <c r="S1915">
        <v>93010</v>
      </c>
      <c r="T1915" s="3">
        <v>42063</v>
      </c>
      <c r="U1915" s="3">
        <v>42067</v>
      </c>
      <c r="V1915" s="5">
        <v>-41.83</v>
      </c>
      <c r="W1915">
        <v>6</v>
      </c>
      <c r="X1915" s="5">
        <v>48.99</v>
      </c>
      <c r="Y1915">
        <v>88587</v>
      </c>
      <c r="Z1915">
        <f t="shared" si="116"/>
        <v>4</v>
      </c>
      <c r="AA1915">
        <f t="shared" si="119"/>
        <v>28</v>
      </c>
      <c r="AB1915" t="str">
        <f t="shared" si="117"/>
        <v>Feb</v>
      </c>
      <c r="AC1915">
        <f t="shared" si="118"/>
        <v>2015</v>
      </c>
    </row>
    <row r="1916" spans="1:29" ht="12.75" customHeight="1" x14ac:dyDescent="0.25">
      <c r="A1916">
        <v>23908</v>
      </c>
      <c r="B1916" t="s">
        <v>106</v>
      </c>
      <c r="C1916">
        <v>0.1</v>
      </c>
      <c r="D1916">
        <v>125.99</v>
      </c>
      <c r="E1916">
        <v>4.2</v>
      </c>
      <c r="F1916">
        <v>3355</v>
      </c>
      <c r="G1916" t="s">
        <v>2987</v>
      </c>
      <c r="H1916" t="s">
        <v>49</v>
      </c>
      <c r="I1916" t="s">
        <v>28</v>
      </c>
      <c r="J1916" t="s">
        <v>77</v>
      </c>
      <c r="K1916" t="s">
        <v>78</v>
      </c>
      <c r="L1916" t="s">
        <v>59</v>
      </c>
      <c r="M1916" t="s">
        <v>2798</v>
      </c>
      <c r="N1916">
        <v>0.59</v>
      </c>
      <c r="O1916" t="s">
        <v>33</v>
      </c>
      <c r="P1916" t="s">
        <v>34</v>
      </c>
      <c r="Q1916" t="s">
        <v>45</v>
      </c>
      <c r="R1916" t="s">
        <v>2988</v>
      </c>
      <c r="S1916">
        <v>93010</v>
      </c>
      <c r="T1916" s="3">
        <v>42063</v>
      </c>
      <c r="U1916" s="3">
        <v>42063</v>
      </c>
      <c r="V1916" s="5">
        <v>372.40199999999999</v>
      </c>
      <c r="W1916">
        <v>7</v>
      </c>
      <c r="X1916" s="5">
        <v>681.42</v>
      </c>
      <c r="Y1916">
        <v>88587</v>
      </c>
      <c r="Z1916">
        <f t="shared" si="116"/>
        <v>0</v>
      </c>
      <c r="AA1916">
        <f t="shared" si="119"/>
        <v>28</v>
      </c>
      <c r="AB1916" t="str">
        <f t="shared" si="117"/>
        <v>Feb</v>
      </c>
      <c r="AC1916">
        <f t="shared" si="118"/>
        <v>2015</v>
      </c>
    </row>
    <row r="1917" spans="1:29" ht="12.75" customHeight="1" x14ac:dyDescent="0.25">
      <c r="A1917">
        <v>18628</v>
      </c>
      <c r="B1917" t="s">
        <v>56</v>
      </c>
      <c r="C1917">
        <v>7.0000000000000007E-2</v>
      </c>
      <c r="D1917">
        <v>5.34</v>
      </c>
      <c r="E1917">
        <v>5.63</v>
      </c>
      <c r="F1917">
        <v>3356</v>
      </c>
      <c r="G1917" t="s">
        <v>2989</v>
      </c>
      <c r="H1917" t="s">
        <v>49</v>
      </c>
      <c r="I1917" t="s">
        <v>28</v>
      </c>
      <c r="J1917" t="s">
        <v>29</v>
      </c>
      <c r="K1917" t="s">
        <v>109</v>
      </c>
      <c r="L1917" t="s">
        <v>59</v>
      </c>
      <c r="M1917" t="s">
        <v>491</v>
      </c>
      <c r="N1917">
        <v>0.39</v>
      </c>
      <c r="O1917" t="s">
        <v>33</v>
      </c>
      <c r="P1917" t="s">
        <v>34</v>
      </c>
      <c r="Q1917" t="s">
        <v>1741</v>
      </c>
      <c r="R1917" t="s">
        <v>2990</v>
      </c>
      <c r="S1917">
        <v>83616</v>
      </c>
      <c r="T1917" s="3">
        <v>42128</v>
      </c>
      <c r="U1917" s="3">
        <v>42130</v>
      </c>
      <c r="V1917" s="5">
        <v>-116.3455</v>
      </c>
      <c r="W1917">
        <v>13</v>
      </c>
      <c r="X1917" s="5">
        <v>66.650000000000006</v>
      </c>
      <c r="Y1917">
        <v>88588</v>
      </c>
      <c r="Z1917">
        <f t="shared" si="116"/>
        <v>2</v>
      </c>
      <c r="AA1917">
        <f t="shared" si="119"/>
        <v>4</v>
      </c>
      <c r="AB1917" t="str">
        <f t="shared" si="117"/>
        <v>May</v>
      </c>
      <c r="AC1917">
        <f t="shared" si="118"/>
        <v>2015</v>
      </c>
    </row>
    <row r="1918" spans="1:29" ht="12.75" customHeight="1" x14ac:dyDescent="0.25">
      <c r="A1918">
        <v>18629</v>
      </c>
      <c r="B1918" t="s">
        <v>56</v>
      </c>
      <c r="C1918">
        <v>0.03</v>
      </c>
      <c r="D1918">
        <v>160.97999999999999</v>
      </c>
      <c r="E1918">
        <v>30</v>
      </c>
      <c r="F1918">
        <v>3356</v>
      </c>
      <c r="G1918" t="s">
        <v>2989</v>
      </c>
      <c r="H1918" t="s">
        <v>39</v>
      </c>
      <c r="I1918" t="s">
        <v>28</v>
      </c>
      <c r="J1918" t="s">
        <v>41</v>
      </c>
      <c r="K1918" t="s">
        <v>42</v>
      </c>
      <c r="L1918" t="s">
        <v>43</v>
      </c>
      <c r="M1918" t="s">
        <v>177</v>
      </c>
      <c r="N1918">
        <v>0.62</v>
      </c>
      <c r="O1918" t="s">
        <v>33</v>
      </c>
      <c r="P1918" t="s">
        <v>34</v>
      </c>
      <c r="Q1918" t="s">
        <v>1741</v>
      </c>
      <c r="R1918" t="s">
        <v>2990</v>
      </c>
      <c r="S1918">
        <v>83616</v>
      </c>
      <c r="T1918" s="3">
        <v>42128</v>
      </c>
      <c r="U1918" s="3">
        <v>42129</v>
      </c>
      <c r="V1918" s="5">
        <v>1304.9000000000001</v>
      </c>
      <c r="W1918">
        <v>18</v>
      </c>
      <c r="X1918" s="5">
        <v>2934.16</v>
      </c>
      <c r="Y1918">
        <v>88588</v>
      </c>
      <c r="Z1918">
        <f t="shared" si="116"/>
        <v>1</v>
      </c>
      <c r="AA1918">
        <f t="shared" si="119"/>
        <v>4</v>
      </c>
      <c r="AB1918" t="str">
        <f t="shared" si="117"/>
        <v>May</v>
      </c>
      <c r="AC1918">
        <f t="shared" si="118"/>
        <v>2015</v>
      </c>
    </row>
    <row r="1919" spans="1:29" ht="12.75" customHeight="1" x14ac:dyDescent="0.25">
      <c r="A1919">
        <v>18630</v>
      </c>
      <c r="B1919" t="s">
        <v>56</v>
      </c>
      <c r="C1919">
        <v>0.04</v>
      </c>
      <c r="D1919">
        <v>65.989999999999995</v>
      </c>
      <c r="E1919">
        <v>5.63</v>
      </c>
      <c r="F1919">
        <v>3356</v>
      </c>
      <c r="G1919" t="s">
        <v>2989</v>
      </c>
      <c r="H1919" t="s">
        <v>27</v>
      </c>
      <c r="I1919" t="s">
        <v>28</v>
      </c>
      <c r="J1919" t="s">
        <v>77</v>
      </c>
      <c r="K1919" t="s">
        <v>78</v>
      </c>
      <c r="L1919" t="s">
        <v>59</v>
      </c>
      <c r="M1919" t="s">
        <v>2991</v>
      </c>
      <c r="N1919">
        <v>0.56000000000000005</v>
      </c>
      <c r="O1919" t="s">
        <v>33</v>
      </c>
      <c r="P1919" t="s">
        <v>34</v>
      </c>
      <c r="Q1919" t="s">
        <v>1741</v>
      </c>
      <c r="R1919" t="s">
        <v>2990</v>
      </c>
      <c r="S1919">
        <v>83616</v>
      </c>
      <c r="T1919" s="3">
        <v>42128</v>
      </c>
      <c r="U1919" s="3">
        <v>42128</v>
      </c>
      <c r="V1919" s="5">
        <v>605.04719999999998</v>
      </c>
      <c r="W1919">
        <v>15</v>
      </c>
      <c r="X1919" s="5">
        <v>876.88</v>
      </c>
      <c r="Y1919">
        <v>88588</v>
      </c>
      <c r="Z1919">
        <f t="shared" si="116"/>
        <v>0</v>
      </c>
      <c r="AA1919">
        <f t="shared" si="119"/>
        <v>4</v>
      </c>
      <c r="AB1919" t="str">
        <f t="shared" si="117"/>
        <v>May</v>
      </c>
      <c r="AC1919">
        <f t="shared" si="118"/>
        <v>2015</v>
      </c>
    </row>
    <row r="1920" spans="1:29" ht="12.75" customHeight="1" x14ac:dyDescent="0.25">
      <c r="A1920">
        <v>22597</v>
      </c>
      <c r="B1920" t="s">
        <v>25</v>
      </c>
      <c r="C1920">
        <v>0.09</v>
      </c>
      <c r="D1920">
        <v>28.53</v>
      </c>
      <c r="E1920">
        <v>1.49</v>
      </c>
      <c r="F1920">
        <v>3359</v>
      </c>
      <c r="G1920" t="s">
        <v>2992</v>
      </c>
      <c r="H1920" t="s">
        <v>49</v>
      </c>
      <c r="I1920" t="s">
        <v>40</v>
      </c>
      <c r="J1920" t="s">
        <v>29</v>
      </c>
      <c r="K1920" t="s">
        <v>109</v>
      </c>
      <c r="L1920" t="s">
        <v>59</v>
      </c>
      <c r="M1920" t="s">
        <v>332</v>
      </c>
      <c r="N1920">
        <v>0.38</v>
      </c>
      <c r="O1920" t="s">
        <v>33</v>
      </c>
      <c r="P1920" t="s">
        <v>61</v>
      </c>
      <c r="Q1920" t="s">
        <v>1858</v>
      </c>
      <c r="R1920" t="s">
        <v>2993</v>
      </c>
      <c r="S1920">
        <v>53213</v>
      </c>
      <c r="T1920" s="3">
        <v>42122</v>
      </c>
      <c r="U1920" s="3">
        <v>42124</v>
      </c>
      <c r="V1920" s="5">
        <v>107.45461999999999</v>
      </c>
      <c r="W1920">
        <v>6</v>
      </c>
      <c r="X1920" s="5">
        <v>157.33000000000001</v>
      </c>
      <c r="Y1920">
        <v>91437</v>
      </c>
      <c r="Z1920">
        <f t="shared" si="116"/>
        <v>2</v>
      </c>
      <c r="AA1920">
        <f t="shared" si="119"/>
        <v>28</v>
      </c>
      <c r="AB1920" t="str">
        <f t="shared" si="117"/>
        <v>Apr</v>
      </c>
      <c r="AC1920">
        <f t="shared" si="118"/>
        <v>2015</v>
      </c>
    </row>
    <row r="1921" spans="1:29" ht="12.75" customHeight="1" x14ac:dyDescent="0.25">
      <c r="A1921">
        <v>23359</v>
      </c>
      <c r="B1921" t="s">
        <v>37</v>
      </c>
      <c r="C1921">
        <v>0.02</v>
      </c>
      <c r="D1921">
        <v>9.11</v>
      </c>
      <c r="E1921">
        <v>2.15</v>
      </c>
      <c r="F1921">
        <v>3360</v>
      </c>
      <c r="G1921" t="s">
        <v>2994</v>
      </c>
      <c r="H1921" t="s">
        <v>49</v>
      </c>
      <c r="I1921" t="s">
        <v>40</v>
      </c>
      <c r="J1921" t="s">
        <v>29</v>
      </c>
      <c r="K1921" t="s">
        <v>93</v>
      </c>
      <c r="L1921" t="s">
        <v>31</v>
      </c>
      <c r="M1921" t="s">
        <v>1258</v>
      </c>
      <c r="N1921">
        <v>0.4</v>
      </c>
      <c r="O1921" t="s">
        <v>33</v>
      </c>
      <c r="P1921" t="s">
        <v>61</v>
      </c>
      <c r="Q1921" t="s">
        <v>1858</v>
      </c>
      <c r="R1921" t="s">
        <v>2995</v>
      </c>
      <c r="S1921">
        <v>53214</v>
      </c>
      <c r="T1921" s="3">
        <v>42083</v>
      </c>
      <c r="U1921" s="3">
        <v>42085</v>
      </c>
      <c r="V1921" s="5">
        <v>18.41</v>
      </c>
      <c r="W1921">
        <v>3</v>
      </c>
      <c r="X1921" s="5">
        <v>27.37</v>
      </c>
      <c r="Y1921">
        <v>91435</v>
      </c>
      <c r="Z1921">
        <f t="shared" si="116"/>
        <v>2</v>
      </c>
      <c r="AA1921">
        <f t="shared" si="119"/>
        <v>20</v>
      </c>
      <c r="AB1921" t="str">
        <f t="shared" si="117"/>
        <v>Mar</v>
      </c>
      <c r="AC1921">
        <f t="shared" si="118"/>
        <v>2015</v>
      </c>
    </row>
    <row r="1922" spans="1:29" ht="12.75" customHeight="1" x14ac:dyDescent="0.25">
      <c r="A1922">
        <v>23360</v>
      </c>
      <c r="B1922" t="s">
        <v>37</v>
      </c>
      <c r="C1922">
        <v>0.06</v>
      </c>
      <c r="D1922">
        <v>12.64</v>
      </c>
      <c r="E1922">
        <v>4.9800000000000004</v>
      </c>
      <c r="F1922">
        <v>3361</v>
      </c>
      <c r="G1922" t="s">
        <v>2996</v>
      </c>
      <c r="H1922" t="s">
        <v>49</v>
      </c>
      <c r="I1922" t="s">
        <v>40</v>
      </c>
      <c r="J1922" t="s">
        <v>41</v>
      </c>
      <c r="K1922" t="s">
        <v>50</v>
      </c>
      <c r="L1922" t="s">
        <v>51</v>
      </c>
      <c r="M1922" t="s">
        <v>625</v>
      </c>
      <c r="N1922">
        <v>0.48</v>
      </c>
      <c r="O1922" t="s">
        <v>33</v>
      </c>
      <c r="P1922" t="s">
        <v>61</v>
      </c>
      <c r="Q1922" t="s">
        <v>1858</v>
      </c>
      <c r="R1922" t="s">
        <v>2997</v>
      </c>
      <c r="S1922">
        <v>53095</v>
      </c>
      <c r="T1922" s="3">
        <v>42083</v>
      </c>
      <c r="U1922" s="3">
        <v>42085</v>
      </c>
      <c r="V1922" s="5">
        <v>65.63</v>
      </c>
      <c r="W1922">
        <v>8</v>
      </c>
      <c r="X1922" s="5">
        <v>98.16</v>
      </c>
      <c r="Y1922">
        <v>91435</v>
      </c>
      <c r="Z1922">
        <f t="shared" si="116"/>
        <v>2</v>
      </c>
      <c r="AA1922">
        <f t="shared" si="119"/>
        <v>20</v>
      </c>
      <c r="AB1922" t="str">
        <f t="shared" si="117"/>
        <v>Mar</v>
      </c>
      <c r="AC1922">
        <f t="shared" si="118"/>
        <v>2015</v>
      </c>
    </row>
    <row r="1923" spans="1:29" ht="12.75" customHeight="1" x14ac:dyDescent="0.25">
      <c r="A1923">
        <v>24802</v>
      </c>
      <c r="B1923" t="s">
        <v>56</v>
      </c>
      <c r="C1923">
        <v>0.04</v>
      </c>
      <c r="D1923">
        <v>7.96</v>
      </c>
      <c r="E1923">
        <v>4.95</v>
      </c>
      <c r="F1923">
        <v>3361</v>
      </c>
      <c r="G1923" t="s">
        <v>2996</v>
      </c>
      <c r="H1923" t="s">
        <v>49</v>
      </c>
      <c r="I1923" t="s">
        <v>40</v>
      </c>
      <c r="J1923" t="s">
        <v>41</v>
      </c>
      <c r="K1923" t="s">
        <v>50</v>
      </c>
      <c r="L1923" t="s">
        <v>59</v>
      </c>
      <c r="M1923" t="s">
        <v>1285</v>
      </c>
      <c r="N1923">
        <v>0.41</v>
      </c>
      <c r="O1923" t="s">
        <v>33</v>
      </c>
      <c r="P1923" t="s">
        <v>61</v>
      </c>
      <c r="Q1923" t="s">
        <v>1858</v>
      </c>
      <c r="R1923" t="s">
        <v>2997</v>
      </c>
      <c r="S1923">
        <v>53095</v>
      </c>
      <c r="T1923" s="3">
        <v>42030</v>
      </c>
      <c r="U1923" s="3">
        <v>42030</v>
      </c>
      <c r="V1923" s="5">
        <v>-7.73</v>
      </c>
      <c r="W1923">
        <v>15</v>
      </c>
      <c r="X1923" s="5">
        <v>116.11</v>
      </c>
      <c r="Y1923">
        <v>91436</v>
      </c>
      <c r="Z1923">
        <f t="shared" ref="Z1923:Z1955" si="120">DATEDIF(T1923, U1923, "d")</f>
        <v>0</v>
      </c>
      <c r="AA1923">
        <f t="shared" si="119"/>
        <v>26</v>
      </c>
      <c r="AB1923" t="str">
        <f t="shared" ref="AB1923:AB1955" si="121">TEXT((T1923), "mmm")</f>
        <v>Jan</v>
      </c>
      <c r="AC1923">
        <f t="shared" ref="AC1923:AC1955" si="122">YEAR(T1923)</f>
        <v>2015</v>
      </c>
    </row>
    <row r="1924" spans="1:29" ht="12.75" customHeight="1" x14ac:dyDescent="0.25">
      <c r="A1924">
        <v>23887</v>
      </c>
      <c r="B1924" t="s">
        <v>56</v>
      </c>
      <c r="C1924">
        <v>0.03</v>
      </c>
      <c r="D1924">
        <v>4.9800000000000004</v>
      </c>
      <c r="E1924">
        <v>4.95</v>
      </c>
      <c r="F1924">
        <v>3361</v>
      </c>
      <c r="G1924" t="s">
        <v>2996</v>
      </c>
      <c r="H1924" t="s">
        <v>49</v>
      </c>
      <c r="I1924" t="s">
        <v>40</v>
      </c>
      <c r="J1924" t="s">
        <v>29</v>
      </c>
      <c r="K1924" t="s">
        <v>109</v>
      </c>
      <c r="L1924" t="s">
        <v>59</v>
      </c>
      <c r="M1924" t="s">
        <v>2498</v>
      </c>
      <c r="N1924">
        <v>0.37</v>
      </c>
      <c r="O1924" t="s">
        <v>33</v>
      </c>
      <c r="P1924" t="s">
        <v>61</v>
      </c>
      <c r="Q1924" t="s">
        <v>1858</v>
      </c>
      <c r="R1924" t="s">
        <v>2997</v>
      </c>
      <c r="S1924">
        <v>53095</v>
      </c>
      <c r="T1924" s="3">
        <v>42164</v>
      </c>
      <c r="U1924" s="3">
        <v>42166</v>
      </c>
      <c r="V1924" s="5">
        <v>-47.995249999999999</v>
      </c>
      <c r="W1924">
        <v>19</v>
      </c>
      <c r="X1924" s="5">
        <v>95</v>
      </c>
      <c r="Y1924">
        <v>91438</v>
      </c>
      <c r="Z1924">
        <f t="shared" si="120"/>
        <v>2</v>
      </c>
      <c r="AA1924">
        <f t="shared" ref="AA1924:AA1955" si="123">DAY(T1924)</f>
        <v>9</v>
      </c>
      <c r="AB1924" t="str">
        <f t="shared" si="121"/>
        <v>Jun</v>
      </c>
      <c r="AC1924">
        <f t="shared" si="122"/>
        <v>2015</v>
      </c>
    </row>
    <row r="1925" spans="1:29" ht="12.75" customHeight="1" x14ac:dyDescent="0.25">
      <c r="A1925">
        <v>19749</v>
      </c>
      <c r="B1925" t="s">
        <v>106</v>
      </c>
      <c r="C1925">
        <v>0.1</v>
      </c>
      <c r="D1925">
        <v>80.97</v>
      </c>
      <c r="E1925">
        <v>33.6</v>
      </c>
      <c r="F1925">
        <v>3366</v>
      </c>
      <c r="G1925" t="s">
        <v>2998</v>
      </c>
      <c r="H1925" t="s">
        <v>39</v>
      </c>
      <c r="I1925" t="s">
        <v>40</v>
      </c>
      <c r="J1925" t="s">
        <v>77</v>
      </c>
      <c r="K1925" t="s">
        <v>85</v>
      </c>
      <c r="L1925" t="s">
        <v>43</v>
      </c>
      <c r="M1925" t="s">
        <v>2032</v>
      </c>
      <c r="N1925">
        <v>0.37</v>
      </c>
      <c r="O1925" t="s">
        <v>33</v>
      </c>
      <c r="P1925" t="s">
        <v>53</v>
      </c>
      <c r="Q1925" t="s">
        <v>154</v>
      </c>
      <c r="R1925" t="s">
        <v>309</v>
      </c>
      <c r="S1925">
        <v>45373</v>
      </c>
      <c r="T1925" s="3">
        <v>42148</v>
      </c>
      <c r="U1925" s="3">
        <v>42153</v>
      </c>
      <c r="V1925" s="5">
        <v>66.22</v>
      </c>
      <c r="W1925">
        <v>11</v>
      </c>
      <c r="X1925" s="5">
        <v>837.57</v>
      </c>
      <c r="Y1925">
        <v>90501</v>
      </c>
      <c r="Z1925">
        <f t="shared" si="120"/>
        <v>5</v>
      </c>
      <c r="AA1925">
        <f t="shared" si="123"/>
        <v>24</v>
      </c>
      <c r="AB1925" t="str">
        <f t="shared" si="121"/>
        <v>May</v>
      </c>
      <c r="AC1925">
        <f t="shared" si="122"/>
        <v>2015</v>
      </c>
    </row>
    <row r="1926" spans="1:29" ht="12.75" customHeight="1" x14ac:dyDescent="0.25">
      <c r="A1926">
        <v>19750</v>
      </c>
      <c r="B1926" t="s">
        <v>106</v>
      </c>
      <c r="C1926">
        <v>0.02</v>
      </c>
      <c r="D1926">
        <v>6.48</v>
      </c>
      <c r="E1926">
        <v>5.1100000000000003</v>
      </c>
      <c r="F1926">
        <v>3366</v>
      </c>
      <c r="G1926" t="s">
        <v>2998</v>
      </c>
      <c r="H1926" t="s">
        <v>49</v>
      </c>
      <c r="I1926" t="s">
        <v>40</v>
      </c>
      <c r="J1926" t="s">
        <v>29</v>
      </c>
      <c r="K1926" t="s">
        <v>93</v>
      </c>
      <c r="L1926" t="s">
        <v>59</v>
      </c>
      <c r="M1926" t="s">
        <v>992</v>
      </c>
      <c r="N1926">
        <v>0.37</v>
      </c>
      <c r="O1926" t="s">
        <v>33</v>
      </c>
      <c r="P1926" t="s">
        <v>53</v>
      </c>
      <c r="Q1926" t="s">
        <v>154</v>
      </c>
      <c r="R1926" t="s">
        <v>309</v>
      </c>
      <c r="S1926">
        <v>45373</v>
      </c>
      <c r="T1926" s="3">
        <v>42148</v>
      </c>
      <c r="U1926" s="3">
        <v>42152</v>
      </c>
      <c r="V1926" s="5">
        <v>-23.53</v>
      </c>
      <c r="W1926">
        <v>8</v>
      </c>
      <c r="X1926" s="5">
        <v>56.22</v>
      </c>
      <c r="Y1926">
        <v>90501</v>
      </c>
      <c r="Z1926">
        <f t="shared" si="120"/>
        <v>4</v>
      </c>
      <c r="AA1926">
        <f t="shared" si="123"/>
        <v>24</v>
      </c>
      <c r="AB1926" t="str">
        <f t="shared" si="121"/>
        <v>May</v>
      </c>
      <c r="AC1926">
        <f t="shared" si="122"/>
        <v>2015</v>
      </c>
    </row>
    <row r="1927" spans="1:29" ht="12.75" customHeight="1" x14ac:dyDescent="0.25">
      <c r="A1927">
        <v>23428</v>
      </c>
      <c r="B1927" t="s">
        <v>47</v>
      </c>
      <c r="C1927">
        <v>0.08</v>
      </c>
      <c r="D1927">
        <v>30.97</v>
      </c>
      <c r="E1927">
        <v>4</v>
      </c>
      <c r="F1927">
        <v>3367</v>
      </c>
      <c r="G1927" t="s">
        <v>2999</v>
      </c>
      <c r="H1927" t="s">
        <v>49</v>
      </c>
      <c r="I1927" t="s">
        <v>40</v>
      </c>
      <c r="J1927" t="s">
        <v>77</v>
      </c>
      <c r="K1927" t="s">
        <v>180</v>
      </c>
      <c r="L1927" t="s">
        <v>59</v>
      </c>
      <c r="M1927" t="s">
        <v>2702</v>
      </c>
      <c r="N1927">
        <v>0.74</v>
      </c>
      <c r="O1927" t="s">
        <v>33</v>
      </c>
      <c r="P1927" t="s">
        <v>53</v>
      </c>
      <c r="Q1927" t="s">
        <v>154</v>
      </c>
      <c r="R1927" t="s">
        <v>3000</v>
      </c>
      <c r="S1927">
        <v>43221</v>
      </c>
      <c r="T1927" s="3">
        <v>42126</v>
      </c>
      <c r="U1927" s="3">
        <v>42127</v>
      </c>
      <c r="V1927" s="5">
        <v>10.680000000000014</v>
      </c>
      <c r="W1927">
        <v>26</v>
      </c>
      <c r="X1927" s="5">
        <v>758.97</v>
      </c>
      <c r="Y1927">
        <v>90502</v>
      </c>
      <c r="Z1927">
        <f t="shared" si="120"/>
        <v>1</v>
      </c>
      <c r="AA1927">
        <f t="shared" si="123"/>
        <v>2</v>
      </c>
      <c r="AB1927" t="str">
        <f t="shared" si="121"/>
        <v>May</v>
      </c>
      <c r="AC1927">
        <f t="shared" si="122"/>
        <v>2015</v>
      </c>
    </row>
    <row r="1928" spans="1:29" ht="12.75" customHeight="1" x14ac:dyDescent="0.25">
      <c r="A1928">
        <v>23429</v>
      </c>
      <c r="B1928" t="s">
        <v>47</v>
      </c>
      <c r="C1928">
        <v>0.1</v>
      </c>
      <c r="D1928">
        <v>4.13</v>
      </c>
      <c r="E1928">
        <v>0.5</v>
      </c>
      <c r="F1928">
        <v>3367</v>
      </c>
      <c r="G1928" t="s">
        <v>2999</v>
      </c>
      <c r="H1928" t="s">
        <v>27</v>
      </c>
      <c r="I1928" t="s">
        <v>40</v>
      </c>
      <c r="J1928" t="s">
        <v>29</v>
      </c>
      <c r="K1928" t="s">
        <v>134</v>
      </c>
      <c r="L1928" t="s">
        <v>59</v>
      </c>
      <c r="M1928" t="s">
        <v>3001</v>
      </c>
      <c r="N1928">
        <v>0.39</v>
      </c>
      <c r="O1928" t="s">
        <v>33</v>
      </c>
      <c r="P1928" t="s">
        <v>53</v>
      </c>
      <c r="Q1928" t="s">
        <v>154</v>
      </c>
      <c r="R1928" t="s">
        <v>3000</v>
      </c>
      <c r="S1928">
        <v>43221</v>
      </c>
      <c r="T1928" s="3">
        <v>42126</v>
      </c>
      <c r="U1928" s="3">
        <v>42128</v>
      </c>
      <c r="V1928" s="5">
        <v>58.263599999999997</v>
      </c>
      <c r="W1928">
        <v>18</v>
      </c>
      <c r="X1928" s="5">
        <v>84.44</v>
      </c>
      <c r="Y1928">
        <v>90502</v>
      </c>
      <c r="Z1928">
        <f t="shared" si="120"/>
        <v>2</v>
      </c>
      <c r="AA1928">
        <f t="shared" si="123"/>
        <v>2</v>
      </c>
      <c r="AB1928" t="str">
        <f t="shared" si="121"/>
        <v>May</v>
      </c>
      <c r="AC1928">
        <f t="shared" si="122"/>
        <v>2015</v>
      </c>
    </row>
    <row r="1929" spans="1:29" ht="12.75" customHeight="1" x14ac:dyDescent="0.25">
      <c r="A1929">
        <v>26104</v>
      </c>
      <c r="B1929" t="s">
        <v>56</v>
      </c>
      <c r="C1929">
        <v>0.06</v>
      </c>
      <c r="D1929">
        <v>7.1</v>
      </c>
      <c r="E1929">
        <v>6.05</v>
      </c>
      <c r="F1929">
        <v>3369</v>
      </c>
      <c r="G1929" t="s">
        <v>3002</v>
      </c>
      <c r="H1929" t="s">
        <v>49</v>
      </c>
      <c r="I1929" t="s">
        <v>40</v>
      </c>
      <c r="J1929" t="s">
        <v>29</v>
      </c>
      <c r="K1929" t="s">
        <v>109</v>
      </c>
      <c r="L1929" t="s">
        <v>59</v>
      </c>
      <c r="M1929" t="s">
        <v>651</v>
      </c>
      <c r="N1929">
        <v>0.39</v>
      </c>
      <c r="O1929" t="s">
        <v>33</v>
      </c>
      <c r="P1929" t="s">
        <v>53</v>
      </c>
      <c r="Q1929" t="s">
        <v>154</v>
      </c>
      <c r="R1929" t="s">
        <v>1511</v>
      </c>
      <c r="S1929">
        <v>43081</v>
      </c>
      <c r="T1929" s="3">
        <v>42047</v>
      </c>
      <c r="U1929" s="3">
        <v>42048</v>
      </c>
      <c r="V1929" s="5">
        <v>-42.170500000000004</v>
      </c>
      <c r="W1929">
        <v>4</v>
      </c>
      <c r="X1929" s="5">
        <v>29.99</v>
      </c>
      <c r="Y1929">
        <v>90500</v>
      </c>
      <c r="Z1929">
        <f t="shared" si="120"/>
        <v>1</v>
      </c>
      <c r="AA1929">
        <f t="shared" si="123"/>
        <v>12</v>
      </c>
      <c r="AB1929" t="str">
        <f t="shared" si="121"/>
        <v>Feb</v>
      </c>
      <c r="AC1929">
        <f t="shared" si="122"/>
        <v>2015</v>
      </c>
    </row>
    <row r="1930" spans="1:29" ht="12.75" customHeight="1" x14ac:dyDescent="0.25">
      <c r="A1930">
        <v>18311</v>
      </c>
      <c r="B1930" t="s">
        <v>56</v>
      </c>
      <c r="C1930">
        <v>0.01</v>
      </c>
      <c r="D1930">
        <v>179.29</v>
      </c>
      <c r="E1930">
        <v>29.21</v>
      </c>
      <c r="F1930">
        <v>3374</v>
      </c>
      <c r="G1930" t="s">
        <v>3003</v>
      </c>
      <c r="H1930" t="s">
        <v>39</v>
      </c>
      <c r="I1930" t="s">
        <v>28</v>
      </c>
      <c r="J1930" t="s">
        <v>41</v>
      </c>
      <c r="K1930" t="s">
        <v>152</v>
      </c>
      <c r="L1930" t="s">
        <v>121</v>
      </c>
      <c r="M1930" t="s">
        <v>629</v>
      </c>
      <c r="N1930">
        <v>0.76</v>
      </c>
      <c r="O1930" t="s">
        <v>33</v>
      </c>
      <c r="P1930" t="s">
        <v>53</v>
      </c>
      <c r="Q1930" t="s">
        <v>415</v>
      </c>
      <c r="R1930" t="s">
        <v>3004</v>
      </c>
      <c r="S1930">
        <v>21113</v>
      </c>
      <c r="T1930" s="3">
        <v>42157</v>
      </c>
      <c r="U1930" s="3">
        <v>42159</v>
      </c>
      <c r="V1930" s="5">
        <v>66.362220000000008</v>
      </c>
      <c r="W1930">
        <v>8</v>
      </c>
      <c r="X1930" s="5">
        <v>1487.9</v>
      </c>
      <c r="Y1930">
        <v>87473</v>
      </c>
      <c r="Z1930">
        <f t="shared" si="120"/>
        <v>2</v>
      </c>
      <c r="AA1930">
        <f t="shared" si="123"/>
        <v>2</v>
      </c>
      <c r="AB1930" t="str">
        <f t="shared" si="121"/>
        <v>Jun</v>
      </c>
      <c r="AC1930">
        <f t="shared" si="122"/>
        <v>2015</v>
      </c>
    </row>
    <row r="1931" spans="1:29" ht="12.75" customHeight="1" x14ac:dyDescent="0.25">
      <c r="A1931">
        <v>18320</v>
      </c>
      <c r="B1931" t="s">
        <v>25</v>
      </c>
      <c r="C1931">
        <v>0.05</v>
      </c>
      <c r="D1931">
        <v>73.98</v>
      </c>
      <c r="E1931">
        <v>12.14</v>
      </c>
      <c r="F1931">
        <v>3374</v>
      </c>
      <c r="G1931" t="s">
        <v>3003</v>
      </c>
      <c r="H1931" t="s">
        <v>49</v>
      </c>
      <c r="I1931" t="s">
        <v>40</v>
      </c>
      <c r="J1931" t="s">
        <v>77</v>
      </c>
      <c r="K1931" t="s">
        <v>180</v>
      </c>
      <c r="L1931" t="s">
        <v>59</v>
      </c>
      <c r="M1931" t="s">
        <v>372</v>
      </c>
      <c r="N1931">
        <v>0.67</v>
      </c>
      <c r="O1931" t="s">
        <v>33</v>
      </c>
      <c r="P1931" t="s">
        <v>53</v>
      </c>
      <c r="Q1931" t="s">
        <v>415</v>
      </c>
      <c r="R1931" t="s">
        <v>3004</v>
      </c>
      <c r="S1931">
        <v>21113</v>
      </c>
      <c r="T1931" s="3">
        <v>42184</v>
      </c>
      <c r="U1931" s="3">
        <v>42185</v>
      </c>
      <c r="V1931" s="5">
        <v>-1.904000000000019</v>
      </c>
      <c r="W1931">
        <v>8</v>
      </c>
      <c r="X1931" s="5">
        <v>600.4</v>
      </c>
      <c r="Y1931">
        <v>87474</v>
      </c>
      <c r="Z1931">
        <f t="shared" si="120"/>
        <v>1</v>
      </c>
      <c r="AA1931">
        <f t="shared" si="123"/>
        <v>29</v>
      </c>
      <c r="AB1931" t="str">
        <f t="shared" si="121"/>
        <v>Jun</v>
      </c>
      <c r="AC1931">
        <f t="shared" si="122"/>
        <v>2015</v>
      </c>
    </row>
    <row r="1932" spans="1:29" ht="12.75" customHeight="1" x14ac:dyDescent="0.25">
      <c r="A1932">
        <v>18321</v>
      </c>
      <c r="B1932" t="s">
        <v>25</v>
      </c>
      <c r="C1932">
        <v>0</v>
      </c>
      <c r="D1932">
        <v>5.98</v>
      </c>
      <c r="E1932">
        <v>7.15</v>
      </c>
      <c r="F1932">
        <v>3374</v>
      </c>
      <c r="G1932" t="s">
        <v>3003</v>
      </c>
      <c r="H1932" t="s">
        <v>49</v>
      </c>
      <c r="I1932" t="s">
        <v>40</v>
      </c>
      <c r="J1932" t="s">
        <v>29</v>
      </c>
      <c r="K1932" t="s">
        <v>93</v>
      </c>
      <c r="L1932" t="s">
        <v>59</v>
      </c>
      <c r="M1932" t="s">
        <v>2986</v>
      </c>
      <c r="N1932">
        <v>0.36</v>
      </c>
      <c r="O1932" t="s">
        <v>33</v>
      </c>
      <c r="P1932" t="s">
        <v>53</v>
      </c>
      <c r="Q1932" t="s">
        <v>415</v>
      </c>
      <c r="R1932" t="s">
        <v>3004</v>
      </c>
      <c r="S1932">
        <v>21113</v>
      </c>
      <c r="T1932" s="3">
        <v>42184</v>
      </c>
      <c r="U1932" s="3">
        <v>42186</v>
      </c>
      <c r="V1932" s="5">
        <v>-37.048000000000002</v>
      </c>
      <c r="W1932">
        <v>5</v>
      </c>
      <c r="X1932" s="5">
        <v>34.25</v>
      </c>
      <c r="Y1932">
        <v>87474</v>
      </c>
      <c r="Z1932">
        <f t="shared" si="120"/>
        <v>2</v>
      </c>
      <c r="AA1932">
        <f t="shared" si="123"/>
        <v>29</v>
      </c>
      <c r="AB1932" t="str">
        <f t="shared" si="121"/>
        <v>Jun</v>
      </c>
      <c r="AC1932">
        <f t="shared" si="122"/>
        <v>2015</v>
      </c>
    </row>
    <row r="1933" spans="1:29" ht="12.75" customHeight="1" x14ac:dyDescent="0.25">
      <c r="A1933">
        <v>18322</v>
      </c>
      <c r="B1933" t="s">
        <v>25</v>
      </c>
      <c r="C1933">
        <v>0.09</v>
      </c>
      <c r="D1933">
        <v>3.57</v>
      </c>
      <c r="E1933">
        <v>4.17</v>
      </c>
      <c r="F1933">
        <v>3374</v>
      </c>
      <c r="G1933" t="s">
        <v>3003</v>
      </c>
      <c r="H1933" t="s">
        <v>49</v>
      </c>
      <c r="I1933" t="s">
        <v>40</v>
      </c>
      <c r="J1933" t="s">
        <v>29</v>
      </c>
      <c r="K1933" t="s">
        <v>30</v>
      </c>
      <c r="L1933" t="s">
        <v>51</v>
      </c>
      <c r="M1933" t="s">
        <v>2566</v>
      </c>
      <c r="N1933">
        <v>0.59</v>
      </c>
      <c r="O1933" t="s">
        <v>33</v>
      </c>
      <c r="P1933" t="s">
        <v>53</v>
      </c>
      <c r="Q1933" t="s">
        <v>415</v>
      </c>
      <c r="R1933" t="s">
        <v>3004</v>
      </c>
      <c r="S1933">
        <v>21113</v>
      </c>
      <c r="T1933" s="3">
        <v>42184</v>
      </c>
      <c r="U1933" s="3">
        <v>42186</v>
      </c>
      <c r="V1933" s="5">
        <v>-56.887999999999998</v>
      </c>
      <c r="W1933">
        <v>9</v>
      </c>
      <c r="X1933" s="5">
        <v>31.45</v>
      </c>
      <c r="Y1933">
        <v>87474</v>
      </c>
      <c r="Z1933">
        <f t="shared" si="120"/>
        <v>2</v>
      </c>
      <c r="AA1933">
        <f t="shared" si="123"/>
        <v>29</v>
      </c>
      <c r="AB1933" t="str">
        <f t="shared" si="121"/>
        <v>Jun</v>
      </c>
      <c r="AC1933">
        <f t="shared" si="122"/>
        <v>2015</v>
      </c>
    </row>
    <row r="1934" spans="1:29" ht="12.75" customHeight="1" x14ac:dyDescent="0.25">
      <c r="A1934">
        <v>22378</v>
      </c>
      <c r="B1934" t="s">
        <v>47</v>
      </c>
      <c r="C1934">
        <v>0</v>
      </c>
      <c r="D1934">
        <v>19.98</v>
      </c>
      <c r="E1934">
        <v>5.97</v>
      </c>
      <c r="F1934">
        <v>3379</v>
      </c>
      <c r="G1934" t="s">
        <v>3005</v>
      </c>
      <c r="H1934" t="s">
        <v>27</v>
      </c>
      <c r="I1934" t="s">
        <v>28</v>
      </c>
      <c r="J1934" t="s">
        <v>29</v>
      </c>
      <c r="K1934" t="s">
        <v>93</v>
      </c>
      <c r="L1934" t="s">
        <v>59</v>
      </c>
      <c r="M1934" t="s">
        <v>3006</v>
      </c>
      <c r="N1934">
        <v>0.38</v>
      </c>
      <c r="O1934" t="s">
        <v>33</v>
      </c>
      <c r="P1934" t="s">
        <v>136</v>
      </c>
      <c r="Q1934" t="s">
        <v>387</v>
      </c>
      <c r="R1934" t="s">
        <v>3007</v>
      </c>
      <c r="S1934">
        <v>30144</v>
      </c>
      <c r="T1934" s="3">
        <v>42089</v>
      </c>
      <c r="U1934" s="3">
        <v>42092</v>
      </c>
      <c r="V1934" s="5">
        <v>-189.714</v>
      </c>
      <c r="W1934">
        <v>12</v>
      </c>
      <c r="X1934" s="5">
        <v>249.07</v>
      </c>
      <c r="Y1934">
        <v>88837</v>
      </c>
      <c r="Z1934">
        <f t="shared" si="120"/>
        <v>3</v>
      </c>
      <c r="AA1934">
        <f t="shared" si="123"/>
        <v>26</v>
      </c>
      <c r="AB1934" t="str">
        <f t="shared" si="121"/>
        <v>Mar</v>
      </c>
      <c r="AC1934">
        <f t="shared" si="122"/>
        <v>2015</v>
      </c>
    </row>
    <row r="1935" spans="1:29" ht="12.75" customHeight="1" x14ac:dyDescent="0.25">
      <c r="A1935">
        <v>20366</v>
      </c>
      <c r="B1935" t="s">
        <v>47</v>
      </c>
      <c r="C1935">
        <v>0.05</v>
      </c>
      <c r="D1935">
        <v>3.14</v>
      </c>
      <c r="E1935">
        <v>1.92</v>
      </c>
      <c r="F1935">
        <v>3379</v>
      </c>
      <c r="G1935" t="s">
        <v>3005</v>
      </c>
      <c r="H1935" t="s">
        <v>27</v>
      </c>
      <c r="I1935" t="s">
        <v>40</v>
      </c>
      <c r="J1935" t="s">
        <v>29</v>
      </c>
      <c r="K1935" t="s">
        <v>174</v>
      </c>
      <c r="L1935" t="s">
        <v>31</v>
      </c>
      <c r="M1935" t="s">
        <v>2657</v>
      </c>
      <c r="N1935">
        <v>0.84</v>
      </c>
      <c r="O1935" t="s">
        <v>33</v>
      </c>
      <c r="P1935" t="s">
        <v>136</v>
      </c>
      <c r="Q1935" t="s">
        <v>387</v>
      </c>
      <c r="R1935" t="s">
        <v>3007</v>
      </c>
      <c r="S1935">
        <v>30144</v>
      </c>
      <c r="T1935" s="3">
        <v>42119</v>
      </c>
      <c r="U1935" s="3">
        <v>42120</v>
      </c>
      <c r="V1935" s="5">
        <v>1628.37</v>
      </c>
      <c r="W1935">
        <v>18</v>
      </c>
      <c r="X1935" s="5">
        <v>59.22</v>
      </c>
      <c r="Y1935">
        <v>88839</v>
      </c>
      <c r="Z1935">
        <f t="shared" si="120"/>
        <v>1</v>
      </c>
      <c r="AA1935">
        <f t="shared" si="123"/>
        <v>25</v>
      </c>
      <c r="AB1935" t="str">
        <f t="shared" si="121"/>
        <v>Apr</v>
      </c>
      <c r="AC1935">
        <f t="shared" si="122"/>
        <v>2015</v>
      </c>
    </row>
    <row r="1936" spans="1:29" ht="12.75" customHeight="1" x14ac:dyDescent="0.25">
      <c r="A1936">
        <v>23181</v>
      </c>
      <c r="B1936" t="s">
        <v>47</v>
      </c>
      <c r="C1936">
        <v>0.03</v>
      </c>
      <c r="D1936">
        <v>315.98</v>
      </c>
      <c r="E1936">
        <v>19.989999999999998</v>
      </c>
      <c r="F1936">
        <v>3380</v>
      </c>
      <c r="G1936" t="s">
        <v>3008</v>
      </c>
      <c r="H1936" t="s">
        <v>49</v>
      </c>
      <c r="I1936" t="s">
        <v>40</v>
      </c>
      <c r="J1936" t="s">
        <v>29</v>
      </c>
      <c r="K1936" t="s">
        <v>109</v>
      </c>
      <c r="L1936" t="s">
        <v>59</v>
      </c>
      <c r="M1936" t="s">
        <v>2807</v>
      </c>
      <c r="N1936">
        <v>0.38</v>
      </c>
      <c r="O1936" t="s">
        <v>33</v>
      </c>
      <c r="P1936" t="s">
        <v>136</v>
      </c>
      <c r="Q1936" t="s">
        <v>387</v>
      </c>
      <c r="R1936" t="s">
        <v>3009</v>
      </c>
      <c r="S1936">
        <v>30240</v>
      </c>
      <c r="T1936" s="3">
        <v>42114</v>
      </c>
      <c r="U1936" s="3">
        <v>42116</v>
      </c>
      <c r="V1936" s="5">
        <v>-4.4800000000000004</v>
      </c>
      <c r="W1936">
        <v>18</v>
      </c>
      <c r="X1936" s="5">
        <v>5572.18</v>
      </c>
      <c r="Y1936">
        <v>88838</v>
      </c>
      <c r="Z1936">
        <f t="shared" si="120"/>
        <v>2</v>
      </c>
      <c r="AA1936">
        <f t="shared" si="123"/>
        <v>20</v>
      </c>
      <c r="AB1936" t="str">
        <f t="shared" si="121"/>
        <v>Apr</v>
      </c>
      <c r="AC1936">
        <f t="shared" si="122"/>
        <v>2015</v>
      </c>
    </row>
    <row r="1937" spans="1:29" ht="12.75" customHeight="1" x14ac:dyDescent="0.25">
      <c r="A1937">
        <v>23182</v>
      </c>
      <c r="B1937" t="s">
        <v>47</v>
      </c>
      <c r="C1937">
        <v>0.09</v>
      </c>
      <c r="D1937">
        <v>276.2</v>
      </c>
      <c r="E1937">
        <v>24.49</v>
      </c>
      <c r="F1937">
        <v>3380</v>
      </c>
      <c r="G1937" t="s">
        <v>3008</v>
      </c>
      <c r="H1937" t="s">
        <v>49</v>
      </c>
      <c r="I1937" t="s">
        <v>40</v>
      </c>
      <c r="J1937" t="s">
        <v>41</v>
      </c>
      <c r="K1937" t="s">
        <v>42</v>
      </c>
      <c r="L1937" t="s">
        <v>236</v>
      </c>
      <c r="M1937" t="s">
        <v>438</v>
      </c>
      <c r="O1937" t="s">
        <v>33</v>
      </c>
      <c r="P1937" t="s">
        <v>136</v>
      </c>
      <c r="Q1937" t="s">
        <v>387</v>
      </c>
      <c r="R1937" t="s">
        <v>3009</v>
      </c>
      <c r="S1937">
        <v>30240</v>
      </c>
      <c r="T1937" s="3">
        <v>42114</v>
      </c>
      <c r="U1937" s="3">
        <v>42115</v>
      </c>
      <c r="V1937" s="5">
        <v>3193.2840000000001</v>
      </c>
      <c r="W1937">
        <v>11</v>
      </c>
      <c r="X1937" s="5">
        <v>2941.42</v>
      </c>
      <c r="Y1937">
        <v>88838</v>
      </c>
      <c r="Z1937">
        <f t="shared" si="120"/>
        <v>1</v>
      </c>
      <c r="AA1937">
        <f t="shared" si="123"/>
        <v>20</v>
      </c>
      <c r="AB1937" t="str">
        <f t="shared" si="121"/>
        <v>Apr</v>
      </c>
      <c r="AC1937">
        <f t="shared" si="122"/>
        <v>2015</v>
      </c>
    </row>
    <row r="1938" spans="1:29" ht="12.75" customHeight="1" x14ac:dyDescent="0.25">
      <c r="A1938">
        <v>23183</v>
      </c>
      <c r="B1938" t="s">
        <v>47</v>
      </c>
      <c r="C1938">
        <v>0.03</v>
      </c>
      <c r="D1938">
        <v>63.94</v>
      </c>
      <c r="E1938">
        <v>14.48</v>
      </c>
      <c r="F1938">
        <v>3380</v>
      </c>
      <c r="G1938" t="s">
        <v>3008</v>
      </c>
      <c r="H1938" t="s">
        <v>49</v>
      </c>
      <c r="I1938" t="s">
        <v>40</v>
      </c>
      <c r="J1938" t="s">
        <v>41</v>
      </c>
      <c r="K1938" t="s">
        <v>50</v>
      </c>
      <c r="L1938" t="s">
        <v>59</v>
      </c>
      <c r="M1938" t="s">
        <v>519</v>
      </c>
      <c r="N1938">
        <v>0.46</v>
      </c>
      <c r="O1938" t="s">
        <v>33</v>
      </c>
      <c r="P1938" t="s">
        <v>136</v>
      </c>
      <c r="Q1938" t="s">
        <v>387</v>
      </c>
      <c r="R1938" t="s">
        <v>3009</v>
      </c>
      <c r="S1938">
        <v>30240</v>
      </c>
      <c r="T1938" s="3">
        <v>42114</v>
      </c>
      <c r="U1938" s="3">
        <v>42115</v>
      </c>
      <c r="V1938" s="5">
        <v>43.691699999999997</v>
      </c>
      <c r="W1938">
        <v>8</v>
      </c>
      <c r="X1938" s="5">
        <v>522.46</v>
      </c>
      <c r="Y1938">
        <v>88838</v>
      </c>
      <c r="Z1938">
        <f t="shared" si="120"/>
        <v>1</v>
      </c>
      <c r="AA1938">
        <f t="shared" si="123"/>
        <v>20</v>
      </c>
      <c r="AB1938" t="str">
        <f t="shared" si="121"/>
        <v>Apr</v>
      </c>
      <c r="AC1938">
        <f t="shared" si="122"/>
        <v>2015</v>
      </c>
    </row>
    <row r="1939" spans="1:29" ht="12.75" customHeight="1" x14ac:dyDescent="0.25">
      <c r="A1939">
        <v>24161</v>
      </c>
      <c r="B1939" t="s">
        <v>37</v>
      </c>
      <c r="C1939">
        <v>0.05</v>
      </c>
      <c r="D1939">
        <v>11.97</v>
      </c>
      <c r="E1939">
        <v>5.81</v>
      </c>
      <c r="F1939">
        <v>3381</v>
      </c>
      <c r="G1939" t="s">
        <v>3010</v>
      </c>
      <c r="H1939" t="s">
        <v>49</v>
      </c>
      <c r="I1939" t="s">
        <v>28</v>
      </c>
      <c r="J1939" t="s">
        <v>29</v>
      </c>
      <c r="K1939" t="s">
        <v>30</v>
      </c>
      <c r="L1939" t="s">
        <v>51</v>
      </c>
      <c r="M1939" t="s">
        <v>3011</v>
      </c>
      <c r="N1939">
        <v>0.6</v>
      </c>
      <c r="O1939" t="s">
        <v>33</v>
      </c>
      <c r="P1939" t="s">
        <v>136</v>
      </c>
      <c r="Q1939" t="s">
        <v>387</v>
      </c>
      <c r="R1939" t="s">
        <v>3012</v>
      </c>
      <c r="S1939">
        <v>31204</v>
      </c>
      <c r="T1939" s="3">
        <v>42086</v>
      </c>
      <c r="U1939" s="3">
        <v>42088</v>
      </c>
      <c r="V1939" s="5">
        <v>349.05930000000001</v>
      </c>
      <c r="W1939">
        <v>2</v>
      </c>
      <c r="X1939" s="5">
        <v>25.31</v>
      </c>
      <c r="Y1939">
        <v>88836</v>
      </c>
      <c r="Z1939">
        <f t="shared" si="120"/>
        <v>2</v>
      </c>
      <c r="AA1939">
        <f t="shared" si="123"/>
        <v>23</v>
      </c>
      <c r="AB1939" t="str">
        <f t="shared" si="121"/>
        <v>Mar</v>
      </c>
      <c r="AC1939">
        <f t="shared" si="122"/>
        <v>2015</v>
      </c>
    </row>
    <row r="1940" spans="1:29" ht="12.75" customHeight="1" x14ac:dyDescent="0.25">
      <c r="A1940">
        <v>25841</v>
      </c>
      <c r="B1940" t="s">
        <v>56</v>
      </c>
      <c r="C1940">
        <v>0.02</v>
      </c>
      <c r="D1940">
        <v>28.53</v>
      </c>
      <c r="E1940">
        <v>1.49</v>
      </c>
      <c r="F1940">
        <v>3381</v>
      </c>
      <c r="G1940" t="s">
        <v>3010</v>
      </c>
      <c r="H1940" t="s">
        <v>49</v>
      </c>
      <c r="I1940" t="s">
        <v>40</v>
      </c>
      <c r="J1940" t="s">
        <v>29</v>
      </c>
      <c r="K1940" t="s">
        <v>109</v>
      </c>
      <c r="L1940" t="s">
        <v>59</v>
      </c>
      <c r="M1940" t="s">
        <v>332</v>
      </c>
      <c r="N1940">
        <v>0.38</v>
      </c>
      <c r="O1940" t="s">
        <v>33</v>
      </c>
      <c r="P1940" t="s">
        <v>136</v>
      </c>
      <c r="Q1940" t="s">
        <v>387</v>
      </c>
      <c r="R1940" t="s">
        <v>3012</v>
      </c>
      <c r="S1940">
        <v>31204</v>
      </c>
      <c r="T1940" s="3">
        <v>42123</v>
      </c>
      <c r="U1940" s="3">
        <v>42123</v>
      </c>
      <c r="V1940" s="5">
        <v>1.9919999999999998</v>
      </c>
      <c r="W1940">
        <v>18</v>
      </c>
      <c r="X1940" s="5">
        <v>513.33000000000004</v>
      </c>
      <c r="Y1940">
        <v>88840</v>
      </c>
      <c r="Z1940">
        <f t="shared" si="120"/>
        <v>0</v>
      </c>
      <c r="AA1940">
        <f t="shared" si="123"/>
        <v>29</v>
      </c>
      <c r="AB1940" t="str">
        <f t="shared" si="121"/>
        <v>Apr</v>
      </c>
      <c r="AC1940">
        <f t="shared" si="122"/>
        <v>2015</v>
      </c>
    </row>
    <row r="1941" spans="1:29" ht="12.75" customHeight="1" x14ac:dyDescent="0.25">
      <c r="A1941">
        <v>22341</v>
      </c>
      <c r="B1941" t="s">
        <v>106</v>
      </c>
      <c r="C1941">
        <v>0.04</v>
      </c>
      <c r="D1941">
        <v>2.98</v>
      </c>
      <c r="E1941">
        <v>2.0299999999999998</v>
      </c>
      <c r="F1941">
        <v>3385</v>
      </c>
      <c r="G1941" t="s">
        <v>3013</v>
      </c>
      <c r="H1941" t="s">
        <v>27</v>
      </c>
      <c r="I1941" t="s">
        <v>28</v>
      </c>
      <c r="J1941" t="s">
        <v>29</v>
      </c>
      <c r="K1941" t="s">
        <v>30</v>
      </c>
      <c r="L1941" t="s">
        <v>31</v>
      </c>
      <c r="M1941" t="s">
        <v>3014</v>
      </c>
      <c r="N1941">
        <v>0.56999999999999995</v>
      </c>
      <c r="O1941" t="s">
        <v>33</v>
      </c>
      <c r="P1941" t="s">
        <v>53</v>
      </c>
      <c r="Q1941" t="s">
        <v>154</v>
      </c>
      <c r="R1941" t="s">
        <v>3015</v>
      </c>
      <c r="S1941">
        <v>44512</v>
      </c>
      <c r="T1941" s="3">
        <v>42020</v>
      </c>
      <c r="U1941" s="3">
        <v>42020</v>
      </c>
      <c r="V1941" s="5">
        <v>-22.009999999999998</v>
      </c>
      <c r="W1941">
        <v>5</v>
      </c>
      <c r="X1941" s="5">
        <v>15.7</v>
      </c>
      <c r="Y1941">
        <v>88745</v>
      </c>
      <c r="Z1941">
        <f t="shared" si="120"/>
        <v>0</v>
      </c>
      <c r="AA1941">
        <f t="shared" si="123"/>
        <v>16</v>
      </c>
      <c r="AB1941" t="str">
        <f t="shared" si="121"/>
        <v>Jan</v>
      </c>
      <c r="AC1941">
        <f t="shared" si="122"/>
        <v>2015</v>
      </c>
    </row>
    <row r="1942" spans="1:29" ht="12.75" customHeight="1" x14ac:dyDescent="0.25">
      <c r="A1942">
        <v>22342</v>
      </c>
      <c r="B1942" t="s">
        <v>106</v>
      </c>
      <c r="C1942">
        <v>0.01</v>
      </c>
      <c r="D1942">
        <v>125.99</v>
      </c>
      <c r="E1942">
        <v>8.99</v>
      </c>
      <c r="F1942">
        <v>3385</v>
      </c>
      <c r="G1942" t="s">
        <v>3013</v>
      </c>
      <c r="H1942" t="s">
        <v>49</v>
      </c>
      <c r="I1942" t="s">
        <v>28</v>
      </c>
      <c r="J1942" t="s">
        <v>77</v>
      </c>
      <c r="K1942" t="s">
        <v>78</v>
      </c>
      <c r="L1942" t="s">
        <v>59</v>
      </c>
      <c r="M1942" t="s">
        <v>465</v>
      </c>
      <c r="N1942">
        <v>0.59</v>
      </c>
      <c r="O1942" t="s">
        <v>33</v>
      </c>
      <c r="P1942" t="s">
        <v>53</v>
      </c>
      <c r="Q1942" t="s">
        <v>154</v>
      </c>
      <c r="R1942" t="s">
        <v>3015</v>
      </c>
      <c r="S1942">
        <v>44512</v>
      </c>
      <c r="T1942" s="3">
        <v>42020</v>
      </c>
      <c r="U1942" s="3">
        <v>42025</v>
      </c>
      <c r="V1942" s="5">
        <v>426.46032000000002</v>
      </c>
      <c r="W1942">
        <v>6</v>
      </c>
      <c r="X1942" s="5">
        <v>680.65</v>
      </c>
      <c r="Y1942">
        <v>88745</v>
      </c>
      <c r="Z1942">
        <f t="shared" si="120"/>
        <v>5</v>
      </c>
      <c r="AA1942">
        <f t="shared" si="123"/>
        <v>16</v>
      </c>
      <c r="AB1942" t="str">
        <f t="shared" si="121"/>
        <v>Jan</v>
      </c>
      <c r="AC1942">
        <f t="shared" si="122"/>
        <v>2015</v>
      </c>
    </row>
    <row r="1943" spans="1:29" ht="12.75" customHeight="1" x14ac:dyDescent="0.25">
      <c r="A1943">
        <v>23190</v>
      </c>
      <c r="B1943" t="s">
        <v>47</v>
      </c>
      <c r="C1943">
        <v>0</v>
      </c>
      <c r="D1943">
        <v>2.61</v>
      </c>
      <c r="E1943">
        <v>0.5</v>
      </c>
      <c r="F1943">
        <v>3386</v>
      </c>
      <c r="G1943" t="s">
        <v>3016</v>
      </c>
      <c r="H1943" t="s">
        <v>49</v>
      </c>
      <c r="I1943" t="s">
        <v>28</v>
      </c>
      <c r="J1943" t="s">
        <v>29</v>
      </c>
      <c r="K1943" t="s">
        <v>134</v>
      </c>
      <c r="L1943" t="s">
        <v>59</v>
      </c>
      <c r="M1943" t="s">
        <v>1138</v>
      </c>
      <c r="N1943">
        <v>0.39</v>
      </c>
      <c r="O1943" t="s">
        <v>33</v>
      </c>
      <c r="P1943" t="s">
        <v>53</v>
      </c>
      <c r="Q1943" t="s">
        <v>154</v>
      </c>
      <c r="R1943" t="s">
        <v>614</v>
      </c>
      <c r="S1943">
        <v>43402</v>
      </c>
      <c r="T1943" s="3">
        <v>42127</v>
      </c>
      <c r="U1943" s="3">
        <v>42129</v>
      </c>
      <c r="V1943" s="5">
        <v>19.554599999999997</v>
      </c>
      <c r="W1943">
        <v>10</v>
      </c>
      <c r="X1943" s="5">
        <v>28.34</v>
      </c>
      <c r="Y1943">
        <v>88746</v>
      </c>
      <c r="Z1943">
        <f t="shared" si="120"/>
        <v>2</v>
      </c>
      <c r="AA1943">
        <f t="shared" si="123"/>
        <v>3</v>
      </c>
      <c r="AB1943" t="str">
        <f t="shared" si="121"/>
        <v>May</v>
      </c>
      <c r="AC1943">
        <f t="shared" si="122"/>
        <v>2015</v>
      </c>
    </row>
    <row r="1944" spans="1:29" ht="12.75" customHeight="1" x14ac:dyDescent="0.25">
      <c r="A1944">
        <v>23191</v>
      </c>
      <c r="B1944" t="s">
        <v>47</v>
      </c>
      <c r="C1944">
        <v>0.04</v>
      </c>
      <c r="D1944">
        <v>25.38</v>
      </c>
      <c r="E1944">
        <v>8.99</v>
      </c>
      <c r="F1944">
        <v>3386</v>
      </c>
      <c r="G1944" t="s">
        <v>3016</v>
      </c>
      <c r="H1944" t="s">
        <v>27</v>
      </c>
      <c r="I1944" t="s">
        <v>28</v>
      </c>
      <c r="J1944" t="s">
        <v>41</v>
      </c>
      <c r="K1944" t="s">
        <v>50</v>
      </c>
      <c r="L1944" t="s">
        <v>51</v>
      </c>
      <c r="M1944" t="s">
        <v>762</v>
      </c>
      <c r="N1944">
        <v>0.5</v>
      </c>
      <c r="O1944" t="s">
        <v>33</v>
      </c>
      <c r="P1944" t="s">
        <v>53</v>
      </c>
      <c r="Q1944" t="s">
        <v>154</v>
      </c>
      <c r="R1944" t="s">
        <v>614</v>
      </c>
      <c r="S1944">
        <v>43402</v>
      </c>
      <c r="T1944" s="3">
        <v>42127</v>
      </c>
      <c r="U1944" s="3">
        <v>42130</v>
      </c>
      <c r="V1944" s="5">
        <v>152.48200000000003</v>
      </c>
      <c r="W1944">
        <v>35</v>
      </c>
      <c r="X1944" s="5">
        <v>861.3</v>
      </c>
      <c r="Y1944">
        <v>88746</v>
      </c>
      <c r="Z1944">
        <f t="shared" si="120"/>
        <v>3</v>
      </c>
      <c r="AA1944">
        <f t="shared" si="123"/>
        <v>3</v>
      </c>
      <c r="AB1944" t="str">
        <f t="shared" si="121"/>
        <v>May</v>
      </c>
      <c r="AC1944">
        <f t="shared" si="122"/>
        <v>2015</v>
      </c>
    </row>
    <row r="1945" spans="1:29" ht="12.75" customHeight="1" x14ac:dyDescent="0.25">
      <c r="A1945">
        <v>19464</v>
      </c>
      <c r="B1945" t="s">
        <v>37</v>
      </c>
      <c r="C1945">
        <v>0.03</v>
      </c>
      <c r="D1945">
        <v>95.99</v>
      </c>
      <c r="E1945">
        <v>35</v>
      </c>
      <c r="F1945">
        <v>3388</v>
      </c>
      <c r="G1945" t="s">
        <v>3017</v>
      </c>
      <c r="H1945" t="s">
        <v>49</v>
      </c>
      <c r="I1945" t="s">
        <v>28</v>
      </c>
      <c r="J1945" t="s">
        <v>29</v>
      </c>
      <c r="K1945" t="s">
        <v>141</v>
      </c>
      <c r="L1945" t="s">
        <v>236</v>
      </c>
      <c r="M1945" t="s">
        <v>2111</v>
      </c>
      <c r="O1945" t="s">
        <v>33</v>
      </c>
      <c r="P1945" t="s">
        <v>34</v>
      </c>
      <c r="Q1945" t="s">
        <v>45</v>
      </c>
      <c r="R1945" t="s">
        <v>393</v>
      </c>
      <c r="S1945">
        <v>94533</v>
      </c>
      <c r="T1945" s="3">
        <v>42135</v>
      </c>
      <c r="U1945" s="3">
        <v>42136</v>
      </c>
      <c r="V1945" s="5">
        <v>67.012000000000057</v>
      </c>
      <c r="W1945">
        <v>9</v>
      </c>
      <c r="X1945" s="5">
        <v>894.64</v>
      </c>
      <c r="Y1945">
        <v>90154</v>
      </c>
      <c r="Z1945">
        <f t="shared" si="120"/>
        <v>1</v>
      </c>
      <c r="AA1945">
        <f t="shared" si="123"/>
        <v>11</v>
      </c>
      <c r="AB1945" t="str">
        <f t="shared" si="121"/>
        <v>May</v>
      </c>
      <c r="AC1945">
        <f t="shared" si="122"/>
        <v>2015</v>
      </c>
    </row>
    <row r="1946" spans="1:29" ht="12.75" customHeight="1" x14ac:dyDescent="0.25">
      <c r="A1946">
        <v>18640</v>
      </c>
      <c r="B1946" t="s">
        <v>56</v>
      </c>
      <c r="C1946">
        <v>0.08</v>
      </c>
      <c r="D1946">
        <v>125.99</v>
      </c>
      <c r="E1946">
        <v>7.69</v>
      </c>
      <c r="F1946">
        <v>3393</v>
      </c>
      <c r="G1946" t="s">
        <v>3018</v>
      </c>
      <c r="H1946" t="s">
        <v>49</v>
      </c>
      <c r="I1946" t="s">
        <v>114</v>
      </c>
      <c r="J1946" t="s">
        <v>77</v>
      </c>
      <c r="K1946" t="s">
        <v>78</v>
      </c>
      <c r="L1946" t="s">
        <v>59</v>
      </c>
      <c r="M1946" t="s">
        <v>105</v>
      </c>
      <c r="N1946">
        <v>0.59</v>
      </c>
      <c r="O1946" t="s">
        <v>33</v>
      </c>
      <c r="P1946" t="s">
        <v>34</v>
      </c>
      <c r="Q1946" t="s">
        <v>35</v>
      </c>
      <c r="R1946" t="s">
        <v>3019</v>
      </c>
      <c r="S1946">
        <v>99163</v>
      </c>
      <c r="T1946" s="3">
        <v>42123</v>
      </c>
      <c r="U1946" s="3">
        <v>42124</v>
      </c>
      <c r="V1946" s="5">
        <v>374.625</v>
      </c>
      <c r="W1946">
        <v>7</v>
      </c>
      <c r="X1946" s="5">
        <v>710.36</v>
      </c>
      <c r="Y1946">
        <v>87908</v>
      </c>
      <c r="Z1946">
        <f t="shared" si="120"/>
        <v>1</v>
      </c>
      <c r="AA1946">
        <f t="shared" si="123"/>
        <v>29</v>
      </c>
      <c r="AB1946" t="str">
        <f t="shared" si="121"/>
        <v>Apr</v>
      </c>
      <c r="AC1946">
        <f t="shared" si="122"/>
        <v>2015</v>
      </c>
    </row>
    <row r="1947" spans="1:29" ht="12.75" customHeight="1" x14ac:dyDescent="0.25">
      <c r="A1947">
        <v>19635</v>
      </c>
      <c r="B1947" t="s">
        <v>47</v>
      </c>
      <c r="C1947">
        <v>0.08</v>
      </c>
      <c r="D1947">
        <v>4.4800000000000004</v>
      </c>
      <c r="E1947">
        <v>2.5</v>
      </c>
      <c r="F1947">
        <v>3393</v>
      </c>
      <c r="G1947" t="s">
        <v>3018</v>
      </c>
      <c r="H1947" t="s">
        <v>49</v>
      </c>
      <c r="I1947" t="s">
        <v>114</v>
      </c>
      <c r="J1947" t="s">
        <v>29</v>
      </c>
      <c r="K1947" t="s">
        <v>69</v>
      </c>
      <c r="L1947" t="s">
        <v>59</v>
      </c>
      <c r="M1947" t="s">
        <v>1130</v>
      </c>
      <c r="N1947">
        <v>0.37</v>
      </c>
      <c r="O1947" t="s">
        <v>33</v>
      </c>
      <c r="P1947" t="s">
        <v>34</v>
      </c>
      <c r="Q1947" t="s">
        <v>35</v>
      </c>
      <c r="R1947" t="s">
        <v>3019</v>
      </c>
      <c r="S1947">
        <v>99163</v>
      </c>
      <c r="T1947" s="3">
        <v>42049</v>
      </c>
      <c r="U1947" s="3">
        <v>42050</v>
      </c>
      <c r="V1947" s="5">
        <v>-3.2448000000000001</v>
      </c>
      <c r="W1947">
        <v>19</v>
      </c>
      <c r="X1947" s="5">
        <v>80.2</v>
      </c>
      <c r="Y1947">
        <v>87909</v>
      </c>
      <c r="Z1947">
        <f t="shared" si="120"/>
        <v>1</v>
      </c>
      <c r="AA1947">
        <f t="shared" si="123"/>
        <v>14</v>
      </c>
      <c r="AB1947" t="str">
        <f t="shared" si="121"/>
        <v>Feb</v>
      </c>
      <c r="AC1947">
        <f t="shared" si="122"/>
        <v>2015</v>
      </c>
    </row>
    <row r="1948" spans="1:29" ht="12.75" customHeight="1" x14ac:dyDescent="0.25">
      <c r="A1948">
        <v>20624</v>
      </c>
      <c r="B1948" t="s">
        <v>106</v>
      </c>
      <c r="C1948">
        <v>0</v>
      </c>
      <c r="D1948">
        <v>1270.99</v>
      </c>
      <c r="E1948">
        <v>19.989999999999998</v>
      </c>
      <c r="F1948">
        <v>3397</v>
      </c>
      <c r="G1948" t="s">
        <v>3020</v>
      </c>
      <c r="H1948" t="s">
        <v>49</v>
      </c>
      <c r="I1948" t="s">
        <v>58</v>
      </c>
      <c r="J1948" t="s">
        <v>29</v>
      </c>
      <c r="K1948" t="s">
        <v>109</v>
      </c>
      <c r="L1948" t="s">
        <v>59</v>
      </c>
      <c r="M1948" t="s">
        <v>631</v>
      </c>
      <c r="N1948">
        <v>0.35</v>
      </c>
      <c r="O1948" t="s">
        <v>33</v>
      </c>
      <c r="P1948" t="s">
        <v>61</v>
      </c>
      <c r="Q1948" t="s">
        <v>178</v>
      </c>
      <c r="R1948" t="s">
        <v>1359</v>
      </c>
      <c r="S1948">
        <v>61832</v>
      </c>
      <c r="T1948" s="3">
        <v>42162</v>
      </c>
      <c r="U1948" s="3">
        <v>42164</v>
      </c>
      <c r="V1948" s="5">
        <v>6384.4388999999992</v>
      </c>
      <c r="W1948">
        <v>7</v>
      </c>
      <c r="X1948" s="5">
        <v>9252.81</v>
      </c>
      <c r="Y1948">
        <v>87535</v>
      </c>
      <c r="Z1948">
        <f t="shared" si="120"/>
        <v>2</v>
      </c>
      <c r="AA1948">
        <f t="shared" si="123"/>
        <v>7</v>
      </c>
      <c r="AB1948" t="str">
        <f t="shared" si="121"/>
        <v>Jun</v>
      </c>
      <c r="AC1948">
        <f t="shared" si="122"/>
        <v>2015</v>
      </c>
    </row>
    <row r="1949" spans="1:29" ht="12.75" customHeight="1" x14ac:dyDescent="0.25">
      <c r="A1949">
        <v>19842</v>
      </c>
      <c r="B1949" t="s">
        <v>25</v>
      </c>
      <c r="C1949">
        <v>0.01</v>
      </c>
      <c r="D1949">
        <v>10.9</v>
      </c>
      <c r="E1949">
        <v>7.46</v>
      </c>
      <c r="F1949">
        <v>3397</v>
      </c>
      <c r="G1949" t="s">
        <v>3020</v>
      </c>
      <c r="H1949" t="s">
        <v>49</v>
      </c>
      <c r="I1949" t="s">
        <v>58</v>
      </c>
      <c r="J1949" t="s">
        <v>29</v>
      </c>
      <c r="K1949" t="s">
        <v>141</v>
      </c>
      <c r="L1949" t="s">
        <v>59</v>
      </c>
      <c r="M1949" t="s">
        <v>3021</v>
      </c>
      <c r="N1949">
        <v>0.59</v>
      </c>
      <c r="O1949" t="s">
        <v>33</v>
      </c>
      <c r="P1949" t="s">
        <v>61</v>
      </c>
      <c r="Q1949" t="s">
        <v>178</v>
      </c>
      <c r="R1949" t="s">
        <v>1359</v>
      </c>
      <c r="S1949">
        <v>61832</v>
      </c>
      <c r="T1949" s="3">
        <v>42074</v>
      </c>
      <c r="U1949" s="3">
        <v>42075</v>
      </c>
      <c r="V1949" s="5">
        <v>-116.76</v>
      </c>
      <c r="W1949">
        <v>18</v>
      </c>
      <c r="X1949" s="5">
        <v>207.31</v>
      </c>
      <c r="Y1949">
        <v>87536</v>
      </c>
      <c r="Z1949">
        <f t="shared" si="120"/>
        <v>1</v>
      </c>
      <c r="AA1949">
        <f t="shared" si="123"/>
        <v>11</v>
      </c>
      <c r="AB1949" t="str">
        <f t="shared" si="121"/>
        <v>Mar</v>
      </c>
      <c r="AC1949">
        <f t="shared" si="122"/>
        <v>2015</v>
      </c>
    </row>
    <row r="1950" spans="1:29" ht="12.75" customHeight="1" x14ac:dyDescent="0.25">
      <c r="A1950">
        <v>19843</v>
      </c>
      <c r="B1950" t="s">
        <v>25</v>
      </c>
      <c r="C1950">
        <v>0.1</v>
      </c>
      <c r="D1950">
        <v>7.99</v>
      </c>
      <c r="E1950">
        <v>5.03</v>
      </c>
      <c r="F1950">
        <v>3397</v>
      </c>
      <c r="G1950" t="s">
        <v>3020</v>
      </c>
      <c r="H1950" t="s">
        <v>49</v>
      </c>
      <c r="I1950" t="s">
        <v>58</v>
      </c>
      <c r="J1950" t="s">
        <v>77</v>
      </c>
      <c r="K1950" t="s">
        <v>78</v>
      </c>
      <c r="L1950" t="s">
        <v>86</v>
      </c>
      <c r="M1950" t="s">
        <v>430</v>
      </c>
      <c r="N1950">
        <v>0.6</v>
      </c>
      <c r="O1950" t="s">
        <v>33</v>
      </c>
      <c r="P1950" t="s">
        <v>61</v>
      </c>
      <c r="Q1950" t="s">
        <v>178</v>
      </c>
      <c r="R1950" t="s">
        <v>1359</v>
      </c>
      <c r="S1950">
        <v>61832</v>
      </c>
      <c r="T1950" s="3">
        <v>42074</v>
      </c>
      <c r="U1950" s="3">
        <v>42075</v>
      </c>
      <c r="V1950" s="5">
        <v>-160.952</v>
      </c>
      <c r="W1950">
        <v>22</v>
      </c>
      <c r="X1950" s="5">
        <v>143.12</v>
      </c>
      <c r="Y1950">
        <v>87536</v>
      </c>
      <c r="Z1950">
        <f t="shared" si="120"/>
        <v>1</v>
      </c>
      <c r="AA1950">
        <f t="shared" si="123"/>
        <v>11</v>
      </c>
      <c r="AB1950" t="str">
        <f t="shared" si="121"/>
        <v>Mar</v>
      </c>
      <c r="AC1950">
        <f t="shared" si="122"/>
        <v>2015</v>
      </c>
    </row>
    <row r="1951" spans="1:29" ht="12.75" customHeight="1" x14ac:dyDescent="0.25">
      <c r="A1951">
        <v>26208</v>
      </c>
      <c r="B1951" t="s">
        <v>37</v>
      </c>
      <c r="C1951">
        <v>0.08</v>
      </c>
      <c r="D1951">
        <v>11.97</v>
      </c>
      <c r="E1951">
        <v>5.81</v>
      </c>
      <c r="F1951">
        <v>3399</v>
      </c>
      <c r="G1951" t="s">
        <v>3022</v>
      </c>
      <c r="H1951" t="s">
        <v>49</v>
      </c>
      <c r="I1951" t="s">
        <v>58</v>
      </c>
      <c r="J1951" t="s">
        <v>29</v>
      </c>
      <c r="K1951" t="s">
        <v>30</v>
      </c>
      <c r="L1951" t="s">
        <v>51</v>
      </c>
      <c r="M1951" t="s">
        <v>3011</v>
      </c>
      <c r="N1951">
        <v>0.6</v>
      </c>
      <c r="O1951" t="s">
        <v>33</v>
      </c>
      <c r="P1951" t="s">
        <v>61</v>
      </c>
      <c r="Q1951" t="s">
        <v>178</v>
      </c>
      <c r="R1951" t="s">
        <v>1522</v>
      </c>
      <c r="S1951">
        <v>60016</v>
      </c>
      <c r="T1951" s="3">
        <v>42092</v>
      </c>
      <c r="U1951" s="3">
        <v>42094</v>
      </c>
      <c r="V1951" s="5">
        <v>-41.87</v>
      </c>
      <c r="W1951">
        <v>5</v>
      </c>
      <c r="X1951" s="5">
        <v>59.98</v>
      </c>
      <c r="Y1951">
        <v>87534</v>
      </c>
      <c r="Z1951">
        <f t="shared" si="120"/>
        <v>2</v>
      </c>
      <c r="AA1951">
        <f t="shared" si="123"/>
        <v>29</v>
      </c>
      <c r="AB1951" t="str">
        <f t="shared" si="121"/>
        <v>Mar</v>
      </c>
      <c r="AC1951">
        <f t="shared" si="122"/>
        <v>2015</v>
      </c>
    </row>
    <row r="1952" spans="1:29" ht="12.75" customHeight="1" x14ac:dyDescent="0.25">
      <c r="A1952">
        <v>24911</v>
      </c>
      <c r="B1952" t="s">
        <v>56</v>
      </c>
      <c r="C1952">
        <v>0.1</v>
      </c>
      <c r="D1952">
        <v>9.3800000000000008</v>
      </c>
      <c r="E1952">
        <v>4.93</v>
      </c>
      <c r="F1952">
        <v>3400</v>
      </c>
      <c r="G1952" t="s">
        <v>3023</v>
      </c>
      <c r="H1952" t="s">
        <v>27</v>
      </c>
      <c r="I1952" t="s">
        <v>58</v>
      </c>
      <c r="J1952" t="s">
        <v>41</v>
      </c>
      <c r="K1952" t="s">
        <v>50</v>
      </c>
      <c r="L1952" t="s">
        <v>59</v>
      </c>
      <c r="M1952" t="s">
        <v>3024</v>
      </c>
      <c r="N1952">
        <v>0.56999999999999995</v>
      </c>
      <c r="O1952" t="s">
        <v>33</v>
      </c>
      <c r="P1952" t="s">
        <v>53</v>
      </c>
      <c r="Q1952" t="s">
        <v>648</v>
      </c>
      <c r="R1952" t="s">
        <v>3025</v>
      </c>
      <c r="S1952">
        <v>26554</v>
      </c>
      <c r="T1952" s="3">
        <v>42098</v>
      </c>
      <c r="U1952" s="3">
        <v>42098</v>
      </c>
      <c r="V1952" s="5">
        <v>-24.7104</v>
      </c>
      <c r="W1952">
        <v>15</v>
      </c>
      <c r="X1952" s="5">
        <v>135.78</v>
      </c>
      <c r="Y1952">
        <v>87537</v>
      </c>
      <c r="Z1952">
        <f t="shared" si="120"/>
        <v>0</v>
      </c>
      <c r="AA1952">
        <f t="shared" si="123"/>
        <v>4</v>
      </c>
      <c r="AB1952" t="str">
        <f t="shared" si="121"/>
        <v>Apr</v>
      </c>
      <c r="AC1952">
        <f t="shared" si="122"/>
        <v>2015</v>
      </c>
    </row>
    <row r="1953" spans="1:29" ht="12.75" customHeight="1" x14ac:dyDescent="0.25">
      <c r="A1953">
        <v>25914</v>
      </c>
      <c r="B1953" t="s">
        <v>25</v>
      </c>
      <c r="C1953">
        <v>0.1</v>
      </c>
      <c r="D1953">
        <v>105.98</v>
      </c>
      <c r="E1953">
        <v>13.99</v>
      </c>
      <c r="F1953">
        <v>3403</v>
      </c>
      <c r="G1953" t="s">
        <v>3026</v>
      </c>
      <c r="H1953" t="s">
        <v>27</v>
      </c>
      <c r="I1953" t="s">
        <v>114</v>
      </c>
      <c r="J1953" t="s">
        <v>41</v>
      </c>
      <c r="K1953" t="s">
        <v>50</v>
      </c>
      <c r="L1953" t="s">
        <v>86</v>
      </c>
      <c r="M1953" t="s">
        <v>3027</v>
      </c>
      <c r="N1953">
        <v>0.65</v>
      </c>
      <c r="O1953" t="s">
        <v>33</v>
      </c>
      <c r="P1953" t="s">
        <v>34</v>
      </c>
      <c r="Q1953" t="s">
        <v>2226</v>
      </c>
      <c r="R1953" t="s">
        <v>3028</v>
      </c>
      <c r="S1953">
        <v>82001</v>
      </c>
      <c r="T1953" s="3">
        <v>42043</v>
      </c>
      <c r="U1953" s="3">
        <v>42046</v>
      </c>
      <c r="V1953" s="5">
        <v>349.48499999999996</v>
      </c>
      <c r="W1953">
        <v>5</v>
      </c>
      <c r="X1953" s="5">
        <v>506.5</v>
      </c>
      <c r="Y1953">
        <v>87530</v>
      </c>
      <c r="Z1953">
        <f t="shared" si="120"/>
        <v>3</v>
      </c>
      <c r="AA1953">
        <f t="shared" si="123"/>
        <v>8</v>
      </c>
      <c r="AB1953" t="str">
        <f t="shared" si="121"/>
        <v>Feb</v>
      </c>
      <c r="AC1953">
        <f t="shared" si="122"/>
        <v>2015</v>
      </c>
    </row>
    <row r="1954" spans="1:29" x14ac:dyDescent="0.25">
      <c r="E1954" s="4" t="s">
        <v>3038</v>
      </c>
      <c r="F1954" cm="1">
        <f t="array" ref="F1954">SUM(IF(FREQUENCY( F2:F1953, F2:F1953) &gt; 0, 1))</f>
        <v>1130</v>
      </c>
      <c r="J1954" cm="1">
        <f t="array" ref="J1954">SUM(IF(ISTEXT( J2:J1953), 1/COUNTIF(J2:J1953, J2:J1953) ))</f>
        <v>2.9999999999999574</v>
      </c>
      <c r="K1954" cm="1">
        <f t="array" ref="K1954">SUM(IF(ISTEXT(K2:K1953), 1/COUNTIF(K2:K1953, K2:K1953) ))</f>
        <v>17.000000000000078</v>
      </c>
      <c r="Q1954" cm="1">
        <f t="array" ref="Q1954">SUM(IF(ISTEXT(Q2:Q1953), 1/COUNTIF(Q2:Q1953, Q2:Q1953)))</f>
        <v>49.000000000000469</v>
      </c>
      <c r="R1954" cm="1">
        <f t="array" ref="R1954">SUM(IF(ISTEXT(R2:R1953), 1/COUNTIF(R2:R1953, R2:R1953)))</f>
        <v>869.00000000000614</v>
      </c>
      <c r="V1954" s="5">
        <f>SUM(V2:V1953)</f>
        <v>224077.61183714995</v>
      </c>
      <c r="W1954">
        <f>SUM(W2:W1953)</f>
        <v>25268</v>
      </c>
      <c r="X1954" s="5">
        <f>SUM(X2:X1953)</f>
        <v>1924337.8799999992</v>
      </c>
      <c r="Y1954" cm="1">
        <f t="array" ref="Y1954">SUM( IF( FREQUENCY( Y2:Y1953, Y2:Y1953) &gt; 0, 1))</f>
        <v>1365</v>
      </c>
      <c r="AA1954">
        <f t="shared" si="123"/>
        <v>0</v>
      </c>
      <c r="AB1954" t="str">
        <f t="shared" si="121"/>
        <v>Jan</v>
      </c>
      <c r="AC1954">
        <f t="shared" si="122"/>
        <v>1900</v>
      </c>
    </row>
    <row r="1955" spans="1:29" x14ac:dyDescent="0.25">
      <c r="J1955" s="1" t="s">
        <v>3044</v>
      </c>
      <c r="AB1955" t="str">
        <f t="shared" si="121"/>
        <v>Jan</v>
      </c>
      <c r="AC1955">
        <f t="shared" si="122"/>
        <v>1900</v>
      </c>
    </row>
  </sheetData>
  <autoFilter ref="A1:Z1955" xr:uid="{00000000-0001-0000-0000-000000000000}"/>
  <pageMargins left="0.7" right="0.7" top="0.75" bottom="0.75" header="0.3" footer="0.3"/>
  <pageSetup paperSize="9" orientation="portrait"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C7EC9-E292-40E5-9AB9-9D332841C641}">
  <dimension ref="A1:Y1953"/>
  <sheetViews>
    <sheetView topLeftCell="M1" workbookViewId="0">
      <selection activeCell="B1" sqref="B1"/>
    </sheetView>
  </sheetViews>
  <sheetFormatPr defaultRowHeight="12.6" x14ac:dyDescent="0.25"/>
  <cols>
    <col min="2" max="2" width="12.6640625" customWidth="1"/>
    <col min="3" max="3" width="10.44140625" customWidth="1"/>
    <col min="4" max="4" width="10" customWidth="1"/>
    <col min="5" max="5" width="12.6640625" customWidth="1"/>
    <col min="7" max="7" width="20.109375" customWidth="1"/>
    <col min="8" max="8" width="14" customWidth="1"/>
    <col min="9" max="9" width="17.109375" customWidth="1"/>
    <col min="10" max="10" width="16.44140625" customWidth="1"/>
    <col min="11" max="11" width="29.6640625" customWidth="1"/>
    <col min="12" max="12" width="17.109375" customWidth="1"/>
    <col min="13" max="13" width="58.33203125" customWidth="1"/>
    <col min="14" max="14" width="19" customWidth="1"/>
    <col min="15" max="15" width="12.88671875" customWidth="1"/>
    <col min="17" max="17" width="17" customWidth="1"/>
    <col min="18" max="18" width="13.6640625" customWidth="1"/>
    <col min="19" max="19" width="11.6640625" customWidth="1"/>
    <col min="20" max="20" width="11.44140625" customWidth="1"/>
    <col min="21" max="21" width="10.6640625" customWidth="1"/>
    <col min="22" max="22" width="12.33203125" customWidth="1"/>
    <col min="23" max="23" width="20.5546875" customWidth="1"/>
    <col min="24" max="24" width="9.5546875" customWidth="1"/>
    <col min="25" max="25" width="10.109375"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s="2" t="s">
        <v>24</v>
      </c>
    </row>
    <row r="2" spans="1:25" x14ac:dyDescent="0.25">
      <c r="A2">
        <v>20847</v>
      </c>
      <c r="B2" t="s">
        <v>25</v>
      </c>
      <c r="C2">
        <v>0.01</v>
      </c>
      <c r="D2">
        <v>2.84</v>
      </c>
      <c r="E2">
        <v>0.93</v>
      </c>
      <c r="F2">
        <v>3</v>
      </c>
      <c r="G2" t="s">
        <v>26</v>
      </c>
      <c r="H2" t="s">
        <v>27</v>
      </c>
      <c r="I2" t="s">
        <v>28</v>
      </c>
      <c r="J2" t="s">
        <v>29</v>
      </c>
      <c r="K2" t="s">
        <v>30</v>
      </c>
      <c r="L2" t="s">
        <v>31</v>
      </c>
      <c r="M2" t="s">
        <v>32</v>
      </c>
      <c r="N2">
        <v>0.54</v>
      </c>
      <c r="O2" t="s">
        <v>33</v>
      </c>
      <c r="P2" t="s">
        <v>34</v>
      </c>
      <c r="Q2" t="s">
        <v>35</v>
      </c>
      <c r="R2" t="s">
        <v>36</v>
      </c>
      <c r="S2">
        <v>98221</v>
      </c>
      <c r="T2" s="3">
        <v>42011</v>
      </c>
      <c r="U2" s="3">
        <v>42012</v>
      </c>
      <c r="V2">
        <v>4.5599999999999996</v>
      </c>
      <c r="W2">
        <v>4</v>
      </c>
      <c r="X2">
        <v>13.01</v>
      </c>
      <c r="Y2">
        <v>88522</v>
      </c>
    </row>
    <row r="3" spans="1:25" x14ac:dyDescent="0.25">
      <c r="A3">
        <v>20228</v>
      </c>
      <c r="B3" t="s">
        <v>37</v>
      </c>
      <c r="C3">
        <v>0.02</v>
      </c>
      <c r="D3">
        <v>500.98</v>
      </c>
      <c r="E3">
        <v>26</v>
      </c>
      <c r="F3">
        <v>5</v>
      </c>
      <c r="G3" t="s">
        <v>38</v>
      </c>
      <c r="H3" t="s">
        <v>39</v>
      </c>
      <c r="I3" t="s">
        <v>40</v>
      </c>
      <c r="J3" t="s">
        <v>41</v>
      </c>
      <c r="K3" t="s">
        <v>42</v>
      </c>
      <c r="L3" t="s">
        <v>43</v>
      </c>
      <c r="M3" t="s">
        <v>44</v>
      </c>
      <c r="N3">
        <v>0.6</v>
      </c>
      <c r="O3" t="s">
        <v>33</v>
      </c>
      <c r="P3" t="s">
        <v>34</v>
      </c>
      <c r="Q3" t="s">
        <v>45</v>
      </c>
      <c r="R3" t="s">
        <v>46</v>
      </c>
      <c r="S3">
        <v>91776</v>
      </c>
      <c r="T3" s="3">
        <v>42168</v>
      </c>
      <c r="U3" s="3">
        <v>42170</v>
      </c>
      <c r="V3">
        <v>4390.3665000000001</v>
      </c>
      <c r="W3">
        <v>12</v>
      </c>
      <c r="X3">
        <v>6362.85</v>
      </c>
      <c r="Y3">
        <v>90193</v>
      </c>
    </row>
    <row r="4" spans="1:25" x14ac:dyDescent="0.25">
      <c r="A4">
        <v>21776</v>
      </c>
      <c r="B4" t="s">
        <v>47</v>
      </c>
      <c r="C4">
        <v>0.06</v>
      </c>
      <c r="D4">
        <v>9.48</v>
      </c>
      <c r="E4">
        <v>7.29</v>
      </c>
      <c r="F4">
        <v>11</v>
      </c>
      <c r="G4" t="s">
        <v>48</v>
      </c>
      <c r="H4" t="s">
        <v>49</v>
      </c>
      <c r="I4" t="s">
        <v>40</v>
      </c>
      <c r="J4" t="s">
        <v>41</v>
      </c>
      <c r="K4" t="s">
        <v>50</v>
      </c>
      <c r="L4" t="s">
        <v>51</v>
      </c>
      <c r="M4" t="s">
        <v>52</v>
      </c>
      <c r="N4">
        <v>0.45</v>
      </c>
      <c r="O4" t="s">
        <v>33</v>
      </c>
      <c r="P4" t="s">
        <v>53</v>
      </c>
      <c r="Q4" t="s">
        <v>54</v>
      </c>
      <c r="R4" t="s">
        <v>55</v>
      </c>
      <c r="S4">
        <v>7203</v>
      </c>
      <c r="T4" s="3">
        <v>42050</v>
      </c>
      <c r="U4" s="3">
        <v>42052</v>
      </c>
      <c r="V4">
        <v>-53.809600000000003</v>
      </c>
      <c r="W4">
        <v>22</v>
      </c>
      <c r="X4">
        <v>211.15</v>
      </c>
      <c r="Y4">
        <v>90192</v>
      </c>
    </row>
    <row r="5" spans="1:25" x14ac:dyDescent="0.25">
      <c r="A5">
        <v>24844</v>
      </c>
      <c r="B5" t="s">
        <v>56</v>
      </c>
      <c r="C5">
        <v>0.09</v>
      </c>
      <c r="D5">
        <v>78.69</v>
      </c>
      <c r="E5">
        <v>19.989999999999998</v>
      </c>
      <c r="F5">
        <v>14</v>
      </c>
      <c r="G5" t="s">
        <v>57</v>
      </c>
      <c r="H5" t="s">
        <v>49</v>
      </c>
      <c r="I5" t="s">
        <v>58</v>
      </c>
      <c r="J5" t="s">
        <v>41</v>
      </c>
      <c r="K5" t="s">
        <v>50</v>
      </c>
      <c r="L5" t="s">
        <v>59</v>
      </c>
      <c r="M5" t="s">
        <v>60</v>
      </c>
      <c r="N5">
        <v>0.43</v>
      </c>
      <c r="O5" t="s">
        <v>33</v>
      </c>
      <c r="P5" t="s">
        <v>61</v>
      </c>
      <c r="Q5" t="s">
        <v>62</v>
      </c>
      <c r="R5" t="s">
        <v>63</v>
      </c>
      <c r="S5">
        <v>55372</v>
      </c>
      <c r="T5" s="3">
        <v>42136</v>
      </c>
      <c r="U5" s="3">
        <v>42138</v>
      </c>
      <c r="V5">
        <v>803.47050000000002</v>
      </c>
      <c r="W5">
        <v>16</v>
      </c>
      <c r="X5">
        <v>1164.45</v>
      </c>
      <c r="Y5">
        <v>86838</v>
      </c>
    </row>
    <row r="6" spans="1:25" x14ac:dyDescent="0.25">
      <c r="A6">
        <v>24846</v>
      </c>
      <c r="B6" t="s">
        <v>56</v>
      </c>
      <c r="C6">
        <v>0.08</v>
      </c>
      <c r="D6">
        <v>3.28</v>
      </c>
      <c r="E6">
        <v>2.31</v>
      </c>
      <c r="F6">
        <v>14</v>
      </c>
      <c r="G6" t="s">
        <v>57</v>
      </c>
      <c r="H6" t="s">
        <v>49</v>
      </c>
      <c r="I6" t="s">
        <v>58</v>
      </c>
      <c r="J6" t="s">
        <v>29</v>
      </c>
      <c r="K6" t="s">
        <v>30</v>
      </c>
      <c r="L6" t="s">
        <v>31</v>
      </c>
      <c r="M6" t="s">
        <v>64</v>
      </c>
      <c r="N6">
        <v>0.56000000000000005</v>
      </c>
      <c r="O6" t="s">
        <v>33</v>
      </c>
      <c r="P6" t="s">
        <v>61</v>
      </c>
      <c r="Q6" t="s">
        <v>62</v>
      </c>
      <c r="R6" t="s">
        <v>63</v>
      </c>
      <c r="S6">
        <v>55372</v>
      </c>
      <c r="T6" s="3">
        <v>42136</v>
      </c>
      <c r="U6" s="3">
        <v>42137</v>
      </c>
      <c r="V6">
        <v>-24.03</v>
      </c>
      <c r="W6">
        <v>7</v>
      </c>
      <c r="X6">
        <v>22.23</v>
      </c>
      <c r="Y6">
        <v>86838</v>
      </c>
    </row>
    <row r="7" spans="1:25" x14ac:dyDescent="0.25">
      <c r="A7">
        <v>24847</v>
      </c>
      <c r="B7" t="s">
        <v>56</v>
      </c>
      <c r="C7">
        <v>0.05</v>
      </c>
      <c r="D7">
        <v>3.28</v>
      </c>
      <c r="E7">
        <v>4.2</v>
      </c>
      <c r="F7">
        <v>14</v>
      </c>
      <c r="G7" t="s">
        <v>57</v>
      </c>
      <c r="H7" t="s">
        <v>49</v>
      </c>
      <c r="I7" t="s">
        <v>58</v>
      </c>
      <c r="J7" t="s">
        <v>29</v>
      </c>
      <c r="K7" t="s">
        <v>30</v>
      </c>
      <c r="L7" t="s">
        <v>31</v>
      </c>
      <c r="M7" t="s">
        <v>65</v>
      </c>
      <c r="N7">
        <v>0.56000000000000005</v>
      </c>
      <c r="O7" t="s">
        <v>33</v>
      </c>
      <c r="P7" t="s">
        <v>61</v>
      </c>
      <c r="Q7" t="s">
        <v>62</v>
      </c>
      <c r="R7" t="s">
        <v>63</v>
      </c>
      <c r="S7">
        <v>55372</v>
      </c>
      <c r="T7" s="3">
        <v>42136</v>
      </c>
      <c r="U7" s="3">
        <v>42137</v>
      </c>
      <c r="V7">
        <v>-37.03</v>
      </c>
      <c r="W7">
        <v>4</v>
      </c>
      <c r="X7">
        <v>13.99</v>
      </c>
      <c r="Y7">
        <v>86838</v>
      </c>
    </row>
    <row r="8" spans="1:25" x14ac:dyDescent="0.25">
      <c r="A8">
        <v>24848</v>
      </c>
      <c r="B8" t="s">
        <v>56</v>
      </c>
      <c r="C8">
        <v>0.05</v>
      </c>
      <c r="D8">
        <v>3.58</v>
      </c>
      <c r="E8">
        <v>1.63</v>
      </c>
      <c r="F8">
        <v>14</v>
      </c>
      <c r="G8" t="s">
        <v>57</v>
      </c>
      <c r="H8" t="s">
        <v>49</v>
      </c>
      <c r="I8" t="s">
        <v>58</v>
      </c>
      <c r="J8" t="s">
        <v>29</v>
      </c>
      <c r="K8" t="s">
        <v>66</v>
      </c>
      <c r="L8" t="s">
        <v>31</v>
      </c>
      <c r="M8" t="s">
        <v>67</v>
      </c>
      <c r="N8">
        <v>0.36</v>
      </c>
      <c r="O8" t="s">
        <v>33</v>
      </c>
      <c r="P8" t="s">
        <v>61</v>
      </c>
      <c r="Q8" t="s">
        <v>62</v>
      </c>
      <c r="R8" t="s">
        <v>63</v>
      </c>
      <c r="S8">
        <v>55372</v>
      </c>
      <c r="T8" s="3">
        <v>42136</v>
      </c>
      <c r="U8" s="3">
        <v>42137</v>
      </c>
      <c r="V8">
        <v>-0.71</v>
      </c>
      <c r="W8">
        <v>4</v>
      </c>
      <c r="X8">
        <v>14.26</v>
      </c>
      <c r="Y8">
        <v>86838</v>
      </c>
    </row>
    <row r="9" spans="1:25" x14ac:dyDescent="0.25">
      <c r="A9">
        <v>18181</v>
      </c>
      <c r="B9" t="s">
        <v>47</v>
      </c>
      <c r="C9">
        <v>0</v>
      </c>
      <c r="D9">
        <v>4.42</v>
      </c>
      <c r="E9">
        <v>4.99</v>
      </c>
      <c r="F9">
        <v>15</v>
      </c>
      <c r="G9" t="s">
        <v>68</v>
      </c>
      <c r="H9" t="s">
        <v>49</v>
      </c>
      <c r="I9" t="s">
        <v>58</v>
      </c>
      <c r="J9" t="s">
        <v>29</v>
      </c>
      <c r="K9" t="s">
        <v>69</v>
      </c>
      <c r="L9" t="s">
        <v>59</v>
      </c>
      <c r="M9" t="s">
        <v>70</v>
      </c>
      <c r="N9">
        <v>0.38</v>
      </c>
      <c r="O9" t="s">
        <v>33</v>
      </c>
      <c r="P9" t="s">
        <v>53</v>
      </c>
      <c r="Q9" t="s">
        <v>71</v>
      </c>
      <c r="R9" t="s">
        <v>72</v>
      </c>
      <c r="S9">
        <v>11787</v>
      </c>
      <c r="T9" s="3">
        <v>42102</v>
      </c>
      <c r="U9" s="3">
        <v>42103</v>
      </c>
      <c r="V9">
        <v>-59.82</v>
      </c>
      <c r="W9">
        <v>7</v>
      </c>
      <c r="X9">
        <v>33.47</v>
      </c>
      <c r="Y9">
        <v>86837</v>
      </c>
    </row>
    <row r="10" spans="1:25" x14ac:dyDescent="0.25">
      <c r="A10">
        <v>20925</v>
      </c>
      <c r="B10" t="s">
        <v>56</v>
      </c>
      <c r="C10">
        <v>0.01</v>
      </c>
      <c r="D10">
        <v>35.94</v>
      </c>
      <c r="E10">
        <v>6.66</v>
      </c>
      <c r="F10">
        <v>15</v>
      </c>
      <c r="G10" t="s">
        <v>68</v>
      </c>
      <c r="H10" t="s">
        <v>49</v>
      </c>
      <c r="I10" t="s">
        <v>58</v>
      </c>
      <c r="J10" t="s">
        <v>29</v>
      </c>
      <c r="K10" t="s">
        <v>69</v>
      </c>
      <c r="L10" t="s">
        <v>59</v>
      </c>
      <c r="M10" t="s">
        <v>73</v>
      </c>
      <c r="N10">
        <v>0.4</v>
      </c>
      <c r="O10" t="s">
        <v>33</v>
      </c>
      <c r="P10" t="s">
        <v>53</v>
      </c>
      <c r="Q10" t="s">
        <v>71</v>
      </c>
      <c r="R10" t="s">
        <v>72</v>
      </c>
      <c r="S10">
        <v>11787</v>
      </c>
      <c r="T10" s="3">
        <v>42152</v>
      </c>
      <c r="U10" s="3">
        <v>42152</v>
      </c>
      <c r="V10">
        <v>261.87569999999994</v>
      </c>
      <c r="W10">
        <v>10</v>
      </c>
      <c r="X10">
        <v>379.53</v>
      </c>
      <c r="Y10">
        <v>86839</v>
      </c>
    </row>
    <row r="11" spans="1:25" x14ac:dyDescent="0.25">
      <c r="A11">
        <v>26267</v>
      </c>
      <c r="B11" t="s">
        <v>25</v>
      </c>
      <c r="C11">
        <v>0.04</v>
      </c>
      <c r="D11">
        <v>2.98</v>
      </c>
      <c r="E11">
        <v>1.58</v>
      </c>
      <c r="F11">
        <v>16</v>
      </c>
      <c r="G11" t="s">
        <v>74</v>
      </c>
      <c r="H11" t="s">
        <v>49</v>
      </c>
      <c r="I11" t="s">
        <v>58</v>
      </c>
      <c r="J11" t="s">
        <v>29</v>
      </c>
      <c r="K11" t="s">
        <v>66</v>
      </c>
      <c r="L11" t="s">
        <v>31</v>
      </c>
      <c r="M11" t="s">
        <v>75</v>
      </c>
      <c r="N11">
        <v>0.39</v>
      </c>
      <c r="O11" t="s">
        <v>33</v>
      </c>
      <c r="P11" t="s">
        <v>53</v>
      </c>
      <c r="Q11" t="s">
        <v>71</v>
      </c>
      <c r="R11" t="s">
        <v>76</v>
      </c>
      <c r="S11">
        <v>13210</v>
      </c>
      <c r="T11" s="3">
        <v>42047</v>
      </c>
      <c r="U11" s="3">
        <v>42050</v>
      </c>
      <c r="V11">
        <v>2.63</v>
      </c>
      <c r="W11">
        <v>6</v>
      </c>
      <c r="X11">
        <v>18.8</v>
      </c>
      <c r="Y11">
        <v>86836</v>
      </c>
    </row>
    <row r="12" spans="1:25" x14ac:dyDescent="0.25">
      <c r="A12">
        <v>26268</v>
      </c>
      <c r="B12" t="s">
        <v>25</v>
      </c>
      <c r="C12">
        <v>0.05</v>
      </c>
      <c r="D12">
        <v>115.99</v>
      </c>
      <c r="E12">
        <v>2.5</v>
      </c>
      <c r="F12">
        <v>16</v>
      </c>
      <c r="G12" t="s">
        <v>74</v>
      </c>
      <c r="H12" t="s">
        <v>49</v>
      </c>
      <c r="I12" t="s">
        <v>58</v>
      </c>
      <c r="J12" t="s">
        <v>77</v>
      </c>
      <c r="K12" t="s">
        <v>78</v>
      </c>
      <c r="L12" t="s">
        <v>59</v>
      </c>
      <c r="M12" t="s">
        <v>79</v>
      </c>
      <c r="N12">
        <v>0.55000000000000004</v>
      </c>
      <c r="O12" t="s">
        <v>33</v>
      </c>
      <c r="P12" t="s">
        <v>53</v>
      </c>
      <c r="Q12" t="s">
        <v>71</v>
      </c>
      <c r="R12" t="s">
        <v>76</v>
      </c>
      <c r="S12">
        <v>13210</v>
      </c>
      <c r="T12" s="3">
        <v>42047</v>
      </c>
      <c r="U12" s="3">
        <v>42049</v>
      </c>
      <c r="V12">
        <v>652.73309999999992</v>
      </c>
      <c r="W12">
        <v>10</v>
      </c>
      <c r="X12">
        <v>945.99</v>
      </c>
      <c r="Y12">
        <v>86836</v>
      </c>
    </row>
    <row r="13" spans="1:25" x14ac:dyDescent="0.25">
      <c r="A13">
        <v>23890</v>
      </c>
      <c r="B13" t="s">
        <v>25</v>
      </c>
      <c r="C13">
        <v>0.05</v>
      </c>
      <c r="D13">
        <v>26.48</v>
      </c>
      <c r="E13">
        <v>6.93</v>
      </c>
      <c r="F13">
        <v>18</v>
      </c>
      <c r="G13" t="s">
        <v>80</v>
      </c>
      <c r="H13" t="s">
        <v>49</v>
      </c>
      <c r="I13" t="s">
        <v>58</v>
      </c>
      <c r="J13" t="s">
        <v>41</v>
      </c>
      <c r="K13" t="s">
        <v>50</v>
      </c>
      <c r="L13" t="s">
        <v>59</v>
      </c>
      <c r="M13" t="s">
        <v>81</v>
      </c>
      <c r="N13">
        <v>0.49</v>
      </c>
      <c r="O13" t="s">
        <v>33</v>
      </c>
      <c r="P13" t="s">
        <v>34</v>
      </c>
      <c r="Q13" t="s">
        <v>82</v>
      </c>
      <c r="R13" t="s">
        <v>83</v>
      </c>
      <c r="S13">
        <v>59601</v>
      </c>
      <c r="T13" s="3">
        <v>42139</v>
      </c>
      <c r="U13" s="3">
        <v>42140</v>
      </c>
      <c r="V13">
        <v>314.48129999999998</v>
      </c>
      <c r="W13">
        <v>17</v>
      </c>
      <c r="X13">
        <v>455.77</v>
      </c>
      <c r="Y13">
        <v>90031</v>
      </c>
    </row>
    <row r="14" spans="1:25" x14ac:dyDescent="0.25">
      <c r="A14">
        <v>24063</v>
      </c>
      <c r="B14" t="s">
        <v>37</v>
      </c>
      <c r="C14">
        <v>7.0000000000000007E-2</v>
      </c>
      <c r="D14">
        <v>12.99</v>
      </c>
      <c r="E14">
        <v>9.44</v>
      </c>
      <c r="F14">
        <v>19</v>
      </c>
      <c r="G14" t="s">
        <v>84</v>
      </c>
      <c r="H14" t="s">
        <v>49</v>
      </c>
      <c r="I14" t="s">
        <v>58</v>
      </c>
      <c r="J14" t="s">
        <v>77</v>
      </c>
      <c r="K14" t="s">
        <v>85</v>
      </c>
      <c r="L14" t="s">
        <v>86</v>
      </c>
      <c r="M14" t="s">
        <v>87</v>
      </c>
      <c r="N14">
        <v>0.39</v>
      </c>
      <c r="O14" t="s">
        <v>33</v>
      </c>
      <c r="P14" t="s">
        <v>34</v>
      </c>
      <c r="Q14" t="s">
        <v>82</v>
      </c>
      <c r="R14" t="s">
        <v>88</v>
      </c>
      <c r="S14">
        <v>59801</v>
      </c>
      <c r="T14" s="3">
        <v>42145</v>
      </c>
      <c r="U14" s="3">
        <v>42147</v>
      </c>
      <c r="V14">
        <v>-114.63990000000001</v>
      </c>
      <c r="W14">
        <v>18</v>
      </c>
      <c r="X14">
        <v>231.79</v>
      </c>
      <c r="Y14">
        <v>90032</v>
      </c>
    </row>
    <row r="15" spans="1:25" x14ac:dyDescent="0.25">
      <c r="A15">
        <v>5890</v>
      </c>
      <c r="B15" t="s">
        <v>25</v>
      </c>
      <c r="C15">
        <v>0.05</v>
      </c>
      <c r="D15">
        <v>26.48</v>
      </c>
      <c r="E15">
        <v>6.93</v>
      </c>
      <c r="F15">
        <v>21</v>
      </c>
      <c r="G15" t="s">
        <v>89</v>
      </c>
      <c r="H15" t="s">
        <v>49</v>
      </c>
      <c r="I15" t="s">
        <v>58</v>
      </c>
      <c r="J15" t="s">
        <v>41</v>
      </c>
      <c r="K15" t="s">
        <v>50</v>
      </c>
      <c r="L15" t="s">
        <v>59</v>
      </c>
      <c r="M15" t="s">
        <v>81</v>
      </c>
      <c r="N15">
        <v>0.49</v>
      </c>
      <c r="O15" t="s">
        <v>33</v>
      </c>
      <c r="P15" t="s">
        <v>53</v>
      </c>
      <c r="Q15" t="s">
        <v>71</v>
      </c>
      <c r="R15" t="s">
        <v>90</v>
      </c>
      <c r="S15">
        <v>10012</v>
      </c>
      <c r="T15" s="3">
        <v>42139</v>
      </c>
      <c r="U15" s="3">
        <v>42140</v>
      </c>
      <c r="V15">
        <v>384.38</v>
      </c>
      <c r="W15">
        <v>70</v>
      </c>
      <c r="X15">
        <v>1876.69</v>
      </c>
      <c r="Y15">
        <v>41793</v>
      </c>
    </row>
    <row r="16" spans="1:25" x14ac:dyDescent="0.25">
      <c r="A16">
        <v>6062</v>
      </c>
      <c r="B16" t="s">
        <v>37</v>
      </c>
      <c r="C16">
        <v>0.08</v>
      </c>
      <c r="D16">
        <v>5</v>
      </c>
      <c r="E16">
        <v>3.39</v>
      </c>
      <c r="F16">
        <v>21</v>
      </c>
      <c r="G16" t="s">
        <v>89</v>
      </c>
      <c r="H16" t="s">
        <v>49</v>
      </c>
      <c r="I16" t="s">
        <v>58</v>
      </c>
      <c r="J16" t="s">
        <v>29</v>
      </c>
      <c r="K16" t="s">
        <v>66</v>
      </c>
      <c r="L16" t="s">
        <v>31</v>
      </c>
      <c r="M16" t="s">
        <v>91</v>
      </c>
      <c r="N16">
        <v>0.37</v>
      </c>
      <c r="O16" t="s">
        <v>33</v>
      </c>
      <c r="P16" t="s">
        <v>53</v>
      </c>
      <c r="Q16" t="s">
        <v>71</v>
      </c>
      <c r="R16" t="s">
        <v>90</v>
      </c>
      <c r="S16">
        <v>10012</v>
      </c>
      <c r="T16" s="3">
        <v>42145</v>
      </c>
      <c r="U16" s="3">
        <v>42146</v>
      </c>
      <c r="V16">
        <v>-17.489999999999998</v>
      </c>
      <c r="W16">
        <v>58</v>
      </c>
      <c r="X16">
        <v>293.06</v>
      </c>
      <c r="Y16">
        <v>42949</v>
      </c>
    </row>
    <row r="17" spans="1:25" x14ac:dyDescent="0.25">
      <c r="A17">
        <v>6063</v>
      </c>
      <c r="B17" t="s">
        <v>37</v>
      </c>
      <c r="C17">
        <v>7.0000000000000007E-2</v>
      </c>
      <c r="D17">
        <v>12.99</v>
      </c>
      <c r="E17">
        <v>9.44</v>
      </c>
      <c r="F17">
        <v>21</v>
      </c>
      <c r="G17" t="s">
        <v>89</v>
      </c>
      <c r="H17" t="s">
        <v>49</v>
      </c>
      <c r="I17" t="s">
        <v>58</v>
      </c>
      <c r="J17" t="s">
        <v>77</v>
      </c>
      <c r="K17" t="s">
        <v>85</v>
      </c>
      <c r="L17" t="s">
        <v>86</v>
      </c>
      <c r="M17" t="s">
        <v>87</v>
      </c>
      <c r="N17">
        <v>0.39</v>
      </c>
      <c r="O17" t="s">
        <v>33</v>
      </c>
      <c r="P17" t="s">
        <v>53</v>
      </c>
      <c r="Q17" t="s">
        <v>71</v>
      </c>
      <c r="R17" t="s">
        <v>90</v>
      </c>
      <c r="S17">
        <v>10012</v>
      </c>
      <c r="T17" s="3">
        <v>42145</v>
      </c>
      <c r="U17" s="3">
        <v>42147</v>
      </c>
      <c r="V17">
        <v>-114.63990000000001</v>
      </c>
      <c r="W17">
        <v>71</v>
      </c>
      <c r="X17">
        <v>914.29</v>
      </c>
      <c r="Y17">
        <v>42949</v>
      </c>
    </row>
    <row r="18" spans="1:25" x14ac:dyDescent="0.25">
      <c r="A18">
        <v>20631</v>
      </c>
      <c r="B18" t="s">
        <v>25</v>
      </c>
      <c r="C18">
        <v>0.06</v>
      </c>
      <c r="D18">
        <v>55.48</v>
      </c>
      <c r="E18">
        <v>14.3</v>
      </c>
      <c r="F18">
        <v>24</v>
      </c>
      <c r="G18" t="s">
        <v>92</v>
      </c>
      <c r="H18" t="s">
        <v>49</v>
      </c>
      <c r="I18" t="s">
        <v>28</v>
      </c>
      <c r="J18" t="s">
        <v>29</v>
      </c>
      <c r="K18" t="s">
        <v>93</v>
      </c>
      <c r="L18" t="s">
        <v>59</v>
      </c>
      <c r="M18" t="s">
        <v>94</v>
      </c>
      <c r="N18">
        <v>0.37</v>
      </c>
      <c r="O18" t="s">
        <v>33</v>
      </c>
      <c r="P18" t="s">
        <v>34</v>
      </c>
      <c r="Q18" t="s">
        <v>45</v>
      </c>
      <c r="R18" t="s">
        <v>95</v>
      </c>
      <c r="S18">
        <v>92677</v>
      </c>
      <c r="T18" s="3">
        <v>42032</v>
      </c>
      <c r="U18" s="3">
        <v>42033</v>
      </c>
      <c r="V18">
        <v>-28.296800000000001</v>
      </c>
      <c r="W18">
        <v>1</v>
      </c>
      <c r="X18">
        <v>67.489999999999995</v>
      </c>
      <c r="Y18">
        <v>87651</v>
      </c>
    </row>
    <row r="19" spans="1:25" x14ac:dyDescent="0.25">
      <c r="A19">
        <v>20632</v>
      </c>
      <c r="B19" t="s">
        <v>25</v>
      </c>
      <c r="C19">
        <v>0.02</v>
      </c>
      <c r="D19">
        <v>1.68</v>
      </c>
      <c r="E19">
        <v>1.57</v>
      </c>
      <c r="F19">
        <v>24</v>
      </c>
      <c r="G19" t="s">
        <v>92</v>
      </c>
      <c r="H19" t="s">
        <v>49</v>
      </c>
      <c r="I19" t="s">
        <v>28</v>
      </c>
      <c r="J19" t="s">
        <v>29</v>
      </c>
      <c r="K19" t="s">
        <v>30</v>
      </c>
      <c r="L19" t="s">
        <v>31</v>
      </c>
      <c r="M19" t="s">
        <v>96</v>
      </c>
      <c r="N19">
        <v>0.59</v>
      </c>
      <c r="O19" t="s">
        <v>33</v>
      </c>
      <c r="P19" t="s">
        <v>34</v>
      </c>
      <c r="Q19" t="s">
        <v>45</v>
      </c>
      <c r="R19" t="s">
        <v>95</v>
      </c>
      <c r="S19">
        <v>92677</v>
      </c>
      <c r="T19" s="3">
        <v>42032</v>
      </c>
      <c r="U19" s="3">
        <v>42034</v>
      </c>
      <c r="V19">
        <v>-5.3071999999999999</v>
      </c>
      <c r="W19">
        <v>1</v>
      </c>
      <c r="X19">
        <v>2.25</v>
      </c>
      <c r="Y19">
        <v>87651</v>
      </c>
    </row>
    <row r="20" spans="1:25" x14ac:dyDescent="0.25">
      <c r="A20">
        <v>23967</v>
      </c>
      <c r="B20" t="s">
        <v>37</v>
      </c>
      <c r="C20">
        <v>0.04</v>
      </c>
      <c r="D20">
        <v>4.1399999999999997</v>
      </c>
      <c r="E20">
        <v>6.6</v>
      </c>
      <c r="F20">
        <v>27</v>
      </c>
      <c r="G20" t="s">
        <v>97</v>
      </c>
      <c r="H20" t="s">
        <v>49</v>
      </c>
      <c r="I20" t="s">
        <v>28</v>
      </c>
      <c r="J20" t="s">
        <v>41</v>
      </c>
      <c r="K20" t="s">
        <v>50</v>
      </c>
      <c r="L20" t="s">
        <v>59</v>
      </c>
      <c r="M20" t="s">
        <v>98</v>
      </c>
      <c r="N20">
        <v>0.49</v>
      </c>
      <c r="O20" t="s">
        <v>33</v>
      </c>
      <c r="P20" t="s">
        <v>34</v>
      </c>
      <c r="Q20" t="s">
        <v>45</v>
      </c>
      <c r="R20" t="s">
        <v>99</v>
      </c>
      <c r="S20">
        <v>90712</v>
      </c>
      <c r="T20" s="3">
        <v>42126</v>
      </c>
      <c r="U20" s="3">
        <v>42128</v>
      </c>
      <c r="V20">
        <v>8.8940000000000055</v>
      </c>
      <c r="W20">
        <v>12</v>
      </c>
      <c r="X20">
        <v>54.78</v>
      </c>
      <c r="Y20">
        <v>87652</v>
      </c>
    </row>
    <row r="21" spans="1:25" x14ac:dyDescent="0.25">
      <c r="A21">
        <v>23509</v>
      </c>
      <c r="B21" t="s">
        <v>25</v>
      </c>
      <c r="C21">
        <v>0.08</v>
      </c>
      <c r="D21">
        <v>34.99</v>
      </c>
      <c r="E21">
        <v>7.73</v>
      </c>
      <c r="F21">
        <v>32</v>
      </c>
      <c r="G21" t="s">
        <v>100</v>
      </c>
      <c r="H21" t="s">
        <v>49</v>
      </c>
      <c r="I21" t="s">
        <v>28</v>
      </c>
      <c r="J21" t="s">
        <v>29</v>
      </c>
      <c r="K21" t="s">
        <v>30</v>
      </c>
      <c r="L21" t="s">
        <v>59</v>
      </c>
      <c r="M21" t="s">
        <v>101</v>
      </c>
      <c r="N21">
        <v>0.59</v>
      </c>
      <c r="O21" t="s">
        <v>33</v>
      </c>
      <c r="P21" t="s">
        <v>34</v>
      </c>
      <c r="Q21" t="s">
        <v>102</v>
      </c>
      <c r="R21" t="s">
        <v>103</v>
      </c>
      <c r="S21">
        <v>97526</v>
      </c>
      <c r="T21" s="3">
        <v>42057</v>
      </c>
      <c r="U21" s="3">
        <v>42058</v>
      </c>
      <c r="V21">
        <v>144.69</v>
      </c>
      <c r="W21">
        <v>13</v>
      </c>
      <c r="X21">
        <v>424.68</v>
      </c>
      <c r="Y21">
        <v>89199</v>
      </c>
    </row>
    <row r="22" spans="1:25" x14ac:dyDescent="0.25">
      <c r="A22">
        <v>23612</v>
      </c>
      <c r="B22" t="s">
        <v>25</v>
      </c>
      <c r="C22">
        <v>0.01</v>
      </c>
      <c r="D22">
        <v>17.98</v>
      </c>
      <c r="E22">
        <v>8.51</v>
      </c>
      <c r="F22">
        <v>32</v>
      </c>
      <c r="G22" t="s">
        <v>100</v>
      </c>
      <c r="H22" t="s">
        <v>49</v>
      </c>
      <c r="I22" t="s">
        <v>28</v>
      </c>
      <c r="J22" t="s">
        <v>77</v>
      </c>
      <c r="K22" t="s">
        <v>85</v>
      </c>
      <c r="L22" t="s">
        <v>86</v>
      </c>
      <c r="M22" t="s">
        <v>104</v>
      </c>
      <c r="N22">
        <v>0.4</v>
      </c>
      <c r="O22" t="s">
        <v>33</v>
      </c>
      <c r="P22" t="s">
        <v>34</v>
      </c>
      <c r="Q22" t="s">
        <v>102</v>
      </c>
      <c r="R22" t="s">
        <v>103</v>
      </c>
      <c r="S22">
        <v>97526</v>
      </c>
      <c r="T22" s="3">
        <v>42090</v>
      </c>
      <c r="U22" s="3">
        <v>42091</v>
      </c>
      <c r="V22">
        <v>-35.878799999999998</v>
      </c>
      <c r="W22">
        <v>2</v>
      </c>
      <c r="X22">
        <v>40.17</v>
      </c>
      <c r="Y22">
        <v>89200</v>
      </c>
    </row>
    <row r="23" spans="1:25" x14ac:dyDescent="0.25">
      <c r="A23">
        <v>23278</v>
      </c>
      <c r="B23" t="s">
        <v>56</v>
      </c>
      <c r="C23">
        <v>0.09</v>
      </c>
      <c r="D23">
        <v>125.99</v>
      </c>
      <c r="E23">
        <v>7.69</v>
      </c>
      <c r="F23">
        <v>32</v>
      </c>
      <c r="G23" t="s">
        <v>100</v>
      </c>
      <c r="H23" t="s">
        <v>27</v>
      </c>
      <c r="I23" t="s">
        <v>28</v>
      </c>
      <c r="J23" t="s">
        <v>77</v>
      </c>
      <c r="K23" t="s">
        <v>78</v>
      </c>
      <c r="L23" t="s">
        <v>59</v>
      </c>
      <c r="M23" t="s">
        <v>105</v>
      </c>
      <c r="N23">
        <v>0.59</v>
      </c>
      <c r="O23" t="s">
        <v>33</v>
      </c>
      <c r="P23" t="s">
        <v>34</v>
      </c>
      <c r="Q23" t="s">
        <v>102</v>
      </c>
      <c r="R23" t="s">
        <v>103</v>
      </c>
      <c r="S23">
        <v>97526</v>
      </c>
      <c r="T23" s="3">
        <v>42024</v>
      </c>
      <c r="U23" s="3">
        <v>42026</v>
      </c>
      <c r="V23">
        <v>209.99700000000001</v>
      </c>
      <c r="W23">
        <v>8</v>
      </c>
      <c r="X23">
        <v>783.55</v>
      </c>
      <c r="Y23">
        <v>89202</v>
      </c>
    </row>
    <row r="24" spans="1:25" x14ac:dyDescent="0.25">
      <c r="A24">
        <v>19355</v>
      </c>
      <c r="B24" t="s">
        <v>106</v>
      </c>
      <c r="C24">
        <v>0.06</v>
      </c>
      <c r="D24">
        <v>205.99</v>
      </c>
      <c r="E24">
        <v>8.99</v>
      </c>
      <c r="F24">
        <v>32</v>
      </c>
      <c r="G24" t="s">
        <v>100</v>
      </c>
      <c r="H24" t="s">
        <v>49</v>
      </c>
      <c r="I24" t="s">
        <v>28</v>
      </c>
      <c r="J24" t="s">
        <v>77</v>
      </c>
      <c r="K24" t="s">
        <v>78</v>
      </c>
      <c r="L24" t="s">
        <v>59</v>
      </c>
      <c r="M24" t="s">
        <v>107</v>
      </c>
      <c r="N24">
        <v>0.56000000000000005</v>
      </c>
      <c r="O24" t="s">
        <v>33</v>
      </c>
      <c r="P24" t="s">
        <v>34</v>
      </c>
      <c r="Q24" t="s">
        <v>102</v>
      </c>
      <c r="R24" t="s">
        <v>103</v>
      </c>
      <c r="S24">
        <v>97526</v>
      </c>
      <c r="T24" s="3">
        <v>42075</v>
      </c>
      <c r="U24" s="3">
        <v>42082</v>
      </c>
      <c r="V24">
        <v>3568.096</v>
      </c>
      <c r="W24">
        <v>22</v>
      </c>
      <c r="X24">
        <v>3838.14</v>
      </c>
      <c r="Y24">
        <v>89203</v>
      </c>
    </row>
    <row r="25" spans="1:25" x14ac:dyDescent="0.25">
      <c r="A25">
        <v>23654</v>
      </c>
      <c r="B25" t="s">
        <v>37</v>
      </c>
      <c r="C25">
        <v>0.03</v>
      </c>
      <c r="D25">
        <v>4.24</v>
      </c>
      <c r="E25">
        <v>5.41</v>
      </c>
      <c r="F25">
        <v>33</v>
      </c>
      <c r="G25" t="s">
        <v>108</v>
      </c>
      <c r="H25" t="s">
        <v>49</v>
      </c>
      <c r="I25" t="s">
        <v>28</v>
      </c>
      <c r="J25" t="s">
        <v>29</v>
      </c>
      <c r="K25" t="s">
        <v>109</v>
      </c>
      <c r="L25" t="s">
        <v>59</v>
      </c>
      <c r="M25" t="s">
        <v>110</v>
      </c>
      <c r="N25">
        <v>0.35</v>
      </c>
      <c r="O25" t="s">
        <v>33</v>
      </c>
      <c r="P25" t="s">
        <v>34</v>
      </c>
      <c r="Q25" t="s">
        <v>102</v>
      </c>
      <c r="R25" t="s">
        <v>111</v>
      </c>
      <c r="S25">
        <v>97030</v>
      </c>
      <c r="T25" s="3">
        <v>42170</v>
      </c>
      <c r="U25" s="3">
        <v>42172</v>
      </c>
      <c r="V25">
        <v>-84.437600000000003</v>
      </c>
      <c r="W25">
        <v>13</v>
      </c>
      <c r="X25">
        <v>58.68</v>
      </c>
      <c r="Y25">
        <v>89201</v>
      </c>
    </row>
    <row r="26" spans="1:25" x14ac:dyDescent="0.25">
      <c r="A26">
        <v>23655</v>
      </c>
      <c r="B26" t="s">
        <v>37</v>
      </c>
      <c r="C26">
        <v>0.04</v>
      </c>
      <c r="D26">
        <v>2.94</v>
      </c>
      <c r="E26">
        <v>0.7</v>
      </c>
      <c r="F26">
        <v>33</v>
      </c>
      <c r="G26" t="s">
        <v>108</v>
      </c>
      <c r="H26" t="s">
        <v>49</v>
      </c>
      <c r="I26" t="s">
        <v>28</v>
      </c>
      <c r="J26" t="s">
        <v>29</v>
      </c>
      <c r="K26" t="s">
        <v>30</v>
      </c>
      <c r="L26" t="s">
        <v>31</v>
      </c>
      <c r="M26" t="s">
        <v>112</v>
      </c>
      <c r="N26">
        <v>0.57999999999999996</v>
      </c>
      <c r="O26" t="s">
        <v>33</v>
      </c>
      <c r="P26" t="s">
        <v>34</v>
      </c>
      <c r="Q26" t="s">
        <v>102</v>
      </c>
      <c r="R26" t="s">
        <v>111</v>
      </c>
      <c r="S26">
        <v>97030</v>
      </c>
      <c r="T26" s="3">
        <v>42170</v>
      </c>
      <c r="U26" s="3">
        <v>42171</v>
      </c>
      <c r="V26">
        <v>24.312000000000001</v>
      </c>
      <c r="W26">
        <v>18</v>
      </c>
      <c r="X26">
        <v>53.1</v>
      </c>
      <c r="Y26">
        <v>89201</v>
      </c>
    </row>
    <row r="27" spans="1:25" x14ac:dyDescent="0.25">
      <c r="A27">
        <v>25933</v>
      </c>
      <c r="B27" t="s">
        <v>25</v>
      </c>
      <c r="C27">
        <v>0</v>
      </c>
      <c r="D27">
        <v>99.99</v>
      </c>
      <c r="E27">
        <v>19.989999999999998</v>
      </c>
      <c r="F27">
        <v>43</v>
      </c>
      <c r="G27" t="s">
        <v>113</v>
      </c>
      <c r="H27" t="s">
        <v>49</v>
      </c>
      <c r="I27" t="s">
        <v>114</v>
      </c>
      <c r="J27" t="s">
        <v>77</v>
      </c>
      <c r="K27" t="s">
        <v>85</v>
      </c>
      <c r="L27" t="s">
        <v>59</v>
      </c>
      <c r="M27" t="s">
        <v>115</v>
      </c>
      <c r="N27">
        <v>0.52</v>
      </c>
      <c r="O27" t="s">
        <v>33</v>
      </c>
      <c r="P27" t="s">
        <v>34</v>
      </c>
      <c r="Q27" t="s">
        <v>35</v>
      </c>
      <c r="R27" t="s">
        <v>116</v>
      </c>
      <c r="S27">
        <v>98052</v>
      </c>
      <c r="T27" s="3">
        <v>42134</v>
      </c>
      <c r="U27" s="3">
        <v>42135</v>
      </c>
      <c r="V27">
        <v>25.913820000000015</v>
      </c>
      <c r="W27">
        <v>6</v>
      </c>
      <c r="X27">
        <v>647.07000000000005</v>
      </c>
      <c r="Y27">
        <v>91454</v>
      </c>
    </row>
    <row r="28" spans="1:25" x14ac:dyDescent="0.25">
      <c r="A28">
        <v>18551</v>
      </c>
      <c r="B28" t="s">
        <v>37</v>
      </c>
      <c r="C28">
        <v>0</v>
      </c>
      <c r="D28">
        <v>115.99</v>
      </c>
      <c r="E28">
        <v>2.5</v>
      </c>
      <c r="F28">
        <v>52</v>
      </c>
      <c r="G28" t="s">
        <v>117</v>
      </c>
      <c r="H28" t="s">
        <v>49</v>
      </c>
      <c r="I28" t="s">
        <v>28</v>
      </c>
      <c r="J28" t="s">
        <v>77</v>
      </c>
      <c r="K28" t="s">
        <v>78</v>
      </c>
      <c r="L28" t="s">
        <v>59</v>
      </c>
      <c r="M28" t="s">
        <v>118</v>
      </c>
      <c r="N28">
        <v>0.56999999999999995</v>
      </c>
      <c r="O28" t="s">
        <v>33</v>
      </c>
      <c r="P28" t="s">
        <v>34</v>
      </c>
      <c r="Q28" t="s">
        <v>35</v>
      </c>
      <c r="R28" t="s">
        <v>119</v>
      </c>
      <c r="S28">
        <v>98373</v>
      </c>
      <c r="T28" s="3">
        <v>42073</v>
      </c>
      <c r="U28" s="3">
        <v>42073</v>
      </c>
      <c r="V28">
        <v>162.666</v>
      </c>
      <c r="W28">
        <v>6</v>
      </c>
      <c r="X28">
        <v>627.04</v>
      </c>
      <c r="Y28">
        <v>88426</v>
      </c>
    </row>
    <row r="29" spans="1:25" x14ac:dyDescent="0.25">
      <c r="A29">
        <v>22117</v>
      </c>
      <c r="B29" t="s">
        <v>47</v>
      </c>
      <c r="C29">
        <v>7.0000000000000007E-2</v>
      </c>
      <c r="D29">
        <v>3502.14</v>
      </c>
      <c r="E29">
        <v>8.73</v>
      </c>
      <c r="F29">
        <v>53</v>
      </c>
      <c r="G29" t="s">
        <v>120</v>
      </c>
      <c r="H29" t="s">
        <v>39</v>
      </c>
      <c r="I29" t="s">
        <v>28</v>
      </c>
      <c r="J29" t="s">
        <v>77</v>
      </c>
      <c r="K29" t="s">
        <v>85</v>
      </c>
      <c r="L29" t="s">
        <v>121</v>
      </c>
      <c r="M29" t="s">
        <v>122</v>
      </c>
      <c r="N29">
        <v>0.56999999999999995</v>
      </c>
      <c r="O29" t="s">
        <v>33</v>
      </c>
      <c r="P29" t="s">
        <v>34</v>
      </c>
      <c r="Q29" t="s">
        <v>35</v>
      </c>
      <c r="R29" t="s">
        <v>116</v>
      </c>
      <c r="S29">
        <v>98052</v>
      </c>
      <c r="T29" s="3">
        <v>42032</v>
      </c>
      <c r="U29" s="3">
        <v>42034</v>
      </c>
      <c r="V29">
        <v>-6923.5991999999997</v>
      </c>
      <c r="W29">
        <v>1</v>
      </c>
      <c r="X29">
        <v>3267.55</v>
      </c>
      <c r="Y29">
        <v>88425</v>
      </c>
    </row>
    <row r="30" spans="1:25" x14ac:dyDescent="0.25">
      <c r="A30">
        <v>18552</v>
      </c>
      <c r="B30" t="s">
        <v>37</v>
      </c>
      <c r="C30">
        <v>0.02</v>
      </c>
      <c r="D30">
        <v>5.98</v>
      </c>
      <c r="E30">
        <v>5.79</v>
      </c>
      <c r="F30">
        <v>53</v>
      </c>
      <c r="G30" t="s">
        <v>120</v>
      </c>
      <c r="H30" t="s">
        <v>49</v>
      </c>
      <c r="I30" t="s">
        <v>28</v>
      </c>
      <c r="J30" t="s">
        <v>29</v>
      </c>
      <c r="K30" t="s">
        <v>93</v>
      </c>
      <c r="L30" t="s">
        <v>59</v>
      </c>
      <c r="M30" t="s">
        <v>123</v>
      </c>
      <c r="N30">
        <v>0.36</v>
      </c>
      <c r="O30" t="s">
        <v>33</v>
      </c>
      <c r="P30" t="s">
        <v>34</v>
      </c>
      <c r="Q30" t="s">
        <v>35</v>
      </c>
      <c r="R30" t="s">
        <v>116</v>
      </c>
      <c r="S30">
        <v>98052</v>
      </c>
      <c r="T30" s="3">
        <v>42073</v>
      </c>
      <c r="U30" s="3">
        <v>42074</v>
      </c>
      <c r="V30">
        <v>-67.489999999999995</v>
      </c>
      <c r="W30">
        <v>17</v>
      </c>
      <c r="X30">
        <v>110.19</v>
      </c>
      <c r="Y30">
        <v>88426</v>
      </c>
    </row>
    <row r="31" spans="1:25" x14ac:dyDescent="0.25">
      <c r="A31">
        <v>20697</v>
      </c>
      <c r="B31" t="s">
        <v>56</v>
      </c>
      <c r="C31">
        <v>0.06</v>
      </c>
      <c r="D31">
        <v>3.8</v>
      </c>
      <c r="E31">
        <v>1.49</v>
      </c>
      <c r="F31">
        <v>56</v>
      </c>
      <c r="G31" t="s">
        <v>124</v>
      </c>
      <c r="H31" t="s">
        <v>49</v>
      </c>
      <c r="I31" t="s">
        <v>114</v>
      </c>
      <c r="J31" t="s">
        <v>29</v>
      </c>
      <c r="K31" t="s">
        <v>109</v>
      </c>
      <c r="L31" t="s">
        <v>59</v>
      </c>
      <c r="M31" t="s">
        <v>125</v>
      </c>
      <c r="N31">
        <v>0.38</v>
      </c>
      <c r="O31" t="s">
        <v>33</v>
      </c>
      <c r="P31" t="s">
        <v>53</v>
      </c>
      <c r="Q31" t="s">
        <v>71</v>
      </c>
      <c r="R31" t="s">
        <v>126</v>
      </c>
      <c r="S31">
        <v>14150</v>
      </c>
      <c r="T31" s="3">
        <v>42114</v>
      </c>
      <c r="U31" s="3">
        <v>42115</v>
      </c>
      <c r="V31">
        <v>19.6282</v>
      </c>
      <c r="W31">
        <v>20</v>
      </c>
      <c r="X31">
        <v>73.55</v>
      </c>
      <c r="Y31">
        <v>88075</v>
      </c>
    </row>
    <row r="32" spans="1:25" x14ac:dyDescent="0.25">
      <c r="A32">
        <v>20698</v>
      </c>
      <c r="B32" t="s">
        <v>56</v>
      </c>
      <c r="C32">
        <v>0.06</v>
      </c>
      <c r="D32">
        <v>1.76</v>
      </c>
      <c r="E32">
        <v>0.7</v>
      </c>
      <c r="F32">
        <v>56</v>
      </c>
      <c r="G32" t="s">
        <v>124</v>
      </c>
      <c r="H32" t="s">
        <v>49</v>
      </c>
      <c r="I32" t="s">
        <v>114</v>
      </c>
      <c r="J32" t="s">
        <v>29</v>
      </c>
      <c r="K32" t="s">
        <v>30</v>
      </c>
      <c r="L32" t="s">
        <v>31</v>
      </c>
      <c r="M32" t="s">
        <v>127</v>
      </c>
      <c r="N32">
        <v>0.56000000000000005</v>
      </c>
      <c r="O32" t="s">
        <v>33</v>
      </c>
      <c r="P32" t="s">
        <v>53</v>
      </c>
      <c r="Q32" t="s">
        <v>71</v>
      </c>
      <c r="R32" t="s">
        <v>126</v>
      </c>
      <c r="S32">
        <v>14150</v>
      </c>
      <c r="T32" s="3">
        <v>42114</v>
      </c>
      <c r="U32" s="3">
        <v>42115</v>
      </c>
      <c r="V32">
        <v>-1.6524000000000001</v>
      </c>
      <c r="W32">
        <v>17</v>
      </c>
      <c r="X32">
        <v>29.57</v>
      </c>
      <c r="Y32">
        <v>88075</v>
      </c>
    </row>
    <row r="33" spans="1:25" x14ac:dyDescent="0.25">
      <c r="A33">
        <v>22890</v>
      </c>
      <c r="B33" t="s">
        <v>25</v>
      </c>
      <c r="C33">
        <v>0.02</v>
      </c>
      <c r="D33">
        <v>5.98</v>
      </c>
      <c r="E33">
        <v>5.15</v>
      </c>
      <c r="F33">
        <v>62</v>
      </c>
      <c r="G33" t="s">
        <v>128</v>
      </c>
      <c r="H33" t="s">
        <v>49</v>
      </c>
      <c r="I33" t="s">
        <v>28</v>
      </c>
      <c r="J33" t="s">
        <v>29</v>
      </c>
      <c r="K33" t="s">
        <v>93</v>
      </c>
      <c r="L33" t="s">
        <v>59</v>
      </c>
      <c r="M33" t="s">
        <v>129</v>
      </c>
      <c r="N33">
        <v>0.36</v>
      </c>
      <c r="O33" t="s">
        <v>33</v>
      </c>
      <c r="P33" t="s">
        <v>61</v>
      </c>
      <c r="Q33" t="s">
        <v>130</v>
      </c>
      <c r="R33" t="s">
        <v>131</v>
      </c>
      <c r="S33">
        <v>78664</v>
      </c>
      <c r="T33" s="3">
        <v>42133</v>
      </c>
      <c r="U33" s="3">
        <v>42135</v>
      </c>
      <c r="V33">
        <v>2.1400000000000023</v>
      </c>
      <c r="W33">
        <v>3</v>
      </c>
      <c r="X33">
        <v>22.85</v>
      </c>
      <c r="Y33">
        <v>87407</v>
      </c>
    </row>
    <row r="34" spans="1:25" x14ac:dyDescent="0.25">
      <c r="A34">
        <v>25354</v>
      </c>
      <c r="B34" t="s">
        <v>25</v>
      </c>
      <c r="C34">
        <v>0.04</v>
      </c>
      <c r="D34">
        <v>29.14</v>
      </c>
      <c r="E34">
        <v>4.8600000000000003</v>
      </c>
      <c r="F34">
        <v>62</v>
      </c>
      <c r="G34" t="s">
        <v>128</v>
      </c>
      <c r="H34" t="s">
        <v>49</v>
      </c>
      <c r="I34" t="s">
        <v>28</v>
      </c>
      <c r="J34" t="s">
        <v>29</v>
      </c>
      <c r="K34" t="s">
        <v>93</v>
      </c>
      <c r="L34" t="s">
        <v>31</v>
      </c>
      <c r="M34" t="s">
        <v>132</v>
      </c>
      <c r="N34">
        <v>0.38</v>
      </c>
      <c r="O34" t="s">
        <v>33</v>
      </c>
      <c r="P34" t="s">
        <v>61</v>
      </c>
      <c r="Q34" t="s">
        <v>130</v>
      </c>
      <c r="R34" t="s">
        <v>131</v>
      </c>
      <c r="S34">
        <v>78664</v>
      </c>
      <c r="T34" s="3">
        <v>42167</v>
      </c>
      <c r="U34" s="3">
        <v>42169</v>
      </c>
      <c r="V34">
        <v>349.40909999999997</v>
      </c>
      <c r="W34">
        <v>17</v>
      </c>
      <c r="X34">
        <v>506.39</v>
      </c>
      <c r="Y34">
        <v>87408</v>
      </c>
    </row>
    <row r="35" spans="1:25" x14ac:dyDescent="0.25">
      <c r="A35">
        <v>21017</v>
      </c>
      <c r="B35" t="s">
        <v>37</v>
      </c>
      <c r="C35">
        <v>0</v>
      </c>
      <c r="D35">
        <v>3.69</v>
      </c>
      <c r="E35">
        <v>0.5</v>
      </c>
      <c r="F35">
        <v>64</v>
      </c>
      <c r="G35" t="s">
        <v>133</v>
      </c>
      <c r="H35" t="s">
        <v>49</v>
      </c>
      <c r="I35" t="s">
        <v>58</v>
      </c>
      <c r="J35" t="s">
        <v>29</v>
      </c>
      <c r="K35" t="s">
        <v>134</v>
      </c>
      <c r="L35" t="s">
        <v>59</v>
      </c>
      <c r="M35" t="s">
        <v>135</v>
      </c>
      <c r="N35">
        <v>0.38</v>
      </c>
      <c r="O35" t="s">
        <v>33</v>
      </c>
      <c r="P35" t="s">
        <v>136</v>
      </c>
      <c r="Q35" t="s">
        <v>137</v>
      </c>
      <c r="R35" t="s">
        <v>138</v>
      </c>
      <c r="S35">
        <v>24153</v>
      </c>
      <c r="T35" s="3">
        <v>42065</v>
      </c>
      <c r="U35" s="3">
        <v>42067</v>
      </c>
      <c r="V35">
        <v>-37.5291</v>
      </c>
      <c r="W35">
        <v>1</v>
      </c>
      <c r="X35">
        <v>4</v>
      </c>
      <c r="Y35">
        <v>87406</v>
      </c>
    </row>
    <row r="36" spans="1:25" x14ac:dyDescent="0.25">
      <c r="A36">
        <v>21019</v>
      </c>
      <c r="B36" t="s">
        <v>37</v>
      </c>
      <c r="C36">
        <v>0.02</v>
      </c>
      <c r="D36">
        <v>175.99</v>
      </c>
      <c r="E36">
        <v>4.99</v>
      </c>
      <c r="F36">
        <v>64</v>
      </c>
      <c r="G36" t="s">
        <v>133</v>
      </c>
      <c r="H36" t="s">
        <v>27</v>
      </c>
      <c r="I36" t="s">
        <v>58</v>
      </c>
      <c r="J36" t="s">
        <v>77</v>
      </c>
      <c r="K36" t="s">
        <v>78</v>
      </c>
      <c r="L36" t="s">
        <v>59</v>
      </c>
      <c r="M36" t="s">
        <v>139</v>
      </c>
      <c r="N36">
        <v>0.59</v>
      </c>
      <c r="O36" t="s">
        <v>33</v>
      </c>
      <c r="P36" t="s">
        <v>136</v>
      </c>
      <c r="Q36" t="s">
        <v>137</v>
      </c>
      <c r="R36" t="s">
        <v>138</v>
      </c>
      <c r="S36">
        <v>24153</v>
      </c>
      <c r="T36" s="3">
        <v>42065</v>
      </c>
      <c r="U36" s="3">
        <v>42065</v>
      </c>
      <c r="V36">
        <v>101.49</v>
      </c>
      <c r="W36">
        <v>4</v>
      </c>
      <c r="X36">
        <v>589.79999999999995</v>
      </c>
      <c r="Y36">
        <v>87406</v>
      </c>
    </row>
    <row r="37" spans="1:25" x14ac:dyDescent="0.25">
      <c r="A37">
        <v>23274</v>
      </c>
      <c r="B37" t="s">
        <v>106</v>
      </c>
      <c r="C37">
        <v>0.05</v>
      </c>
      <c r="D37">
        <v>155.06</v>
      </c>
      <c r="E37">
        <v>7.07</v>
      </c>
      <c r="F37">
        <v>67</v>
      </c>
      <c r="G37" t="s">
        <v>140</v>
      </c>
      <c r="H37" t="s">
        <v>49</v>
      </c>
      <c r="I37" t="s">
        <v>28</v>
      </c>
      <c r="J37" t="s">
        <v>29</v>
      </c>
      <c r="K37" t="s">
        <v>141</v>
      </c>
      <c r="L37" t="s">
        <v>59</v>
      </c>
      <c r="M37" t="s">
        <v>142</v>
      </c>
      <c r="N37">
        <v>0.59</v>
      </c>
      <c r="O37" t="s">
        <v>33</v>
      </c>
      <c r="P37" t="s">
        <v>34</v>
      </c>
      <c r="Q37" t="s">
        <v>45</v>
      </c>
      <c r="R37" t="s">
        <v>143</v>
      </c>
      <c r="S37">
        <v>94559</v>
      </c>
      <c r="T37" s="3">
        <v>42006</v>
      </c>
      <c r="U37" s="3">
        <v>42013</v>
      </c>
      <c r="V37">
        <v>845.66399999999987</v>
      </c>
      <c r="W37">
        <v>8</v>
      </c>
      <c r="X37">
        <v>1225.5999999999999</v>
      </c>
      <c r="Y37">
        <v>87946</v>
      </c>
    </row>
    <row r="38" spans="1:25" x14ac:dyDescent="0.25">
      <c r="A38">
        <v>5272</v>
      </c>
      <c r="B38" t="s">
        <v>106</v>
      </c>
      <c r="C38">
        <v>0</v>
      </c>
      <c r="D38">
        <v>291.73</v>
      </c>
      <c r="E38">
        <v>48.8</v>
      </c>
      <c r="F38">
        <v>68</v>
      </c>
      <c r="G38" t="s">
        <v>144</v>
      </c>
      <c r="H38" t="s">
        <v>39</v>
      </c>
      <c r="I38" t="s">
        <v>28</v>
      </c>
      <c r="J38" t="s">
        <v>41</v>
      </c>
      <c r="K38" t="s">
        <v>42</v>
      </c>
      <c r="L38" t="s">
        <v>43</v>
      </c>
      <c r="M38" t="s">
        <v>145</v>
      </c>
      <c r="N38">
        <v>0.56000000000000005</v>
      </c>
      <c r="O38" t="s">
        <v>33</v>
      </c>
      <c r="P38" t="s">
        <v>53</v>
      </c>
      <c r="Q38" t="s">
        <v>71</v>
      </c>
      <c r="R38" t="s">
        <v>90</v>
      </c>
      <c r="S38">
        <v>10177</v>
      </c>
      <c r="T38" s="3">
        <v>42006</v>
      </c>
      <c r="U38" s="3">
        <v>42006</v>
      </c>
      <c r="V38">
        <v>-308.928</v>
      </c>
      <c r="W38">
        <v>4</v>
      </c>
      <c r="X38">
        <v>1239.06</v>
      </c>
      <c r="Y38">
        <v>37537</v>
      </c>
    </row>
    <row r="39" spans="1:25" x14ac:dyDescent="0.25">
      <c r="A39">
        <v>5273</v>
      </c>
      <c r="B39" t="s">
        <v>106</v>
      </c>
      <c r="C39">
        <v>7.0000000000000007E-2</v>
      </c>
      <c r="D39">
        <v>100.98</v>
      </c>
      <c r="E39">
        <v>45</v>
      </c>
      <c r="F39">
        <v>68</v>
      </c>
      <c r="G39" t="s">
        <v>144</v>
      </c>
      <c r="H39" t="s">
        <v>39</v>
      </c>
      <c r="I39" t="s">
        <v>28</v>
      </c>
      <c r="J39" t="s">
        <v>41</v>
      </c>
      <c r="K39" t="s">
        <v>42</v>
      </c>
      <c r="L39" t="s">
        <v>43</v>
      </c>
      <c r="M39" t="s">
        <v>146</v>
      </c>
      <c r="N39">
        <v>0.69</v>
      </c>
      <c r="O39" t="s">
        <v>33</v>
      </c>
      <c r="P39" t="s">
        <v>53</v>
      </c>
      <c r="Q39" t="s">
        <v>71</v>
      </c>
      <c r="R39" t="s">
        <v>90</v>
      </c>
      <c r="S39">
        <v>10177</v>
      </c>
      <c r="T39" s="3">
        <v>42006</v>
      </c>
      <c r="U39" s="3">
        <v>42008</v>
      </c>
      <c r="V39">
        <v>-1679.7599999999998</v>
      </c>
      <c r="W39">
        <v>43</v>
      </c>
      <c r="X39">
        <v>4083.19</v>
      </c>
      <c r="Y39">
        <v>37537</v>
      </c>
    </row>
    <row r="40" spans="1:25" x14ac:dyDescent="0.25">
      <c r="A40">
        <v>5274</v>
      </c>
      <c r="B40" t="s">
        <v>106</v>
      </c>
      <c r="C40">
        <v>0.05</v>
      </c>
      <c r="D40">
        <v>155.06</v>
      </c>
      <c r="E40">
        <v>7.07</v>
      </c>
      <c r="F40">
        <v>68</v>
      </c>
      <c r="G40" t="s">
        <v>144</v>
      </c>
      <c r="H40" t="s">
        <v>49</v>
      </c>
      <c r="I40" t="s">
        <v>28</v>
      </c>
      <c r="J40" t="s">
        <v>29</v>
      </c>
      <c r="K40" t="s">
        <v>141</v>
      </c>
      <c r="L40" t="s">
        <v>59</v>
      </c>
      <c r="M40" t="s">
        <v>142</v>
      </c>
      <c r="N40">
        <v>0.59</v>
      </c>
      <c r="O40" t="s">
        <v>33</v>
      </c>
      <c r="P40" t="s">
        <v>53</v>
      </c>
      <c r="Q40" t="s">
        <v>71</v>
      </c>
      <c r="R40" t="s">
        <v>90</v>
      </c>
      <c r="S40">
        <v>10177</v>
      </c>
      <c r="T40" s="3">
        <v>42006</v>
      </c>
      <c r="U40" s="3">
        <v>42013</v>
      </c>
      <c r="V40">
        <v>575.39600000000007</v>
      </c>
      <c r="W40">
        <v>32</v>
      </c>
      <c r="X40">
        <v>4902.38</v>
      </c>
      <c r="Y40">
        <v>37537</v>
      </c>
    </row>
    <row r="41" spans="1:25" x14ac:dyDescent="0.25">
      <c r="A41">
        <v>7786</v>
      </c>
      <c r="B41" t="s">
        <v>25</v>
      </c>
      <c r="C41">
        <v>0.09</v>
      </c>
      <c r="D41">
        <v>122.99</v>
      </c>
      <c r="E41">
        <v>70.2</v>
      </c>
      <c r="F41">
        <v>68</v>
      </c>
      <c r="G41" t="s">
        <v>144</v>
      </c>
      <c r="H41" t="s">
        <v>39</v>
      </c>
      <c r="I41" t="s">
        <v>28</v>
      </c>
      <c r="J41" t="s">
        <v>41</v>
      </c>
      <c r="K41" t="s">
        <v>42</v>
      </c>
      <c r="L41" t="s">
        <v>43</v>
      </c>
      <c r="M41" t="s">
        <v>147</v>
      </c>
      <c r="N41">
        <v>0.74</v>
      </c>
      <c r="O41" t="s">
        <v>33</v>
      </c>
      <c r="P41" t="s">
        <v>53</v>
      </c>
      <c r="Q41" t="s">
        <v>71</v>
      </c>
      <c r="R41" t="s">
        <v>90</v>
      </c>
      <c r="S41">
        <v>10177</v>
      </c>
      <c r="T41" s="3">
        <v>42037</v>
      </c>
      <c r="U41" s="3">
        <v>42039</v>
      </c>
      <c r="V41">
        <v>-2426.5500000000002</v>
      </c>
      <c r="W41">
        <v>49</v>
      </c>
      <c r="X41">
        <v>5718.85</v>
      </c>
      <c r="Y41">
        <v>55713</v>
      </c>
    </row>
    <row r="42" spans="1:25" x14ac:dyDescent="0.25">
      <c r="A42">
        <v>25786</v>
      </c>
      <c r="B42" t="s">
        <v>25</v>
      </c>
      <c r="C42">
        <v>0.09</v>
      </c>
      <c r="D42">
        <v>122.99</v>
      </c>
      <c r="E42">
        <v>70.2</v>
      </c>
      <c r="F42">
        <v>70</v>
      </c>
      <c r="G42" t="s">
        <v>148</v>
      </c>
      <c r="H42" t="s">
        <v>39</v>
      </c>
      <c r="I42" t="s">
        <v>28</v>
      </c>
      <c r="J42" t="s">
        <v>41</v>
      </c>
      <c r="K42" t="s">
        <v>42</v>
      </c>
      <c r="L42" t="s">
        <v>43</v>
      </c>
      <c r="M42" t="s">
        <v>147</v>
      </c>
      <c r="N42">
        <v>0.74</v>
      </c>
      <c r="O42" t="s">
        <v>33</v>
      </c>
      <c r="P42" t="s">
        <v>53</v>
      </c>
      <c r="Q42" t="s">
        <v>149</v>
      </c>
      <c r="R42" t="s">
        <v>150</v>
      </c>
      <c r="S42">
        <v>5401</v>
      </c>
      <c r="T42" s="3">
        <v>42037</v>
      </c>
      <c r="U42" s="3">
        <v>42039</v>
      </c>
      <c r="V42">
        <v>-2426.5500000000002</v>
      </c>
      <c r="W42">
        <v>12</v>
      </c>
      <c r="X42">
        <v>1400.53</v>
      </c>
      <c r="Y42">
        <v>87947</v>
      </c>
    </row>
    <row r="43" spans="1:25" x14ac:dyDescent="0.25">
      <c r="A43">
        <v>18281</v>
      </c>
      <c r="B43" t="s">
        <v>25</v>
      </c>
      <c r="C43">
        <v>0.04</v>
      </c>
      <c r="D43">
        <v>296.18</v>
      </c>
      <c r="E43">
        <v>54.12</v>
      </c>
      <c r="F43">
        <v>83</v>
      </c>
      <c r="G43" t="s">
        <v>151</v>
      </c>
      <c r="H43" t="s">
        <v>39</v>
      </c>
      <c r="I43" t="s">
        <v>28</v>
      </c>
      <c r="J43" t="s">
        <v>41</v>
      </c>
      <c r="K43" t="s">
        <v>152</v>
      </c>
      <c r="L43" t="s">
        <v>121</v>
      </c>
      <c r="M43" t="s">
        <v>153</v>
      </c>
      <c r="N43">
        <v>0.76</v>
      </c>
      <c r="O43" t="s">
        <v>33</v>
      </c>
      <c r="P43" t="s">
        <v>53</v>
      </c>
      <c r="Q43" t="s">
        <v>154</v>
      </c>
      <c r="R43" t="s">
        <v>155</v>
      </c>
      <c r="S43">
        <v>44708</v>
      </c>
      <c r="T43" s="3">
        <v>42078</v>
      </c>
      <c r="U43" s="3">
        <v>42078</v>
      </c>
      <c r="V43">
        <v>-715.7782060000003</v>
      </c>
      <c r="W43">
        <v>6</v>
      </c>
      <c r="X43">
        <v>1821.89</v>
      </c>
      <c r="Y43">
        <v>87365</v>
      </c>
    </row>
    <row r="44" spans="1:25" x14ac:dyDescent="0.25">
      <c r="A44">
        <v>23639</v>
      </c>
      <c r="B44" t="s">
        <v>37</v>
      </c>
      <c r="C44">
        <v>0</v>
      </c>
      <c r="D44">
        <v>8.09</v>
      </c>
      <c r="E44">
        <v>7.96</v>
      </c>
      <c r="F44">
        <v>84</v>
      </c>
      <c r="G44" t="s">
        <v>156</v>
      </c>
      <c r="H44" t="s">
        <v>49</v>
      </c>
      <c r="I44" t="s">
        <v>114</v>
      </c>
      <c r="J44" t="s">
        <v>41</v>
      </c>
      <c r="K44" t="s">
        <v>50</v>
      </c>
      <c r="L44" t="s">
        <v>59</v>
      </c>
      <c r="M44" t="s">
        <v>157</v>
      </c>
      <c r="N44">
        <v>0.49</v>
      </c>
      <c r="O44" t="s">
        <v>33</v>
      </c>
      <c r="P44" t="s">
        <v>53</v>
      </c>
      <c r="Q44" t="s">
        <v>154</v>
      </c>
      <c r="R44" t="s">
        <v>158</v>
      </c>
      <c r="S44">
        <v>45231</v>
      </c>
      <c r="T44" s="3">
        <v>42037</v>
      </c>
      <c r="U44" s="3">
        <v>42038</v>
      </c>
      <c r="V44">
        <v>-144.56</v>
      </c>
      <c r="W44">
        <v>11</v>
      </c>
      <c r="X44">
        <v>90.98</v>
      </c>
      <c r="Y44">
        <v>87364</v>
      </c>
    </row>
    <row r="45" spans="1:25" x14ac:dyDescent="0.25">
      <c r="A45">
        <v>23880</v>
      </c>
      <c r="B45" t="s">
        <v>25</v>
      </c>
      <c r="C45">
        <v>0.08</v>
      </c>
      <c r="D45">
        <v>896.99</v>
      </c>
      <c r="E45">
        <v>19.989999999999998</v>
      </c>
      <c r="F45">
        <v>84</v>
      </c>
      <c r="G45" t="s">
        <v>156</v>
      </c>
      <c r="H45" t="s">
        <v>49</v>
      </c>
      <c r="I45" t="s">
        <v>28</v>
      </c>
      <c r="J45" t="s">
        <v>29</v>
      </c>
      <c r="K45" t="s">
        <v>109</v>
      </c>
      <c r="L45" t="s">
        <v>59</v>
      </c>
      <c r="M45" t="s">
        <v>159</v>
      </c>
      <c r="N45">
        <v>0.38</v>
      </c>
      <c r="O45" t="s">
        <v>33</v>
      </c>
      <c r="P45" t="s">
        <v>53</v>
      </c>
      <c r="Q45" t="s">
        <v>154</v>
      </c>
      <c r="R45" t="s">
        <v>158</v>
      </c>
      <c r="S45">
        <v>45231</v>
      </c>
      <c r="T45" s="3">
        <v>42093</v>
      </c>
      <c r="U45" s="3">
        <v>42096</v>
      </c>
      <c r="V45">
        <v>7402.32</v>
      </c>
      <c r="W45">
        <v>13</v>
      </c>
      <c r="X45">
        <v>10728</v>
      </c>
      <c r="Y45">
        <v>87366</v>
      </c>
    </row>
    <row r="46" spans="1:25" x14ac:dyDescent="0.25">
      <c r="A46">
        <v>24663</v>
      </c>
      <c r="B46" t="s">
        <v>106</v>
      </c>
      <c r="C46">
        <v>0.05</v>
      </c>
      <c r="D46">
        <v>161.55000000000001</v>
      </c>
      <c r="E46">
        <v>19.989999999999998</v>
      </c>
      <c r="F46">
        <v>87</v>
      </c>
      <c r="G46" t="s">
        <v>160</v>
      </c>
      <c r="H46" t="s">
        <v>49</v>
      </c>
      <c r="I46" t="s">
        <v>28</v>
      </c>
      <c r="J46" t="s">
        <v>29</v>
      </c>
      <c r="K46" t="s">
        <v>141</v>
      </c>
      <c r="L46" t="s">
        <v>59</v>
      </c>
      <c r="M46" t="s">
        <v>161</v>
      </c>
      <c r="N46">
        <v>0.66</v>
      </c>
      <c r="O46" t="s">
        <v>33</v>
      </c>
      <c r="P46" t="s">
        <v>34</v>
      </c>
      <c r="Q46" t="s">
        <v>45</v>
      </c>
      <c r="R46" t="s">
        <v>162</v>
      </c>
      <c r="S46">
        <v>95687</v>
      </c>
      <c r="T46" s="3">
        <v>42158</v>
      </c>
      <c r="U46" s="3">
        <v>42163</v>
      </c>
      <c r="V46">
        <v>1892.424</v>
      </c>
      <c r="W46">
        <v>19</v>
      </c>
      <c r="X46">
        <v>3127.69</v>
      </c>
      <c r="Y46">
        <v>90596</v>
      </c>
    </row>
    <row r="47" spans="1:25" x14ac:dyDescent="0.25">
      <c r="A47">
        <v>23841</v>
      </c>
      <c r="B47" t="s">
        <v>25</v>
      </c>
      <c r="C47">
        <v>0.09</v>
      </c>
      <c r="D47">
        <v>4.91</v>
      </c>
      <c r="E47">
        <v>0.5</v>
      </c>
      <c r="F47">
        <v>87</v>
      </c>
      <c r="G47" t="s">
        <v>160</v>
      </c>
      <c r="H47" t="s">
        <v>49</v>
      </c>
      <c r="I47" t="s">
        <v>28</v>
      </c>
      <c r="J47" t="s">
        <v>29</v>
      </c>
      <c r="K47" t="s">
        <v>134</v>
      </c>
      <c r="L47" t="s">
        <v>59</v>
      </c>
      <c r="M47" t="s">
        <v>163</v>
      </c>
      <c r="N47">
        <v>0.36</v>
      </c>
      <c r="O47" t="s">
        <v>33</v>
      </c>
      <c r="P47" t="s">
        <v>34</v>
      </c>
      <c r="Q47" t="s">
        <v>45</v>
      </c>
      <c r="R47" t="s">
        <v>162</v>
      </c>
      <c r="S47">
        <v>95687</v>
      </c>
      <c r="T47" s="3">
        <v>42085</v>
      </c>
      <c r="U47" s="3">
        <v>42086</v>
      </c>
      <c r="V47">
        <v>28.855799999999999</v>
      </c>
      <c r="W47">
        <v>9</v>
      </c>
      <c r="X47">
        <v>41.82</v>
      </c>
      <c r="Y47">
        <v>90597</v>
      </c>
    </row>
    <row r="48" spans="1:25" x14ac:dyDescent="0.25">
      <c r="A48">
        <v>23842</v>
      </c>
      <c r="B48" t="s">
        <v>25</v>
      </c>
      <c r="C48">
        <v>0.01</v>
      </c>
      <c r="D48">
        <v>296.18</v>
      </c>
      <c r="E48">
        <v>54.12</v>
      </c>
      <c r="F48">
        <v>87</v>
      </c>
      <c r="G48" t="s">
        <v>160</v>
      </c>
      <c r="H48" t="s">
        <v>39</v>
      </c>
      <c r="I48" t="s">
        <v>28</v>
      </c>
      <c r="J48" t="s">
        <v>41</v>
      </c>
      <c r="K48" t="s">
        <v>152</v>
      </c>
      <c r="L48" t="s">
        <v>121</v>
      </c>
      <c r="M48" t="s">
        <v>153</v>
      </c>
      <c r="N48">
        <v>0.76</v>
      </c>
      <c r="O48" t="s">
        <v>33</v>
      </c>
      <c r="P48" t="s">
        <v>34</v>
      </c>
      <c r="Q48" t="s">
        <v>45</v>
      </c>
      <c r="R48" t="s">
        <v>162</v>
      </c>
      <c r="S48">
        <v>95687</v>
      </c>
      <c r="T48" s="3">
        <v>42085</v>
      </c>
      <c r="U48" s="3">
        <v>42088</v>
      </c>
      <c r="V48">
        <v>173.48</v>
      </c>
      <c r="W48">
        <v>9</v>
      </c>
      <c r="X48">
        <v>2875.72</v>
      </c>
      <c r="Y48">
        <v>90597</v>
      </c>
    </row>
    <row r="49" spans="1:25" x14ac:dyDescent="0.25">
      <c r="A49">
        <v>23071</v>
      </c>
      <c r="B49" t="s">
        <v>25</v>
      </c>
      <c r="C49">
        <v>7.0000000000000007E-2</v>
      </c>
      <c r="D49">
        <v>19.84</v>
      </c>
      <c r="E49">
        <v>4.0999999999999996</v>
      </c>
      <c r="F49">
        <v>91</v>
      </c>
      <c r="G49" t="s">
        <v>164</v>
      </c>
      <c r="H49" t="s">
        <v>49</v>
      </c>
      <c r="I49" t="s">
        <v>40</v>
      </c>
      <c r="J49" t="s">
        <v>29</v>
      </c>
      <c r="K49" t="s">
        <v>30</v>
      </c>
      <c r="L49" t="s">
        <v>31</v>
      </c>
      <c r="M49" t="s">
        <v>165</v>
      </c>
      <c r="N49">
        <v>0.44</v>
      </c>
      <c r="O49" t="s">
        <v>33</v>
      </c>
      <c r="P49" t="s">
        <v>34</v>
      </c>
      <c r="Q49" t="s">
        <v>45</v>
      </c>
      <c r="R49" t="s">
        <v>166</v>
      </c>
      <c r="S49">
        <v>94591</v>
      </c>
      <c r="T49" s="3">
        <v>42141</v>
      </c>
      <c r="U49" s="3">
        <v>42142</v>
      </c>
      <c r="V49">
        <v>117.852</v>
      </c>
      <c r="W49">
        <v>9</v>
      </c>
      <c r="X49">
        <v>170.8</v>
      </c>
      <c r="Y49">
        <v>87175</v>
      </c>
    </row>
    <row r="50" spans="1:25" x14ac:dyDescent="0.25">
      <c r="A50">
        <v>19877</v>
      </c>
      <c r="B50" t="s">
        <v>56</v>
      </c>
      <c r="C50">
        <v>0.05</v>
      </c>
      <c r="D50">
        <v>5.18</v>
      </c>
      <c r="E50">
        <v>2.04</v>
      </c>
      <c r="F50">
        <v>91</v>
      </c>
      <c r="G50" t="s">
        <v>164</v>
      </c>
      <c r="H50" t="s">
        <v>49</v>
      </c>
      <c r="I50" t="s">
        <v>40</v>
      </c>
      <c r="J50" t="s">
        <v>29</v>
      </c>
      <c r="K50" t="s">
        <v>93</v>
      </c>
      <c r="L50" t="s">
        <v>31</v>
      </c>
      <c r="M50" t="s">
        <v>167</v>
      </c>
      <c r="N50">
        <v>0.36</v>
      </c>
      <c r="O50" t="s">
        <v>33</v>
      </c>
      <c r="P50" t="s">
        <v>34</v>
      </c>
      <c r="Q50" t="s">
        <v>45</v>
      </c>
      <c r="R50" t="s">
        <v>166</v>
      </c>
      <c r="S50">
        <v>94591</v>
      </c>
      <c r="T50" s="3">
        <v>42053</v>
      </c>
      <c r="U50" s="3">
        <v>42055</v>
      </c>
      <c r="V50">
        <v>34.010400000000004</v>
      </c>
      <c r="W50">
        <v>10</v>
      </c>
      <c r="X50">
        <v>53.54</v>
      </c>
      <c r="Y50">
        <v>87176</v>
      </c>
    </row>
    <row r="51" spans="1:25" x14ac:dyDescent="0.25">
      <c r="A51">
        <v>19611</v>
      </c>
      <c r="B51" t="s">
        <v>56</v>
      </c>
      <c r="C51">
        <v>0.06</v>
      </c>
      <c r="D51">
        <v>175.99</v>
      </c>
      <c r="E51">
        <v>8.99</v>
      </c>
      <c r="F51">
        <v>91</v>
      </c>
      <c r="G51" t="s">
        <v>164</v>
      </c>
      <c r="H51" t="s">
        <v>49</v>
      </c>
      <c r="I51" t="s">
        <v>28</v>
      </c>
      <c r="J51" t="s">
        <v>77</v>
      </c>
      <c r="K51" t="s">
        <v>78</v>
      </c>
      <c r="L51" t="s">
        <v>59</v>
      </c>
      <c r="M51" t="s">
        <v>168</v>
      </c>
      <c r="N51">
        <v>0.56999999999999995</v>
      </c>
      <c r="O51" t="s">
        <v>33</v>
      </c>
      <c r="P51" t="s">
        <v>34</v>
      </c>
      <c r="Q51" t="s">
        <v>45</v>
      </c>
      <c r="R51" t="s">
        <v>166</v>
      </c>
      <c r="S51">
        <v>94591</v>
      </c>
      <c r="T51" s="3">
        <v>42067</v>
      </c>
      <c r="U51" s="3">
        <v>42069</v>
      </c>
      <c r="V51">
        <v>2031.5070000000001</v>
      </c>
      <c r="W51">
        <v>23</v>
      </c>
      <c r="X51">
        <v>3363.53</v>
      </c>
      <c r="Y51">
        <v>87177</v>
      </c>
    </row>
    <row r="52" spans="1:25" x14ac:dyDescent="0.25">
      <c r="A52">
        <v>23069</v>
      </c>
      <c r="B52" t="s">
        <v>25</v>
      </c>
      <c r="C52">
        <v>7.0000000000000007E-2</v>
      </c>
      <c r="D52">
        <v>8.34</v>
      </c>
      <c r="E52">
        <v>1.43</v>
      </c>
      <c r="F52">
        <v>92</v>
      </c>
      <c r="G52" t="s">
        <v>169</v>
      </c>
      <c r="H52" t="s">
        <v>49</v>
      </c>
      <c r="I52" t="s">
        <v>40</v>
      </c>
      <c r="J52" t="s">
        <v>29</v>
      </c>
      <c r="K52" t="s">
        <v>93</v>
      </c>
      <c r="L52" t="s">
        <v>31</v>
      </c>
      <c r="M52" t="s">
        <v>170</v>
      </c>
      <c r="N52">
        <v>0.35</v>
      </c>
      <c r="O52" t="s">
        <v>33</v>
      </c>
      <c r="P52" t="s">
        <v>136</v>
      </c>
      <c r="Q52" t="s">
        <v>171</v>
      </c>
      <c r="R52" t="s">
        <v>172</v>
      </c>
      <c r="S52">
        <v>70056</v>
      </c>
      <c r="T52" s="3">
        <v>42141</v>
      </c>
      <c r="U52" s="3">
        <v>42143</v>
      </c>
      <c r="V52">
        <v>-190.67999999999998</v>
      </c>
      <c r="W52">
        <v>16</v>
      </c>
      <c r="X52">
        <v>132.08000000000001</v>
      </c>
      <c r="Y52">
        <v>87175</v>
      </c>
    </row>
    <row r="53" spans="1:25" x14ac:dyDescent="0.25">
      <c r="A53">
        <v>23070</v>
      </c>
      <c r="B53" t="s">
        <v>25</v>
      </c>
      <c r="C53">
        <v>0.09</v>
      </c>
      <c r="D53">
        <v>4.9800000000000004</v>
      </c>
      <c r="E53">
        <v>6.07</v>
      </c>
      <c r="F53">
        <v>92</v>
      </c>
      <c r="G53" t="s">
        <v>169</v>
      </c>
      <c r="H53" t="s">
        <v>49</v>
      </c>
      <c r="I53" t="s">
        <v>40</v>
      </c>
      <c r="J53" t="s">
        <v>29</v>
      </c>
      <c r="K53" t="s">
        <v>93</v>
      </c>
      <c r="L53" t="s">
        <v>59</v>
      </c>
      <c r="M53" t="s">
        <v>173</v>
      </c>
      <c r="N53">
        <v>0.36</v>
      </c>
      <c r="O53" t="s">
        <v>33</v>
      </c>
      <c r="P53" t="s">
        <v>136</v>
      </c>
      <c r="Q53" t="s">
        <v>171</v>
      </c>
      <c r="R53" t="s">
        <v>172</v>
      </c>
      <c r="S53">
        <v>70056</v>
      </c>
      <c r="T53" s="3">
        <v>42141</v>
      </c>
      <c r="U53" s="3">
        <v>42142</v>
      </c>
      <c r="V53">
        <v>325.39800000000002</v>
      </c>
      <c r="W53">
        <v>9</v>
      </c>
      <c r="X53">
        <v>45.34</v>
      </c>
      <c r="Y53">
        <v>87175</v>
      </c>
    </row>
    <row r="54" spans="1:25" x14ac:dyDescent="0.25">
      <c r="A54">
        <v>23203</v>
      </c>
      <c r="B54" t="s">
        <v>56</v>
      </c>
      <c r="C54">
        <v>0.04</v>
      </c>
      <c r="D54">
        <v>12.98</v>
      </c>
      <c r="E54">
        <v>3.14</v>
      </c>
      <c r="F54">
        <v>92</v>
      </c>
      <c r="G54" t="s">
        <v>169</v>
      </c>
      <c r="H54" t="s">
        <v>27</v>
      </c>
      <c r="I54" t="s">
        <v>28</v>
      </c>
      <c r="J54" t="s">
        <v>29</v>
      </c>
      <c r="K54" t="s">
        <v>174</v>
      </c>
      <c r="L54" t="s">
        <v>51</v>
      </c>
      <c r="M54" t="s">
        <v>175</v>
      </c>
      <c r="N54">
        <v>0.6</v>
      </c>
      <c r="O54" t="s">
        <v>33</v>
      </c>
      <c r="P54" t="s">
        <v>136</v>
      </c>
      <c r="Q54" t="s">
        <v>171</v>
      </c>
      <c r="R54" t="s">
        <v>172</v>
      </c>
      <c r="S54">
        <v>70056</v>
      </c>
      <c r="T54" s="3">
        <v>42162</v>
      </c>
      <c r="U54" s="3">
        <v>42164</v>
      </c>
      <c r="V54">
        <v>22.817999999999998</v>
      </c>
      <c r="W54">
        <v>16</v>
      </c>
      <c r="X54">
        <v>216.04</v>
      </c>
      <c r="Y54">
        <v>87178</v>
      </c>
    </row>
    <row r="55" spans="1:25" x14ac:dyDescent="0.25">
      <c r="A55">
        <v>6243</v>
      </c>
      <c r="B55" t="s">
        <v>37</v>
      </c>
      <c r="C55">
        <v>0.04</v>
      </c>
      <c r="D55">
        <v>160.97999999999999</v>
      </c>
      <c r="E55">
        <v>30</v>
      </c>
      <c r="F55">
        <v>94</v>
      </c>
      <c r="G55" t="s">
        <v>176</v>
      </c>
      <c r="H55" t="s">
        <v>39</v>
      </c>
      <c r="I55" t="s">
        <v>40</v>
      </c>
      <c r="J55" t="s">
        <v>41</v>
      </c>
      <c r="K55" t="s">
        <v>42</v>
      </c>
      <c r="L55" t="s">
        <v>43</v>
      </c>
      <c r="M55" t="s">
        <v>177</v>
      </c>
      <c r="N55">
        <v>0.62</v>
      </c>
      <c r="O55" t="s">
        <v>33</v>
      </c>
      <c r="P55" t="s">
        <v>61</v>
      </c>
      <c r="Q55" t="s">
        <v>178</v>
      </c>
      <c r="R55" t="s">
        <v>179</v>
      </c>
      <c r="S55">
        <v>60601</v>
      </c>
      <c r="T55" s="3">
        <v>42127</v>
      </c>
      <c r="U55" s="3">
        <v>42129</v>
      </c>
      <c r="V55">
        <v>116.1</v>
      </c>
      <c r="W55">
        <v>37</v>
      </c>
      <c r="X55">
        <v>6276.34</v>
      </c>
      <c r="Y55">
        <v>44231</v>
      </c>
    </row>
    <row r="56" spans="1:25" x14ac:dyDescent="0.25">
      <c r="A56">
        <v>6244</v>
      </c>
      <c r="B56" t="s">
        <v>37</v>
      </c>
      <c r="C56">
        <v>0.01</v>
      </c>
      <c r="D56">
        <v>17.98</v>
      </c>
      <c r="E56">
        <v>4</v>
      </c>
      <c r="F56">
        <v>94</v>
      </c>
      <c r="G56" t="s">
        <v>176</v>
      </c>
      <c r="H56" t="s">
        <v>49</v>
      </c>
      <c r="I56" t="s">
        <v>40</v>
      </c>
      <c r="J56" t="s">
        <v>77</v>
      </c>
      <c r="K56" t="s">
        <v>180</v>
      </c>
      <c r="L56" t="s">
        <v>59</v>
      </c>
      <c r="M56" t="s">
        <v>181</v>
      </c>
      <c r="N56">
        <v>0.79</v>
      </c>
      <c r="O56" t="s">
        <v>33</v>
      </c>
      <c r="P56" t="s">
        <v>61</v>
      </c>
      <c r="Q56" t="s">
        <v>178</v>
      </c>
      <c r="R56" t="s">
        <v>179</v>
      </c>
      <c r="S56">
        <v>60601</v>
      </c>
      <c r="T56" s="3">
        <v>42127</v>
      </c>
      <c r="U56" s="3">
        <v>42129</v>
      </c>
      <c r="V56">
        <v>-87.96</v>
      </c>
      <c r="W56">
        <v>146</v>
      </c>
      <c r="X56">
        <v>2664.4</v>
      </c>
      <c r="Y56">
        <v>44231</v>
      </c>
    </row>
    <row r="57" spans="1:25" x14ac:dyDescent="0.25">
      <c r="A57">
        <v>24243</v>
      </c>
      <c r="B57" t="s">
        <v>37</v>
      </c>
      <c r="C57">
        <v>0.04</v>
      </c>
      <c r="D57">
        <v>160.97999999999999</v>
      </c>
      <c r="E57">
        <v>30</v>
      </c>
      <c r="F57">
        <v>97</v>
      </c>
      <c r="G57" t="s">
        <v>182</v>
      </c>
      <c r="H57" t="s">
        <v>39</v>
      </c>
      <c r="I57" t="s">
        <v>40</v>
      </c>
      <c r="J57" t="s">
        <v>41</v>
      </c>
      <c r="K57" t="s">
        <v>42</v>
      </c>
      <c r="L57" t="s">
        <v>43</v>
      </c>
      <c r="M57" t="s">
        <v>177</v>
      </c>
      <c r="N57">
        <v>0.62</v>
      </c>
      <c r="O57" t="s">
        <v>33</v>
      </c>
      <c r="P57" t="s">
        <v>61</v>
      </c>
      <c r="Q57" t="s">
        <v>183</v>
      </c>
      <c r="R57" t="s">
        <v>184</v>
      </c>
      <c r="S57">
        <v>66502</v>
      </c>
      <c r="T57" s="3">
        <v>42127</v>
      </c>
      <c r="U57" s="3">
        <v>42129</v>
      </c>
      <c r="V57">
        <v>255.42000000000002</v>
      </c>
      <c r="W57">
        <v>9</v>
      </c>
      <c r="X57">
        <v>1526.68</v>
      </c>
      <c r="Y57">
        <v>87306</v>
      </c>
    </row>
    <row r="58" spans="1:25" x14ac:dyDescent="0.25">
      <c r="A58">
        <v>24245</v>
      </c>
      <c r="B58" t="s">
        <v>37</v>
      </c>
      <c r="C58">
        <v>0.06</v>
      </c>
      <c r="D58">
        <v>115.99</v>
      </c>
      <c r="E58">
        <v>8.99</v>
      </c>
      <c r="F58">
        <v>97</v>
      </c>
      <c r="G58" t="s">
        <v>182</v>
      </c>
      <c r="H58" t="s">
        <v>49</v>
      </c>
      <c r="I58" t="s">
        <v>40</v>
      </c>
      <c r="J58" t="s">
        <v>77</v>
      </c>
      <c r="K58" t="s">
        <v>78</v>
      </c>
      <c r="L58" t="s">
        <v>59</v>
      </c>
      <c r="M58" t="s">
        <v>185</v>
      </c>
      <c r="N58">
        <v>0.57999999999999996</v>
      </c>
      <c r="O58" t="s">
        <v>33</v>
      </c>
      <c r="P58" t="s">
        <v>61</v>
      </c>
      <c r="Q58" t="s">
        <v>183</v>
      </c>
      <c r="R58" t="s">
        <v>184</v>
      </c>
      <c r="S58">
        <v>66502</v>
      </c>
      <c r="T58" s="3">
        <v>42127</v>
      </c>
      <c r="U58" s="3">
        <v>42128</v>
      </c>
      <c r="V58">
        <v>685.6146</v>
      </c>
      <c r="W58">
        <v>20</v>
      </c>
      <c r="X58">
        <v>1952.56</v>
      </c>
      <c r="Y58">
        <v>87306</v>
      </c>
    </row>
    <row r="59" spans="1:25" x14ac:dyDescent="0.25">
      <c r="A59">
        <v>18494</v>
      </c>
      <c r="B59" t="s">
        <v>56</v>
      </c>
      <c r="C59">
        <v>0.1</v>
      </c>
      <c r="D59">
        <v>19.98</v>
      </c>
      <c r="E59">
        <v>4</v>
      </c>
      <c r="F59">
        <v>101</v>
      </c>
      <c r="G59" t="s">
        <v>186</v>
      </c>
      <c r="H59" t="s">
        <v>49</v>
      </c>
      <c r="I59" t="s">
        <v>114</v>
      </c>
      <c r="J59" t="s">
        <v>77</v>
      </c>
      <c r="K59" t="s">
        <v>180</v>
      </c>
      <c r="L59" t="s">
        <v>59</v>
      </c>
      <c r="M59" t="s">
        <v>187</v>
      </c>
      <c r="N59">
        <v>0.68</v>
      </c>
      <c r="O59" t="s">
        <v>33</v>
      </c>
      <c r="P59" t="s">
        <v>53</v>
      </c>
      <c r="Q59" t="s">
        <v>188</v>
      </c>
      <c r="R59" t="s">
        <v>189</v>
      </c>
      <c r="S59">
        <v>4005</v>
      </c>
      <c r="T59" s="3">
        <v>42177</v>
      </c>
      <c r="U59" s="3">
        <v>42179</v>
      </c>
      <c r="V59">
        <v>-16.2</v>
      </c>
      <c r="W59">
        <v>16</v>
      </c>
      <c r="X59">
        <v>303.58999999999997</v>
      </c>
      <c r="Y59">
        <v>88205</v>
      </c>
    </row>
    <row r="60" spans="1:25" x14ac:dyDescent="0.25">
      <c r="A60">
        <v>6014</v>
      </c>
      <c r="B60" t="s">
        <v>56</v>
      </c>
      <c r="C60">
        <v>0.04</v>
      </c>
      <c r="D60">
        <v>300.98</v>
      </c>
      <c r="E60">
        <v>54.92</v>
      </c>
      <c r="F60">
        <v>102</v>
      </c>
      <c r="G60" t="s">
        <v>190</v>
      </c>
      <c r="H60" t="s">
        <v>39</v>
      </c>
      <c r="I60" t="s">
        <v>114</v>
      </c>
      <c r="J60" t="s">
        <v>41</v>
      </c>
      <c r="K60" t="s">
        <v>191</v>
      </c>
      <c r="L60" t="s">
        <v>121</v>
      </c>
      <c r="M60" t="s">
        <v>192</v>
      </c>
      <c r="N60">
        <v>0.55000000000000004</v>
      </c>
      <c r="O60" t="s">
        <v>33</v>
      </c>
      <c r="P60" t="s">
        <v>53</v>
      </c>
      <c r="Q60" t="s">
        <v>193</v>
      </c>
      <c r="R60" t="s">
        <v>194</v>
      </c>
      <c r="S60">
        <v>2129</v>
      </c>
      <c r="T60" s="3">
        <v>42100</v>
      </c>
      <c r="U60" s="3">
        <v>42101</v>
      </c>
      <c r="V60">
        <v>2023.75</v>
      </c>
      <c r="W60">
        <v>31</v>
      </c>
      <c r="X60">
        <v>9459.94</v>
      </c>
      <c r="Y60">
        <v>42599</v>
      </c>
    </row>
    <row r="61" spans="1:25" x14ac:dyDescent="0.25">
      <c r="A61">
        <v>494</v>
      </c>
      <c r="B61" t="s">
        <v>56</v>
      </c>
      <c r="C61">
        <v>0.1</v>
      </c>
      <c r="D61">
        <v>19.98</v>
      </c>
      <c r="E61">
        <v>4</v>
      </c>
      <c r="F61">
        <v>102</v>
      </c>
      <c r="G61" t="s">
        <v>190</v>
      </c>
      <c r="H61" t="s">
        <v>49</v>
      </c>
      <c r="I61" t="s">
        <v>114</v>
      </c>
      <c r="J61" t="s">
        <v>77</v>
      </c>
      <c r="K61" t="s">
        <v>180</v>
      </c>
      <c r="L61" t="s">
        <v>59</v>
      </c>
      <c r="M61" t="s">
        <v>187</v>
      </c>
      <c r="N61">
        <v>0.68</v>
      </c>
      <c r="O61" t="s">
        <v>33</v>
      </c>
      <c r="P61" t="s">
        <v>53</v>
      </c>
      <c r="Q61" t="s">
        <v>193</v>
      </c>
      <c r="R61" t="s">
        <v>194</v>
      </c>
      <c r="S61">
        <v>2129</v>
      </c>
      <c r="T61" s="3">
        <v>42177</v>
      </c>
      <c r="U61" s="3">
        <v>42179</v>
      </c>
      <c r="V61">
        <v>-20.25</v>
      </c>
      <c r="W61">
        <v>65</v>
      </c>
      <c r="X61">
        <v>1233.32</v>
      </c>
      <c r="Y61">
        <v>3397</v>
      </c>
    </row>
    <row r="62" spans="1:25" x14ac:dyDescent="0.25">
      <c r="A62">
        <v>495</v>
      </c>
      <c r="B62" t="s">
        <v>56</v>
      </c>
      <c r="C62">
        <v>0.09</v>
      </c>
      <c r="D62">
        <v>2.88</v>
      </c>
      <c r="E62">
        <v>1.49</v>
      </c>
      <c r="F62">
        <v>102</v>
      </c>
      <c r="G62" t="s">
        <v>190</v>
      </c>
      <c r="H62" t="s">
        <v>49</v>
      </c>
      <c r="I62" t="s">
        <v>114</v>
      </c>
      <c r="J62" t="s">
        <v>29</v>
      </c>
      <c r="K62" t="s">
        <v>109</v>
      </c>
      <c r="L62" t="s">
        <v>59</v>
      </c>
      <c r="M62" t="s">
        <v>195</v>
      </c>
      <c r="N62">
        <v>0.36</v>
      </c>
      <c r="O62" t="s">
        <v>33</v>
      </c>
      <c r="P62" t="s">
        <v>53</v>
      </c>
      <c r="Q62" t="s">
        <v>193</v>
      </c>
      <c r="R62" t="s">
        <v>194</v>
      </c>
      <c r="S62">
        <v>2129</v>
      </c>
      <c r="T62" s="3">
        <v>42177</v>
      </c>
      <c r="U62" s="3">
        <v>42178</v>
      </c>
      <c r="V62">
        <v>-3.3809999999999998</v>
      </c>
      <c r="W62">
        <v>17</v>
      </c>
      <c r="X62">
        <v>47.31</v>
      </c>
      <c r="Y62">
        <v>3397</v>
      </c>
    </row>
    <row r="63" spans="1:25" x14ac:dyDescent="0.25">
      <c r="A63">
        <v>24014</v>
      </c>
      <c r="B63" t="s">
        <v>56</v>
      </c>
      <c r="C63">
        <v>0.04</v>
      </c>
      <c r="D63">
        <v>300.98</v>
      </c>
      <c r="E63">
        <v>54.92</v>
      </c>
      <c r="F63">
        <v>107</v>
      </c>
      <c r="G63" t="s">
        <v>196</v>
      </c>
      <c r="H63" t="s">
        <v>39</v>
      </c>
      <c r="I63" t="s">
        <v>114</v>
      </c>
      <c r="J63" t="s">
        <v>41</v>
      </c>
      <c r="K63" t="s">
        <v>191</v>
      </c>
      <c r="L63" t="s">
        <v>121</v>
      </c>
      <c r="M63" t="s">
        <v>192</v>
      </c>
      <c r="N63">
        <v>0.55000000000000004</v>
      </c>
      <c r="O63" t="s">
        <v>33</v>
      </c>
      <c r="P63" t="s">
        <v>53</v>
      </c>
      <c r="Q63" t="s">
        <v>197</v>
      </c>
      <c r="R63" t="s">
        <v>198</v>
      </c>
      <c r="S63">
        <v>3820</v>
      </c>
      <c r="T63" s="3">
        <v>42100</v>
      </c>
      <c r="U63" s="3">
        <v>42101</v>
      </c>
      <c r="V63">
        <v>1684.4762999999998</v>
      </c>
      <c r="W63">
        <v>8</v>
      </c>
      <c r="X63">
        <v>2441.27</v>
      </c>
      <c r="Y63">
        <v>88204</v>
      </c>
    </row>
    <row r="64" spans="1:25" x14ac:dyDescent="0.25">
      <c r="A64">
        <v>18495</v>
      </c>
      <c r="B64" t="s">
        <v>56</v>
      </c>
      <c r="C64">
        <v>0.09</v>
      </c>
      <c r="D64">
        <v>2.88</v>
      </c>
      <c r="E64">
        <v>1.49</v>
      </c>
      <c r="F64">
        <v>109</v>
      </c>
      <c r="G64" t="s">
        <v>199</v>
      </c>
      <c r="H64" t="s">
        <v>49</v>
      </c>
      <c r="I64" t="s">
        <v>114</v>
      </c>
      <c r="J64" t="s">
        <v>29</v>
      </c>
      <c r="K64" t="s">
        <v>109</v>
      </c>
      <c r="L64" t="s">
        <v>59</v>
      </c>
      <c r="M64" t="s">
        <v>195</v>
      </c>
      <c r="N64">
        <v>0.36</v>
      </c>
      <c r="O64" t="s">
        <v>33</v>
      </c>
      <c r="P64" t="s">
        <v>53</v>
      </c>
      <c r="Q64" t="s">
        <v>54</v>
      </c>
      <c r="R64" t="s">
        <v>200</v>
      </c>
      <c r="S64">
        <v>7644</v>
      </c>
      <c r="T64" s="3">
        <v>42177</v>
      </c>
      <c r="U64" s="3">
        <v>42178</v>
      </c>
      <c r="V64">
        <v>-2.7047999999999996</v>
      </c>
      <c r="W64">
        <v>4</v>
      </c>
      <c r="X64">
        <v>11.13</v>
      </c>
      <c r="Y64">
        <v>88205</v>
      </c>
    </row>
    <row r="65" spans="1:25" x14ac:dyDescent="0.25">
      <c r="A65">
        <v>19074</v>
      </c>
      <c r="B65" t="s">
        <v>25</v>
      </c>
      <c r="C65">
        <v>0.03</v>
      </c>
      <c r="D65">
        <v>4.26</v>
      </c>
      <c r="E65">
        <v>1.2</v>
      </c>
      <c r="F65">
        <v>114</v>
      </c>
      <c r="G65" t="s">
        <v>201</v>
      </c>
      <c r="H65" t="s">
        <v>49</v>
      </c>
      <c r="I65" t="s">
        <v>40</v>
      </c>
      <c r="J65" t="s">
        <v>29</v>
      </c>
      <c r="K65" t="s">
        <v>30</v>
      </c>
      <c r="L65" t="s">
        <v>31</v>
      </c>
      <c r="M65" t="s">
        <v>202</v>
      </c>
      <c r="N65">
        <v>0.44</v>
      </c>
      <c r="O65" t="s">
        <v>33</v>
      </c>
      <c r="P65" t="s">
        <v>34</v>
      </c>
      <c r="Q65" t="s">
        <v>102</v>
      </c>
      <c r="R65" t="s">
        <v>203</v>
      </c>
      <c r="S65">
        <v>97035</v>
      </c>
      <c r="T65" s="3">
        <v>42007</v>
      </c>
      <c r="U65" s="3">
        <v>42008</v>
      </c>
      <c r="V65">
        <v>18.658000000000001</v>
      </c>
      <c r="W65">
        <v>7</v>
      </c>
      <c r="X65">
        <v>29.5</v>
      </c>
      <c r="Y65">
        <v>89583</v>
      </c>
    </row>
    <row r="66" spans="1:25" x14ac:dyDescent="0.25">
      <c r="A66">
        <v>19950</v>
      </c>
      <c r="B66" t="s">
        <v>56</v>
      </c>
      <c r="C66">
        <v>0.01</v>
      </c>
      <c r="D66">
        <v>4.91</v>
      </c>
      <c r="E66">
        <v>0.5</v>
      </c>
      <c r="F66">
        <v>114</v>
      </c>
      <c r="G66" t="s">
        <v>201</v>
      </c>
      <c r="H66" t="s">
        <v>49</v>
      </c>
      <c r="I66" t="s">
        <v>40</v>
      </c>
      <c r="J66" t="s">
        <v>29</v>
      </c>
      <c r="K66" t="s">
        <v>134</v>
      </c>
      <c r="L66" t="s">
        <v>59</v>
      </c>
      <c r="M66" t="s">
        <v>163</v>
      </c>
      <c r="N66">
        <v>0.36</v>
      </c>
      <c r="O66" t="s">
        <v>33</v>
      </c>
      <c r="P66" t="s">
        <v>34</v>
      </c>
      <c r="Q66" t="s">
        <v>102</v>
      </c>
      <c r="R66" t="s">
        <v>203</v>
      </c>
      <c r="S66">
        <v>97035</v>
      </c>
      <c r="T66" s="3">
        <v>42098</v>
      </c>
      <c r="U66" s="3">
        <v>42100</v>
      </c>
      <c r="V66">
        <v>40.247699999999995</v>
      </c>
      <c r="W66">
        <v>12</v>
      </c>
      <c r="X66">
        <v>58.33</v>
      </c>
      <c r="Y66">
        <v>89584</v>
      </c>
    </row>
    <row r="67" spans="1:25" x14ac:dyDescent="0.25">
      <c r="A67">
        <v>19951</v>
      </c>
      <c r="B67" t="s">
        <v>56</v>
      </c>
      <c r="C67">
        <v>0.09</v>
      </c>
      <c r="D67">
        <v>4</v>
      </c>
      <c r="E67">
        <v>1.3</v>
      </c>
      <c r="F67">
        <v>114</v>
      </c>
      <c r="G67" t="s">
        <v>201</v>
      </c>
      <c r="H67" t="s">
        <v>27</v>
      </c>
      <c r="I67" t="s">
        <v>40</v>
      </c>
      <c r="J67" t="s">
        <v>29</v>
      </c>
      <c r="K67" t="s">
        <v>93</v>
      </c>
      <c r="L67" t="s">
        <v>31</v>
      </c>
      <c r="M67" t="s">
        <v>204</v>
      </c>
      <c r="N67">
        <v>0.37</v>
      </c>
      <c r="O67" t="s">
        <v>33</v>
      </c>
      <c r="P67" t="s">
        <v>34</v>
      </c>
      <c r="Q67" t="s">
        <v>102</v>
      </c>
      <c r="R67" t="s">
        <v>203</v>
      </c>
      <c r="S67">
        <v>97035</v>
      </c>
      <c r="T67" s="3">
        <v>42098</v>
      </c>
      <c r="U67" s="3">
        <v>42100</v>
      </c>
      <c r="V67">
        <v>14.0898</v>
      </c>
      <c r="W67">
        <v>5</v>
      </c>
      <c r="X67">
        <v>20.420000000000002</v>
      </c>
      <c r="Y67">
        <v>89584</v>
      </c>
    </row>
    <row r="68" spans="1:25" x14ac:dyDescent="0.25">
      <c r="A68">
        <v>26241</v>
      </c>
      <c r="B68" t="s">
        <v>106</v>
      </c>
      <c r="C68">
        <v>7.0000000000000007E-2</v>
      </c>
      <c r="D68">
        <v>2.12</v>
      </c>
      <c r="E68">
        <v>1.99</v>
      </c>
      <c r="F68">
        <v>115</v>
      </c>
      <c r="G68" t="s">
        <v>205</v>
      </c>
      <c r="H68" t="s">
        <v>49</v>
      </c>
      <c r="I68" t="s">
        <v>40</v>
      </c>
      <c r="J68" t="s">
        <v>77</v>
      </c>
      <c r="K68" t="s">
        <v>180</v>
      </c>
      <c r="L68" t="s">
        <v>51</v>
      </c>
      <c r="M68" t="s">
        <v>206</v>
      </c>
      <c r="N68">
        <v>0.55000000000000004</v>
      </c>
      <c r="O68" t="s">
        <v>33</v>
      </c>
      <c r="P68" t="s">
        <v>34</v>
      </c>
      <c r="Q68" t="s">
        <v>102</v>
      </c>
      <c r="R68" t="s">
        <v>207</v>
      </c>
      <c r="S68">
        <v>97128</v>
      </c>
      <c r="T68" s="3">
        <v>42103</v>
      </c>
      <c r="U68" s="3">
        <v>42105</v>
      </c>
      <c r="V68">
        <v>-55.84</v>
      </c>
      <c r="W68">
        <v>12</v>
      </c>
      <c r="X68">
        <v>26.07</v>
      </c>
      <c r="Y68">
        <v>89585</v>
      </c>
    </row>
    <row r="69" spans="1:25" x14ac:dyDescent="0.25">
      <c r="A69">
        <v>1074</v>
      </c>
      <c r="B69" t="s">
        <v>25</v>
      </c>
      <c r="C69">
        <v>0.03</v>
      </c>
      <c r="D69">
        <v>4.26</v>
      </c>
      <c r="E69">
        <v>1.2</v>
      </c>
      <c r="F69">
        <v>117</v>
      </c>
      <c r="G69" t="s">
        <v>208</v>
      </c>
      <c r="H69" t="s">
        <v>49</v>
      </c>
      <c r="I69" t="s">
        <v>40</v>
      </c>
      <c r="J69" t="s">
        <v>29</v>
      </c>
      <c r="K69" t="s">
        <v>30</v>
      </c>
      <c r="L69" t="s">
        <v>31</v>
      </c>
      <c r="M69" t="s">
        <v>202</v>
      </c>
      <c r="N69">
        <v>0.44</v>
      </c>
      <c r="O69" t="s">
        <v>33</v>
      </c>
      <c r="P69" t="s">
        <v>34</v>
      </c>
      <c r="Q69" t="s">
        <v>35</v>
      </c>
      <c r="R69" t="s">
        <v>209</v>
      </c>
      <c r="S69">
        <v>98103</v>
      </c>
      <c r="T69" s="3">
        <v>42007</v>
      </c>
      <c r="U69" s="3">
        <v>42008</v>
      </c>
      <c r="V69">
        <v>9.82</v>
      </c>
      <c r="W69">
        <v>29</v>
      </c>
      <c r="X69">
        <v>122.23</v>
      </c>
      <c r="Y69">
        <v>7909</v>
      </c>
    </row>
    <row r="70" spans="1:25" x14ac:dyDescent="0.25">
      <c r="A70">
        <v>1950</v>
      </c>
      <c r="B70" t="s">
        <v>56</v>
      </c>
      <c r="C70">
        <v>0.01</v>
      </c>
      <c r="D70">
        <v>4.91</v>
      </c>
      <c r="E70">
        <v>0.5</v>
      </c>
      <c r="F70">
        <v>117</v>
      </c>
      <c r="G70" t="s">
        <v>208</v>
      </c>
      <c r="H70" t="s">
        <v>49</v>
      </c>
      <c r="I70" t="s">
        <v>40</v>
      </c>
      <c r="J70" t="s">
        <v>29</v>
      </c>
      <c r="K70" t="s">
        <v>134</v>
      </c>
      <c r="L70" t="s">
        <v>59</v>
      </c>
      <c r="M70" t="s">
        <v>163</v>
      </c>
      <c r="N70">
        <v>0.36</v>
      </c>
      <c r="O70" t="s">
        <v>33</v>
      </c>
      <c r="P70" t="s">
        <v>34</v>
      </c>
      <c r="Q70" t="s">
        <v>35</v>
      </c>
      <c r="R70" t="s">
        <v>209</v>
      </c>
      <c r="S70">
        <v>98103</v>
      </c>
      <c r="T70" s="3">
        <v>42098</v>
      </c>
      <c r="U70" s="3">
        <v>42100</v>
      </c>
      <c r="V70">
        <v>112.06</v>
      </c>
      <c r="W70">
        <v>47</v>
      </c>
      <c r="X70">
        <v>228.46</v>
      </c>
      <c r="Y70">
        <v>13959</v>
      </c>
    </row>
    <row r="71" spans="1:25" x14ac:dyDescent="0.25">
      <c r="A71">
        <v>1951</v>
      </c>
      <c r="B71" t="s">
        <v>56</v>
      </c>
      <c r="C71">
        <v>0.09</v>
      </c>
      <c r="D71">
        <v>4</v>
      </c>
      <c r="E71">
        <v>1.3</v>
      </c>
      <c r="F71">
        <v>117</v>
      </c>
      <c r="G71" t="s">
        <v>208</v>
      </c>
      <c r="H71" t="s">
        <v>27</v>
      </c>
      <c r="I71" t="s">
        <v>40</v>
      </c>
      <c r="J71" t="s">
        <v>29</v>
      </c>
      <c r="K71" t="s">
        <v>93</v>
      </c>
      <c r="L71" t="s">
        <v>31</v>
      </c>
      <c r="M71" t="s">
        <v>204</v>
      </c>
      <c r="N71">
        <v>0.37</v>
      </c>
      <c r="O71" t="s">
        <v>33</v>
      </c>
      <c r="P71" t="s">
        <v>34</v>
      </c>
      <c r="Q71" t="s">
        <v>35</v>
      </c>
      <c r="R71" t="s">
        <v>209</v>
      </c>
      <c r="S71">
        <v>98103</v>
      </c>
      <c r="T71" s="3">
        <v>42098</v>
      </c>
      <c r="U71" s="3">
        <v>42100</v>
      </c>
      <c r="V71">
        <v>16.79</v>
      </c>
      <c r="W71">
        <v>19</v>
      </c>
      <c r="X71">
        <v>77.61</v>
      </c>
      <c r="Y71">
        <v>13959</v>
      </c>
    </row>
    <row r="72" spans="1:25" x14ac:dyDescent="0.25">
      <c r="A72">
        <v>8241</v>
      </c>
      <c r="B72" t="s">
        <v>106</v>
      </c>
      <c r="C72">
        <v>7.0000000000000007E-2</v>
      </c>
      <c r="D72">
        <v>2.12</v>
      </c>
      <c r="E72">
        <v>1.99</v>
      </c>
      <c r="F72">
        <v>117</v>
      </c>
      <c r="G72" t="s">
        <v>208</v>
      </c>
      <c r="H72" t="s">
        <v>49</v>
      </c>
      <c r="I72" t="s">
        <v>40</v>
      </c>
      <c r="J72" t="s">
        <v>77</v>
      </c>
      <c r="K72" t="s">
        <v>180</v>
      </c>
      <c r="L72" t="s">
        <v>51</v>
      </c>
      <c r="M72" t="s">
        <v>206</v>
      </c>
      <c r="N72">
        <v>0.55000000000000004</v>
      </c>
      <c r="O72" t="s">
        <v>33</v>
      </c>
      <c r="P72" t="s">
        <v>34</v>
      </c>
      <c r="Q72" t="s">
        <v>35</v>
      </c>
      <c r="R72" t="s">
        <v>209</v>
      </c>
      <c r="S72">
        <v>98103</v>
      </c>
      <c r="T72" s="3">
        <v>42103</v>
      </c>
      <c r="U72" s="3">
        <v>42105</v>
      </c>
      <c r="V72">
        <v>-55.84</v>
      </c>
      <c r="W72">
        <v>46</v>
      </c>
      <c r="X72">
        <v>99.94</v>
      </c>
      <c r="Y72">
        <v>58914</v>
      </c>
    </row>
    <row r="73" spans="1:25" x14ac:dyDescent="0.25">
      <c r="A73">
        <v>20688</v>
      </c>
      <c r="B73" t="s">
        <v>25</v>
      </c>
      <c r="C73">
        <v>0.05</v>
      </c>
      <c r="D73">
        <v>6.3</v>
      </c>
      <c r="E73">
        <v>0.5</v>
      </c>
      <c r="F73">
        <v>120</v>
      </c>
      <c r="G73" t="s">
        <v>210</v>
      </c>
      <c r="H73" t="s">
        <v>49</v>
      </c>
      <c r="I73" t="s">
        <v>28</v>
      </c>
      <c r="J73" t="s">
        <v>29</v>
      </c>
      <c r="K73" t="s">
        <v>134</v>
      </c>
      <c r="L73" t="s">
        <v>59</v>
      </c>
      <c r="M73" t="s">
        <v>211</v>
      </c>
      <c r="N73">
        <v>0.39</v>
      </c>
      <c r="O73" t="s">
        <v>33</v>
      </c>
      <c r="P73" t="s">
        <v>34</v>
      </c>
      <c r="Q73" t="s">
        <v>212</v>
      </c>
      <c r="R73" t="s">
        <v>213</v>
      </c>
      <c r="S73">
        <v>84041</v>
      </c>
      <c r="T73" s="3">
        <v>42016</v>
      </c>
      <c r="U73" s="3">
        <v>42017</v>
      </c>
      <c r="V73">
        <v>41.296499999999995</v>
      </c>
      <c r="W73">
        <v>10</v>
      </c>
      <c r="X73">
        <v>59.85</v>
      </c>
      <c r="Y73">
        <v>86520</v>
      </c>
    </row>
    <row r="74" spans="1:25" x14ac:dyDescent="0.25">
      <c r="A74">
        <v>20689</v>
      </c>
      <c r="B74" t="s">
        <v>25</v>
      </c>
      <c r="C74">
        <v>0.09</v>
      </c>
      <c r="D74">
        <v>205.99</v>
      </c>
      <c r="E74">
        <v>3</v>
      </c>
      <c r="F74">
        <v>120</v>
      </c>
      <c r="G74" t="s">
        <v>210</v>
      </c>
      <c r="H74" t="s">
        <v>27</v>
      </c>
      <c r="I74" t="s">
        <v>28</v>
      </c>
      <c r="J74" t="s">
        <v>77</v>
      </c>
      <c r="K74" t="s">
        <v>78</v>
      </c>
      <c r="L74" t="s">
        <v>59</v>
      </c>
      <c r="M74" t="s">
        <v>214</v>
      </c>
      <c r="N74">
        <v>0.57999999999999996</v>
      </c>
      <c r="O74" t="s">
        <v>33</v>
      </c>
      <c r="P74" t="s">
        <v>34</v>
      </c>
      <c r="Q74" t="s">
        <v>212</v>
      </c>
      <c r="R74" t="s">
        <v>213</v>
      </c>
      <c r="S74">
        <v>84041</v>
      </c>
      <c r="T74" s="3">
        <v>42016</v>
      </c>
      <c r="U74" s="3">
        <v>42018</v>
      </c>
      <c r="V74">
        <v>1179.0237</v>
      </c>
      <c r="W74">
        <v>10</v>
      </c>
      <c r="X74">
        <v>1708.73</v>
      </c>
      <c r="Y74">
        <v>86520</v>
      </c>
    </row>
    <row r="75" spans="1:25" x14ac:dyDescent="0.25">
      <c r="A75">
        <v>19942</v>
      </c>
      <c r="B75" t="s">
        <v>47</v>
      </c>
      <c r="C75">
        <v>0.06</v>
      </c>
      <c r="D75">
        <v>8.57</v>
      </c>
      <c r="E75">
        <v>6.14</v>
      </c>
      <c r="F75">
        <v>123</v>
      </c>
      <c r="G75" t="s">
        <v>215</v>
      </c>
      <c r="H75" t="s">
        <v>49</v>
      </c>
      <c r="I75" t="s">
        <v>40</v>
      </c>
      <c r="J75" t="s">
        <v>29</v>
      </c>
      <c r="K75" t="s">
        <v>174</v>
      </c>
      <c r="L75" t="s">
        <v>51</v>
      </c>
      <c r="M75" t="s">
        <v>216</v>
      </c>
      <c r="N75">
        <v>0.59</v>
      </c>
      <c r="O75" t="s">
        <v>33</v>
      </c>
      <c r="P75" t="s">
        <v>136</v>
      </c>
      <c r="Q75" t="s">
        <v>137</v>
      </c>
      <c r="R75" t="s">
        <v>217</v>
      </c>
      <c r="S75">
        <v>22102</v>
      </c>
      <c r="T75" s="3">
        <v>42103</v>
      </c>
      <c r="U75" s="3">
        <v>42104</v>
      </c>
      <c r="V75">
        <v>105.678</v>
      </c>
      <c r="W75">
        <v>11</v>
      </c>
      <c r="X75">
        <v>94.97</v>
      </c>
      <c r="Y75">
        <v>90669</v>
      </c>
    </row>
    <row r="76" spans="1:25" x14ac:dyDescent="0.25">
      <c r="A76">
        <v>24319</v>
      </c>
      <c r="B76" t="s">
        <v>37</v>
      </c>
      <c r="C76">
        <v>0.02</v>
      </c>
      <c r="D76">
        <v>1.74</v>
      </c>
      <c r="E76">
        <v>4.08</v>
      </c>
      <c r="F76">
        <v>129</v>
      </c>
      <c r="G76" t="s">
        <v>218</v>
      </c>
      <c r="H76" t="s">
        <v>49</v>
      </c>
      <c r="I76" t="s">
        <v>58</v>
      </c>
      <c r="J76" t="s">
        <v>41</v>
      </c>
      <c r="K76" t="s">
        <v>50</v>
      </c>
      <c r="L76" t="s">
        <v>51</v>
      </c>
      <c r="M76" t="s">
        <v>219</v>
      </c>
      <c r="N76">
        <v>0.53</v>
      </c>
      <c r="O76" t="s">
        <v>33</v>
      </c>
      <c r="P76" t="s">
        <v>61</v>
      </c>
      <c r="Q76" t="s">
        <v>178</v>
      </c>
      <c r="R76" t="s">
        <v>220</v>
      </c>
      <c r="S76">
        <v>62002</v>
      </c>
      <c r="T76" s="3">
        <v>42031</v>
      </c>
      <c r="U76" s="3">
        <v>42032</v>
      </c>
      <c r="V76">
        <v>-37.39</v>
      </c>
      <c r="W76">
        <v>5</v>
      </c>
      <c r="X76">
        <v>10.23</v>
      </c>
      <c r="Y76">
        <v>86693</v>
      </c>
    </row>
    <row r="77" spans="1:25" x14ac:dyDescent="0.25">
      <c r="A77">
        <v>18161</v>
      </c>
      <c r="B77" t="s">
        <v>37</v>
      </c>
      <c r="C77">
        <v>7.0000000000000007E-2</v>
      </c>
      <c r="D77">
        <v>15.74</v>
      </c>
      <c r="E77">
        <v>1.39</v>
      </c>
      <c r="F77">
        <v>129</v>
      </c>
      <c r="G77" t="s">
        <v>218</v>
      </c>
      <c r="H77" t="s">
        <v>49</v>
      </c>
      <c r="I77" t="s">
        <v>58</v>
      </c>
      <c r="J77" t="s">
        <v>29</v>
      </c>
      <c r="K77" t="s">
        <v>69</v>
      </c>
      <c r="L77" t="s">
        <v>59</v>
      </c>
      <c r="M77" t="s">
        <v>221</v>
      </c>
      <c r="N77">
        <v>0.4</v>
      </c>
      <c r="O77" t="s">
        <v>33</v>
      </c>
      <c r="P77" t="s">
        <v>61</v>
      </c>
      <c r="Q77" t="s">
        <v>178</v>
      </c>
      <c r="R77" t="s">
        <v>220</v>
      </c>
      <c r="S77">
        <v>62002</v>
      </c>
      <c r="T77" s="3">
        <v>42149</v>
      </c>
      <c r="U77" s="3">
        <v>42150</v>
      </c>
      <c r="V77">
        <v>149.88869999999997</v>
      </c>
      <c r="W77">
        <v>14</v>
      </c>
      <c r="X77">
        <v>217.23</v>
      </c>
      <c r="Y77">
        <v>86694</v>
      </c>
    </row>
    <row r="78" spans="1:25" x14ac:dyDescent="0.25">
      <c r="A78">
        <v>25762</v>
      </c>
      <c r="B78" t="s">
        <v>47</v>
      </c>
      <c r="C78">
        <v>0.04</v>
      </c>
      <c r="D78">
        <v>18.97</v>
      </c>
      <c r="E78">
        <v>9.5399999999999991</v>
      </c>
      <c r="F78">
        <v>136</v>
      </c>
      <c r="G78" t="s">
        <v>222</v>
      </c>
      <c r="H78" t="s">
        <v>49</v>
      </c>
      <c r="I78" t="s">
        <v>58</v>
      </c>
      <c r="J78" t="s">
        <v>29</v>
      </c>
      <c r="K78" t="s">
        <v>93</v>
      </c>
      <c r="L78" t="s">
        <v>59</v>
      </c>
      <c r="M78" t="s">
        <v>223</v>
      </c>
      <c r="N78">
        <v>0.37</v>
      </c>
      <c r="O78" t="s">
        <v>33</v>
      </c>
      <c r="P78" t="s">
        <v>34</v>
      </c>
      <c r="Q78" t="s">
        <v>45</v>
      </c>
      <c r="R78" t="s">
        <v>224</v>
      </c>
      <c r="S78">
        <v>94952</v>
      </c>
      <c r="T78" s="3">
        <v>42140</v>
      </c>
      <c r="U78" s="3">
        <v>42141</v>
      </c>
      <c r="V78">
        <v>3.0400000000000027</v>
      </c>
      <c r="W78">
        <v>5</v>
      </c>
      <c r="X78">
        <v>101.74</v>
      </c>
      <c r="Y78">
        <v>88534</v>
      </c>
    </row>
    <row r="79" spans="1:25" x14ac:dyDescent="0.25">
      <c r="A79">
        <v>25764</v>
      </c>
      <c r="B79" t="s">
        <v>47</v>
      </c>
      <c r="C79">
        <v>0.09</v>
      </c>
      <c r="D79">
        <v>10.98</v>
      </c>
      <c r="E79">
        <v>3.37</v>
      </c>
      <c r="F79">
        <v>136</v>
      </c>
      <c r="G79" t="s">
        <v>222</v>
      </c>
      <c r="H79" t="s">
        <v>49</v>
      </c>
      <c r="I79" t="s">
        <v>58</v>
      </c>
      <c r="J79" t="s">
        <v>29</v>
      </c>
      <c r="K79" t="s">
        <v>174</v>
      </c>
      <c r="L79" t="s">
        <v>51</v>
      </c>
      <c r="M79" t="s">
        <v>225</v>
      </c>
      <c r="N79">
        <v>0.56999999999999995</v>
      </c>
      <c r="O79" t="s">
        <v>33</v>
      </c>
      <c r="P79" t="s">
        <v>34</v>
      </c>
      <c r="Q79" t="s">
        <v>45</v>
      </c>
      <c r="R79" t="s">
        <v>224</v>
      </c>
      <c r="S79">
        <v>94952</v>
      </c>
      <c r="T79" s="3">
        <v>42140</v>
      </c>
      <c r="U79" s="3">
        <v>42141</v>
      </c>
      <c r="V79">
        <v>2.7060000000000013</v>
      </c>
      <c r="W79">
        <v>8</v>
      </c>
      <c r="X79">
        <v>84.52</v>
      </c>
      <c r="Y79">
        <v>88534</v>
      </c>
    </row>
    <row r="80" spans="1:25" x14ac:dyDescent="0.25">
      <c r="A80">
        <v>24803</v>
      </c>
      <c r="B80" t="s">
        <v>47</v>
      </c>
      <c r="C80">
        <v>0.03</v>
      </c>
      <c r="D80">
        <v>22.84</v>
      </c>
      <c r="E80">
        <v>11.54</v>
      </c>
      <c r="F80">
        <v>142</v>
      </c>
      <c r="G80" t="s">
        <v>226</v>
      </c>
      <c r="H80" t="s">
        <v>49</v>
      </c>
      <c r="I80" t="s">
        <v>58</v>
      </c>
      <c r="J80" t="s">
        <v>29</v>
      </c>
      <c r="K80" t="s">
        <v>93</v>
      </c>
      <c r="L80" t="s">
        <v>59</v>
      </c>
      <c r="M80" t="s">
        <v>227</v>
      </c>
      <c r="N80">
        <v>0.39</v>
      </c>
      <c r="O80" t="s">
        <v>33</v>
      </c>
      <c r="P80" t="s">
        <v>53</v>
      </c>
      <c r="Q80" t="s">
        <v>228</v>
      </c>
      <c r="R80" t="s">
        <v>229</v>
      </c>
      <c r="S80">
        <v>6401</v>
      </c>
      <c r="T80" s="3">
        <v>42157</v>
      </c>
      <c r="U80" s="3">
        <v>42158</v>
      </c>
      <c r="V80">
        <v>91.955999999999989</v>
      </c>
      <c r="W80">
        <v>13</v>
      </c>
      <c r="X80">
        <v>312.58999999999997</v>
      </c>
      <c r="Y80">
        <v>91087</v>
      </c>
    </row>
    <row r="81" spans="1:25" x14ac:dyDescent="0.25">
      <c r="A81">
        <v>24805</v>
      </c>
      <c r="B81" t="s">
        <v>47</v>
      </c>
      <c r="C81">
        <v>0.05</v>
      </c>
      <c r="D81">
        <v>10.98</v>
      </c>
      <c r="E81">
        <v>3.37</v>
      </c>
      <c r="F81">
        <v>144</v>
      </c>
      <c r="G81" t="s">
        <v>230</v>
      </c>
      <c r="H81" t="s">
        <v>49</v>
      </c>
      <c r="I81" t="s">
        <v>58</v>
      </c>
      <c r="J81" t="s">
        <v>29</v>
      </c>
      <c r="K81" t="s">
        <v>174</v>
      </c>
      <c r="L81" t="s">
        <v>51</v>
      </c>
      <c r="M81" t="s">
        <v>225</v>
      </c>
      <c r="N81">
        <v>0.56999999999999995</v>
      </c>
      <c r="O81" t="s">
        <v>33</v>
      </c>
      <c r="P81" t="s">
        <v>53</v>
      </c>
      <c r="Q81" t="s">
        <v>193</v>
      </c>
      <c r="R81" t="s">
        <v>231</v>
      </c>
      <c r="S81">
        <v>2664</v>
      </c>
      <c r="T81" s="3">
        <v>42157</v>
      </c>
      <c r="U81" s="3">
        <v>42158</v>
      </c>
      <c r="V81">
        <v>-2.544</v>
      </c>
      <c r="W81">
        <v>6</v>
      </c>
      <c r="X81">
        <v>64.400000000000006</v>
      </c>
      <c r="Y81">
        <v>91087</v>
      </c>
    </row>
    <row r="82" spans="1:25" x14ac:dyDescent="0.25">
      <c r="A82">
        <v>24849</v>
      </c>
      <c r="B82" t="s">
        <v>56</v>
      </c>
      <c r="C82">
        <v>0.06</v>
      </c>
      <c r="D82">
        <v>7.04</v>
      </c>
      <c r="E82">
        <v>2.17</v>
      </c>
      <c r="F82">
        <v>145</v>
      </c>
      <c r="G82" t="s">
        <v>232</v>
      </c>
      <c r="H82" t="s">
        <v>49</v>
      </c>
      <c r="I82" t="s">
        <v>58</v>
      </c>
      <c r="J82" t="s">
        <v>29</v>
      </c>
      <c r="K82" t="s">
        <v>93</v>
      </c>
      <c r="L82" t="s">
        <v>31</v>
      </c>
      <c r="M82" t="s">
        <v>233</v>
      </c>
      <c r="N82">
        <v>0.38</v>
      </c>
      <c r="O82" t="s">
        <v>33</v>
      </c>
      <c r="P82" t="s">
        <v>53</v>
      </c>
      <c r="Q82" t="s">
        <v>234</v>
      </c>
      <c r="R82" t="s">
        <v>235</v>
      </c>
      <c r="S82">
        <v>15122</v>
      </c>
      <c r="T82" s="3">
        <v>42019</v>
      </c>
      <c r="U82" s="3">
        <v>42021</v>
      </c>
      <c r="V82">
        <v>2.4851999999999999</v>
      </c>
      <c r="W82">
        <v>2</v>
      </c>
      <c r="X82">
        <v>14.65</v>
      </c>
      <c r="Y82">
        <v>91086</v>
      </c>
    </row>
    <row r="83" spans="1:25" x14ac:dyDescent="0.25">
      <c r="A83">
        <v>25582</v>
      </c>
      <c r="B83" t="s">
        <v>106</v>
      </c>
      <c r="C83">
        <v>7.0000000000000007E-2</v>
      </c>
      <c r="D83">
        <v>154.13</v>
      </c>
      <c r="E83">
        <v>69</v>
      </c>
      <c r="F83">
        <v>145</v>
      </c>
      <c r="G83" t="s">
        <v>232</v>
      </c>
      <c r="H83" t="s">
        <v>27</v>
      </c>
      <c r="I83" t="s">
        <v>40</v>
      </c>
      <c r="J83" t="s">
        <v>41</v>
      </c>
      <c r="K83" t="s">
        <v>152</v>
      </c>
      <c r="L83" t="s">
        <v>236</v>
      </c>
      <c r="M83" t="s">
        <v>237</v>
      </c>
      <c r="N83">
        <v>0.68</v>
      </c>
      <c r="O83" t="s">
        <v>33</v>
      </c>
      <c r="P83" t="s">
        <v>53</v>
      </c>
      <c r="Q83" t="s">
        <v>234</v>
      </c>
      <c r="R83" t="s">
        <v>235</v>
      </c>
      <c r="S83">
        <v>15122</v>
      </c>
      <c r="T83" s="3">
        <v>42079</v>
      </c>
      <c r="U83" s="3">
        <v>42079</v>
      </c>
      <c r="V83">
        <v>-634.73410000000013</v>
      </c>
      <c r="W83">
        <v>3</v>
      </c>
      <c r="X83">
        <v>453.62</v>
      </c>
      <c r="Y83">
        <v>91089</v>
      </c>
    </row>
    <row r="84" spans="1:25" x14ac:dyDescent="0.25">
      <c r="A84">
        <v>23365</v>
      </c>
      <c r="B84" t="s">
        <v>37</v>
      </c>
      <c r="C84">
        <v>0.01</v>
      </c>
      <c r="D84">
        <v>45.98</v>
      </c>
      <c r="E84">
        <v>4.8</v>
      </c>
      <c r="F84">
        <v>146</v>
      </c>
      <c r="G84" t="s">
        <v>238</v>
      </c>
      <c r="H84" t="s">
        <v>49</v>
      </c>
      <c r="I84" t="s">
        <v>58</v>
      </c>
      <c r="J84" t="s">
        <v>41</v>
      </c>
      <c r="K84" t="s">
        <v>50</v>
      </c>
      <c r="L84" t="s">
        <v>31</v>
      </c>
      <c r="M84" t="s">
        <v>239</v>
      </c>
      <c r="N84">
        <v>0.68</v>
      </c>
      <c r="O84" t="s">
        <v>33</v>
      </c>
      <c r="P84" t="s">
        <v>61</v>
      </c>
      <c r="Q84" t="s">
        <v>130</v>
      </c>
      <c r="R84" t="s">
        <v>240</v>
      </c>
      <c r="S84">
        <v>76148</v>
      </c>
      <c r="T84" s="3">
        <v>42075</v>
      </c>
      <c r="U84" s="3">
        <v>42076</v>
      </c>
      <c r="V84">
        <v>133.5771</v>
      </c>
      <c r="W84">
        <v>4</v>
      </c>
      <c r="X84">
        <v>193.59</v>
      </c>
      <c r="Y84">
        <v>91088</v>
      </c>
    </row>
    <row r="85" spans="1:25" x14ac:dyDescent="0.25">
      <c r="A85">
        <v>22907</v>
      </c>
      <c r="B85" t="s">
        <v>56</v>
      </c>
      <c r="C85">
        <v>0.06</v>
      </c>
      <c r="D85">
        <v>180.98</v>
      </c>
      <c r="E85">
        <v>26.2</v>
      </c>
      <c r="F85">
        <v>146</v>
      </c>
      <c r="G85" t="s">
        <v>238</v>
      </c>
      <c r="H85" t="s">
        <v>39</v>
      </c>
      <c r="I85" t="s">
        <v>28</v>
      </c>
      <c r="J85" t="s">
        <v>41</v>
      </c>
      <c r="K85" t="s">
        <v>42</v>
      </c>
      <c r="L85" t="s">
        <v>43</v>
      </c>
      <c r="M85" t="s">
        <v>241</v>
      </c>
      <c r="N85">
        <v>0.59</v>
      </c>
      <c r="O85" t="s">
        <v>33</v>
      </c>
      <c r="P85" t="s">
        <v>61</v>
      </c>
      <c r="Q85" t="s">
        <v>130</v>
      </c>
      <c r="R85" t="s">
        <v>240</v>
      </c>
      <c r="S85">
        <v>76148</v>
      </c>
      <c r="T85" s="3">
        <v>42117</v>
      </c>
      <c r="U85" s="3">
        <v>42118</v>
      </c>
      <c r="V85">
        <v>251.40839999999997</v>
      </c>
      <c r="W85">
        <v>5</v>
      </c>
      <c r="X85">
        <v>929.57</v>
      </c>
      <c r="Y85">
        <v>91090</v>
      </c>
    </row>
    <row r="86" spans="1:25" x14ac:dyDescent="0.25">
      <c r="A86">
        <v>19058</v>
      </c>
      <c r="B86" t="s">
        <v>47</v>
      </c>
      <c r="C86">
        <v>0.09</v>
      </c>
      <c r="D86">
        <v>32.979999999999997</v>
      </c>
      <c r="E86">
        <v>5.5</v>
      </c>
      <c r="F86">
        <v>151</v>
      </c>
      <c r="G86" t="s">
        <v>242</v>
      </c>
      <c r="H86" t="s">
        <v>49</v>
      </c>
      <c r="I86" t="s">
        <v>40</v>
      </c>
      <c r="J86" t="s">
        <v>77</v>
      </c>
      <c r="K86" t="s">
        <v>180</v>
      </c>
      <c r="L86" t="s">
        <v>59</v>
      </c>
      <c r="M86" t="s">
        <v>243</v>
      </c>
      <c r="N86">
        <v>0.75</v>
      </c>
      <c r="O86" t="s">
        <v>33</v>
      </c>
      <c r="P86" t="s">
        <v>136</v>
      </c>
      <c r="Q86" t="s">
        <v>244</v>
      </c>
      <c r="R86" t="s">
        <v>245</v>
      </c>
      <c r="S86">
        <v>37664</v>
      </c>
      <c r="T86" s="3">
        <v>42026</v>
      </c>
      <c r="U86" s="3">
        <v>42027</v>
      </c>
      <c r="V86">
        <v>-20.258000000000003</v>
      </c>
      <c r="W86">
        <v>2</v>
      </c>
      <c r="X86">
        <v>62.46</v>
      </c>
      <c r="Y86">
        <v>89521</v>
      </c>
    </row>
    <row r="87" spans="1:25" x14ac:dyDescent="0.25">
      <c r="A87">
        <v>20679</v>
      </c>
      <c r="B87" t="s">
        <v>25</v>
      </c>
      <c r="C87">
        <v>0.09</v>
      </c>
      <c r="D87">
        <v>5.98</v>
      </c>
      <c r="E87">
        <v>2.5</v>
      </c>
      <c r="F87">
        <v>151</v>
      </c>
      <c r="G87" t="s">
        <v>242</v>
      </c>
      <c r="H87" t="s">
        <v>49</v>
      </c>
      <c r="I87" t="s">
        <v>40</v>
      </c>
      <c r="J87" t="s">
        <v>29</v>
      </c>
      <c r="K87" t="s">
        <v>69</v>
      </c>
      <c r="L87" t="s">
        <v>59</v>
      </c>
      <c r="M87" t="s">
        <v>246</v>
      </c>
      <c r="N87">
        <v>0.36</v>
      </c>
      <c r="O87" t="s">
        <v>33</v>
      </c>
      <c r="P87" t="s">
        <v>136</v>
      </c>
      <c r="Q87" t="s">
        <v>244</v>
      </c>
      <c r="R87" t="s">
        <v>245</v>
      </c>
      <c r="S87">
        <v>37664</v>
      </c>
      <c r="T87" s="3">
        <v>42114</v>
      </c>
      <c r="U87" s="3">
        <v>42116</v>
      </c>
      <c r="V87">
        <v>13.895999999999999</v>
      </c>
      <c r="W87">
        <v>5</v>
      </c>
      <c r="X87">
        <v>28.11</v>
      </c>
      <c r="Y87">
        <v>89523</v>
      </c>
    </row>
    <row r="88" spans="1:25" x14ac:dyDescent="0.25">
      <c r="A88">
        <v>21103</v>
      </c>
      <c r="B88" t="s">
        <v>47</v>
      </c>
      <c r="C88">
        <v>0.09</v>
      </c>
      <c r="D88">
        <v>2.88</v>
      </c>
      <c r="E88">
        <v>0.7</v>
      </c>
      <c r="F88">
        <v>152</v>
      </c>
      <c r="G88" t="s">
        <v>247</v>
      </c>
      <c r="H88" t="s">
        <v>49</v>
      </c>
      <c r="I88" t="s">
        <v>114</v>
      </c>
      <c r="J88" t="s">
        <v>29</v>
      </c>
      <c r="K88" t="s">
        <v>30</v>
      </c>
      <c r="L88" t="s">
        <v>31</v>
      </c>
      <c r="M88" t="s">
        <v>248</v>
      </c>
      <c r="N88">
        <v>0.56000000000000005</v>
      </c>
      <c r="O88" t="s">
        <v>33</v>
      </c>
      <c r="P88" t="s">
        <v>136</v>
      </c>
      <c r="Q88" t="s">
        <v>244</v>
      </c>
      <c r="R88" t="s">
        <v>249</v>
      </c>
      <c r="S88">
        <v>37918</v>
      </c>
      <c r="T88" s="3">
        <v>42019</v>
      </c>
      <c r="U88" s="3">
        <v>42020</v>
      </c>
      <c r="V88">
        <v>-172.71800000000002</v>
      </c>
      <c r="W88">
        <v>2</v>
      </c>
      <c r="X88">
        <v>5.5</v>
      </c>
      <c r="Y88">
        <v>89520</v>
      </c>
    </row>
    <row r="89" spans="1:25" x14ac:dyDescent="0.25">
      <c r="A89">
        <v>22243</v>
      </c>
      <c r="B89" t="s">
        <v>106</v>
      </c>
      <c r="C89">
        <v>0.01</v>
      </c>
      <c r="D89">
        <v>79.52</v>
      </c>
      <c r="E89">
        <v>48.2</v>
      </c>
      <c r="F89">
        <v>152</v>
      </c>
      <c r="G89" t="s">
        <v>247</v>
      </c>
      <c r="H89" t="s">
        <v>49</v>
      </c>
      <c r="I89" t="s">
        <v>40</v>
      </c>
      <c r="J89" t="s">
        <v>41</v>
      </c>
      <c r="K89" t="s">
        <v>50</v>
      </c>
      <c r="L89" t="s">
        <v>86</v>
      </c>
      <c r="M89" t="s">
        <v>250</v>
      </c>
      <c r="N89">
        <v>0.74</v>
      </c>
      <c r="O89" t="s">
        <v>33</v>
      </c>
      <c r="P89" t="s">
        <v>136</v>
      </c>
      <c r="Q89" t="s">
        <v>244</v>
      </c>
      <c r="R89" t="s">
        <v>249</v>
      </c>
      <c r="S89">
        <v>37918</v>
      </c>
      <c r="T89" s="3">
        <v>42113</v>
      </c>
      <c r="U89" s="3">
        <v>42120</v>
      </c>
      <c r="V89">
        <v>-40.683999999999997</v>
      </c>
      <c r="W89">
        <v>8</v>
      </c>
      <c r="X89">
        <v>667.84</v>
      </c>
      <c r="Y89">
        <v>89522</v>
      </c>
    </row>
    <row r="90" spans="1:25" x14ac:dyDescent="0.25">
      <c r="A90">
        <v>21767</v>
      </c>
      <c r="B90" t="s">
        <v>25</v>
      </c>
      <c r="C90">
        <v>0.01</v>
      </c>
      <c r="D90">
        <v>65.989999999999995</v>
      </c>
      <c r="E90">
        <v>8.99</v>
      </c>
      <c r="F90">
        <v>152</v>
      </c>
      <c r="G90" t="s">
        <v>247</v>
      </c>
      <c r="H90" t="s">
        <v>49</v>
      </c>
      <c r="I90" t="s">
        <v>114</v>
      </c>
      <c r="J90" t="s">
        <v>77</v>
      </c>
      <c r="K90" t="s">
        <v>78</v>
      </c>
      <c r="L90" t="s">
        <v>59</v>
      </c>
      <c r="M90" t="s">
        <v>251</v>
      </c>
      <c r="N90">
        <v>0.6</v>
      </c>
      <c r="O90" t="s">
        <v>33</v>
      </c>
      <c r="P90" t="s">
        <v>136</v>
      </c>
      <c r="Q90" t="s">
        <v>244</v>
      </c>
      <c r="R90" t="s">
        <v>249</v>
      </c>
      <c r="S90">
        <v>37918</v>
      </c>
      <c r="T90" s="3">
        <v>42092</v>
      </c>
      <c r="U90" s="3">
        <v>42095</v>
      </c>
      <c r="V90">
        <v>97.86</v>
      </c>
      <c r="W90">
        <v>5</v>
      </c>
      <c r="X90">
        <v>292.23</v>
      </c>
      <c r="Y90">
        <v>89524</v>
      </c>
    </row>
    <row r="91" spans="1:25" x14ac:dyDescent="0.25">
      <c r="A91">
        <v>22470</v>
      </c>
      <c r="B91" t="s">
        <v>106</v>
      </c>
      <c r="C91">
        <v>0.1</v>
      </c>
      <c r="D91">
        <v>39.979999999999997</v>
      </c>
      <c r="E91">
        <v>4</v>
      </c>
      <c r="F91">
        <v>152</v>
      </c>
      <c r="G91" t="s">
        <v>247</v>
      </c>
      <c r="H91" t="s">
        <v>49</v>
      </c>
      <c r="I91" t="s">
        <v>58</v>
      </c>
      <c r="J91" t="s">
        <v>77</v>
      </c>
      <c r="K91" t="s">
        <v>180</v>
      </c>
      <c r="L91" t="s">
        <v>59</v>
      </c>
      <c r="M91" t="s">
        <v>252</v>
      </c>
      <c r="N91">
        <v>0.7</v>
      </c>
      <c r="O91" t="s">
        <v>33</v>
      </c>
      <c r="P91" t="s">
        <v>136</v>
      </c>
      <c r="Q91" t="s">
        <v>244</v>
      </c>
      <c r="R91" t="s">
        <v>249</v>
      </c>
      <c r="S91">
        <v>37918</v>
      </c>
      <c r="T91" s="3">
        <v>42173</v>
      </c>
      <c r="U91" s="3">
        <v>42177</v>
      </c>
      <c r="V91">
        <v>360.24</v>
      </c>
      <c r="W91">
        <v>21</v>
      </c>
      <c r="X91">
        <v>772.56</v>
      </c>
      <c r="Y91">
        <v>89525</v>
      </c>
    </row>
    <row r="92" spans="1:25" x14ac:dyDescent="0.25">
      <c r="A92">
        <v>22329</v>
      </c>
      <c r="B92" t="s">
        <v>47</v>
      </c>
      <c r="C92">
        <v>0.01</v>
      </c>
      <c r="D92">
        <v>95.99</v>
      </c>
      <c r="E92">
        <v>4.9000000000000004</v>
      </c>
      <c r="F92">
        <v>156</v>
      </c>
      <c r="G92" t="s">
        <v>253</v>
      </c>
      <c r="H92" t="s">
        <v>49</v>
      </c>
      <c r="I92" t="s">
        <v>28</v>
      </c>
      <c r="J92" t="s">
        <v>77</v>
      </c>
      <c r="K92" t="s">
        <v>78</v>
      </c>
      <c r="L92" t="s">
        <v>59</v>
      </c>
      <c r="M92" t="s">
        <v>254</v>
      </c>
      <c r="N92">
        <v>0.56000000000000005</v>
      </c>
      <c r="O92" t="s">
        <v>33</v>
      </c>
      <c r="P92" t="s">
        <v>34</v>
      </c>
      <c r="Q92" t="s">
        <v>255</v>
      </c>
      <c r="R92" t="s">
        <v>256</v>
      </c>
      <c r="S92">
        <v>80525</v>
      </c>
      <c r="T92" s="3">
        <v>42138</v>
      </c>
      <c r="U92" s="3">
        <v>42139</v>
      </c>
      <c r="V92">
        <v>713.88</v>
      </c>
      <c r="W92">
        <v>13</v>
      </c>
      <c r="X92">
        <v>1050.08</v>
      </c>
      <c r="Y92">
        <v>87671</v>
      </c>
    </row>
    <row r="93" spans="1:25" x14ac:dyDescent="0.25">
      <c r="A93">
        <v>20324</v>
      </c>
      <c r="B93" t="s">
        <v>25</v>
      </c>
      <c r="C93">
        <v>0.03</v>
      </c>
      <c r="D93">
        <v>10.89</v>
      </c>
      <c r="E93">
        <v>4.5</v>
      </c>
      <c r="F93">
        <v>156</v>
      </c>
      <c r="G93" t="s">
        <v>253</v>
      </c>
      <c r="H93" t="s">
        <v>49</v>
      </c>
      <c r="I93" t="s">
        <v>28</v>
      </c>
      <c r="J93" t="s">
        <v>29</v>
      </c>
      <c r="K93" t="s">
        <v>257</v>
      </c>
      <c r="L93" t="s">
        <v>59</v>
      </c>
      <c r="M93" t="s">
        <v>258</v>
      </c>
      <c r="N93">
        <v>0.59</v>
      </c>
      <c r="O93" t="s">
        <v>33</v>
      </c>
      <c r="P93" t="s">
        <v>34</v>
      </c>
      <c r="Q93" t="s">
        <v>255</v>
      </c>
      <c r="R93" t="s">
        <v>256</v>
      </c>
      <c r="S93">
        <v>80525</v>
      </c>
      <c r="T93" s="3">
        <v>42029</v>
      </c>
      <c r="U93" s="3">
        <v>42030</v>
      </c>
      <c r="V93">
        <v>-18.64</v>
      </c>
      <c r="W93">
        <v>3</v>
      </c>
      <c r="X93">
        <v>33.82</v>
      </c>
      <c r="Y93">
        <v>87672</v>
      </c>
    </row>
    <row r="94" spans="1:25" x14ac:dyDescent="0.25">
      <c r="A94">
        <v>26102</v>
      </c>
      <c r="B94" t="s">
        <v>56</v>
      </c>
      <c r="C94">
        <v>0.05</v>
      </c>
      <c r="D94">
        <v>100.98</v>
      </c>
      <c r="E94">
        <v>35.840000000000003</v>
      </c>
      <c r="F94">
        <v>164</v>
      </c>
      <c r="G94" t="s">
        <v>259</v>
      </c>
      <c r="H94" t="s">
        <v>39</v>
      </c>
      <c r="I94" t="s">
        <v>40</v>
      </c>
      <c r="J94" t="s">
        <v>41</v>
      </c>
      <c r="K94" t="s">
        <v>191</v>
      </c>
      <c r="L94" t="s">
        <v>121</v>
      </c>
      <c r="M94" t="s">
        <v>260</v>
      </c>
      <c r="N94">
        <v>0.62</v>
      </c>
      <c r="O94" t="s">
        <v>33</v>
      </c>
      <c r="P94" t="s">
        <v>34</v>
      </c>
      <c r="Q94" t="s">
        <v>35</v>
      </c>
      <c r="R94" t="s">
        <v>261</v>
      </c>
      <c r="S94">
        <v>99352</v>
      </c>
      <c r="T94" s="3">
        <v>42006</v>
      </c>
      <c r="U94" s="3">
        <v>42008</v>
      </c>
      <c r="V94">
        <v>-111.4</v>
      </c>
      <c r="W94">
        <v>7</v>
      </c>
      <c r="X94">
        <v>715.55</v>
      </c>
      <c r="Y94">
        <v>89961</v>
      </c>
    </row>
    <row r="95" spans="1:25" x14ac:dyDescent="0.25">
      <c r="A95">
        <v>26103</v>
      </c>
      <c r="B95" t="s">
        <v>56</v>
      </c>
      <c r="C95">
        <v>0.02</v>
      </c>
      <c r="D95">
        <v>4.9800000000000004</v>
      </c>
      <c r="E95">
        <v>5.49</v>
      </c>
      <c r="F95">
        <v>164</v>
      </c>
      <c r="G95" t="s">
        <v>259</v>
      </c>
      <c r="H95" t="s">
        <v>49</v>
      </c>
      <c r="I95" t="s">
        <v>40</v>
      </c>
      <c r="J95" t="s">
        <v>29</v>
      </c>
      <c r="K95" t="s">
        <v>93</v>
      </c>
      <c r="L95" t="s">
        <v>59</v>
      </c>
      <c r="M95" t="s">
        <v>262</v>
      </c>
      <c r="N95">
        <v>0.38</v>
      </c>
      <c r="O95" t="s">
        <v>33</v>
      </c>
      <c r="P95" t="s">
        <v>34</v>
      </c>
      <c r="Q95" t="s">
        <v>35</v>
      </c>
      <c r="R95" t="s">
        <v>261</v>
      </c>
      <c r="S95">
        <v>99352</v>
      </c>
      <c r="T95" s="3">
        <v>42006</v>
      </c>
      <c r="U95" s="3">
        <v>42007</v>
      </c>
      <c r="V95">
        <v>-77.03</v>
      </c>
      <c r="W95">
        <v>9</v>
      </c>
      <c r="X95">
        <v>45.63</v>
      </c>
      <c r="Y95">
        <v>89961</v>
      </c>
    </row>
    <row r="96" spans="1:25" x14ac:dyDescent="0.25">
      <c r="A96">
        <v>21040</v>
      </c>
      <c r="B96" t="s">
        <v>106</v>
      </c>
      <c r="C96">
        <v>0.08</v>
      </c>
      <c r="D96">
        <v>399.98</v>
      </c>
      <c r="E96">
        <v>12.06</v>
      </c>
      <c r="F96">
        <v>166</v>
      </c>
      <c r="G96" t="s">
        <v>263</v>
      </c>
      <c r="H96" t="s">
        <v>39</v>
      </c>
      <c r="I96" t="s">
        <v>114</v>
      </c>
      <c r="J96" t="s">
        <v>77</v>
      </c>
      <c r="K96" t="s">
        <v>85</v>
      </c>
      <c r="L96" t="s">
        <v>121</v>
      </c>
      <c r="M96" t="s">
        <v>264</v>
      </c>
      <c r="N96">
        <v>0.56000000000000005</v>
      </c>
      <c r="O96" t="s">
        <v>33</v>
      </c>
      <c r="P96" t="s">
        <v>136</v>
      </c>
      <c r="Q96" t="s">
        <v>244</v>
      </c>
      <c r="R96" t="s">
        <v>265</v>
      </c>
      <c r="S96">
        <v>37087</v>
      </c>
      <c r="T96" s="3">
        <v>42015</v>
      </c>
      <c r="U96" s="3">
        <v>42022</v>
      </c>
      <c r="V96">
        <v>28.514099999999999</v>
      </c>
      <c r="W96">
        <v>5</v>
      </c>
      <c r="X96">
        <v>1839.91</v>
      </c>
      <c r="Y96">
        <v>89426</v>
      </c>
    </row>
    <row r="97" spans="1:25" x14ac:dyDescent="0.25">
      <c r="A97">
        <v>19315</v>
      </c>
      <c r="B97" t="s">
        <v>106</v>
      </c>
      <c r="C97">
        <v>0.08</v>
      </c>
      <c r="D97">
        <v>43.22</v>
      </c>
      <c r="E97">
        <v>16.71</v>
      </c>
      <c r="F97">
        <v>169</v>
      </c>
      <c r="G97" t="s">
        <v>266</v>
      </c>
      <c r="H97" t="s">
        <v>49</v>
      </c>
      <c r="I97" t="s">
        <v>28</v>
      </c>
      <c r="J97" t="s">
        <v>77</v>
      </c>
      <c r="K97" t="s">
        <v>180</v>
      </c>
      <c r="L97" t="s">
        <v>59</v>
      </c>
      <c r="M97" t="s">
        <v>267</v>
      </c>
      <c r="N97">
        <v>0.66</v>
      </c>
      <c r="O97" t="s">
        <v>33</v>
      </c>
      <c r="P97" t="s">
        <v>136</v>
      </c>
      <c r="Q97" t="s">
        <v>171</v>
      </c>
      <c r="R97" t="s">
        <v>268</v>
      </c>
      <c r="S97">
        <v>70802</v>
      </c>
      <c r="T97" s="3">
        <v>42007</v>
      </c>
      <c r="U97" s="3">
        <v>42009</v>
      </c>
      <c r="V97">
        <v>280.27458000000001</v>
      </c>
      <c r="W97">
        <v>3</v>
      </c>
      <c r="X97">
        <v>130.62</v>
      </c>
      <c r="Y97">
        <v>87463</v>
      </c>
    </row>
    <row r="98" spans="1:25" x14ac:dyDescent="0.25">
      <c r="A98">
        <v>19316</v>
      </c>
      <c r="B98" t="s">
        <v>106</v>
      </c>
      <c r="C98">
        <v>0.05</v>
      </c>
      <c r="D98">
        <v>574.74</v>
      </c>
      <c r="E98">
        <v>24.49</v>
      </c>
      <c r="F98">
        <v>169</v>
      </c>
      <c r="G98" t="s">
        <v>266</v>
      </c>
      <c r="H98" t="s">
        <v>49</v>
      </c>
      <c r="I98" t="s">
        <v>28</v>
      </c>
      <c r="J98" t="s">
        <v>77</v>
      </c>
      <c r="K98" t="s">
        <v>85</v>
      </c>
      <c r="L98" t="s">
        <v>236</v>
      </c>
      <c r="M98" t="s">
        <v>269</v>
      </c>
      <c r="N98">
        <v>0.37</v>
      </c>
      <c r="O98" t="s">
        <v>33</v>
      </c>
      <c r="P98" t="s">
        <v>136</v>
      </c>
      <c r="Q98" t="s">
        <v>171</v>
      </c>
      <c r="R98" t="s">
        <v>268</v>
      </c>
      <c r="S98">
        <v>70802</v>
      </c>
      <c r="T98" s="3">
        <v>42007</v>
      </c>
      <c r="U98" s="3">
        <v>42014</v>
      </c>
      <c r="V98">
        <v>-112.4263</v>
      </c>
      <c r="W98">
        <v>12</v>
      </c>
      <c r="X98">
        <v>6945.16</v>
      </c>
      <c r="Y98">
        <v>87463</v>
      </c>
    </row>
    <row r="99" spans="1:25" x14ac:dyDescent="0.25">
      <c r="A99">
        <v>19317</v>
      </c>
      <c r="B99" t="s">
        <v>106</v>
      </c>
      <c r="C99">
        <v>0.04</v>
      </c>
      <c r="D99">
        <v>10.14</v>
      </c>
      <c r="E99">
        <v>2.27</v>
      </c>
      <c r="F99">
        <v>169</v>
      </c>
      <c r="G99" t="s">
        <v>266</v>
      </c>
      <c r="H99" t="s">
        <v>49</v>
      </c>
      <c r="I99" t="s">
        <v>28</v>
      </c>
      <c r="J99" t="s">
        <v>29</v>
      </c>
      <c r="K99" t="s">
        <v>93</v>
      </c>
      <c r="L99" t="s">
        <v>31</v>
      </c>
      <c r="M99" t="s">
        <v>270</v>
      </c>
      <c r="N99">
        <v>0.36</v>
      </c>
      <c r="O99" t="s">
        <v>33</v>
      </c>
      <c r="P99" t="s">
        <v>136</v>
      </c>
      <c r="Q99" t="s">
        <v>171</v>
      </c>
      <c r="R99" t="s">
        <v>268</v>
      </c>
      <c r="S99">
        <v>70802</v>
      </c>
      <c r="T99" s="3">
        <v>42007</v>
      </c>
      <c r="U99" s="3">
        <v>42011</v>
      </c>
      <c r="V99">
        <v>24.923999999999999</v>
      </c>
      <c r="W99">
        <v>3</v>
      </c>
      <c r="X99">
        <v>30.94</v>
      </c>
      <c r="Y99">
        <v>87463</v>
      </c>
    </row>
    <row r="100" spans="1:25" x14ac:dyDescent="0.25">
      <c r="A100">
        <v>19314</v>
      </c>
      <c r="B100" t="s">
        <v>47</v>
      </c>
      <c r="C100">
        <v>0.05</v>
      </c>
      <c r="D100">
        <v>1.88</v>
      </c>
      <c r="E100">
        <v>1.49</v>
      </c>
      <c r="F100">
        <v>171</v>
      </c>
      <c r="G100" t="s">
        <v>271</v>
      </c>
      <c r="H100" t="s">
        <v>49</v>
      </c>
      <c r="I100" t="s">
        <v>28</v>
      </c>
      <c r="J100" t="s">
        <v>29</v>
      </c>
      <c r="K100" t="s">
        <v>109</v>
      </c>
      <c r="L100" t="s">
        <v>59</v>
      </c>
      <c r="M100" t="s">
        <v>272</v>
      </c>
      <c r="N100">
        <v>0.37</v>
      </c>
      <c r="O100" t="s">
        <v>33</v>
      </c>
      <c r="P100" t="s">
        <v>53</v>
      </c>
      <c r="Q100" t="s">
        <v>54</v>
      </c>
      <c r="R100" t="s">
        <v>273</v>
      </c>
      <c r="S100">
        <v>7024</v>
      </c>
      <c r="T100" s="3">
        <v>42107</v>
      </c>
      <c r="U100" s="3">
        <v>42109</v>
      </c>
      <c r="V100">
        <v>-2.9094999999999995</v>
      </c>
      <c r="W100">
        <v>1</v>
      </c>
      <c r="X100">
        <v>3.42</v>
      </c>
      <c r="Y100">
        <v>87464</v>
      </c>
    </row>
    <row r="101" spans="1:25" x14ac:dyDescent="0.25">
      <c r="A101">
        <v>5361</v>
      </c>
      <c r="B101" t="s">
        <v>47</v>
      </c>
      <c r="C101">
        <v>0.02</v>
      </c>
      <c r="D101">
        <v>49.99</v>
      </c>
      <c r="E101">
        <v>19.989999999999998</v>
      </c>
      <c r="F101">
        <v>181</v>
      </c>
      <c r="G101" t="s">
        <v>274</v>
      </c>
      <c r="H101" t="s">
        <v>49</v>
      </c>
      <c r="I101" t="s">
        <v>58</v>
      </c>
      <c r="J101" t="s">
        <v>77</v>
      </c>
      <c r="K101" t="s">
        <v>180</v>
      </c>
      <c r="L101" t="s">
        <v>59</v>
      </c>
      <c r="M101" t="s">
        <v>275</v>
      </c>
      <c r="N101">
        <v>0.41</v>
      </c>
      <c r="O101" t="s">
        <v>33</v>
      </c>
      <c r="P101" t="s">
        <v>34</v>
      </c>
      <c r="Q101" t="s">
        <v>45</v>
      </c>
      <c r="R101" t="s">
        <v>276</v>
      </c>
      <c r="S101">
        <v>94122</v>
      </c>
      <c r="T101" s="3">
        <v>42056</v>
      </c>
      <c r="U101" s="3">
        <v>42056</v>
      </c>
      <c r="V101">
        <v>-76.89</v>
      </c>
      <c r="W101">
        <v>18</v>
      </c>
      <c r="X101">
        <v>901.81</v>
      </c>
      <c r="Y101">
        <v>38087</v>
      </c>
    </row>
    <row r="102" spans="1:25" x14ac:dyDescent="0.25">
      <c r="A102">
        <v>522</v>
      </c>
      <c r="B102" t="s">
        <v>25</v>
      </c>
      <c r="C102">
        <v>7.0000000000000007E-2</v>
      </c>
      <c r="D102">
        <v>1.68</v>
      </c>
      <c r="E102">
        <v>1.57</v>
      </c>
      <c r="F102">
        <v>181</v>
      </c>
      <c r="G102" t="s">
        <v>274</v>
      </c>
      <c r="H102" t="s">
        <v>49</v>
      </c>
      <c r="I102" t="s">
        <v>28</v>
      </c>
      <c r="J102" t="s">
        <v>29</v>
      </c>
      <c r="K102" t="s">
        <v>30</v>
      </c>
      <c r="L102" t="s">
        <v>31</v>
      </c>
      <c r="M102" t="s">
        <v>96</v>
      </c>
      <c r="N102">
        <v>0.59</v>
      </c>
      <c r="O102" t="s">
        <v>33</v>
      </c>
      <c r="P102" t="s">
        <v>34</v>
      </c>
      <c r="Q102" t="s">
        <v>45</v>
      </c>
      <c r="R102" t="s">
        <v>276</v>
      </c>
      <c r="S102">
        <v>94122</v>
      </c>
      <c r="T102" s="3">
        <v>42146</v>
      </c>
      <c r="U102" s="3">
        <v>42147</v>
      </c>
      <c r="V102">
        <v>-35.75</v>
      </c>
      <c r="W102">
        <v>116</v>
      </c>
      <c r="X102">
        <v>186.59</v>
      </c>
      <c r="Y102">
        <v>3585</v>
      </c>
    </row>
    <row r="103" spans="1:25" x14ac:dyDescent="0.25">
      <c r="A103">
        <v>23361</v>
      </c>
      <c r="B103" t="s">
        <v>47</v>
      </c>
      <c r="C103">
        <v>0.02</v>
      </c>
      <c r="D103">
        <v>49.99</v>
      </c>
      <c r="E103">
        <v>19.989999999999998</v>
      </c>
      <c r="F103">
        <v>184</v>
      </c>
      <c r="G103" t="s">
        <v>277</v>
      </c>
      <c r="H103" t="s">
        <v>49</v>
      </c>
      <c r="I103" t="s">
        <v>58</v>
      </c>
      <c r="J103" t="s">
        <v>77</v>
      </c>
      <c r="K103" t="s">
        <v>180</v>
      </c>
      <c r="L103" t="s">
        <v>59</v>
      </c>
      <c r="M103" t="s">
        <v>275</v>
      </c>
      <c r="N103">
        <v>0.41</v>
      </c>
      <c r="O103" t="s">
        <v>33</v>
      </c>
      <c r="P103" t="s">
        <v>53</v>
      </c>
      <c r="Q103" t="s">
        <v>193</v>
      </c>
      <c r="R103" t="s">
        <v>278</v>
      </c>
      <c r="S103">
        <v>2474</v>
      </c>
      <c r="T103" s="3">
        <v>42056</v>
      </c>
      <c r="U103" s="3">
        <v>42056</v>
      </c>
      <c r="V103">
        <v>-76.89</v>
      </c>
      <c r="W103">
        <v>5</v>
      </c>
      <c r="X103">
        <v>250.5</v>
      </c>
      <c r="Y103">
        <v>88360</v>
      </c>
    </row>
    <row r="104" spans="1:25" x14ac:dyDescent="0.25">
      <c r="A104">
        <v>18521</v>
      </c>
      <c r="B104" t="s">
        <v>25</v>
      </c>
      <c r="C104">
        <v>7.0000000000000007E-2</v>
      </c>
      <c r="D104">
        <v>10.06</v>
      </c>
      <c r="E104">
        <v>2.06</v>
      </c>
      <c r="F104">
        <v>188</v>
      </c>
      <c r="G104" t="s">
        <v>279</v>
      </c>
      <c r="H104" t="s">
        <v>49</v>
      </c>
      <c r="I104" t="s">
        <v>28</v>
      </c>
      <c r="J104" t="s">
        <v>29</v>
      </c>
      <c r="K104" t="s">
        <v>93</v>
      </c>
      <c r="L104" t="s">
        <v>31</v>
      </c>
      <c r="M104" t="s">
        <v>280</v>
      </c>
      <c r="N104">
        <v>0.39</v>
      </c>
      <c r="O104" t="s">
        <v>33</v>
      </c>
      <c r="P104" t="s">
        <v>61</v>
      </c>
      <c r="Q104" t="s">
        <v>130</v>
      </c>
      <c r="R104" t="s">
        <v>281</v>
      </c>
      <c r="S104">
        <v>76240</v>
      </c>
      <c r="T104" s="3">
        <v>42146</v>
      </c>
      <c r="U104" s="3">
        <v>42146</v>
      </c>
      <c r="V104">
        <v>152.65559999999999</v>
      </c>
      <c r="W104">
        <v>23</v>
      </c>
      <c r="X104">
        <v>221.24</v>
      </c>
      <c r="Y104">
        <v>88361</v>
      </c>
    </row>
    <row r="105" spans="1:25" x14ac:dyDescent="0.25">
      <c r="A105">
        <v>18522</v>
      </c>
      <c r="B105" t="s">
        <v>25</v>
      </c>
      <c r="C105">
        <v>7.0000000000000007E-2</v>
      </c>
      <c r="D105">
        <v>1.68</v>
      </c>
      <c r="E105">
        <v>1.57</v>
      </c>
      <c r="F105">
        <v>188</v>
      </c>
      <c r="G105" t="s">
        <v>279</v>
      </c>
      <c r="H105" t="s">
        <v>49</v>
      </c>
      <c r="I105" t="s">
        <v>28</v>
      </c>
      <c r="J105" t="s">
        <v>29</v>
      </c>
      <c r="K105" t="s">
        <v>30</v>
      </c>
      <c r="L105" t="s">
        <v>31</v>
      </c>
      <c r="M105" t="s">
        <v>96</v>
      </c>
      <c r="N105">
        <v>0.59</v>
      </c>
      <c r="O105" t="s">
        <v>33</v>
      </c>
      <c r="P105" t="s">
        <v>61</v>
      </c>
      <c r="Q105" t="s">
        <v>130</v>
      </c>
      <c r="R105" t="s">
        <v>281</v>
      </c>
      <c r="S105">
        <v>76240</v>
      </c>
      <c r="T105" s="3">
        <v>42146</v>
      </c>
      <c r="U105" s="3">
        <v>42147</v>
      </c>
      <c r="V105">
        <v>7.1500000000000057</v>
      </c>
      <c r="W105">
        <v>29</v>
      </c>
      <c r="X105">
        <v>46.65</v>
      </c>
      <c r="Y105">
        <v>88361</v>
      </c>
    </row>
    <row r="106" spans="1:25" x14ac:dyDescent="0.25">
      <c r="A106">
        <v>18817</v>
      </c>
      <c r="B106" t="s">
        <v>25</v>
      </c>
      <c r="C106">
        <v>0.1</v>
      </c>
      <c r="D106">
        <v>58.1</v>
      </c>
      <c r="E106">
        <v>1.49</v>
      </c>
      <c r="F106">
        <v>190</v>
      </c>
      <c r="G106" t="s">
        <v>282</v>
      </c>
      <c r="H106" t="s">
        <v>49</v>
      </c>
      <c r="I106" t="s">
        <v>28</v>
      </c>
      <c r="J106" t="s">
        <v>29</v>
      </c>
      <c r="K106" t="s">
        <v>109</v>
      </c>
      <c r="L106" t="s">
        <v>59</v>
      </c>
      <c r="M106" t="s">
        <v>283</v>
      </c>
      <c r="N106">
        <v>0.38</v>
      </c>
      <c r="O106" t="s">
        <v>33</v>
      </c>
      <c r="P106" t="s">
        <v>61</v>
      </c>
      <c r="Q106" t="s">
        <v>178</v>
      </c>
      <c r="R106" t="s">
        <v>284</v>
      </c>
      <c r="S106">
        <v>60004</v>
      </c>
      <c r="T106" s="3">
        <v>42047</v>
      </c>
      <c r="U106" s="3">
        <v>42048</v>
      </c>
      <c r="V106">
        <v>113.6499</v>
      </c>
      <c r="W106">
        <v>3</v>
      </c>
      <c r="X106">
        <v>164.71</v>
      </c>
      <c r="Y106">
        <v>89092</v>
      </c>
    </row>
    <row r="107" spans="1:25" x14ac:dyDescent="0.25">
      <c r="A107">
        <v>18818</v>
      </c>
      <c r="B107" t="s">
        <v>25</v>
      </c>
      <c r="C107">
        <v>0.01</v>
      </c>
      <c r="D107">
        <v>80.48</v>
      </c>
      <c r="E107">
        <v>4.5</v>
      </c>
      <c r="F107">
        <v>191</v>
      </c>
      <c r="G107" t="s">
        <v>285</v>
      </c>
      <c r="H107" t="s">
        <v>49</v>
      </c>
      <c r="I107" t="s">
        <v>28</v>
      </c>
      <c r="J107" t="s">
        <v>29</v>
      </c>
      <c r="K107" t="s">
        <v>257</v>
      </c>
      <c r="L107" t="s">
        <v>59</v>
      </c>
      <c r="M107" t="s">
        <v>286</v>
      </c>
      <c r="N107">
        <v>0.55000000000000004</v>
      </c>
      <c r="O107" t="s">
        <v>33</v>
      </c>
      <c r="P107" t="s">
        <v>61</v>
      </c>
      <c r="Q107" t="s">
        <v>178</v>
      </c>
      <c r="R107" t="s">
        <v>287</v>
      </c>
      <c r="S107">
        <v>60505</v>
      </c>
      <c r="T107" s="3">
        <v>42047</v>
      </c>
      <c r="U107" s="3">
        <v>42050</v>
      </c>
      <c r="V107">
        <v>-35.474400000000003</v>
      </c>
      <c r="W107">
        <v>1</v>
      </c>
      <c r="X107">
        <v>79.680000000000007</v>
      </c>
      <c r="Y107">
        <v>89092</v>
      </c>
    </row>
    <row r="108" spans="1:25" x14ac:dyDescent="0.25">
      <c r="A108">
        <v>20520</v>
      </c>
      <c r="B108" t="s">
        <v>37</v>
      </c>
      <c r="C108">
        <v>0.05</v>
      </c>
      <c r="D108">
        <v>3.8</v>
      </c>
      <c r="E108">
        <v>1.49</v>
      </c>
      <c r="F108">
        <v>191</v>
      </c>
      <c r="G108" t="s">
        <v>285</v>
      </c>
      <c r="H108" t="s">
        <v>49</v>
      </c>
      <c r="I108" t="s">
        <v>28</v>
      </c>
      <c r="J108" t="s">
        <v>29</v>
      </c>
      <c r="K108" t="s">
        <v>109</v>
      </c>
      <c r="L108" t="s">
        <v>59</v>
      </c>
      <c r="M108" t="s">
        <v>125</v>
      </c>
      <c r="N108">
        <v>0.38</v>
      </c>
      <c r="O108" t="s">
        <v>33</v>
      </c>
      <c r="P108" t="s">
        <v>61</v>
      </c>
      <c r="Q108" t="s">
        <v>178</v>
      </c>
      <c r="R108" t="s">
        <v>287</v>
      </c>
      <c r="S108">
        <v>60505</v>
      </c>
      <c r="T108" s="3">
        <v>42103</v>
      </c>
      <c r="U108" s="3">
        <v>42105</v>
      </c>
      <c r="V108">
        <v>14.466999999999999</v>
      </c>
      <c r="W108">
        <v>14</v>
      </c>
      <c r="X108">
        <v>53.26</v>
      </c>
      <c r="Y108">
        <v>89093</v>
      </c>
    </row>
    <row r="109" spans="1:25" x14ac:dyDescent="0.25">
      <c r="A109">
        <v>20521</v>
      </c>
      <c r="B109" t="s">
        <v>37</v>
      </c>
      <c r="C109">
        <v>0.09</v>
      </c>
      <c r="D109">
        <v>30.73</v>
      </c>
      <c r="E109">
        <v>4</v>
      </c>
      <c r="F109">
        <v>191</v>
      </c>
      <c r="G109" t="s">
        <v>285</v>
      </c>
      <c r="H109" t="s">
        <v>49</v>
      </c>
      <c r="I109" t="s">
        <v>28</v>
      </c>
      <c r="J109" t="s">
        <v>77</v>
      </c>
      <c r="K109" t="s">
        <v>180</v>
      </c>
      <c r="L109" t="s">
        <v>59</v>
      </c>
      <c r="M109" t="s">
        <v>288</v>
      </c>
      <c r="N109">
        <v>0.75</v>
      </c>
      <c r="O109" t="s">
        <v>33</v>
      </c>
      <c r="P109" t="s">
        <v>61</v>
      </c>
      <c r="Q109" t="s">
        <v>178</v>
      </c>
      <c r="R109" t="s">
        <v>287</v>
      </c>
      <c r="S109">
        <v>60505</v>
      </c>
      <c r="T109" s="3">
        <v>42103</v>
      </c>
      <c r="U109" s="3">
        <v>42103</v>
      </c>
      <c r="V109">
        <v>-99.986400000000003</v>
      </c>
      <c r="W109">
        <v>7</v>
      </c>
      <c r="X109">
        <v>203.49</v>
      </c>
      <c r="Y109">
        <v>89093</v>
      </c>
    </row>
    <row r="110" spans="1:25" x14ac:dyDescent="0.25">
      <c r="A110">
        <v>20522</v>
      </c>
      <c r="B110" t="s">
        <v>37</v>
      </c>
      <c r="C110">
        <v>0</v>
      </c>
      <c r="D110">
        <v>125.99</v>
      </c>
      <c r="E110">
        <v>8.08</v>
      </c>
      <c r="F110">
        <v>191</v>
      </c>
      <c r="G110" t="s">
        <v>285</v>
      </c>
      <c r="H110" t="s">
        <v>49</v>
      </c>
      <c r="I110" t="s">
        <v>28</v>
      </c>
      <c r="J110" t="s">
        <v>77</v>
      </c>
      <c r="K110" t="s">
        <v>78</v>
      </c>
      <c r="L110" t="s">
        <v>59</v>
      </c>
      <c r="M110" t="s">
        <v>289</v>
      </c>
      <c r="N110">
        <v>0.56999999999999995</v>
      </c>
      <c r="O110" t="s">
        <v>33</v>
      </c>
      <c r="P110" t="s">
        <v>61</v>
      </c>
      <c r="Q110" t="s">
        <v>178</v>
      </c>
      <c r="R110" t="s">
        <v>287</v>
      </c>
      <c r="S110">
        <v>60505</v>
      </c>
      <c r="T110" s="3">
        <v>42103</v>
      </c>
      <c r="U110" s="3">
        <v>42104</v>
      </c>
      <c r="V110">
        <v>1348.59672</v>
      </c>
      <c r="W110">
        <v>22</v>
      </c>
      <c r="X110">
        <v>2356.0100000000002</v>
      </c>
      <c r="Y110">
        <v>89093</v>
      </c>
    </row>
    <row r="111" spans="1:25" x14ac:dyDescent="0.25">
      <c r="A111">
        <v>19663</v>
      </c>
      <c r="B111" t="s">
        <v>37</v>
      </c>
      <c r="C111">
        <v>0</v>
      </c>
      <c r="D111">
        <v>213.45</v>
      </c>
      <c r="E111">
        <v>14.7</v>
      </c>
      <c r="F111">
        <v>193</v>
      </c>
      <c r="G111" t="s">
        <v>290</v>
      </c>
      <c r="H111" t="s">
        <v>39</v>
      </c>
      <c r="I111" t="s">
        <v>28</v>
      </c>
      <c r="J111" t="s">
        <v>77</v>
      </c>
      <c r="K111" t="s">
        <v>85</v>
      </c>
      <c r="L111" t="s">
        <v>43</v>
      </c>
      <c r="M111" t="s">
        <v>291</v>
      </c>
      <c r="N111">
        <v>0.59</v>
      </c>
      <c r="O111" t="s">
        <v>33</v>
      </c>
      <c r="P111" t="s">
        <v>34</v>
      </c>
      <c r="Q111" t="s">
        <v>212</v>
      </c>
      <c r="R111" t="s">
        <v>213</v>
      </c>
      <c r="S111">
        <v>84041</v>
      </c>
      <c r="T111" s="3">
        <v>42007</v>
      </c>
      <c r="U111" s="3">
        <v>42009</v>
      </c>
      <c r="V111">
        <v>-560.81417999999996</v>
      </c>
      <c r="W111">
        <v>1</v>
      </c>
      <c r="X111">
        <v>224.12</v>
      </c>
      <c r="Y111">
        <v>90430</v>
      </c>
    </row>
    <row r="112" spans="1:25" x14ac:dyDescent="0.25">
      <c r="A112">
        <v>20645</v>
      </c>
      <c r="B112" t="s">
        <v>56</v>
      </c>
      <c r="C112">
        <v>7.0000000000000007E-2</v>
      </c>
      <c r="D112">
        <v>6.54</v>
      </c>
      <c r="E112">
        <v>5.27</v>
      </c>
      <c r="F112">
        <v>193</v>
      </c>
      <c r="G112" t="s">
        <v>290</v>
      </c>
      <c r="H112" t="s">
        <v>49</v>
      </c>
      <c r="I112" t="s">
        <v>28</v>
      </c>
      <c r="J112" t="s">
        <v>29</v>
      </c>
      <c r="K112" t="s">
        <v>109</v>
      </c>
      <c r="L112" t="s">
        <v>59</v>
      </c>
      <c r="M112" t="s">
        <v>292</v>
      </c>
      <c r="N112">
        <v>0.36</v>
      </c>
      <c r="O112" t="s">
        <v>33</v>
      </c>
      <c r="P112" t="s">
        <v>34</v>
      </c>
      <c r="Q112" t="s">
        <v>212</v>
      </c>
      <c r="R112" t="s">
        <v>213</v>
      </c>
      <c r="S112">
        <v>84041</v>
      </c>
      <c r="T112" s="3">
        <v>42093</v>
      </c>
      <c r="U112" s="3">
        <v>42095</v>
      </c>
      <c r="V112">
        <v>-66.044499999999999</v>
      </c>
      <c r="W112">
        <v>21</v>
      </c>
      <c r="X112">
        <v>140.30000000000001</v>
      </c>
      <c r="Y112">
        <v>90432</v>
      </c>
    </row>
    <row r="113" spans="1:25" x14ac:dyDescent="0.25">
      <c r="A113">
        <v>24273</v>
      </c>
      <c r="B113" t="s">
        <v>37</v>
      </c>
      <c r="C113">
        <v>0.02</v>
      </c>
      <c r="D113">
        <v>6.48</v>
      </c>
      <c r="E113">
        <v>9.17</v>
      </c>
      <c r="F113">
        <v>194</v>
      </c>
      <c r="G113" t="s">
        <v>293</v>
      </c>
      <c r="H113" t="s">
        <v>49</v>
      </c>
      <c r="I113" t="s">
        <v>28</v>
      </c>
      <c r="J113" t="s">
        <v>29</v>
      </c>
      <c r="K113" t="s">
        <v>93</v>
      </c>
      <c r="L113" t="s">
        <v>59</v>
      </c>
      <c r="M113" t="s">
        <v>294</v>
      </c>
      <c r="N113">
        <v>0.37</v>
      </c>
      <c r="O113" t="s">
        <v>33</v>
      </c>
      <c r="P113" t="s">
        <v>34</v>
      </c>
      <c r="Q113" t="s">
        <v>212</v>
      </c>
      <c r="R113" t="s">
        <v>295</v>
      </c>
      <c r="S113">
        <v>84043</v>
      </c>
      <c r="T113" s="3">
        <v>42014</v>
      </c>
      <c r="U113" s="3">
        <v>42015</v>
      </c>
      <c r="V113">
        <v>-105.68520000000001</v>
      </c>
      <c r="W113">
        <v>4</v>
      </c>
      <c r="X113">
        <v>28.2</v>
      </c>
      <c r="Y113">
        <v>90431</v>
      </c>
    </row>
    <row r="114" spans="1:25" x14ac:dyDescent="0.25">
      <c r="A114">
        <v>20646</v>
      </c>
      <c r="B114" t="s">
        <v>56</v>
      </c>
      <c r="C114">
        <v>0.09</v>
      </c>
      <c r="D114">
        <v>3.29</v>
      </c>
      <c r="E114">
        <v>1.35</v>
      </c>
      <c r="F114">
        <v>194</v>
      </c>
      <c r="G114" t="s">
        <v>293</v>
      </c>
      <c r="H114" t="s">
        <v>49</v>
      </c>
      <c r="I114" t="s">
        <v>28</v>
      </c>
      <c r="J114" t="s">
        <v>29</v>
      </c>
      <c r="K114" t="s">
        <v>66</v>
      </c>
      <c r="L114" t="s">
        <v>31</v>
      </c>
      <c r="M114" t="s">
        <v>296</v>
      </c>
      <c r="N114">
        <v>0.4</v>
      </c>
      <c r="O114" t="s">
        <v>33</v>
      </c>
      <c r="P114" t="s">
        <v>34</v>
      </c>
      <c r="Q114" t="s">
        <v>212</v>
      </c>
      <c r="R114" t="s">
        <v>295</v>
      </c>
      <c r="S114">
        <v>84043</v>
      </c>
      <c r="T114" s="3">
        <v>42093</v>
      </c>
      <c r="U114" s="3">
        <v>42095</v>
      </c>
      <c r="V114">
        <v>15.66</v>
      </c>
      <c r="W114">
        <v>23</v>
      </c>
      <c r="X114">
        <v>71.55</v>
      </c>
      <c r="Y114">
        <v>90432</v>
      </c>
    </row>
    <row r="115" spans="1:25" x14ac:dyDescent="0.25">
      <c r="A115">
        <v>25158</v>
      </c>
      <c r="B115" t="s">
        <v>47</v>
      </c>
      <c r="C115">
        <v>0</v>
      </c>
      <c r="D115">
        <v>161.55000000000001</v>
      </c>
      <c r="E115">
        <v>19.989999999999998</v>
      </c>
      <c r="F115">
        <v>197</v>
      </c>
      <c r="G115" t="s">
        <v>297</v>
      </c>
      <c r="H115" t="s">
        <v>49</v>
      </c>
      <c r="I115" t="s">
        <v>58</v>
      </c>
      <c r="J115" t="s">
        <v>29</v>
      </c>
      <c r="K115" t="s">
        <v>141</v>
      </c>
      <c r="L115" t="s">
        <v>59</v>
      </c>
      <c r="M115" t="s">
        <v>161</v>
      </c>
      <c r="N115">
        <v>0.66</v>
      </c>
      <c r="O115" t="s">
        <v>33</v>
      </c>
      <c r="P115" t="s">
        <v>61</v>
      </c>
      <c r="Q115" t="s">
        <v>183</v>
      </c>
      <c r="R115" t="s">
        <v>298</v>
      </c>
      <c r="S115">
        <v>66212</v>
      </c>
      <c r="T115" s="3">
        <v>42096</v>
      </c>
      <c r="U115" s="3">
        <v>42098</v>
      </c>
      <c r="V115">
        <v>1167.1580000000001</v>
      </c>
      <c r="W115">
        <v>19</v>
      </c>
      <c r="X115">
        <v>3108.98</v>
      </c>
      <c r="Y115">
        <v>88921</v>
      </c>
    </row>
    <row r="116" spans="1:25" x14ac:dyDescent="0.25">
      <c r="A116">
        <v>7158</v>
      </c>
      <c r="B116" t="s">
        <v>47</v>
      </c>
      <c r="C116">
        <v>0</v>
      </c>
      <c r="D116">
        <v>161.55000000000001</v>
      </c>
      <c r="E116">
        <v>19.989999999999998</v>
      </c>
      <c r="F116">
        <v>198</v>
      </c>
      <c r="G116" t="s">
        <v>299</v>
      </c>
      <c r="H116" t="s">
        <v>49</v>
      </c>
      <c r="I116" t="s">
        <v>58</v>
      </c>
      <c r="J116" t="s">
        <v>29</v>
      </c>
      <c r="K116" t="s">
        <v>141</v>
      </c>
      <c r="L116" t="s">
        <v>59</v>
      </c>
      <c r="M116" t="s">
        <v>161</v>
      </c>
      <c r="N116">
        <v>0.66</v>
      </c>
      <c r="O116" t="s">
        <v>33</v>
      </c>
      <c r="P116" t="s">
        <v>61</v>
      </c>
      <c r="Q116" t="s">
        <v>300</v>
      </c>
      <c r="R116" t="s">
        <v>301</v>
      </c>
      <c r="S116">
        <v>48138</v>
      </c>
      <c r="T116" s="3">
        <v>42096</v>
      </c>
      <c r="U116" s="3">
        <v>42098</v>
      </c>
      <c r="V116">
        <v>1014.9200000000001</v>
      </c>
      <c r="W116">
        <v>77</v>
      </c>
      <c r="X116">
        <v>12599.55</v>
      </c>
      <c r="Y116">
        <v>51072</v>
      </c>
    </row>
    <row r="117" spans="1:25" x14ac:dyDescent="0.25">
      <c r="A117">
        <v>22136</v>
      </c>
      <c r="B117" t="s">
        <v>37</v>
      </c>
      <c r="C117">
        <v>0.09</v>
      </c>
      <c r="D117">
        <v>12.28</v>
      </c>
      <c r="E117">
        <v>4.8600000000000003</v>
      </c>
      <c r="F117">
        <v>202</v>
      </c>
      <c r="G117" t="s">
        <v>302</v>
      </c>
      <c r="H117" t="s">
        <v>49</v>
      </c>
      <c r="I117" t="s">
        <v>28</v>
      </c>
      <c r="J117" t="s">
        <v>29</v>
      </c>
      <c r="K117" t="s">
        <v>93</v>
      </c>
      <c r="L117" t="s">
        <v>59</v>
      </c>
      <c r="M117" t="s">
        <v>303</v>
      </c>
      <c r="N117">
        <v>0.38</v>
      </c>
      <c r="O117" t="s">
        <v>33</v>
      </c>
      <c r="P117" t="s">
        <v>61</v>
      </c>
      <c r="Q117" t="s">
        <v>304</v>
      </c>
      <c r="R117" t="s">
        <v>305</v>
      </c>
      <c r="S117">
        <v>74006</v>
      </c>
      <c r="T117" s="3">
        <v>42121</v>
      </c>
      <c r="U117" s="3">
        <v>42122</v>
      </c>
      <c r="V117">
        <v>1.73</v>
      </c>
      <c r="W117">
        <v>3</v>
      </c>
      <c r="X117">
        <v>34.65</v>
      </c>
      <c r="Y117">
        <v>88971</v>
      </c>
    </row>
    <row r="118" spans="1:25" x14ac:dyDescent="0.25">
      <c r="A118">
        <v>18783</v>
      </c>
      <c r="B118" t="s">
        <v>25</v>
      </c>
      <c r="C118">
        <v>0.03</v>
      </c>
      <c r="D118">
        <v>7.37</v>
      </c>
      <c r="E118">
        <v>5.53</v>
      </c>
      <c r="F118">
        <v>202</v>
      </c>
      <c r="G118" t="s">
        <v>302</v>
      </c>
      <c r="H118" t="s">
        <v>49</v>
      </c>
      <c r="I118" t="s">
        <v>28</v>
      </c>
      <c r="J118" t="s">
        <v>77</v>
      </c>
      <c r="K118" t="s">
        <v>180</v>
      </c>
      <c r="L118" t="s">
        <v>51</v>
      </c>
      <c r="M118" t="s">
        <v>306</v>
      </c>
      <c r="N118">
        <v>0.69</v>
      </c>
      <c r="O118" t="s">
        <v>33</v>
      </c>
      <c r="P118" t="s">
        <v>61</v>
      </c>
      <c r="Q118" t="s">
        <v>304</v>
      </c>
      <c r="R118" t="s">
        <v>305</v>
      </c>
      <c r="S118">
        <v>74006</v>
      </c>
      <c r="T118" s="3">
        <v>42020</v>
      </c>
      <c r="U118" s="3">
        <v>42022</v>
      </c>
      <c r="V118">
        <v>-133.69999999999999</v>
      </c>
      <c r="W118">
        <v>11</v>
      </c>
      <c r="X118">
        <v>85.79</v>
      </c>
      <c r="Y118">
        <v>88972</v>
      </c>
    </row>
    <row r="119" spans="1:25" x14ac:dyDescent="0.25">
      <c r="A119">
        <v>21401</v>
      </c>
      <c r="B119" t="s">
        <v>106</v>
      </c>
      <c r="C119">
        <v>0.05</v>
      </c>
      <c r="D119">
        <v>1.86</v>
      </c>
      <c r="E119">
        <v>2.58</v>
      </c>
      <c r="F119">
        <v>210</v>
      </c>
      <c r="G119" t="s">
        <v>307</v>
      </c>
      <c r="H119" t="s">
        <v>49</v>
      </c>
      <c r="I119" t="s">
        <v>40</v>
      </c>
      <c r="J119" t="s">
        <v>29</v>
      </c>
      <c r="K119" t="s">
        <v>66</v>
      </c>
      <c r="L119" t="s">
        <v>31</v>
      </c>
      <c r="M119" t="s">
        <v>308</v>
      </c>
      <c r="N119">
        <v>0.82</v>
      </c>
      <c r="O119" t="s">
        <v>33</v>
      </c>
      <c r="P119" t="s">
        <v>53</v>
      </c>
      <c r="Q119" t="s">
        <v>71</v>
      </c>
      <c r="R119" t="s">
        <v>309</v>
      </c>
      <c r="S119">
        <v>12180</v>
      </c>
      <c r="T119" s="3">
        <v>42021</v>
      </c>
      <c r="U119" s="3">
        <v>42025</v>
      </c>
      <c r="V119">
        <v>-66.62</v>
      </c>
      <c r="W119">
        <v>9</v>
      </c>
      <c r="X119">
        <v>17.61</v>
      </c>
      <c r="Y119">
        <v>85965</v>
      </c>
    </row>
    <row r="120" spans="1:25" x14ac:dyDescent="0.25">
      <c r="A120">
        <v>23097</v>
      </c>
      <c r="B120" t="s">
        <v>56</v>
      </c>
      <c r="C120">
        <v>0.09</v>
      </c>
      <c r="D120">
        <v>5.4</v>
      </c>
      <c r="E120">
        <v>7.78</v>
      </c>
      <c r="F120">
        <v>210</v>
      </c>
      <c r="G120" t="s">
        <v>307</v>
      </c>
      <c r="H120" t="s">
        <v>27</v>
      </c>
      <c r="I120" t="s">
        <v>40</v>
      </c>
      <c r="J120" t="s">
        <v>29</v>
      </c>
      <c r="K120" t="s">
        <v>109</v>
      </c>
      <c r="L120" t="s">
        <v>59</v>
      </c>
      <c r="M120" t="s">
        <v>310</v>
      </c>
      <c r="N120">
        <v>0.37</v>
      </c>
      <c r="O120" t="s">
        <v>33</v>
      </c>
      <c r="P120" t="s">
        <v>53</v>
      </c>
      <c r="Q120" t="s">
        <v>71</v>
      </c>
      <c r="R120" t="s">
        <v>309</v>
      </c>
      <c r="S120">
        <v>12180</v>
      </c>
      <c r="T120" s="3">
        <v>42157</v>
      </c>
      <c r="U120" s="3">
        <v>42157</v>
      </c>
      <c r="V120">
        <v>-21.487749999999998</v>
      </c>
      <c r="W120">
        <v>4</v>
      </c>
      <c r="X120">
        <v>27.3</v>
      </c>
      <c r="Y120">
        <v>85966</v>
      </c>
    </row>
    <row r="121" spans="1:25" x14ac:dyDescent="0.25">
      <c r="A121">
        <v>23098</v>
      </c>
      <c r="B121" t="s">
        <v>56</v>
      </c>
      <c r="C121">
        <v>0.02</v>
      </c>
      <c r="D121">
        <v>20.28</v>
      </c>
      <c r="E121">
        <v>6.68</v>
      </c>
      <c r="F121">
        <v>210</v>
      </c>
      <c r="G121" t="s">
        <v>307</v>
      </c>
      <c r="H121" t="s">
        <v>49</v>
      </c>
      <c r="I121" t="s">
        <v>40</v>
      </c>
      <c r="J121" t="s">
        <v>41</v>
      </c>
      <c r="K121" t="s">
        <v>50</v>
      </c>
      <c r="L121" t="s">
        <v>59</v>
      </c>
      <c r="M121" t="s">
        <v>311</v>
      </c>
      <c r="N121">
        <v>0.53</v>
      </c>
      <c r="O121" t="s">
        <v>33</v>
      </c>
      <c r="P121" t="s">
        <v>53</v>
      </c>
      <c r="Q121" t="s">
        <v>71</v>
      </c>
      <c r="R121" t="s">
        <v>309</v>
      </c>
      <c r="S121">
        <v>12180</v>
      </c>
      <c r="T121" s="3">
        <v>42157</v>
      </c>
      <c r="U121" s="3">
        <v>42157</v>
      </c>
      <c r="V121">
        <v>44.677499999999995</v>
      </c>
      <c r="W121">
        <v>3</v>
      </c>
      <c r="X121">
        <v>64.75</v>
      </c>
      <c r="Y121">
        <v>85966</v>
      </c>
    </row>
    <row r="122" spans="1:25" x14ac:dyDescent="0.25">
      <c r="A122">
        <v>23099</v>
      </c>
      <c r="B122" t="s">
        <v>56</v>
      </c>
      <c r="C122">
        <v>0</v>
      </c>
      <c r="D122">
        <v>11.55</v>
      </c>
      <c r="E122">
        <v>2.36</v>
      </c>
      <c r="F122">
        <v>210</v>
      </c>
      <c r="G122" t="s">
        <v>307</v>
      </c>
      <c r="H122" t="s">
        <v>49</v>
      </c>
      <c r="I122" t="s">
        <v>40</v>
      </c>
      <c r="J122" t="s">
        <v>29</v>
      </c>
      <c r="K122" t="s">
        <v>30</v>
      </c>
      <c r="L122" t="s">
        <v>31</v>
      </c>
      <c r="M122" t="s">
        <v>312</v>
      </c>
      <c r="N122">
        <v>0.55000000000000004</v>
      </c>
      <c r="O122" t="s">
        <v>33</v>
      </c>
      <c r="P122" t="s">
        <v>53</v>
      </c>
      <c r="Q122" t="s">
        <v>71</v>
      </c>
      <c r="R122" t="s">
        <v>309</v>
      </c>
      <c r="S122">
        <v>12180</v>
      </c>
      <c r="T122" s="3">
        <v>42157</v>
      </c>
      <c r="U122" s="3">
        <v>42158</v>
      </c>
      <c r="V122">
        <v>23.594999999999999</v>
      </c>
      <c r="W122">
        <v>5</v>
      </c>
      <c r="X122">
        <v>62.98</v>
      </c>
      <c r="Y122">
        <v>85966</v>
      </c>
    </row>
    <row r="123" spans="1:25" x14ac:dyDescent="0.25">
      <c r="A123">
        <v>23605</v>
      </c>
      <c r="B123" t="s">
        <v>56</v>
      </c>
      <c r="C123">
        <v>0.01</v>
      </c>
      <c r="D123">
        <v>10.06</v>
      </c>
      <c r="E123">
        <v>2.06</v>
      </c>
      <c r="F123">
        <v>211</v>
      </c>
      <c r="G123" t="s">
        <v>313</v>
      </c>
      <c r="H123" t="s">
        <v>49</v>
      </c>
      <c r="I123" t="s">
        <v>114</v>
      </c>
      <c r="J123" t="s">
        <v>29</v>
      </c>
      <c r="K123" t="s">
        <v>93</v>
      </c>
      <c r="L123" t="s">
        <v>31</v>
      </c>
      <c r="M123" t="s">
        <v>280</v>
      </c>
      <c r="N123">
        <v>0.39</v>
      </c>
      <c r="O123" t="s">
        <v>33</v>
      </c>
      <c r="P123" t="s">
        <v>53</v>
      </c>
      <c r="Q123" t="s">
        <v>71</v>
      </c>
      <c r="R123" t="s">
        <v>314</v>
      </c>
      <c r="S123">
        <v>13501</v>
      </c>
      <c r="T123" s="3">
        <v>42010</v>
      </c>
      <c r="U123" s="3">
        <v>42012</v>
      </c>
      <c r="V123">
        <v>7.59</v>
      </c>
      <c r="W123">
        <v>2</v>
      </c>
      <c r="X123">
        <v>21.2</v>
      </c>
      <c r="Y123">
        <v>85964</v>
      </c>
    </row>
    <row r="124" spans="1:25" x14ac:dyDescent="0.25">
      <c r="A124">
        <v>23606</v>
      </c>
      <c r="B124" t="s">
        <v>56</v>
      </c>
      <c r="C124">
        <v>0</v>
      </c>
      <c r="D124">
        <v>65.989999999999995</v>
      </c>
      <c r="E124">
        <v>5.92</v>
      </c>
      <c r="F124">
        <v>211</v>
      </c>
      <c r="G124" t="s">
        <v>313</v>
      </c>
      <c r="H124" t="s">
        <v>49</v>
      </c>
      <c r="I124" t="s">
        <v>114</v>
      </c>
      <c r="J124" t="s">
        <v>77</v>
      </c>
      <c r="K124" t="s">
        <v>78</v>
      </c>
      <c r="L124" t="s">
        <v>59</v>
      </c>
      <c r="M124" t="s">
        <v>315</v>
      </c>
      <c r="N124">
        <v>0.55000000000000004</v>
      </c>
      <c r="O124" t="s">
        <v>33</v>
      </c>
      <c r="P124" t="s">
        <v>53</v>
      </c>
      <c r="Q124" t="s">
        <v>71</v>
      </c>
      <c r="R124" t="s">
        <v>314</v>
      </c>
      <c r="S124">
        <v>13501</v>
      </c>
      <c r="T124" s="3">
        <v>42010</v>
      </c>
      <c r="U124" s="3">
        <v>42012</v>
      </c>
      <c r="V124">
        <v>-107.98699999999999</v>
      </c>
      <c r="W124">
        <v>3</v>
      </c>
      <c r="X124">
        <v>173.32</v>
      </c>
      <c r="Y124">
        <v>85964</v>
      </c>
    </row>
    <row r="125" spans="1:25" x14ac:dyDescent="0.25">
      <c r="A125">
        <v>23100</v>
      </c>
      <c r="B125" t="s">
        <v>56</v>
      </c>
      <c r="C125">
        <v>0.05</v>
      </c>
      <c r="D125">
        <v>2.08</v>
      </c>
      <c r="E125">
        <v>2.56</v>
      </c>
      <c r="F125">
        <v>211</v>
      </c>
      <c r="G125" t="s">
        <v>313</v>
      </c>
      <c r="H125" t="s">
        <v>49</v>
      </c>
      <c r="I125" t="s">
        <v>40</v>
      </c>
      <c r="J125" t="s">
        <v>29</v>
      </c>
      <c r="K125" t="s">
        <v>174</v>
      </c>
      <c r="L125" t="s">
        <v>51</v>
      </c>
      <c r="M125" t="s">
        <v>316</v>
      </c>
      <c r="N125">
        <v>0.55000000000000004</v>
      </c>
      <c r="O125" t="s">
        <v>33</v>
      </c>
      <c r="P125" t="s">
        <v>53</v>
      </c>
      <c r="Q125" t="s">
        <v>71</v>
      </c>
      <c r="R125" t="s">
        <v>314</v>
      </c>
      <c r="S125">
        <v>13501</v>
      </c>
      <c r="T125" s="3">
        <v>42157</v>
      </c>
      <c r="U125" s="3">
        <v>42158</v>
      </c>
      <c r="V125">
        <v>-36.25</v>
      </c>
      <c r="W125">
        <v>20</v>
      </c>
      <c r="X125">
        <v>42.29</v>
      </c>
      <c r="Y125">
        <v>85966</v>
      </c>
    </row>
    <row r="126" spans="1:25" x14ac:dyDescent="0.25">
      <c r="A126">
        <v>26303</v>
      </c>
      <c r="B126" t="s">
        <v>56</v>
      </c>
      <c r="C126">
        <v>0.05</v>
      </c>
      <c r="D126">
        <v>119.99</v>
      </c>
      <c r="E126">
        <v>56.14</v>
      </c>
      <c r="F126">
        <v>218</v>
      </c>
      <c r="G126" t="s">
        <v>317</v>
      </c>
      <c r="H126" t="s">
        <v>39</v>
      </c>
      <c r="I126" t="s">
        <v>114</v>
      </c>
      <c r="J126" t="s">
        <v>77</v>
      </c>
      <c r="K126" t="s">
        <v>85</v>
      </c>
      <c r="L126" t="s">
        <v>121</v>
      </c>
      <c r="M126" t="s">
        <v>318</v>
      </c>
      <c r="N126">
        <v>0.39</v>
      </c>
      <c r="O126" t="s">
        <v>33</v>
      </c>
      <c r="P126" t="s">
        <v>34</v>
      </c>
      <c r="Q126" t="s">
        <v>212</v>
      </c>
      <c r="R126" t="s">
        <v>319</v>
      </c>
      <c r="S126">
        <v>84107</v>
      </c>
      <c r="T126" s="3">
        <v>42164</v>
      </c>
      <c r="U126" s="3">
        <v>42166</v>
      </c>
      <c r="V126">
        <v>-102.5121</v>
      </c>
      <c r="W126">
        <v>6</v>
      </c>
      <c r="X126">
        <v>730.37</v>
      </c>
      <c r="Y126">
        <v>88048</v>
      </c>
    </row>
    <row r="127" spans="1:25" x14ac:dyDescent="0.25">
      <c r="A127">
        <v>21203</v>
      </c>
      <c r="B127" t="s">
        <v>56</v>
      </c>
      <c r="C127">
        <v>0.03</v>
      </c>
      <c r="D127">
        <v>60.89</v>
      </c>
      <c r="E127">
        <v>32.409999999999997</v>
      </c>
      <c r="F127">
        <v>228</v>
      </c>
      <c r="G127" t="s">
        <v>320</v>
      </c>
      <c r="H127" t="s">
        <v>39</v>
      </c>
      <c r="I127" t="s">
        <v>58</v>
      </c>
      <c r="J127" t="s">
        <v>41</v>
      </c>
      <c r="K127" t="s">
        <v>42</v>
      </c>
      <c r="L127" t="s">
        <v>43</v>
      </c>
      <c r="M127" t="s">
        <v>321</v>
      </c>
      <c r="N127">
        <v>0.56000000000000005</v>
      </c>
      <c r="O127" t="s">
        <v>33</v>
      </c>
      <c r="P127" t="s">
        <v>136</v>
      </c>
      <c r="Q127" t="s">
        <v>322</v>
      </c>
      <c r="R127" t="s">
        <v>323</v>
      </c>
      <c r="S127">
        <v>28227</v>
      </c>
      <c r="T127" s="3">
        <v>42096</v>
      </c>
      <c r="U127" s="3">
        <v>42097</v>
      </c>
      <c r="V127">
        <v>36.353999999999999</v>
      </c>
      <c r="W127">
        <v>7</v>
      </c>
      <c r="X127">
        <v>450.49</v>
      </c>
      <c r="Y127">
        <v>88527</v>
      </c>
    </row>
    <row r="128" spans="1:25" x14ac:dyDescent="0.25">
      <c r="A128">
        <v>25500</v>
      </c>
      <c r="B128" t="s">
        <v>56</v>
      </c>
      <c r="C128">
        <v>7.0000000000000007E-2</v>
      </c>
      <c r="D128">
        <v>5.81</v>
      </c>
      <c r="E128">
        <v>8.49</v>
      </c>
      <c r="F128">
        <v>233</v>
      </c>
      <c r="G128" t="s">
        <v>324</v>
      </c>
      <c r="H128" t="s">
        <v>49</v>
      </c>
      <c r="I128" t="s">
        <v>58</v>
      </c>
      <c r="J128" t="s">
        <v>29</v>
      </c>
      <c r="K128" t="s">
        <v>109</v>
      </c>
      <c r="L128" t="s">
        <v>59</v>
      </c>
      <c r="M128" t="s">
        <v>325</v>
      </c>
      <c r="N128">
        <v>0.39</v>
      </c>
      <c r="O128" t="s">
        <v>33</v>
      </c>
      <c r="P128" t="s">
        <v>61</v>
      </c>
      <c r="Q128" t="s">
        <v>178</v>
      </c>
      <c r="R128" t="s">
        <v>326</v>
      </c>
      <c r="S128">
        <v>60462</v>
      </c>
      <c r="T128" s="3">
        <v>42055</v>
      </c>
      <c r="U128" s="3">
        <v>42057</v>
      </c>
      <c r="V128">
        <v>-243.23649999999998</v>
      </c>
      <c r="W128">
        <v>10</v>
      </c>
      <c r="X128">
        <v>58.8</v>
      </c>
      <c r="Y128">
        <v>90237</v>
      </c>
    </row>
    <row r="129" spans="1:25" x14ac:dyDescent="0.25">
      <c r="A129">
        <v>25501</v>
      </c>
      <c r="B129" t="s">
        <v>56</v>
      </c>
      <c r="C129">
        <v>0.04</v>
      </c>
      <c r="D129">
        <v>9.65</v>
      </c>
      <c r="E129">
        <v>6.22</v>
      </c>
      <c r="F129">
        <v>233</v>
      </c>
      <c r="G129" t="s">
        <v>324</v>
      </c>
      <c r="H129" t="s">
        <v>49</v>
      </c>
      <c r="I129" t="s">
        <v>58</v>
      </c>
      <c r="J129" t="s">
        <v>41</v>
      </c>
      <c r="K129" t="s">
        <v>50</v>
      </c>
      <c r="L129" t="s">
        <v>59</v>
      </c>
      <c r="M129" t="s">
        <v>327</v>
      </c>
      <c r="N129">
        <v>0.55000000000000004</v>
      </c>
      <c r="O129" t="s">
        <v>33</v>
      </c>
      <c r="P129" t="s">
        <v>61</v>
      </c>
      <c r="Q129" t="s">
        <v>178</v>
      </c>
      <c r="R129" t="s">
        <v>326</v>
      </c>
      <c r="S129">
        <v>60462</v>
      </c>
      <c r="T129" s="3">
        <v>42055</v>
      </c>
      <c r="U129" s="3">
        <v>42056</v>
      </c>
      <c r="V129">
        <v>-53.62</v>
      </c>
      <c r="W129">
        <v>12</v>
      </c>
      <c r="X129">
        <v>120.47</v>
      </c>
      <c r="Y129">
        <v>90237</v>
      </c>
    </row>
    <row r="130" spans="1:25" x14ac:dyDescent="0.25">
      <c r="A130">
        <v>23058</v>
      </c>
      <c r="B130" t="s">
        <v>47</v>
      </c>
      <c r="C130">
        <v>0.06</v>
      </c>
      <c r="D130">
        <v>279.81</v>
      </c>
      <c r="E130">
        <v>23.19</v>
      </c>
      <c r="F130">
        <v>234</v>
      </c>
      <c r="G130" t="s">
        <v>328</v>
      </c>
      <c r="H130" t="s">
        <v>39</v>
      </c>
      <c r="I130" t="s">
        <v>58</v>
      </c>
      <c r="J130" t="s">
        <v>29</v>
      </c>
      <c r="K130" t="s">
        <v>257</v>
      </c>
      <c r="L130" t="s">
        <v>43</v>
      </c>
      <c r="M130" t="s">
        <v>329</v>
      </c>
      <c r="N130">
        <v>0.59</v>
      </c>
      <c r="O130" t="s">
        <v>33</v>
      </c>
      <c r="P130" t="s">
        <v>61</v>
      </c>
      <c r="Q130" t="s">
        <v>330</v>
      </c>
      <c r="R130" t="s">
        <v>331</v>
      </c>
      <c r="S130">
        <v>50208</v>
      </c>
      <c r="T130" s="3">
        <v>42040</v>
      </c>
      <c r="U130" s="3">
        <v>42041</v>
      </c>
      <c r="V130">
        <v>1103.9723999999999</v>
      </c>
      <c r="W130">
        <v>6</v>
      </c>
      <c r="X130">
        <v>1599.96</v>
      </c>
      <c r="Y130">
        <v>90236</v>
      </c>
    </row>
    <row r="131" spans="1:25" x14ac:dyDescent="0.25">
      <c r="A131">
        <v>25121</v>
      </c>
      <c r="B131" t="s">
        <v>25</v>
      </c>
      <c r="C131">
        <v>0.03</v>
      </c>
      <c r="D131">
        <v>28.53</v>
      </c>
      <c r="E131">
        <v>1.49</v>
      </c>
      <c r="F131">
        <v>234</v>
      </c>
      <c r="G131" t="s">
        <v>328</v>
      </c>
      <c r="H131" t="s">
        <v>49</v>
      </c>
      <c r="I131" t="s">
        <v>58</v>
      </c>
      <c r="J131" t="s">
        <v>29</v>
      </c>
      <c r="K131" t="s">
        <v>109</v>
      </c>
      <c r="L131" t="s">
        <v>59</v>
      </c>
      <c r="M131" t="s">
        <v>332</v>
      </c>
      <c r="N131">
        <v>0.38</v>
      </c>
      <c r="O131" t="s">
        <v>33</v>
      </c>
      <c r="P131" t="s">
        <v>61</v>
      </c>
      <c r="Q131" t="s">
        <v>330</v>
      </c>
      <c r="R131" t="s">
        <v>331</v>
      </c>
      <c r="S131">
        <v>50208</v>
      </c>
      <c r="T131" s="3">
        <v>42090</v>
      </c>
      <c r="U131" s="3">
        <v>42092</v>
      </c>
      <c r="V131">
        <v>136.33709999999999</v>
      </c>
      <c r="W131">
        <v>7</v>
      </c>
      <c r="X131">
        <v>197.59</v>
      </c>
      <c r="Y131">
        <v>90238</v>
      </c>
    </row>
    <row r="132" spans="1:25" x14ac:dyDescent="0.25">
      <c r="A132">
        <v>25122</v>
      </c>
      <c r="B132" t="s">
        <v>25</v>
      </c>
      <c r="C132">
        <v>0.01</v>
      </c>
      <c r="D132">
        <v>15.28</v>
      </c>
      <c r="E132">
        <v>1.99</v>
      </c>
      <c r="F132">
        <v>234</v>
      </c>
      <c r="G132" t="s">
        <v>328</v>
      </c>
      <c r="H132" t="s">
        <v>49</v>
      </c>
      <c r="I132" t="s">
        <v>58</v>
      </c>
      <c r="J132" t="s">
        <v>77</v>
      </c>
      <c r="K132" t="s">
        <v>180</v>
      </c>
      <c r="L132" t="s">
        <v>51</v>
      </c>
      <c r="M132" t="s">
        <v>333</v>
      </c>
      <c r="N132">
        <v>0.42</v>
      </c>
      <c r="O132" t="s">
        <v>33</v>
      </c>
      <c r="P132" t="s">
        <v>61</v>
      </c>
      <c r="Q132" t="s">
        <v>330</v>
      </c>
      <c r="R132" t="s">
        <v>331</v>
      </c>
      <c r="S132">
        <v>50208</v>
      </c>
      <c r="T132" s="3">
        <v>42090</v>
      </c>
      <c r="U132" s="3">
        <v>42092</v>
      </c>
      <c r="V132">
        <v>-12.46</v>
      </c>
      <c r="W132">
        <v>2</v>
      </c>
      <c r="X132">
        <v>33.04</v>
      </c>
      <c r="Y132">
        <v>90238</v>
      </c>
    </row>
    <row r="133" spans="1:25" x14ac:dyDescent="0.25">
      <c r="A133">
        <v>22044</v>
      </c>
      <c r="B133" t="s">
        <v>106</v>
      </c>
      <c r="C133">
        <v>0.06</v>
      </c>
      <c r="D133">
        <v>3.34</v>
      </c>
      <c r="E133">
        <v>7.49</v>
      </c>
      <c r="F133">
        <v>234</v>
      </c>
      <c r="G133" t="s">
        <v>328</v>
      </c>
      <c r="H133" t="s">
        <v>27</v>
      </c>
      <c r="I133" t="s">
        <v>58</v>
      </c>
      <c r="J133" t="s">
        <v>29</v>
      </c>
      <c r="K133" t="s">
        <v>30</v>
      </c>
      <c r="L133" t="s">
        <v>31</v>
      </c>
      <c r="M133" t="s">
        <v>334</v>
      </c>
      <c r="N133">
        <v>0.54</v>
      </c>
      <c r="O133" t="s">
        <v>33</v>
      </c>
      <c r="P133" t="s">
        <v>61</v>
      </c>
      <c r="Q133" t="s">
        <v>330</v>
      </c>
      <c r="R133" t="s">
        <v>331</v>
      </c>
      <c r="S133">
        <v>50208</v>
      </c>
      <c r="T133" s="3">
        <v>42122</v>
      </c>
      <c r="U133" s="3">
        <v>42124</v>
      </c>
      <c r="V133">
        <v>-175.86</v>
      </c>
      <c r="W133">
        <v>8</v>
      </c>
      <c r="X133">
        <v>27.45</v>
      </c>
      <c r="Y133">
        <v>90239</v>
      </c>
    </row>
    <row r="134" spans="1:25" x14ac:dyDescent="0.25">
      <c r="A134">
        <v>18885</v>
      </c>
      <c r="B134" t="s">
        <v>37</v>
      </c>
      <c r="C134">
        <v>0</v>
      </c>
      <c r="D134">
        <v>442.14</v>
      </c>
      <c r="E134">
        <v>14.7</v>
      </c>
      <c r="F134">
        <v>236</v>
      </c>
      <c r="G134" t="s">
        <v>335</v>
      </c>
      <c r="H134" t="s">
        <v>39</v>
      </c>
      <c r="I134" t="s">
        <v>28</v>
      </c>
      <c r="J134" t="s">
        <v>77</v>
      </c>
      <c r="K134" t="s">
        <v>85</v>
      </c>
      <c r="L134" t="s">
        <v>43</v>
      </c>
      <c r="M134" t="s">
        <v>336</v>
      </c>
      <c r="N134">
        <v>0.56000000000000005</v>
      </c>
      <c r="O134" t="s">
        <v>33</v>
      </c>
      <c r="P134" t="s">
        <v>34</v>
      </c>
      <c r="Q134" t="s">
        <v>255</v>
      </c>
      <c r="R134" t="s">
        <v>337</v>
      </c>
      <c r="S134">
        <v>80027</v>
      </c>
      <c r="T134" s="3">
        <v>42057</v>
      </c>
      <c r="U134" s="3">
        <v>42057</v>
      </c>
      <c r="V134">
        <v>3294.8258999999994</v>
      </c>
      <c r="W134">
        <v>10</v>
      </c>
      <c r="X134">
        <v>4775.1099999999997</v>
      </c>
      <c r="Y134">
        <v>86621</v>
      </c>
    </row>
    <row r="135" spans="1:25" x14ac:dyDescent="0.25">
      <c r="A135">
        <v>24327</v>
      </c>
      <c r="B135" t="s">
        <v>56</v>
      </c>
      <c r="C135">
        <v>0.1</v>
      </c>
      <c r="D135">
        <v>19.98</v>
      </c>
      <c r="E135">
        <v>5.77</v>
      </c>
      <c r="F135">
        <v>240</v>
      </c>
      <c r="G135" t="s">
        <v>338</v>
      </c>
      <c r="H135" t="s">
        <v>27</v>
      </c>
      <c r="I135" t="s">
        <v>58</v>
      </c>
      <c r="J135" t="s">
        <v>29</v>
      </c>
      <c r="K135" t="s">
        <v>93</v>
      </c>
      <c r="L135" t="s">
        <v>59</v>
      </c>
      <c r="M135" t="s">
        <v>339</v>
      </c>
      <c r="N135">
        <v>0.38</v>
      </c>
      <c r="O135" t="s">
        <v>33</v>
      </c>
      <c r="P135" t="s">
        <v>34</v>
      </c>
      <c r="Q135" t="s">
        <v>255</v>
      </c>
      <c r="R135" t="s">
        <v>340</v>
      </c>
      <c r="S135">
        <v>80817</v>
      </c>
      <c r="T135" s="3">
        <v>42114</v>
      </c>
      <c r="U135" s="3">
        <v>42114</v>
      </c>
      <c r="V135">
        <v>35.090000000000003</v>
      </c>
      <c r="W135">
        <v>3</v>
      </c>
      <c r="X135">
        <v>57.41</v>
      </c>
      <c r="Y135">
        <v>90479</v>
      </c>
    </row>
    <row r="136" spans="1:25" x14ac:dyDescent="0.25">
      <c r="A136">
        <v>24328</v>
      </c>
      <c r="B136" t="s">
        <v>56</v>
      </c>
      <c r="C136">
        <v>0.06</v>
      </c>
      <c r="D136">
        <v>259.70999999999998</v>
      </c>
      <c r="E136">
        <v>66.67</v>
      </c>
      <c r="F136">
        <v>241</v>
      </c>
      <c r="G136" t="s">
        <v>341</v>
      </c>
      <c r="H136" t="s">
        <v>39</v>
      </c>
      <c r="I136" t="s">
        <v>58</v>
      </c>
      <c r="J136" t="s">
        <v>41</v>
      </c>
      <c r="K136" t="s">
        <v>152</v>
      </c>
      <c r="L136" t="s">
        <v>121</v>
      </c>
      <c r="M136" t="s">
        <v>342</v>
      </c>
      <c r="N136">
        <v>0.61</v>
      </c>
      <c r="O136" t="s">
        <v>33</v>
      </c>
      <c r="P136" t="s">
        <v>34</v>
      </c>
      <c r="Q136" t="s">
        <v>255</v>
      </c>
      <c r="R136" t="s">
        <v>343</v>
      </c>
      <c r="S136">
        <v>81503</v>
      </c>
      <c r="T136" s="3">
        <v>42114</v>
      </c>
      <c r="U136" s="3">
        <v>42115</v>
      </c>
      <c r="V136">
        <v>785.63</v>
      </c>
      <c r="W136">
        <v>11</v>
      </c>
      <c r="X136">
        <v>2809.87</v>
      </c>
      <c r="Y136">
        <v>90479</v>
      </c>
    </row>
    <row r="137" spans="1:25" x14ac:dyDescent="0.25">
      <c r="A137">
        <v>25264</v>
      </c>
      <c r="B137" t="s">
        <v>106</v>
      </c>
      <c r="C137">
        <v>0.01</v>
      </c>
      <c r="D137">
        <v>5.94</v>
      </c>
      <c r="E137">
        <v>9.92</v>
      </c>
      <c r="F137">
        <v>241</v>
      </c>
      <c r="G137" t="s">
        <v>341</v>
      </c>
      <c r="H137" t="s">
        <v>49</v>
      </c>
      <c r="I137" t="s">
        <v>58</v>
      </c>
      <c r="J137" t="s">
        <v>29</v>
      </c>
      <c r="K137" t="s">
        <v>109</v>
      </c>
      <c r="L137" t="s">
        <v>59</v>
      </c>
      <c r="M137" t="s">
        <v>344</v>
      </c>
      <c r="N137">
        <v>0.38</v>
      </c>
      <c r="O137" t="s">
        <v>33</v>
      </c>
      <c r="P137" t="s">
        <v>34</v>
      </c>
      <c r="Q137" t="s">
        <v>255</v>
      </c>
      <c r="R137" t="s">
        <v>343</v>
      </c>
      <c r="S137">
        <v>81503</v>
      </c>
      <c r="T137" s="3">
        <v>42150</v>
      </c>
      <c r="U137" s="3">
        <v>42157</v>
      </c>
      <c r="V137">
        <v>-256.51900000000001</v>
      </c>
      <c r="W137">
        <v>13</v>
      </c>
      <c r="X137">
        <v>79.930000000000007</v>
      </c>
      <c r="Y137">
        <v>90480</v>
      </c>
    </row>
    <row r="138" spans="1:25" x14ac:dyDescent="0.25">
      <c r="A138">
        <v>25265</v>
      </c>
      <c r="B138" t="s">
        <v>106</v>
      </c>
      <c r="C138">
        <v>0.02</v>
      </c>
      <c r="D138">
        <v>125.99</v>
      </c>
      <c r="E138">
        <v>3</v>
      </c>
      <c r="F138">
        <v>241</v>
      </c>
      <c r="G138" t="s">
        <v>341</v>
      </c>
      <c r="H138" t="s">
        <v>49</v>
      </c>
      <c r="I138" t="s">
        <v>58</v>
      </c>
      <c r="J138" t="s">
        <v>77</v>
      </c>
      <c r="K138" t="s">
        <v>78</v>
      </c>
      <c r="L138" t="s">
        <v>59</v>
      </c>
      <c r="M138" t="s">
        <v>345</v>
      </c>
      <c r="N138">
        <v>0.59</v>
      </c>
      <c r="O138" t="s">
        <v>33</v>
      </c>
      <c r="P138" t="s">
        <v>34</v>
      </c>
      <c r="Q138" t="s">
        <v>255</v>
      </c>
      <c r="R138" t="s">
        <v>343</v>
      </c>
      <c r="S138">
        <v>81503</v>
      </c>
      <c r="T138" s="3">
        <v>42150</v>
      </c>
      <c r="U138" s="3">
        <v>42150</v>
      </c>
      <c r="V138">
        <v>398.358</v>
      </c>
      <c r="W138">
        <v>8</v>
      </c>
      <c r="X138">
        <v>873.18</v>
      </c>
      <c r="Y138">
        <v>90480</v>
      </c>
    </row>
    <row r="139" spans="1:25" x14ac:dyDescent="0.25">
      <c r="A139">
        <v>18849</v>
      </c>
      <c r="B139" t="s">
        <v>56</v>
      </c>
      <c r="C139">
        <v>0.02</v>
      </c>
      <c r="D139">
        <v>146.05000000000001</v>
      </c>
      <c r="E139">
        <v>80.2</v>
      </c>
      <c r="F139">
        <v>247</v>
      </c>
      <c r="G139" t="s">
        <v>346</v>
      </c>
      <c r="H139" t="s">
        <v>39</v>
      </c>
      <c r="I139" t="s">
        <v>28</v>
      </c>
      <c r="J139" t="s">
        <v>41</v>
      </c>
      <c r="K139" t="s">
        <v>152</v>
      </c>
      <c r="L139" t="s">
        <v>121</v>
      </c>
      <c r="M139" t="s">
        <v>347</v>
      </c>
      <c r="N139">
        <v>0.71</v>
      </c>
      <c r="O139" t="s">
        <v>33</v>
      </c>
      <c r="P139" t="s">
        <v>136</v>
      </c>
      <c r="Q139" t="s">
        <v>244</v>
      </c>
      <c r="R139" t="s">
        <v>348</v>
      </c>
      <c r="S139">
        <v>37804</v>
      </c>
      <c r="T139" s="3">
        <v>42058</v>
      </c>
      <c r="U139" s="3">
        <v>42058</v>
      </c>
      <c r="V139">
        <v>-101.19200000000001</v>
      </c>
      <c r="W139">
        <v>5</v>
      </c>
      <c r="X139">
        <v>798.69</v>
      </c>
      <c r="Y139">
        <v>89139</v>
      </c>
    </row>
    <row r="140" spans="1:25" x14ac:dyDescent="0.25">
      <c r="A140">
        <v>18850</v>
      </c>
      <c r="B140" t="s">
        <v>56</v>
      </c>
      <c r="C140">
        <v>0.06</v>
      </c>
      <c r="D140">
        <v>65.989999999999995</v>
      </c>
      <c r="E140">
        <v>5.92</v>
      </c>
      <c r="F140">
        <v>247</v>
      </c>
      <c r="G140" t="s">
        <v>346</v>
      </c>
      <c r="H140" t="s">
        <v>49</v>
      </c>
      <c r="I140" t="s">
        <v>28</v>
      </c>
      <c r="J140" t="s">
        <v>77</v>
      </c>
      <c r="K140" t="s">
        <v>78</v>
      </c>
      <c r="L140" t="s">
        <v>59</v>
      </c>
      <c r="M140" t="s">
        <v>315</v>
      </c>
      <c r="N140">
        <v>0.55000000000000004</v>
      </c>
      <c r="O140" t="s">
        <v>33</v>
      </c>
      <c r="P140" t="s">
        <v>136</v>
      </c>
      <c r="Q140" t="s">
        <v>244</v>
      </c>
      <c r="R140" t="s">
        <v>348</v>
      </c>
      <c r="S140">
        <v>37804</v>
      </c>
      <c r="T140" s="3">
        <v>42058</v>
      </c>
      <c r="U140" s="3">
        <v>42059</v>
      </c>
      <c r="V140">
        <v>-3.3320000000000336</v>
      </c>
      <c r="W140">
        <v>14</v>
      </c>
      <c r="X140">
        <v>792.11</v>
      </c>
      <c r="Y140">
        <v>89139</v>
      </c>
    </row>
    <row r="141" spans="1:25" x14ac:dyDescent="0.25">
      <c r="A141">
        <v>18842</v>
      </c>
      <c r="B141" t="s">
        <v>56</v>
      </c>
      <c r="C141">
        <v>0.09</v>
      </c>
      <c r="D141">
        <v>2.88</v>
      </c>
      <c r="E141">
        <v>0.99</v>
      </c>
      <c r="F141">
        <v>247</v>
      </c>
      <c r="G141" t="s">
        <v>346</v>
      </c>
      <c r="H141" t="s">
        <v>49</v>
      </c>
      <c r="I141" t="s">
        <v>28</v>
      </c>
      <c r="J141" t="s">
        <v>29</v>
      </c>
      <c r="K141" t="s">
        <v>134</v>
      </c>
      <c r="L141" t="s">
        <v>59</v>
      </c>
      <c r="M141" t="s">
        <v>349</v>
      </c>
      <c r="N141">
        <v>0.36</v>
      </c>
      <c r="O141" t="s">
        <v>33</v>
      </c>
      <c r="P141" t="s">
        <v>136</v>
      </c>
      <c r="Q141" t="s">
        <v>244</v>
      </c>
      <c r="R141" t="s">
        <v>348</v>
      </c>
      <c r="S141">
        <v>37804</v>
      </c>
      <c r="T141" s="3">
        <v>42084</v>
      </c>
      <c r="U141" s="3">
        <v>42086</v>
      </c>
      <c r="V141">
        <v>-145.08199999999999</v>
      </c>
      <c r="W141">
        <v>10</v>
      </c>
      <c r="X141">
        <v>28.73</v>
      </c>
      <c r="Y141">
        <v>89140</v>
      </c>
    </row>
    <row r="142" spans="1:25" x14ac:dyDescent="0.25">
      <c r="A142">
        <v>18773</v>
      </c>
      <c r="B142" t="s">
        <v>47</v>
      </c>
      <c r="C142">
        <v>0.02</v>
      </c>
      <c r="D142">
        <v>2.58</v>
      </c>
      <c r="E142">
        <v>1.3</v>
      </c>
      <c r="F142">
        <v>250</v>
      </c>
      <c r="G142" t="s">
        <v>350</v>
      </c>
      <c r="H142" t="s">
        <v>27</v>
      </c>
      <c r="I142" t="s">
        <v>28</v>
      </c>
      <c r="J142" t="s">
        <v>29</v>
      </c>
      <c r="K142" t="s">
        <v>30</v>
      </c>
      <c r="L142" t="s">
        <v>31</v>
      </c>
      <c r="M142" t="s">
        <v>351</v>
      </c>
      <c r="N142">
        <v>0.59</v>
      </c>
      <c r="O142" t="s">
        <v>33</v>
      </c>
      <c r="P142" t="s">
        <v>61</v>
      </c>
      <c r="Q142" t="s">
        <v>62</v>
      </c>
      <c r="R142" t="s">
        <v>352</v>
      </c>
      <c r="S142">
        <v>55423</v>
      </c>
      <c r="T142" s="3">
        <v>42152</v>
      </c>
      <c r="U142" s="3">
        <v>42153</v>
      </c>
      <c r="V142">
        <v>1.1080000000000014</v>
      </c>
      <c r="W142">
        <v>39</v>
      </c>
      <c r="X142">
        <v>109.74</v>
      </c>
      <c r="Y142">
        <v>87214</v>
      </c>
    </row>
    <row r="143" spans="1:25" x14ac:dyDescent="0.25">
      <c r="A143">
        <v>18774</v>
      </c>
      <c r="B143" t="s">
        <v>47</v>
      </c>
      <c r="C143">
        <v>0.02</v>
      </c>
      <c r="D143">
        <v>65.989999999999995</v>
      </c>
      <c r="E143">
        <v>3.9</v>
      </c>
      <c r="F143">
        <v>250</v>
      </c>
      <c r="G143" t="s">
        <v>350</v>
      </c>
      <c r="H143" t="s">
        <v>49</v>
      </c>
      <c r="I143" t="s">
        <v>28</v>
      </c>
      <c r="J143" t="s">
        <v>77</v>
      </c>
      <c r="K143" t="s">
        <v>78</v>
      </c>
      <c r="L143" t="s">
        <v>59</v>
      </c>
      <c r="M143" t="s">
        <v>353</v>
      </c>
      <c r="N143">
        <v>0.55000000000000004</v>
      </c>
      <c r="O143" t="s">
        <v>33</v>
      </c>
      <c r="P143" t="s">
        <v>61</v>
      </c>
      <c r="Q143" t="s">
        <v>62</v>
      </c>
      <c r="R143" t="s">
        <v>352</v>
      </c>
      <c r="S143">
        <v>55423</v>
      </c>
      <c r="T143" s="3">
        <v>42152</v>
      </c>
      <c r="U143" s="3">
        <v>42153</v>
      </c>
      <c r="V143">
        <v>1061.3790000000001</v>
      </c>
      <c r="W143">
        <v>27</v>
      </c>
      <c r="X143">
        <v>1543.55</v>
      </c>
      <c r="Y143">
        <v>87214</v>
      </c>
    </row>
    <row r="144" spans="1:25" x14ac:dyDescent="0.25">
      <c r="A144">
        <v>18801</v>
      </c>
      <c r="B144" t="s">
        <v>56</v>
      </c>
      <c r="C144">
        <v>0.1</v>
      </c>
      <c r="D144">
        <v>280.98</v>
      </c>
      <c r="E144">
        <v>35.67</v>
      </c>
      <c r="F144">
        <v>254</v>
      </c>
      <c r="G144" t="s">
        <v>354</v>
      </c>
      <c r="H144" t="s">
        <v>39</v>
      </c>
      <c r="I144" t="s">
        <v>40</v>
      </c>
      <c r="J144" t="s">
        <v>41</v>
      </c>
      <c r="K144" t="s">
        <v>152</v>
      </c>
      <c r="L144" t="s">
        <v>121</v>
      </c>
      <c r="M144" t="s">
        <v>355</v>
      </c>
      <c r="N144">
        <v>0.66</v>
      </c>
      <c r="O144" t="s">
        <v>33</v>
      </c>
      <c r="P144" t="s">
        <v>34</v>
      </c>
      <c r="Q144" t="s">
        <v>255</v>
      </c>
      <c r="R144" t="s">
        <v>356</v>
      </c>
      <c r="S144">
        <v>80126</v>
      </c>
      <c r="T144" s="3">
        <v>42165</v>
      </c>
      <c r="U144" s="3">
        <v>42166</v>
      </c>
      <c r="V144">
        <v>-53.744999999999997</v>
      </c>
      <c r="W144">
        <v>5</v>
      </c>
      <c r="X144">
        <v>1332.82</v>
      </c>
      <c r="Y144">
        <v>86268</v>
      </c>
    </row>
    <row r="145" spans="1:25" x14ac:dyDescent="0.25">
      <c r="A145">
        <v>20577</v>
      </c>
      <c r="B145" t="s">
        <v>47</v>
      </c>
      <c r="C145">
        <v>0.03</v>
      </c>
      <c r="D145">
        <v>8.34</v>
      </c>
      <c r="E145">
        <v>2.64</v>
      </c>
      <c r="F145">
        <v>256</v>
      </c>
      <c r="G145" t="s">
        <v>357</v>
      </c>
      <c r="H145" t="s">
        <v>49</v>
      </c>
      <c r="I145" t="s">
        <v>40</v>
      </c>
      <c r="J145" t="s">
        <v>29</v>
      </c>
      <c r="K145" t="s">
        <v>174</v>
      </c>
      <c r="L145" t="s">
        <v>51</v>
      </c>
      <c r="M145" t="s">
        <v>358</v>
      </c>
      <c r="N145">
        <v>0.59</v>
      </c>
      <c r="O145" t="s">
        <v>33</v>
      </c>
      <c r="P145" t="s">
        <v>53</v>
      </c>
      <c r="Q145" t="s">
        <v>234</v>
      </c>
      <c r="R145" t="s">
        <v>359</v>
      </c>
      <c r="S145">
        <v>17331</v>
      </c>
      <c r="T145" s="3">
        <v>42035</v>
      </c>
      <c r="U145" s="3">
        <v>42037</v>
      </c>
      <c r="V145">
        <v>0.68399999999999894</v>
      </c>
      <c r="W145">
        <v>4</v>
      </c>
      <c r="X145">
        <v>34.64</v>
      </c>
      <c r="Y145">
        <v>86267</v>
      </c>
    </row>
    <row r="146" spans="1:25" x14ac:dyDescent="0.25">
      <c r="A146">
        <v>24498</v>
      </c>
      <c r="B146" t="s">
        <v>56</v>
      </c>
      <c r="C146">
        <v>0.05</v>
      </c>
      <c r="D146">
        <v>17.48</v>
      </c>
      <c r="E146">
        <v>1.99</v>
      </c>
      <c r="F146">
        <v>258</v>
      </c>
      <c r="G146" t="s">
        <v>360</v>
      </c>
      <c r="H146" t="s">
        <v>49</v>
      </c>
      <c r="I146" t="s">
        <v>114</v>
      </c>
      <c r="J146" t="s">
        <v>77</v>
      </c>
      <c r="K146" t="s">
        <v>180</v>
      </c>
      <c r="L146" t="s">
        <v>51</v>
      </c>
      <c r="M146" t="s">
        <v>361</v>
      </c>
      <c r="N146">
        <v>0.45</v>
      </c>
      <c r="O146" t="s">
        <v>33</v>
      </c>
      <c r="P146" t="s">
        <v>136</v>
      </c>
      <c r="Q146" t="s">
        <v>362</v>
      </c>
      <c r="R146" t="s">
        <v>363</v>
      </c>
      <c r="S146">
        <v>33772</v>
      </c>
      <c r="T146" s="3">
        <v>42006</v>
      </c>
      <c r="U146" s="3">
        <v>42008</v>
      </c>
      <c r="V146">
        <v>-127.00800000000001</v>
      </c>
      <c r="W146">
        <v>3</v>
      </c>
      <c r="X146">
        <v>52.47</v>
      </c>
      <c r="Y146">
        <v>85858</v>
      </c>
    </row>
    <row r="147" spans="1:25" x14ac:dyDescent="0.25">
      <c r="A147">
        <v>18011</v>
      </c>
      <c r="B147" t="s">
        <v>106</v>
      </c>
      <c r="C147">
        <v>0.09</v>
      </c>
      <c r="D147">
        <v>2.88</v>
      </c>
      <c r="E147">
        <v>0.7</v>
      </c>
      <c r="F147">
        <v>259</v>
      </c>
      <c r="G147" t="s">
        <v>364</v>
      </c>
      <c r="H147" t="s">
        <v>49</v>
      </c>
      <c r="I147" t="s">
        <v>114</v>
      </c>
      <c r="J147" t="s">
        <v>29</v>
      </c>
      <c r="K147" t="s">
        <v>30</v>
      </c>
      <c r="L147" t="s">
        <v>31</v>
      </c>
      <c r="M147" t="s">
        <v>365</v>
      </c>
      <c r="N147">
        <v>0.56000000000000005</v>
      </c>
      <c r="O147" t="s">
        <v>33</v>
      </c>
      <c r="P147" t="s">
        <v>34</v>
      </c>
      <c r="Q147" t="s">
        <v>366</v>
      </c>
      <c r="R147" t="s">
        <v>367</v>
      </c>
      <c r="S147">
        <v>87505</v>
      </c>
      <c r="T147" s="3">
        <v>42023</v>
      </c>
      <c r="U147" s="3">
        <v>42023</v>
      </c>
      <c r="V147">
        <v>5.7532000000000005</v>
      </c>
      <c r="W147">
        <v>10</v>
      </c>
      <c r="X147">
        <v>26.38</v>
      </c>
      <c r="Y147">
        <v>85857</v>
      </c>
    </row>
    <row r="148" spans="1:25" x14ac:dyDescent="0.25">
      <c r="A148">
        <v>22370</v>
      </c>
      <c r="B148" t="s">
        <v>25</v>
      </c>
      <c r="C148">
        <v>0.05</v>
      </c>
      <c r="D148">
        <v>31.76</v>
      </c>
      <c r="E148">
        <v>45.51</v>
      </c>
      <c r="F148">
        <v>263</v>
      </c>
      <c r="G148" t="s">
        <v>368</v>
      </c>
      <c r="H148" t="s">
        <v>39</v>
      </c>
      <c r="I148" t="s">
        <v>58</v>
      </c>
      <c r="J148" t="s">
        <v>41</v>
      </c>
      <c r="K148" t="s">
        <v>152</v>
      </c>
      <c r="L148" t="s">
        <v>121</v>
      </c>
      <c r="M148" t="s">
        <v>369</v>
      </c>
      <c r="N148">
        <v>0.65</v>
      </c>
      <c r="O148" t="s">
        <v>33</v>
      </c>
      <c r="P148" t="s">
        <v>53</v>
      </c>
      <c r="Q148" t="s">
        <v>154</v>
      </c>
      <c r="R148" t="s">
        <v>370</v>
      </c>
      <c r="S148">
        <v>44106</v>
      </c>
      <c r="T148" s="3">
        <v>42025</v>
      </c>
      <c r="U148" s="3">
        <v>42027</v>
      </c>
      <c r="V148">
        <v>-2177.9860960000001</v>
      </c>
      <c r="W148">
        <v>9</v>
      </c>
      <c r="X148">
        <v>304.33999999999997</v>
      </c>
      <c r="Y148">
        <v>86297</v>
      </c>
    </row>
    <row r="149" spans="1:25" x14ac:dyDescent="0.25">
      <c r="A149">
        <v>20858</v>
      </c>
      <c r="B149" t="s">
        <v>37</v>
      </c>
      <c r="C149">
        <v>0</v>
      </c>
      <c r="D149">
        <v>73.98</v>
      </c>
      <c r="E149">
        <v>12.14</v>
      </c>
      <c r="F149">
        <v>266</v>
      </c>
      <c r="G149" t="s">
        <v>371</v>
      </c>
      <c r="H149" t="s">
        <v>27</v>
      </c>
      <c r="I149" t="s">
        <v>28</v>
      </c>
      <c r="J149" t="s">
        <v>77</v>
      </c>
      <c r="K149" t="s">
        <v>180</v>
      </c>
      <c r="L149" t="s">
        <v>59</v>
      </c>
      <c r="M149" t="s">
        <v>372</v>
      </c>
      <c r="N149">
        <v>0.67</v>
      </c>
      <c r="O149" t="s">
        <v>33</v>
      </c>
      <c r="P149" t="s">
        <v>61</v>
      </c>
      <c r="Q149" t="s">
        <v>130</v>
      </c>
      <c r="R149" t="s">
        <v>373</v>
      </c>
      <c r="S149">
        <v>78207</v>
      </c>
      <c r="T149" s="3">
        <v>42142</v>
      </c>
      <c r="U149" s="3">
        <v>42144</v>
      </c>
      <c r="V149">
        <v>326.25</v>
      </c>
      <c r="W149">
        <v>17</v>
      </c>
      <c r="X149">
        <v>1300.81</v>
      </c>
      <c r="Y149">
        <v>90593</v>
      </c>
    </row>
    <row r="150" spans="1:25" x14ac:dyDescent="0.25">
      <c r="A150">
        <v>19823</v>
      </c>
      <c r="B150" t="s">
        <v>56</v>
      </c>
      <c r="C150">
        <v>0.08</v>
      </c>
      <c r="D150">
        <v>6.48</v>
      </c>
      <c r="E150">
        <v>7.03</v>
      </c>
      <c r="F150">
        <v>266</v>
      </c>
      <c r="G150" t="s">
        <v>371</v>
      </c>
      <c r="H150" t="s">
        <v>49</v>
      </c>
      <c r="I150" t="s">
        <v>28</v>
      </c>
      <c r="J150" t="s">
        <v>29</v>
      </c>
      <c r="K150" t="s">
        <v>93</v>
      </c>
      <c r="L150" t="s">
        <v>59</v>
      </c>
      <c r="M150" t="s">
        <v>374</v>
      </c>
      <c r="N150">
        <v>0.37</v>
      </c>
      <c r="O150" t="s">
        <v>33</v>
      </c>
      <c r="P150" t="s">
        <v>61</v>
      </c>
      <c r="Q150" t="s">
        <v>130</v>
      </c>
      <c r="R150" t="s">
        <v>373</v>
      </c>
      <c r="S150">
        <v>78207</v>
      </c>
      <c r="T150" s="3">
        <v>42139</v>
      </c>
      <c r="U150" s="3">
        <v>42140</v>
      </c>
      <c r="V150">
        <v>8.9320000000000093</v>
      </c>
      <c r="W150">
        <v>10</v>
      </c>
      <c r="X150">
        <v>67.86</v>
      </c>
      <c r="Y150">
        <v>90594</v>
      </c>
    </row>
    <row r="151" spans="1:25" x14ac:dyDescent="0.25">
      <c r="A151">
        <v>19824</v>
      </c>
      <c r="B151" t="s">
        <v>56</v>
      </c>
      <c r="C151">
        <v>0.01</v>
      </c>
      <c r="D151">
        <v>20.34</v>
      </c>
      <c r="E151">
        <v>35</v>
      </c>
      <c r="F151">
        <v>266</v>
      </c>
      <c r="G151" t="s">
        <v>371</v>
      </c>
      <c r="H151" t="s">
        <v>49</v>
      </c>
      <c r="I151" t="s">
        <v>28</v>
      </c>
      <c r="J151" t="s">
        <v>29</v>
      </c>
      <c r="K151" t="s">
        <v>141</v>
      </c>
      <c r="L151" t="s">
        <v>236</v>
      </c>
      <c r="M151" t="s">
        <v>375</v>
      </c>
      <c r="N151">
        <v>0.84</v>
      </c>
      <c r="O151" t="s">
        <v>33</v>
      </c>
      <c r="P151" t="s">
        <v>61</v>
      </c>
      <c r="Q151" t="s">
        <v>130</v>
      </c>
      <c r="R151" t="s">
        <v>373</v>
      </c>
      <c r="S151">
        <v>78207</v>
      </c>
      <c r="T151" s="3">
        <v>42139</v>
      </c>
      <c r="U151" s="3">
        <v>42140</v>
      </c>
      <c r="V151">
        <v>229.63800000000015</v>
      </c>
      <c r="W151">
        <v>33</v>
      </c>
      <c r="X151">
        <v>747.28</v>
      </c>
      <c r="Y151">
        <v>90594</v>
      </c>
    </row>
    <row r="152" spans="1:25" x14ac:dyDescent="0.25">
      <c r="A152">
        <v>18770</v>
      </c>
      <c r="B152" t="s">
        <v>106</v>
      </c>
      <c r="C152">
        <v>0.02</v>
      </c>
      <c r="D152">
        <v>5.58</v>
      </c>
      <c r="E152">
        <v>5.3</v>
      </c>
      <c r="F152">
        <v>268</v>
      </c>
      <c r="G152" t="s">
        <v>376</v>
      </c>
      <c r="H152" t="s">
        <v>49</v>
      </c>
      <c r="I152" t="s">
        <v>40</v>
      </c>
      <c r="J152" t="s">
        <v>29</v>
      </c>
      <c r="K152" t="s">
        <v>69</v>
      </c>
      <c r="L152" t="s">
        <v>59</v>
      </c>
      <c r="M152" t="s">
        <v>377</v>
      </c>
      <c r="N152">
        <v>0.35</v>
      </c>
      <c r="O152" t="s">
        <v>33</v>
      </c>
      <c r="P152" t="s">
        <v>34</v>
      </c>
      <c r="Q152" t="s">
        <v>378</v>
      </c>
      <c r="R152" t="s">
        <v>379</v>
      </c>
      <c r="S152">
        <v>86001</v>
      </c>
      <c r="T152" s="3">
        <v>42101</v>
      </c>
      <c r="U152" s="3">
        <v>42106</v>
      </c>
      <c r="V152">
        <v>-22.48</v>
      </c>
      <c r="W152">
        <v>3</v>
      </c>
      <c r="X152">
        <v>18.670000000000002</v>
      </c>
      <c r="Y152">
        <v>88941</v>
      </c>
    </row>
    <row r="153" spans="1:25" x14ac:dyDescent="0.25">
      <c r="A153">
        <v>18771</v>
      </c>
      <c r="B153" t="s">
        <v>106</v>
      </c>
      <c r="C153">
        <v>0.03</v>
      </c>
      <c r="D153">
        <v>40.89</v>
      </c>
      <c r="E153">
        <v>18.98</v>
      </c>
      <c r="F153">
        <v>268</v>
      </c>
      <c r="G153" t="s">
        <v>376</v>
      </c>
      <c r="H153" t="s">
        <v>49</v>
      </c>
      <c r="I153" t="s">
        <v>40</v>
      </c>
      <c r="J153" t="s">
        <v>41</v>
      </c>
      <c r="K153" t="s">
        <v>50</v>
      </c>
      <c r="L153" t="s">
        <v>59</v>
      </c>
      <c r="M153" t="s">
        <v>380</v>
      </c>
      <c r="N153">
        <v>0.56999999999999995</v>
      </c>
      <c r="O153" t="s">
        <v>33</v>
      </c>
      <c r="P153" t="s">
        <v>34</v>
      </c>
      <c r="Q153" t="s">
        <v>378</v>
      </c>
      <c r="R153" t="s">
        <v>379</v>
      </c>
      <c r="S153">
        <v>86001</v>
      </c>
      <c r="T153" s="3">
        <v>42101</v>
      </c>
      <c r="U153" s="3">
        <v>42108</v>
      </c>
      <c r="V153">
        <v>78.98</v>
      </c>
      <c r="W153">
        <v>5</v>
      </c>
      <c r="X153">
        <v>210.77</v>
      </c>
      <c r="Y153">
        <v>88941</v>
      </c>
    </row>
    <row r="154" spans="1:25" x14ac:dyDescent="0.25">
      <c r="A154">
        <v>23059</v>
      </c>
      <c r="B154" t="s">
        <v>106</v>
      </c>
      <c r="C154">
        <v>0.09</v>
      </c>
      <c r="D154">
        <v>35.94</v>
      </c>
      <c r="E154">
        <v>6.66</v>
      </c>
      <c r="F154">
        <v>269</v>
      </c>
      <c r="G154" t="s">
        <v>381</v>
      </c>
      <c r="H154" t="s">
        <v>49</v>
      </c>
      <c r="I154" t="s">
        <v>40</v>
      </c>
      <c r="J154" t="s">
        <v>29</v>
      </c>
      <c r="K154" t="s">
        <v>69</v>
      </c>
      <c r="L154" t="s">
        <v>59</v>
      </c>
      <c r="M154" t="s">
        <v>73</v>
      </c>
      <c r="N154">
        <v>0.4</v>
      </c>
      <c r="O154" t="s">
        <v>33</v>
      </c>
      <c r="P154" t="s">
        <v>34</v>
      </c>
      <c r="Q154" t="s">
        <v>378</v>
      </c>
      <c r="R154" t="s">
        <v>382</v>
      </c>
      <c r="S154">
        <v>85234</v>
      </c>
      <c r="T154" s="3">
        <v>42160</v>
      </c>
      <c r="U154" s="3">
        <v>42165</v>
      </c>
      <c r="V154">
        <v>144.2928</v>
      </c>
      <c r="W154">
        <v>6</v>
      </c>
      <c r="X154">
        <v>209.12</v>
      </c>
      <c r="Y154">
        <v>88942</v>
      </c>
    </row>
    <row r="155" spans="1:25" x14ac:dyDescent="0.25">
      <c r="A155">
        <v>23060</v>
      </c>
      <c r="B155" t="s">
        <v>106</v>
      </c>
      <c r="C155">
        <v>0</v>
      </c>
      <c r="D155">
        <v>170.98</v>
      </c>
      <c r="E155">
        <v>13.99</v>
      </c>
      <c r="F155">
        <v>269</v>
      </c>
      <c r="G155" t="s">
        <v>381</v>
      </c>
      <c r="H155" t="s">
        <v>49</v>
      </c>
      <c r="I155" t="s">
        <v>40</v>
      </c>
      <c r="J155" t="s">
        <v>41</v>
      </c>
      <c r="K155" t="s">
        <v>50</v>
      </c>
      <c r="L155" t="s">
        <v>86</v>
      </c>
      <c r="M155" t="s">
        <v>383</v>
      </c>
      <c r="N155">
        <v>0.75</v>
      </c>
      <c r="O155" t="s">
        <v>33</v>
      </c>
      <c r="P155" t="s">
        <v>34</v>
      </c>
      <c r="Q155" t="s">
        <v>378</v>
      </c>
      <c r="R155" t="s">
        <v>382</v>
      </c>
      <c r="S155">
        <v>85234</v>
      </c>
      <c r="T155" s="3">
        <v>42160</v>
      </c>
      <c r="U155" s="3">
        <v>42167</v>
      </c>
      <c r="V155">
        <v>888.14729999999997</v>
      </c>
      <c r="W155">
        <v>7</v>
      </c>
      <c r="X155">
        <v>1287.17</v>
      </c>
      <c r="Y155">
        <v>88942</v>
      </c>
    </row>
    <row r="156" spans="1:25" x14ac:dyDescent="0.25">
      <c r="A156">
        <v>23061</v>
      </c>
      <c r="B156" t="s">
        <v>106</v>
      </c>
      <c r="C156">
        <v>0.09</v>
      </c>
      <c r="D156">
        <v>4.9800000000000004</v>
      </c>
      <c r="E156">
        <v>7.44</v>
      </c>
      <c r="F156">
        <v>269</v>
      </c>
      <c r="G156" t="s">
        <v>381</v>
      </c>
      <c r="H156" t="s">
        <v>49</v>
      </c>
      <c r="I156" t="s">
        <v>40</v>
      </c>
      <c r="J156" t="s">
        <v>29</v>
      </c>
      <c r="K156" t="s">
        <v>93</v>
      </c>
      <c r="L156" t="s">
        <v>59</v>
      </c>
      <c r="M156" t="s">
        <v>384</v>
      </c>
      <c r="N156">
        <v>0.36</v>
      </c>
      <c r="O156" t="s">
        <v>33</v>
      </c>
      <c r="P156" t="s">
        <v>34</v>
      </c>
      <c r="Q156" t="s">
        <v>378</v>
      </c>
      <c r="R156" t="s">
        <v>382</v>
      </c>
      <c r="S156">
        <v>85234</v>
      </c>
      <c r="T156" s="3">
        <v>42160</v>
      </c>
      <c r="U156" s="3">
        <v>42162</v>
      </c>
      <c r="V156">
        <v>-46.005000000000003</v>
      </c>
      <c r="W156">
        <v>9</v>
      </c>
      <c r="X156">
        <v>46.17</v>
      </c>
      <c r="Y156">
        <v>88942</v>
      </c>
    </row>
    <row r="157" spans="1:25" x14ac:dyDescent="0.25">
      <c r="A157">
        <v>19515</v>
      </c>
      <c r="B157" t="s">
        <v>56</v>
      </c>
      <c r="C157">
        <v>0.1</v>
      </c>
      <c r="D157">
        <v>80.97</v>
      </c>
      <c r="E157">
        <v>30.06</v>
      </c>
      <c r="F157">
        <v>271</v>
      </c>
      <c r="G157" t="s">
        <v>385</v>
      </c>
      <c r="H157" t="s">
        <v>39</v>
      </c>
      <c r="I157" t="s">
        <v>58</v>
      </c>
      <c r="J157" t="s">
        <v>77</v>
      </c>
      <c r="K157" t="s">
        <v>85</v>
      </c>
      <c r="L157" t="s">
        <v>121</v>
      </c>
      <c r="M157" t="s">
        <v>386</v>
      </c>
      <c r="N157">
        <v>0.4</v>
      </c>
      <c r="O157" t="s">
        <v>33</v>
      </c>
      <c r="P157" t="s">
        <v>136</v>
      </c>
      <c r="Q157" t="s">
        <v>387</v>
      </c>
      <c r="R157" t="s">
        <v>388</v>
      </c>
      <c r="S157">
        <v>30297</v>
      </c>
      <c r="T157" s="3">
        <v>42093</v>
      </c>
      <c r="U157" s="3">
        <v>42094</v>
      </c>
      <c r="V157">
        <v>128.02529999999999</v>
      </c>
      <c r="W157">
        <v>12</v>
      </c>
      <c r="X157">
        <v>899.81</v>
      </c>
      <c r="Y157">
        <v>88940</v>
      </c>
    </row>
    <row r="158" spans="1:25" x14ac:dyDescent="0.25">
      <c r="A158">
        <v>770</v>
      </c>
      <c r="B158" t="s">
        <v>106</v>
      </c>
      <c r="C158">
        <v>0.02</v>
      </c>
      <c r="D158">
        <v>5.58</v>
      </c>
      <c r="E158">
        <v>5.3</v>
      </c>
      <c r="F158">
        <v>272</v>
      </c>
      <c r="G158" t="s">
        <v>389</v>
      </c>
      <c r="H158" t="s">
        <v>49</v>
      </c>
      <c r="I158" t="s">
        <v>40</v>
      </c>
      <c r="J158" t="s">
        <v>29</v>
      </c>
      <c r="K158" t="s">
        <v>69</v>
      </c>
      <c r="L158" t="s">
        <v>59</v>
      </c>
      <c r="M158" t="s">
        <v>377</v>
      </c>
      <c r="N158">
        <v>0.35</v>
      </c>
      <c r="O158" t="s">
        <v>33</v>
      </c>
      <c r="P158" t="s">
        <v>136</v>
      </c>
      <c r="Q158" t="s">
        <v>322</v>
      </c>
      <c r="R158" t="s">
        <v>390</v>
      </c>
      <c r="S158">
        <v>28204</v>
      </c>
      <c r="T158" s="3">
        <v>42101</v>
      </c>
      <c r="U158" s="3">
        <v>42106</v>
      </c>
      <c r="V158">
        <v>-29.898400000000002</v>
      </c>
      <c r="W158">
        <v>11</v>
      </c>
      <c r="X158">
        <v>68.459999999999994</v>
      </c>
      <c r="Y158">
        <v>5509</v>
      </c>
    </row>
    <row r="159" spans="1:25" x14ac:dyDescent="0.25">
      <c r="A159">
        <v>771</v>
      </c>
      <c r="B159" t="s">
        <v>106</v>
      </c>
      <c r="C159">
        <v>0.03</v>
      </c>
      <c r="D159">
        <v>40.89</v>
      </c>
      <c r="E159">
        <v>18.98</v>
      </c>
      <c r="F159">
        <v>272</v>
      </c>
      <c r="G159" t="s">
        <v>389</v>
      </c>
      <c r="H159" t="s">
        <v>49</v>
      </c>
      <c r="I159" t="s">
        <v>40</v>
      </c>
      <c r="J159" t="s">
        <v>41</v>
      </c>
      <c r="K159" t="s">
        <v>50</v>
      </c>
      <c r="L159" t="s">
        <v>59</v>
      </c>
      <c r="M159" t="s">
        <v>380</v>
      </c>
      <c r="N159">
        <v>0.56999999999999995</v>
      </c>
      <c r="O159" t="s">
        <v>33</v>
      </c>
      <c r="P159" t="s">
        <v>136</v>
      </c>
      <c r="Q159" t="s">
        <v>322</v>
      </c>
      <c r="R159" t="s">
        <v>390</v>
      </c>
      <c r="S159">
        <v>28204</v>
      </c>
      <c r="T159" s="3">
        <v>42101</v>
      </c>
      <c r="U159" s="3">
        <v>42108</v>
      </c>
      <c r="V159">
        <v>52.916600000000003</v>
      </c>
      <c r="W159">
        <v>21</v>
      </c>
      <c r="X159">
        <v>885.23</v>
      </c>
      <c r="Y159">
        <v>5509</v>
      </c>
    </row>
    <row r="160" spans="1:25" x14ac:dyDescent="0.25">
      <c r="A160">
        <v>5059</v>
      </c>
      <c r="B160" t="s">
        <v>106</v>
      </c>
      <c r="C160">
        <v>0.09</v>
      </c>
      <c r="D160">
        <v>35.94</v>
      </c>
      <c r="E160">
        <v>6.66</v>
      </c>
      <c r="F160">
        <v>272</v>
      </c>
      <c r="G160" t="s">
        <v>389</v>
      </c>
      <c r="H160" t="s">
        <v>49</v>
      </c>
      <c r="I160" t="s">
        <v>40</v>
      </c>
      <c r="J160" t="s">
        <v>29</v>
      </c>
      <c r="K160" t="s">
        <v>69</v>
      </c>
      <c r="L160" t="s">
        <v>59</v>
      </c>
      <c r="M160" t="s">
        <v>73</v>
      </c>
      <c r="N160">
        <v>0.4</v>
      </c>
      <c r="O160" t="s">
        <v>33</v>
      </c>
      <c r="P160" t="s">
        <v>136</v>
      </c>
      <c r="Q160" t="s">
        <v>322</v>
      </c>
      <c r="R160" t="s">
        <v>390</v>
      </c>
      <c r="S160">
        <v>28204</v>
      </c>
      <c r="T160" s="3">
        <v>42160</v>
      </c>
      <c r="U160" s="3">
        <v>42165</v>
      </c>
      <c r="V160">
        <v>72.1858</v>
      </c>
      <c r="W160">
        <v>24</v>
      </c>
      <c r="X160">
        <v>836.47</v>
      </c>
      <c r="Y160">
        <v>36069</v>
      </c>
    </row>
    <row r="161" spans="1:25" x14ac:dyDescent="0.25">
      <c r="A161">
        <v>5061</v>
      </c>
      <c r="B161" t="s">
        <v>106</v>
      </c>
      <c r="C161">
        <v>0.09</v>
      </c>
      <c r="D161">
        <v>4.9800000000000004</v>
      </c>
      <c r="E161">
        <v>7.44</v>
      </c>
      <c r="F161">
        <v>272</v>
      </c>
      <c r="G161" t="s">
        <v>389</v>
      </c>
      <c r="H161" t="s">
        <v>49</v>
      </c>
      <c r="I161" t="s">
        <v>40</v>
      </c>
      <c r="J161" t="s">
        <v>29</v>
      </c>
      <c r="K161" t="s">
        <v>93</v>
      </c>
      <c r="L161" t="s">
        <v>59</v>
      </c>
      <c r="M161" t="s">
        <v>384</v>
      </c>
      <c r="N161">
        <v>0.36</v>
      </c>
      <c r="O161" t="s">
        <v>33</v>
      </c>
      <c r="P161" t="s">
        <v>136</v>
      </c>
      <c r="Q161" t="s">
        <v>322</v>
      </c>
      <c r="R161" t="s">
        <v>390</v>
      </c>
      <c r="S161">
        <v>28204</v>
      </c>
      <c r="T161" s="3">
        <v>42160</v>
      </c>
      <c r="U161" s="3">
        <v>42162</v>
      </c>
      <c r="V161">
        <v>-122.3733</v>
      </c>
      <c r="W161">
        <v>37</v>
      </c>
      <c r="X161">
        <v>189.83</v>
      </c>
      <c r="Y161">
        <v>36069</v>
      </c>
    </row>
    <row r="162" spans="1:25" x14ac:dyDescent="0.25">
      <c r="A162">
        <v>22180</v>
      </c>
      <c r="B162" t="s">
        <v>37</v>
      </c>
      <c r="C162">
        <v>0.09</v>
      </c>
      <c r="D162">
        <v>15.28</v>
      </c>
      <c r="E162">
        <v>10.91</v>
      </c>
      <c r="F162">
        <v>275</v>
      </c>
      <c r="G162" t="s">
        <v>391</v>
      </c>
      <c r="H162" t="s">
        <v>49</v>
      </c>
      <c r="I162" t="s">
        <v>28</v>
      </c>
      <c r="J162" t="s">
        <v>29</v>
      </c>
      <c r="K162" t="s">
        <v>109</v>
      </c>
      <c r="L162" t="s">
        <v>59</v>
      </c>
      <c r="M162" t="s">
        <v>392</v>
      </c>
      <c r="N162">
        <v>0.36</v>
      </c>
      <c r="O162" t="s">
        <v>33</v>
      </c>
      <c r="P162" t="s">
        <v>53</v>
      </c>
      <c r="Q162" t="s">
        <v>228</v>
      </c>
      <c r="R162" t="s">
        <v>393</v>
      </c>
      <c r="S162">
        <v>6824</v>
      </c>
      <c r="T162" s="3">
        <v>42028</v>
      </c>
      <c r="U162" s="3">
        <v>42029</v>
      </c>
      <c r="V162">
        <v>-51.75</v>
      </c>
      <c r="W162">
        <v>4</v>
      </c>
      <c r="X162">
        <v>61.52</v>
      </c>
      <c r="Y162">
        <v>89292</v>
      </c>
    </row>
    <row r="163" spans="1:25" x14ac:dyDescent="0.25">
      <c r="A163">
        <v>23504</v>
      </c>
      <c r="B163" t="s">
        <v>47</v>
      </c>
      <c r="C163">
        <v>0.04</v>
      </c>
      <c r="D163">
        <v>1.98</v>
      </c>
      <c r="E163">
        <v>0.7</v>
      </c>
      <c r="F163">
        <v>276</v>
      </c>
      <c r="G163" t="s">
        <v>394</v>
      </c>
      <c r="H163" t="s">
        <v>27</v>
      </c>
      <c r="I163" t="s">
        <v>28</v>
      </c>
      <c r="J163" t="s">
        <v>29</v>
      </c>
      <c r="K163" t="s">
        <v>66</v>
      </c>
      <c r="L163" t="s">
        <v>31</v>
      </c>
      <c r="M163" t="s">
        <v>395</v>
      </c>
      <c r="N163">
        <v>0.83</v>
      </c>
      <c r="O163" t="s">
        <v>33</v>
      </c>
      <c r="P163" t="s">
        <v>53</v>
      </c>
      <c r="Q163" t="s">
        <v>228</v>
      </c>
      <c r="R163" t="s">
        <v>396</v>
      </c>
      <c r="S163">
        <v>6111</v>
      </c>
      <c r="T163" s="3">
        <v>42145</v>
      </c>
      <c r="U163" s="3">
        <v>42146</v>
      </c>
      <c r="V163">
        <v>-1</v>
      </c>
      <c r="W163">
        <v>3</v>
      </c>
      <c r="X163">
        <v>8.3000000000000007</v>
      </c>
      <c r="Y163">
        <v>89291</v>
      </c>
    </row>
    <row r="164" spans="1:25" x14ac:dyDescent="0.25">
      <c r="A164">
        <v>23503</v>
      </c>
      <c r="B164" t="s">
        <v>47</v>
      </c>
      <c r="C164">
        <v>0.03</v>
      </c>
      <c r="D164">
        <v>55.99</v>
      </c>
      <c r="E164">
        <v>5</v>
      </c>
      <c r="F164">
        <v>282</v>
      </c>
      <c r="G164" t="s">
        <v>397</v>
      </c>
      <c r="H164" t="s">
        <v>49</v>
      </c>
      <c r="I164" t="s">
        <v>28</v>
      </c>
      <c r="J164" t="s">
        <v>77</v>
      </c>
      <c r="K164" t="s">
        <v>78</v>
      </c>
      <c r="L164" t="s">
        <v>51</v>
      </c>
      <c r="M164" t="s">
        <v>398</v>
      </c>
      <c r="N164">
        <v>0.83</v>
      </c>
      <c r="O164" t="s">
        <v>33</v>
      </c>
      <c r="P164" t="s">
        <v>53</v>
      </c>
      <c r="Q164" t="s">
        <v>54</v>
      </c>
      <c r="R164" t="s">
        <v>399</v>
      </c>
      <c r="S164">
        <v>7109</v>
      </c>
      <c r="T164" s="3">
        <v>42145</v>
      </c>
      <c r="U164" s="3">
        <v>42146</v>
      </c>
      <c r="V164">
        <v>-221.25399999999999</v>
      </c>
      <c r="W164">
        <v>9</v>
      </c>
      <c r="X164">
        <v>416.95</v>
      </c>
      <c r="Y164">
        <v>89291</v>
      </c>
    </row>
    <row r="165" spans="1:25" x14ac:dyDescent="0.25">
      <c r="A165">
        <v>24512</v>
      </c>
      <c r="B165" t="s">
        <v>25</v>
      </c>
      <c r="C165">
        <v>0.1</v>
      </c>
      <c r="D165">
        <v>1.68</v>
      </c>
      <c r="E165">
        <v>1.57</v>
      </c>
      <c r="F165">
        <v>283</v>
      </c>
      <c r="G165" t="s">
        <v>400</v>
      </c>
      <c r="H165" t="s">
        <v>49</v>
      </c>
      <c r="I165" t="s">
        <v>28</v>
      </c>
      <c r="J165" t="s">
        <v>29</v>
      </c>
      <c r="K165" t="s">
        <v>30</v>
      </c>
      <c r="L165" t="s">
        <v>31</v>
      </c>
      <c r="M165" t="s">
        <v>96</v>
      </c>
      <c r="N165">
        <v>0.59</v>
      </c>
      <c r="O165" t="s">
        <v>33</v>
      </c>
      <c r="P165" t="s">
        <v>53</v>
      </c>
      <c r="Q165" t="s">
        <v>54</v>
      </c>
      <c r="R165" t="s">
        <v>401</v>
      </c>
      <c r="S165">
        <v>7101</v>
      </c>
      <c r="T165" s="3">
        <v>42172</v>
      </c>
      <c r="U165" s="3">
        <v>42173</v>
      </c>
      <c r="V165">
        <v>-11.57</v>
      </c>
      <c r="W165">
        <v>11</v>
      </c>
      <c r="X165">
        <v>18.71</v>
      </c>
      <c r="Y165">
        <v>89293</v>
      </c>
    </row>
    <row r="166" spans="1:25" x14ac:dyDescent="0.25">
      <c r="A166">
        <v>19168</v>
      </c>
      <c r="B166" t="s">
        <v>106</v>
      </c>
      <c r="C166">
        <v>0</v>
      </c>
      <c r="D166">
        <v>4.13</v>
      </c>
      <c r="E166">
        <v>5.34</v>
      </c>
      <c r="F166">
        <v>286</v>
      </c>
      <c r="G166" t="s">
        <v>402</v>
      </c>
      <c r="H166" t="s">
        <v>49</v>
      </c>
      <c r="I166" t="s">
        <v>58</v>
      </c>
      <c r="J166" t="s">
        <v>29</v>
      </c>
      <c r="K166" t="s">
        <v>109</v>
      </c>
      <c r="L166" t="s">
        <v>59</v>
      </c>
      <c r="M166" t="s">
        <v>403</v>
      </c>
      <c r="N166">
        <v>0.38</v>
      </c>
      <c r="O166" t="s">
        <v>33</v>
      </c>
      <c r="P166" t="s">
        <v>61</v>
      </c>
      <c r="Q166" t="s">
        <v>183</v>
      </c>
      <c r="R166" t="s">
        <v>404</v>
      </c>
      <c r="S166">
        <v>66203</v>
      </c>
      <c r="T166" s="3">
        <v>42172</v>
      </c>
      <c r="U166" s="3">
        <v>42176</v>
      </c>
      <c r="V166">
        <v>-61.870000000000005</v>
      </c>
      <c r="W166">
        <v>9</v>
      </c>
      <c r="X166">
        <v>40.950000000000003</v>
      </c>
      <c r="Y166">
        <v>89761</v>
      </c>
    </row>
    <row r="167" spans="1:25" x14ac:dyDescent="0.25">
      <c r="A167">
        <v>19169</v>
      </c>
      <c r="B167" t="s">
        <v>106</v>
      </c>
      <c r="C167">
        <v>0.1</v>
      </c>
      <c r="D167">
        <v>130.97999999999999</v>
      </c>
      <c r="E167">
        <v>54.74</v>
      </c>
      <c r="F167">
        <v>286</v>
      </c>
      <c r="G167" t="s">
        <v>402</v>
      </c>
      <c r="H167" t="s">
        <v>39</v>
      </c>
      <c r="I167" t="s">
        <v>58</v>
      </c>
      <c r="J167" t="s">
        <v>41</v>
      </c>
      <c r="K167" t="s">
        <v>191</v>
      </c>
      <c r="L167" t="s">
        <v>121</v>
      </c>
      <c r="M167" t="s">
        <v>405</v>
      </c>
      <c r="N167">
        <v>0.69</v>
      </c>
      <c r="O167" t="s">
        <v>33</v>
      </c>
      <c r="P167" t="s">
        <v>61</v>
      </c>
      <c r="Q167" t="s">
        <v>183</v>
      </c>
      <c r="R167" t="s">
        <v>404</v>
      </c>
      <c r="S167">
        <v>66203</v>
      </c>
      <c r="T167" s="3">
        <v>42172</v>
      </c>
      <c r="U167" s="3">
        <v>42176</v>
      </c>
      <c r="V167">
        <v>-530.24</v>
      </c>
      <c r="W167">
        <v>9</v>
      </c>
      <c r="X167">
        <v>1155.73</v>
      </c>
      <c r="Y167">
        <v>89761</v>
      </c>
    </row>
    <row r="168" spans="1:25" x14ac:dyDescent="0.25">
      <c r="A168">
        <v>25624</v>
      </c>
      <c r="B168" t="s">
        <v>47</v>
      </c>
      <c r="C168">
        <v>0.09</v>
      </c>
      <c r="D168">
        <v>28.48</v>
      </c>
      <c r="E168">
        <v>1.99</v>
      </c>
      <c r="F168">
        <v>288</v>
      </c>
      <c r="G168" t="s">
        <v>406</v>
      </c>
      <c r="H168" t="s">
        <v>49</v>
      </c>
      <c r="I168" t="s">
        <v>58</v>
      </c>
      <c r="J168" t="s">
        <v>77</v>
      </c>
      <c r="K168" t="s">
        <v>180</v>
      </c>
      <c r="L168" t="s">
        <v>51</v>
      </c>
      <c r="M168" t="s">
        <v>407</v>
      </c>
      <c r="N168">
        <v>0.4</v>
      </c>
      <c r="O168" t="s">
        <v>33</v>
      </c>
      <c r="P168" t="s">
        <v>61</v>
      </c>
      <c r="Q168" t="s">
        <v>183</v>
      </c>
      <c r="R168" t="s">
        <v>408</v>
      </c>
      <c r="S168">
        <v>67212</v>
      </c>
      <c r="T168" s="3">
        <v>42020</v>
      </c>
      <c r="U168" s="3">
        <v>42023</v>
      </c>
      <c r="V168">
        <v>132.68699999999998</v>
      </c>
      <c r="W168">
        <v>7</v>
      </c>
      <c r="X168">
        <v>192.3</v>
      </c>
      <c r="Y168">
        <v>89762</v>
      </c>
    </row>
    <row r="169" spans="1:25" x14ac:dyDescent="0.25">
      <c r="A169">
        <v>25625</v>
      </c>
      <c r="B169" t="s">
        <v>47</v>
      </c>
      <c r="C169">
        <v>0.08</v>
      </c>
      <c r="D169">
        <v>65.989999999999995</v>
      </c>
      <c r="E169">
        <v>4.99</v>
      </c>
      <c r="F169">
        <v>288</v>
      </c>
      <c r="G169" t="s">
        <v>406</v>
      </c>
      <c r="H169" t="s">
        <v>27</v>
      </c>
      <c r="I169" t="s">
        <v>58</v>
      </c>
      <c r="J169" t="s">
        <v>77</v>
      </c>
      <c r="K169" t="s">
        <v>78</v>
      </c>
      <c r="L169" t="s">
        <v>59</v>
      </c>
      <c r="M169" t="s">
        <v>409</v>
      </c>
      <c r="N169">
        <v>0.57999999999999996</v>
      </c>
      <c r="O169" t="s">
        <v>33</v>
      </c>
      <c r="P169" t="s">
        <v>61</v>
      </c>
      <c r="Q169" t="s">
        <v>183</v>
      </c>
      <c r="R169" t="s">
        <v>408</v>
      </c>
      <c r="S169">
        <v>67212</v>
      </c>
      <c r="T169" s="3">
        <v>42020</v>
      </c>
      <c r="U169" s="3">
        <v>42022</v>
      </c>
      <c r="V169">
        <v>496.89</v>
      </c>
      <c r="W169">
        <v>14</v>
      </c>
      <c r="X169">
        <v>748.1</v>
      </c>
      <c r="Y169">
        <v>89762</v>
      </c>
    </row>
    <row r="170" spans="1:25" x14ac:dyDescent="0.25">
      <c r="A170">
        <v>21223</v>
      </c>
      <c r="B170" t="s">
        <v>37</v>
      </c>
      <c r="C170">
        <v>0.04</v>
      </c>
      <c r="D170">
        <v>4.9800000000000004</v>
      </c>
      <c r="E170">
        <v>4.62</v>
      </c>
      <c r="F170">
        <v>290</v>
      </c>
      <c r="G170" t="s">
        <v>410</v>
      </c>
      <c r="H170" t="s">
        <v>49</v>
      </c>
      <c r="I170" t="s">
        <v>58</v>
      </c>
      <c r="J170" t="s">
        <v>77</v>
      </c>
      <c r="K170" t="s">
        <v>180</v>
      </c>
      <c r="L170" t="s">
        <v>51</v>
      </c>
      <c r="M170" t="s">
        <v>411</v>
      </c>
      <c r="N170">
        <v>0.64</v>
      </c>
      <c r="O170" t="s">
        <v>33</v>
      </c>
      <c r="P170" t="s">
        <v>34</v>
      </c>
      <c r="Q170" t="s">
        <v>255</v>
      </c>
      <c r="R170" t="s">
        <v>412</v>
      </c>
      <c r="S170">
        <v>80538</v>
      </c>
      <c r="T170" s="3">
        <v>42088</v>
      </c>
      <c r="U170" s="3">
        <v>42089</v>
      </c>
      <c r="V170">
        <v>-135.16</v>
      </c>
      <c r="W170">
        <v>20</v>
      </c>
      <c r="X170">
        <v>102.54</v>
      </c>
      <c r="Y170">
        <v>90837</v>
      </c>
    </row>
    <row r="171" spans="1:25" x14ac:dyDescent="0.25">
      <c r="A171">
        <v>23302</v>
      </c>
      <c r="B171" t="s">
        <v>25</v>
      </c>
      <c r="C171">
        <v>0.01</v>
      </c>
      <c r="D171">
        <v>8.33</v>
      </c>
      <c r="E171">
        <v>1.99</v>
      </c>
      <c r="F171">
        <v>306</v>
      </c>
      <c r="G171" t="s">
        <v>413</v>
      </c>
      <c r="H171" t="s">
        <v>49</v>
      </c>
      <c r="I171" t="s">
        <v>58</v>
      </c>
      <c r="J171" t="s">
        <v>77</v>
      </c>
      <c r="K171" t="s">
        <v>180</v>
      </c>
      <c r="L171" t="s">
        <v>51</v>
      </c>
      <c r="M171" t="s">
        <v>414</v>
      </c>
      <c r="N171">
        <v>0.52</v>
      </c>
      <c r="O171" t="s">
        <v>33</v>
      </c>
      <c r="P171" t="s">
        <v>53</v>
      </c>
      <c r="Q171" t="s">
        <v>415</v>
      </c>
      <c r="R171" t="s">
        <v>416</v>
      </c>
      <c r="S171">
        <v>21208</v>
      </c>
      <c r="T171" s="3">
        <v>42049</v>
      </c>
      <c r="U171" s="3">
        <v>42050</v>
      </c>
      <c r="V171">
        <v>15.895199999999999</v>
      </c>
      <c r="W171">
        <v>8</v>
      </c>
      <c r="X171">
        <v>70.16</v>
      </c>
      <c r="Y171">
        <v>87057</v>
      </c>
    </row>
    <row r="172" spans="1:25" x14ac:dyDescent="0.25">
      <c r="A172">
        <v>23303</v>
      </c>
      <c r="B172" t="s">
        <v>25</v>
      </c>
      <c r="C172">
        <v>0.04</v>
      </c>
      <c r="D172">
        <v>85.99</v>
      </c>
      <c r="E172">
        <v>0.99</v>
      </c>
      <c r="F172">
        <v>306</v>
      </c>
      <c r="G172" t="s">
        <v>413</v>
      </c>
      <c r="H172" t="s">
        <v>49</v>
      </c>
      <c r="I172" t="s">
        <v>58</v>
      </c>
      <c r="J172" t="s">
        <v>77</v>
      </c>
      <c r="K172" t="s">
        <v>78</v>
      </c>
      <c r="L172" t="s">
        <v>31</v>
      </c>
      <c r="M172" t="s">
        <v>417</v>
      </c>
      <c r="N172">
        <v>0.55000000000000004</v>
      </c>
      <c r="O172" t="s">
        <v>33</v>
      </c>
      <c r="P172" t="s">
        <v>53</v>
      </c>
      <c r="Q172" t="s">
        <v>415</v>
      </c>
      <c r="R172" t="s">
        <v>416</v>
      </c>
      <c r="S172">
        <v>21208</v>
      </c>
      <c r="T172" s="3">
        <v>42049</v>
      </c>
      <c r="U172" s="3">
        <v>42051</v>
      </c>
      <c r="V172">
        <v>855.99329999999986</v>
      </c>
      <c r="W172">
        <v>17</v>
      </c>
      <c r="X172">
        <v>1240.57</v>
      </c>
      <c r="Y172">
        <v>87057</v>
      </c>
    </row>
    <row r="173" spans="1:25" x14ac:dyDescent="0.25">
      <c r="A173">
        <v>5302</v>
      </c>
      <c r="B173" t="s">
        <v>25</v>
      </c>
      <c r="C173">
        <v>0.01</v>
      </c>
      <c r="D173">
        <v>8.33</v>
      </c>
      <c r="E173">
        <v>1.99</v>
      </c>
      <c r="F173">
        <v>308</v>
      </c>
      <c r="G173" t="s">
        <v>418</v>
      </c>
      <c r="H173" t="s">
        <v>49</v>
      </c>
      <c r="I173" t="s">
        <v>58</v>
      </c>
      <c r="J173" t="s">
        <v>77</v>
      </c>
      <c r="K173" t="s">
        <v>180</v>
      </c>
      <c r="L173" t="s">
        <v>51</v>
      </c>
      <c r="M173" t="s">
        <v>414</v>
      </c>
      <c r="N173">
        <v>0.52</v>
      </c>
      <c r="O173" t="s">
        <v>33</v>
      </c>
      <c r="P173" t="s">
        <v>34</v>
      </c>
      <c r="Q173" t="s">
        <v>35</v>
      </c>
      <c r="R173" t="s">
        <v>209</v>
      </c>
      <c r="S173">
        <v>98115</v>
      </c>
      <c r="T173" s="3">
        <v>42049</v>
      </c>
      <c r="U173" s="3">
        <v>42050</v>
      </c>
      <c r="V173">
        <v>10.74</v>
      </c>
      <c r="W173">
        <v>32</v>
      </c>
      <c r="X173">
        <v>280.62</v>
      </c>
      <c r="Y173">
        <v>37760</v>
      </c>
    </row>
    <row r="174" spans="1:25" x14ac:dyDescent="0.25">
      <c r="A174">
        <v>18853</v>
      </c>
      <c r="B174" t="s">
        <v>56</v>
      </c>
      <c r="C174">
        <v>0.04</v>
      </c>
      <c r="D174">
        <v>1637.53</v>
      </c>
      <c r="E174">
        <v>24.49</v>
      </c>
      <c r="F174">
        <v>314</v>
      </c>
      <c r="G174" t="s">
        <v>419</v>
      </c>
      <c r="H174" t="s">
        <v>49</v>
      </c>
      <c r="I174" t="s">
        <v>28</v>
      </c>
      <c r="J174" t="s">
        <v>29</v>
      </c>
      <c r="K174" t="s">
        <v>174</v>
      </c>
      <c r="L174" t="s">
        <v>86</v>
      </c>
      <c r="M174" t="s">
        <v>420</v>
      </c>
      <c r="N174">
        <v>0.81</v>
      </c>
      <c r="O174" t="s">
        <v>33</v>
      </c>
      <c r="P174" t="s">
        <v>61</v>
      </c>
      <c r="Q174" t="s">
        <v>178</v>
      </c>
      <c r="R174" t="s">
        <v>388</v>
      </c>
      <c r="S174">
        <v>60130</v>
      </c>
      <c r="T174" s="3">
        <v>42083</v>
      </c>
      <c r="U174" s="3">
        <v>42085</v>
      </c>
      <c r="V174">
        <v>-1759.58</v>
      </c>
      <c r="W174">
        <v>2</v>
      </c>
      <c r="X174">
        <v>3206.94</v>
      </c>
      <c r="Y174">
        <v>89166</v>
      </c>
    </row>
    <row r="175" spans="1:25" x14ac:dyDescent="0.25">
      <c r="A175">
        <v>18852</v>
      </c>
      <c r="B175" t="s">
        <v>56</v>
      </c>
      <c r="C175">
        <v>0.01</v>
      </c>
      <c r="D175">
        <v>19.98</v>
      </c>
      <c r="E175">
        <v>4</v>
      </c>
      <c r="F175">
        <v>315</v>
      </c>
      <c r="G175" t="s">
        <v>421</v>
      </c>
      <c r="H175" t="s">
        <v>49</v>
      </c>
      <c r="I175" t="s">
        <v>28</v>
      </c>
      <c r="J175" t="s">
        <v>77</v>
      </c>
      <c r="K175" t="s">
        <v>180</v>
      </c>
      <c r="L175" t="s">
        <v>59</v>
      </c>
      <c r="M175" t="s">
        <v>187</v>
      </c>
      <c r="N175">
        <v>0.68</v>
      </c>
      <c r="O175" t="s">
        <v>33</v>
      </c>
      <c r="P175" t="s">
        <v>53</v>
      </c>
      <c r="Q175" t="s">
        <v>193</v>
      </c>
      <c r="R175" t="s">
        <v>422</v>
      </c>
      <c r="S175">
        <v>1007</v>
      </c>
      <c r="T175" s="3">
        <v>42083</v>
      </c>
      <c r="U175" s="3">
        <v>42083</v>
      </c>
      <c r="V175">
        <v>-72.23</v>
      </c>
      <c r="W175">
        <v>2</v>
      </c>
      <c r="X175">
        <v>43.08</v>
      </c>
      <c r="Y175">
        <v>89166</v>
      </c>
    </row>
    <row r="176" spans="1:25" x14ac:dyDescent="0.25">
      <c r="A176">
        <v>18032</v>
      </c>
      <c r="B176" t="s">
        <v>37</v>
      </c>
      <c r="C176">
        <v>0.09</v>
      </c>
      <c r="D176">
        <v>7.38</v>
      </c>
      <c r="E176">
        <v>5.21</v>
      </c>
      <c r="F176">
        <v>317</v>
      </c>
      <c r="G176" t="s">
        <v>423</v>
      </c>
      <c r="H176" t="s">
        <v>49</v>
      </c>
      <c r="I176" t="s">
        <v>28</v>
      </c>
      <c r="J176" t="s">
        <v>41</v>
      </c>
      <c r="K176" t="s">
        <v>50</v>
      </c>
      <c r="L176" t="s">
        <v>59</v>
      </c>
      <c r="M176" t="s">
        <v>424</v>
      </c>
      <c r="N176">
        <v>0.56000000000000005</v>
      </c>
      <c r="O176" t="s">
        <v>33</v>
      </c>
      <c r="P176" t="s">
        <v>34</v>
      </c>
      <c r="Q176" t="s">
        <v>45</v>
      </c>
      <c r="R176" t="s">
        <v>425</v>
      </c>
      <c r="S176">
        <v>91945</v>
      </c>
      <c r="T176" s="3">
        <v>42172</v>
      </c>
      <c r="U176" s="3">
        <v>42173</v>
      </c>
      <c r="V176">
        <v>-27.160000000000004</v>
      </c>
      <c r="W176">
        <v>9</v>
      </c>
      <c r="X176">
        <v>66.55</v>
      </c>
      <c r="Y176">
        <v>86041</v>
      </c>
    </row>
    <row r="177" spans="1:25" x14ac:dyDescent="0.25">
      <c r="A177">
        <v>18033</v>
      </c>
      <c r="B177" t="s">
        <v>37</v>
      </c>
      <c r="C177">
        <v>0.04</v>
      </c>
      <c r="D177">
        <v>5.98</v>
      </c>
      <c r="E177">
        <v>5.15</v>
      </c>
      <c r="F177">
        <v>317</v>
      </c>
      <c r="G177" t="s">
        <v>423</v>
      </c>
      <c r="H177" t="s">
        <v>49</v>
      </c>
      <c r="I177" t="s">
        <v>28</v>
      </c>
      <c r="J177" t="s">
        <v>29</v>
      </c>
      <c r="K177" t="s">
        <v>93</v>
      </c>
      <c r="L177" t="s">
        <v>59</v>
      </c>
      <c r="M177" t="s">
        <v>129</v>
      </c>
      <c r="N177">
        <v>0.36</v>
      </c>
      <c r="O177" t="s">
        <v>33</v>
      </c>
      <c r="P177" t="s">
        <v>34</v>
      </c>
      <c r="Q177" t="s">
        <v>45</v>
      </c>
      <c r="R177" t="s">
        <v>425</v>
      </c>
      <c r="S177">
        <v>91945</v>
      </c>
      <c r="T177" s="3">
        <v>42172</v>
      </c>
      <c r="U177" s="3">
        <v>42173</v>
      </c>
      <c r="V177">
        <v>-52.344000000000008</v>
      </c>
      <c r="W177">
        <v>17</v>
      </c>
      <c r="X177">
        <v>103.49</v>
      </c>
      <c r="Y177">
        <v>86041</v>
      </c>
    </row>
    <row r="178" spans="1:25" x14ac:dyDescent="0.25">
      <c r="A178">
        <v>18034</v>
      </c>
      <c r="B178" t="s">
        <v>37</v>
      </c>
      <c r="C178">
        <v>0.04</v>
      </c>
      <c r="D178">
        <v>15.42</v>
      </c>
      <c r="E178">
        <v>10.68</v>
      </c>
      <c r="F178">
        <v>317</v>
      </c>
      <c r="G178" t="s">
        <v>423</v>
      </c>
      <c r="H178" t="s">
        <v>49</v>
      </c>
      <c r="I178" t="s">
        <v>28</v>
      </c>
      <c r="J178" t="s">
        <v>29</v>
      </c>
      <c r="K178" t="s">
        <v>141</v>
      </c>
      <c r="L178" t="s">
        <v>59</v>
      </c>
      <c r="M178" t="s">
        <v>426</v>
      </c>
      <c r="N178">
        <v>0.57999999999999996</v>
      </c>
      <c r="O178" t="s">
        <v>33</v>
      </c>
      <c r="P178" t="s">
        <v>34</v>
      </c>
      <c r="Q178" t="s">
        <v>45</v>
      </c>
      <c r="R178" t="s">
        <v>425</v>
      </c>
      <c r="S178">
        <v>91945</v>
      </c>
      <c r="T178" s="3">
        <v>42172</v>
      </c>
      <c r="U178" s="3">
        <v>42173</v>
      </c>
      <c r="V178">
        <v>-119.93599999999999</v>
      </c>
      <c r="W178">
        <v>12</v>
      </c>
      <c r="X178">
        <v>192.18</v>
      </c>
      <c r="Y178">
        <v>86041</v>
      </c>
    </row>
    <row r="179" spans="1:25" x14ac:dyDescent="0.25">
      <c r="A179">
        <v>20641</v>
      </c>
      <c r="B179" t="s">
        <v>106</v>
      </c>
      <c r="C179">
        <v>0.04</v>
      </c>
      <c r="D179">
        <v>8.33</v>
      </c>
      <c r="E179">
        <v>1.99</v>
      </c>
      <c r="F179">
        <v>321</v>
      </c>
      <c r="G179" t="s">
        <v>427</v>
      </c>
      <c r="H179" t="s">
        <v>49</v>
      </c>
      <c r="I179" t="s">
        <v>114</v>
      </c>
      <c r="J179" t="s">
        <v>77</v>
      </c>
      <c r="K179" t="s">
        <v>180</v>
      </c>
      <c r="L179" t="s">
        <v>51</v>
      </c>
      <c r="M179" t="s">
        <v>414</v>
      </c>
      <c r="N179">
        <v>0.52</v>
      </c>
      <c r="O179" t="s">
        <v>33</v>
      </c>
      <c r="P179" t="s">
        <v>53</v>
      </c>
      <c r="Q179" t="s">
        <v>415</v>
      </c>
      <c r="R179" t="s">
        <v>428</v>
      </c>
      <c r="S179">
        <v>20854</v>
      </c>
      <c r="T179" s="3">
        <v>42098</v>
      </c>
      <c r="U179" s="3">
        <v>42103</v>
      </c>
      <c r="V179">
        <v>9.9267999999999983</v>
      </c>
      <c r="W179">
        <v>11</v>
      </c>
      <c r="X179">
        <v>89.76</v>
      </c>
      <c r="Y179">
        <v>91057</v>
      </c>
    </row>
    <row r="180" spans="1:25" x14ac:dyDescent="0.25">
      <c r="A180">
        <v>25111</v>
      </c>
      <c r="B180" t="s">
        <v>37</v>
      </c>
      <c r="C180">
        <v>0.06</v>
      </c>
      <c r="D180">
        <v>7.99</v>
      </c>
      <c r="E180">
        <v>5.03</v>
      </c>
      <c r="F180">
        <v>326</v>
      </c>
      <c r="G180" t="s">
        <v>429</v>
      </c>
      <c r="H180" t="s">
        <v>49</v>
      </c>
      <c r="I180" t="s">
        <v>114</v>
      </c>
      <c r="J180" t="s">
        <v>77</v>
      </c>
      <c r="K180" t="s">
        <v>78</v>
      </c>
      <c r="L180" t="s">
        <v>86</v>
      </c>
      <c r="M180" t="s">
        <v>430</v>
      </c>
      <c r="N180">
        <v>0.6</v>
      </c>
      <c r="O180" t="s">
        <v>33</v>
      </c>
      <c r="P180" t="s">
        <v>61</v>
      </c>
      <c r="Q180" t="s">
        <v>178</v>
      </c>
      <c r="R180" t="s">
        <v>431</v>
      </c>
      <c r="S180">
        <v>60510</v>
      </c>
      <c r="T180" s="3">
        <v>42164</v>
      </c>
      <c r="U180" s="3">
        <v>42165</v>
      </c>
      <c r="V180">
        <v>-29.172000000000001</v>
      </c>
      <c r="W180">
        <v>4</v>
      </c>
      <c r="X180">
        <v>28.46</v>
      </c>
      <c r="Y180">
        <v>90973</v>
      </c>
    </row>
    <row r="181" spans="1:25" x14ac:dyDescent="0.25">
      <c r="A181">
        <v>19159</v>
      </c>
      <c r="B181" t="s">
        <v>56</v>
      </c>
      <c r="C181">
        <v>0.06</v>
      </c>
      <c r="D181">
        <v>296.18</v>
      </c>
      <c r="E181">
        <v>54.12</v>
      </c>
      <c r="F181">
        <v>329</v>
      </c>
      <c r="G181" t="s">
        <v>432</v>
      </c>
      <c r="H181" t="s">
        <v>39</v>
      </c>
      <c r="I181" t="s">
        <v>40</v>
      </c>
      <c r="J181" t="s">
        <v>41</v>
      </c>
      <c r="K181" t="s">
        <v>152</v>
      </c>
      <c r="L181" t="s">
        <v>121</v>
      </c>
      <c r="M181" t="s">
        <v>153</v>
      </c>
      <c r="N181">
        <v>0.76</v>
      </c>
      <c r="O181" t="s">
        <v>33</v>
      </c>
      <c r="P181" t="s">
        <v>53</v>
      </c>
      <c r="Q181" t="s">
        <v>188</v>
      </c>
      <c r="R181" t="s">
        <v>433</v>
      </c>
      <c r="S181">
        <v>4073</v>
      </c>
      <c r="T181" s="3">
        <v>42108</v>
      </c>
      <c r="U181" s="3">
        <v>42109</v>
      </c>
      <c r="V181">
        <v>-715.7782060000003</v>
      </c>
      <c r="W181">
        <v>5</v>
      </c>
      <c r="X181">
        <v>1170.21</v>
      </c>
      <c r="Y181">
        <v>89726</v>
      </c>
    </row>
    <row r="182" spans="1:25" x14ac:dyDescent="0.25">
      <c r="A182">
        <v>19158</v>
      </c>
      <c r="B182" t="s">
        <v>56</v>
      </c>
      <c r="C182">
        <v>0.01</v>
      </c>
      <c r="D182">
        <v>29.1</v>
      </c>
      <c r="E182">
        <v>4</v>
      </c>
      <c r="F182">
        <v>331</v>
      </c>
      <c r="G182" t="s">
        <v>434</v>
      </c>
      <c r="H182" t="s">
        <v>27</v>
      </c>
      <c r="I182" t="s">
        <v>40</v>
      </c>
      <c r="J182" t="s">
        <v>77</v>
      </c>
      <c r="K182" t="s">
        <v>180</v>
      </c>
      <c r="L182" t="s">
        <v>59</v>
      </c>
      <c r="M182" t="s">
        <v>435</v>
      </c>
      <c r="N182">
        <v>0.78</v>
      </c>
      <c r="O182" t="s">
        <v>33</v>
      </c>
      <c r="P182" t="s">
        <v>53</v>
      </c>
      <c r="Q182" t="s">
        <v>197</v>
      </c>
      <c r="R182" t="s">
        <v>436</v>
      </c>
      <c r="S182">
        <v>3045</v>
      </c>
      <c r="T182" s="3">
        <v>42108</v>
      </c>
      <c r="U182" s="3">
        <v>42110</v>
      </c>
      <c r="V182">
        <v>-22.82</v>
      </c>
      <c r="W182">
        <v>8</v>
      </c>
      <c r="X182">
        <v>243.32</v>
      </c>
      <c r="Y182">
        <v>89726</v>
      </c>
    </row>
    <row r="183" spans="1:25" x14ac:dyDescent="0.25">
      <c r="A183">
        <v>18261</v>
      </c>
      <c r="B183" t="s">
        <v>47</v>
      </c>
      <c r="C183">
        <v>0.06</v>
      </c>
      <c r="D183">
        <v>276.2</v>
      </c>
      <c r="E183">
        <v>24.49</v>
      </c>
      <c r="F183">
        <v>335</v>
      </c>
      <c r="G183" t="s">
        <v>437</v>
      </c>
      <c r="H183" t="s">
        <v>49</v>
      </c>
      <c r="I183" t="s">
        <v>28</v>
      </c>
      <c r="J183" t="s">
        <v>41</v>
      </c>
      <c r="K183" t="s">
        <v>42</v>
      </c>
      <c r="L183" t="s">
        <v>236</v>
      </c>
      <c r="M183" t="s">
        <v>438</v>
      </c>
      <c r="O183" t="s">
        <v>33</v>
      </c>
      <c r="P183" t="s">
        <v>34</v>
      </c>
      <c r="Q183" t="s">
        <v>102</v>
      </c>
      <c r="R183" t="s">
        <v>439</v>
      </c>
      <c r="S183">
        <v>97504</v>
      </c>
      <c r="T183" s="3">
        <v>42128</v>
      </c>
      <c r="U183" s="3">
        <v>42129</v>
      </c>
      <c r="V183">
        <v>2639.4708000000001</v>
      </c>
      <c r="W183">
        <v>14</v>
      </c>
      <c r="X183">
        <v>3825.32</v>
      </c>
      <c r="Y183">
        <v>87277</v>
      </c>
    </row>
    <row r="184" spans="1:25" x14ac:dyDescent="0.25">
      <c r="A184">
        <v>18262</v>
      </c>
      <c r="B184" t="s">
        <v>47</v>
      </c>
      <c r="C184">
        <v>0.09</v>
      </c>
      <c r="D184">
        <v>6.28</v>
      </c>
      <c r="E184">
        <v>5.29</v>
      </c>
      <c r="F184">
        <v>335</v>
      </c>
      <c r="G184" t="s">
        <v>437</v>
      </c>
      <c r="H184" t="s">
        <v>49</v>
      </c>
      <c r="I184" t="s">
        <v>28</v>
      </c>
      <c r="J184" t="s">
        <v>41</v>
      </c>
      <c r="K184" t="s">
        <v>50</v>
      </c>
      <c r="L184" t="s">
        <v>59</v>
      </c>
      <c r="M184" t="s">
        <v>440</v>
      </c>
      <c r="N184">
        <v>0.43</v>
      </c>
      <c r="O184" t="s">
        <v>33</v>
      </c>
      <c r="P184" t="s">
        <v>34</v>
      </c>
      <c r="Q184" t="s">
        <v>102</v>
      </c>
      <c r="R184" t="s">
        <v>439</v>
      </c>
      <c r="S184">
        <v>97504</v>
      </c>
      <c r="T184" s="3">
        <v>42128</v>
      </c>
      <c r="U184" s="3">
        <v>42128</v>
      </c>
      <c r="V184">
        <v>-5.2</v>
      </c>
      <c r="W184">
        <v>1</v>
      </c>
      <c r="X184">
        <v>8.5299999999999994</v>
      </c>
      <c r="Y184">
        <v>87277</v>
      </c>
    </row>
    <row r="185" spans="1:25" x14ac:dyDescent="0.25">
      <c r="A185">
        <v>23481</v>
      </c>
      <c r="B185" t="s">
        <v>56</v>
      </c>
      <c r="C185">
        <v>0.08</v>
      </c>
      <c r="D185">
        <v>7.77</v>
      </c>
      <c r="E185">
        <v>9.23</v>
      </c>
      <c r="F185">
        <v>339</v>
      </c>
      <c r="G185" t="s">
        <v>441</v>
      </c>
      <c r="H185" t="s">
        <v>49</v>
      </c>
      <c r="I185" t="s">
        <v>28</v>
      </c>
      <c r="J185" t="s">
        <v>29</v>
      </c>
      <c r="K185" t="s">
        <v>257</v>
      </c>
      <c r="L185" t="s">
        <v>59</v>
      </c>
      <c r="M185" t="s">
        <v>442</v>
      </c>
      <c r="N185">
        <v>0.57999999999999996</v>
      </c>
      <c r="O185" t="s">
        <v>33</v>
      </c>
      <c r="P185" t="s">
        <v>53</v>
      </c>
      <c r="Q185" t="s">
        <v>154</v>
      </c>
      <c r="R185" t="s">
        <v>443</v>
      </c>
      <c r="S185">
        <v>43229</v>
      </c>
      <c r="T185" s="3">
        <v>42080</v>
      </c>
      <c r="U185" s="3">
        <v>42081</v>
      </c>
      <c r="V185">
        <v>-83.65</v>
      </c>
      <c r="W185">
        <v>5</v>
      </c>
      <c r="X185">
        <v>40.299999999999997</v>
      </c>
      <c r="Y185">
        <v>90583</v>
      </c>
    </row>
    <row r="186" spans="1:25" x14ac:dyDescent="0.25">
      <c r="A186">
        <v>23482</v>
      </c>
      <c r="B186" t="s">
        <v>56</v>
      </c>
      <c r="C186">
        <v>7.0000000000000007E-2</v>
      </c>
      <c r="D186">
        <v>7.59</v>
      </c>
      <c r="E186">
        <v>4</v>
      </c>
      <c r="F186">
        <v>339</v>
      </c>
      <c r="G186" t="s">
        <v>441</v>
      </c>
      <c r="H186" t="s">
        <v>49</v>
      </c>
      <c r="I186" t="s">
        <v>28</v>
      </c>
      <c r="J186" t="s">
        <v>41</v>
      </c>
      <c r="K186" t="s">
        <v>50</v>
      </c>
      <c r="L186" t="s">
        <v>31</v>
      </c>
      <c r="M186" t="s">
        <v>444</v>
      </c>
      <c r="N186">
        <v>0.42</v>
      </c>
      <c r="O186" t="s">
        <v>33</v>
      </c>
      <c r="P186" t="s">
        <v>53</v>
      </c>
      <c r="Q186" t="s">
        <v>154</v>
      </c>
      <c r="R186" t="s">
        <v>443</v>
      </c>
      <c r="S186">
        <v>43229</v>
      </c>
      <c r="T186" s="3">
        <v>42080</v>
      </c>
      <c r="U186" s="3">
        <v>42082</v>
      </c>
      <c r="V186">
        <v>24.39</v>
      </c>
      <c r="W186">
        <v>15</v>
      </c>
      <c r="X186">
        <v>111.88</v>
      </c>
      <c r="Y186">
        <v>90583</v>
      </c>
    </row>
    <row r="187" spans="1:25" x14ac:dyDescent="0.25">
      <c r="A187">
        <v>480</v>
      </c>
      <c r="B187" t="s">
        <v>47</v>
      </c>
      <c r="C187">
        <v>0.01</v>
      </c>
      <c r="D187">
        <v>3.26</v>
      </c>
      <c r="E187">
        <v>1.86</v>
      </c>
      <c r="F187">
        <v>342</v>
      </c>
      <c r="G187" t="s">
        <v>445</v>
      </c>
      <c r="H187" t="s">
        <v>49</v>
      </c>
      <c r="I187" t="s">
        <v>28</v>
      </c>
      <c r="J187" t="s">
        <v>29</v>
      </c>
      <c r="K187" t="s">
        <v>30</v>
      </c>
      <c r="L187" t="s">
        <v>31</v>
      </c>
      <c r="M187" t="s">
        <v>446</v>
      </c>
      <c r="N187">
        <v>0.41</v>
      </c>
      <c r="O187" t="s">
        <v>33</v>
      </c>
      <c r="P187" t="s">
        <v>136</v>
      </c>
      <c r="Q187" t="s">
        <v>362</v>
      </c>
      <c r="R187" t="s">
        <v>447</v>
      </c>
      <c r="S187">
        <v>33181</v>
      </c>
      <c r="T187" s="3">
        <v>42128</v>
      </c>
      <c r="U187" s="3">
        <v>42130</v>
      </c>
      <c r="V187">
        <v>-4.6682999999999995</v>
      </c>
      <c r="W187">
        <v>20</v>
      </c>
      <c r="X187">
        <v>73.97</v>
      </c>
      <c r="Y187">
        <v>3332</v>
      </c>
    </row>
    <row r="188" spans="1:25" x14ac:dyDescent="0.25">
      <c r="A188">
        <v>22784</v>
      </c>
      <c r="B188" t="s">
        <v>47</v>
      </c>
      <c r="C188">
        <v>0.03</v>
      </c>
      <c r="D188">
        <v>15.23</v>
      </c>
      <c r="E188">
        <v>27.75</v>
      </c>
      <c r="F188">
        <v>343</v>
      </c>
      <c r="G188" t="s">
        <v>448</v>
      </c>
      <c r="H188" t="s">
        <v>39</v>
      </c>
      <c r="I188" t="s">
        <v>28</v>
      </c>
      <c r="J188" t="s">
        <v>41</v>
      </c>
      <c r="K188" t="s">
        <v>152</v>
      </c>
      <c r="L188" t="s">
        <v>121</v>
      </c>
      <c r="M188" t="s">
        <v>449</v>
      </c>
      <c r="N188">
        <v>0.76</v>
      </c>
      <c r="O188" t="s">
        <v>33</v>
      </c>
      <c r="P188" t="s">
        <v>53</v>
      </c>
      <c r="Q188" t="s">
        <v>188</v>
      </c>
      <c r="R188" t="s">
        <v>450</v>
      </c>
      <c r="S188">
        <v>4401</v>
      </c>
      <c r="T188" s="3">
        <v>42035</v>
      </c>
      <c r="U188" s="3">
        <v>42036</v>
      </c>
      <c r="V188">
        <v>11.650950000000002</v>
      </c>
      <c r="W188">
        <v>7</v>
      </c>
      <c r="X188">
        <v>111.86</v>
      </c>
      <c r="Y188">
        <v>88151</v>
      </c>
    </row>
    <row r="189" spans="1:25" x14ac:dyDescent="0.25">
      <c r="A189">
        <v>18480</v>
      </c>
      <c r="B189" t="s">
        <v>47</v>
      </c>
      <c r="C189">
        <v>0.01</v>
      </c>
      <c r="D189">
        <v>3.26</v>
      </c>
      <c r="E189">
        <v>1.86</v>
      </c>
      <c r="F189">
        <v>344</v>
      </c>
      <c r="G189" t="s">
        <v>451</v>
      </c>
      <c r="H189" t="s">
        <v>49</v>
      </c>
      <c r="I189" t="s">
        <v>28</v>
      </c>
      <c r="J189" t="s">
        <v>29</v>
      </c>
      <c r="K189" t="s">
        <v>30</v>
      </c>
      <c r="L189" t="s">
        <v>31</v>
      </c>
      <c r="M189" t="s">
        <v>446</v>
      </c>
      <c r="N189">
        <v>0.41</v>
      </c>
      <c r="O189" t="s">
        <v>33</v>
      </c>
      <c r="P189" t="s">
        <v>53</v>
      </c>
      <c r="Q189" t="s">
        <v>188</v>
      </c>
      <c r="R189" t="s">
        <v>452</v>
      </c>
      <c r="S189">
        <v>4101</v>
      </c>
      <c r="T189" s="3">
        <v>42128</v>
      </c>
      <c r="U189" s="3">
        <v>42130</v>
      </c>
      <c r="V189">
        <v>0.70200000000000085</v>
      </c>
      <c r="W189">
        <v>5</v>
      </c>
      <c r="X189">
        <v>18.489999999999998</v>
      </c>
      <c r="Y189">
        <v>88152</v>
      </c>
    </row>
    <row r="190" spans="1:25" x14ac:dyDescent="0.25">
      <c r="A190">
        <v>2408</v>
      </c>
      <c r="B190" t="s">
        <v>47</v>
      </c>
      <c r="C190">
        <v>0</v>
      </c>
      <c r="D190">
        <v>8.34</v>
      </c>
      <c r="E190">
        <v>2.64</v>
      </c>
      <c r="F190">
        <v>349</v>
      </c>
      <c r="G190" t="s">
        <v>453</v>
      </c>
      <c r="H190" t="s">
        <v>27</v>
      </c>
      <c r="I190" t="s">
        <v>40</v>
      </c>
      <c r="J190" t="s">
        <v>29</v>
      </c>
      <c r="K190" t="s">
        <v>174</v>
      </c>
      <c r="L190" t="s">
        <v>51</v>
      </c>
      <c r="M190" t="s">
        <v>358</v>
      </c>
      <c r="N190">
        <v>0.59</v>
      </c>
      <c r="O190" t="s">
        <v>33</v>
      </c>
      <c r="P190" t="s">
        <v>136</v>
      </c>
      <c r="Q190" t="s">
        <v>362</v>
      </c>
      <c r="R190" t="s">
        <v>447</v>
      </c>
      <c r="S190">
        <v>33132</v>
      </c>
      <c r="T190" s="3">
        <v>42164</v>
      </c>
      <c r="U190" s="3">
        <v>42166</v>
      </c>
      <c r="V190">
        <v>5.8624999999999998</v>
      </c>
      <c r="W190">
        <v>23</v>
      </c>
      <c r="X190">
        <v>212.89</v>
      </c>
      <c r="Y190">
        <v>17446</v>
      </c>
    </row>
    <row r="191" spans="1:25" x14ac:dyDescent="0.25">
      <c r="A191">
        <v>1595</v>
      </c>
      <c r="B191" t="s">
        <v>56</v>
      </c>
      <c r="C191">
        <v>0.04</v>
      </c>
      <c r="D191">
        <v>99.23</v>
      </c>
      <c r="E191">
        <v>8.99</v>
      </c>
      <c r="F191">
        <v>349</v>
      </c>
      <c r="G191" t="s">
        <v>453</v>
      </c>
      <c r="H191" t="s">
        <v>49</v>
      </c>
      <c r="I191" t="s">
        <v>40</v>
      </c>
      <c r="J191" t="s">
        <v>41</v>
      </c>
      <c r="K191" t="s">
        <v>50</v>
      </c>
      <c r="L191" t="s">
        <v>51</v>
      </c>
      <c r="M191" t="s">
        <v>454</v>
      </c>
      <c r="N191">
        <v>0.35</v>
      </c>
      <c r="O191" t="s">
        <v>33</v>
      </c>
      <c r="P191" t="s">
        <v>136</v>
      </c>
      <c r="Q191" t="s">
        <v>362</v>
      </c>
      <c r="R191" t="s">
        <v>447</v>
      </c>
      <c r="S191">
        <v>33132</v>
      </c>
      <c r="T191" s="3">
        <v>42006</v>
      </c>
      <c r="U191" s="3">
        <v>42008</v>
      </c>
      <c r="V191">
        <v>1916.6757</v>
      </c>
      <c r="W191">
        <v>54</v>
      </c>
      <c r="X191">
        <v>5555.6</v>
      </c>
      <c r="Y191">
        <v>11527</v>
      </c>
    </row>
    <row r="192" spans="1:25" x14ac:dyDescent="0.25">
      <c r="A192">
        <v>20408</v>
      </c>
      <c r="B192" t="s">
        <v>47</v>
      </c>
      <c r="C192">
        <v>0</v>
      </c>
      <c r="D192">
        <v>8.34</v>
      </c>
      <c r="E192">
        <v>2.64</v>
      </c>
      <c r="F192">
        <v>351</v>
      </c>
      <c r="G192" t="s">
        <v>455</v>
      </c>
      <c r="H192" t="s">
        <v>27</v>
      </c>
      <c r="I192" t="s">
        <v>40</v>
      </c>
      <c r="J192" t="s">
        <v>29</v>
      </c>
      <c r="K192" t="s">
        <v>174</v>
      </c>
      <c r="L192" t="s">
        <v>51</v>
      </c>
      <c r="M192" t="s">
        <v>358</v>
      </c>
      <c r="N192">
        <v>0.59</v>
      </c>
      <c r="O192" t="s">
        <v>33</v>
      </c>
      <c r="P192" t="s">
        <v>53</v>
      </c>
      <c r="Q192" t="s">
        <v>71</v>
      </c>
      <c r="R192" t="s">
        <v>456</v>
      </c>
      <c r="S192">
        <v>13601</v>
      </c>
      <c r="T192" s="3">
        <v>42164</v>
      </c>
      <c r="U192" s="3">
        <v>42166</v>
      </c>
      <c r="V192">
        <v>10.5</v>
      </c>
      <c r="W192">
        <v>6</v>
      </c>
      <c r="X192">
        <v>55.54</v>
      </c>
      <c r="Y192">
        <v>88685</v>
      </c>
    </row>
    <row r="193" spans="1:25" x14ac:dyDescent="0.25">
      <c r="A193">
        <v>19595</v>
      </c>
      <c r="B193" t="s">
        <v>56</v>
      </c>
      <c r="C193">
        <v>0.04</v>
      </c>
      <c r="D193">
        <v>99.23</v>
      </c>
      <c r="E193">
        <v>8.99</v>
      </c>
      <c r="F193">
        <v>351</v>
      </c>
      <c r="G193" t="s">
        <v>455</v>
      </c>
      <c r="H193" t="s">
        <v>49</v>
      </c>
      <c r="I193" t="s">
        <v>40</v>
      </c>
      <c r="J193" t="s">
        <v>41</v>
      </c>
      <c r="K193" t="s">
        <v>50</v>
      </c>
      <c r="L193" t="s">
        <v>51</v>
      </c>
      <c r="M193" t="s">
        <v>454</v>
      </c>
      <c r="N193">
        <v>0.35</v>
      </c>
      <c r="O193" t="s">
        <v>33</v>
      </c>
      <c r="P193" t="s">
        <v>53</v>
      </c>
      <c r="Q193" t="s">
        <v>71</v>
      </c>
      <c r="R193" t="s">
        <v>456</v>
      </c>
      <c r="S193">
        <v>13601</v>
      </c>
      <c r="T193" s="3">
        <v>42006</v>
      </c>
      <c r="U193" s="3">
        <v>42008</v>
      </c>
      <c r="V193">
        <v>993.83459999999991</v>
      </c>
      <c r="W193">
        <v>14</v>
      </c>
      <c r="X193">
        <v>1440.34</v>
      </c>
      <c r="Y193">
        <v>88686</v>
      </c>
    </row>
    <row r="194" spans="1:25" x14ac:dyDescent="0.25">
      <c r="A194">
        <v>19107</v>
      </c>
      <c r="B194" t="s">
        <v>106</v>
      </c>
      <c r="C194">
        <v>0.08</v>
      </c>
      <c r="D194">
        <v>4.8899999999999997</v>
      </c>
      <c r="E194">
        <v>4.93</v>
      </c>
      <c r="F194">
        <v>353</v>
      </c>
      <c r="G194" t="s">
        <v>457</v>
      </c>
      <c r="H194" t="s">
        <v>27</v>
      </c>
      <c r="I194" t="s">
        <v>40</v>
      </c>
      <c r="J194" t="s">
        <v>77</v>
      </c>
      <c r="K194" t="s">
        <v>180</v>
      </c>
      <c r="L194" t="s">
        <v>51</v>
      </c>
      <c r="M194" t="s">
        <v>458</v>
      </c>
      <c r="N194">
        <v>0.66</v>
      </c>
      <c r="O194" t="s">
        <v>33</v>
      </c>
      <c r="P194" t="s">
        <v>34</v>
      </c>
      <c r="Q194" t="s">
        <v>378</v>
      </c>
      <c r="R194" t="s">
        <v>459</v>
      </c>
      <c r="S194">
        <v>85301</v>
      </c>
      <c r="T194" s="3">
        <v>42138</v>
      </c>
      <c r="U194" s="3">
        <v>42138</v>
      </c>
      <c r="V194">
        <v>-165.45</v>
      </c>
      <c r="W194">
        <v>17</v>
      </c>
      <c r="X194">
        <v>84.76</v>
      </c>
      <c r="Y194">
        <v>89647</v>
      </c>
    </row>
    <row r="195" spans="1:25" x14ac:dyDescent="0.25">
      <c r="A195">
        <v>19108</v>
      </c>
      <c r="B195" t="s">
        <v>106</v>
      </c>
      <c r="C195">
        <v>7.0000000000000007E-2</v>
      </c>
      <c r="D195">
        <v>6.68</v>
      </c>
      <c r="E195">
        <v>6.92</v>
      </c>
      <c r="F195">
        <v>353</v>
      </c>
      <c r="G195" t="s">
        <v>457</v>
      </c>
      <c r="H195" t="s">
        <v>49</v>
      </c>
      <c r="I195" t="s">
        <v>40</v>
      </c>
      <c r="J195" t="s">
        <v>29</v>
      </c>
      <c r="K195" t="s">
        <v>93</v>
      </c>
      <c r="L195" t="s">
        <v>59</v>
      </c>
      <c r="M195" t="s">
        <v>460</v>
      </c>
      <c r="N195">
        <v>0.37</v>
      </c>
      <c r="O195" t="s">
        <v>33</v>
      </c>
      <c r="P195" t="s">
        <v>34</v>
      </c>
      <c r="Q195" t="s">
        <v>378</v>
      </c>
      <c r="R195" t="s">
        <v>459</v>
      </c>
      <c r="S195">
        <v>85301</v>
      </c>
      <c r="T195" s="3">
        <v>42138</v>
      </c>
      <c r="U195" s="3">
        <v>42145</v>
      </c>
      <c r="V195">
        <v>-141.12</v>
      </c>
      <c r="W195">
        <v>16</v>
      </c>
      <c r="X195">
        <v>104.84</v>
      </c>
      <c r="Y195">
        <v>89647</v>
      </c>
    </row>
    <row r="196" spans="1:25" x14ac:dyDescent="0.25">
      <c r="A196">
        <v>20760</v>
      </c>
      <c r="B196" t="s">
        <v>47</v>
      </c>
      <c r="C196">
        <v>7.0000000000000007E-2</v>
      </c>
      <c r="D196">
        <v>124.49</v>
      </c>
      <c r="E196">
        <v>51.94</v>
      </c>
      <c r="F196">
        <v>357</v>
      </c>
      <c r="G196" t="s">
        <v>461</v>
      </c>
      <c r="H196" t="s">
        <v>39</v>
      </c>
      <c r="I196" t="s">
        <v>28</v>
      </c>
      <c r="J196" t="s">
        <v>41</v>
      </c>
      <c r="K196" t="s">
        <v>152</v>
      </c>
      <c r="L196" t="s">
        <v>121</v>
      </c>
      <c r="M196" t="s">
        <v>462</v>
      </c>
      <c r="N196">
        <v>0.63</v>
      </c>
      <c r="O196" t="s">
        <v>33</v>
      </c>
      <c r="P196" t="s">
        <v>34</v>
      </c>
      <c r="Q196" t="s">
        <v>378</v>
      </c>
      <c r="R196" t="s">
        <v>463</v>
      </c>
      <c r="S196">
        <v>86401</v>
      </c>
      <c r="T196" s="3">
        <v>42148</v>
      </c>
      <c r="U196" s="3">
        <v>42149</v>
      </c>
      <c r="V196">
        <v>1074.44</v>
      </c>
      <c r="W196">
        <v>14</v>
      </c>
      <c r="X196">
        <v>1714.93</v>
      </c>
      <c r="Y196">
        <v>91131</v>
      </c>
    </row>
    <row r="197" spans="1:25" x14ac:dyDescent="0.25">
      <c r="A197">
        <v>24627</v>
      </c>
      <c r="B197" t="s">
        <v>106</v>
      </c>
      <c r="C197">
        <v>0.04</v>
      </c>
      <c r="D197">
        <v>125.99</v>
      </c>
      <c r="E197">
        <v>8.99</v>
      </c>
      <c r="F197">
        <v>358</v>
      </c>
      <c r="G197" t="s">
        <v>464</v>
      </c>
      <c r="H197" t="s">
        <v>49</v>
      </c>
      <c r="I197" t="s">
        <v>28</v>
      </c>
      <c r="J197" t="s">
        <v>77</v>
      </c>
      <c r="K197" t="s">
        <v>78</v>
      </c>
      <c r="L197" t="s">
        <v>59</v>
      </c>
      <c r="M197" t="s">
        <v>465</v>
      </c>
      <c r="N197">
        <v>0.59</v>
      </c>
      <c r="O197" t="s">
        <v>33</v>
      </c>
      <c r="P197" t="s">
        <v>53</v>
      </c>
      <c r="Q197" t="s">
        <v>234</v>
      </c>
      <c r="R197" t="s">
        <v>466</v>
      </c>
      <c r="S197">
        <v>19406</v>
      </c>
      <c r="T197" s="3">
        <v>42013</v>
      </c>
      <c r="U197" s="3">
        <v>42020</v>
      </c>
      <c r="V197">
        <v>-627.82191999999998</v>
      </c>
      <c r="W197">
        <v>1</v>
      </c>
      <c r="X197">
        <v>107.95</v>
      </c>
      <c r="Y197">
        <v>91130</v>
      </c>
    </row>
    <row r="198" spans="1:25" x14ac:dyDescent="0.25">
      <c r="A198">
        <v>18278</v>
      </c>
      <c r="B198" t="s">
        <v>56</v>
      </c>
      <c r="C198">
        <v>0.05</v>
      </c>
      <c r="D198">
        <v>328.14</v>
      </c>
      <c r="E198">
        <v>91.05</v>
      </c>
      <c r="F198">
        <v>366</v>
      </c>
      <c r="G198" t="s">
        <v>467</v>
      </c>
      <c r="H198" t="s">
        <v>39</v>
      </c>
      <c r="I198" t="s">
        <v>58</v>
      </c>
      <c r="J198" t="s">
        <v>29</v>
      </c>
      <c r="K198" t="s">
        <v>257</v>
      </c>
      <c r="L198" t="s">
        <v>43</v>
      </c>
      <c r="M198" t="s">
        <v>468</v>
      </c>
      <c r="N198">
        <v>0.56999999999999995</v>
      </c>
      <c r="O198" t="s">
        <v>33</v>
      </c>
      <c r="P198" t="s">
        <v>53</v>
      </c>
      <c r="Q198" t="s">
        <v>469</v>
      </c>
      <c r="R198" t="s">
        <v>470</v>
      </c>
      <c r="S198">
        <v>2910</v>
      </c>
      <c r="T198" s="3">
        <v>42021</v>
      </c>
      <c r="U198" s="3">
        <v>42023</v>
      </c>
      <c r="V198">
        <v>411.5172</v>
      </c>
      <c r="W198">
        <v>6</v>
      </c>
      <c r="X198">
        <v>1967.98</v>
      </c>
      <c r="Y198">
        <v>87347</v>
      </c>
    </row>
    <row r="199" spans="1:25" x14ac:dyDescent="0.25">
      <c r="A199">
        <v>24794</v>
      </c>
      <c r="B199" t="s">
        <v>106</v>
      </c>
      <c r="C199">
        <v>0.09</v>
      </c>
      <c r="D199">
        <v>19.23</v>
      </c>
      <c r="E199">
        <v>6.15</v>
      </c>
      <c r="F199">
        <v>369</v>
      </c>
      <c r="G199" t="s">
        <v>471</v>
      </c>
      <c r="H199" t="s">
        <v>27</v>
      </c>
      <c r="I199" t="s">
        <v>28</v>
      </c>
      <c r="J199" t="s">
        <v>41</v>
      </c>
      <c r="K199" t="s">
        <v>50</v>
      </c>
      <c r="L199" t="s">
        <v>51</v>
      </c>
      <c r="M199" t="s">
        <v>472</v>
      </c>
      <c r="N199">
        <v>0.44</v>
      </c>
      <c r="O199" t="s">
        <v>33</v>
      </c>
      <c r="P199" t="s">
        <v>34</v>
      </c>
      <c r="Q199" t="s">
        <v>45</v>
      </c>
      <c r="R199" t="s">
        <v>473</v>
      </c>
      <c r="S199">
        <v>94601</v>
      </c>
      <c r="T199" s="3">
        <v>42105</v>
      </c>
      <c r="U199" s="3">
        <v>42107</v>
      </c>
      <c r="V199">
        <v>211.232</v>
      </c>
      <c r="W199">
        <v>21</v>
      </c>
      <c r="X199">
        <v>394.1</v>
      </c>
      <c r="Y199">
        <v>90292</v>
      </c>
    </row>
    <row r="200" spans="1:25" x14ac:dyDescent="0.25">
      <c r="A200">
        <v>20401</v>
      </c>
      <c r="B200" t="s">
        <v>37</v>
      </c>
      <c r="C200">
        <v>0.02</v>
      </c>
      <c r="D200">
        <v>20.99</v>
      </c>
      <c r="E200">
        <v>4.8099999999999996</v>
      </c>
      <c r="F200">
        <v>370</v>
      </c>
      <c r="G200" t="s">
        <v>474</v>
      </c>
      <c r="H200" t="s">
        <v>49</v>
      </c>
      <c r="I200" t="s">
        <v>28</v>
      </c>
      <c r="J200" t="s">
        <v>77</v>
      </c>
      <c r="K200" t="s">
        <v>78</v>
      </c>
      <c r="L200" t="s">
        <v>86</v>
      </c>
      <c r="M200" t="s">
        <v>475</v>
      </c>
      <c r="N200">
        <v>0.57999999999999996</v>
      </c>
      <c r="O200" t="s">
        <v>33</v>
      </c>
      <c r="P200" t="s">
        <v>53</v>
      </c>
      <c r="Q200" t="s">
        <v>188</v>
      </c>
      <c r="R200" t="s">
        <v>476</v>
      </c>
      <c r="S200">
        <v>4240</v>
      </c>
      <c r="T200" s="3">
        <v>42151</v>
      </c>
      <c r="U200" s="3">
        <v>42153</v>
      </c>
      <c r="V200">
        <v>49.787999999999997</v>
      </c>
      <c r="W200">
        <v>15</v>
      </c>
      <c r="X200">
        <v>266.39</v>
      </c>
      <c r="Y200">
        <v>90291</v>
      </c>
    </row>
    <row r="201" spans="1:25" x14ac:dyDescent="0.25">
      <c r="A201">
        <v>20400</v>
      </c>
      <c r="B201" t="s">
        <v>37</v>
      </c>
      <c r="C201">
        <v>0.05</v>
      </c>
      <c r="D201">
        <v>5.4</v>
      </c>
      <c r="E201">
        <v>7.78</v>
      </c>
      <c r="F201">
        <v>371</v>
      </c>
      <c r="G201" t="s">
        <v>477</v>
      </c>
      <c r="H201" t="s">
        <v>27</v>
      </c>
      <c r="I201" t="s">
        <v>28</v>
      </c>
      <c r="J201" t="s">
        <v>29</v>
      </c>
      <c r="K201" t="s">
        <v>109</v>
      </c>
      <c r="L201" t="s">
        <v>59</v>
      </c>
      <c r="M201" t="s">
        <v>310</v>
      </c>
      <c r="N201">
        <v>0.37</v>
      </c>
      <c r="O201" t="s">
        <v>33</v>
      </c>
      <c r="P201" t="s">
        <v>53</v>
      </c>
      <c r="Q201" t="s">
        <v>193</v>
      </c>
      <c r="R201" t="s">
        <v>478</v>
      </c>
      <c r="S201">
        <v>2149</v>
      </c>
      <c r="T201" s="3">
        <v>42151</v>
      </c>
      <c r="U201" s="3">
        <v>42153</v>
      </c>
      <c r="V201">
        <v>-132.62950000000001</v>
      </c>
      <c r="W201">
        <v>9</v>
      </c>
      <c r="X201">
        <v>51.82</v>
      </c>
      <c r="Y201">
        <v>90291</v>
      </c>
    </row>
    <row r="202" spans="1:25" x14ac:dyDescent="0.25">
      <c r="A202">
        <v>3392</v>
      </c>
      <c r="B202" t="s">
        <v>37</v>
      </c>
      <c r="C202">
        <v>0.02</v>
      </c>
      <c r="D202">
        <v>200.98</v>
      </c>
      <c r="E202">
        <v>55.96</v>
      </c>
      <c r="F202">
        <v>373</v>
      </c>
      <c r="G202" t="s">
        <v>479</v>
      </c>
      <c r="H202" t="s">
        <v>39</v>
      </c>
      <c r="I202" t="s">
        <v>58</v>
      </c>
      <c r="J202" t="s">
        <v>41</v>
      </c>
      <c r="K202" t="s">
        <v>191</v>
      </c>
      <c r="L202" t="s">
        <v>121</v>
      </c>
      <c r="M202" t="s">
        <v>480</v>
      </c>
      <c r="N202">
        <v>0.75</v>
      </c>
      <c r="O202" t="s">
        <v>33</v>
      </c>
      <c r="P202" t="s">
        <v>61</v>
      </c>
      <c r="Q202" t="s">
        <v>300</v>
      </c>
      <c r="R202" t="s">
        <v>301</v>
      </c>
      <c r="S202">
        <v>48234</v>
      </c>
      <c r="T202" s="3">
        <v>42077</v>
      </c>
      <c r="U202" s="3">
        <v>42079</v>
      </c>
      <c r="V202">
        <v>-163.63</v>
      </c>
      <c r="W202">
        <v>45</v>
      </c>
      <c r="X202">
        <v>9539.6</v>
      </c>
      <c r="Y202">
        <v>24193</v>
      </c>
    </row>
    <row r="203" spans="1:25" x14ac:dyDescent="0.25">
      <c r="A203">
        <v>3393</v>
      </c>
      <c r="B203" t="s">
        <v>37</v>
      </c>
      <c r="C203">
        <v>0.02</v>
      </c>
      <c r="D203">
        <v>4.28</v>
      </c>
      <c r="E203">
        <v>5.17</v>
      </c>
      <c r="F203">
        <v>373</v>
      </c>
      <c r="G203" t="s">
        <v>479</v>
      </c>
      <c r="H203" t="s">
        <v>49</v>
      </c>
      <c r="I203" t="s">
        <v>58</v>
      </c>
      <c r="J203" t="s">
        <v>29</v>
      </c>
      <c r="K203" t="s">
        <v>93</v>
      </c>
      <c r="L203" t="s">
        <v>59</v>
      </c>
      <c r="M203" t="s">
        <v>481</v>
      </c>
      <c r="N203">
        <v>0.4</v>
      </c>
      <c r="O203" t="s">
        <v>33</v>
      </c>
      <c r="P203" t="s">
        <v>61</v>
      </c>
      <c r="Q203" t="s">
        <v>300</v>
      </c>
      <c r="R203" t="s">
        <v>301</v>
      </c>
      <c r="S203">
        <v>48234</v>
      </c>
      <c r="T203" s="3">
        <v>42077</v>
      </c>
      <c r="U203" s="3">
        <v>42078</v>
      </c>
      <c r="V203">
        <v>-63.87</v>
      </c>
      <c r="W203">
        <v>24</v>
      </c>
      <c r="X203">
        <v>109.86</v>
      </c>
      <c r="Y203">
        <v>24193</v>
      </c>
    </row>
    <row r="204" spans="1:25" x14ac:dyDescent="0.25">
      <c r="A204">
        <v>3394</v>
      </c>
      <c r="B204" t="s">
        <v>37</v>
      </c>
      <c r="C204">
        <v>0.04</v>
      </c>
      <c r="D204">
        <v>85.99</v>
      </c>
      <c r="E204">
        <v>0.99</v>
      </c>
      <c r="F204">
        <v>373</v>
      </c>
      <c r="G204" t="s">
        <v>479</v>
      </c>
      <c r="H204" t="s">
        <v>49</v>
      </c>
      <c r="I204" t="s">
        <v>58</v>
      </c>
      <c r="J204" t="s">
        <v>77</v>
      </c>
      <c r="K204" t="s">
        <v>78</v>
      </c>
      <c r="L204" t="s">
        <v>31</v>
      </c>
      <c r="M204" t="s">
        <v>482</v>
      </c>
      <c r="N204">
        <v>0.85</v>
      </c>
      <c r="O204" t="s">
        <v>33</v>
      </c>
      <c r="P204" t="s">
        <v>61</v>
      </c>
      <c r="Q204" t="s">
        <v>300</v>
      </c>
      <c r="R204" t="s">
        <v>301</v>
      </c>
      <c r="S204">
        <v>48234</v>
      </c>
      <c r="T204" s="3">
        <v>42077</v>
      </c>
      <c r="U204" s="3">
        <v>42079</v>
      </c>
      <c r="V204">
        <v>-175.17500000000001</v>
      </c>
      <c r="W204">
        <v>19</v>
      </c>
      <c r="X204">
        <v>1426.51</v>
      </c>
      <c r="Y204">
        <v>24193</v>
      </c>
    </row>
    <row r="205" spans="1:25" x14ac:dyDescent="0.25">
      <c r="A205">
        <v>21392</v>
      </c>
      <c r="B205" t="s">
        <v>37</v>
      </c>
      <c r="C205">
        <v>0.02</v>
      </c>
      <c r="D205">
        <v>200.98</v>
      </c>
      <c r="E205">
        <v>55.96</v>
      </c>
      <c r="F205">
        <v>375</v>
      </c>
      <c r="G205" t="s">
        <v>483</v>
      </c>
      <c r="H205" t="s">
        <v>39</v>
      </c>
      <c r="I205" t="s">
        <v>58</v>
      </c>
      <c r="J205" t="s">
        <v>41</v>
      </c>
      <c r="K205" t="s">
        <v>191</v>
      </c>
      <c r="L205" t="s">
        <v>121</v>
      </c>
      <c r="M205" t="s">
        <v>480</v>
      </c>
      <c r="N205">
        <v>0.75</v>
      </c>
      <c r="O205" t="s">
        <v>33</v>
      </c>
      <c r="P205" t="s">
        <v>136</v>
      </c>
      <c r="Q205" t="s">
        <v>244</v>
      </c>
      <c r="R205" t="s">
        <v>484</v>
      </c>
      <c r="S205">
        <v>37814</v>
      </c>
      <c r="T205" s="3">
        <v>42077</v>
      </c>
      <c r="U205" s="3">
        <v>42079</v>
      </c>
      <c r="V205">
        <v>-224.94779999999997</v>
      </c>
      <c r="W205">
        <v>11</v>
      </c>
      <c r="X205">
        <v>2331.9</v>
      </c>
      <c r="Y205">
        <v>90917</v>
      </c>
    </row>
    <row r="206" spans="1:25" x14ac:dyDescent="0.25">
      <c r="A206">
        <v>21393</v>
      </c>
      <c r="B206" t="s">
        <v>37</v>
      </c>
      <c r="C206">
        <v>0.02</v>
      </c>
      <c r="D206">
        <v>4.28</v>
      </c>
      <c r="E206">
        <v>5.17</v>
      </c>
      <c r="F206">
        <v>375</v>
      </c>
      <c r="G206" t="s">
        <v>483</v>
      </c>
      <c r="H206" t="s">
        <v>49</v>
      </c>
      <c r="I206" t="s">
        <v>58</v>
      </c>
      <c r="J206" t="s">
        <v>29</v>
      </c>
      <c r="K206" t="s">
        <v>93</v>
      </c>
      <c r="L206" t="s">
        <v>59</v>
      </c>
      <c r="M206" t="s">
        <v>481</v>
      </c>
      <c r="N206">
        <v>0.4</v>
      </c>
      <c r="O206" t="s">
        <v>33</v>
      </c>
      <c r="P206" t="s">
        <v>136</v>
      </c>
      <c r="Q206" t="s">
        <v>244</v>
      </c>
      <c r="R206" t="s">
        <v>484</v>
      </c>
      <c r="S206">
        <v>37814</v>
      </c>
      <c r="T206" s="3">
        <v>42077</v>
      </c>
      <c r="U206" s="3">
        <v>42078</v>
      </c>
      <c r="V206">
        <v>196.79999999999998</v>
      </c>
      <c r="W206">
        <v>6</v>
      </c>
      <c r="X206">
        <v>27.47</v>
      </c>
      <c r="Y206">
        <v>90917</v>
      </c>
    </row>
    <row r="207" spans="1:25" x14ac:dyDescent="0.25">
      <c r="A207">
        <v>19073</v>
      </c>
      <c r="B207" t="s">
        <v>56</v>
      </c>
      <c r="C207">
        <v>0.03</v>
      </c>
      <c r="D207">
        <v>25.98</v>
      </c>
      <c r="E207">
        <v>5.37</v>
      </c>
      <c r="F207">
        <v>377</v>
      </c>
      <c r="G207" t="s">
        <v>485</v>
      </c>
      <c r="H207" t="s">
        <v>49</v>
      </c>
      <c r="I207" t="s">
        <v>114</v>
      </c>
      <c r="J207" t="s">
        <v>29</v>
      </c>
      <c r="K207" t="s">
        <v>257</v>
      </c>
      <c r="L207" t="s">
        <v>86</v>
      </c>
      <c r="M207" t="s">
        <v>486</v>
      </c>
      <c r="N207">
        <v>0.5</v>
      </c>
      <c r="O207" t="s">
        <v>33</v>
      </c>
      <c r="P207" t="s">
        <v>61</v>
      </c>
      <c r="Q207" t="s">
        <v>178</v>
      </c>
      <c r="R207" t="s">
        <v>431</v>
      </c>
      <c r="S207">
        <v>60510</v>
      </c>
      <c r="T207" s="3">
        <v>42111</v>
      </c>
      <c r="U207" s="3">
        <v>42111</v>
      </c>
      <c r="V207">
        <v>250.03759999999997</v>
      </c>
      <c r="W207">
        <v>17</v>
      </c>
      <c r="X207">
        <v>460.87</v>
      </c>
      <c r="Y207">
        <v>89579</v>
      </c>
    </row>
    <row r="208" spans="1:25" x14ac:dyDescent="0.25">
      <c r="A208">
        <v>22401</v>
      </c>
      <c r="B208" t="s">
        <v>37</v>
      </c>
      <c r="C208">
        <v>7.0000000000000007E-2</v>
      </c>
      <c r="D208">
        <v>415.88</v>
      </c>
      <c r="E208">
        <v>11.37</v>
      </c>
      <c r="F208">
        <v>381</v>
      </c>
      <c r="G208" t="s">
        <v>487</v>
      </c>
      <c r="H208" t="s">
        <v>49</v>
      </c>
      <c r="I208" t="s">
        <v>28</v>
      </c>
      <c r="J208" t="s">
        <v>29</v>
      </c>
      <c r="K208" t="s">
        <v>141</v>
      </c>
      <c r="L208" t="s">
        <v>59</v>
      </c>
      <c r="M208" t="s">
        <v>488</v>
      </c>
      <c r="N208">
        <v>0.56999999999999995</v>
      </c>
      <c r="O208" t="s">
        <v>33</v>
      </c>
      <c r="P208" t="s">
        <v>61</v>
      </c>
      <c r="Q208" t="s">
        <v>178</v>
      </c>
      <c r="R208" t="s">
        <v>489</v>
      </c>
      <c r="S208">
        <v>61701</v>
      </c>
      <c r="T208" s="3">
        <v>42125</v>
      </c>
      <c r="U208" s="3">
        <v>42125</v>
      </c>
      <c r="V208">
        <v>-539.59</v>
      </c>
      <c r="W208">
        <v>1</v>
      </c>
      <c r="X208">
        <v>394.51</v>
      </c>
      <c r="Y208">
        <v>88929</v>
      </c>
    </row>
    <row r="209" spans="1:25" x14ac:dyDescent="0.25">
      <c r="A209">
        <v>21281</v>
      </c>
      <c r="B209" t="s">
        <v>47</v>
      </c>
      <c r="C209">
        <v>0.06</v>
      </c>
      <c r="D209">
        <v>5.34</v>
      </c>
      <c r="E209">
        <v>5.63</v>
      </c>
      <c r="F209">
        <v>383</v>
      </c>
      <c r="G209" t="s">
        <v>490</v>
      </c>
      <c r="H209" t="s">
        <v>49</v>
      </c>
      <c r="I209" t="s">
        <v>28</v>
      </c>
      <c r="J209" t="s">
        <v>29</v>
      </c>
      <c r="K209" t="s">
        <v>109</v>
      </c>
      <c r="L209" t="s">
        <v>59</v>
      </c>
      <c r="M209" t="s">
        <v>491</v>
      </c>
      <c r="N209">
        <v>0.39</v>
      </c>
      <c r="O209" t="s">
        <v>33</v>
      </c>
      <c r="P209" t="s">
        <v>53</v>
      </c>
      <c r="Q209" t="s">
        <v>234</v>
      </c>
      <c r="R209" t="s">
        <v>492</v>
      </c>
      <c r="S209">
        <v>19026</v>
      </c>
      <c r="T209" s="3">
        <v>42082</v>
      </c>
      <c r="U209" s="3">
        <v>42082</v>
      </c>
      <c r="V209">
        <v>-82.822999999999993</v>
      </c>
      <c r="W209">
        <v>7</v>
      </c>
      <c r="X209">
        <v>38.65</v>
      </c>
      <c r="Y209">
        <v>88928</v>
      </c>
    </row>
    <row r="210" spans="1:25" x14ac:dyDescent="0.25">
      <c r="A210">
        <v>21282</v>
      </c>
      <c r="B210" t="s">
        <v>47</v>
      </c>
      <c r="C210">
        <v>7.0000000000000007E-2</v>
      </c>
      <c r="D210">
        <v>65.989999999999995</v>
      </c>
      <c r="E210">
        <v>5.26</v>
      </c>
      <c r="F210">
        <v>383</v>
      </c>
      <c r="G210" t="s">
        <v>490</v>
      </c>
      <c r="H210" t="s">
        <v>27</v>
      </c>
      <c r="I210" t="s">
        <v>28</v>
      </c>
      <c r="J210" t="s">
        <v>77</v>
      </c>
      <c r="K210" t="s">
        <v>78</v>
      </c>
      <c r="L210" t="s">
        <v>59</v>
      </c>
      <c r="M210" t="s">
        <v>493</v>
      </c>
      <c r="N210">
        <v>0.56000000000000005</v>
      </c>
      <c r="O210" t="s">
        <v>33</v>
      </c>
      <c r="P210" t="s">
        <v>53</v>
      </c>
      <c r="Q210" t="s">
        <v>234</v>
      </c>
      <c r="R210" t="s">
        <v>492</v>
      </c>
      <c r="S210">
        <v>19026</v>
      </c>
      <c r="T210" s="3">
        <v>42082</v>
      </c>
      <c r="U210" s="3">
        <v>42084</v>
      </c>
      <c r="V210">
        <v>107.08200000000001</v>
      </c>
      <c r="W210">
        <v>5</v>
      </c>
      <c r="X210">
        <v>279.83</v>
      </c>
      <c r="Y210">
        <v>88928</v>
      </c>
    </row>
    <row r="211" spans="1:25" x14ac:dyDescent="0.25">
      <c r="A211">
        <v>20919</v>
      </c>
      <c r="B211" t="s">
        <v>25</v>
      </c>
      <c r="C211">
        <v>0.1</v>
      </c>
      <c r="D211">
        <v>8.8800000000000008</v>
      </c>
      <c r="E211">
        <v>6.28</v>
      </c>
      <c r="F211">
        <v>387</v>
      </c>
      <c r="G211" t="s">
        <v>494</v>
      </c>
      <c r="H211" t="s">
        <v>27</v>
      </c>
      <c r="I211" t="s">
        <v>28</v>
      </c>
      <c r="J211" t="s">
        <v>29</v>
      </c>
      <c r="K211" t="s">
        <v>109</v>
      </c>
      <c r="L211" t="s">
        <v>59</v>
      </c>
      <c r="M211" t="s">
        <v>495</v>
      </c>
      <c r="N211">
        <v>0.35</v>
      </c>
      <c r="O211" t="s">
        <v>33</v>
      </c>
      <c r="P211" t="s">
        <v>61</v>
      </c>
      <c r="Q211" t="s">
        <v>496</v>
      </c>
      <c r="R211" t="s">
        <v>497</v>
      </c>
      <c r="S211">
        <v>68801</v>
      </c>
      <c r="T211" s="3">
        <v>42167</v>
      </c>
      <c r="U211" s="3">
        <v>42169</v>
      </c>
      <c r="V211">
        <v>-27.283750000000001</v>
      </c>
      <c r="W211">
        <v>15</v>
      </c>
      <c r="X211">
        <v>126.9</v>
      </c>
      <c r="Y211">
        <v>90339</v>
      </c>
    </row>
    <row r="212" spans="1:25" x14ac:dyDescent="0.25">
      <c r="A212">
        <v>22223</v>
      </c>
      <c r="B212" t="s">
        <v>47</v>
      </c>
      <c r="C212">
        <v>0.03</v>
      </c>
      <c r="D212">
        <v>5.28</v>
      </c>
      <c r="E212">
        <v>5.66</v>
      </c>
      <c r="F212">
        <v>388</v>
      </c>
      <c r="G212" t="s">
        <v>498</v>
      </c>
      <c r="H212" t="s">
        <v>49</v>
      </c>
      <c r="I212" t="s">
        <v>28</v>
      </c>
      <c r="J212" t="s">
        <v>29</v>
      </c>
      <c r="K212" t="s">
        <v>93</v>
      </c>
      <c r="L212" t="s">
        <v>59</v>
      </c>
      <c r="M212" t="s">
        <v>499</v>
      </c>
      <c r="N212">
        <v>0.4</v>
      </c>
      <c r="O212" t="s">
        <v>33</v>
      </c>
      <c r="P212" t="s">
        <v>61</v>
      </c>
      <c r="Q212" t="s">
        <v>496</v>
      </c>
      <c r="R212" t="s">
        <v>500</v>
      </c>
      <c r="S212">
        <v>68847</v>
      </c>
      <c r="T212" s="3">
        <v>42007</v>
      </c>
      <c r="U212" s="3">
        <v>42009</v>
      </c>
      <c r="V212">
        <v>-51.559199999999997</v>
      </c>
      <c r="W212">
        <v>4</v>
      </c>
      <c r="X212">
        <v>22.82</v>
      </c>
      <c r="Y212">
        <v>90337</v>
      </c>
    </row>
    <row r="213" spans="1:25" x14ac:dyDescent="0.25">
      <c r="A213">
        <v>22224</v>
      </c>
      <c r="B213" t="s">
        <v>47</v>
      </c>
      <c r="C213">
        <v>0.01</v>
      </c>
      <c r="D213">
        <v>110.99</v>
      </c>
      <c r="E213">
        <v>2.5</v>
      </c>
      <c r="F213">
        <v>388</v>
      </c>
      <c r="G213" t="s">
        <v>498</v>
      </c>
      <c r="H213" t="s">
        <v>49</v>
      </c>
      <c r="I213" t="s">
        <v>28</v>
      </c>
      <c r="J213" t="s">
        <v>77</v>
      </c>
      <c r="K213" t="s">
        <v>78</v>
      </c>
      <c r="L213" t="s">
        <v>59</v>
      </c>
      <c r="M213" t="s">
        <v>501</v>
      </c>
      <c r="N213">
        <v>0.56999999999999995</v>
      </c>
      <c r="O213" t="s">
        <v>33</v>
      </c>
      <c r="P213" t="s">
        <v>61</v>
      </c>
      <c r="Q213" t="s">
        <v>496</v>
      </c>
      <c r="R213" t="s">
        <v>500</v>
      </c>
      <c r="S213">
        <v>68847</v>
      </c>
      <c r="T213" s="3">
        <v>42007</v>
      </c>
      <c r="U213" s="3">
        <v>42010</v>
      </c>
      <c r="V213">
        <v>-263.56572</v>
      </c>
      <c r="W213">
        <v>2</v>
      </c>
      <c r="X213">
        <v>188.66</v>
      </c>
      <c r="Y213">
        <v>90337</v>
      </c>
    </row>
    <row r="214" spans="1:25" x14ac:dyDescent="0.25">
      <c r="A214">
        <v>23853</v>
      </c>
      <c r="B214" t="s">
        <v>106</v>
      </c>
      <c r="C214">
        <v>0.03</v>
      </c>
      <c r="D214">
        <v>160.97999999999999</v>
      </c>
      <c r="E214">
        <v>30</v>
      </c>
      <c r="F214">
        <v>389</v>
      </c>
      <c r="G214" t="s">
        <v>502</v>
      </c>
      <c r="H214" t="s">
        <v>39</v>
      </c>
      <c r="I214" t="s">
        <v>28</v>
      </c>
      <c r="J214" t="s">
        <v>41</v>
      </c>
      <c r="K214" t="s">
        <v>42</v>
      </c>
      <c r="L214" t="s">
        <v>43</v>
      </c>
      <c r="M214" t="s">
        <v>177</v>
      </c>
      <c r="N214">
        <v>0.62</v>
      </c>
      <c r="O214" t="s">
        <v>33</v>
      </c>
      <c r="P214" t="s">
        <v>61</v>
      </c>
      <c r="Q214" t="s">
        <v>496</v>
      </c>
      <c r="R214" t="s">
        <v>503</v>
      </c>
      <c r="S214">
        <v>68502</v>
      </c>
      <c r="T214" s="3">
        <v>42041</v>
      </c>
      <c r="U214" s="3">
        <v>42045</v>
      </c>
      <c r="V214">
        <v>1273.2086999999999</v>
      </c>
      <c r="W214">
        <v>11</v>
      </c>
      <c r="X214">
        <v>1845.23</v>
      </c>
      <c r="Y214">
        <v>90338</v>
      </c>
    </row>
    <row r="215" spans="1:25" x14ac:dyDescent="0.25">
      <c r="A215">
        <v>25449</v>
      </c>
      <c r="B215" t="s">
        <v>56</v>
      </c>
      <c r="C215">
        <v>0.02</v>
      </c>
      <c r="D215">
        <v>34.979999999999997</v>
      </c>
      <c r="E215">
        <v>7.53</v>
      </c>
      <c r="F215">
        <v>392</v>
      </c>
      <c r="G215" t="s">
        <v>504</v>
      </c>
      <c r="H215" t="s">
        <v>49</v>
      </c>
      <c r="I215" t="s">
        <v>28</v>
      </c>
      <c r="J215" t="s">
        <v>77</v>
      </c>
      <c r="K215" t="s">
        <v>180</v>
      </c>
      <c r="L215" t="s">
        <v>59</v>
      </c>
      <c r="M215" t="s">
        <v>505</v>
      </c>
      <c r="N215">
        <v>0.76</v>
      </c>
      <c r="O215" t="s">
        <v>33</v>
      </c>
      <c r="P215" t="s">
        <v>61</v>
      </c>
      <c r="Q215" t="s">
        <v>506</v>
      </c>
      <c r="R215" t="s">
        <v>507</v>
      </c>
      <c r="S215">
        <v>63105</v>
      </c>
      <c r="T215" s="3">
        <v>42068</v>
      </c>
      <c r="U215" s="3">
        <v>42070</v>
      </c>
      <c r="V215">
        <v>-159.68</v>
      </c>
      <c r="W215">
        <v>1</v>
      </c>
      <c r="X215">
        <v>37.159999999999997</v>
      </c>
      <c r="Y215">
        <v>86383</v>
      </c>
    </row>
    <row r="216" spans="1:25" x14ac:dyDescent="0.25">
      <c r="A216">
        <v>25450</v>
      </c>
      <c r="B216" t="s">
        <v>56</v>
      </c>
      <c r="C216">
        <v>0.01</v>
      </c>
      <c r="D216">
        <v>19.989999999999998</v>
      </c>
      <c r="E216">
        <v>11.17</v>
      </c>
      <c r="F216">
        <v>392</v>
      </c>
      <c r="G216" t="s">
        <v>504</v>
      </c>
      <c r="H216" t="s">
        <v>49</v>
      </c>
      <c r="I216" t="s">
        <v>28</v>
      </c>
      <c r="J216" t="s">
        <v>41</v>
      </c>
      <c r="K216" t="s">
        <v>50</v>
      </c>
      <c r="L216" t="s">
        <v>236</v>
      </c>
      <c r="M216" t="s">
        <v>508</v>
      </c>
      <c r="N216">
        <v>0.6</v>
      </c>
      <c r="O216" t="s">
        <v>33</v>
      </c>
      <c r="P216" t="s">
        <v>61</v>
      </c>
      <c r="Q216" t="s">
        <v>506</v>
      </c>
      <c r="R216" t="s">
        <v>507</v>
      </c>
      <c r="S216">
        <v>63105</v>
      </c>
      <c r="T216" s="3">
        <v>42068</v>
      </c>
      <c r="U216" s="3">
        <v>42071</v>
      </c>
      <c r="V216">
        <v>27.91</v>
      </c>
      <c r="W216">
        <v>2</v>
      </c>
      <c r="X216">
        <v>43.65</v>
      </c>
      <c r="Y216">
        <v>86383</v>
      </c>
    </row>
    <row r="217" spans="1:25" x14ac:dyDescent="0.25">
      <c r="A217">
        <v>22598</v>
      </c>
      <c r="B217" t="s">
        <v>106</v>
      </c>
      <c r="C217">
        <v>7.0000000000000007E-2</v>
      </c>
      <c r="D217">
        <v>9.7100000000000009</v>
      </c>
      <c r="E217">
        <v>9.4499999999999993</v>
      </c>
      <c r="F217">
        <v>393</v>
      </c>
      <c r="G217" t="s">
        <v>509</v>
      </c>
      <c r="H217" t="s">
        <v>49</v>
      </c>
      <c r="I217" t="s">
        <v>28</v>
      </c>
      <c r="J217" t="s">
        <v>29</v>
      </c>
      <c r="K217" t="s">
        <v>141</v>
      </c>
      <c r="L217" t="s">
        <v>59</v>
      </c>
      <c r="M217" t="s">
        <v>510</v>
      </c>
      <c r="N217">
        <v>0.6</v>
      </c>
      <c r="O217" t="s">
        <v>33</v>
      </c>
      <c r="P217" t="s">
        <v>53</v>
      </c>
      <c r="Q217" t="s">
        <v>71</v>
      </c>
      <c r="R217" t="s">
        <v>511</v>
      </c>
      <c r="S217">
        <v>13021</v>
      </c>
      <c r="T217" s="3">
        <v>42050</v>
      </c>
      <c r="U217" s="3">
        <v>42057</v>
      </c>
      <c r="V217">
        <v>-81.77</v>
      </c>
      <c r="W217">
        <v>3</v>
      </c>
      <c r="X217">
        <v>31.44</v>
      </c>
      <c r="Y217">
        <v>86382</v>
      </c>
    </row>
    <row r="218" spans="1:25" x14ac:dyDescent="0.25">
      <c r="A218">
        <v>24638</v>
      </c>
      <c r="B218" t="s">
        <v>47</v>
      </c>
      <c r="C218">
        <v>0.04</v>
      </c>
      <c r="D218">
        <v>15.98</v>
      </c>
      <c r="E218">
        <v>4</v>
      </c>
      <c r="F218">
        <v>395</v>
      </c>
      <c r="G218" t="s">
        <v>512</v>
      </c>
      <c r="H218" t="s">
        <v>49</v>
      </c>
      <c r="I218" t="s">
        <v>28</v>
      </c>
      <c r="J218" t="s">
        <v>77</v>
      </c>
      <c r="K218" t="s">
        <v>180</v>
      </c>
      <c r="L218" t="s">
        <v>59</v>
      </c>
      <c r="M218" t="s">
        <v>513</v>
      </c>
      <c r="N218">
        <v>0.37</v>
      </c>
      <c r="O218" t="s">
        <v>33</v>
      </c>
      <c r="P218" t="s">
        <v>136</v>
      </c>
      <c r="Q218" t="s">
        <v>322</v>
      </c>
      <c r="R218" t="s">
        <v>514</v>
      </c>
      <c r="S218">
        <v>28001</v>
      </c>
      <c r="T218" s="3">
        <v>42173</v>
      </c>
      <c r="U218" s="3">
        <v>42174</v>
      </c>
      <c r="V218">
        <v>-19.208000000000002</v>
      </c>
      <c r="W218">
        <v>4</v>
      </c>
      <c r="X218">
        <v>64.59</v>
      </c>
      <c r="Y218">
        <v>86384</v>
      </c>
    </row>
    <row r="219" spans="1:25" x14ac:dyDescent="0.25">
      <c r="A219">
        <v>24639</v>
      </c>
      <c r="B219" t="s">
        <v>47</v>
      </c>
      <c r="C219">
        <v>0.06</v>
      </c>
      <c r="D219">
        <v>22.84</v>
      </c>
      <c r="E219">
        <v>5.47</v>
      </c>
      <c r="F219">
        <v>395</v>
      </c>
      <c r="G219" t="s">
        <v>512</v>
      </c>
      <c r="H219" t="s">
        <v>49</v>
      </c>
      <c r="I219" t="s">
        <v>28</v>
      </c>
      <c r="J219" t="s">
        <v>29</v>
      </c>
      <c r="K219" t="s">
        <v>93</v>
      </c>
      <c r="L219" t="s">
        <v>59</v>
      </c>
      <c r="M219" t="s">
        <v>515</v>
      </c>
      <c r="N219">
        <v>0.39</v>
      </c>
      <c r="O219" t="s">
        <v>33</v>
      </c>
      <c r="P219" t="s">
        <v>136</v>
      </c>
      <c r="Q219" t="s">
        <v>322</v>
      </c>
      <c r="R219" t="s">
        <v>514</v>
      </c>
      <c r="S219">
        <v>28001</v>
      </c>
      <c r="T219" s="3">
        <v>42173</v>
      </c>
      <c r="U219" s="3">
        <v>42175</v>
      </c>
      <c r="V219">
        <v>7.4399999999999995</v>
      </c>
      <c r="W219">
        <v>20</v>
      </c>
      <c r="X219">
        <v>461.94</v>
      </c>
      <c r="Y219">
        <v>86384</v>
      </c>
    </row>
    <row r="220" spans="1:25" x14ac:dyDescent="0.25">
      <c r="A220">
        <v>20693</v>
      </c>
      <c r="B220" t="s">
        <v>47</v>
      </c>
      <c r="C220">
        <v>0.1</v>
      </c>
      <c r="D220">
        <v>154.13</v>
      </c>
      <c r="E220">
        <v>69</v>
      </c>
      <c r="F220">
        <v>397</v>
      </c>
      <c r="G220" t="s">
        <v>516</v>
      </c>
      <c r="H220" t="s">
        <v>49</v>
      </c>
      <c r="I220" t="s">
        <v>28</v>
      </c>
      <c r="J220" t="s">
        <v>41</v>
      </c>
      <c r="K220" t="s">
        <v>152</v>
      </c>
      <c r="L220" t="s">
        <v>236</v>
      </c>
      <c r="M220" t="s">
        <v>237</v>
      </c>
      <c r="N220">
        <v>0.68</v>
      </c>
      <c r="O220" t="s">
        <v>33</v>
      </c>
      <c r="P220" t="s">
        <v>53</v>
      </c>
      <c r="Q220" t="s">
        <v>154</v>
      </c>
      <c r="R220" t="s">
        <v>517</v>
      </c>
      <c r="S220">
        <v>44221</v>
      </c>
      <c r="T220" s="3">
        <v>42037</v>
      </c>
      <c r="U220" s="3">
        <v>42038</v>
      </c>
      <c r="V220">
        <v>-372.48597100000006</v>
      </c>
      <c r="W220">
        <v>8</v>
      </c>
      <c r="X220">
        <v>1216.32</v>
      </c>
      <c r="Y220">
        <v>89319</v>
      </c>
    </row>
    <row r="221" spans="1:25" x14ac:dyDescent="0.25">
      <c r="A221">
        <v>24471</v>
      </c>
      <c r="B221" t="s">
        <v>56</v>
      </c>
      <c r="C221">
        <v>0.05</v>
      </c>
      <c r="D221">
        <v>63.94</v>
      </c>
      <c r="E221">
        <v>14.48</v>
      </c>
      <c r="F221">
        <v>398</v>
      </c>
      <c r="G221" t="s">
        <v>518</v>
      </c>
      <c r="H221" t="s">
        <v>49</v>
      </c>
      <c r="I221" t="s">
        <v>28</v>
      </c>
      <c r="J221" t="s">
        <v>41</v>
      </c>
      <c r="K221" t="s">
        <v>50</v>
      </c>
      <c r="L221" t="s">
        <v>59</v>
      </c>
      <c r="M221" t="s">
        <v>519</v>
      </c>
      <c r="N221">
        <v>0.46</v>
      </c>
      <c r="O221" t="s">
        <v>33</v>
      </c>
      <c r="P221" t="s">
        <v>53</v>
      </c>
      <c r="Q221" t="s">
        <v>154</v>
      </c>
      <c r="R221" t="s">
        <v>520</v>
      </c>
      <c r="S221">
        <v>45406</v>
      </c>
      <c r="T221" s="3">
        <v>42147</v>
      </c>
      <c r="U221" s="3">
        <v>42149</v>
      </c>
      <c r="V221">
        <v>1372.6307999999999</v>
      </c>
      <c r="W221">
        <v>31</v>
      </c>
      <c r="X221">
        <v>1989.32</v>
      </c>
      <c r="Y221">
        <v>89320</v>
      </c>
    </row>
    <row r="222" spans="1:25" x14ac:dyDescent="0.25">
      <c r="A222">
        <v>21570</v>
      </c>
      <c r="B222" t="s">
        <v>25</v>
      </c>
      <c r="C222">
        <v>0.03</v>
      </c>
      <c r="D222">
        <v>4.9800000000000004</v>
      </c>
      <c r="E222">
        <v>0.8</v>
      </c>
      <c r="F222">
        <v>406</v>
      </c>
      <c r="G222" t="s">
        <v>521</v>
      </c>
      <c r="H222" t="s">
        <v>49</v>
      </c>
      <c r="I222" t="s">
        <v>58</v>
      </c>
      <c r="J222" t="s">
        <v>29</v>
      </c>
      <c r="K222" t="s">
        <v>93</v>
      </c>
      <c r="L222" t="s">
        <v>31</v>
      </c>
      <c r="M222" t="s">
        <v>522</v>
      </c>
      <c r="N222">
        <v>0.36</v>
      </c>
      <c r="O222" t="s">
        <v>33</v>
      </c>
      <c r="P222" t="s">
        <v>53</v>
      </c>
      <c r="Q222" t="s">
        <v>54</v>
      </c>
      <c r="R222" t="s">
        <v>523</v>
      </c>
      <c r="S222">
        <v>8360</v>
      </c>
      <c r="T222" s="3">
        <v>42145</v>
      </c>
      <c r="U222" s="3">
        <v>42146</v>
      </c>
      <c r="V222">
        <v>50.2044</v>
      </c>
      <c r="W222">
        <v>15</v>
      </c>
      <c r="X222">
        <v>72.760000000000005</v>
      </c>
      <c r="Y222">
        <v>87804</v>
      </c>
    </row>
    <row r="223" spans="1:25" x14ac:dyDescent="0.25">
      <c r="A223">
        <v>19104</v>
      </c>
      <c r="B223" t="s">
        <v>106</v>
      </c>
      <c r="C223">
        <v>7.0000000000000007E-2</v>
      </c>
      <c r="D223">
        <v>29.17</v>
      </c>
      <c r="E223">
        <v>6.27</v>
      </c>
      <c r="F223">
        <v>408</v>
      </c>
      <c r="G223" t="s">
        <v>524</v>
      </c>
      <c r="H223" t="s">
        <v>49</v>
      </c>
      <c r="I223" t="s">
        <v>28</v>
      </c>
      <c r="J223" t="s">
        <v>29</v>
      </c>
      <c r="K223" t="s">
        <v>109</v>
      </c>
      <c r="L223" t="s">
        <v>59</v>
      </c>
      <c r="M223" t="s">
        <v>525</v>
      </c>
      <c r="N223">
        <v>0.37</v>
      </c>
      <c r="O223" t="s">
        <v>33</v>
      </c>
      <c r="P223" t="s">
        <v>61</v>
      </c>
      <c r="Q223" t="s">
        <v>130</v>
      </c>
      <c r="R223" t="s">
        <v>526</v>
      </c>
      <c r="S223">
        <v>78589</v>
      </c>
      <c r="T223" s="3">
        <v>42126</v>
      </c>
      <c r="U223" s="3">
        <v>42130</v>
      </c>
      <c r="V223">
        <v>236.2371</v>
      </c>
      <c r="W223">
        <v>14</v>
      </c>
      <c r="X223">
        <v>400.47</v>
      </c>
      <c r="Y223">
        <v>89639</v>
      </c>
    </row>
    <row r="224" spans="1:25" x14ac:dyDescent="0.25">
      <c r="A224">
        <v>18428</v>
      </c>
      <c r="B224" t="s">
        <v>25</v>
      </c>
      <c r="C224">
        <v>0.05</v>
      </c>
      <c r="D224">
        <v>178.47</v>
      </c>
      <c r="E224">
        <v>19.989999999999998</v>
      </c>
      <c r="F224">
        <v>411</v>
      </c>
      <c r="G224" t="s">
        <v>527</v>
      </c>
      <c r="H224" t="s">
        <v>27</v>
      </c>
      <c r="I224" t="s">
        <v>114</v>
      </c>
      <c r="J224" t="s">
        <v>29</v>
      </c>
      <c r="K224" t="s">
        <v>141</v>
      </c>
      <c r="L224" t="s">
        <v>59</v>
      </c>
      <c r="M224" t="s">
        <v>528</v>
      </c>
      <c r="N224">
        <v>0.55000000000000004</v>
      </c>
      <c r="O224" t="s">
        <v>33</v>
      </c>
      <c r="P224" t="s">
        <v>34</v>
      </c>
      <c r="Q224" t="s">
        <v>45</v>
      </c>
      <c r="R224" t="s">
        <v>473</v>
      </c>
      <c r="S224">
        <v>94601</v>
      </c>
      <c r="T224" s="3">
        <v>42128</v>
      </c>
      <c r="U224" s="3">
        <v>42131</v>
      </c>
      <c r="V224">
        <v>943</v>
      </c>
      <c r="W224">
        <v>9</v>
      </c>
      <c r="X224">
        <v>1531.31</v>
      </c>
      <c r="Y224">
        <v>87905</v>
      </c>
    </row>
    <row r="225" spans="1:25" x14ac:dyDescent="0.25">
      <c r="A225">
        <v>21739</v>
      </c>
      <c r="B225" t="s">
        <v>47</v>
      </c>
      <c r="C225">
        <v>0.09</v>
      </c>
      <c r="D225">
        <v>999.99</v>
      </c>
      <c r="E225">
        <v>13.99</v>
      </c>
      <c r="F225">
        <v>421</v>
      </c>
      <c r="G225" t="s">
        <v>529</v>
      </c>
      <c r="H225" t="s">
        <v>49</v>
      </c>
      <c r="I225" t="s">
        <v>58</v>
      </c>
      <c r="J225" t="s">
        <v>77</v>
      </c>
      <c r="K225" t="s">
        <v>85</v>
      </c>
      <c r="L225" t="s">
        <v>86</v>
      </c>
      <c r="M225" t="s">
        <v>530</v>
      </c>
      <c r="N225">
        <v>0.36</v>
      </c>
      <c r="O225" t="s">
        <v>33</v>
      </c>
      <c r="P225" t="s">
        <v>53</v>
      </c>
      <c r="Q225" t="s">
        <v>54</v>
      </c>
      <c r="R225" t="s">
        <v>531</v>
      </c>
      <c r="S225">
        <v>7201</v>
      </c>
      <c r="T225" s="3">
        <v>42041</v>
      </c>
      <c r="U225" s="3">
        <v>42043</v>
      </c>
      <c r="V225">
        <v>-2531.4825000000001</v>
      </c>
      <c r="W225">
        <v>1</v>
      </c>
      <c r="X225">
        <v>919.09</v>
      </c>
      <c r="Y225">
        <v>87700</v>
      </c>
    </row>
    <row r="226" spans="1:25" x14ac:dyDescent="0.25">
      <c r="A226">
        <v>22355</v>
      </c>
      <c r="B226" t="s">
        <v>25</v>
      </c>
      <c r="C226">
        <v>0.02</v>
      </c>
      <c r="D226">
        <v>15.28</v>
      </c>
      <c r="E226">
        <v>1.99</v>
      </c>
      <c r="F226">
        <v>428</v>
      </c>
      <c r="G226" t="s">
        <v>532</v>
      </c>
      <c r="H226" t="s">
        <v>49</v>
      </c>
      <c r="I226" t="s">
        <v>28</v>
      </c>
      <c r="J226" t="s">
        <v>77</v>
      </c>
      <c r="K226" t="s">
        <v>180</v>
      </c>
      <c r="L226" t="s">
        <v>51</v>
      </c>
      <c r="M226" t="s">
        <v>333</v>
      </c>
      <c r="N226">
        <v>0.42</v>
      </c>
      <c r="O226" t="s">
        <v>33</v>
      </c>
      <c r="P226" t="s">
        <v>34</v>
      </c>
      <c r="Q226" t="s">
        <v>533</v>
      </c>
      <c r="R226" t="s">
        <v>534</v>
      </c>
      <c r="S226">
        <v>89701</v>
      </c>
      <c r="T226" s="3">
        <v>42019</v>
      </c>
      <c r="U226" s="3">
        <v>42020</v>
      </c>
      <c r="V226">
        <v>163.1574</v>
      </c>
      <c r="W226">
        <v>15</v>
      </c>
      <c r="X226">
        <v>236.46</v>
      </c>
      <c r="Y226">
        <v>88479</v>
      </c>
    </row>
    <row r="227" spans="1:25" x14ac:dyDescent="0.25">
      <c r="A227">
        <v>22356</v>
      </c>
      <c r="B227" t="s">
        <v>25</v>
      </c>
      <c r="C227">
        <v>0</v>
      </c>
      <c r="D227">
        <v>85.99</v>
      </c>
      <c r="E227">
        <v>3.3</v>
      </c>
      <c r="F227">
        <v>428</v>
      </c>
      <c r="G227" t="s">
        <v>532</v>
      </c>
      <c r="H227" t="s">
        <v>49</v>
      </c>
      <c r="I227" t="s">
        <v>28</v>
      </c>
      <c r="J227" t="s">
        <v>77</v>
      </c>
      <c r="K227" t="s">
        <v>78</v>
      </c>
      <c r="L227" t="s">
        <v>51</v>
      </c>
      <c r="M227" t="s">
        <v>535</v>
      </c>
      <c r="N227">
        <v>0.37</v>
      </c>
      <c r="O227" t="s">
        <v>33</v>
      </c>
      <c r="P227" t="s">
        <v>34</v>
      </c>
      <c r="Q227" t="s">
        <v>533</v>
      </c>
      <c r="R227" t="s">
        <v>534</v>
      </c>
      <c r="S227">
        <v>89701</v>
      </c>
      <c r="T227" s="3">
        <v>42019</v>
      </c>
      <c r="U227" s="3">
        <v>42020</v>
      </c>
      <c r="V227">
        <v>-302.22500000000002</v>
      </c>
      <c r="W227">
        <v>1</v>
      </c>
      <c r="X227">
        <v>73.819999999999993</v>
      </c>
      <c r="Y227">
        <v>88479</v>
      </c>
    </row>
    <row r="228" spans="1:25" x14ac:dyDescent="0.25">
      <c r="A228">
        <v>25351</v>
      </c>
      <c r="B228" t="s">
        <v>37</v>
      </c>
      <c r="C228">
        <v>0.05</v>
      </c>
      <c r="D228">
        <v>10.98</v>
      </c>
      <c r="E228">
        <v>4.8</v>
      </c>
      <c r="F228">
        <v>428</v>
      </c>
      <c r="G228" t="s">
        <v>532</v>
      </c>
      <c r="H228" t="s">
        <v>49</v>
      </c>
      <c r="I228" t="s">
        <v>28</v>
      </c>
      <c r="J228" t="s">
        <v>29</v>
      </c>
      <c r="K228" t="s">
        <v>69</v>
      </c>
      <c r="L228" t="s">
        <v>59</v>
      </c>
      <c r="M228" t="s">
        <v>536</v>
      </c>
      <c r="N228">
        <v>0.36</v>
      </c>
      <c r="O228" t="s">
        <v>33</v>
      </c>
      <c r="P228" t="s">
        <v>34</v>
      </c>
      <c r="Q228" t="s">
        <v>533</v>
      </c>
      <c r="R228" t="s">
        <v>534</v>
      </c>
      <c r="S228">
        <v>89701</v>
      </c>
      <c r="T228" s="3">
        <v>42066</v>
      </c>
      <c r="U228" s="3">
        <v>42068</v>
      </c>
      <c r="V228">
        <v>90.62</v>
      </c>
      <c r="W228">
        <v>22</v>
      </c>
      <c r="X228">
        <v>243.11</v>
      </c>
      <c r="Y228">
        <v>88480</v>
      </c>
    </row>
    <row r="229" spans="1:25" x14ac:dyDescent="0.25">
      <c r="A229">
        <v>19988</v>
      </c>
      <c r="B229" t="s">
        <v>106</v>
      </c>
      <c r="C229">
        <v>0.05</v>
      </c>
      <c r="D229">
        <v>125.99</v>
      </c>
      <c r="E229">
        <v>8.08</v>
      </c>
      <c r="F229">
        <v>437</v>
      </c>
      <c r="G229" t="s">
        <v>537</v>
      </c>
      <c r="H229" t="s">
        <v>49</v>
      </c>
      <c r="I229" t="s">
        <v>58</v>
      </c>
      <c r="J229" t="s">
        <v>77</v>
      </c>
      <c r="K229" t="s">
        <v>78</v>
      </c>
      <c r="L229" t="s">
        <v>59</v>
      </c>
      <c r="M229" t="s">
        <v>289</v>
      </c>
      <c r="N229">
        <v>0.56999999999999995</v>
      </c>
      <c r="O229" t="s">
        <v>33</v>
      </c>
      <c r="P229" t="s">
        <v>53</v>
      </c>
      <c r="Q229" t="s">
        <v>193</v>
      </c>
      <c r="R229" t="s">
        <v>538</v>
      </c>
      <c r="S229">
        <v>1462</v>
      </c>
      <c r="T229" s="3">
        <v>42177</v>
      </c>
      <c r="U229" s="3">
        <v>42182</v>
      </c>
      <c r="V229">
        <v>427.11840000000001</v>
      </c>
      <c r="W229">
        <v>9</v>
      </c>
      <c r="X229">
        <v>952.26</v>
      </c>
      <c r="Y229">
        <v>90695</v>
      </c>
    </row>
    <row r="230" spans="1:25" x14ac:dyDescent="0.25">
      <c r="A230">
        <v>25813</v>
      </c>
      <c r="B230" t="s">
        <v>47</v>
      </c>
      <c r="C230">
        <v>0</v>
      </c>
      <c r="D230">
        <v>7.59</v>
      </c>
      <c r="E230">
        <v>4</v>
      </c>
      <c r="F230">
        <v>444</v>
      </c>
      <c r="G230" t="s">
        <v>539</v>
      </c>
      <c r="H230" t="s">
        <v>49</v>
      </c>
      <c r="I230" t="s">
        <v>58</v>
      </c>
      <c r="J230" t="s">
        <v>41</v>
      </c>
      <c r="K230" t="s">
        <v>50</v>
      </c>
      <c r="L230" t="s">
        <v>31</v>
      </c>
      <c r="M230" t="s">
        <v>444</v>
      </c>
      <c r="N230">
        <v>0.42</v>
      </c>
      <c r="O230" t="s">
        <v>33</v>
      </c>
      <c r="P230" t="s">
        <v>61</v>
      </c>
      <c r="Q230" t="s">
        <v>178</v>
      </c>
      <c r="R230" t="s">
        <v>540</v>
      </c>
      <c r="S230">
        <v>61801</v>
      </c>
      <c r="T230" s="3">
        <v>42149</v>
      </c>
      <c r="U230" s="3">
        <v>42152</v>
      </c>
      <c r="V230">
        <v>86.438000000000002</v>
      </c>
      <c r="W230">
        <v>43</v>
      </c>
      <c r="X230">
        <v>355.92</v>
      </c>
      <c r="Y230">
        <v>88085</v>
      </c>
    </row>
    <row r="231" spans="1:25" x14ac:dyDescent="0.25">
      <c r="A231">
        <v>23153</v>
      </c>
      <c r="B231" t="s">
        <v>37</v>
      </c>
      <c r="C231">
        <v>0.03</v>
      </c>
      <c r="D231">
        <v>48.04</v>
      </c>
      <c r="E231">
        <v>19.989999999999998</v>
      </c>
      <c r="F231">
        <v>445</v>
      </c>
      <c r="G231" t="s">
        <v>541</v>
      </c>
      <c r="H231" t="s">
        <v>49</v>
      </c>
      <c r="I231" t="s">
        <v>58</v>
      </c>
      <c r="J231" t="s">
        <v>29</v>
      </c>
      <c r="K231" t="s">
        <v>93</v>
      </c>
      <c r="L231" t="s">
        <v>59</v>
      </c>
      <c r="M231" t="s">
        <v>542</v>
      </c>
      <c r="N231">
        <v>0.37</v>
      </c>
      <c r="O231" t="s">
        <v>33</v>
      </c>
      <c r="P231" t="s">
        <v>61</v>
      </c>
      <c r="Q231" t="s">
        <v>496</v>
      </c>
      <c r="R231" t="s">
        <v>543</v>
      </c>
      <c r="S231">
        <v>68701</v>
      </c>
      <c r="T231" s="3">
        <v>42105</v>
      </c>
      <c r="U231" s="3">
        <v>42107</v>
      </c>
      <c r="V231">
        <v>-4.4599999999999937</v>
      </c>
      <c r="W231">
        <v>2</v>
      </c>
      <c r="X231">
        <v>101.71</v>
      </c>
      <c r="Y231">
        <v>88083</v>
      </c>
    </row>
    <row r="232" spans="1:25" x14ac:dyDescent="0.25">
      <c r="A232">
        <v>23862</v>
      </c>
      <c r="B232" t="s">
        <v>25</v>
      </c>
      <c r="C232">
        <v>0.09</v>
      </c>
      <c r="D232">
        <v>200.98</v>
      </c>
      <c r="E232">
        <v>55.96</v>
      </c>
      <c r="F232">
        <v>445</v>
      </c>
      <c r="G232" t="s">
        <v>541</v>
      </c>
      <c r="H232" t="s">
        <v>39</v>
      </c>
      <c r="I232" t="s">
        <v>58</v>
      </c>
      <c r="J232" t="s">
        <v>41</v>
      </c>
      <c r="K232" t="s">
        <v>191</v>
      </c>
      <c r="L232" t="s">
        <v>121</v>
      </c>
      <c r="M232" t="s">
        <v>480</v>
      </c>
      <c r="N232">
        <v>0.75</v>
      </c>
      <c r="O232" t="s">
        <v>33</v>
      </c>
      <c r="P232" t="s">
        <v>61</v>
      </c>
      <c r="Q232" t="s">
        <v>496</v>
      </c>
      <c r="R232" t="s">
        <v>543</v>
      </c>
      <c r="S232">
        <v>68701</v>
      </c>
      <c r="T232" s="3">
        <v>42178</v>
      </c>
      <c r="U232" s="3">
        <v>42179</v>
      </c>
      <c r="V232">
        <v>-512.87200000000007</v>
      </c>
      <c r="W232">
        <v>9</v>
      </c>
      <c r="X232">
        <v>1766.68</v>
      </c>
      <c r="Y232">
        <v>88084</v>
      </c>
    </row>
    <row r="233" spans="1:25" x14ac:dyDescent="0.25">
      <c r="A233">
        <v>23863</v>
      </c>
      <c r="B233" t="s">
        <v>25</v>
      </c>
      <c r="C233">
        <v>0.09</v>
      </c>
      <c r="D233">
        <v>2.78</v>
      </c>
      <c r="E233">
        <v>0.97</v>
      </c>
      <c r="F233">
        <v>445</v>
      </c>
      <c r="G233" t="s">
        <v>541</v>
      </c>
      <c r="H233" t="s">
        <v>49</v>
      </c>
      <c r="I233" t="s">
        <v>58</v>
      </c>
      <c r="J233" t="s">
        <v>29</v>
      </c>
      <c r="K233" t="s">
        <v>30</v>
      </c>
      <c r="L233" t="s">
        <v>31</v>
      </c>
      <c r="M233" t="s">
        <v>544</v>
      </c>
      <c r="N233">
        <v>0.59</v>
      </c>
      <c r="O233" t="s">
        <v>33</v>
      </c>
      <c r="P233" t="s">
        <v>61</v>
      </c>
      <c r="Q233" t="s">
        <v>496</v>
      </c>
      <c r="R233" t="s">
        <v>543</v>
      </c>
      <c r="S233">
        <v>68701</v>
      </c>
      <c r="T233" s="3">
        <v>42178</v>
      </c>
      <c r="U233" s="3">
        <v>42179</v>
      </c>
      <c r="V233">
        <v>-3.7840000000000003</v>
      </c>
      <c r="W233">
        <v>11</v>
      </c>
      <c r="X233">
        <v>29.02</v>
      </c>
      <c r="Y233">
        <v>88084</v>
      </c>
    </row>
    <row r="234" spans="1:25" x14ac:dyDescent="0.25">
      <c r="A234">
        <v>19694</v>
      </c>
      <c r="B234" t="s">
        <v>37</v>
      </c>
      <c r="C234">
        <v>0.04</v>
      </c>
      <c r="D234">
        <v>130.97999999999999</v>
      </c>
      <c r="E234">
        <v>30</v>
      </c>
      <c r="F234">
        <v>447</v>
      </c>
      <c r="G234" t="s">
        <v>545</v>
      </c>
      <c r="H234" t="s">
        <v>39</v>
      </c>
      <c r="I234" t="s">
        <v>28</v>
      </c>
      <c r="J234" t="s">
        <v>41</v>
      </c>
      <c r="K234" t="s">
        <v>42</v>
      </c>
      <c r="L234" t="s">
        <v>43</v>
      </c>
      <c r="M234" t="s">
        <v>546</v>
      </c>
      <c r="N234">
        <v>0.78</v>
      </c>
      <c r="O234" t="s">
        <v>33</v>
      </c>
      <c r="P234" t="s">
        <v>61</v>
      </c>
      <c r="Q234" t="s">
        <v>62</v>
      </c>
      <c r="R234" t="s">
        <v>547</v>
      </c>
      <c r="S234">
        <v>55113</v>
      </c>
      <c r="T234" s="3">
        <v>42180</v>
      </c>
      <c r="U234" s="3">
        <v>42183</v>
      </c>
      <c r="V234">
        <v>-82.903999999999996</v>
      </c>
      <c r="W234">
        <v>1</v>
      </c>
      <c r="X234">
        <v>159.51</v>
      </c>
      <c r="Y234">
        <v>90449</v>
      </c>
    </row>
    <row r="235" spans="1:25" x14ac:dyDescent="0.25">
      <c r="A235">
        <v>19695</v>
      </c>
      <c r="B235" t="s">
        <v>37</v>
      </c>
      <c r="C235">
        <v>0.05</v>
      </c>
      <c r="D235">
        <v>200.99</v>
      </c>
      <c r="E235">
        <v>4.2</v>
      </c>
      <c r="F235">
        <v>447</v>
      </c>
      <c r="G235" t="s">
        <v>545</v>
      </c>
      <c r="H235" t="s">
        <v>49</v>
      </c>
      <c r="I235" t="s">
        <v>28</v>
      </c>
      <c r="J235" t="s">
        <v>77</v>
      </c>
      <c r="K235" t="s">
        <v>78</v>
      </c>
      <c r="L235" t="s">
        <v>59</v>
      </c>
      <c r="M235" t="s">
        <v>548</v>
      </c>
      <c r="N235">
        <v>0.59</v>
      </c>
      <c r="O235" t="s">
        <v>33</v>
      </c>
      <c r="P235" t="s">
        <v>61</v>
      </c>
      <c r="Q235" t="s">
        <v>62</v>
      </c>
      <c r="R235" t="s">
        <v>547</v>
      </c>
      <c r="S235">
        <v>55113</v>
      </c>
      <c r="T235" s="3">
        <v>42180</v>
      </c>
      <c r="U235" s="3">
        <v>42180</v>
      </c>
      <c r="V235">
        <v>1268.8064999999999</v>
      </c>
      <c r="W235">
        <v>11</v>
      </c>
      <c r="X235">
        <v>1838.85</v>
      </c>
      <c r="Y235">
        <v>90449</v>
      </c>
    </row>
    <row r="236" spans="1:25" x14ac:dyDescent="0.25">
      <c r="A236">
        <v>20851</v>
      </c>
      <c r="B236" t="s">
        <v>25</v>
      </c>
      <c r="C236">
        <v>0.03</v>
      </c>
      <c r="D236">
        <v>15.99</v>
      </c>
      <c r="E236">
        <v>11.28</v>
      </c>
      <c r="F236">
        <v>451</v>
      </c>
      <c r="G236" t="s">
        <v>549</v>
      </c>
      <c r="H236" t="s">
        <v>49</v>
      </c>
      <c r="I236" t="s">
        <v>40</v>
      </c>
      <c r="J236" t="s">
        <v>77</v>
      </c>
      <c r="K236" t="s">
        <v>85</v>
      </c>
      <c r="L236" t="s">
        <v>86</v>
      </c>
      <c r="M236" t="s">
        <v>550</v>
      </c>
      <c r="N236">
        <v>0.38</v>
      </c>
      <c r="O236" t="s">
        <v>33</v>
      </c>
      <c r="P236" t="s">
        <v>34</v>
      </c>
      <c r="Q236" t="s">
        <v>45</v>
      </c>
      <c r="R236" t="s">
        <v>551</v>
      </c>
      <c r="S236">
        <v>94024</v>
      </c>
      <c r="T236" s="3">
        <v>42104</v>
      </c>
      <c r="U236" s="3">
        <v>42105</v>
      </c>
      <c r="V236">
        <v>-53.296199999999999</v>
      </c>
      <c r="W236">
        <v>2</v>
      </c>
      <c r="X236">
        <v>35.479999999999997</v>
      </c>
      <c r="Y236">
        <v>86010</v>
      </c>
    </row>
    <row r="237" spans="1:25" x14ac:dyDescent="0.25">
      <c r="A237">
        <v>21117</v>
      </c>
      <c r="B237" t="s">
        <v>47</v>
      </c>
      <c r="C237">
        <v>0.04</v>
      </c>
      <c r="D237">
        <v>37.700000000000003</v>
      </c>
      <c r="E237">
        <v>2.99</v>
      </c>
      <c r="F237">
        <v>451</v>
      </c>
      <c r="G237" t="s">
        <v>549</v>
      </c>
      <c r="H237" t="s">
        <v>49</v>
      </c>
      <c r="I237" t="s">
        <v>40</v>
      </c>
      <c r="J237" t="s">
        <v>29</v>
      </c>
      <c r="K237" t="s">
        <v>109</v>
      </c>
      <c r="L237" t="s">
        <v>59</v>
      </c>
      <c r="M237" t="s">
        <v>552</v>
      </c>
      <c r="N237">
        <v>0.35</v>
      </c>
      <c r="O237" t="s">
        <v>33</v>
      </c>
      <c r="P237" t="s">
        <v>34</v>
      </c>
      <c r="Q237" t="s">
        <v>45</v>
      </c>
      <c r="R237" t="s">
        <v>551</v>
      </c>
      <c r="S237">
        <v>94024</v>
      </c>
      <c r="T237" s="3">
        <v>42151</v>
      </c>
      <c r="U237" s="3">
        <v>42152</v>
      </c>
      <c r="V237">
        <v>299.6739</v>
      </c>
      <c r="W237">
        <v>12</v>
      </c>
      <c r="X237">
        <v>434.31</v>
      </c>
      <c r="Y237">
        <v>86012</v>
      </c>
    </row>
    <row r="238" spans="1:25" x14ac:dyDescent="0.25">
      <c r="A238">
        <v>18536</v>
      </c>
      <c r="B238" t="s">
        <v>106</v>
      </c>
      <c r="C238">
        <v>0.01</v>
      </c>
      <c r="D238">
        <v>8.8800000000000008</v>
      </c>
      <c r="E238">
        <v>6.28</v>
      </c>
      <c r="F238">
        <v>451</v>
      </c>
      <c r="G238" t="s">
        <v>549</v>
      </c>
      <c r="H238" t="s">
        <v>49</v>
      </c>
      <c r="I238" t="s">
        <v>40</v>
      </c>
      <c r="J238" t="s">
        <v>29</v>
      </c>
      <c r="K238" t="s">
        <v>109</v>
      </c>
      <c r="L238" t="s">
        <v>59</v>
      </c>
      <c r="M238" t="s">
        <v>495</v>
      </c>
      <c r="N238">
        <v>0.35</v>
      </c>
      <c r="O238" t="s">
        <v>33</v>
      </c>
      <c r="P238" t="s">
        <v>34</v>
      </c>
      <c r="Q238" t="s">
        <v>45</v>
      </c>
      <c r="R238" t="s">
        <v>551</v>
      </c>
      <c r="S238">
        <v>94024</v>
      </c>
      <c r="T238" s="3">
        <v>42009</v>
      </c>
      <c r="U238" s="3">
        <v>42014</v>
      </c>
      <c r="V238">
        <v>-15.456</v>
      </c>
      <c r="W238">
        <v>2</v>
      </c>
      <c r="X238">
        <v>19.86</v>
      </c>
      <c r="Y238">
        <v>86013</v>
      </c>
    </row>
    <row r="239" spans="1:25" x14ac:dyDescent="0.25">
      <c r="A239">
        <v>18537</v>
      </c>
      <c r="B239" t="s">
        <v>106</v>
      </c>
      <c r="C239">
        <v>0.06</v>
      </c>
      <c r="D239">
        <v>2.88</v>
      </c>
      <c r="E239">
        <v>0.99</v>
      </c>
      <c r="F239">
        <v>451</v>
      </c>
      <c r="G239" t="s">
        <v>549</v>
      </c>
      <c r="H239" t="s">
        <v>49</v>
      </c>
      <c r="I239" t="s">
        <v>40</v>
      </c>
      <c r="J239" t="s">
        <v>29</v>
      </c>
      <c r="K239" t="s">
        <v>134</v>
      </c>
      <c r="L239" t="s">
        <v>59</v>
      </c>
      <c r="M239" t="s">
        <v>349</v>
      </c>
      <c r="N239">
        <v>0.36</v>
      </c>
      <c r="O239" t="s">
        <v>33</v>
      </c>
      <c r="P239" t="s">
        <v>34</v>
      </c>
      <c r="Q239" t="s">
        <v>45</v>
      </c>
      <c r="R239" t="s">
        <v>551</v>
      </c>
      <c r="S239">
        <v>94024</v>
      </c>
      <c r="T239" s="3">
        <v>42009</v>
      </c>
      <c r="U239" s="3">
        <v>42018</v>
      </c>
      <c r="V239">
        <v>16.049399999999999</v>
      </c>
      <c r="W239">
        <v>8</v>
      </c>
      <c r="X239">
        <v>23.26</v>
      </c>
      <c r="Y239">
        <v>86013</v>
      </c>
    </row>
    <row r="240" spans="1:25" x14ac:dyDescent="0.25">
      <c r="A240">
        <v>21118</v>
      </c>
      <c r="B240" t="s">
        <v>47</v>
      </c>
      <c r="C240">
        <v>0.01</v>
      </c>
      <c r="D240">
        <v>55.99</v>
      </c>
      <c r="E240">
        <v>5</v>
      </c>
      <c r="F240">
        <v>452</v>
      </c>
      <c r="G240" t="s">
        <v>553</v>
      </c>
      <c r="H240" t="s">
        <v>49</v>
      </c>
      <c r="I240" t="s">
        <v>40</v>
      </c>
      <c r="J240" t="s">
        <v>77</v>
      </c>
      <c r="K240" t="s">
        <v>78</v>
      </c>
      <c r="L240" t="s">
        <v>51</v>
      </c>
      <c r="M240" t="s">
        <v>398</v>
      </c>
      <c r="N240">
        <v>0.83</v>
      </c>
      <c r="O240" t="s">
        <v>33</v>
      </c>
      <c r="P240" t="s">
        <v>34</v>
      </c>
      <c r="Q240" t="s">
        <v>45</v>
      </c>
      <c r="R240" t="s">
        <v>554</v>
      </c>
      <c r="S240">
        <v>93635</v>
      </c>
      <c r="T240" s="3">
        <v>42151</v>
      </c>
      <c r="U240" s="3">
        <v>42152</v>
      </c>
      <c r="V240">
        <v>-235.89500000000001</v>
      </c>
      <c r="W240">
        <v>1</v>
      </c>
      <c r="X240">
        <v>51.83</v>
      </c>
      <c r="Y240">
        <v>86012</v>
      </c>
    </row>
    <row r="241" spans="1:25" x14ac:dyDescent="0.25">
      <c r="A241">
        <v>22318</v>
      </c>
      <c r="B241" t="s">
        <v>37</v>
      </c>
      <c r="C241">
        <v>0.03</v>
      </c>
      <c r="D241">
        <v>29.34</v>
      </c>
      <c r="E241">
        <v>7.87</v>
      </c>
      <c r="F241">
        <v>453</v>
      </c>
      <c r="G241" t="s">
        <v>555</v>
      </c>
      <c r="H241" t="s">
        <v>49</v>
      </c>
      <c r="I241" t="s">
        <v>28</v>
      </c>
      <c r="J241" t="s">
        <v>41</v>
      </c>
      <c r="K241" t="s">
        <v>50</v>
      </c>
      <c r="L241" t="s">
        <v>59</v>
      </c>
      <c r="M241" t="s">
        <v>556</v>
      </c>
      <c r="N241">
        <v>0.54</v>
      </c>
      <c r="O241" t="s">
        <v>33</v>
      </c>
      <c r="P241" t="s">
        <v>34</v>
      </c>
      <c r="Q241" t="s">
        <v>45</v>
      </c>
      <c r="R241" t="s">
        <v>557</v>
      </c>
      <c r="S241">
        <v>95032</v>
      </c>
      <c r="T241" s="3">
        <v>42132</v>
      </c>
      <c r="U241" s="3">
        <v>42134</v>
      </c>
      <c r="V241">
        <v>-41.32</v>
      </c>
      <c r="W241">
        <v>1</v>
      </c>
      <c r="X241">
        <v>32.4</v>
      </c>
      <c r="Y241">
        <v>86011</v>
      </c>
    </row>
    <row r="242" spans="1:25" x14ac:dyDescent="0.25">
      <c r="A242">
        <v>22874</v>
      </c>
      <c r="B242" t="s">
        <v>106</v>
      </c>
      <c r="C242">
        <v>7.0000000000000007E-2</v>
      </c>
      <c r="D242">
        <v>16.91</v>
      </c>
      <c r="E242">
        <v>6.25</v>
      </c>
      <c r="F242">
        <v>460</v>
      </c>
      <c r="G242" t="s">
        <v>558</v>
      </c>
      <c r="H242" t="s">
        <v>49</v>
      </c>
      <c r="I242" t="s">
        <v>40</v>
      </c>
      <c r="J242" t="s">
        <v>29</v>
      </c>
      <c r="K242" t="s">
        <v>141</v>
      </c>
      <c r="L242" t="s">
        <v>59</v>
      </c>
      <c r="M242" t="s">
        <v>559</v>
      </c>
      <c r="N242">
        <v>0.57999999999999996</v>
      </c>
      <c r="O242" t="s">
        <v>33</v>
      </c>
      <c r="P242" t="s">
        <v>53</v>
      </c>
      <c r="Q242" t="s">
        <v>54</v>
      </c>
      <c r="R242" t="s">
        <v>560</v>
      </c>
      <c r="S242">
        <v>8332</v>
      </c>
      <c r="T242" s="3">
        <v>42147</v>
      </c>
      <c r="U242" s="3">
        <v>42154</v>
      </c>
      <c r="V242">
        <v>7.9000000000000057</v>
      </c>
      <c r="W242">
        <v>31</v>
      </c>
      <c r="X242">
        <v>492.9</v>
      </c>
      <c r="Y242">
        <v>86014</v>
      </c>
    </row>
    <row r="243" spans="1:25" x14ac:dyDescent="0.25">
      <c r="A243">
        <v>18467</v>
      </c>
      <c r="B243" t="s">
        <v>106</v>
      </c>
      <c r="C243">
        <v>7.0000000000000007E-2</v>
      </c>
      <c r="D243">
        <v>165.2</v>
      </c>
      <c r="E243">
        <v>19.989999999999998</v>
      </c>
      <c r="F243">
        <v>463</v>
      </c>
      <c r="G243" t="s">
        <v>561</v>
      </c>
      <c r="H243" t="s">
        <v>49</v>
      </c>
      <c r="I243" t="s">
        <v>58</v>
      </c>
      <c r="J243" t="s">
        <v>29</v>
      </c>
      <c r="K243" t="s">
        <v>141</v>
      </c>
      <c r="L243" t="s">
        <v>59</v>
      </c>
      <c r="M243" t="s">
        <v>562</v>
      </c>
      <c r="N243">
        <v>0.59</v>
      </c>
      <c r="O243" t="s">
        <v>33</v>
      </c>
      <c r="P243" t="s">
        <v>34</v>
      </c>
      <c r="Q243" t="s">
        <v>45</v>
      </c>
      <c r="R243" t="s">
        <v>563</v>
      </c>
      <c r="S243">
        <v>90069</v>
      </c>
      <c r="T243" s="3">
        <v>42018</v>
      </c>
      <c r="U243" s="3">
        <v>42020</v>
      </c>
      <c r="V243">
        <v>521.69000000000005</v>
      </c>
      <c r="W243">
        <v>7</v>
      </c>
      <c r="X243">
        <v>1081.54</v>
      </c>
      <c r="Y243">
        <v>88061</v>
      </c>
    </row>
    <row r="244" spans="1:25" x14ac:dyDescent="0.25">
      <c r="A244">
        <v>22754</v>
      </c>
      <c r="B244" t="s">
        <v>37</v>
      </c>
      <c r="C244">
        <v>0.08</v>
      </c>
      <c r="D244">
        <v>297.64</v>
      </c>
      <c r="E244">
        <v>14.7</v>
      </c>
      <c r="F244">
        <v>466</v>
      </c>
      <c r="G244" t="s">
        <v>564</v>
      </c>
      <c r="H244" t="s">
        <v>39</v>
      </c>
      <c r="I244" t="s">
        <v>58</v>
      </c>
      <c r="J244" t="s">
        <v>77</v>
      </c>
      <c r="K244" t="s">
        <v>85</v>
      </c>
      <c r="L244" t="s">
        <v>43</v>
      </c>
      <c r="M244" t="s">
        <v>565</v>
      </c>
      <c r="N244">
        <v>0.56999999999999995</v>
      </c>
      <c r="O244" t="s">
        <v>33</v>
      </c>
      <c r="P244" t="s">
        <v>53</v>
      </c>
      <c r="Q244" t="s">
        <v>193</v>
      </c>
      <c r="R244" t="s">
        <v>566</v>
      </c>
      <c r="S244">
        <v>2019</v>
      </c>
      <c r="T244" s="3">
        <v>42015</v>
      </c>
      <c r="U244" s="3">
        <v>42015</v>
      </c>
      <c r="V244">
        <v>496.79679999999996</v>
      </c>
      <c r="W244">
        <v>5</v>
      </c>
      <c r="X244">
        <v>1132.8399999999999</v>
      </c>
      <c r="Y244">
        <v>88060</v>
      </c>
    </row>
    <row r="245" spans="1:25" x14ac:dyDescent="0.25">
      <c r="A245">
        <v>22755</v>
      </c>
      <c r="B245" t="s">
        <v>37</v>
      </c>
      <c r="C245">
        <v>0.02</v>
      </c>
      <c r="D245">
        <v>12.99</v>
      </c>
      <c r="E245">
        <v>14.37</v>
      </c>
      <c r="F245">
        <v>467</v>
      </c>
      <c r="G245" t="s">
        <v>567</v>
      </c>
      <c r="H245" t="s">
        <v>49</v>
      </c>
      <c r="I245" t="s">
        <v>58</v>
      </c>
      <c r="J245" t="s">
        <v>41</v>
      </c>
      <c r="K245" t="s">
        <v>50</v>
      </c>
      <c r="L245" t="s">
        <v>236</v>
      </c>
      <c r="M245" t="s">
        <v>568</v>
      </c>
      <c r="N245">
        <v>0.73</v>
      </c>
      <c r="O245" t="s">
        <v>33</v>
      </c>
      <c r="P245" t="s">
        <v>53</v>
      </c>
      <c r="Q245" t="s">
        <v>193</v>
      </c>
      <c r="R245" t="s">
        <v>569</v>
      </c>
      <c r="S245">
        <v>1915</v>
      </c>
      <c r="T245" s="3">
        <v>42015</v>
      </c>
      <c r="U245" s="3">
        <v>42016</v>
      </c>
      <c r="V245">
        <v>-556.80960000000005</v>
      </c>
      <c r="W245">
        <v>11</v>
      </c>
      <c r="X245">
        <v>143.63</v>
      </c>
      <c r="Y245">
        <v>88060</v>
      </c>
    </row>
    <row r="246" spans="1:25" x14ac:dyDescent="0.25">
      <c r="A246">
        <v>22756</v>
      </c>
      <c r="B246" t="s">
        <v>37</v>
      </c>
      <c r="C246">
        <v>0.06</v>
      </c>
      <c r="D246">
        <v>14.42</v>
      </c>
      <c r="E246">
        <v>6.75</v>
      </c>
      <c r="F246">
        <v>468</v>
      </c>
      <c r="G246" t="s">
        <v>570</v>
      </c>
      <c r="H246" t="s">
        <v>49</v>
      </c>
      <c r="I246" t="s">
        <v>58</v>
      </c>
      <c r="J246" t="s">
        <v>29</v>
      </c>
      <c r="K246" t="s">
        <v>257</v>
      </c>
      <c r="L246" t="s">
        <v>86</v>
      </c>
      <c r="M246" t="s">
        <v>571</v>
      </c>
      <c r="N246">
        <v>0.52</v>
      </c>
      <c r="O246" t="s">
        <v>33</v>
      </c>
      <c r="P246" t="s">
        <v>53</v>
      </c>
      <c r="Q246" t="s">
        <v>193</v>
      </c>
      <c r="R246" t="s">
        <v>572</v>
      </c>
      <c r="S246">
        <v>2341</v>
      </c>
      <c r="T246" s="3">
        <v>42015</v>
      </c>
      <c r="U246" s="3">
        <v>42016</v>
      </c>
      <c r="V246">
        <v>-27.738800000000001</v>
      </c>
      <c r="W246">
        <v>5</v>
      </c>
      <c r="X246">
        <v>73.040000000000006</v>
      </c>
      <c r="Y246">
        <v>88060</v>
      </c>
    </row>
    <row r="247" spans="1:25" x14ac:dyDescent="0.25">
      <c r="A247">
        <v>22757</v>
      </c>
      <c r="B247" t="s">
        <v>37</v>
      </c>
      <c r="C247">
        <v>0.05</v>
      </c>
      <c r="D247">
        <v>4.1399999999999997</v>
      </c>
      <c r="E247">
        <v>6.6</v>
      </c>
      <c r="F247">
        <v>469</v>
      </c>
      <c r="G247" t="s">
        <v>573</v>
      </c>
      <c r="H247" t="s">
        <v>27</v>
      </c>
      <c r="I247" t="s">
        <v>58</v>
      </c>
      <c r="J247" t="s">
        <v>41</v>
      </c>
      <c r="K247" t="s">
        <v>50</v>
      </c>
      <c r="L247" t="s">
        <v>59</v>
      </c>
      <c r="M247" t="s">
        <v>98</v>
      </c>
      <c r="N247">
        <v>0.49</v>
      </c>
      <c r="O247" t="s">
        <v>33</v>
      </c>
      <c r="P247" t="s">
        <v>53</v>
      </c>
      <c r="Q247" t="s">
        <v>54</v>
      </c>
      <c r="R247" t="s">
        <v>574</v>
      </c>
      <c r="S247">
        <v>7506</v>
      </c>
      <c r="T247" s="3">
        <v>42015</v>
      </c>
      <c r="U247" s="3">
        <v>42017</v>
      </c>
      <c r="V247">
        <v>-128.68719999999999</v>
      </c>
      <c r="W247">
        <v>7</v>
      </c>
      <c r="X247">
        <v>33.35</v>
      </c>
      <c r="Y247">
        <v>88060</v>
      </c>
    </row>
    <row r="248" spans="1:25" x14ac:dyDescent="0.25">
      <c r="A248">
        <v>22758</v>
      </c>
      <c r="B248" t="s">
        <v>37</v>
      </c>
      <c r="C248">
        <v>0.03</v>
      </c>
      <c r="D248">
        <v>11.34</v>
      </c>
      <c r="E248">
        <v>5.01</v>
      </c>
      <c r="F248">
        <v>470</v>
      </c>
      <c r="G248" t="s">
        <v>575</v>
      </c>
      <c r="H248" t="s">
        <v>49</v>
      </c>
      <c r="I248" t="s">
        <v>58</v>
      </c>
      <c r="J248" t="s">
        <v>29</v>
      </c>
      <c r="K248" t="s">
        <v>93</v>
      </c>
      <c r="L248" t="s">
        <v>59</v>
      </c>
      <c r="M248" t="s">
        <v>576</v>
      </c>
      <c r="N248">
        <v>0.36</v>
      </c>
      <c r="O248" t="s">
        <v>33</v>
      </c>
      <c r="P248" t="s">
        <v>53</v>
      </c>
      <c r="Q248" t="s">
        <v>54</v>
      </c>
      <c r="R248" t="s">
        <v>577</v>
      </c>
      <c r="S248">
        <v>8601</v>
      </c>
      <c r="T248" s="3">
        <v>42015</v>
      </c>
      <c r="U248" s="3">
        <v>42015</v>
      </c>
      <c r="V248">
        <v>23.2028</v>
      </c>
      <c r="W248">
        <v>5</v>
      </c>
      <c r="X248">
        <v>60.24</v>
      </c>
      <c r="Y248">
        <v>88060</v>
      </c>
    </row>
    <row r="249" spans="1:25" x14ac:dyDescent="0.25">
      <c r="A249">
        <v>462</v>
      </c>
      <c r="B249" t="s">
        <v>37</v>
      </c>
      <c r="C249">
        <v>7.0000000000000007E-2</v>
      </c>
      <c r="D249">
        <v>179.99</v>
      </c>
      <c r="E249">
        <v>19.989999999999998</v>
      </c>
      <c r="F249">
        <v>471</v>
      </c>
      <c r="G249" t="s">
        <v>578</v>
      </c>
      <c r="H249" t="s">
        <v>27</v>
      </c>
      <c r="I249" t="s">
        <v>114</v>
      </c>
      <c r="J249" t="s">
        <v>77</v>
      </c>
      <c r="K249" t="s">
        <v>180</v>
      </c>
      <c r="L249" t="s">
        <v>59</v>
      </c>
      <c r="M249" t="s">
        <v>579</v>
      </c>
      <c r="N249">
        <v>0.48</v>
      </c>
      <c r="O249" t="s">
        <v>33</v>
      </c>
      <c r="P249" t="s">
        <v>136</v>
      </c>
      <c r="Q249" t="s">
        <v>387</v>
      </c>
      <c r="R249" t="s">
        <v>580</v>
      </c>
      <c r="S249">
        <v>30318</v>
      </c>
      <c r="T249" s="3">
        <v>42043</v>
      </c>
      <c r="U249" s="3">
        <v>42043</v>
      </c>
      <c r="V249">
        <v>-568.53510000000006</v>
      </c>
      <c r="W249">
        <v>4</v>
      </c>
      <c r="X249">
        <v>718.03</v>
      </c>
      <c r="Y249">
        <v>3138</v>
      </c>
    </row>
    <row r="250" spans="1:25" x14ac:dyDescent="0.25">
      <c r="A250">
        <v>18462</v>
      </c>
      <c r="B250" t="s">
        <v>37</v>
      </c>
      <c r="C250">
        <v>7.0000000000000007E-2</v>
      </c>
      <c r="D250">
        <v>179.99</v>
      </c>
      <c r="E250">
        <v>19.989999999999998</v>
      </c>
      <c r="F250">
        <v>472</v>
      </c>
      <c r="G250" t="s">
        <v>581</v>
      </c>
      <c r="H250" t="s">
        <v>27</v>
      </c>
      <c r="I250" t="s">
        <v>114</v>
      </c>
      <c r="J250" t="s">
        <v>77</v>
      </c>
      <c r="K250" t="s">
        <v>180</v>
      </c>
      <c r="L250" t="s">
        <v>59</v>
      </c>
      <c r="M250" t="s">
        <v>579</v>
      </c>
      <c r="N250">
        <v>0.48</v>
      </c>
      <c r="O250" t="s">
        <v>33</v>
      </c>
      <c r="P250" t="s">
        <v>53</v>
      </c>
      <c r="Q250" t="s">
        <v>415</v>
      </c>
      <c r="R250" t="s">
        <v>582</v>
      </c>
      <c r="S250">
        <v>21133</v>
      </c>
      <c r="T250" s="3">
        <v>42043</v>
      </c>
      <c r="U250" s="3">
        <v>42043</v>
      </c>
      <c r="V250">
        <v>-427.47</v>
      </c>
      <c r="W250">
        <v>1</v>
      </c>
      <c r="X250">
        <v>179.51</v>
      </c>
      <c r="Y250">
        <v>88023</v>
      </c>
    </row>
    <row r="251" spans="1:25" x14ac:dyDescent="0.25">
      <c r="A251">
        <v>20637</v>
      </c>
      <c r="B251" t="s">
        <v>47</v>
      </c>
      <c r="C251">
        <v>0.03</v>
      </c>
      <c r="D251">
        <v>11.97</v>
      </c>
      <c r="E251">
        <v>4.9800000000000004</v>
      </c>
      <c r="F251">
        <v>483</v>
      </c>
      <c r="G251" t="s">
        <v>583</v>
      </c>
      <c r="H251" t="s">
        <v>49</v>
      </c>
      <c r="I251" t="s">
        <v>28</v>
      </c>
      <c r="J251" t="s">
        <v>29</v>
      </c>
      <c r="K251" t="s">
        <v>257</v>
      </c>
      <c r="L251" t="s">
        <v>59</v>
      </c>
      <c r="M251" t="s">
        <v>584</v>
      </c>
      <c r="N251">
        <v>0.57999999999999996</v>
      </c>
      <c r="O251" t="s">
        <v>33</v>
      </c>
      <c r="P251" t="s">
        <v>61</v>
      </c>
      <c r="Q251" t="s">
        <v>178</v>
      </c>
      <c r="R251" t="s">
        <v>585</v>
      </c>
      <c r="S251">
        <v>60543</v>
      </c>
      <c r="T251" s="3">
        <v>42031</v>
      </c>
      <c r="U251" s="3">
        <v>42032</v>
      </c>
      <c r="V251">
        <v>-18.190000000000001</v>
      </c>
      <c r="W251">
        <v>6</v>
      </c>
      <c r="X251">
        <v>73.180000000000007</v>
      </c>
      <c r="Y251">
        <v>90353</v>
      </c>
    </row>
    <row r="252" spans="1:25" x14ac:dyDescent="0.25">
      <c r="A252">
        <v>22864</v>
      </c>
      <c r="B252" t="s">
        <v>37</v>
      </c>
      <c r="C252">
        <v>0.06</v>
      </c>
      <c r="D252">
        <v>3.36</v>
      </c>
      <c r="E252">
        <v>6.27</v>
      </c>
      <c r="F252">
        <v>483</v>
      </c>
      <c r="G252" t="s">
        <v>583</v>
      </c>
      <c r="H252" t="s">
        <v>49</v>
      </c>
      <c r="I252" t="s">
        <v>28</v>
      </c>
      <c r="J252" t="s">
        <v>29</v>
      </c>
      <c r="K252" t="s">
        <v>109</v>
      </c>
      <c r="L252" t="s">
        <v>59</v>
      </c>
      <c r="M252" t="s">
        <v>586</v>
      </c>
      <c r="N252">
        <v>0.4</v>
      </c>
      <c r="O252" t="s">
        <v>33</v>
      </c>
      <c r="P252" t="s">
        <v>61</v>
      </c>
      <c r="Q252" t="s">
        <v>178</v>
      </c>
      <c r="R252" t="s">
        <v>585</v>
      </c>
      <c r="S252">
        <v>60543</v>
      </c>
      <c r="T252" s="3">
        <v>42117</v>
      </c>
      <c r="U252" s="3">
        <v>42118</v>
      </c>
      <c r="V252">
        <v>-24.057540000000003</v>
      </c>
      <c r="W252">
        <v>2</v>
      </c>
      <c r="X252">
        <v>8.82</v>
      </c>
      <c r="Y252">
        <v>90354</v>
      </c>
    </row>
    <row r="253" spans="1:25" x14ac:dyDescent="0.25">
      <c r="A253">
        <v>22865</v>
      </c>
      <c r="B253" t="s">
        <v>37</v>
      </c>
      <c r="C253">
        <v>7.0000000000000007E-2</v>
      </c>
      <c r="D253">
        <v>699.99</v>
      </c>
      <c r="E253">
        <v>24.49</v>
      </c>
      <c r="F253">
        <v>483</v>
      </c>
      <c r="G253" t="s">
        <v>583</v>
      </c>
      <c r="H253" t="s">
        <v>49</v>
      </c>
      <c r="I253" t="s">
        <v>28</v>
      </c>
      <c r="J253" t="s">
        <v>77</v>
      </c>
      <c r="K253" t="s">
        <v>587</v>
      </c>
      <c r="L253" t="s">
        <v>236</v>
      </c>
      <c r="M253" t="s">
        <v>588</v>
      </c>
      <c r="N253">
        <v>0.41</v>
      </c>
      <c r="O253" t="s">
        <v>33</v>
      </c>
      <c r="P253" t="s">
        <v>61</v>
      </c>
      <c r="Q253" t="s">
        <v>178</v>
      </c>
      <c r="R253" t="s">
        <v>585</v>
      </c>
      <c r="S253">
        <v>60543</v>
      </c>
      <c r="T253" s="3">
        <v>42117</v>
      </c>
      <c r="U253" s="3">
        <v>42119</v>
      </c>
      <c r="V253">
        <v>2583.5614799999998</v>
      </c>
      <c r="W253">
        <v>9</v>
      </c>
      <c r="X253">
        <v>5976.09</v>
      </c>
      <c r="Y253">
        <v>90354</v>
      </c>
    </row>
    <row r="254" spans="1:25" x14ac:dyDescent="0.25">
      <c r="A254">
        <v>20668</v>
      </c>
      <c r="B254" t="s">
        <v>37</v>
      </c>
      <c r="C254">
        <v>0.05</v>
      </c>
      <c r="D254">
        <v>2.88</v>
      </c>
      <c r="E254">
        <v>0.5</v>
      </c>
      <c r="F254">
        <v>485</v>
      </c>
      <c r="G254" t="s">
        <v>589</v>
      </c>
      <c r="H254" t="s">
        <v>49</v>
      </c>
      <c r="I254" t="s">
        <v>28</v>
      </c>
      <c r="J254" t="s">
        <v>29</v>
      </c>
      <c r="K254" t="s">
        <v>134</v>
      </c>
      <c r="L254" t="s">
        <v>59</v>
      </c>
      <c r="M254" t="s">
        <v>590</v>
      </c>
      <c r="N254">
        <v>0.36</v>
      </c>
      <c r="O254" t="s">
        <v>33</v>
      </c>
      <c r="P254" t="s">
        <v>34</v>
      </c>
      <c r="Q254" t="s">
        <v>45</v>
      </c>
      <c r="R254" t="s">
        <v>591</v>
      </c>
      <c r="S254">
        <v>93727</v>
      </c>
      <c r="T254" s="3">
        <v>42081</v>
      </c>
      <c r="U254" s="3">
        <v>42083</v>
      </c>
      <c r="V254">
        <v>6.0512999999999995</v>
      </c>
      <c r="W254">
        <v>3</v>
      </c>
      <c r="X254">
        <v>8.77</v>
      </c>
      <c r="Y254">
        <v>91062</v>
      </c>
    </row>
    <row r="255" spans="1:25" x14ac:dyDescent="0.25">
      <c r="A255">
        <v>23394</v>
      </c>
      <c r="B255" t="s">
        <v>56</v>
      </c>
      <c r="C255">
        <v>0.1</v>
      </c>
      <c r="D255">
        <v>3.36</v>
      </c>
      <c r="E255">
        <v>6.27</v>
      </c>
      <c r="F255">
        <v>487</v>
      </c>
      <c r="G255" t="s">
        <v>592</v>
      </c>
      <c r="H255" t="s">
        <v>27</v>
      </c>
      <c r="I255" t="s">
        <v>28</v>
      </c>
      <c r="J255" t="s">
        <v>29</v>
      </c>
      <c r="K255" t="s">
        <v>109</v>
      </c>
      <c r="L255" t="s">
        <v>59</v>
      </c>
      <c r="M255" t="s">
        <v>586</v>
      </c>
      <c r="N255">
        <v>0.4</v>
      </c>
      <c r="O255" t="s">
        <v>33</v>
      </c>
      <c r="P255" t="s">
        <v>53</v>
      </c>
      <c r="Q255" t="s">
        <v>188</v>
      </c>
      <c r="R255" t="s">
        <v>433</v>
      </c>
      <c r="S255">
        <v>4073</v>
      </c>
      <c r="T255" s="3">
        <v>42142</v>
      </c>
      <c r="U255" s="3">
        <v>42143</v>
      </c>
      <c r="V255">
        <v>-67.0565</v>
      </c>
      <c r="W255">
        <v>5</v>
      </c>
      <c r="X255">
        <v>20.87</v>
      </c>
      <c r="Y255">
        <v>91063</v>
      </c>
    </row>
    <row r="256" spans="1:25" x14ac:dyDescent="0.25">
      <c r="A256">
        <v>23395</v>
      </c>
      <c r="B256" t="s">
        <v>56</v>
      </c>
      <c r="C256">
        <v>7.0000000000000007E-2</v>
      </c>
      <c r="D256">
        <v>12.28</v>
      </c>
      <c r="E256">
        <v>4.8600000000000003</v>
      </c>
      <c r="F256">
        <v>488</v>
      </c>
      <c r="G256" t="s">
        <v>593</v>
      </c>
      <c r="H256" t="s">
        <v>49</v>
      </c>
      <c r="I256" t="s">
        <v>28</v>
      </c>
      <c r="J256" t="s">
        <v>29</v>
      </c>
      <c r="K256" t="s">
        <v>93</v>
      </c>
      <c r="L256" t="s">
        <v>59</v>
      </c>
      <c r="M256" t="s">
        <v>303</v>
      </c>
      <c r="N256">
        <v>0.38</v>
      </c>
      <c r="O256" t="s">
        <v>33</v>
      </c>
      <c r="P256" t="s">
        <v>53</v>
      </c>
      <c r="Q256" t="s">
        <v>188</v>
      </c>
      <c r="R256" t="s">
        <v>594</v>
      </c>
      <c r="S256">
        <v>4106</v>
      </c>
      <c r="T256" s="3">
        <v>42142</v>
      </c>
      <c r="U256" s="3">
        <v>42144</v>
      </c>
      <c r="V256">
        <v>-7.94</v>
      </c>
      <c r="W256">
        <v>2</v>
      </c>
      <c r="X256">
        <v>25.7</v>
      </c>
      <c r="Y256">
        <v>91063</v>
      </c>
    </row>
    <row r="257" spans="1:25" x14ac:dyDescent="0.25">
      <c r="A257">
        <v>23393</v>
      </c>
      <c r="B257" t="s">
        <v>56</v>
      </c>
      <c r="C257">
        <v>0.09</v>
      </c>
      <c r="D257">
        <v>20.99</v>
      </c>
      <c r="E257">
        <v>0.99</v>
      </c>
      <c r="F257">
        <v>489</v>
      </c>
      <c r="G257" t="s">
        <v>595</v>
      </c>
      <c r="H257" t="s">
        <v>49</v>
      </c>
      <c r="I257" t="s">
        <v>28</v>
      </c>
      <c r="J257" t="s">
        <v>77</v>
      </c>
      <c r="K257" t="s">
        <v>78</v>
      </c>
      <c r="L257" t="s">
        <v>31</v>
      </c>
      <c r="M257" t="s">
        <v>596</v>
      </c>
      <c r="N257">
        <v>0.56999999999999995</v>
      </c>
      <c r="O257" t="s">
        <v>33</v>
      </c>
      <c r="P257" t="s">
        <v>53</v>
      </c>
      <c r="Q257" t="s">
        <v>193</v>
      </c>
      <c r="R257" t="s">
        <v>597</v>
      </c>
      <c r="S257">
        <v>2062</v>
      </c>
      <c r="T257" s="3">
        <v>42142</v>
      </c>
      <c r="U257" s="3">
        <v>42142</v>
      </c>
      <c r="V257">
        <v>122.292</v>
      </c>
      <c r="W257">
        <v>14</v>
      </c>
      <c r="X257">
        <v>229.57</v>
      </c>
      <c r="Y257">
        <v>91063</v>
      </c>
    </row>
    <row r="258" spans="1:25" x14ac:dyDescent="0.25">
      <c r="A258">
        <v>1147</v>
      </c>
      <c r="B258" t="s">
        <v>56</v>
      </c>
      <c r="C258">
        <v>0.08</v>
      </c>
      <c r="D258">
        <v>2.94</v>
      </c>
      <c r="E258">
        <v>0.96</v>
      </c>
      <c r="F258">
        <v>491</v>
      </c>
      <c r="G258" t="s">
        <v>598</v>
      </c>
      <c r="H258" t="s">
        <v>49</v>
      </c>
      <c r="I258" t="s">
        <v>114</v>
      </c>
      <c r="J258" t="s">
        <v>29</v>
      </c>
      <c r="K258" t="s">
        <v>30</v>
      </c>
      <c r="L258" t="s">
        <v>31</v>
      </c>
      <c r="M258" t="s">
        <v>599</v>
      </c>
      <c r="N258">
        <v>0.57999999999999996</v>
      </c>
      <c r="O258" t="s">
        <v>33</v>
      </c>
      <c r="P258" t="s">
        <v>53</v>
      </c>
      <c r="Q258" t="s">
        <v>71</v>
      </c>
      <c r="R258" t="s">
        <v>90</v>
      </c>
      <c r="S258">
        <v>10154</v>
      </c>
      <c r="T258" s="3">
        <v>42139</v>
      </c>
      <c r="U258" s="3">
        <v>42141</v>
      </c>
      <c r="V258">
        <v>-2.12</v>
      </c>
      <c r="W258">
        <v>23</v>
      </c>
      <c r="X258">
        <v>66.7</v>
      </c>
      <c r="Y258">
        <v>8353</v>
      </c>
    </row>
    <row r="259" spans="1:25" x14ac:dyDescent="0.25">
      <c r="A259">
        <v>1450</v>
      </c>
      <c r="B259" t="s">
        <v>47</v>
      </c>
      <c r="C259">
        <v>0.01</v>
      </c>
      <c r="D259">
        <v>4.9800000000000004</v>
      </c>
      <c r="E259">
        <v>6.07</v>
      </c>
      <c r="F259">
        <v>491</v>
      </c>
      <c r="G259" t="s">
        <v>598</v>
      </c>
      <c r="H259" t="s">
        <v>49</v>
      </c>
      <c r="I259" t="s">
        <v>114</v>
      </c>
      <c r="J259" t="s">
        <v>29</v>
      </c>
      <c r="K259" t="s">
        <v>93</v>
      </c>
      <c r="L259" t="s">
        <v>59</v>
      </c>
      <c r="M259" t="s">
        <v>173</v>
      </c>
      <c r="N259">
        <v>0.36</v>
      </c>
      <c r="O259" t="s">
        <v>33</v>
      </c>
      <c r="P259" t="s">
        <v>53</v>
      </c>
      <c r="Q259" t="s">
        <v>71</v>
      </c>
      <c r="R259" t="s">
        <v>90</v>
      </c>
      <c r="S259">
        <v>10154</v>
      </c>
      <c r="T259" s="3">
        <v>42045</v>
      </c>
      <c r="U259" s="3">
        <v>42046</v>
      </c>
      <c r="V259">
        <v>-69.069999999999993</v>
      </c>
      <c r="W259">
        <v>41</v>
      </c>
      <c r="X259">
        <v>217</v>
      </c>
      <c r="Y259">
        <v>10464</v>
      </c>
    </row>
    <row r="260" spans="1:25" x14ac:dyDescent="0.25">
      <c r="A260">
        <v>914</v>
      </c>
      <c r="B260" t="s">
        <v>47</v>
      </c>
      <c r="C260">
        <v>0.02</v>
      </c>
      <c r="D260">
        <v>1360.14</v>
      </c>
      <c r="E260">
        <v>14.7</v>
      </c>
      <c r="F260">
        <v>491</v>
      </c>
      <c r="G260" t="s">
        <v>598</v>
      </c>
      <c r="H260" t="s">
        <v>39</v>
      </c>
      <c r="I260" t="s">
        <v>114</v>
      </c>
      <c r="J260" t="s">
        <v>77</v>
      </c>
      <c r="K260" t="s">
        <v>85</v>
      </c>
      <c r="L260" t="s">
        <v>43</v>
      </c>
      <c r="M260" t="s">
        <v>600</v>
      </c>
      <c r="N260">
        <v>0.59</v>
      </c>
      <c r="O260" t="s">
        <v>33</v>
      </c>
      <c r="P260" t="s">
        <v>53</v>
      </c>
      <c r="Q260" t="s">
        <v>71</v>
      </c>
      <c r="R260" t="s">
        <v>90</v>
      </c>
      <c r="S260">
        <v>10154</v>
      </c>
      <c r="T260" s="3">
        <v>42175</v>
      </c>
      <c r="U260" s="3">
        <v>42177</v>
      </c>
      <c r="V260">
        <v>2028.12</v>
      </c>
      <c r="W260">
        <v>22</v>
      </c>
      <c r="X260">
        <v>31670.6</v>
      </c>
      <c r="Y260">
        <v>6562</v>
      </c>
    </row>
    <row r="261" spans="1:25" x14ac:dyDescent="0.25">
      <c r="A261">
        <v>6046</v>
      </c>
      <c r="B261" t="s">
        <v>37</v>
      </c>
      <c r="C261">
        <v>0.02</v>
      </c>
      <c r="D261">
        <v>9.06</v>
      </c>
      <c r="E261">
        <v>9.86</v>
      </c>
      <c r="F261">
        <v>491</v>
      </c>
      <c r="G261" t="s">
        <v>598</v>
      </c>
      <c r="H261" t="s">
        <v>49</v>
      </c>
      <c r="I261" t="s">
        <v>114</v>
      </c>
      <c r="J261" t="s">
        <v>29</v>
      </c>
      <c r="K261" t="s">
        <v>93</v>
      </c>
      <c r="L261" t="s">
        <v>59</v>
      </c>
      <c r="M261" t="s">
        <v>601</v>
      </c>
      <c r="N261">
        <v>0.4</v>
      </c>
      <c r="O261" t="s">
        <v>33</v>
      </c>
      <c r="P261" t="s">
        <v>53</v>
      </c>
      <c r="Q261" t="s">
        <v>71</v>
      </c>
      <c r="R261" t="s">
        <v>90</v>
      </c>
      <c r="S261">
        <v>10154</v>
      </c>
      <c r="T261" s="3">
        <v>42175</v>
      </c>
      <c r="U261" s="3">
        <v>42177</v>
      </c>
      <c r="V261">
        <v>-63.51</v>
      </c>
      <c r="W261">
        <v>24</v>
      </c>
      <c r="X261">
        <v>239.82</v>
      </c>
      <c r="Y261">
        <v>42852</v>
      </c>
    </row>
    <row r="262" spans="1:25" x14ac:dyDescent="0.25">
      <c r="A262">
        <v>18757</v>
      </c>
      <c r="B262" t="s">
        <v>37</v>
      </c>
      <c r="C262">
        <v>0.02</v>
      </c>
      <c r="D262">
        <v>6.48</v>
      </c>
      <c r="E262">
        <v>6.6</v>
      </c>
      <c r="F262">
        <v>493</v>
      </c>
      <c r="G262" t="s">
        <v>602</v>
      </c>
      <c r="H262" t="s">
        <v>49</v>
      </c>
      <c r="I262" t="s">
        <v>114</v>
      </c>
      <c r="J262" t="s">
        <v>29</v>
      </c>
      <c r="K262" t="s">
        <v>93</v>
      </c>
      <c r="L262" t="s">
        <v>59</v>
      </c>
      <c r="M262" t="s">
        <v>603</v>
      </c>
      <c r="N262">
        <v>0.37</v>
      </c>
      <c r="O262" t="s">
        <v>33</v>
      </c>
      <c r="P262" t="s">
        <v>34</v>
      </c>
      <c r="Q262" t="s">
        <v>35</v>
      </c>
      <c r="R262" t="s">
        <v>604</v>
      </c>
      <c r="S262">
        <v>98158</v>
      </c>
      <c r="T262" s="3">
        <v>42024</v>
      </c>
      <c r="U262" s="3">
        <v>42026</v>
      </c>
      <c r="V262">
        <v>-92.05</v>
      </c>
      <c r="W262">
        <v>10</v>
      </c>
      <c r="X262">
        <v>66.709999999999994</v>
      </c>
      <c r="Y262">
        <v>88906</v>
      </c>
    </row>
    <row r="263" spans="1:25" x14ac:dyDescent="0.25">
      <c r="A263">
        <v>18758</v>
      </c>
      <c r="B263" t="s">
        <v>37</v>
      </c>
      <c r="C263">
        <v>0.04</v>
      </c>
      <c r="D263">
        <v>17.149999999999999</v>
      </c>
      <c r="E263">
        <v>4.96</v>
      </c>
      <c r="F263">
        <v>493</v>
      </c>
      <c r="G263" t="s">
        <v>602</v>
      </c>
      <c r="H263" t="s">
        <v>49</v>
      </c>
      <c r="I263" t="s">
        <v>114</v>
      </c>
      <c r="J263" t="s">
        <v>29</v>
      </c>
      <c r="K263" t="s">
        <v>141</v>
      </c>
      <c r="L263" t="s">
        <v>59</v>
      </c>
      <c r="M263" t="s">
        <v>605</v>
      </c>
      <c r="N263">
        <v>0.57999999999999996</v>
      </c>
      <c r="O263" t="s">
        <v>33</v>
      </c>
      <c r="P263" t="s">
        <v>34</v>
      </c>
      <c r="Q263" t="s">
        <v>35</v>
      </c>
      <c r="R263" t="s">
        <v>604</v>
      </c>
      <c r="S263">
        <v>98158</v>
      </c>
      <c r="T263" s="3">
        <v>42024</v>
      </c>
      <c r="U263" s="3">
        <v>42025</v>
      </c>
      <c r="V263">
        <v>6.11</v>
      </c>
      <c r="W263">
        <v>5</v>
      </c>
      <c r="X263">
        <v>87.16</v>
      </c>
      <c r="Y263">
        <v>88906</v>
      </c>
    </row>
    <row r="264" spans="1:25" x14ac:dyDescent="0.25">
      <c r="A264">
        <v>19146</v>
      </c>
      <c r="B264" t="s">
        <v>56</v>
      </c>
      <c r="C264">
        <v>0.06</v>
      </c>
      <c r="D264">
        <v>8.32</v>
      </c>
      <c r="E264">
        <v>2.38</v>
      </c>
      <c r="F264">
        <v>494</v>
      </c>
      <c r="G264" t="s">
        <v>606</v>
      </c>
      <c r="H264" t="s">
        <v>49</v>
      </c>
      <c r="I264" t="s">
        <v>114</v>
      </c>
      <c r="J264" t="s">
        <v>77</v>
      </c>
      <c r="K264" t="s">
        <v>180</v>
      </c>
      <c r="L264" t="s">
        <v>51</v>
      </c>
      <c r="M264" t="s">
        <v>607</v>
      </c>
      <c r="N264">
        <v>0.74</v>
      </c>
      <c r="O264" t="s">
        <v>33</v>
      </c>
      <c r="P264" t="s">
        <v>34</v>
      </c>
      <c r="Q264" t="s">
        <v>35</v>
      </c>
      <c r="R264" t="s">
        <v>209</v>
      </c>
      <c r="S264">
        <v>98115</v>
      </c>
      <c r="T264" s="3">
        <v>42139</v>
      </c>
      <c r="U264" s="3">
        <v>42141</v>
      </c>
      <c r="V264">
        <v>-36.630000000000003</v>
      </c>
      <c r="W264">
        <v>12</v>
      </c>
      <c r="X264">
        <v>101.26</v>
      </c>
      <c r="Y264">
        <v>88905</v>
      </c>
    </row>
    <row r="265" spans="1:25" x14ac:dyDescent="0.25">
      <c r="A265">
        <v>19147</v>
      </c>
      <c r="B265" t="s">
        <v>56</v>
      </c>
      <c r="C265">
        <v>0.08</v>
      </c>
      <c r="D265">
        <v>2.94</v>
      </c>
      <c r="E265">
        <v>0.96</v>
      </c>
      <c r="F265">
        <v>494</v>
      </c>
      <c r="G265" t="s">
        <v>606</v>
      </c>
      <c r="H265" t="s">
        <v>49</v>
      </c>
      <c r="I265" t="s">
        <v>114</v>
      </c>
      <c r="J265" t="s">
        <v>29</v>
      </c>
      <c r="K265" t="s">
        <v>30</v>
      </c>
      <c r="L265" t="s">
        <v>31</v>
      </c>
      <c r="M265" t="s">
        <v>599</v>
      </c>
      <c r="N265">
        <v>0.57999999999999996</v>
      </c>
      <c r="O265" t="s">
        <v>33</v>
      </c>
      <c r="P265" t="s">
        <v>34</v>
      </c>
      <c r="Q265" t="s">
        <v>35</v>
      </c>
      <c r="R265" t="s">
        <v>209</v>
      </c>
      <c r="S265">
        <v>98115</v>
      </c>
      <c r="T265" s="3">
        <v>42139</v>
      </c>
      <c r="U265" s="3">
        <v>42141</v>
      </c>
      <c r="V265">
        <v>-2.12</v>
      </c>
      <c r="W265">
        <v>6</v>
      </c>
      <c r="X265">
        <v>17.399999999999999</v>
      </c>
      <c r="Y265">
        <v>88905</v>
      </c>
    </row>
    <row r="266" spans="1:25" x14ac:dyDescent="0.25">
      <c r="A266">
        <v>19450</v>
      </c>
      <c r="B266" t="s">
        <v>47</v>
      </c>
      <c r="C266">
        <v>0.01</v>
      </c>
      <c r="D266">
        <v>4.9800000000000004</v>
      </c>
      <c r="E266">
        <v>6.07</v>
      </c>
      <c r="F266">
        <v>494</v>
      </c>
      <c r="G266" t="s">
        <v>606</v>
      </c>
      <c r="H266" t="s">
        <v>49</v>
      </c>
      <c r="I266" t="s">
        <v>114</v>
      </c>
      <c r="J266" t="s">
        <v>29</v>
      </c>
      <c r="K266" t="s">
        <v>93</v>
      </c>
      <c r="L266" t="s">
        <v>59</v>
      </c>
      <c r="M266" t="s">
        <v>173</v>
      </c>
      <c r="N266">
        <v>0.36</v>
      </c>
      <c r="O266" t="s">
        <v>33</v>
      </c>
      <c r="P266" t="s">
        <v>34</v>
      </c>
      <c r="Q266" t="s">
        <v>35</v>
      </c>
      <c r="R266" t="s">
        <v>209</v>
      </c>
      <c r="S266">
        <v>98115</v>
      </c>
      <c r="T266" s="3">
        <v>42045</v>
      </c>
      <c r="U266" s="3">
        <v>42046</v>
      </c>
      <c r="V266">
        <v>-35.916399999999996</v>
      </c>
      <c r="W266">
        <v>10</v>
      </c>
      <c r="X266">
        <v>52.93</v>
      </c>
      <c r="Y266">
        <v>88907</v>
      </c>
    </row>
    <row r="267" spans="1:25" x14ac:dyDescent="0.25">
      <c r="A267">
        <v>18914</v>
      </c>
      <c r="B267" t="s">
        <v>47</v>
      </c>
      <c r="C267">
        <v>0.02</v>
      </c>
      <c r="D267">
        <v>1360.14</v>
      </c>
      <c r="E267">
        <v>14.7</v>
      </c>
      <c r="F267">
        <v>494</v>
      </c>
      <c r="G267" t="s">
        <v>606</v>
      </c>
      <c r="H267" t="s">
        <v>39</v>
      </c>
      <c r="I267" t="s">
        <v>114</v>
      </c>
      <c r="J267" t="s">
        <v>77</v>
      </c>
      <c r="K267" t="s">
        <v>85</v>
      </c>
      <c r="L267" t="s">
        <v>43</v>
      </c>
      <c r="M267" t="s">
        <v>600</v>
      </c>
      <c r="N267">
        <v>0.59</v>
      </c>
      <c r="O267" t="s">
        <v>33</v>
      </c>
      <c r="P267" t="s">
        <v>34</v>
      </c>
      <c r="Q267" t="s">
        <v>35</v>
      </c>
      <c r="R267" t="s">
        <v>209</v>
      </c>
      <c r="S267">
        <v>98115</v>
      </c>
      <c r="T267" s="3">
        <v>42175</v>
      </c>
      <c r="U267" s="3">
        <v>42177</v>
      </c>
      <c r="V267">
        <v>3042.18</v>
      </c>
      <c r="W267">
        <v>6</v>
      </c>
      <c r="X267">
        <v>8637.44</v>
      </c>
      <c r="Y267">
        <v>88908</v>
      </c>
    </row>
    <row r="268" spans="1:25" x14ac:dyDescent="0.25">
      <c r="A268">
        <v>24046</v>
      </c>
      <c r="B268" t="s">
        <v>37</v>
      </c>
      <c r="C268">
        <v>0.02</v>
      </c>
      <c r="D268">
        <v>9.06</v>
      </c>
      <c r="E268">
        <v>9.86</v>
      </c>
      <c r="F268">
        <v>494</v>
      </c>
      <c r="G268" t="s">
        <v>606</v>
      </c>
      <c r="H268" t="s">
        <v>49</v>
      </c>
      <c r="I268" t="s">
        <v>114</v>
      </c>
      <c r="J268" t="s">
        <v>29</v>
      </c>
      <c r="K268" t="s">
        <v>93</v>
      </c>
      <c r="L268" t="s">
        <v>59</v>
      </c>
      <c r="M268" t="s">
        <v>601</v>
      </c>
      <c r="N268">
        <v>0.4</v>
      </c>
      <c r="O268" t="s">
        <v>33</v>
      </c>
      <c r="P268" t="s">
        <v>34</v>
      </c>
      <c r="Q268" t="s">
        <v>35</v>
      </c>
      <c r="R268" t="s">
        <v>209</v>
      </c>
      <c r="S268">
        <v>98115</v>
      </c>
      <c r="T268" s="3">
        <v>42175</v>
      </c>
      <c r="U268" s="3">
        <v>42177</v>
      </c>
      <c r="V268">
        <v>-31.754999999999999</v>
      </c>
      <c r="W268">
        <v>6</v>
      </c>
      <c r="X268">
        <v>59.95</v>
      </c>
      <c r="Y268">
        <v>88908</v>
      </c>
    </row>
    <row r="269" spans="1:25" x14ac:dyDescent="0.25">
      <c r="A269">
        <v>26315</v>
      </c>
      <c r="B269" t="s">
        <v>47</v>
      </c>
      <c r="C269">
        <v>7.0000000000000007E-2</v>
      </c>
      <c r="D269">
        <v>152.47999999999999</v>
      </c>
      <c r="E269">
        <v>6.5</v>
      </c>
      <c r="F269">
        <v>497</v>
      </c>
      <c r="G269" t="s">
        <v>608</v>
      </c>
      <c r="H269" t="s">
        <v>49</v>
      </c>
      <c r="I269" t="s">
        <v>58</v>
      </c>
      <c r="J269" t="s">
        <v>77</v>
      </c>
      <c r="K269" t="s">
        <v>180</v>
      </c>
      <c r="L269" t="s">
        <v>59</v>
      </c>
      <c r="M269" t="s">
        <v>609</v>
      </c>
      <c r="N269">
        <v>0.74</v>
      </c>
      <c r="O269" t="s">
        <v>33</v>
      </c>
      <c r="P269" t="s">
        <v>136</v>
      </c>
      <c r="Q269" t="s">
        <v>244</v>
      </c>
      <c r="R269" t="s">
        <v>610</v>
      </c>
      <c r="S269">
        <v>37130</v>
      </c>
      <c r="T269" s="3">
        <v>42138</v>
      </c>
      <c r="U269" s="3">
        <v>42140</v>
      </c>
      <c r="V269">
        <v>171.83879999999999</v>
      </c>
      <c r="W269">
        <v>35</v>
      </c>
      <c r="X269">
        <v>5062.49</v>
      </c>
      <c r="Y269">
        <v>90706</v>
      </c>
    </row>
    <row r="270" spans="1:25" x14ac:dyDescent="0.25">
      <c r="A270">
        <v>18303</v>
      </c>
      <c r="B270" t="s">
        <v>47</v>
      </c>
      <c r="C270">
        <v>0.01</v>
      </c>
      <c r="D270">
        <v>55.98</v>
      </c>
      <c r="E270">
        <v>4.8600000000000003</v>
      </c>
      <c r="F270">
        <v>507</v>
      </c>
      <c r="G270" t="s">
        <v>611</v>
      </c>
      <c r="H270" t="s">
        <v>27</v>
      </c>
      <c r="I270" t="s">
        <v>28</v>
      </c>
      <c r="J270" t="s">
        <v>29</v>
      </c>
      <c r="K270" t="s">
        <v>93</v>
      </c>
      <c r="L270" t="s">
        <v>59</v>
      </c>
      <c r="M270" t="s">
        <v>612</v>
      </c>
      <c r="N270">
        <v>0.36</v>
      </c>
      <c r="O270" t="s">
        <v>33</v>
      </c>
      <c r="P270" t="s">
        <v>136</v>
      </c>
      <c r="Q270" t="s">
        <v>613</v>
      </c>
      <c r="R270" t="s">
        <v>614</v>
      </c>
      <c r="S270">
        <v>42104</v>
      </c>
      <c r="T270" s="3">
        <v>42112</v>
      </c>
      <c r="U270" s="3">
        <v>42114</v>
      </c>
      <c r="V270">
        <v>32.940899999999999</v>
      </c>
      <c r="W270">
        <v>11</v>
      </c>
      <c r="X270">
        <v>646.97</v>
      </c>
      <c r="Y270">
        <v>87357</v>
      </c>
    </row>
    <row r="271" spans="1:25" x14ac:dyDescent="0.25">
      <c r="A271">
        <v>18304</v>
      </c>
      <c r="B271" t="s">
        <v>47</v>
      </c>
      <c r="C271">
        <v>0.04</v>
      </c>
      <c r="D271">
        <v>65.989999999999995</v>
      </c>
      <c r="E271">
        <v>8.99</v>
      </c>
      <c r="F271">
        <v>507</v>
      </c>
      <c r="G271" t="s">
        <v>611</v>
      </c>
      <c r="H271" t="s">
        <v>49</v>
      </c>
      <c r="I271" t="s">
        <v>28</v>
      </c>
      <c r="J271" t="s">
        <v>77</v>
      </c>
      <c r="K271" t="s">
        <v>78</v>
      </c>
      <c r="L271" t="s">
        <v>59</v>
      </c>
      <c r="M271" t="s">
        <v>615</v>
      </c>
      <c r="N271">
        <v>0.56000000000000005</v>
      </c>
      <c r="O271" t="s">
        <v>33</v>
      </c>
      <c r="P271" t="s">
        <v>136</v>
      </c>
      <c r="Q271" t="s">
        <v>613</v>
      </c>
      <c r="R271" t="s">
        <v>614</v>
      </c>
      <c r="S271">
        <v>42104</v>
      </c>
      <c r="T271" s="3">
        <v>42112</v>
      </c>
      <c r="U271" s="3">
        <v>42113</v>
      </c>
      <c r="V271">
        <v>131.334</v>
      </c>
      <c r="W271">
        <v>17</v>
      </c>
      <c r="X271">
        <v>946.29</v>
      </c>
      <c r="Y271">
        <v>87357</v>
      </c>
    </row>
    <row r="272" spans="1:25" x14ac:dyDescent="0.25">
      <c r="A272">
        <v>21958</v>
      </c>
      <c r="B272" t="s">
        <v>25</v>
      </c>
      <c r="C272">
        <v>0.01</v>
      </c>
      <c r="D272">
        <v>20.98</v>
      </c>
      <c r="E272">
        <v>53.03</v>
      </c>
      <c r="F272">
        <v>508</v>
      </c>
      <c r="G272" t="s">
        <v>616</v>
      </c>
      <c r="H272" t="s">
        <v>39</v>
      </c>
      <c r="I272" t="s">
        <v>28</v>
      </c>
      <c r="J272" t="s">
        <v>29</v>
      </c>
      <c r="K272" t="s">
        <v>141</v>
      </c>
      <c r="L272" t="s">
        <v>43</v>
      </c>
      <c r="M272" t="s">
        <v>617</v>
      </c>
      <c r="N272">
        <v>0.78</v>
      </c>
      <c r="O272" t="s">
        <v>33</v>
      </c>
      <c r="P272" t="s">
        <v>136</v>
      </c>
      <c r="Q272" t="s">
        <v>613</v>
      </c>
      <c r="R272" t="s">
        <v>618</v>
      </c>
      <c r="S272">
        <v>41011</v>
      </c>
      <c r="T272" s="3">
        <v>42058</v>
      </c>
      <c r="U272" s="3">
        <v>42058</v>
      </c>
      <c r="V272">
        <v>-282.08179999999999</v>
      </c>
      <c r="W272">
        <v>5</v>
      </c>
      <c r="X272">
        <v>123</v>
      </c>
      <c r="Y272">
        <v>87356</v>
      </c>
    </row>
    <row r="273" spans="1:25" x14ac:dyDescent="0.25">
      <c r="A273">
        <v>18305</v>
      </c>
      <c r="B273" t="s">
        <v>47</v>
      </c>
      <c r="C273">
        <v>0.01</v>
      </c>
      <c r="D273">
        <v>128.24</v>
      </c>
      <c r="E273">
        <v>12.65</v>
      </c>
      <c r="F273">
        <v>508</v>
      </c>
      <c r="G273" t="s">
        <v>616</v>
      </c>
      <c r="H273" t="s">
        <v>49</v>
      </c>
      <c r="I273" t="s">
        <v>28</v>
      </c>
      <c r="J273" t="s">
        <v>41</v>
      </c>
      <c r="K273" t="s">
        <v>42</v>
      </c>
      <c r="L273" t="s">
        <v>86</v>
      </c>
      <c r="M273" t="s">
        <v>619</v>
      </c>
      <c r="O273" t="s">
        <v>33</v>
      </c>
      <c r="P273" t="s">
        <v>136</v>
      </c>
      <c r="Q273" t="s">
        <v>613</v>
      </c>
      <c r="R273" t="s">
        <v>618</v>
      </c>
      <c r="S273">
        <v>41011</v>
      </c>
      <c r="T273" s="3">
        <v>42112</v>
      </c>
      <c r="U273" s="3">
        <v>42115</v>
      </c>
      <c r="V273">
        <v>140.1354</v>
      </c>
      <c r="W273">
        <v>4</v>
      </c>
      <c r="X273">
        <v>554.08000000000004</v>
      </c>
      <c r="Y273">
        <v>87357</v>
      </c>
    </row>
    <row r="274" spans="1:25" x14ac:dyDescent="0.25">
      <c r="A274">
        <v>19895</v>
      </c>
      <c r="B274" t="s">
        <v>106</v>
      </c>
      <c r="C274">
        <v>0.02</v>
      </c>
      <c r="D274">
        <v>48.04</v>
      </c>
      <c r="E274">
        <v>5.09</v>
      </c>
      <c r="F274">
        <v>510</v>
      </c>
      <c r="G274" t="s">
        <v>620</v>
      </c>
      <c r="H274" t="s">
        <v>49</v>
      </c>
      <c r="I274" t="s">
        <v>28</v>
      </c>
      <c r="J274" t="s">
        <v>29</v>
      </c>
      <c r="K274" t="s">
        <v>93</v>
      </c>
      <c r="L274" t="s">
        <v>59</v>
      </c>
      <c r="M274" t="s">
        <v>621</v>
      </c>
      <c r="N274">
        <v>0.37</v>
      </c>
      <c r="O274" t="s">
        <v>33</v>
      </c>
      <c r="P274" t="s">
        <v>34</v>
      </c>
      <c r="Q274" t="s">
        <v>45</v>
      </c>
      <c r="R274" t="s">
        <v>622</v>
      </c>
      <c r="S274">
        <v>95336</v>
      </c>
      <c r="T274" s="3">
        <v>42017</v>
      </c>
      <c r="U274" s="3">
        <v>42017</v>
      </c>
      <c r="V274">
        <v>105.25259999999999</v>
      </c>
      <c r="W274">
        <v>3</v>
      </c>
      <c r="X274">
        <v>152.54</v>
      </c>
      <c r="Y274">
        <v>90058</v>
      </c>
    </row>
    <row r="275" spans="1:25" x14ac:dyDescent="0.25">
      <c r="A275">
        <v>20007</v>
      </c>
      <c r="B275" t="s">
        <v>47</v>
      </c>
      <c r="C275">
        <v>0.03</v>
      </c>
      <c r="D275">
        <v>6.37</v>
      </c>
      <c r="E275">
        <v>5.19</v>
      </c>
      <c r="F275">
        <v>510</v>
      </c>
      <c r="G275" t="s">
        <v>620</v>
      </c>
      <c r="H275" t="s">
        <v>49</v>
      </c>
      <c r="I275" t="s">
        <v>28</v>
      </c>
      <c r="J275" t="s">
        <v>29</v>
      </c>
      <c r="K275" t="s">
        <v>109</v>
      </c>
      <c r="L275" t="s">
        <v>59</v>
      </c>
      <c r="M275" t="s">
        <v>623</v>
      </c>
      <c r="N275">
        <v>0.38</v>
      </c>
      <c r="O275" t="s">
        <v>33</v>
      </c>
      <c r="P275" t="s">
        <v>34</v>
      </c>
      <c r="Q275" t="s">
        <v>45</v>
      </c>
      <c r="R275" t="s">
        <v>622</v>
      </c>
      <c r="S275">
        <v>95336</v>
      </c>
      <c r="T275" s="3">
        <v>42036</v>
      </c>
      <c r="U275" s="3">
        <v>42037</v>
      </c>
      <c r="V275">
        <v>-29.092700000000001</v>
      </c>
      <c r="W275">
        <v>14</v>
      </c>
      <c r="X275">
        <v>89.79</v>
      </c>
      <c r="Y275">
        <v>90059</v>
      </c>
    </row>
    <row r="276" spans="1:25" x14ac:dyDescent="0.25">
      <c r="A276">
        <v>20216</v>
      </c>
      <c r="B276" t="s">
        <v>106</v>
      </c>
      <c r="C276">
        <v>7.0000000000000007E-2</v>
      </c>
      <c r="D276">
        <v>12.64</v>
      </c>
      <c r="E276">
        <v>4.9800000000000004</v>
      </c>
      <c r="F276">
        <v>518</v>
      </c>
      <c r="G276" t="s">
        <v>624</v>
      </c>
      <c r="H276" t="s">
        <v>49</v>
      </c>
      <c r="I276" t="s">
        <v>40</v>
      </c>
      <c r="J276" t="s">
        <v>41</v>
      </c>
      <c r="K276" t="s">
        <v>50</v>
      </c>
      <c r="L276" t="s">
        <v>51</v>
      </c>
      <c r="M276" t="s">
        <v>625</v>
      </c>
      <c r="N276">
        <v>0.48</v>
      </c>
      <c r="O276" t="s">
        <v>33</v>
      </c>
      <c r="P276" t="s">
        <v>61</v>
      </c>
      <c r="Q276" t="s">
        <v>506</v>
      </c>
      <c r="R276" t="s">
        <v>507</v>
      </c>
      <c r="S276">
        <v>63105</v>
      </c>
      <c r="T276" s="3">
        <v>42160</v>
      </c>
      <c r="U276" s="3">
        <v>42167</v>
      </c>
      <c r="V276">
        <v>113.41499999999999</v>
      </c>
      <c r="W276">
        <v>16</v>
      </c>
      <c r="X276">
        <v>199.76</v>
      </c>
      <c r="Y276">
        <v>90867</v>
      </c>
    </row>
    <row r="277" spans="1:25" x14ac:dyDescent="0.25">
      <c r="A277">
        <v>23200</v>
      </c>
      <c r="B277" t="s">
        <v>56</v>
      </c>
      <c r="C277">
        <v>0.02</v>
      </c>
      <c r="D277">
        <v>150.97999999999999</v>
      </c>
      <c r="E277">
        <v>13.99</v>
      </c>
      <c r="F277">
        <v>522</v>
      </c>
      <c r="G277" t="s">
        <v>626</v>
      </c>
      <c r="H277" t="s">
        <v>27</v>
      </c>
      <c r="I277" t="s">
        <v>58</v>
      </c>
      <c r="J277" t="s">
        <v>77</v>
      </c>
      <c r="K277" t="s">
        <v>85</v>
      </c>
      <c r="L277" t="s">
        <v>86</v>
      </c>
      <c r="M277" t="s">
        <v>627</v>
      </c>
      <c r="N277">
        <v>0.38</v>
      </c>
      <c r="O277" t="s">
        <v>33</v>
      </c>
      <c r="P277" t="s">
        <v>34</v>
      </c>
      <c r="Q277" t="s">
        <v>102</v>
      </c>
      <c r="R277" t="s">
        <v>116</v>
      </c>
      <c r="S277">
        <v>97756</v>
      </c>
      <c r="T277" s="3">
        <v>42177</v>
      </c>
      <c r="U277" s="3">
        <v>42179</v>
      </c>
      <c r="V277">
        <v>26.099999999999998</v>
      </c>
      <c r="W277">
        <v>3</v>
      </c>
      <c r="X277">
        <v>480.37</v>
      </c>
      <c r="Y277">
        <v>89327</v>
      </c>
    </row>
    <row r="278" spans="1:25" x14ac:dyDescent="0.25">
      <c r="A278">
        <v>23201</v>
      </c>
      <c r="B278" t="s">
        <v>56</v>
      </c>
      <c r="C278">
        <v>0.1</v>
      </c>
      <c r="D278">
        <v>5.43</v>
      </c>
      <c r="E278">
        <v>0.95</v>
      </c>
      <c r="F278">
        <v>522</v>
      </c>
      <c r="G278" t="s">
        <v>626</v>
      </c>
      <c r="H278" t="s">
        <v>49</v>
      </c>
      <c r="I278" t="s">
        <v>58</v>
      </c>
      <c r="J278" t="s">
        <v>29</v>
      </c>
      <c r="K278" t="s">
        <v>93</v>
      </c>
      <c r="L278" t="s">
        <v>31</v>
      </c>
      <c r="M278" t="s">
        <v>628</v>
      </c>
      <c r="N278">
        <v>0.36</v>
      </c>
      <c r="O278" t="s">
        <v>33</v>
      </c>
      <c r="P278" t="s">
        <v>34</v>
      </c>
      <c r="Q278" t="s">
        <v>102</v>
      </c>
      <c r="R278" t="s">
        <v>116</v>
      </c>
      <c r="S278">
        <v>97756</v>
      </c>
      <c r="T278" s="3">
        <v>42177</v>
      </c>
      <c r="U278" s="3">
        <v>42179</v>
      </c>
      <c r="V278">
        <v>-2.58</v>
      </c>
      <c r="W278">
        <v>1</v>
      </c>
      <c r="X278">
        <v>5.76</v>
      </c>
      <c r="Y278">
        <v>89327</v>
      </c>
    </row>
    <row r="279" spans="1:25" x14ac:dyDescent="0.25">
      <c r="A279">
        <v>23202</v>
      </c>
      <c r="B279" t="s">
        <v>56</v>
      </c>
      <c r="C279">
        <v>0.01</v>
      </c>
      <c r="D279">
        <v>179.29</v>
      </c>
      <c r="E279">
        <v>29.21</v>
      </c>
      <c r="F279">
        <v>522</v>
      </c>
      <c r="G279" t="s">
        <v>626</v>
      </c>
      <c r="H279" t="s">
        <v>39</v>
      </c>
      <c r="I279" t="s">
        <v>58</v>
      </c>
      <c r="J279" t="s">
        <v>41</v>
      </c>
      <c r="K279" t="s">
        <v>152</v>
      </c>
      <c r="L279" t="s">
        <v>121</v>
      </c>
      <c r="M279" t="s">
        <v>629</v>
      </c>
      <c r="N279">
        <v>0.74</v>
      </c>
      <c r="O279" t="s">
        <v>33</v>
      </c>
      <c r="P279" t="s">
        <v>34</v>
      </c>
      <c r="Q279" t="s">
        <v>102</v>
      </c>
      <c r="R279" t="s">
        <v>116</v>
      </c>
      <c r="S279">
        <v>97756</v>
      </c>
      <c r="T279" s="3">
        <v>42177</v>
      </c>
      <c r="U279" s="3">
        <v>42178</v>
      </c>
      <c r="V279">
        <v>2800.12</v>
      </c>
      <c r="W279">
        <v>21</v>
      </c>
      <c r="X279">
        <v>3112.13</v>
      </c>
      <c r="Y279">
        <v>89327</v>
      </c>
    </row>
    <row r="280" spans="1:25" x14ac:dyDescent="0.25">
      <c r="A280">
        <v>21517</v>
      </c>
      <c r="B280" t="s">
        <v>37</v>
      </c>
      <c r="C280">
        <v>0.03</v>
      </c>
      <c r="D280">
        <v>1270.99</v>
      </c>
      <c r="E280">
        <v>19.989999999999998</v>
      </c>
      <c r="F280">
        <v>524</v>
      </c>
      <c r="G280" t="s">
        <v>630</v>
      </c>
      <c r="H280" t="s">
        <v>49</v>
      </c>
      <c r="I280" t="s">
        <v>114</v>
      </c>
      <c r="J280" t="s">
        <v>29</v>
      </c>
      <c r="K280" t="s">
        <v>109</v>
      </c>
      <c r="L280" t="s">
        <v>59</v>
      </c>
      <c r="M280" t="s">
        <v>631</v>
      </c>
      <c r="N280">
        <v>0.35</v>
      </c>
      <c r="O280" t="s">
        <v>33</v>
      </c>
      <c r="P280" t="s">
        <v>136</v>
      </c>
      <c r="Q280" t="s">
        <v>244</v>
      </c>
      <c r="R280" t="s">
        <v>632</v>
      </c>
      <c r="S280">
        <v>37922</v>
      </c>
      <c r="T280" s="3">
        <v>42024</v>
      </c>
      <c r="U280" s="3">
        <v>42026</v>
      </c>
      <c r="V280">
        <v>363.55199999999996</v>
      </c>
      <c r="W280">
        <v>2</v>
      </c>
      <c r="X280">
        <v>2589.0100000000002</v>
      </c>
      <c r="Y280">
        <v>91127</v>
      </c>
    </row>
    <row r="281" spans="1:25" x14ac:dyDescent="0.25">
      <c r="A281">
        <v>21518</v>
      </c>
      <c r="B281" t="s">
        <v>37</v>
      </c>
      <c r="C281">
        <v>7.0000000000000007E-2</v>
      </c>
      <c r="D281">
        <v>2036.48</v>
      </c>
      <c r="E281">
        <v>14.7</v>
      </c>
      <c r="F281">
        <v>524</v>
      </c>
      <c r="G281" t="s">
        <v>630</v>
      </c>
      <c r="H281" t="s">
        <v>39</v>
      </c>
      <c r="I281" t="s">
        <v>114</v>
      </c>
      <c r="J281" t="s">
        <v>77</v>
      </c>
      <c r="K281" t="s">
        <v>85</v>
      </c>
      <c r="L281" t="s">
        <v>43</v>
      </c>
      <c r="M281" t="s">
        <v>633</v>
      </c>
      <c r="N281">
        <v>0.55000000000000004</v>
      </c>
      <c r="O281" t="s">
        <v>33</v>
      </c>
      <c r="P281" t="s">
        <v>136</v>
      </c>
      <c r="Q281" t="s">
        <v>244</v>
      </c>
      <c r="R281" t="s">
        <v>632</v>
      </c>
      <c r="S281">
        <v>37922</v>
      </c>
      <c r="T281" s="3">
        <v>42024</v>
      </c>
      <c r="U281" s="3">
        <v>42026</v>
      </c>
      <c r="V281">
        <v>-11.536000000000001</v>
      </c>
      <c r="W281">
        <v>1</v>
      </c>
      <c r="X281">
        <v>1893.93</v>
      </c>
      <c r="Y281">
        <v>91127</v>
      </c>
    </row>
    <row r="282" spans="1:25" x14ac:dyDescent="0.25">
      <c r="A282">
        <v>22176</v>
      </c>
      <c r="B282" t="s">
        <v>25</v>
      </c>
      <c r="C282">
        <v>0.09</v>
      </c>
      <c r="D282">
        <v>17.98</v>
      </c>
      <c r="E282">
        <v>8.51</v>
      </c>
      <c r="F282">
        <v>526</v>
      </c>
      <c r="G282" t="s">
        <v>634</v>
      </c>
      <c r="H282" t="s">
        <v>49</v>
      </c>
      <c r="I282" t="s">
        <v>40</v>
      </c>
      <c r="J282" t="s">
        <v>77</v>
      </c>
      <c r="K282" t="s">
        <v>85</v>
      </c>
      <c r="L282" t="s">
        <v>86</v>
      </c>
      <c r="M282" t="s">
        <v>104</v>
      </c>
      <c r="N282">
        <v>0.4</v>
      </c>
      <c r="O282" t="s">
        <v>33</v>
      </c>
      <c r="P282" t="s">
        <v>34</v>
      </c>
      <c r="Q282" t="s">
        <v>378</v>
      </c>
      <c r="R282" t="s">
        <v>635</v>
      </c>
      <c r="S282">
        <v>85204</v>
      </c>
      <c r="T282" s="3">
        <v>42149</v>
      </c>
      <c r="U282" s="3">
        <v>42151</v>
      </c>
      <c r="V282">
        <v>-6.6120000000000108</v>
      </c>
      <c r="W282">
        <v>12</v>
      </c>
      <c r="X282">
        <v>211.13</v>
      </c>
      <c r="Y282">
        <v>90026</v>
      </c>
    </row>
    <row r="283" spans="1:25" x14ac:dyDescent="0.25">
      <c r="A283">
        <v>20494</v>
      </c>
      <c r="B283" t="s">
        <v>37</v>
      </c>
      <c r="C283">
        <v>0</v>
      </c>
      <c r="D283">
        <v>1.88</v>
      </c>
      <c r="E283">
        <v>1.49</v>
      </c>
      <c r="F283">
        <v>526</v>
      </c>
      <c r="G283" t="s">
        <v>634</v>
      </c>
      <c r="H283" t="s">
        <v>49</v>
      </c>
      <c r="I283" t="s">
        <v>40</v>
      </c>
      <c r="J283" t="s">
        <v>29</v>
      </c>
      <c r="K283" t="s">
        <v>109</v>
      </c>
      <c r="L283" t="s">
        <v>59</v>
      </c>
      <c r="M283" t="s">
        <v>272</v>
      </c>
      <c r="N283">
        <v>0.37</v>
      </c>
      <c r="O283" t="s">
        <v>33</v>
      </c>
      <c r="P283" t="s">
        <v>34</v>
      </c>
      <c r="Q283" t="s">
        <v>378</v>
      </c>
      <c r="R283" t="s">
        <v>635</v>
      </c>
      <c r="S283">
        <v>85204</v>
      </c>
      <c r="T283" s="3">
        <v>42021</v>
      </c>
      <c r="U283" s="3">
        <v>42022</v>
      </c>
      <c r="V283">
        <v>-15.5595</v>
      </c>
      <c r="W283">
        <v>13</v>
      </c>
      <c r="X283">
        <v>25.39</v>
      </c>
      <c r="Y283">
        <v>90027</v>
      </c>
    </row>
    <row r="284" spans="1:25" x14ac:dyDescent="0.25">
      <c r="A284">
        <v>20495</v>
      </c>
      <c r="B284" t="s">
        <v>37</v>
      </c>
      <c r="C284">
        <v>0.06</v>
      </c>
      <c r="D284">
        <v>5.78</v>
      </c>
      <c r="E284">
        <v>5.67</v>
      </c>
      <c r="F284">
        <v>526</v>
      </c>
      <c r="G284" t="s">
        <v>634</v>
      </c>
      <c r="H284" t="s">
        <v>49</v>
      </c>
      <c r="I284" t="s">
        <v>40</v>
      </c>
      <c r="J284" t="s">
        <v>29</v>
      </c>
      <c r="K284" t="s">
        <v>93</v>
      </c>
      <c r="L284" t="s">
        <v>59</v>
      </c>
      <c r="M284" t="s">
        <v>636</v>
      </c>
      <c r="N284">
        <v>0.36</v>
      </c>
      <c r="O284" t="s">
        <v>33</v>
      </c>
      <c r="P284" t="s">
        <v>34</v>
      </c>
      <c r="Q284" t="s">
        <v>378</v>
      </c>
      <c r="R284" t="s">
        <v>635</v>
      </c>
      <c r="S284">
        <v>85204</v>
      </c>
      <c r="T284" s="3">
        <v>42021</v>
      </c>
      <c r="U284" s="3">
        <v>42022</v>
      </c>
      <c r="V284">
        <v>-108.19</v>
      </c>
      <c r="W284">
        <v>15</v>
      </c>
      <c r="X284">
        <v>87.27</v>
      </c>
      <c r="Y284">
        <v>90027</v>
      </c>
    </row>
    <row r="285" spans="1:25" x14ac:dyDescent="0.25">
      <c r="A285">
        <v>26210</v>
      </c>
      <c r="B285" t="s">
        <v>106</v>
      </c>
      <c r="C285">
        <v>0</v>
      </c>
      <c r="D285">
        <v>15.99</v>
      </c>
      <c r="E285">
        <v>13.18</v>
      </c>
      <c r="F285">
        <v>535</v>
      </c>
      <c r="G285" t="s">
        <v>637</v>
      </c>
      <c r="H285" t="s">
        <v>49</v>
      </c>
      <c r="I285" t="s">
        <v>28</v>
      </c>
      <c r="J285" t="s">
        <v>29</v>
      </c>
      <c r="K285" t="s">
        <v>109</v>
      </c>
      <c r="L285" t="s">
        <v>59</v>
      </c>
      <c r="M285" t="s">
        <v>638</v>
      </c>
      <c r="N285">
        <v>0.37</v>
      </c>
      <c r="O285" t="s">
        <v>33</v>
      </c>
      <c r="P285" t="s">
        <v>136</v>
      </c>
      <c r="Q285" t="s">
        <v>137</v>
      </c>
      <c r="R285" t="s">
        <v>639</v>
      </c>
      <c r="S285">
        <v>22025</v>
      </c>
      <c r="T285" s="3">
        <v>42115</v>
      </c>
      <c r="U285" s="3">
        <v>42119</v>
      </c>
      <c r="V285">
        <v>46.488</v>
      </c>
      <c r="W285">
        <v>23</v>
      </c>
      <c r="X285">
        <v>403.25</v>
      </c>
      <c r="Y285">
        <v>88511</v>
      </c>
    </row>
    <row r="286" spans="1:25" x14ac:dyDescent="0.25">
      <c r="A286">
        <v>20811</v>
      </c>
      <c r="B286" t="s">
        <v>56</v>
      </c>
      <c r="C286">
        <v>0.05</v>
      </c>
      <c r="D286">
        <v>59.78</v>
      </c>
      <c r="E286">
        <v>10.29</v>
      </c>
      <c r="F286">
        <v>539</v>
      </c>
      <c r="G286" t="s">
        <v>640</v>
      </c>
      <c r="H286" t="s">
        <v>49</v>
      </c>
      <c r="I286" t="s">
        <v>58</v>
      </c>
      <c r="J286" t="s">
        <v>29</v>
      </c>
      <c r="K286" t="s">
        <v>109</v>
      </c>
      <c r="L286" t="s">
        <v>59</v>
      </c>
      <c r="M286" t="s">
        <v>641</v>
      </c>
      <c r="N286">
        <v>0.39</v>
      </c>
      <c r="O286" t="s">
        <v>33</v>
      </c>
      <c r="P286" t="s">
        <v>61</v>
      </c>
      <c r="Q286" t="s">
        <v>178</v>
      </c>
      <c r="R286" t="s">
        <v>540</v>
      </c>
      <c r="S286">
        <v>61801</v>
      </c>
      <c r="T286" s="3">
        <v>42138</v>
      </c>
      <c r="U286" s="3">
        <v>42139</v>
      </c>
      <c r="V286">
        <v>159.52970000000005</v>
      </c>
      <c r="W286">
        <v>7</v>
      </c>
      <c r="X286">
        <v>414.49</v>
      </c>
      <c r="Y286">
        <v>91174</v>
      </c>
    </row>
    <row r="287" spans="1:25" x14ac:dyDescent="0.25">
      <c r="A287">
        <v>20812</v>
      </c>
      <c r="B287" t="s">
        <v>56</v>
      </c>
      <c r="C287">
        <v>0.08</v>
      </c>
      <c r="D287">
        <v>20.99</v>
      </c>
      <c r="E287">
        <v>1.25</v>
      </c>
      <c r="F287">
        <v>540</v>
      </c>
      <c r="G287" t="s">
        <v>642</v>
      </c>
      <c r="H287" t="s">
        <v>49</v>
      </c>
      <c r="I287" t="s">
        <v>58</v>
      </c>
      <c r="J287" t="s">
        <v>77</v>
      </c>
      <c r="K287" t="s">
        <v>78</v>
      </c>
      <c r="L287" t="s">
        <v>51</v>
      </c>
      <c r="M287" t="s">
        <v>643</v>
      </c>
      <c r="N287">
        <v>0.83</v>
      </c>
      <c r="O287" t="s">
        <v>33</v>
      </c>
      <c r="P287" t="s">
        <v>61</v>
      </c>
      <c r="Q287" t="s">
        <v>178</v>
      </c>
      <c r="R287" t="s">
        <v>644</v>
      </c>
      <c r="S287">
        <v>60061</v>
      </c>
      <c r="T287" s="3">
        <v>42138</v>
      </c>
      <c r="U287" s="3">
        <v>42140</v>
      </c>
      <c r="V287">
        <v>15.371400000000008</v>
      </c>
      <c r="W287">
        <v>28</v>
      </c>
      <c r="X287">
        <v>469.69</v>
      </c>
      <c r="Y287">
        <v>91174</v>
      </c>
    </row>
    <row r="288" spans="1:25" x14ac:dyDescent="0.25">
      <c r="A288">
        <v>24783</v>
      </c>
      <c r="B288" t="s">
        <v>56</v>
      </c>
      <c r="C288">
        <v>0.05</v>
      </c>
      <c r="D288">
        <v>204.1</v>
      </c>
      <c r="E288">
        <v>13.99</v>
      </c>
      <c r="F288">
        <v>540</v>
      </c>
      <c r="G288" t="s">
        <v>642</v>
      </c>
      <c r="H288" t="s">
        <v>49</v>
      </c>
      <c r="I288" t="s">
        <v>58</v>
      </c>
      <c r="J288" t="s">
        <v>77</v>
      </c>
      <c r="K288" t="s">
        <v>85</v>
      </c>
      <c r="L288" t="s">
        <v>86</v>
      </c>
      <c r="M288" t="s">
        <v>645</v>
      </c>
      <c r="N288">
        <v>0.37</v>
      </c>
      <c r="O288" t="s">
        <v>33</v>
      </c>
      <c r="P288" t="s">
        <v>61</v>
      </c>
      <c r="Q288" t="s">
        <v>178</v>
      </c>
      <c r="R288" t="s">
        <v>644</v>
      </c>
      <c r="S288">
        <v>60061</v>
      </c>
      <c r="T288" s="3">
        <v>42147</v>
      </c>
      <c r="U288" s="3">
        <v>42149</v>
      </c>
      <c r="V288">
        <v>5924.1122999999998</v>
      </c>
      <c r="W288">
        <v>41</v>
      </c>
      <c r="X288">
        <v>8585.67</v>
      </c>
      <c r="Y288">
        <v>91175</v>
      </c>
    </row>
    <row r="289" spans="1:25" x14ac:dyDescent="0.25">
      <c r="A289">
        <v>23401</v>
      </c>
      <c r="B289" t="s">
        <v>37</v>
      </c>
      <c r="C289">
        <v>0.03</v>
      </c>
      <c r="D289">
        <v>13.73</v>
      </c>
      <c r="E289">
        <v>6.85</v>
      </c>
      <c r="F289">
        <v>547</v>
      </c>
      <c r="G289" t="s">
        <v>646</v>
      </c>
      <c r="H289" t="s">
        <v>27</v>
      </c>
      <c r="I289" t="s">
        <v>28</v>
      </c>
      <c r="J289" t="s">
        <v>41</v>
      </c>
      <c r="K289" t="s">
        <v>50</v>
      </c>
      <c r="L289" t="s">
        <v>31</v>
      </c>
      <c r="M289" t="s">
        <v>647</v>
      </c>
      <c r="N289">
        <v>0.54</v>
      </c>
      <c r="O289" t="s">
        <v>33</v>
      </c>
      <c r="P289" t="s">
        <v>53</v>
      </c>
      <c r="Q289" t="s">
        <v>648</v>
      </c>
      <c r="R289" t="s">
        <v>649</v>
      </c>
      <c r="S289">
        <v>26501</v>
      </c>
      <c r="T289" s="3">
        <v>42169</v>
      </c>
      <c r="U289" s="3">
        <v>42170</v>
      </c>
      <c r="V289">
        <v>39.585299999999997</v>
      </c>
      <c r="W289">
        <v>4</v>
      </c>
      <c r="X289">
        <v>57.37</v>
      </c>
      <c r="Y289">
        <v>86250</v>
      </c>
    </row>
    <row r="290" spans="1:25" x14ac:dyDescent="0.25">
      <c r="A290">
        <v>25806</v>
      </c>
      <c r="B290" t="s">
        <v>37</v>
      </c>
      <c r="C290">
        <v>0.02</v>
      </c>
      <c r="D290">
        <v>7.1</v>
      </c>
      <c r="E290">
        <v>6.05</v>
      </c>
      <c r="F290">
        <v>549</v>
      </c>
      <c r="G290" t="s">
        <v>650</v>
      </c>
      <c r="H290" t="s">
        <v>49</v>
      </c>
      <c r="I290" t="s">
        <v>28</v>
      </c>
      <c r="J290" t="s">
        <v>29</v>
      </c>
      <c r="K290" t="s">
        <v>109</v>
      </c>
      <c r="L290" t="s">
        <v>59</v>
      </c>
      <c r="M290" t="s">
        <v>651</v>
      </c>
      <c r="N290">
        <v>0.39</v>
      </c>
      <c r="O290" t="s">
        <v>33</v>
      </c>
      <c r="P290" t="s">
        <v>34</v>
      </c>
      <c r="Q290" t="s">
        <v>366</v>
      </c>
      <c r="R290" t="s">
        <v>652</v>
      </c>
      <c r="S290">
        <v>88201</v>
      </c>
      <c r="T290" s="3">
        <v>42024</v>
      </c>
      <c r="U290" s="3">
        <v>42024</v>
      </c>
      <c r="V290">
        <v>-66.378</v>
      </c>
      <c r="W290">
        <v>9</v>
      </c>
      <c r="X290">
        <v>66.319999999999993</v>
      </c>
      <c r="Y290">
        <v>90908</v>
      </c>
    </row>
    <row r="291" spans="1:25" x14ac:dyDescent="0.25">
      <c r="A291">
        <v>24132</v>
      </c>
      <c r="B291" t="s">
        <v>25</v>
      </c>
      <c r="C291">
        <v>0.05</v>
      </c>
      <c r="D291">
        <v>1.68</v>
      </c>
      <c r="E291">
        <v>1.57</v>
      </c>
      <c r="F291">
        <v>550</v>
      </c>
      <c r="G291" t="s">
        <v>653</v>
      </c>
      <c r="H291" t="s">
        <v>49</v>
      </c>
      <c r="I291" t="s">
        <v>28</v>
      </c>
      <c r="J291" t="s">
        <v>29</v>
      </c>
      <c r="K291" t="s">
        <v>30</v>
      </c>
      <c r="L291" t="s">
        <v>31</v>
      </c>
      <c r="M291" t="s">
        <v>96</v>
      </c>
      <c r="N291">
        <v>0.59</v>
      </c>
      <c r="O291" t="s">
        <v>33</v>
      </c>
      <c r="P291" t="s">
        <v>61</v>
      </c>
      <c r="Q291" t="s">
        <v>130</v>
      </c>
      <c r="R291" t="s">
        <v>654</v>
      </c>
      <c r="S291">
        <v>78155</v>
      </c>
      <c r="T291" s="3">
        <v>42034</v>
      </c>
      <c r="U291" s="3">
        <v>42035</v>
      </c>
      <c r="V291">
        <v>-33.340000000000003</v>
      </c>
      <c r="W291">
        <v>11</v>
      </c>
      <c r="X291">
        <v>18.75</v>
      </c>
      <c r="Y291">
        <v>90909</v>
      </c>
    </row>
    <row r="292" spans="1:25" x14ac:dyDescent="0.25">
      <c r="A292">
        <v>24133</v>
      </c>
      <c r="B292" t="s">
        <v>25</v>
      </c>
      <c r="C292">
        <v>0.1</v>
      </c>
      <c r="D292">
        <v>218.75</v>
      </c>
      <c r="E292">
        <v>69.64</v>
      </c>
      <c r="F292">
        <v>550</v>
      </c>
      <c r="G292" t="s">
        <v>653</v>
      </c>
      <c r="H292" t="s">
        <v>39</v>
      </c>
      <c r="I292" t="s">
        <v>28</v>
      </c>
      <c r="J292" t="s">
        <v>41</v>
      </c>
      <c r="K292" t="s">
        <v>152</v>
      </c>
      <c r="L292" t="s">
        <v>121</v>
      </c>
      <c r="M292" t="s">
        <v>655</v>
      </c>
      <c r="N292">
        <v>0.77</v>
      </c>
      <c r="O292" t="s">
        <v>33</v>
      </c>
      <c r="P292" t="s">
        <v>61</v>
      </c>
      <c r="Q292" t="s">
        <v>130</v>
      </c>
      <c r="R292" t="s">
        <v>654</v>
      </c>
      <c r="S292">
        <v>78155</v>
      </c>
      <c r="T292" s="3">
        <v>42034</v>
      </c>
      <c r="U292" s="3">
        <v>42036</v>
      </c>
      <c r="V292">
        <v>-201.27599999999998</v>
      </c>
      <c r="W292">
        <v>1</v>
      </c>
      <c r="X292">
        <v>188.51</v>
      </c>
      <c r="Y292">
        <v>90909</v>
      </c>
    </row>
    <row r="293" spans="1:25" x14ac:dyDescent="0.25">
      <c r="A293">
        <v>23209</v>
      </c>
      <c r="B293" t="s">
        <v>56</v>
      </c>
      <c r="C293">
        <v>0.06</v>
      </c>
      <c r="D293">
        <v>549.99</v>
      </c>
      <c r="E293">
        <v>49</v>
      </c>
      <c r="F293">
        <v>550</v>
      </c>
      <c r="G293" t="s">
        <v>653</v>
      </c>
      <c r="H293" t="s">
        <v>39</v>
      </c>
      <c r="I293" t="s">
        <v>28</v>
      </c>
      <c r="J293" t="s">
        <v>77</v>
      </c>
      <c r="K293" t="s">
        <v>587</v>
      </c>
      <c r="L293" t="s">
        <v>43</v>
      </c>
      <c r="M293" t="s">
        <v>656</v>
      </c>
      <c r="N293">
        <v>0.35</v>
      </c>
      <c r="O293" t="s">
        <v>33</v>
      </c>
      <c r="P293" t="s">
        <v>61</v>
      </c>
      <c r="Q293" t="s">
        <v>130</v>
      </c>
      <c r="R293" t="s">
        <v>654</v>
      </c>
      <c r="S293">
        <v>78155</v>
      </c>
      <c r="T293" s="3">
        <v>42167</v>
      </c>
      <c r="U293" s="3">
        <v>42168</v>
      </c>
      <c r="V293">
        <v>4637.4071999999996</v>
      </c>
      <c r="W293">
        <v>13</v>
      </c>
      <c r="X293">
        <v>6720.88</v>
      </c>
      <c r="Y293">
        <v>90910</v>
      </c>
    </row>
    <row r="294" spans="1:25" x14ac:dyDescent="0.25">
      <c r="A294">
        <v>23210</v>
      </c>
      <c r="B294" t="s">
        <v>56</v>
      </c>
      <c r="C294">
        <v>0.08</v>
      </c>
      <c r="D294">
        <v>115.99</v>
      </c>
      <c r="E294">
        <v>5.99</v>
      </c>
      <c r="F294">
        <v>550</v>
      </c>
      <c r="G294" t="s">
        <v>653</v>
      </c>
      <c r="H294" t="s">
        <v>27</v>
      </c>
      <c r="I294" t="s">
        <v>28</v>
      </c>
      <c r="J294" t="s">
        <v>77</v>
      </c>
      <c r="K294" t="s">
        <v>78</v>
      </c>
      <c r="L294" t="s">
        <v>59</v>
      </c>
      <c r="M294" t="s">
        <v>657</v>
      </c>
      <c r="N294">
        <v>0.56999999999999995</v>
      </c>
      <c r="O294" t="s">
        <v>33</v>
      </c>
      <c r="P294" t="s">
        <v>61</v>
      </c>
      <c r="Q294" t="s">
        <v>130</v>
      </c>
      <c r="R294" t="s">
        <v>654</v>
      </c>
      <c r="S294">
        <v>78155</v>
      </c>
      <c r="T294" s="3">
        <v>42167</v>
      </c>
      <c r="U294" s="3">
        <v>42168</v>
      </c>
      <c r="V294">
        <v>-239.54149999999998</v>
      </c>
      <c r="W294">
        <v>1</v>
      </c>
      <c r="X294">
        <v>102.21</v>
      </c>
      <c r="Y294">
        <v>90910</v>
      </c>
    </row>
    <row r="295" spans="1:25" x14ac:dyDescent="0.25">
      <c r="A295">
        <v>24134</v>
      </c>
      <c r="B295" t="s">
        <v>25</v>
      </c>
      <c r="C295">
        <v>0</v>
      </c>
      <c r="D295">
        <v>15.04</v>
      </c>
      <c r="E295">
        <v>1.97</v>
      </c>
      <c r="F295">
        <v>551</v>
      </c>
      <c r="G295" t="s">
        <v>658</v>
      </c>
      <c r="H295" t="s">
        <v>49</v>
      </c>
      <c r="I295" t="s">
        <v>28</v>
      </c>
      <c r="J295" t="s">
        <v>29</v>
      </c>
      <c r="K295" t="s">
        <v>93</v>
      </c>
      <c r="L295" t="s">
        <v>31</v>
      </c>
      <c r="M295" t="s">
        <v>659</v>
      </c>
      <c r="N295">
        <v>0.39</v>
      </c>
      <c r="O295" t="s">
        <v>33</v>
      </c>
      <c r="P295" t="s">
        <v>61</v>
      </c>
      <c r="Q295" t="s">
        <v>130</v>
      </c>
      <c r="R295" t="s">
        <v>660</v>
      </c>
      <c r="S295">
        <v>75090</v>
      </c>
      <c r="T295" s="3">
        <v>42034</v>
      </c>
      <c r="U295" s="3">
        <v>42036</v>
      </c>
      <c r="V295">
        <v>21.514199999999999</v>
      </c>
      <c r="W295">
        <v>2</v>
      </c>
      <c r="X295">
        <v>31.18</v>
      </c>
      <c r="Y295">
        <v>90909</v>
      </c>
    </row>
    <row r="296" spans="1:25" x14ac:dyDescent="0.25">
      <c r="A296">
        <v>2368</v>
      </c>
      <c r="B296" t="s">
        <v>56</v>
      </c>
      <c r="C296">
        <v>0</v>
      </c>
      <c r="D296">
        <v>6.88</v>
      </c>
      <c r="E296">
        <v>2</v>
      </c>
      <c r="F296">
        <v>553</v>
      </c>
      <c r="G296" t="s">
        <v>661</v>
      </c>
      <c r="H296" t="s">
        <v>27</v>
      </c>
      <c r="I296" t="s">
        <v>40</v>
      </c>
      <c r="J296" t="s">
        <v>29</v>
      </c>
      <c r="K296" t="s">
        <v>93</v>
      </c>
      <c r="L296" t="s">
        <v>31</v>
      </c>
      <c r="M296" t="s">
        <v>662</v>
      </c>
      <c r="N296">
        <v>0.39</v>
      </c>
      <c r="O296" t="s">
        <v>33</v>
      </c>
      <c r="P296" t="s">
        <v>34</v>
      </c>
      <c r="Q296" t="s">
        <v>45</v>
      </c>
      <c r="R296" t="s">
        <v>663</v>
      </c>
      <c r="S296">
        <v>90008</v>
      </c>
      <c r="T296" s="3">
        <v>42032</v>
      </c>
      <c r="U296" s="3">
        <v>42033</v>
      </c>
      <c r="V296">
        <v>34.068000000000005</v>
      </c>
      <c r="W296">
        <v>36</v>
      </c>
      <c r="X296">
        <v>267.52999999999997</v>
      </c>
      <c r="Y296">
        <v>17155</v>
      </c>
    </row>
    <row r="297" spans="1:25" x14ac:dyDescent="0.25">
      <c r="A297">
        <v>349</v>
      </c>
      <c r="B297" t="s">
        <v>37</v>
      </c>
      <c r="C297">
        <v>7.0000000000000007E-2</v>
      </c>
      <c r="D297">
        <v>2036.48</v>
      </c>
      <c r="E297">
        <v>14.7</v>
      </c>
      <c r="F297">
        <v>553</v>
      </c>
      <c r="G297" t="s">
        <v>661</v>
      </c>
      <c r="H297" t="s">
        <v>39</v>
      </c>
      <c r="I297" t="s">
        <v>28</v>
      </c>
      <c r="J297" t="s">
        <v>77</v>
      </c>
      <c r="K297" t="s">
        <v>85</v>
      </c>
      <c r="L297" t="s">
        <v>43</v>
      </c>
      <c r="M297" t="s">
        <v>633</v>
      </c>
      <c r="N297">
        <v>0.55000000000000004</v>
      </c>
      <c r="O297" t="s">
        <v>33</v>
      </c>
      <c r="P297" t="s">
        <v>34</v>
      </c>
      <c r="Q297" t="s">
        <v>45</v>
      </c>
      <c r="R297" t="s">
        <v>663</v>
      </c>
      <c r="S297">
        <v>90008</v>
      </c>
      <c r="T297" s="3">
        <v>42056</v>
      </c>
      <c r="U297" s="3">
        <v>42056</v>
      </c>
      <c r="V297">
        <v>4073.25</v>
      </c>
      <c r="W297">
        <v>25</v>
      </c>
      <c r="X297">
        <v>43046.2</v>
      </c>
      <c r="Y297">
        <v>2433</v>
      </c>
    </row>
    <row r="298" spans="1:25" x14ac:dyDescent="0.25">
      <c r="A298">
        <v>1115</v>
      </c>
      <c r="B298" t="s">
        <v>106</v>
      </c>
      <c r="C298">
        <v>0.01</v>
      </c>
      <c r="D298">
        <v>4.9800000000000004</v>
      </c>
      <c r="E298">
        <v>7.44</v>
      </c>
      <c r="F298">
        <v>553</v>
      </c>
      <c r="G298" t="s">
        <v>661</v>
      </c>
      <c r="H298" t="s">
        <v>49</v>
      </c>
      <c r="I298" t="s">
        <v>28</v>
      </c>
      <c r="J298" t="s">
        <v>29</v>
      </c>
      <c r="K298" t="s">
        <v>93</v>
      </c>
      <c r="L298" t="s">
        <v>59</v>
      </c>
      <c r="M298" t="s">
        <v>384</v>
      </c>
      <c r="N298">
        <v>0.36</v>
      </c>
      <c r="O298" t="s">
        <v>33</v>
      </c>
      <c r="P298" t="s">
        <v>34</v>
      </c>
      <c r="Q298" t="s">
        <v>45</v>
      </c>
      <c r="R298" t="s">
        <v>663</v>
      </c>
      <c r="S298">
        <v>90008</v>
      </c>
      <c r="T298" s="3">
        <v>42109</v>
      </c>
      <c r="U298" s="3">
        <v>42118</v>
      </c>
      <c r="V298">
        <v>-179.59199999999998</v>
      </c>
      <c r="W298">
        <v>63</v>
      </c>
      <c r="X298">
        <v>330.21</v>
      </c>
      <c r="Y298">
        <v>8165</v>
      </c>
    </row>
    <row r="299" spans="1:25" x14ac:dyDescent="0.25">
      <c r="A299">
        <v>64</v>
      </c>
      <c r="B299" t="s">
        <v>56</v>
      </c>
      <c r="C299">
        <v>0.08</v>
      </c>
      <c r="D299">
        <v>124.49</v>
      </c>
      <c r="E299">
        <v>51.94</v>
      </c>
      <c r="F299">
        <v>553</v>
      </c>
      <c r="G299" t="s">
        <v>661</v>
      </c>
      <c r="H299" t="s">
        <v>39</v>
      </c>
      <c r="I299" t="s">
        <v>28</v>
      </c>
      <c r="J299" t="s">
        <v>41</v>
      </c>
      <c r="K299" t="s">
        <v>152</v>
      </c>
      <c r="L299" t="s">
        <v>121</v>
      </c>
      <c r="M299" t="s">
        <v>462</v>
      </c>
      <c r="N299">
        <v>0.63</v>
      </c>
      <c r="O299" t="s">
        <v>33</v>
      </c>
      <c r="P299" t="s">
        <v>34</v>
      </c>
      <c r="Q299" t="s">
        <v>45</v>
      </c>
      <c r="R299" t="s">
        <v>663</v>
      </c>
      <c r="S299">
        <v>90008</v>
      </c>
      <c r="T299" s="3">
        <v>42173</v>
      </c>
      <c r="U299" s="3">
        <v>42174</v>
      </c>
      <c r="V299">
        <v>-500.38</v>
      </c>
      <c r="W299">
        <v>56</v>
      </c>
      <c r="X299">
        <v>6831.37</v>
      </c>
      <c r="Y299">
        <v>359</v>
      </c>
    </row>
    <row r="300" spans="1:25" x14ac:dyDescent="0.25">
      <c r="A300">
        <v>18349</v>
      </c>
      <c r="B300" t="s">
        <v>37</v>
      </c>
      <c r="C300">
        <v>7.0000000000000007E-2</v>
      </c>
      <c r="D300">
        <v>2036.48</v>
      </c>
      <c r="E300">
        <v>14.7</v>
      </c>
      <c r="F300">
        <v>555</v>
      </c>
      <c r="G300" t="s">
        <v>664</v>
      </c>
      <c r="H300" t="s">
        <v>39</v>
      </c>
      <c r="I300" t="s">
        <v>28</v>
      </c>
      <c r="J300" t="s">
        <v>77</v>
      </c>
      <c r="K300" t="s">
        <v>85</v>
      </c>
      <c r="L300" t="s">
        <v>43</v>
      </c>
      <c r="M300" t="s">
        <v>633</v>
      </c>
      <c r="N300">
        <v>0.55000000000000004</v>
      </c>
      <c r="O300" t="s">
        <v>33</v>
      </c>
      <c r="P300" t="s">
        <v>34</v>
      </c>
      <c r="Q300" t="s">
        <v>212</v>
      </c>
      <c r="R300" t="s">
        <v>665</v>
      </c>
      <c r="S300">
        <v>84062</v>
      </c>
      <c r="T300" s="3">
        <v>42056</v>
      </c>
      <c r="U300" s="3">
        <v>42056</v>
      </c>
      <c r="V300">
        <v>6028.41</v>
      </c>
      <c r="W300">
        <v>6</v>
      </c>
      <c r="X300">
        <v>10331.09</v>
      </c>
      <c r="Y300">
        <v>86190</v>
      </c>
    </row>
    <row r="301" spans="1:25" x14ac:dyDescent="0.25">
      <c r="A301">
        <v>19115</v>
      </c>
      <c r="B301" t="s">
        <v>106</v>
      </c>
      <c r="C301">
        <v>0.01</v>
      </c>
      <c r="D301">
        <v>4.9800000000000004</v>
      </c>
      <c r="E301">
        <v>7.44</v>
      </c>
      <c r="F301">
        <v>555</v>
      </c>
      <c r="G301" t="s">
        <v>664</v>
      </c>
      <c r="H301" t="s">
        <v>49</v>
      </c>
      <c r="I301" t="s">
        <v>28</v>
      </c>
      <c r="J301" t="s">
        <v>29</v>
      </c>
      <c r="K301" t="s">
        <v>93</v>
      </c>
      <c r="L301" t="s">
        <v>59</v>
      </c>
      <c r="M301" t="s">
        <v>384</v>
      </c>
      <c r="N301">
        <v>0.36</v>
      </c>
      <c r="O301" t="s">
        <v>33</v>
      </c>
      <c r="P301" t="s">
        <v>34</v>
      </c>
      <c r="Q301" t="s">
        <v>212</v>
      </c>
      <c r="R301" t="s">
        <v>665</v>
      </c>
      <c r="S301">
        <v>84062</v>
      </c>
      <c r="T301" s="3">
        <v>42109</v>
      </c>
      <c r="U301" s="3">
        <v>42118</v>
      </c>
      <c r="V301">
        <v>-161.6328</v>
      </c>
      <c r="W301">
        <v>16</v>
      </c>
      <c r="X301">
        <v>83.86</v>
      </c>
      <c r="Y301">
        <v>86191</v>
      </c>
    </row>
    <row r="302" spans="1:25" x14ac:dyDescent="0.25">
      <c r="A302">
        <v>18064</v>
      </c>
      <c r="B302" t="s">
        <v>56</v>
      </c>
      <c r="C302">
        <v>0.08</v>
      </c>
      <c r="D302">
        <v>124.49</v>
      </c>
      <c r="E302">
        <v>51.94</v>
      </c>
      <c r="F302">
        <v>555</v>
      </c>
      <c r="G302" t="s">
        <v>664</v>
      </c>
      <c r="H302" t="s">
        <v>39</v>
      </c>
      <c r="I302" t="s">
        <v>28</v>
      </c>
      <c r="J302" t="s">
        <v>41</v>
      </c>
      <c r="K302" t="s">
        <v>152</v>
      </c>
      <c r="L302" t="s">
        <v>121</v>
      </c>
      <c r="M302" t="s">
        <v>462</v>
      </c>
      <c r="N302">
        <v>0.63</v>
      </c>
      <c r="O302" t="s">
        <v>33</v>
      </c>
      <c r="P302" t="s">
        <v>34</v>
      </c>
      <c r="Q302" t="s">
        <v>212</v>
      </c>
      <c r="R302" t="s">
        <v>665</v>
      </c>
      <c r="S302">
        <v>84062</v>
      </c>
      <c r="T302" s="3">
        <v>42173</v>
      </c>
      <c r="U302" s="3">
        <v>42174</v>
      </c>
      <c r="V302">
        <v>-250.19</v>
      </c>
      <c r="W302">
        <v>14</v>
      </c>
      <c r="X302">
        <v>1707.84</v>
      </c>
      <c r="Y302">
        <v>86192</v>
      </c>
    </row>
    <row r="303" spans="1:25" x14ac:dyDescent="0.25">
      <c r="A303">
        <v>20368</v>
      </c>
      <c r="B303" t="s">
        <v>56</v>
      </c>
      <c r="C303">
        <v>0</v>
      </c>
      <c r="D303">
        <v>6.88</v>
      </c>
      <c r="E303">
        <v>2</v>
      </c>
      <c r="F303">
        <v>556</v>
      </c>
      <c r="G303" t="s">
        <v>666</v>
      </c>
      <c r="H303" t="s">
        <v>27</v>
      </c>
      <c r="I303" t="s">
        <v>40</v>
      </c>
      <c r="J303" t="s">
        <v>29</v>
      </c>
      <c r="K303" t="s">
        <v>93</v>
      </c>
      <c r="L303" t="s">
        <v>31</v>
      </c>
      <c r="M303" t="s">
        <v>662</v>
      </c>
      <c r="N303">
        <v>0.39</v>
      </c>
      <c r="O303" t="s">
        <v>33</v>
      </c>
      <c r="P303" t="s">
        <v>34</v>
      </c>
      <c r="Q303" t="s">
        <v>212</v>
      </c>
      <c r="R303" t="s">
        <v>667</v>
      </c>
      <c r="S303">
        <v>84604</v>
      </c>
      <c r="T303" s="3">
        <v>42032</v>
      </c>
      <c r="U303" s="3">
        <v>42033</v>
      </c>
      <c r="V303">
        <v>46.147199999999991</v>
      </c>
      <c r="W303">
        <v>9</v>
      </c>
      <c r="X303">
        <v>66.88</v>
      </c>
      <c r="Y303">
        <v>86189</v>
      </c>
    </row>
    <row r="304" spans="1:25" x14ac:dyDescent="0.25">
      <c r="A304">
        <v>20369</v>
      </c>
      <c r="B304" t="s">
        <v>56</v>
      </c>
      <c r="C304">
        <v>0.03</v>
      </c>
      <c r="D304">
        <v>32.479999999999997</v>
      </c>
      <c r="E304">
        <v>35</v>
      </c>
      <c r="F304">
        <v>556</v>
      </c>
      <c r="G304" t="s">
        <v>666</v>
      </c>
      <c r="H304" t="s">
        <v>27</v>
      </c>
      <c r="I304" t="s">
        <v>40</v>
      </c>
      <c r="J304" t="s">
        <v>29</v>
      </c>
      <c r="K304" t="s">
        <v>141</v>
      </c>
      <c r="L304" t="s">
        <v>236</v>
      </c>
      <c r="M304" t="s">
        <v>668</v>
      </c>
      <c r="N304">
        <v>0.81</v>
      </c>
      <c r="O304" t="s">
        <v>33</v>
      </c>
      <c r="P304" t="s">
        <v>34</v>
      </c>
      <c r="Q304" t="s">
        <v>212</v>
      </c>
      <c r="R304" t="s">
        <v>667</v>
      </c>
      <c r="S304">
        <v>84604</v>
      </c>
      <c r="T304" s="3">
        <v>42032</v>
      </c>
      <c r="U304" s="3">
        <v>42032</v>
      </c>
      <c r="V304">
        <v>-1116.3348000000001</v>
      </c>
      <c r="W304">
        <v>8</v>
      </c>
      <c r="X304">
        <v>274.91000000000003</v>
      </c>
      <c r="Y304">
        <v>86189</v>
      </c>
    </row>
    <row r="305" spans="1:25" x14ac:dyDescent="0.25">
      <c r="A305">
        <v>21966</v>
      </c>
      <c r="B305" t="s">
        <v>47</v>
      </c>
      <c r="C305">
        <v>0.02</v>
      </c>
      <c r="D305">
        <v>280.98</v>
      </c>
      <c r="E305">
        <v>57</v>
      </c>
      <c r="F305">
        <v>568</v>
      </c>
      <c r="G305" t="s">
        <v>669</v>
      </c>
      <c r="H305" t="s">
        <v>39</v>
      </c>
      <c r="I305" t="s">
        <v>114</v>
      </c>
      <c r="J305" t="s">
        <v>41</v>
      </c>
      <c r="K305" t="s">
        <v>42</v>
      </c>
      <c r="L305" t="s">
        <v>43</v>
      </c>
      <c r="M305" t="s">
        <v>670</v>
      </c>
      <c r="N305">
        <v>0.78</v>
      </c>
      <c r="O305" t="s">
        <v>33</v>
      </c>
      <c r="P305" t="s">
        <v>136</v>
      </c>
      <c r="Q305" t="s">
        <v>671</v>
      </c>
      <c r="R305" t="s">
        <v>443</v>
      </c>
      <c r="S305">
        <v>39701</v>
      </c>
      <c r="T305" s="3">
        <v>42067</v>
      </c>
      <c r="U305" s="3">
        <v>42068</v>
      </c>
      <c r="V305">
        <v>1141.7939999999999</v>
      </c>
      <c r="W305">
        <v>4</v>
      </c>
      <c r="X305">
        <v>1128.74</v>
      </c>
      <c r="Y305">
        <v>88879</v>
      </c>
    </row>
    <row r="306" spans="1:25" x14ac:dyDescent="0.25">
      <c r="A306">
        <v>22667</v>
      </c>
      <c r="B306" t="s">
        <v>37</v>
      </c>
      <c r="C306">
        <v>0.09</v>
      </c>
      <c r="D306">
        <v>70.97</v>
      </c>
      <c r="E306">
        <v>3.5</v>
      </c>
      <c r="F306">
        <v>568</v>
      </c>
      <c r="G306" t="s">
        <v>669</v>
      </c>
      <c r="H306" t="s">
        <v>49</v>
      </c>
      <c r="I306" t="s">
        <v>114</v>
      </c>
      <c r="J306" t="s">
        <v>29</v>
      </c>
      <c r="K306" t="s">
        <v>257</v>
      </c>
      <c r="L306" t="s">
        <v>59</v>
      </c>
      <c r="M306" t="s">
        <v>672</v>
      </c>
      <c r="N306">
        <v>0.59</v>
      </c>
      <c r="O306" t="s">
        <v>33</v>
      </c>
      <c r="P306" t="s">
        <v>136</v>
      </c>
      <c r="Q306" t="s">
        <v>671</v>
      </c>
      <c r="R306" t="s">
        <v>443</v>
      </c>
      <c r="S306">
        <v>39701</v>
      </c>
      <c r="T306" s="3">
        <v>42109</v>
      </c>
      <c r="U306" s="3">
        <v>42109</v>
      </c>
      <c r="V306">
        <v>-99.568000000000012</v>
      </c>
      <c r="W306">
        <v>12</v>
      </c>
      <c r="X306">
        <v>805.99</v>
      </c>
      <c r="Y306">
        <v>88880</v>
      </c>
    </row>
    <row r="307" spans="1:25" x14ac:dyDescent="0.25">
      <c r="A307">
        <v>22736</v>
      </c>
      <c r="B307" t="s">
        <v>56</v>
      </c>
      <c r="C307">
        <v>0.08</v>
      </c>
      <c r="D307">
        <v>67.28</v>
      </c>
      <c r="E307">
        <v>19.989999999999998</v>
      </c>
      <c r="F307">
        <v>568</v>
      </c>
      <c r="G307" t="s">
        <v>669</v>
      </c>
      <c r="H307" t="s">
        <v>27</v>
      </c>
      <c r="I307" t="s">
        <v>114</v>
      </c>
      <c r="J307" t="s">
        <v>29</v>
      </c>
      <c r="K307" t="s">
        <v>109</v>
      </c>
      <c r="L307" t="s">
        <v>59</v>
      </c>
      <c r="M307" t="s">
        <v>673</v>
      </c>
      <c r="N307">
        <v>0.4</v>
      </c>
      <c r="O307" t="s">
        <v>33</v>
      </c>
      <c r="P307" t="s">
        <v>136</v>
      </c>
      <c r="Q307" t="s">
        <v>671</v>
      </c>
      <c r="R307" t="s">
        <v>443</v>
      </c>
      <c r="S307">
        <v>39701</v>
      </c>
      <c r="T307" s="3">
        <v>42095</v>
      </c>
      <c r="U307" s="3">
        <v>42097</v>
      </c>
      <c r="V307">
        <v>224.85059999999999</v>
      </c>
      <c r="W307">
        <v>16</v>
      </c>
      <c r="X307">
        <v>1066.54</v>
      </c>
      <c r="Y307">
        <v>88882</v>
      </c>
    </row>
    <row r="308" spans="1:25" x14ac:dyDescent="0.25">
      <c r="A308">
        <v>26038</v>
      </c>
      <c r="B308" t="s">
        <v>106</v>
      </c>
      <c r="C308">
        <v>0.06</v>
      </c>
      <c r="D308">
        <v>7.99</v>
      </c>
      <c r="E308">
        <v>5.03</v>
      </c>
      <c r="F308">
        <v>570</v>
      </c>
      <c r="G308" t="s">
        <v>674</v>
      </c>
      <c r="H308" t="s">
        <v>49</v>
      </c>
      <c r="I308" t="s">
        <v>114</v>
      </c>
      <c r="J308" t="s">
        <v>77</v>
      </c>
      <c r="K308" t="s">
        <v>78</v>
      </c>
      <c r="L308" t="s">
        <v>86</v>
      </c>
      <c r="M308" t="s">
        <v>430</v>
      </c>
      <c r="N308">
        <v>0.6</v>
      </c>
      <c r="O308" t="s">
        <v>33</v>
      </c>
      <c r="P308" t="s">
        <v>34</v>
      </c>
      <c r="Q308" t="s">
        <v>533</v>
      </c>
      <c r="R308" t="s">
        <v>675</v>
      </c>
      <c r="S308">
        <v>89015</v>
      </c>
      <c r="T308" s="3">
        <v>42017</v>
      </c>
      <c r="U308" s="3">
        <v>42017</v>
      </c>
      <c r="V308">
        <v>-122.13300000000001</v>
      </c>
      <c r="W308">
        <v>10</v>
      </c>
      <c r="X308">
        <v>65.739999999999995</v>
      </c>
      <c r="Y308">
        <v>88881</v>
      </c>
    </row>
    <row r="309" spans="1:25" x14ac:dyDescent="0.25">
      <c r="A309">
        <v>23719</v>
      </c>
      <c r="B309" t="s">
        <v>47</v>
      </c>
      <c r="C309">
        <v>0.05</v>
      </c>
      <c r="D309">
        <v>4.13</v>
      </c>
      <c r="E309">
        <v>5.04</v>
      </c>
      <c r="F309">
        <v>573</v>
      </c>
      <c r="G309" t="s">
        <v>676</v>
      </c>
      <c r="H309" t="s">
        <v>49</v>
      </c>
      <c r="I309" t="s">
        <v>40</v>
      </c>
      <c r="J309" t="s">
        <v>29</v>
      </c>
      <c r="K309" t="s">
        <v>109</v>
      </c>
      <c r="L309" t="s">
        <v>59</v>
      </c>
      <c r="M309" t="s">
        <v>677</v>
      </c>
      <c r="N309">
        <v>0.38</v>
      </c>
      <c r="O309" t="s">
        <v>33</v>
      </c>
      <c r="P309" t="s">
        <v>61</v>
      </c>
      <c r="Q309" t="s">
        <v>178</v>
      </c>
      <c r="R309" t="s">
        <v>678</v>
      </c>
      <c r="S309">
        <v>61554</v>
      </c>
      <c r="T309" s="3">
        <v>42076</v>
      </c>
      <c r="U309" s="3">
        <v>42077</v>
      </c>
      <c r="V309">
        <v>-12.1555</v>
      </c>
      <c r="W309">
        <v>1</v>
      </c>
      <c r="X309">
        <v>5.84</v>
      </c>
      <c r="Y309">
        <v>86555</v>
      </c>
    </row>
    <row r="310" spans="1:25" x14ac:dyDescent="0.25">
      <c r="A310">
        <v>21992</v>
      </c>
      <c r="B310" t="s">
        <v>25</v>
      </c>
      <c r="C310">
        <v>0.08</v>
      </c>
      <c r="D310">
        <v>415.88</v>
      </c>
      <c r="E310">
        <v>11.37</v>
      </c>
      <c r="F310">
        <v>573</v>
      </c>
      <c r="G310" t="s">
        <v>676</v>
      </c>
      <c r="H310" t="s">
        <v>49</v>
      </c>
      <c r="I310" t="s">
        <v>28</v>
      </c>
      <c r="J310" t="s">
        <v>29</v>
      </c>
      <c r="K310" t="s">
        <v>141</v>
      </c>
      <c r="L310" t="s">
        <v>59</v>
      </c>
      <c r="M310" t="s">
        <v>488</v>
      </c>
      <c r="N310">
        <v>0.56999999999999995</v>
      </c>
      <c r="O310" t="s">
        <v>33</v>
      </c>
      <c r="P310" t="s">
        <v>61</v>
      </c>
      <c r="Q310" t="s">
        <v>178</v>
      </c>
      <c r="R310" t="s">
        <v>678</v>
      </c>
      <c r="S310">
        <v>61554</v>
      </c>
      <c r="T310" s="3">
        <v>42061</v>
      </c>
      <c r="U310" s="3">
        <v>42062</v>
      </c>
      <c r="V310">
        <v>-269.08440000000002</v>
      </c>
      <c r="W310">
        <v>1</v>
      </c>
      <c r="X310">
        <v>405.57</v>
      </c>
      <c r="Y310">
        <v>86556</v>
      </c>
    </row>
    <row r="311" spans="1:25" x14ac:dyDescent="0.25">
      <c r="A311">
        <v>21325</v>
      </c>
      <c r="B311" t="s">
        <v>106</v>
      </c>
      <c r="C311">
        <v>0.06</v>
      </c>
      <c r="D311">
        <v>4.4800000000000004</v>
      </c>
      <c r="E311">
        <v>49</v>
      </c>
      <c r="F311">
        <v>576</v>
      </c>
      <c r="G311" t="s">
        <v>679</v>
      </c>
      <c r="H311" t="s">
        <v>49</v>
      </c>
      <c r="I311" t="s">
        <v>28</v>
      </c>
      <c r="J311" t="s">
        <v>29</v>
      </c>
      <c r="K311" t="s">
        <v>257</v>
      </c>
      <c r="L311" t="s">
        <v>236</v>
      </c>
      <c r="M311" t="s">
        <v>680</v>
      </c>
      <c r="N311">
        <v>0.6</v>
      </c>
      <c r="O311" t="s">
        <v>33</v>
      </c>
      <c r="P311" t="s">
        <v>34</v>
      </c>
      <c r="Q311" t="s">
        <v>45</v>
      </c>
      <c r="R311" t="s">
        <v>681</v>
      </c>
      <c r="S311">
        <v>91767</v>
      </c>
      <c r="T311" s="3">
        <v>42017</v>
      </c>
      <c r="U311" s="3">
        <v>42021</v>
      </c>
      <c r="V311">
        <v>-566</v>
      </c>
      <c r="W311">
        <v>4</v>
      </c>
      <c r="X311">
        <v>32.6</v>
      </c>
      <c r="Y311">
        <v>88645</v>
      </c>
    </row>
    <row r="312" spans="1:25" x14ac:dyDescent="0.25">
      <c r="A312">
        <v>18664</v>
      </c>
      <c r="B312" t="s">
        <v>56</v>
      </c>
      <c r="C312">
        <v>0.03</v>
      </c>
      <c r="D312">
        <v>162.93</v>
      </c>
      <c r="E312">
        <v>19.989999999999998</v>
      </c>
      <c r="F312">
        <v>578</v>
      </c>
      <c r="G312" t="s">
        <v>682</v>
      </c>
      <c r="H312" t="s">
        <v>49</v>
      </c>
      <c r="I312" t="s">
        <v>28</v>
      </c>
      <c r="J312" t="s">
        <v>29</v>
      </c>
      <c r="K312" t="s">
        <v>69</v>
      </c>
      <c r="L312" t="s">
        <v>59</v>
      </c>
      <c r="M312" t="s">
        <v>683</v>
      </c>
      <c r="N312">
        <v>0.39</v>
      </c>
      <c r="O312" t="s">
        <v>33</v>
      </c>
      <c r="P312" t="s">
        <v>53</v>
      </c>
      <c r="Q312" t="s">
        <v>228</v>
      </c>
      <c r="R312" t="s">
        <v>684</v>
      </c>
      <c r="S312">
        <v>6770</v>
      </c>
      <c r="T312" s="3">
        <v>42137</v>
      </c>
      <c r="U312" s="3">
        <v>42138</v>
      </c>
      <c r="V312">
        <v>293.14</v>
      </c>
      <c r="W312">
        <v>3</v>
      </c>
      <c r="X312">
        <v>515.88</v>
      </c>
      <c r="Y312">
        <v>88644</v>
      </c>
    </row>
    <row r="313" spans="1:25" x14ac:dyDescent="0.25">
      <c r="A313">
        <v>18665</v>
      </c>
      <c r="B313" t="s">
        <v>56</v>
      </c>
      <c r="C313">
        <v>0.01</v>
      </c>
      <c r="D313">
        <v>11.58</v>
      </c>
      <c r="E313">
        <v>5.72</v>
      </c>
      <c r="F313">
        <v>579</v>
      </c>
      <c r="G313" t="s">
        <v>685</v>
      </c>
      <c r="H313" t="s">
        <v>49</v>
      </c>
      <c r="I313" t="s">
        <v>28</v>
      </c>
      <c r="J313" t="s">
        <v>29</v>
      </c>
      <c r="K313" t="s">
        <v>69</v>
      </c>
      <c r="L313" t="s">
        <v>59</v>
      </c>
      <c r="M313" t="s">
        <v>686</v>
      </c>
      <c r="N313">
        <v>0.35</v>
      </c>
      <c r="O313" t="s">
        <v>33</v>
      </c>
      <c r="P313" t="s">
        <v>53</v>
      </c>
      <c r="Q313" t="s">
        <v>228</v>
      </c>
      <c r="R313" t="s">
        <v>687</v>
      </c>
      <c r="S313">
        <v>6478</v>
      </c>
      <c r="T313" s="3">
        <v>42137</v>
      </c>
      <c r="U313" s="3">
        <v>42139</v>
      </c>
      <c r="V313">
        <v>-6.61</v>
      </c>
      <c r="W313">
        <v>2</v>
      </c>
      <c r="X313">
        <v>25.06</v>
      </c>
      <c r="Y313">
        <v>88644</v>
      </c>
    </row>
    <row r="314" spans="1:25" x14ac:dyDescent="0.25">
      <c r="A314">
        <v>18662</v>
      </c>
      <c r="B314" t="s">
        <v>56</v>
      </c>
      <c r="C314">
        <v>0.01</v>
      </c>
      <c r="D314">
        <v>55.99</v>
      </c>
      <c r="E314">
        <v>5</v>
      </c>
      <c r="F314">
        <v>580</v>
      </c>
      <c r="G314" t="s">
        <v>688</v>
      </c>
      <c r="H314" t="s">
        <v>49</v>
      </c>
      <c r="I314" t="s">
        <v>28</v>
      </c>
      <c r="J314" t="s">
        <v>77</v>
      </c>
      <c r="K314" t="s">
        <v>78</v>
      </c>
      <c r="L314" t="s">
        <v>51</v>
      </c>
      <c r="M314" t="s">
        <v>689</v>
      </c>
      <c r="N314">
        <v>0.8</v>
      </c>
      <c r="O314" t="s">
        <v>33</v>
      </c>
      <c r="P314" t="s">
        <v>53</v>
      </c>
      <c r="Q314" t="s">
        <v>188</v>
      </c>
      <c r="R314" t="s">
        <v>511</v>
      </c>
      <c r="S314">
        <v>4210</v>
      </c>
      <c r="T314" s="3">
        <v>42137</v>
      </c>
      <c r="U314" s="3">
        <v>42138</v>
      </c>
      <c r="V314">
        <v>-57.541000000000004</v>
      </c>
      <c r="W314">
        <v>12</v>
      </c>
      <c r="X314">
        <v>578.24</v>
      </c>
      <c r="Y314">
        <v>88644</v>
      </c>
    </row>
    <row r="315" spans="1:25" x14ac:dyDescent="0.25">
      <c r="A315">
        <v>24180</v>
      </c>
      <c r="B315" t="s">
        <v>37</v>
      </c>
      <c r="C315">
        <v>0.04</v>
      </c>
      <c r="D315">
        <v>15.51</v>
      </c>
      <c r="E315">
        <v>17.78</v>
      </c>
      <c r="F315">
        <v>584</v>
      </c>
      <c r="G315" t="s">
        <v>690</v>
      </c>
      <c r="H315" t="s">
        <v>49</v>
      </c>
      <c r="I315" t="s">
        <v>28</v>
      </c>
      <c r="J315" t="s">
        <v>29</v>
      </c>
      <c r="K315" t="s">
        <v>141</v>
      </c>
      <c r="L315" t="s">
        <v>59</v>
      </c>
      <c r="M315" t="s">
        <v>691</v>
      </c>
      <c r="N315">
        <v>0.59</v>
      </c>
      <c r="O315" t="s">
        <v>33</v>
      </c>
      <c r="P315" t="s">
        <v>53</v>
      </c>
      <c r="Q315" t="s">
        <v>193</v>
      </c>
      <c r="R315" t="s">
        <v>692</v>
      </c>
      <c r="S315">
        <v>1801</v>
      </c>
      <c r="T315" s="3">
        <v>42025</v>
      </c>
      <c r="U315" s="3">
        <v>42027</v>
      </c>
      <c r="V315">
        <v>-266.22000000000003</v>
      </c>
      <c r="W315">
        <v>7</v>
      </c>
      <c r="X315">
        <v>116.93</v>
      </c>
      <c r="Y315">
        <v>88646</v>
      </c>
    </row>
    <row r="316" spans="1:25" x14ac:dyDescent="0.25">
      <c r="A316">
        <v>18663</v>
      </c>
      <c r="B316" t="s">
        <v>56</v>
      </c>
      <c r="C316">
        <v>0.06</v>
      </c>
      <c r="D316">
        <v>13.9</v>
      </c>
      <c r="E316">
        <v>7.59</v>
      </c>
      <c r="F316">
        <v>585</v>
      </c>
      <c r="G316" t="s">
        <v>693</v>
      </c>
      <c r="H316" t="s">
        <v>49</v>
      </c>
      <c r="I316" t="s">
        <v>28</v>
      </c>
      <c r="J316" t="s">
        <v>29</v>
      </c>
      <c r="K316" t="s">
        <v>174</v>
      </c>
      <c r="L316" t="s">
        <v>51</v>
      </c>
      <c r="M316" t="s">
        <v>694</v>
      </c>
      <c r="N316">
        <v>0.56000000000000005</v>
      </c>
      <c r="O316" t="s">
        <v>33</v>
      </c>
      <c r="P316" t="s">
        <v>53</v>
      </c>
      <c r="Q316" t="s">
        <v>197</v>
      </c>
      <c r="R316" t="s">
        <v>695</v>
      </c>
      <c r="S316">
        <v>3301</v>
      </c>
      <c r="T316" s="3">
        <v>42137</v>
      </c>
      <c r="U316" s="3">
        <v>42138</v>
      </c>
      <c r="V316">
        <v>-67.59</v>
      </c>
      <c r="W316">
        <v>12</v>
      </c>
      <c r="X316">
        <v>170.45</v>
      </c>
      <c r="Y316">
        <v>88644</v>
      </c>
    </row>
    <row r="317" spans="1:25" x14ac:dyDescent="0.25">
      <c r="A317">
        <v>19781</v>
      </c>
      <c r="B317" t="s">
        <v>47</v>
      </c>
      <c r="C317">
        <v>0.08</v>
      </c>
      <c r="D317">
        <v>30.53</v>
      </c>
      <c r="E317">
        <v>19.989999999999998</v>
      </c>
      <c r="F317">
        <v>592</v>
      </c>
      <c r="G317" t="s">
        <v>696</v>
      </c>
      <c r="H317" t="s">
        <v>49</v>
      </c>
      <c r="I317" t="s">
        <v>58</v>
      </c>
      <c r="J317" t="s">
        <v>29</v>
      </c>
      <c r="K317" t="s">
        <v>134</v>
      </c>
      <c r="L317" t="s">
        <v>59</v>
      </c>
      <c r="M317" t="s">
        <v>697</v>
      </c>
      <c r="N317">
        <v>0.39</v>
      </c>
      <c r="O317" t="s">
        <v>33</v>
      </c>
      <c r="P317" t="s">
        <v>61</v>
      </c>
      <c r="Q317" t="s">
        <v>178</v>
      </c>
      <c r="R317" t="s">
        <v>698</v>
      </c>
      <c r="S317">
        <v>60091</v>
      </c>
      <c r="T317" s="3">
        <v>42021</v>
      </c>
      <c r="U317" s="3">
        <v>42021</v>
      </c>
      <c r="V317">
        <v>-239.8656</v>
      </c>
      <c r="W317">
        <v>10</v>
      </c>
      <c r="X317">
        <v>285.87</v>
      </c>
      <c r="Y317">
        <v>86307</v>
      </c>
    </row>
    <row r="318" spans="1:25" x14ac:dyDescent="0.25">
      <c r="A318">
        <v>19782</v>
      </c>
      <c r="B318" t="s">
        <v>47</v>
      </c>
      <c r="C318">
        <v>0.01</v>
      </c>
      <c r="D318">
        <v>1.68</v>
      </c>
      <c r="E318">
        <v>1.57</v>
      </c>
      <c r="F318">
        <v>593</v>
      </c>
      <c r="G318" t="s">
        <v>699</v>
      </c>
      <c r="H318" t="s">
        <v>49</v>
      </c>
      <c r="I318" t="s">
        <v>58</v>
      </c>
      <c r="J318" t="s">
        <v>29</v>
      </c>
      <c r="K318" t="s">
        <v>30</v>
      </c>
      <c r="L318" t="s">
        <v>31</v>
      </c>
      <c r="M318" t="s">
        <v>96</v>
      </c>
      <c r="N318">
        <v>0.59</v>
      </c>
      <c r="O318" t="s">
        <v>33</v>
      </c>
      <c r="P318" t="s">
        <v>61</v>
      </c>
      <c r="Q318" t="s">
        <v>178</v>
      </c>
      <c r="R318" t="s">
        <v>700</v>
      </c>
      <c r="S318">
        <v>60517</v>
      </c>
      <c r="T318" s="3">
        <v>42021</v>
      </c>
      <c r="U318" s="3">
        <v>42023</v>
      </c>
      <c r="V318">
        <v>-53.444000000000003</v>
      </c>
      <c r="W318">
        <v>12</v>
      </c>
      <c r="X318">
        <v>20.37</v>
      </c>
      <c r="Y318">
        <v>86307</v>
      </c>
    </row>
    <row r="319" spans="1:25" x14ac:dyDescent="0.25">
      <c r="A319">
        <v>22996</v>
      </c>
      <c r="B319" t="s">
        <v>47</v>
      </c>
      <c r="C319">
        <v>0.09</v>
      </c>
      <c r="D319">
        <v>13.79</v>
      </c>
      <c r="E319">
        <v>8.7799999999999994</v>
      </c>
      <c r="F319">
        <v>594</v>
      </c>
      <c r="G319" t="s">
        <v>701</v>
      </c>
      <c r="H319" t="s">
        <v>49</v>
      </c>
      <c r="I319" t="s">
        <v>114</v>
      </c>
      <c r="J319" t="s">
        <v>41</v>
      </c>
      <c r="K319" t="s">
        <v>50</v>
      </c>
      <c r="L319" t="s">
        <v>59</v>
      </c>
      <c r="M319" t="s">
        <v>702</v>
      </c>
      <c r="N319">
        <v>0.43</v>
      </c>
      <c r="O319" t="s">
        <v>33</v>
      </c>
      <c r="P319" t="s">
        <v>61</v>
      </c>
      <c r="Q319" t="s">
        <v>703</v>
      </c>
      <c r="R319" t="s">
        <v>704</v>
      </c>
      <c r="S319">
        <v>46016</v>
      </c>
      <c r="T319" s="3">
        <v>42078</v>
      </c>
      <c r="U319" s="3">
        <v>42080</v>
      </c>
      <c r="V319">
        <v>-22.12</v>
      </c>
      <c r="W319">
        <v>1</v>
      </c>
      <c r="X319">
        <v>17.440000000000001</v>
      </c>
      <c r="Y319">
        <v>86309</v>
      </c>
    </row>
    <row r="320" spans="1:25" x14ac:dyDescent="0.25">
      <c r="A320">
        <v>21662</v>
      </c>
      <c r="B320" t="s">
        <v>47</v>
      </c>
      <c r="C320">
        <v>0.04</v>
      </c>
      <c r="D320">
        <v>39.479999999999997</v>
      </c>
      <c r="E320">
        <v>1.99</v>
      </c>
      <c r="F320">
        <v>594</v>
      </c>
      <c r="G320" t="s">
        <v>701</v>
      </c>
      <c r="H320" t="s">
        <v>49</v>
      </c>
      <c r="I320" t="s">
        <v>114</v>
      </c>
      <c r="J320" t="s">
        <v>77</v>
      </c>
      <c r="K320" t="s">
        <v>180</v>
      </c>
      <c r="L320" t="s">
        <v>51</v>
      </c>
      <c r="M320" t="s">
        <v>705</v>
      </c>
      <c r="N320">
        <v>0.54</v>
      </c>
      <c r="O320" t="s">
        <v>33</v>
      </c>
      <c r="P320" t="s">
        <v>61</v>
      </c>
      <c r="Q320" t="s">
        <v>703</v>
      </c>
      <c r="R320" t="s">
        <v>704</v>
      </c>
      <c r="S320">
        <v>46016</v>
      </c>
      <c r="T320" s="3">
        <v>42174</v>
      </c>
      <c r="U320" s="3">
        <v>42177</v>
      </c>
      <c r="V320">
        <v>484.84919999999994</v>
      </c>
      <c r="W320">
        <v>18</v>
      </c>
      <c r="X320">
        <v>702.68</v>
      </c>
      <c r="Y320">
        <v>86311</v>
      </c>
    </row>
    <row r="321" spans="1:25" x14ac:dyDescent="0.25">
      <c r="A321">
        <v>21663</v>
      </c>
      <c r="B321" t="s">
        <v>47</v>
      </c>
      <c r="C321">
        <v>0.04</v>
      </c>
      <c r="D321">
        <v>3.7</v>
      </c>
      <c r="E321">
        <v>1.61</v>
      </c>
      <c r="F321">
        <v>594</v>
      </c>
      <c r="G321" t="s">
        <v>701</v>
      </c>
      <c r="H321" t="s">
        <v>49</v>
      </c>
      <c r="I321" t="s">
        <v>114</v>
      </c>
      <c r="J321" t="s">
        <v>41</v>
      </c>
      <c r="K321" t="s">
        <v>50</v>
      </c>
      <c r="L321" t="s">
        <v>31</v>
      </c>
      <c r="M321" t="s">
        <v>706</v>
      </c>
      <c r="N321">
        <v>0.44</v>
      </c>
      <c r="O321" t="s">
        <v>33</v>
      </c>
      <c r="P321" t="s">
        <v>61</v>
      </c>
      <c r="Q321" t="s">
        <v>703</v>
      </c>
      <c r="R321" t="s">
        <v>704</v>
      </c>
      <c r="S321">
        <v>46016</v>
      </c>
      <c r="T321" s="3">
        <v>42174</v>
      </c>
      <c r="U321" s="3">
        <v>42175</v>
      </c>
      <c r="V321">
        <v>18</v>
      </c>
      <c r="W321">
        <v>18</v>
      </c>
      <c r="X321">
        <v>67.239999999999995</v>
      </c>
      <c r="Y321">
        <v>86311</v>
      </c>
    </row>
    <row r="322" spans="1:25" x14ac:dyDescent="0.25">
      <c r="A322">
        <v>24480</v>
      </c>
      <c r="B322" t="s">
        <v>47</v>
      </c>
      <c r="C322">
        <v>0.03</v>
      </c>
      <c r="D322">
        <v>3.8</v>
      </c>
      <c r="E322">
        <v>1.49</v>
      </c>
      <c r="F322">
        <v>596</v>
      </c>
      <c r="G322" t="s">
        <v>707</v>
      </c>
      <c r="H322" t="s">
        <v>49</v>
      </c>
      <c r="I322" t="s">
        <v>114</v>
      </c>
      <c r="J322" t="s">
        <v>29</v>
      </c>
      <c r="K322" t="s">
        <v>109</v>
      </c>
      <c r="L322" t="s">
        <v>59</v>
      </c>
      <c r="M322" t="s">
        <v>125</v>
      </c>
      <c r="N322">
        <v>0.38</v>
      </c>
      <c r="O322" t="s">
        <v>33</v>
      </c>
      <c r="P322" t="s">
        <v>61</v>
      </c>
      <c r="Q322" t="s">
        <v>703</v>
      </c>
      <c r="R322" t="s">
        <v>708</v>
      </c>
      <c r="S322">
        <v>46032</v>
      </c>
      <c r="T322" s="3">
        <v>42050</v>
      </c>
      <c r="U322" s="3">
        <v>42052</v>
      </c>
      <c r="V322">
        <v>15.2745</v>
      </c>
      <c r="W322">
        <v>6</v>
      </c>
      <c r="X322">
        <v>24.27</v>
      </c>
      <c r="Y322">
        <v>86308</v>
      </c>
    </row>
    <row r="323" spans="1:25" x14ac:dyDescent="0.25">
      <c r="A323">
        <v>24481</v>
      </c>
      <c r="B323" t="s">
        <v>47</v>
      </c>
      <c r="C323">
        <v>7.0000000000000007E-2</v>
      </c>
      <c r="D323">
        <v>7.98</v>
      </c>
      <c r="E323">
        <v>1.25</v>
      </c>
      <c r="F323">
        <v>596</v>
      </c>
      <c r="G323" t="s">
        <v>707</v>
      </c>
      <c r="H323" t="s">
        <v>49</v>
      </c>
      <c r="I323" t="s">
        <v>114</v>
      </c>
      <c r="J323" t="s">
        <v>29</v>
      </c>
      <c r="K323" t="s">
        <v>93</v>
      </c>
      <c r="L323" t="s">
        <v>31</v>
      </c>
      <c r="M323" t="s">
        <v>709</v>
      </c>
      <c r="N323">
        <v>0.35</v>
      </c>
      <c r="O323" t="s">
        <v>33</v>
      </c>
      <c r="P323" t="s">
        <v>61</v>
      </c>
      <c r="Q323" t="s">
        <v>703</v>
      </c>
      <c r="R323" t="s">
        <v>708</v>
      </c>
      <c r="S323">
        <v>46032</v>
      </c>
      <c r="T323" s="3">
        <v>42050</v>
      </c>
      <c r="U323" s="3">
        <v>42052</v>
      </c>
      <c r="V323">
        <v>26.585699999999999</v>
      </c>
      <c r="W323">
        <v>5</v>
      </c>
      <c r="X323">
        <v>38.53</v>
      </c>
      <c r="Y323">
        <v>86308</v>
      </c>
    </row>
    <row r="324" spans="1:25" x14ac:dyDescent="0.25">
      <c r="A324">
        <v>24482</v>
      </c>
      <c r="B324" t="s">
        <v>47</v>
      </c>
      <c r="C324">
        <v>7.0000000000000007E-2</v>
      </c>
      <c r="D324">
        <v>417.4</v>
      </c>
      <c r="E324">
        <v>75.23</v>
      </c>
      <c r="F324">
        <v>596</v>
      </c>
      <c r="G324" t="s">
        <v>707</v>
      </c>
      <c r="H324" t="s">
        <v>39</v>
      </c>
      <c r="I324" t="s">
        <v>114</v>
      </c>
      <c r="J324" t="s">
        <v>41</v>
      </c>
      <c r="K324" t="s">
        <v>152</v>
      </c>
      <c r="L324" t="s">
        <v>121</v>
      </c>
      <c r="M324" t="s">
        <v>710</v>
      </c>
      <c r="N324">
        <v>0.79</v>
      </c>
      <c r="O324" t="s">
        <v>33</v>
      </c>
      <c r="P324" t="s">
        <v>61</v>
      </c>
      <c r="Q324" t="s">
        <v>703</v>
      </c>
      <c r="R324" t="s">
        <v>708</v>
      </c>
      <c r="S324">
        <v>46032</v>
      </c>
      <c r="T324" s="3">
        <v>42050</v>
      </c>
      <c r="U324" s="3">
        <v>42051</v>
      </c>
      <c r="V324">
        <v>-575.35199999999998</v>
      </c>
      <c r="W324">
        <v>12</v>
      </c>
      <c r="X324">
        <v>4910.72</v>
      </c>
      <c r="Y324">
        <v>86308</v>
      </c>
    </row>
    <row r="325" spans="1:25" x14ac:dyDescent="0.25">
      <c r="A325">
        <v>25949</v>
      </c>
      <c r="B325" t="s">
        <v>37</v>
      </c>
      <c r="C325">
        <v>0.1</v>
      </c>
      <c r="D325">
        <v>6.48</v>
      </c>
      <c r="E325">
        <v>5.9</v>
      </c>
      <c r="F325">
        <v>597</v>
      </c>
      <c r="G325" t="s">
        <v>711</v>
      </c>
      <c r="H325" t="s">
        <v>49</v>
      </c>
      <c r="I325" t="s">
        <v>58</v>
      </c>
      <c r="J325" t="s">
        <v>29</v>
      </c>
      <c r="K325" t="s">
        <v>93</v>
      </c>
      <c r="L325" t="s">
        <v>59</v>
      </c>
      <c r="M325" t="s">
        <v>712</v>
      </c>
      <c r="N325">
        <v>0.37</v>
      </c>
      <c r="O325" t="s">
        <v>33</v>
      </c>
      <c r="P325" t="s">
        <v>61</v>
      </c>
      <c r="Q325" t="s">
        <v>703</v>
      </c>
      <c r="R325" t="s">
        <v>443</v>
      </c>
      <c r="S325">
        <v>47201</v>
      </c>
      <c r="T325" s="3">
        <v>42165</v>
      </c>
      <c r="U325" s="3">
        <v>42165</v>
      </c>
      <c r="V325">
        <v>-51.634999999999998</v>
      </c>
      <c r="W325">
        <v>19</v>
      </c>
      <c r="X325">
        <v>116.8</v>
      </c>
      <c r="Y325">
        <v>86310</v>
      </c>
    </row>
    <row r="326" spans="1:25" x14ac:dyDescent="0.25">
      <c r="A326">
        <v>21274</v>
      </c>
      <c r="B326" t="s">
        <v>56</v>
      </c>
      <c r="C326">
        <v>0.06</v>
      </c>
      <c r="D326">
        <v>6.48</v>
      </c>
      <c r="E326">
        <v>7.37</v>
      </c>
      <c r="F326">
        <v>600</v>
      </c>
      <c r="G326" t="s">
        <v>713</v>
      </c>
      <c r="H326" t="s">
        <v>49</v>
      </c>
      <c r="I326" t="s">
        <v>28</v>
      </c>
      <c r="J326" t="s">
        <v>29</v>
      </c>
      <c r="K326" t="s">
        <v>93</v>
      </c>
      <c r="L326" t="s">
        <v>59</v>
      </c>
      <c r="M326" t="s">
        <v>714</v>
      </c>
      <c r="N326">
        <v>0.37</v>
      </c>
      <c r="O326" t="s">
        <v>33</v>
      </c>
      <c r="P326" t="s">
        <v>53</v>
      </c>
      <c r="Q326" t="s">
        <v>415</v>
      </c>
      <c r="R326" t="s">
        <v>715</v>
      </c>
      <c r="S326">
        <v>21136</v>
      </c>
      <c r="T326" s="3">
        <v>42076</v>
      </c>
      <c r="U326" s="3">
        <v>42077</v>
      </c>
      <c r="V326">
        <v>-75.44</v>
      </c>
      <c r="W326">
        <v>5</v>
      </c>
      <c r="X326">
        <v>32.39</v>
      </c>
      <c r="Y326">
        <v>87579</v>
      </c>
    </row>
    <row r="327" spans="1:25" x14ac:dyDescent="0.25">
      <c r="A327">
        <v>20929</v>
      </c>
      <c r="B327" t="s">
        <v>37</v>
      </c>
      <c r="C327">
        <v>0.02</v>
      </c>
      <c r="D327">
        <v>35.99</v>
      </c>
      <c r="E327">
        <v>5</v>
      </c>
      <c r="F327">
        <v>603</v>
      </c>
      <c r="G327" t="s">
        <v>716</v>
      </c>
      <c r="H327" t="s">
        <v>49</v>
      </c>
      <c r="I327" t="s">
        <v>40</v>
      </c>
      <c r="J327" t="s">
        <v>77</v>
      </c>
      <c r="K327" t="s">
        <v>78</v>
      </c>
      <c r="L327" t="s">
        <v>59</v>
      </c>
      <c r="M327" t="s">
        <v>717</v>
      </c>
      <c r="N327">
        <v>0.85</v>
      </c>
      <c r="O327" t="s">
        <v>33</v>
      </c>
      <c r="P327" t="s">
        <v>34</v>
      </c>
      <c r="Q327" t="s">
        <v>255</v>
      </c>
      <c r="R327" t="s">
        <v>718</v>
      </c>
      <c r="S327">
        <v>81001</v>
      </c>
      <c r="T327" s="3">
        <v>42038</v>
      </c>
      <c r="U327" s="3">
        <v>42040</v>
      </c>
      <c r="V327">
        <v>-120.934</v>
      </c>
      <c r="W327">
        <v>7</v>
      </c>
      <c r="X327">
        <v>227.79</v>
      </c>
      <c r="Y327">
        <v>87020</v>
      </c>
    </row>
    <row r="328" spans="1:25" x14ac:dyDescent="0.25">
      <c r="A328">
        <v>4015</v>
      </c>
      <c r="B328" t="s">
        <v>47</v>
      </c>
      <c r="C328">
        <v>0.09</v>
      </c>
      <c r="D328">
        <v>154.13</v>
      </c>
      <c r="E328">
        <v>69</v>
      </c>
      <c r="F328">
        <v>604</v>
      </c>
      <c r="G328" t="s">
        <v>719</v>
      </c>
      <c r="H328" t="s">
        <v>27</v>
      </c>
      <c r="I328" t="s">
        <v>28</v>
      </c>
      <c r="J328" t="s">
        <v>41</v>
      </c>
      <c r="K328" t="s">
        <v>152</v>
      </c>
      <c r="L328" t="s">
        <v>236</v>
      </c>
      <c r="M328" t="s">
        <v>237</v>
      </c>
      <c r="N328">
        <v>0.68</v>
      </c>
      <c r="O328" t="s">
        <v>33</v>
      </c>
      <c r="P328" t="s">
        <v>34</v>
      </c>
      <c r="Q328" t="s">
        <v>45</v>
      </c>
      <c r="R328" t="s">
        <v>663</v>
      </c>
      <c r="S328">
        <v>90045</v>
      </c>
      <c r="T328" s="3">
        <v>42077</v>
      </c>
      <c r="U328" s="3">
        <v>42078</v>
      </c>
      <c r="V328">
        <v>-1763.7477000000003</v>
      </c>
      <c r="W328">
        <v>38</v>
      </c>
      <c r="X328">
        <v>5679.59</v>
      </c>
      <c r="Y328">
        <v>28647</v>
      </c>
    </row>
    <row r="329" spans="1:25" x14ac:dyDescent="0.25">
      <c r="A329">
        <v>4903</v>
      </c>
      <c r="B329" t="s">
        <v>47</v>
      </c>
      <c r="C329">
        <v>0.03</v>
      </c>
      <c r="D329">
        <v>1.88</v>
      </c>
      <c r="E329">
        <v>1.49</v>
      </c>
      <c r="F329">
        <v>604</v>
      </c>
      <c r="G329" t="s">
        <v>719</v>
      </c>
      <c r="H329" t="s">
        <v>49</v>
      </c>
      <c r="I329" t="s">
        <v>40</v>
      </c>
      <c r="J329" t="s">
        <v>29</v>
      </c>
      <c r="K329" t="s">
        <v>109</v>
      </c>
      <c r="L329" t="s">
        <v>59</v>
      </c>
      <c r="M329" t="s">
        <v>272</v>
      </c>
      <c r="N329">
        <v>0.37</v>
      </c>
      <c r="O329" t="s">
        <v>33</v>
      </c>
      <c r="P329" t="s">
        <v>34</v>
      </c>
      <c r="Q329" t="s">
        <v>45</v>
      </c>
      <c r="R329" t="s">
        <v>663</v>
      </c>
      <c r="S329">
        <v>90045</v>
      </c>
      <c r="T329" s="3">
        <v>42028</v>
      </c>
      <c r="U329" s="3">
        <v>42029</v>
      </c>
      <c r="V329">
        <v>-15.099500000000001</v>
      </c>
      <c r="W329">
        <v>52</v>
      </c>
      <c r="X329">
        <v>102.32</v>
      </c>
      <c r="Y329">
        <v>34882</v>
      </c>
    </row>
    <row r="330" spans="1:25" x14ac:dyDescent="0.25">
      <c r="A330">
        <v>22015</v>
      </c>
      <c r="B330" t="s">
        <v>47</v>
      </c>
      <c r="C330">
        <v>0.09</v>
      </c>
      <c r="D330">
        <v>154.13</v>
      </c>
      <c r="E330">
        <v>69</v>
      </c>
      <c r="F330">
        <v>605</v>
      </c>
      <c r="G330" t="s">
        <v>720</v>
      </c>
      <c r="H330" t="s">
        <v>27</v>
      </c>
      <c r="I330" t="s">
        <v>28</v>
      </c>
      <c r="J330" t="s">
        <v>41</v>
      </c>
      <c r="K330" t="s">
        <v>152</v>
      </c>
      <c r="L330" t="s">
        <v>236</v>
      </c>
      <c r="M330" t="s">
        <v>237</v>
      </c>
      <c r="N330">
        <v>0.68</v>
      </c>
      <c r="O330" t="s">
        <v>33</v>
      </c>
      <c r="P330" t="s">
        <v>53</v>
      </c>
      <c r="Q330" t="s">
        <v>71</v>
      </c>
      <c r="R330" t="s">
        <v>721</v>
      </c>
      <c r="S330">
        <v>11795</v>
      </c>
      <c r="T330" s="3">
        <v>42077</v>
      </c>
      <c r="U330" s="3">
        <v>42078</v>
      </c>
      <c r="V330">
        <v>-1763.7477000000003</v>
      </c>
      <c r="W330">
        <v>10</v>
      </c>
      <c r="X330">
        <v>1494.63</v>
      </c>
      <c r="Y330">
        <v>91144</v>
      </c>
    </row>
    <row r="331" spans="1:25" x14ac:dyDescent="0.25">
      <c r="A331">
        <v>18492</v>
      </c>
      <c r="B331" t="s">
        <v>37</v>
      </c>
      <c r="C331">
        <v>0.02</v>
      </c>
      <c r="D331">
        <v>15.57</v>
      </c>
      <c r="E331">
        <v>1.39</v>
      </c>
      <c r="F331">
        <v>617</v>
      </c>
      <c r="G331" t="s">
        <v>722</v>
      </c>
      <c r="H331" t="s">
        <v>49</v>
      </c>
      <c r="I331" t="s">
        <v>114</v>
      </c>
      <c r="J331" t="s">
        <v>29</v>
      </c>
      <c r="K331" t="s">
        <v>69</v>
      </c>
      <c r="L331" t="s">
        <v>59</v>
      </c>
      <c r="M331" t="s">
        <v>723</v>
      </c>
      <c r="N331">
        <v>0.38</v>
      </c>
      <c r="O331" t="s">
        <v>33</v>
      </c>
      <c r="P331" t="s">
        <v>34</v>
      </c>
      <c r="Q331" t="s">
        <v>255</v>
      </c>
      <c r="R331" t="s">
        <v>718</v>
      </c>
      <c r="S331">
        <v>81001</v>
      </c>
      <c r="T331" s="3">
        <v>42123</v>
      </c>
      <c r="U331" s="3">
        <v>42124</v>
      </c>
      <c r="V331">
        <v>23.5428</v>
      </c>
      <c r="W331">
        <v>3</v>
      </c>
      <c r="X331">
        <v>46.23</v>
      </c>
      <c r="Y331">
        <v>88198</v>
      </c>
    </row>
    <row r="332" spans="1:25" x14ac:dyDescent="0.25">
      <c r="A332">
        <v>18493</v>
      </c>
      <c r="B332" t="s">
        <v>37</v>
      </c>
      <c r="C332">
        <v>0.02</v>
      </c>
      <c r="D332">
        <v>20.89</v>
      </c>
      <c r="E332">
        <v>11.52</v>
      </c>
      <c r="F332">
        <v>617</v>
      </c>
      <c r="G332" t="s">
        <v>722</v>
      </c>
      <c r="H332" t="s">
        <v>49</v>
      </c>
      <c r="I332" t="s">
        <v>114</v>
      </c>
      <c r="J332" t="s">
        <v>29</v>
      </c>
      <c r="K332" t="s">
        <v>141</v>
      </c>
      <c r="L332" t="s">
        <v>59</v>
      </c>
      <c r="M332" t="s">
        <v>724</v>
      </c>
      <c r="N332">
        <v>0.83</v>
      </c>
      <c r="O332" t="s">
        <v>33</v>
      </c>
      <c r="P332" t="s">
        <v>34</v>
      </c>
      <c r="Q332" t="s">
        <v>255</v>
      </c>
      <c r="R332" t="s">
        <v>718</v>
      </c>
      <c r="S332">
        <v>81001</v>
      </c>
      <c r="T332" s="3">
        <v>42123</v>
      </c>
      <c r="U332" s="3">
        <v>42124</v>
      </c>
      <c r="V332">
        <v>-276.11279999999999</v>
      </c>
      <c r="W332">
        <v>13</v>
      </c>
      <c r="X332">
        <v>279.27999999999997</v>
      </c>
      <c r="Y332">
        <v>88198</v>
      </c>
    </row>
    <row r="333" spans="1:25" x14ac:dyDescent="0.25">
      <c r="A333">
        <v>22196</v>
      </c>
      <c r="B333" t="s">
        <v>47</v>
      </c>
      <c r="C333">
        <v>0.06</v>
      </c>
      <c r="D333">
        <v>17.98</v>
      </c>
      <c r="E333">
        <v>4</v>
      </c>
      <c r="F333">
        <v>618</v>
      </c>
      <c r="G333" t="s">
        <v>725</v>
      </c>
      <c r="H333" t="s">
        <v>49</v>
      </c>
      <c r="I333" t="s">
        <v>114</v>
      </c>
      <c r="J333" t="s">
        <v>77</v>
      </c>
      <c r="K333" t="s">
        <v>180</v>
      </c>
      <c r="L333" t="s">
        <v>59</v>
      </c>
      <c r="M333" t="s">
        <v>181</v>
      </c>
      <c r="N333">
        <v>0.79</v>
      </c>
      <c r="O333" t="s">
        <v>33</v>
      </c>
      <c r="P333" t="s">
        <v>34</v>
      </c>
      <c r="Q333" t="s">
        <v>255</v>
      </c>
      <c r="R333" t="s">
        <v>726</v>
      </c>
      <c r="S333">
        <v>81007</v>
      </c>
      <c r="T333" s="3">
        <v>42087</v>
      </c>
      <c r="U333" s="3">
        <v>42088</v>
      </c>
      <c r="V333">
        <v>-78.13</v>
      </c>
      <c r="W333">
        <v>4</v>
      </c>
      <c r="X333">
        <v>70.06</v>
      </c>
      <c r="Y333">
        <v>88197</v>
      </c>
    </row>
    <row r="334" spans="1:25" x14ac:dyDescent="0.25">
      <c r="A334">
        <v>18490</v>
      </c>
      <c r="B334" t="s">
        <v>37</v>
      </c>
      <c r="C334">
        <v>0.06</v>
      </c>
      <c r="D334">
        <v>5.38</v>
      </c>
      <c r="E334">
        <v>5.24</v>
      </c>
      <c r="F334">
        <v>618</v>
      </c>
      <c r="G334" t="s">
        <v>725</v>
      </c>
      <c r="H334" t="s">
        <v>27</v>
      </c>
      <c r="I334" t="s">
        <v>114</v>
      </c>
      <c r="J334" t="s">
        <v>29</v>
      </c>
      <c r="K334" t="s">
        <v>109</v>
      </c>
      <c r="L334" t="s">
        <v>59</v>
      </c>
      <c r="M334" t="s">
        <v>727</v>
      </c>
      <c r="N334">
        <v>0.36</v>
      </c>
      <c r="O334" t="s">
        <v>33</v>
      </c>
      <c r="P334" t="s">
        <v>34</v>
      </c>
      <c r="Q334" t="s">
        <v>255</v>
      </c>
      <c r="R334" t="s">
        <v>726</v>
      </c>
      <c r="S334">
        <v>81007</v>
      </c>
      <c r="T334" s="3">
        <v>42123</v>
      </c>
      <c r="U334" s="3">
        <v>42124</v>
      </c>
      <c r="V334">
        <v>-64.670940000000002</v>
      </c>
      <c r="W334">
        <v>14</v>
      </c>
      <c r="X334">
        <v>81.819999999999993</v>
      </c>
      <c r="Y334">
        <v>88198</v>
      </c>
    </row>
    <row r="335" spans="1:25" x14ac:dyDescent="0.25">
      <c r="A335">
        <v>18491</v>
      </c>
      <c r="B335" t="s">
        <v>37</v>
      </c>
      <c r="C335">
        <v>0.03</v>
      </c>
      <c r="D335">
        <v>7.35</v>
      </c>
      <c r="E335">
        <v>5.96</v>
      </c>
      <c r="F335">
        <v>618</v>
      </c>
      <c r="G335" t="s">
        <v>725</v>
      </c>
      <c r="H335" t="s">
        <v>49</v>
      </c>
      <c r="I335" t="s">
        <v>114</v>
      </c>
      <c r="J335" t="s">
        <v>29</v>
      </c>
      <c r="K335" t="s">
        <v>93</v>
      </c>
      <c r="L335" t="s">
        <v>59</v>
      </c>
      <c r="M335" t="s">
        <v>728</v>
      </c>
      <c r="N335">
        <v>0.38</v>
      </c>
      <c r="O335" t="s">
        <v>33</v>
      </c>
      <c r="P335" t="s">
        <v>34</v>
      </c>
      <c r="Q335" t="s">
        <v>255</v>
      </c>
      <c r="R335" t="s">
        <v>726</v>
      </c>
      <c r="S335">
        <v>81007</v>
      </c>
      <c r="T335" s="3">
        <v>42123</v>
      </c>
      <c r="U335" s="3">
        <v>42124</v>
      </c>
      <c r="V335">
        <v>-11.113199999999999</v>
      </c>
      <c r="W335">
        <v>1</v>
      </c>
      <c r="X335">
        <v>13.16</v>
      </c>
      <c r="Y335">
        <v>88198</v>
      </c>
    </row>
    <row r="336" spans="1:25" x14ac:dyDescent="0.25">
      <c r="A336">
        <v>25539</v>
      </c>
      <c r="B336" t="s">
        <v>47</v>
      </c>
      <c r="C336">
        <v>0.03</v>
      </c>
      <c r="D336">
        <v>14.2</v>
      </c>
      <c r="E336">
        <v>5.3</v>
      </c>
      <c r="F336">
        <v>619</v>
      </c>
      <c r="G336" t="s">
        <v>729</v>
      </c>
      <c r="H336" t="s">
        <v>49</v>
      </c>
      <c r="I336" t="s">
        <v>114</v>
      </c>
      <c r="J336" t="s">
        <v>41</v>
      </c>
      <c r="K336" t="s">
        <v>50</v>
      </c>
      <c r="L336" t="s">
        <v>31</v>
      </c>
      <c r="M336" t="s">
        <v>730</v>
      </c>
      <c r="N336">
        <v>0.46</v>
      </c>
      <c r="O336" t="s">
        <v>33</v>
      </c>
      <c r="P336" t="s">
        <v>61</v>
      </c>
      <c r="Q336" t="s">
        <v>300</v>
      </c>
      <c r="R336" t="s">
        <v>731</v>
      </c>
      <c r="S336">
        <v>48195</v>
      </c>
      <c r="T336" s="3">
        <v>42011</v>
      </c>
      <c r="U336" s="3">
        <v>42012</v>
      </c>
      <c r="V336">
        <v>107.02</v>
      </c>
      <c r="W336">
        <v>14</v>
      </c>
      <c r="X336">
        <v>205.98</v>
      </c>
      <c r="Y336">
        <v>88196</v>
      </c>
    </row>
    <row r="337" spans="1:25" x14ac:dyDescent="0.25">
      <c r="A337">
        <v>22248</v>
      </c>
      <c r="B337" t="s">
        <v>56</v>
      </c>
      <c r="C337">
        <v>0.1</v>
      </c>
      <c r="D337">
        <v>6.88</v>
      </c>
      <c r="E337">
        <v>2</v>
      </c>
      <c r="F337">
        <v>621</v>
      </c>
      <c r="G337" t="s">
        <v>732</v>
      </c>
      <c r="H337" t="s">
        <v>49</v>
      </c>
      <c r="I337" t="s">
        <v>40</v>
      </c>
      <c r="J337" t="s">
        <v>29</v>
      </c>
      <c r="K337" t="s">
        <v>93</v>
      </c>
      <c r="L337" t="s">
        <v>31</v>
      </c>
      <c r="M337" t="s">
        <v>662</v>
      </c>
      <c r="N337">
        <v>0.39</v>
      </c>
      <c r="O337" t="s">
        <v>33</v>
      </c>
      <c r="P337" t="s">
        <v>53</v>
      </c>
      <c r="Q337" t="s">
        <v>228</v>
      </c>
      <c r="R337" t="s">
        <v>396</v>
      </c>
      <c r="S337">
        <v>6111</v>
      </c>
      <c r="T337" s="3">
        <v>42061</v>
      </c>
      <c r="U337" s="3">
        <v>42062</v>
      </c>
      <c r="V337">
        <v>18.420000000000002</v>
      </c>
      <c r="W337">
        <v>5</v>
      </c>
      <c r="X337">
        <v>31.46</v>
      </c>
      <c r="Y337">
        <v>91432</v>
      </c>
    </row>
    <row r="338" spans="1:25" x14ac:dyDescent="0.25">
      <c r="A338">
        <v>22247</v>
      </c>
      <c r="B338" t="s">
        <v>56</v>
      </c>
      <c r="C338">
        <v>0.06</v>
      </c>
      <c r="D338">
        <v>195.99</v>
      </c>
      <c r="E338">
        <v>8.99</v>
      </c>
      <c r="F338">
        <v>622</v>
      </c>
      <c r="G338" t="s">
        <v>733</v>
      </c>
      <c r="H338" t="s">
        <v>49</v>
      </c>
      <c r="I338" t="s">
        <v>40</v>
      </c>
      <c r="J338" t="s">
        <v>77</v>
      </c>
      <c r="K338" t="s">
        <v>78</v>
      </c>
      <c r="L338" t="s">
        <v>59</v>
      </c>
      <c r="M338" t="s">
        <v>734</v>
      </c>
      <c r="N338">
        <v>0.6</v>
      </c>
      <c r="O338" t="s">
        <v>33</v>
      </c>
      <c r="P338" t="s">
        <v>53</v>
      </c>
      <c r="Q338" t="s">
        <v>188</v>
      </c>
      <c r="R338" t="s">
        <v>511</v>
      </c>
      <c r="S338">
        <v>4210</v>
      </c>
      <c r="T338" s="3">
        <v>42061</v>
      </c>
      <c r="U338" s="3">
        <v>42063</v>
      </c>
      <c r="V338">
        <v>349.47</v>
      </c>
      <c r="W338">
        <v>6</v>
      </c>
      <c r="X338">
        <v>948.97</v>
      </c>
      <c r="Y338">
        <v>91432</v>
      </c>
    </row>
    <row r="339" spans="1:25" x14ac:dyDescent="0.25">
      <c r="A339">
        <v>24880</v>
      </c>
      <c r="B339" t="s">
        <v>25</v>
      </c>
      <c r="C339">
        <v>0.05</v>
      </c>
      <c r="D339">
        <v>6.48</v>
      </c>
      <c r="E339">
        <v>8.4</v>
      </c>
      <c r="F339">
        <v>623</v>
      </c>
      <c r="G339" t="s">
        <v>735</v>
      </c>
      <c r="H339" t="s">
        <v>49</v>
      </c>
      <c r="I339" t="s">
        <v>40</v>
      </c>
      <c r="J339" t="s">
        <v>29</v>
      </c>
      <c r="K339" t="s">
        <v>93</v>
      </c>
      <c r="L339" t="s">
        <v>59</v>
      </c>
      <c r="M339" t="s">
        <v>736</v>
      </c>
      <c r="N339">
        <v>0.37</v>
      </c>
      <c r="O339" t="s">
        <v>33</v>
      </c>
      <c r="P339" t="s">
        <v>53</v>
      </c>
      <c r="Q339" t="s">
        <v>197</v>
      </c>
      <c r="R339" t="s">
        <v>737</v>
      </c>
      <c r="S339">
        <v>3101</v>
      </c>
      <c r="T339" s="3">
        <v>42095</v>
      </c>
      <c r="U339" s="3">
        <v>42097</v>
      </c>
      <c r="V339">
        <v>-226.34640000000002</v>
      </c>
      <c r="W339">
        <v>21</v>
      </c>
      <c r="X339">
        <v>136.99</v>
      </c>
      <c r="Y339">
        <v>91433</v>
      </c>
    </row>
    <row r="340" spans="1:25" x14ac:dyDescent="0.25">
      <c r="A340">
        <v>24881</v>
      </c>
      <c r="B340" t="s">
        <v>25</v>
      </c>
      <c r="C340">
        <v>0.05</v>
      </c>
      <c r="D340">
        <v>55.99</v>
      </c>
      <c r="E340">
        <v>5</v>
      </c>
      <c r="F340">
        <v>624</v>
      </c>
      <c r="G340" t="s">
        <v>738</v>
      </c>
      <c r="H340" t="s">
        <v>49</v>
      </c>
      <c r="I340" t="s">
        <v>40</v>
      </c>
      <c r="J340" t="s">
        <v>77</v>
      </c>
      <c r="K340" t="s">
        <v>78</v>
      </c>
      <c r="L340" t="s">
        <v>51</v>
      </c>
      <c r="M340" t="s">
        <v>689</v>
      </c>
      <c r="N340">
        <v>0.8</v>
      </c>
      <c r="O340" t="s">
        <v>33</v>
      </c>
      <c r="P340" t="s">
        <v>53</v>
      </c>
      <c r="Q340" t="s">
        <v>149</v>
      </c>
      <c r="R340" t="s">
        <v>739</v>
      </c>
      <c r="S340">
        <v>5701</v>
      </c>
      <c r="T340" s="3">
        <v>42095</v>
      </c>
      <c r="U340" s="3">
        <v>42095</v>
      </c>
      <c r="V340">
        <v>-281.17583999999999</v>
      </c>
      <c r="W340">
        <v>2</v>
      </c>
      <c r="X340">
        <v>99.36</v>
      </c>
      <c r="Y340">
        <v>91433</v>
      </c>
    </row>
    <row r="341" spans="1:25" x14ac:dyDescent="0.25">
      <c r="A341">
        <v>21718</v>
      </c>
      <c r="B341" t="s">
        <v>56</v>
      </c>
      <c r="C341">
        <v>0.02</v>
      </c>
      <c r="D341">
        <v>419.19</v>
      </c>
      <c r="E341">
        <v>19.989999999999998</v>
      </c>
      <c r="F341">
        <v>627</v>
      </c>
      <c r="G341" t="s">
        <v>740</v>
      </c>
      <c r="H341" t="s">
        <v>49</v>
      </c>
      <c r="I341" t="s">
        <v>28</v>
      </c>
      <c r="J341" t="s">
        <v>29</v>
      </c>
      <c r="K341" t="s">
        <v>141</v>
      </c>
      <c r="L341" t="s">
        <v>59</v>
      </c>
      <c r="M341" t="s">
        <v>741</v>
      </c>
      <c r="N341">
        <v>0.57999999999999996</v>
      </c>
      <c r="O341" t="s">
        <v>33</v>
      </c>
      <c r="P341" t="s">
        <v>53</v>
      </c>
      <c r="Q341" t="s">
        <v>154</v>
      </c>
      <c r="R341" t="s">
        <v>742</v>
      </c>
      <c r="S341">
        <v>43952</v>
      </c>
      <c r="T341" s="3">
        <v>42115</v>
      </c>
      <c r="U341" s="3">
        <v>42116</v>
      </c>
      <c r="V341">
        <v>6610.2</v>
      </c>
      <c r="W341">
        <v>22</v>
      </c>
      <c r="X341">
        <v>9580</v>
      </c>
      <c r="Y341">
        <v>90469</v>
      </c>
    </row>
    <row r="342" spans="1:25" x14ac:dyDescent="0.25">
      <c r="A342">
        <v>19364</v>
      </c>
      <c r="B342" t="s">
        <v>25</v>
      </c>
      <c r="C342">
        <v>0.01</v>
      </c>
      <c r="D342">
        <v>2.08</v>
      </c>
      <c r="E342">
        <v>5.33</v>
      </c>
      <c r="F342">
        <v>635</v>
      </c>
      <c r="G342" t="s">
        <v>743</v>
      </c>
      <c r="H342" t="s">
        <v>49</v>
      </c>
      <c r="I342" t="s">
        <v>28</v>
      </c>
      <c r="J342" t="s">
        <v>41</v>
      </c>
      <c r="K342" t="s">
        <v>50</v>
      </c>
      <c r="L342" t="s">
        <v>59</v>
      </c>
      <c r="M342" t="s">
        <v>744</v>
      </c>
      <c r="N342">
        <v>0.43</v>
      </c>
      <c r="O342" t="s">
        <v>33</v>
      </c>
      <c r="P342" t="s">
        <v>61</v>
      </c>
      <c r="Q342" t="s">
        <v>62</v>
      </c>
      <c r="R342" t="s">
        <v>745</v>
      </c>
      <c r="S342">
        <v>55106</v>
      </c>
      <c r="T342" s="3">
        <v>42099</v>
      </c>
      <c r="U342" s="3">
        <v>42099</v>
      </c>
      <c r="V342">
        <v>-103.7124</v>
      </c>
      <c r="W342">
        <v>12</v>
      </c>
      <c r="X342">
        <v>28.32</v>
      </c>
      <c r="Y342">
        <v>89284</v>
      </c>
    </row>
    <row r="343" spans="1:25" x14ac:dyDescent="0.25">
      <c r="A343">
        <v>19365</v>
      </c>
      <c r="B343" t="s">
        <v>25</v>
      </c>
      <c r="C343">
        <v>0.03</v>
      </c>
      <c r="D343">
        <v>370.98</v>
      </c>
      <c r="E343">
        <v>99</v>
      </c>
      <c r="F343">
        <v>635</v>
      </c>
      <c r="G343" t="s">
        <v>743</v>
      </c>
      <c r="H343" t="s">
        <v>39</v>
      </c>
      <c r="I343" t="s">
        <v>28</v>
      </c>
      <c r="J343" t="s">
        <v>29</v>
      </c>
      <c r="K343" t="s">
        <v>141</v>
      </c>
      <c r="L343" t="s">
        <v>43</v>
      </c>
      <c r="M343" t="s">
        <v>746</v>
      </c>
      <c r="N343">
        <v>0.65</v>
      </c>
      <c r="O343" t="s">
        <v>33</v>
      </c>
      <c r="P343" t="s">
        <v>61</v>
      </c>
      <c r="Q343" t="s">
        <v>62</v>
      </c>
      <c r="R343" t="s">
        <v>745</v>
      </c>
      <c r="S343">
        <v>55106</v>
      </c>
      <c r="T343" s="3">
        <v>42099</v>
      </c>
      <c r="U343" s="3">
        <v>42100</v>
      </c>
      <c r="V343">
        <v>-124.2864</v>
      </c>
      <c r="W343">
        <v>6</v>
      </c>
      <c r="X343">
        <v>2309.4899999999998</v>
      </c>
      <c r="Y343">
        <v>89284</v>
      </c>
    </row>
    <row r="344" spans="1:25" x14ac:dyDescent="0.25">
      <c r="A344">
        <v>19539</v>
      </c>
      <c r="B344" t="s">
        <v>106</v>
      </c>
      <c r="C344">
        <v>0.06</v>
      </c>
      <c r="D344">
        <v>160.97999999999999</v>
      </c>
      <c r="E344">
        <v>35.020000000000003</v>
      </c>
      <c r="F344">
        <v>637</v>
      </c>
      <c r="G344" t="s">
        <v>747</v>
      </c>
      <c r="H344" t="s">
        <v>39</v>
      </c>
      <c r="I344" t="s">
        <v>114</v>
      </c>
      <c r="J344" t="s">
        <v>41</v>
      </c>
      <c r="K344" t="s">
        <v>191</v>
      </c>
      <c r="L344" t="s">
        <v>121</v>
      </c>
      <c r="M344" t="s">
        <v>748</v>
      </c>
      <c r="N344">
        <v>0.72</v>
      </c>
      <c r="O344" t="s">
        <v>33</v>
      </c>
      <c r="P344" t="s">
        <v>34</v>
      </c>
      <c r="Q344" t="s">
        <v>45</v>
      </c>
      <c r="R344" t="s">
        <v>749</v>
      </c>
      <c r="S344">
        <v>95051</v>
      </c>
      <c r="T344" s="3">
        <v>42083</v>
      </c>
      <c r="U344" s="3">
        <v>42087</v>
      </c>
      <c r="V344">
        <v>-229.68</v>
      </c>
      <c r="W344">
        <v>8</v>
      </c>
      <c r="X344">
        <v>1232.01</v>
      </c>
      <c r="Y344">
        <v>87953</v>
      </c>
    </row>
    <row r="345" spans="1:25" x14ac:dyDescent="0.25">
      <c r="A345">
        <v>24387</v>
      </c>
      <c r="B345" t="s">
        <v>47</v>
      </c>
      <c r="C345">
        <v>0.06</v>
      </c>
      <c r="D345">
        <v>65.989999999999995</v>
      </c>
      <c r="E345">
        <v>8.8000000000000007</v>
      </c>
      <c r="F345">
        <v>638</v>
      </c>
      <c r="G345" t="s">
        <v>750</v>
      </c>
      <c r="H345" t="s">
        <v>27</v>
      </c>
      <c r="I345" t="s">
        <v>114</v>
      </c>
      <c r="J345" t="s">
        <v>77</v>
      </c>
      <c r="K345" t="s">
        <v>78</v>
      </c>
      <c r="L345" t="s">
        <v>59</v>
      </c>
      <c r="M345" t="s">
        <v>751</v>
      </c>
      <c r="N345">
        <v>0.57999999999999996</v>
      </c>
      <c r="O345" t="s">
        <v>33</v>
      </c>
      <c r="P345" t="s">
        <v>34</v>
      </c>
      <c r="Q345" t="s">
        <v>45</v>
      </c>
      <c r="R345" t="s">
        <v>752</v>
      </c>
      <c r="S345">
        <v>95062</v>
      </c>
      <c r="T345" s="3">
        <v>42124</v>
      </c>
      <c r="U345" s="3">
        <v>42125</v>
      </c>
      <c r="V345">
        <v>288.08999999999997</v>
      </c>
      <c r="W345">
        <v>9</v>
      </c>
      <c r="X345">
        <v>506.38</v>
      </c>
      <c r="Y345">
        <v>87954</v>
      </c>
    </row>
    <row r="346" spans="1:25" x14ac:dyDescent="0.25">
      <c r="A346">
        <v>24388</v>
      </c>
      <c r="B346" t="s">
        <v>47</v>
      </c>
      <c r="C346">
        <v>0</v>
      </c>
      <c r="D346">
        <v>195.99</v>
      </c>
      <c r="E346">
        <v>4.2</v>
      </c>
      <c r="F346">
        <v>638</v>
      </c>
      <c r="G346" t="s">
        <v>750</v>
      </c>
      <c r="H346" t="s">
        <v>27</v>
      </c>
      <c r="I346" t="s">
        <v>114</v>
      </c>
      <c r="J346" t="s">
        <v>77</v>
      </c>
      <c r="K346" t="s">
        <v>78</v>
      </c>
      <c r="L346" t="s">
        <v>59</v>
      </c>
      <c r="M346" t="s">
        <v>753</v>
      </c>
      <c r="N346">
        <v>0.56999999999999995</v>
      </c>
      <c r="O346" t="s">
        <v>33</v>
      </c>
      <c r="P346" t="s">
        <v>34</v>
      </c>
      <c r="Q346" t="s">
        <v>45</v>
      </c>
      <c r="R346" t="s">
        <v>752</v>
      </c>
      <c r="S346">
        <v>95062</v>
      </c>
      <c r="T346" s="3">
        <v>42124</v>
      </c>
      <c r="U346" s="3">
        <v>42126</v>
      </c>
      <c r="V346">
        <v>719.47679999999991</v>
      </c>
      <c r="W346">
        <v>6</v>
      </c>
      <c r="X346">
        <v>1042.72</v>
      </c>
      <c r="Y346">
        <v>87954</v>
      </c>
    </row>
    <row r="347" spans="1:25" x14ac:dyDescent="0.25">
      <c r="A347">
        <v>25893</v>
      </c>
      <c r="B347" t="s">
        <v>37</v>
      </c>
      <c r="C347">
        <v>0</v>
      </c>
      <c r="D347">
        <v>236.97</v>
      </c>
      <c r="E347">
        <v>59.24</v>
      </c>
      <c r="F347">
        <v>639</v>
      </c>
      <c r="G347" t="s">
        <v>754</v>
      </c>
      <c r="H347" t="s">
        <v>39</v>
      </c>
      <c r="I347" t="s">
        <v>114</v>
      </c>
      <c r="J347" t="s">
        <v>41</v>
      </c>
      <c r="K347" t="s">
        <v>152</v>
      </c>
      <c r="L347" t="s">
        <v>121</v>
      </c>
      <c r="M347" t="s">
        <v>755</v>
      </c>
      <c r="N347">
        <v>0.61</v>
      </c>
      <c r="O347" t="s">
        <v>33</v>
      </c>
      <c r="P347" t="s">
        <v>34</v>
      </c>
      <c r="Q347" t="s">
        <v>45</v>
      </c>
      <c r="R347" t="s">
        <v>756</v>
      </c>
      <c r="S347">
        <v>93454</v>
      </c>
      <c r="T347" s="3">
        <v>42049</v>
      </c>
      <c r="U347" s="3">
        <v>42050</v>
      </c>
      <c r="V347">
        <v>1192.04</v>
      </c>
      <c r="W347">
        <v>9</v>
      </c>
      <c r="X347">
        <v>1769.91</v>
      </c>
      <c r="Y347">
        <v>87952</v>
      </c>
    </row>
    <row r="348" spans="1:25" x14ac:dyDescent="0.25">
      <c r="A348">
        <v>7893</v>
      </c>
      <c r="B348" t="s">
        <v>37</v>
      </c>
      <c r="C348">
        <v>0</v>
      </c>
      <c r="D348">
        <v>236.97</v>
      </c>
      <c r="E348">
        <v>59.24</v>
      </c>
      <c r="F348">
        <v>640</v>
      </c>
      <c r="G348" t="s">
        <v>757</v>
      </c>
      <c r="H348" t="s">
        <v>39</v>
      </c>
      <c r="I348" t="s">
        <v>114</v>
      </c>
      <c r="J348" t="s">
        <v>41</v>
      </c>
      <c r="K348" t="s">
        <v>152</v>
      </c>
      <c r="L348" t="s">
        <v>121</v>
      </c>
      <c r="M348" t="s">
        <v>755</v>
      </c>
      <c r="N348">
        <v>0.61</v>
      </c>
      <c r="O348" t="s">
        <v>33</v>
      </c>
      <c r="P348" t="s">
        <v>34</v>
      </c>
      <c r="Q348" t="s">
        <v>35</v>
      </c>
      <c r="R348" t="s">
        <v>209</v>
      </c>
      <c r="S348">
        <v>98119</v>
      </c>
      <c r="T348" s="3">
        <v>42049</v>
      </c>
      <c r="U348" s="3">
        <v>42050</v>
      </c>
      <c r="V348">
        <v>1192.04</v>
      </c>
      <c r="W348">
        <v>34</v>
      </c>
      <c r="X348">
        <v>6686.34</v>
      </c>
      <c r="Y348">
        <v>56452</v>
      </c>
    </row>
    <row r="349" spans="1:25" x14ac:dyDescent="0.25">
      <c r="A349">
        <v>1539</v>
      </c>
      <c r="B349" t="s">
        <v>106</v>
      </c>
      <c r="C349">
        <v>0.06</v>
      </c>
      <c r="D349">
        <v>160.97999999999999</v>
      </c>
      <c r="E349">
        <v>35.020000000000003</v>
      </c>
      <c r="F349">
        <v>640</v>
      </c>
      <c r="G349" t="s">
        <v>757</v>
      </c>
      <c r="H349" t="s">
        <v>39</v>
      </c>
      <c r="I349" t="s">
        <v>114</v>
      </c>
      <c r="J349" t="s">
        <v>41</v>
      </c>
      <c r="K349" t="s">
        <v>191</v>
      </c>
      <c r="L349" t="s">
        <v>121</v>
      </c>
      <c r="M349" t="s">
        <v>748</v>
      </c>
      <c r="N349">
        <v>0.72</v>
      </c>
      <c r="O349" t="s">
        <v>33</v>
      </c>
      <c r="P349" t="s">
        <v>34</v>
      </c>
      <c r="Q349" t="s">
        <v>35</v>
      </c>
      <c r="R349" t="s">
        <v>209</v>
      </c>
      <c r="S349">
        <v>98119</v>
      </c>
      <c r="T349" s="3">
        <v>42083</v>
      </c>
      <c r="U349" s="3">
        <v>42087</v>
      </c>
      <c r="V349">
        <v>-229.68</v>
      </c>
      <c r="W349">
        <v>30</v>
      </c>
      <c r="X349">
        <v>4620.05</v>
      </c>
      <c r="Y349">
        <v>11077</v>
      </c>
    </row>
    <row r="350" spans="1:25" x14ac:dyDescent="0.25">
      <c r="A350">
        <v>6387</v>
      </c>
      <c r="B350" t="s">
        <v>47</v>
      </c>
      <c r="C350">
        <v>0.06</v>
      </c>
      <c r="D350">
        <v>65.989999999999995</v>
      </c>
      <c r="E350">
        <v>8.8000000000000007</v>
      </c>
      <c r="F350">
        <v>640</v>
      </c>
      <c r="G350" t="s">
        <v>757</v>
      </c>
      <c r="H350" t="s">
        <v>27</v>
      </c>
      <c r="I350" t="s">
        <v>114</v>
      </c>
      <c r="J350" t="s">
        <v>77</v>
      </c>
      <c r="K350" t="s">
        <v>78</v>
      </c>
      <c r="L350" t="s">
        <v>59</v>
      </c>
      <c r="M350" t="s">
        <v>751</v>
      </c>
      <c r="N350">
        <v>0.57999999999999996</v>
      </c>
      <c r="O350" t="s">
        <v>33</v>
      </c>
      <c r="P350" t="s">
        <v>34</v>
      </c>
      <c r="Q350" t="s">
        <v>35</v>
      </c>
      <c r="R350" t="s">
        <v>209</v>
      </c>
      <c r="S350">
        <v>98119</v>
      </c>
      <c r="T350" s="3">
        <v>42124</v>
      </c>
      <c r="U350" s="3">
        <v>42125</v>
      </c>
      <c r="V350">
        <v>288.08999999999997</v>
      </c>
      <c r="W350">
        <v>34</v>
      </c>
      <c r="X350">
        <v>1912.98</v>
      </c>
      <c r="Y350">
        <v>45380</v>
      </c>
    </row>
    <row r="351" spans="1:25" x14ac:dyDescent="0.25">
      <c r="A351">
        <v>6388</v>
      </c>
      <c r="B351" t="s">
        <v>47</v>
      </c>
      <c r="C351">
        <v>0</v>
      </c>
      <c r="D351">
        <v>195.99</v>
      </c>
      <c r="E351">
        <v>4.2</v>
      </c>
      <c r="F351">
        <v>640</v>
      </c>
      <c r="G351" t="s">
        <v>757</v>
      </c>
      <c r="H351" t="s">
        <v>27</v>
      </c>
      <c r="I351" t="s">
        <v>114</v>
      </c>
      <c r="J351" t="s">
        <v>77</v>
      </c>
      <c r="K351" t="s">
        <v>78</v>
      </c>
      <c r="L351" t="s">
        <v>59</v>
      </c>
      <c r="M351" t="s">
        <v>753</v>
      </c>
      <c r="N351">
        <v>0.56999999999999995</v>
      </c>
      <c r="O351" t="s">
        <v>33</v>
      </c>
      <c r="P351" t="s">
        <v>34</v>
      </c>
      <c r="Q351" t="s">
        <v>35</v>
      </c>
      <c r="R351" t="s">
        <v>209</v>
      </c>
      <c r="S351">
        <v>98119</v>
      </c>
      <c r="T351" s="3">
        <v>42124</v>
      </c>
      <c r="U351" s="3">
        <v>42126</v>
      </c>
      <c r="V351">
        <v>1030.509</v>
      </c>
      <c r="W351">
        <v>24</v>
      </c>
      <c r="X351">
        <v>4170.87</v>
      </c>
      <c r="Y351">
        <v>45380</v>
      </c>
    </row>
    <row r="352" spans="1:25" x14ac:dyDescent="0.25">
      <c r="A352">
        <v>24869</v>
      </c>
      <c r="B352" t="s">
        <v>106</v>
      </c>
      <c r="C352">
        <v>0.03</v>
      </c>
      <c r="D352">
        <v>51.75</v>
      </c>
      <c r="E352">
        <v>19.989999999999998</v>
      </c>
      <c r="F352">
        <v>646</v>
      </c>
      <c r="G352" t="s">
        <v>758</v>
      </c>
      <c r="H352" t="s">
        <v>49</v>
      </c>
      <c r="I352" t="s">
        <v>28</v>
      </c>
      <c r="J352" t="s">
        <v>41</v>
      </c>
      <c r="K352" t="s">
        <v>50</v>
      </c>
      <c r="L352" t="s">
        <v>59</v>
      </c>
      <c r="M352" t="s">
        <v>759</v>
      </c>
      <c r="N352">
        <v>0.55000000000000004</v>
      </c>
      <c r="O352" t="s">
        <v>33</v>
      </c>
      <c r="P352" t="s">
        <v>61</v>
      </c>
      <c r="Q352" t="s">
        <v>62</v>
      </c>
      <c r="R352" t="s">
        <v>760</v>
      </c>
      <c r="S352">
        <v>55379</v>
      </c>
      <c r="T352" s="3">
        <v>42172</v>
      </c>
      <c r="U352" s="3">
        <v>42177</v>
      </c>
      <c r="V352">
        <v>261.44400000000002</v>
      </c>
      <c r="W352">
        <v>16</v>
      </c>
      <c r="X352">
        <v>818.81</v>
      </c>
      <c r="Y352">
        <v>90735</v>
      </c>
    </row>
    <row r="353" spans="1:25" x14ac:dyDescent="0.25">
      <c r="A353">
        <v>21760</v>
      </c>
      <c r="B353" t="s">
        <v>37</v>
      </c>
      <c r="C353">
        <v>0.02</v>
      </c>
      <c r="D353">
        <v>25.38</v>
      </c>
      <c r="E353">
        <v>8.99</v>
      </c>
      <c r="F353">
        <v>648</v>
      </c>
      <c r="G353" t="s">
        <v>761</v>
      </c>
      <c r="H353" t="s">
        <v>49</v>
      </c>
      <c r="I353" t="s">
        <v>40</v>
      </c>
      <c r="J353" t="s">
        <v>41</v>
      </c>
      <c r="K353" t="s">
        <v>50</v>
      </c>
      <c r="L353" t="s">
        <v>51</v>
      </c>
      <c r="M353" t="s">
        <v>762</v>
      </c>
      <c r="N353">
        <v>0.5</v>
      </c>
      <c r="O353" t="s">
        <v>33</v>
      </c>
      <c r="P353" t="s">
        <v>61</v>
      </c>
      <c r="Q353" t="s">
        <v>178</v>
      </c>
      <c r="R353" t="s">
        <v>763</v>
      </c>
      <c r="S353">
        <v>60440</v>
      </c>
      <c r="T353" s="3">
        <v>42176</v>
      </c>
      <c r="U353" s="3">
        <v>42177</v>
      </c>
      <c r="V353">
        <v>-10.36</v>
      </c>
      <c r="W353">
        <v>1</v>
      </c>
      <c r="X353">
        <v>34.11</v>
      </c>
      <c r="Y353">
        <v>91365</v>
      </c>
    </row>
    <row r="354" spans="1:25" x14ac:dyDescent="0.25">
      <c r="A354">
        <v>23154</v>
      </c>
      <c r="B354" t="s">
        <v>56</v>
      </c>
      <c r="C354">
        <v>0.02</v>
      </c>
      <c r="D354">
        <v>3.78</v>
      </c>
      <c r="E354">
        <v>0.71</v>
      </c>
      <c r="F354">
        <v>649</v>
      </c>
      <c r="G354" t="s">
        <v>764</v>
      </c>
      <c r="H354" t="s">
        <v>49</v>
      </c>
      <c r="I354" t="s">
        <v>40</v>
      </c>
      <c r="J354" t="s">
        <v>29</v>
      </c>
      <c r="K354" t="s">
        <v>66</v>
      </c>
      <c r="L354" t="s">
        <v>31</v>
      </c>
      <c r="M354" t="s">
        <v>765</v>
      </c>
      <c r="N354">
        <v>0.39</v>
      </c>
      <c r="O354" t="s">
        <v>33</v>
      </c>
      <c r="P354" t="s">
        <v>61</v>
      </c>
      <c r="Q354" t="s">
        <v>178</v>
      </c>
      <c r="R354" t="s">
        <v>766</v>
      </c>
      <c r="S354">
        <v>60089</v>
      </c>
      <c r="T354" s="3">
        <v>42153</v>
      </c>
      <c r="U354" s="3">
        <v>42154</v>
      </c>
      <c r="V354">
        <v>106.7499</v>
      </c>
      <c r="W354">
        <v>40</v>
      </c>
      <c r="X354">
        <v>154.71</v>
      </c>
      <c r="Y354">
        <v>91366</v>
      </c>
    </row>
    <row r="355" spans="1:25" x14ac:dyDescent="0.25">
      <c r="A355">
        <v>24199</v>
      </c>
      <c r="B355" t="s">
        <v>25</v>
      </c>
      <c r="C355">
        <v>0.08</v>
      </c>
      <c r="D355">
        <v>15.99</v>
      </c>
      <c r="E355">
        <v>13.18</v>
      </c>
      <c r="F355">
        <v>651</v>
      </c>
      <c r="G355" t="s">
        <v>767</v>
      </c>
      <c r="H355" t="s">
        <v>49</v>
      </c>
      <c r="I355" t="s">
        <v>114</v>
      </c>
      <c r="J355" t="s">
        <v>29</v>
      </c>
      <c r="K355" t="s">
        <v>109</v>
      </c>
      <c r="L355" t="s">
        <v>59</v>
      </c>
      <c r="M355" t="s">
        <v>638</v>
      </c>
      <c r="N355">
        <v>0.37</v>
      </c>
      <c r="O355" t="s">
        <v>33</v>
      </c>
      <c r="P355" t="s">
        <v>34</v>
      </c>
      <c r="Q355" t="s">
        <v>533</v>
      </c>
      <c r="R355" t="s">
        <v>768</v>
      </c>
      <c r="S355">
        <v>89115</v>
      </c>
      <c r="T355" s="3">
        <v>42011</v>
      </c>
      <c r="U355" s="3">
        <v>42012</v>
      </c>
      <c r="V355">
        <v>-246.92615999999998</v>
      </c>
      <c r="W355">
        <v>12</v>
      </c>
      <c r="X355">
        <v>192.33</v>
      </c>
      <c r="Y355">
        <v>91575</v>
      </c>
    </row>
    <row r="356" spans="1:25" x14ac:dyDescent="0.25">
      <c r="A356">
        <v>23433</v>
      </c>
      <c r="B356" t="s">
        <v>106</v>
      </c>
      <c r="C356">
        <v>0.04</v>
      </c>
      <c r="D356">
        <v>880.98</v>
      </c>
      <c r="E356">
        <v>44.55</v>
      </c>
      <c r="F356">
        <v>651</v>
      </c>
      <c r="G356" t="s">
        <v>767</v>
      </c>
      <c r="H356" t="s">
        <v>39</v>
      </c>
      <c r="I356" t="s">
        <v>114</v>
      </c>
      <c r="J356" t="s">
        <v>41</v>
      </c>
      <c r="K356" t="s">
        <v>191</v>
      </c>
      <c r="L356" t="s">
        <v>121</v>
      </c>
      <c r="M356" t="s">
        <v>769</v>
      </c>
      <c r="N356">
        <v>0.62</v>
      </c>
      <c r="O356" t="s">
        <v>33</v>
      </c>
      <c r="P356" t="s">
        <v>34</v>
      </c>
      <c r="Q356" t="s">
        <v>533</v>
      </c>
      <c r="R356" t="s">
        <v>768</v>
      </c>
      <c r="S356">
        <v>89115</v>
      </c>
      <c r="T356" s="3">
        <v>42050</v>
      </c>
      <c r="U356" s="3">
        <v>42054</v>
      </c>
      <c r="V356">
        <v>4233.2587999999996</v>
      </c>
      <c r="W356">
        <v>8</v>
      </c>
      <c r="X356">
        <v>6901.25</v>
      </c>
      <c r="Y356">
        <v>91576</v>
      </c>
    </row>
    <row r="357" spans="1:25" x14ac:dyDescent="0.25">
      <c r="A357">
        <v>23434</v>
      </c>
      <c r="B357" t="s">
        <v>106</v>
      </c>
      <c r="C357">
        <v>7.0000000000000007E-2</v>
      </c>
      <c r="D357">
        <v>13.4</v>
      </c>
      <c r="E357">
        <v>4.95</v>
      </c>
      <c r="F357">
        <v>651</v>
      </c>
      <c r="G357" t="s">
        <v>767</v>
      </c>
      <c r="H357" t="s">
        <v>49</v>
      </c>
      <c r="I357" t="s">
        <v>114</v>
      </c>
      <c r="J357" t="s">
        <v>41</v>
      </c>
      <c r="K357" t="s">
        <v>50</v>
      </c>
      <c r="L357" t="s">
        <v>51</v>
      </c>
      <c r="M357" t="s">
        <v>770</v>
      </c>
      <c r="N357">
        <v>0.37</v>
      </c>
      <c r="O357" t="s">
        <v>33</v>
      </c>
      <c r="P357" t="s">
        <v>34</v>
      </c>
      <c r="Q357" t="s">
        <v>533</v>
      </c>
      <c r="R357" t="s">
        <v>768</v>
      </c>
      <c r="S357">
        <v>89115</v>
      </c>
      <c r="T357" s="3">
        <v>42050</v>
      </c>
      <c r="U357" s="3">
        <v>42055</v>
      </c>
      <c r="V357">
        <v>102.76859999999999</v>
      </c>
      <c r="W357">
        <v>11</v>
      </c>
      <c r="X357">
        <v>148.94</v>
      </c>
      <c r="Y357">
        <v>91576</v>
      </c>
    </row>
    <row r="358" spans="1:25" x14ac:dyDescent="0.25">
      <c r="A358">
        <v>23435</v>
      </c>
      <c r="B358" t="s">
        <v>106</v>
      </c>
      <c r="C358">
        <v>0.01</v>
      </c>
      <c r="D358">
        <v>15.99</v>
      </c>
      <c r="E358">
        <v>11.28</v>
      </c>
      <c r="F358">
        <v>651</v>
      </c>
      <c r="G358" t="s">
        <v>767</v>
      </c>
      <c r="H358" t="s">
        <v>49</v>
      </c>
      <c r="I358" t="s">
        <v>114</v>
      </c>
      <c r="J358" t="s">
        <v>77</v>
      </c>
      <c r="K358" t="s">
        <v>85</v>
      </c>
      <c r="L358" t="s">
        <v>86</v>
      </c>
      <c r="M358" t="s">
        <v>550</v>
      </c>
      <c r="N358">
        <v>0.38</v>
      </c>
      <c r="O358" t="s">
        <v>33</v>
      </c>
      <c r="P358" t="s">
        <v>34</v>
      </c>
      <c r="Q358" t="s">
        <v>533</v>
      </c>
      <c r="R358" t="s">
        <v>768</v>
      </c>
      <c r="S358">
        <v>89115</v>
      </c>
      <c r="T358" s="3">
        <v>42050</v>
      </c>
      <c r="U358" s="3">
        <v>42057</v>
      </c>
      <c r="V358">
        <v>-36.671543999999997</v>
      </c>
      <c r="W358">
        <v>12</v>
      </c>
      <c r="X358">
        <v>200.68</v>
      </c>
      <c r="Y358">
        <v>91576</v>
      </c>
    </row>
    <row r="359" spans="1:25" x14ac:dyDescent="0.25">
      <c r="A359">
        <v>25055</v>
      </c>
      <c r="B359" t="s">
        <v>37</v>
      </c>
      <c r="C359">
        <v>0</v>
      </c>
      <c r="D359">
        <v>2.78</v>
      </c>
      <c r="E359">
        <v>1.49</v>
      </c>
      <c r="F359">
        <v>653</v>
      </c>
      <c r="G359" t="s">
        <v>771</v>
      </c>
      <c r="H359" t="s">
        <v>27</v>
      </c>
      <c r="I359" t="s">
        <v>114</v>
      </c>
      <c r="J359" t="s">
        <v>29</v>
      </c>
      <c r="K359" t="s">
        <v>109</v>
      </c>
      <c r="L359" t="s">
        <v>59</v>
      </c>
      <c r="M359" t="s">
        <v>772</v>
      </c>
      <c r="N359">
        <v>0.36</v>
      </c>
      <c r="O359" t="s">
        <v>33</v>
      </c>
      <c r="P359" t="s">
        <v>34</v>
      </c>
      <c r="Q359" t="s">
        <v>45</v>
      </c>
      <c r="R359" t="s">
        <v>773</v>
      </c>
      <c r="S359">
        <v>91730</v>
      </c>
      <c r="T359" s="3">
        <v>42110</v>
      </c>
      <c r="U359" s="3">
        <v>42111</v>
      </c>
      <c r="V359">
        <v>20.6448</v>
      </c>
      <c r="W359">
        <v>9</v>
      </c>
      <c r="X359">
        <v>29.92</v>
      </c>
      <c r="Y359">
        <v>91213</v>
      </c>
    </row>
    <row r="360" spans="1:25" x14ac:dyDescent="0.25">
      <c r="A360">
        <v>20874</v>
      </c>
      <c r="B360" t="s">
        <v>47</v>
      </c>
      <c r="C360">
        <v>0.1</v>
      </c>
      <c r="D360">
        <v>18.97</v>
      </c>
      <c r="E360">
        <v>9.0299999999999994</v>
      </c>
      <c r="F360">
        <v>657</v>
      </c>
      <c r="G360" t="s">
        <v>774</v>
      </c>
      <c r="H360" t="s">
        <v>49</v>
      </c>
      <c r="I360" t="s">
        <v>114</v>
      </c>
      <c r="J360" t="s">
        <v>29</v>
      </c>
      <c r="K360" t="s">
        <v>93</v>
      </c>
      <c r="L360" t="s">
        <v>59</v>
      </c>
      <c r="M360" t="s">
        <v>775</v>
      </c>
      <c r="N360">
        <v>0.37</v>
      </c>
      <c r="O360" t="s">
        <v>33</v>
      </c>
      <c r="P360" t="s">
        <v>53</v>
      </c>
      <c r="Q360" t="s">
        <v>193</v>
      </c>
      <c r="R360" t="s">
        <v>776</v>
      </c>
      <c r="S360">
        <v>1540</v>
      </c>
      <c r="T360" s="3">
        <v>42023</v>
      </c>
      <c r="U360" s="3">
        <v>42025</v>
      </c>
      <c r="V360">
        <v>-24.204799999999999</v>
      </c>
      <c r="W360">
        <v>1</v>
      </c>
      <c r="X360">
        <v>19.73</v>
      </c>
      <c r="Y360">
        <v>91212</v>
      </c>
    </row>
    <row r="361" spans="1:25" x14ac:dyDescent="0.25">
      <c r="A361">
        <v>20875</v>
      </c>
      <c r="B361" t="s">
        <v>47</v>
      </c>
      <c r="C361">
        <v>0</v>
      </c>
      <c r="D361">
        <v>119.99</v>
      </c>
      <c r="E361">
        <v>56.14</v>
      </c>
      <c r="F361">
        <v>659</v>
      </c>
      <c r="G361" t="s">
        <v>777</v>
      </c>
      <c r="H361" t="s">
        <v>39</v>
      </c>
      <c r="I361" t="s">
        <v>114</v>
      </c>
      <c r="J361" t="s">
        <v>77</v>
      </c>
      <c r="K361" t="s">
        <v>85</v>
      </c>
      <c r="L361" t="s">
        <v>121</v>
      </c>
      <c r="M361" t="s">
        <v>318</v>
      </c>
      <c r="N361">
        <v>0.39</v>
      </c>
      <c r="O361" t="s">
        <v>33</v>
      </c>
      <c r="P361" t="s">
        <v>53</v>
      </c>
      <c r="Q361" t="s">
        <v>149</v>
      </c>
      <c r="R361" t="s">
        <v>778</v>
      </c>
      <c r="S361">
        <v>5403</v>
      </c>
      <c r="T361" s="3">
        <v>42023</v>
      </c>
      <c r="U361" s="3">
        <v>42024</v>
      </c>
      <c r="V361">
        <v>-126.05777999999999</v>
      </c>
      <c r="W361">
        <v>5</v>
      </c>
      <c r="X361">
        <v>615.54</v>
      </c>
      <c r="Y361">
        <v>91212</v>
      </c>
    </row>
    <row r="362" spans="1:25" x14ac:dyDescent="0.25">
      <c r="A362">
        <v>23487</v>
      </c>
      <c r="B362" t="s">
        <v>47</v>
      </c>
      <c r="C362">
        <v>0.02</v>
      </c>
      <c r="D362">
        <v>14.58</v>
      </c>
      <c r="E362">
        <v>7.4</v>
      </c>
      <c r="F362">
        <v>663</v>
      </c>
      <c r="G362" t="s">
        <v>779</v>
      </c>
      <c r="H362" t="s">
        <v>49</v>
      </c>
      <c r="I362" t="s">
        <v>40</v>
      </c>
      <c r="J362" t="s">
        <v>41</v>
      </c>
      <c r="K362" t="s">
        <v>50</v>
      </c>
      <c r="L362" t="s">
        <v>59</v>
      </c>
      <c r="M362" t="s">
        <v>780</v>
      </c>
      <c r="N362">
        <v>0.48</v>
      </c>
      <c r="O362" t="s">
        <v>33</v>
      </c>
      <c r="P362" t="s">
        <v>53</v>
      </c>
      <c r="Q362" t="s">
        <v>154</v>
      </c>
      <c r="R362" t="s">
        <v>742</v>
      </c>
      <c r="S362">
        <v>43952</v>
      </c>
      <c r="T362" s="3">
        <v>42153</v>
      </c>
      <c r="U362" s="3">
        <v>42156</v>
      </c>
      <c r="V362">
        <v>10.802000000000001</v>
      </c>
      <c r="W362">
        <v>17</v>
      </c>
      <c r="X362">
        <v>261.33999999999997</v>
      </c>
      <c r="Y362">
        <v>90922</v>
      </c>
    </row>
    <row r="363" spans="1:25" x14ac:dyDescent="0.25">
      <c r="A363">
        <v>21086</v>
      </c>
      <c r="B363" t="s">
        <v>106</v>
      </c>
      <c r="C363">
        <v>0.04</v>
      </c>
      <c r="D363">
        <v>22.72</v>
      </c>
      <c r="E363">
        <v>8.99</v>
      </c>
      <c r="F363">
        <v>665</v>
      </c>
      <c r="G363" t="s">
        <v>781</v>
      </c>
      <c r="H363" t="s">
        <v>49</v>
      </c>
      <c r="I363" t="s">
        <v>28</v>
      </c>
      <c r="J363" t="s">
        <v>41</v>
      </c>
      <c r="K363" t="s">
        <v>50</v>
      </c>
      <c r="L363" t="s">
        <v>51</v>
      </c>
      <c r="M363" t="s">
        <v>782</v>
      </c>
      <c r="N363">
        <v>0.44</v>
      </c>
      <c r="O363" t="s">
        <v>33</v>
      </c>
      <c r="P363" t="s">
        <v>136</v>
      </c>
      <c r="Q363" t="s">
        <v>244</v>
      </c>
      <c r="R363" t="s">
        <v>610</v>
      </c>
      <c r="S363">
        <v>37130</v>
      </c>
      <c r="T363" s="3">
        <v>42020</v>
      </c>
      <c r="U363" s="3">
        <v>42024</v>
      </c>
      <c r="V363">
        <v>-678.49599999999998</v>
      </c>
      <c r="W363">
        <v>9</v>
      </c>
      <c r="X363">
        <v>202.41</v>
      </c>
      <c r="Y363">
        <v>88677</v>
      </c>
    </row>
    <row r="364" spans="1:25" x14ac:dyDescent="0.25">
      <c r="A364">
        <v>18667</v>
      </c>
      <c r="B364" t="s">
        <v>47</v>
      </c>
      <c r="C364">
        <v>0.02</v>
      </c>
      <c r="D364">
        <v>130.97999999999999</v>
      </c>
      <c r="E364">
        <v>30</v>
      </c>
      <c r="F364">
        <v>665</v>
      </c>
      <c r="G364" t="s">
        <v>781</v>
      </c>
      <c r="H364" t="s">
        <v>39</v>
      </c>
      <c r="I364" t="s">
        <v>28</v>
      </c>
      <c r="J364" t="s">
        <v>41</v>
      </c>
      <c r="K364" t="s">
        <v>42</v>
      </c>
      <c r="L364" t="s">
        <v>43</v>
      </c>
      <c r="M364" t="s">
        <v>546</v>
      </c>
      <c r="N364">
        <v>0.78</v>
      </c>
      <c r="O364" t="s">
        <v>33</v>
      </c>
      <c r="P364" t="s">
        <v>136</v>
      </c>
      <c r="Q364" t="s">
        <v>244</v>
      </c>
      <c r="R364" t="s">
        <v>610</v>
      </c>
      <c r="S364">
        <v>37130</v>
      </c>
      <c r="T364" s="3">
        <v>42112</v>
      </c>
      <c r="U364" s="3">
        <v>42113</v>
      </c>
      <c r="V364">
        <v>90.762</v>
      </c>
      <c r="W364">
        <v>6</v>
      </c>
      <c r="X364">
        <v>793.39</v>
      </c>
      <c r="Y364">
        <v>88678</v>
      </c>
    </row>
    <row r="365" spans="1:25" x14ac:dyDescent="0.25">
      <c r="A365">
        <v>24776</v>
      </c>
      <c r="B365" t="s">
        <v>106</v>
      </c>
      <c r="C365">
        <v>0.02</v>
      </c>
      <c r="D365">
        <v>4.57</v>
      </c>
      <c r="E365">
        <v>5.42</v>
      </c>
      <c r="F365">
        <v>666</v>
      </c>
      <c r="G365" t="s">
        <v>783</v>
      </c>
      <c r="H365" t="s">
        <v>49</v>
      </c>
      <c r="I365" t="s">
        <v>28</v>
      </c>
      <c r="J365" t="s">
        <v>29</v>
      </c>
      <c r="K365" t="s">
        <v>109</v>
      </c>
      <c r="L365" t="s">
        <v>59</v>
      </c>
      <c r="M365" t="s">
        <v>784</v>
      </c>
      <c r="N365">
        <v>0.37</v>
      </c>
      <c r="O365" t="s">
        <v>33</v>
      </c>
      <c r="P365" t="s">
        <v>136</v>
      </c>
      <c r="Q365" t="s">
        <v>244</v>
      </c>
      <c r="R365" t="s">
        <v>785</v>
      </c>
      <c r="S365">
        <v>37211</v>
      </c>
      <c r="T365" s="3">
        <v>42116</v>
      </c>
      <c r="U365" s="3">
        <v>42120</v>
      </c>
      <c r="V365">
        <v>-352.81399999999996</v>
      </c>
      <c r="W365">
        <v>11</v>
      </c>
      <c r="X365">
        <v>54.04</v>
      </c>
      <c r="Y365">
        <v>88679</v>
      </c>
    </row>
    <row r="366" spans="1:25" x14ac:dyDescent="0.25">
      <c r="A366">
        <v>3086</v>
      </c>
      <c r="B366" t="s">
        <v>106</v>
      </c>
      <c r="C366">
        <v>0.04</v>
      </c>
      <c r="D366">
        <v>22.72</v>
      </c>
      <c r="E366">
        <v>8.99</v>
      </c>
      <c r="F366">
        <v>667</v>
      </c>
      <c r="G366" t="s">
        <v>786</v>
      </c>
      <c r="H366" t="s">
        <v>49</v>
      </c>
      <c r="I366" t="s">
        <v>28</v>
      </c>
      <c r="J366" t="s">
        <v>41</v>
      </c>
      <c r="K366" t="s">
        <v>50</v>
      </c>
      <c r="L366" t="s">
        <v>51</v>
      </c>
      <c r="M366" t="s">
        <v>782</v>
      </c>
      <c r="N366">
        <v>0.44</v>
      </c>
      <c r="O366" t="s">
        <v>33</v>
      </c>
      <c r="P366" t="s">
        <v>61</v>
      </c>
      <c r="Q366" t="s">
        <v>130</v>
      </c>
      <c r="R366" t="s">
        <v>787</v>
      </c>
      <c r="S366">
        <v>75203</v>
      </c>
      <c r="T366" s="3">
        <v>42020</v>
      </c>
      <c r="U366" s="3">
        <v>42024</v>
      </c>
      <c r="V366">
        <v>70.028000000000006</v>
      </c>
      <c r="W366">
        <v>37</v>
      </c>
      <c r="X366">
        <v>832.14</v>
      </c>
      <c r="Y366">
        <v>22147</v>
      </c>
    </row>
    <row r="367" spans="1:25" x14ac:dyDescent="0.25">
      <c r="A367">
        <v>6776</v>
      </c>
      <c r="B367" t="s">
        <v>106</v>
      </c>
      <c r="C367">
        <v>0.02</v>
      </c>
      <c r="D367">
        <v>4.57</v>
      </c>
      <c r="E367">
        <v>5.42</v>
      </c>
      <c r="F367">
        <v>667</v>
      </c>
      <c r="G367" t="s">
        <v>786</v>
      </c>
      <c r="H367" t="s">
        <v>49</v>
      </c>
      <c r="I367" t="s">
        <v>28</v>
      </c>
      <c r="J367" t="s">
        <v>29</v>
      </c>
      <c r="K367" t="s">
        <v>109</v>
      </c>
      <c r="L367" t="s">
        <v>59</v>
      </c>
      <c r="M367" t="s">
        <v>784</v>
      </c>
      <c r="N367">
        <v>0.37</v>
      </c>
      <c r="O367" t="s">
        <v>33</v>
      </c>
      <c r="P367" t="s">
        <v>61</v>
      </c>
      <c r="Q367" t="s">
        <v>130</v>
      </c>
      <c r="R367" t="s">
        <v>787</v>
      </c>
      <c r="S367">
        <v>75203</v>
      </c>
      <c r="T367" s="3">
        <v>42116</v>
      </c>
      <c r="U367" s="3">
        <v>42120</v>
      </c>
      <c r="V367">
        <v>-124.28049999999999</v>
      </c>
      <c r="W367">
        <v>45</v>
      </c>
      <c r="X367">
        <v>221.06</v>
      </c>
      <c r="Y367">
        <v>48257</v>
      </c>
    </row>
    <row r="368" spans="1:25" x14ac:dyDescent="0.25">
      <c r="A368">
        <v>24882</v>
      </c>
      <c r="B368" t="s">
        <v>56</v>
      </c>
      <c r="C368">
        <v>0.09</v>
      </c>
      <c r="D368">
        <v>2.89</v>
      </c>
      <c r="E368">
        <v>0.5</v>
      </c>
      <c r="F368">
        <v>669</v>
      </c>
      <c r="G368" t="s">
        <v>788</v>
      </c>
      <c r="H368" t="s">
        <v>49</v>
      </c>
      <c r="I368" t="s">
        <v>40</v>
      </c>
      <c r="J368" t="s">
        <v>29</v>
      </c>
      <c r="K368" t="s">
        <v>134</v>
      </c>
      <c r="L368" t="s">
        <v>59</v>
      </c>
      <c r="M368" t="s">
        <v>789</v>
      </c>
      <c r="N368">
        <v>0.38</v>
      </c>
      <c r="O368" t="s">
        <v>33</v>
      </c>
      <c r="P368" t="s">
        <v>61</v>
      </c>
      <c r="Q368" t="s">
        <v>330</v>
      </c>
      <c r="R368" t="s">
        <v>790</v>
      </c>
      <c r="S368">
        <v>52501</v>
      </c>
      <c r="T368" s="3">
        <v>42083</v>
      </c>
      <c r="U368" s="3">
        <v>42085</v>
      </c>
      <c r="V368">
        <v>40.482299999999995</v>
      </c>
      <c r="W368">
        <v>22</v>
      </c>
      <c r="X368">
        <v>58.67</v>
      </c>
      <c r="Y368">
        <v>88475</v>
      </c>
    </row>
    <row r="369" spans="1:25" x14ac:dyDescent="0.25">
      <c r="A369">
        <v>24883</v>
      </c>
      <c r="B369" t="s">
        <v>56</v>
      </c>
      <c r="C369">
        <v>0.02</v>
      </c>
      <c r="D369">
        <v>48.91</v>
      </c>
      <c r="E369">
        <v>5.81</v>
      </c>
      <c r="F369">
        <v>669</v>
      </c>
      <c r="G369" t="s">
        <v>788</v>
      </c>
      <c r="H369" t="s">
        <v>49</v>
      </c>
      <c r="I369" t="s">
        <v>40</v>
      </c>
      <c r="J369" t="s">
        <v>29</v>
      </c>
      <c r="K369" t="s">
        <v>93</v>
      </c>
      <c r="L369" t="s">
        <v>59</v>
      </c>
      <c r="M369" t="s">
        <v>791</v>
      </c>
      <c r="N369">
        <v>0.38</v>
      </c>
      <c r="O369" t="s">
        <v>33</v>
      </c>
      <c r="P369" t="s">
        <v>61</v>
      </c>
      <c r="Q369" t="s">
        <v>330</v>
      </c>
      <c r="R369" t="s">
        <v>790</v>
      </c>
      <c r="S369">
        <v>52501</v>
      </c>
      <c r="T369" s="3">
        <v>42083</v>
      </c>
      <c r="U369" s="3">
        <v>42084</v>
      </c>
      <c r="V369">
        <v>32.86</v>
      </c>
      <c r="W369">
        <v>2</v>
      </c>
      <c r="X369">
        <v>101.06</v>
      </c>
      <c r="Y369">
        <v>88475</v>
      </c>
    </row>
    <row r="370" spans="1:25" x14ac:dyDescent="0.25">
      <c r="A370">
        <v>18808</v>
      </c>
      <c r="B370" t="s">
        <v>106</v>
      </c>
      <c r="C370">
        <v>0.08</v>
      </c>
      <c r="D370">
        <v>296.18</v>
      </c>
      <c r="E370">
        <v>54.12</v>
      </c>
      <c r="F370">
        <v>670</v>
      </c>
      <c r="G370" t="s">
        <v>792</v>
      </c>
      <c r="H370" t="s">
        <v>39</v>
      </c>
      <c r="I370" t="s">
        <v>40</v>
      </c>
      <c r="J370" t="s">
        <v>41</v>
      </c>
      <c r="K370" t="s">
        <v>152</v>
      </c>
      <c r="L370" t="s">
        <v>121</v>
      </c>
      <c r="M370" t="s">
        <v>153</v>
      </c>
      <c r="N370">
        <v>0.76</v>
      </c>
      <c r="O370" t="s">
        <v>33</v>
      </c>
      <c r="P370" t="s">
        <v>136</v>
      </c>
      <c r="Q370" t="s">
        <v>137</v>
      </c>
      <c r="R370" t="s">
        <v>639</v>
      </c>
      <c r="S370">
        <v>22025</v>
      </c>
      <c r="T370" s="3">
        <v>42068</v>
      </c>
      <c r="U370" s="3">
        <v>42075</v>
      </c>
      <c r="V370">
        <v>-187.22199999999998</v>
      </c>
      <c r="W370">
        <v>5</v>
      </c>
      <c r="X370">
        <v>1429.81</v>
      </c>
      <c r="Y370">
        <v>88474</v>
      </c>
    </row>
    <row r="371" spans="1:25" x14ac:dyDescent="0.25">
      <c r="A371">
        <v>19423</v>
      </c>
      <c r="B371" t="s">
        <v>106</v>
      </c>
      <c r="C371">
        <v>7.0000000000000007E-2</v>
      </c>
      <c r="D371">
        <v>2.88</v>
      </c>
      <c r="E371">
        <v>1.01</v>
      </c>
      <c r="F371">
        <v>672</v>
      </c>
      <c r="G371" t="s">
        <v>793</v>
      </c>
      <c r="H371" t="s">
        <v>49</v>
      </c>
      <c r="I371" t="s">
        <v>58</v>
      </c>
      <c r="J371" t="s">
        <v>29</v>
      </c>
      <c r="K371" t="s">
        <v>30</v>
      </c>
      <c r="L371" t="s">
        <v>31</v>
      </c>
      <c r="M371" t="s">
        <v>794</v>
      </c>
      <c r="N371">
        <v>0.55000000000000004</v>
      </c>
      <c r="O371" t="s">
        <v>33</v>
      </c>
      <c r="P371" t="s">
        <v>61</v>
      </c>
      <c r="Q371" t="s">
        <v>330</v>
      </c>
      <c r="R371" t="s">
        <v>331</v>
      </c>
      <c r="S371">
        <v>50208</v>
      </c>
      <c r="T371" s="3">
        <v>42040</v>
      </c>
      <c r="U371" s="3">
        <v>42044</v>
      </c>
      <c r="V371">
        <v>9.59</v>
      </c>
      <c r="W371">
        <v>12</v>
      </c>
      <c r="X371">
        <v>34.97</v>
      </c>
      <c r="Y371">
        <v>88173</v>
      </c>
    </row>
    <row r="372" spans="1:25" x14ac:dyDescent="0.25">
      <c r="A372">
        <v>19424</v>
      </c>
      <c r="B372" t="s">
        <v>106</v>
      </c>
      <c r="C372">
        <v>0.1</v>
      </c>
      <c r="D372">
        <v>195.99</v>
      </c>
      <c r="E372">
        <v>3.99</v>
      </c>
      <c r="F372">
        <v>672</v>
      </c>
      <c r="G372" t="s">
        <v>793</v>
      </c>
      <c r="H372" t="s">
        <v>49</v>
      </c>
      <c r="I372" t="s">
        <v>58</v>
      </c>
      <c r="J372" t="s">
        <v>77</v>
      </c>
      <c r="K372" t="s">
        <v>78</v>
      </c>
      <c r="L372" t="s">
        <v>59</v>
      </c>
      <c r="M372" t="s">
        <v>795</v>
      </c>
      <c r="N372">
        <v>0.57999999999999996</v>
      </c>
      <c r="O372" t="s">
        <v>33</v>
      </c>
      <c r="P372" t="s">
        <v>61</v>
      </c>
      <c r="Q372" t="s">
        <v>330</v>
      </c>
      <c r="R372" t="s">
        <v>331</v>
      </c>
      <c r="S372">
        <v>50208</v>
      </c>
      <c r="T372" s="3">
        <v>42040</v>
      </c>
      <c r="U372" s="3">
        <v>42047</v>
      </c>
      <c r="V372">
        <v>-655.42399999999998</v>
      </c>
      <c r="W372">
        <v>2</v>
      </c>
      <c r="X372">
        <v>308.86</v>
      </c>
      <c r="Y372">
        <v>88173</v>
      </c>
    </row>
    <row r="373" spans="1:25" x14ac:dyDescent="0.25">
      <c r="A373">
        <v>25059</v>
      </c>
      <c r="B373" t="s">
        <v>47</v>
      </c>
      <c r="C373">
        <v>0.06</v>
      </c>
      <c r="D373">
        <v>161.55000000000001</v>
      </c>
      <c r="E373">
        <v>19.989999999999998</v>
      </c>
      <c r="F373">
        <v>674</v>
      </c>
      <c r="G373" t="s">
        <v>796</v>
      </c>
      <c r="H373" t="s">
        <v>49</v>
      </c>
      <c r="I373" t="s">
        <v>58</v>
      </c>
      <c r="J373" t="s">
        <v>29</v>
      </c>
      <c r="K373" t="s">
        <v>141</v>
      </c>
      <c r="L373" t="s">
        <v>59</v>
      </c>
      <c r="M373" t="s">
        <v>161</v>
      </c>
      <c r="N373">
        <v>0.66</v>
      </c>
      <c r="O373" t="s">
        <v>33</v>
      </c>
      <c r="P373" t="s">
        <v>61</v>
      </c>
      <c r="Q373" t="s">
        <v>506</v>
      </c>
      <c r="R373" t="s">
        <v>797</v>
      </c>
      <c r="S373">
        <v>64133</v>
      </c>
      <c r="T373" s="3">
        <v>42006</v>
      </c>
      <c r="U373" s="3">
        <v>42007</v>
      </c>
      <c r="V373">
        <v>-7.5800000000000409</v>
      </c>
      <c r="W373">
        <v>3</v>
      </c>
      <c r="X373">
        <v>485.01</v>
      </c>
      <c r="Y373">
        <v>88174</v>
      </c>
    </row>
    <row r="374" spans="1:25" x14ac:dyDescent="0.25">
      <c r="A374">
        <v>19326</v>
      </c>
      <c r="B374" t="s">
        <v>56</v>
      </c>
      <c r="C374">
        <v>0.04</v>
      </c>
      <c r="D374">
        <v>15.42</v>
      </c>
      <c r="E374">
        <v>10.68</v>
      </c>
      <c r="F374">
        <v>678</v>
      </c>
      <c r="G374" t="s">
        <v>798</v>
      </c>
      <c r="H374" t="s">
        <v>27</v>
      </c>
      <c r="I374" t="s">
        <v>28</v>
      </c>
      <c r="J374" t="s">
        <v>29</v>
      </c>
      <c r="K374" t="s">
        <v>141</v>
      </c>
      <c r="L374" t="s">
        <v>59</v>
      </c>
      <c r="M374" t="s">
        <v>426</v>
      </c>
      <c r="N374">
        <v>0.57999999999999996</v>
      </c>
      <c r="O374" t="s">
        <v>33</v>
      </c>
      <c r="P374" t="s">
        <v>136</v>
      </c>
      <c r="Q374" t="s">
        <v>137</v>
      </c>
      <c r="R374" t="s">
        <v>799</v>
      </c>
      <c r="S374">
        <v>24281</v>
      </c>
      <c r="T374" s="3">
        <v>42116</v>
      </c>
      <c r="U374" s="3">
        <v>42117</v>
      </c>
      <c r="V374">
        <v>-109.70400000000001</v>
      </c>
      <c r="W374">
        <v>5</v>
      </c>
      <c r="X374">
        <v>81.14</v>
      </c>
      <c r="Y374">
        <v>88889</v>
      </c>
    </row>
    <row r="375" spans="1:25" x14ac:dyDescent="0.25">
      <c r="A375">
        <v>21609</v>
      </c>
      <c r="B375" t="s">
        <v>56</v>
      </c>
      <c r="C375">
        <v>0.01</v>
      </c>
      <c r="D375">
        <v>3.95</v>
      </c>
      <c r="E375">
        <v>5.13</v>
      </c>
      <c r="F375">
        <v>679</v>
      </c>
      <c r="G375" t="s">
        <v>800</v>
      </c>
      <c r="H375" t="s">
        <v>49</v>
      </c>
      <c r="I375" t="s">
        <v>28</v>
      </c>
      <c r="J375" t="s">
        <v>29</v>
      </c>
      <c r="K375" t="s">
        <v>257</v>
      </c>
      <c r="L375" t="s">
        <v>59</v>
      </c>
      <c r="M375" t="s">
        <v>801</v>
      </c>
      <c r="N375">
        <v>0.59</v>
      </c>
      <c r="O375" t="s">
        <v>33</v>
      </c>
      <c r="P375" t="s">
        <v>34</v>
      </c>
      <c r="Q375" t="s">
        <v>35</v>
      </c>
      <c r="R375" t="s">
        <v>802</v>
      </c>
      <c r="S375">
        <v>98387</v>
      </c>
      <c r="T375" s="3">
        <v>42067</v>
      </c>
      <c r="U375" s="3">
        <v>42068</v>
      </c>
      <c r="V375">
        <v>-19.93</v>
      </c>
      <c r="W375">
        <v>2</v>
      </c>
      <c r="X375">
        <v>10.11</v>
      </c>
      <c r="Y375">
        <v>88890</v>
      </c>
    </row>
    <row r="376" spans="1:25" x14ac:dyDescent="0.25">
      <c r="A376">
        <v>21610</v>
      </c>
      <c r="B376" t="s">
        <v>56</v>
      </c>
      <c r="C376">
        <v>0.02</v>
      </c>
      <c r="D376">
        <v>367.99</v>
      </c>
      <c r="E376">
        <v>19.989999999999998</v>
      </c>
      <c r="F376">
        <v>679</v>
      </c>
      <c r="G376" t="s">
        <v>800</v>
      </c>
      <c r="H376" t="s">
        <v>49</v>
      </c>
      <c r="I376" t="s">
        <v>28</v>
      </c>
      <c r="J376" t="s">
        <v>29</v>
      </c>
      <c r="K376" t="s">
        <v>109</v>
      </c>
      <c r="L376" t="s">
        <v>59</v>
      </c>
      <c r="M376" t="s">
        <v>803</v>
      </c>
      <c r="N376">
        <v>0.4</v>
      </c>
      <c r="O376" t="s">
        <v>33</v>
      </c>
      <c r="P376" t="s">
        <v>34</v>
      </c>
      <c r="Q376" t="s">
        <v>35</v>
      </c>
      <c r="R376" t="s">
        <v>802</v>
      </c>
      <c r="S376">
        <v>98387</v>
      </c>
      <c r="T376" s="3">
        <v>42067</v>
      </c>
      <c r="U376" s="3">
        <v>42068</v>
      </c>
      <c r="V376">
        <v>4568.6072999999997</v>
      </c>
      <c r="W376">
        <v>17</v>
      </c>
      <c r="X376">
        <v>6621.17</v>
      </c>
      <c r="Y376">
        <v>88890</v>
      </c>
    </row>
    <row r="377" spans="1:25" x14ac:dyDescent="0.25">
      <c r="A377">
        <v>21612</v>
      </c>
      <c r="B377" t="s">
        <v>56</v>
      </c>
      <c r="C377">
        <v>0.04</v>
      </c>
      <c r="D377">
        <v>95.99</v>
      </c>
      <c r="E377">
        <v>4.9000000000000004</v>
      </c>
      <c r="F377">
        <v>680</v>
      </c>
      <c r="G377" t="s">
        <v>804</v>
      </c>
      <c r="H377" t="s">
        <v>49</v>
      </c>
      <c r="I377" t="s">
        <v>28</v>
      </c>
      <c r="J377" t="s">
        <v>77</v>
      </c>
      <c r="K377" t="s">
        <v>78</v>
      </c>
      <c r="L377" t="s">
        <v>59</v>
      </c>
      <c r="M377" t="s">
        <v>254</v>
      </c>
      <c r="N377">
        <v>0.56000000000000005</v>
      </c>
      <c r="O377" t="s">
        <v>33</v>
      </c>
      <c r="P377" t="s">
        <v>34</v>
      </c>
      <c r="Q377" t="s">
        <v>35</v>
      </c>
      <c r="R377" t="s">
        <v>805</v>
      </c>
      <c r="S377">
        <v>99207</v>
      </c>
      <c r="T377" s="3">
        <v>42067</v>
      </c>
      <c r="U377" s="3">
        <v>42069</v>
      </c>
      <c r="V377">
        <v>-258.22500000000002</v>
      </c>
      <c r="W377">
        <v>3</v>
      </c>
      <c r="X377">
        <v>253.78</v>
      </c>
      <c r="Y377">
        <v>88890</v>
      </c>
    </row>
    <row r="378" spans="1:25" x14ac:dyDescent="0.25">
      <c r="A378">
        <v>18555</v>
      </c>
      <c r="B378" t="s">
        <v>56</v>
      </c>
      <c r="C378">
        <v>0.06</v>
      </c>
      <c r="D378">
        <v>17.670000000000002</v>
      </c>
      <c r="E378">
        <v>8.99</v>
      </c>
      <c r="F378">
        <v>683</v>
      </c>
      <c r="G378" t="s">
        <v>806</v>
      </c>
      <c r="H378" t="s">
        <v>27</v>
      </c>
      <c r="I378" t="s">
        <v>58</v>
      </c>
      <c r="J378" t="s">
        <v>41</v>
      </c>
      <c r="K378" t="s">
        <v>50</v>
      </c>
      <c r="L378" t="s">
        <v>51</v>
      </c>
      <c r="M378" t="s">
        <v>807</v>
      </c>
      <c r="N378">
        <v>0.47</v>
      </c>
      <c r="O378" t="s">
        <v>33</v>
      </c>
      <c r="P378" t="s">
        <v>61</v>
      </c>
      <c r="Q378" t="s">
        <v>496</v>
      </c>
      <c r="R378" t="s">
        <v>808</v>
      </c>
      <c r="S378">
        <v>68046</v>
      </c>
      <c r="T378" s="3">
        <v>42101</v>
      </c>
      <c r="U378" s="3">
        <v>42102</v>
      </c>
      <c r="V378">
        <v>38.06</v>
      </c>
      <c r="W378">
        <v>4</v>
      </c>
      <c r="X378">
        <v>69.959999999999994</v>
      </c>
      <c r="Y378">
        <v>87765</v>
      </c>
    </row>
    <row r="379" spans="1:25" x14ac:dyDescent="0.25">
      <c r="A379">
        <v>21411</v>
      </c>
      <c r="B379" t="s">
        <v>47</v>
      </c>
      <c r="C379">
        <v>7.0000000000000007E-2</v>
      </c>
      <c r="D379">
        <v>279.48</v>
      </c>
      <c r="E379">
        <v>35</v>
      </c>
      <c r="F379">
        <v>688</v>
      </c>
      <c r="G379" t="s">
        <v>809</v>
      </c>
      <c r="H379" t="s">
        <v>49</v>
      </c>
      <c r="I379" t="s">
        <v>58</v>
      </c>
      <c r="J379" t="s">
        <v>29</v>
      </c>
      <c r="K379" t="s">
        <v>141</v>
      </c>
      <c r="L379" t="s">
        <v>236</v>
      </c>
      <c r="M379" t="s">
        <v>810</v>
      </c>
      <c r="N379">
        <v>0.8</v>
      </c>
      <c r="O379" t="s">
        <v>33</v>
      </c>
      <c r="P379" t="s">
        <v>61</v>
      </c>
      <c r="Q379" t="s">
        <v>506</v>
      </c>
      <c r="R379" t="s">
        <v>811</v>
      </c>
      <c r="S379">
        <v>63116</v>
      </c>
      <c r="T379" s="3">
        <v>42140</v>
      </c>
      <c r="U379" s="3">
        <v>42140</v>
      </c>
      <c r="V379">
        <v>-207.28</v>
      </c>
      <c r="W379">
        <v>10</v>
      </c>
      <c r="X379">
        <v>2716.09</v>
      </c>
      <c r="Y379">
        <v>88503</v>
      </c>
    </row>
    <row r="380" spans="1:25" x14ac:dyDescent="0.25">
      <c r="A380">
        <v>19325</v>
      </c>
      <c r="B380" t="s">
        <v>106</v>
      </c>
      <c r="C380">
        <v>0.06</v>
      </c>
      <c r="D380">
        <v>4.18</v>
      </c>
      <c r="E380">
        <v>2.99</v>
      </c>
      <c r="F380">
        <v>688</v>
      </c>
      <c r="G380" t="s">
        <v>809</v>
      </c>
      <c r="H380" t="s">
        <v>49</v>
      </c>
      <c r="I380" t="s">
        <v>58</v>
      </c>
      <c r="J380" t="s">
        <v>29</v>
      </c>
      <c r="K380" t="s">
        <v>109</v>
      </c>
      <c r="L380" t="s">
        <v>59</v>
      </c>
      <c r="M380" t="s">
        <v>812</v>
      </c>
      <c r="N380">
        <v>0.37</v>
      </c>
      <c r="O380" t="s">
        <v>33</v>
      </c>
      <c r="P380" t="s">
        <v>61</v>
      </c>
      <c r="Q380" t="s">
        <v>506</v>
      </c>
      <c r="R380" t="s">
        <v>811</v>
      </c>
      <c r="S380">
        <v>63116</v>
      </c>
      <c r="T380" s="3">
        <v>42069</v>
      </c>
      <c r="U380" s="3">
        <v>42071</v>
      </c>
      <c r="V380">
        <v>-12.719000000000001</v>
      </c>
      <c r="W380">
        <v>5</v>
      </c>
      <c r="X380">
        <v>21.34</v>
      </c>
      <c r="Y380">
        <v>88504</v>
      </c>
    </row>
    <row r="381" spans="1:25" x14ac:dyDescent="0.25">
      <c r="A381">
        <v>26321</v>
      </c>
      <c r="B381" t="s">
        <v>56</v>
      </c>
      <c r="C381">
        <v>7.0000000000000007E-2</v>
      </c>
      <c r="D381">
        <v>1.7</v>
      </c>
      <c r="E381">
        <v>1.99</v>
      </c>
      <c r="F381">
        <v>689</v>
      </c>
      <c r="G381" t="s">
        <v>813</v>
      </c>
      <c r="H381" t="s">
        <v>49</v>
      </c>
      <c r="I381" t="s">
        <v>58</v>
      </c>
      <c r="J381" t="s">
        <v>77</v>
      </c>
      <c r="K381" t="s">
        <v>180</v>
      </c>
      <c r="L381" t="s">
        <v>51</v>
      </c>
      <c r="M381" t="s">
        <v>814</v>
      </c>
      <c r="N381">
        <v>0.51</v>
      </c>
      <c r="O381" t="s">
        <v>33</v>
      </c>
      <c r="P381" t="s">
        <v>61</v>
      </c>
      <c r="Q381" t="s">
        <v>506</v>
      </c>
      <c r="R381" t="s">
        <v>815</v>
      </c>
      <c r="S381">
        <v>63376</v>
      </c>
      <c r="T381" s="3">
        <v>42039</v>
      </c>
      <c r="U381" s="3">
        <v>42040</v>
      </c>
      <c r="V381">
        <v>-51.42</v>
      </c>
      <c r="W381">
        <v>10</v>
      </c>
      <c r="X381">
        <v>17.420000000000002</v>
      </c>
      <c r="Y381">
        <v>88502</v>
      </c>
    </row>
    <row r="382" spans="1:25" x14ac:dyDescent="0.25">
      <c r="A382">
        <v>19933</v>
      </c>
      <c r="B382" t="s">
        <v>25</v>
      </c>
      <c r="C382">
        <v>0.09</v>
      </c>
      <c r="D382">
        <v>6.48</v>
      </c>
      <c r="E382">
        <v>6.35</v>
      </c>
      <c r="F382">
        <v>691</v>
      </c>
      <c r="G382" t="s">
        <v>816</v>
      </c>
      <c r="H382" t="s">
        <v>49</v>
      </c>
      <c r="I382" t="s">
        <v>40</v>
      </c>
      <c r="J382" t="s">
        <v>29</v>
      </c>
      <c r="K382" t="s">
        <v>93</v>
      </c>
      <c r="L382" t="s">
        <v>59</v>
      </c>
      <c r="M382" t="s">
        <v>817</v>
      </c>
      <c r="N382">
        <v>0.37</v>
      </c>
      <c r="O382" t="s">
        <v>33</v>
      </c>
      <c r="P382" t="s">
        <v>34</v>
      </c>
      <c r="Q382" t="s">
        <v>35</v>
      </c>
      <c r="R382" t="s">
        <v>818</v>
      </c>
      <c r="S382">
        <v>98408</v>
      </c>
      <c r="T382" s="3">
        <v>42084</v>
      </c>
      <c r="U382" s="3">
        <v>42085</v>
      </c>
      <c r="V382">
        <v>-88.6</v>
      </c>
      <c r="W382">
        <v>8</v>
      </c>
      <c r="X382">
        <v>49.81</v>
      </c>
      <c r="Y382">
        <v>89915</v>
      </c>
    </row>
    <row r="383" spans="1:25" x14ac:dyDescent="0.25">
      <c r="A383">
        <v>19400</v>
      </c>
      <c r="B383" t="s">
        <v>106</v>
      </c>
      <c r="C383">
        <v>0.02</v>
      </c>
      <c r="D383">
        <v>500.98</v>
      </c>
      <c r="E383">
        <v>41.44</v>
      </c>
      <c r="F383">
        <v>693</v>
      </c>
      <c r="G383" t="s">
        <v>819</v>
      </c>
      <c r="H383" t="s">
        <v>39</v>
      </c>
      <c r="I383" t="s">
        <v>58</v>
      </c>
      <c r="J383" t="s">
        <v>41</v>
      </c>
      <c r="K383" t="s">
        <v>191</v>
      </c>
      <c r="L383" t="s">
        <v>121</v>
      </c>
      <c r="M383" t="s">
        <v>820</v>
      </c>
      <c r="N383">
        <v>0.66</v>
      </c>
      <c r="O383" t="s">
        <v>33</v>
      </c>
      <c r="P383" t="s">
        <v>34</v>
      </c>
      <c r="Q383" t="s">
        <v>255</v>
      </c>
      <c r="R383" t="s">
        <v>821</v>
      </c>
      <c r="S383">
        <v>80229</v>
      </c>
      <c r="T383" s="3">
        <v>42088</v>
      </c>
      <c r="U383" s="3">
        <v>42088</v>
      </c>
      <c r="V383">
        <v>2568.4628999999995</v>
      </c>
      <c r="W383">
        <v>7</v>
      </c>
      <c r="X383">
        <v>3722.41</v>
      </c>
      <c r="Y383">
        <v>87811</v>
      </c>
    </row>
    <row r="384" spans="1:25" x14ac:dyDescent="0.25">
      <c r="A384">
        <v>18736</v>
      </c>
      <c r="B384" t="s">
        <v>106</v>
      </c>
      <c r="C384">
        <v>0.09</v>
      </c>
      <c r="D384">
        <v>5.34</v>
      </c>
      <c r="E384">
        <v>2.99</v>
      </c>
      <c r="F384">
        <v>693</v>
      </c>
      <c r="G384" t="s">
        <v>819</v>
      </c>
      <c r="H384" t="s">
        <v>27</v>
      </c>
      <c r="I384" t="s">
        <v>58</v>
      </c>
      <c r="J384" t="s">
        <v>29</v>
      </c>
      <c r="K384" t="s">
        <v>109</v>
      </c>
      <c r="L384" t="s">
        <v>59</v>
      </c>
      <c r="M384" t="s">
        <v>822</v>
      </c>
      <c r="N384">
        <v>0.38</v>
      </c>
      <c r="O384" t="s">
        <v>33</v>
      </c>
      <c r="P384" t="s">
        <v>34</v>
      </c>
      <c r="Q384" t="s">
        <v>255</v>
      </c>
      <c r="R384" t="s">
        <v>821</v>
      </c>
      <c r="S384">
        <v>80229</v>
      </c>
      <c r="T384" s="3">
        <v>42071</v>
      </c>
      <c r="U384" s="3">
        <v>42078</v>
      </c>
      <c r="V384">
        <v>9.4860000000000007</v>
      </c>
      <c r="W384">
        <v>17</v>
      </c>
      <c r="X384">
        <v>95.1</v>
      </c>
      <c r="Y384">
        <v>87812</v>
      </c>
    </row>
    <row r="385" spans="1:25" x14ac:dyDescent="0.25">
      <c r="A385">
        <v>18737</v>
      </c>
      <c r="B385" t="s">
        <v>106</v>
      </c>
      <c r="C385">
        <v>7.0000000000000007E-2</v>
      </c>
      <c r="D385">
        <v>140.97999999999999</v>
      </c>
      <c r="E385">
        <v>53.48</v>
      </c>
      <c r="F385">
        <v>693</v>
      </c>
      <c r="G385" t="s">
        <v>819</v>
      </c>
      <c r="H385" t="s">
        <v>39</v>
      </c>
      <c r="I385" t="s">
        <v>58</v>
      </c>
      <c r="J385" t="s">
        <v>41</v>
      </c>
      <c r="K385" t="s">
        <v>191</v>
      </c>
      <c r="L385" t="s">
        <v>121</v>
      </c>
      <c r="M385" t="s">
        <v>823</v>
      </c>
      <c r="N385">
        <v>0.65</v>
      </c>
      <c r="O385" t="s">
        <v>33</v>
      </c>
      <c r="P385" t="s">
        <v>34</v>
      </c>
      <c r="Q385" t="s">
        <v>255</v>
      </c>
      <c r="R385" t="s">
        <v>821</v>
      </c>
      <c r="S385">
        <v>80229</v>
      </c>
      <c r="T385" s="3">
        <v>42071</v>
      </c>
      <c r="U385" s="3">
        <v>42078</v>
      </c>
      <c r="V385">
        <v>-263.64999999999998</v>
      </c>
      <c r="W385">
        <v>5</v>
      </c>
      <c r="X385">
        <v>734.74</v>
      </c>
      <c r="Y385">
        <v>87812</v>
      </c>
    </row>
    <row r="386" spans="1:25" x14ac:dyDescent="0.25">
      <c r="A386">
        <v>18738</v>
      </c>
      <c r="B386" t="s">
        <v>106</v>
      </c>
      <c r="C386">
        <v>0.06</v>
      </c>
      <c r="D386">
        <v>205.99</v>
      </c>
      <c r="E386">
        <v>5.26</v>
      </c>
      <c r="F386">
        <v>693</v>
      </c>
      <c r="G386" t="s">
        <v>819</v>
      </c>
      <c r="H386" t="s">
        <v>49</v>
      </c>
      <c r="I386" t="s">
        <v>58</v>
      </c>
      <c r="J386" t="s">
        <v>77</v>
      </c>
      <c r="K386" t="s">
        <v>78</v>
      </c>
      <c r="L386" t="s">
        <v>59</v>
      </c>
      <c r="M386" t="s">
        <v>824</v>
      </c>
      <c r="N386">
        <v>0.56000000000000005</v>
      </c>
      <c r="O386" t="s">
        <v>33</v>
      </c>
      <c r="P386" t="s">
        <v>34</v>
      </c>
      <c r="Q386" t="s">
        <v>255</v>
      </c>
      <c r="R386" t="s">
        <v>821</v>
      </c>
      <c r="S386">
        <v>80229</v>
      </c>
      <c r="T386" s="3">
        <v>42071</v>
      </c>
      <c r="U386" s="3">
        <v>42078</v>
      </c>
      <c r="V386">
        <v>890.18100000000004</v>
      </c>
      <c r="W386">
        <v>11</v>
      </c>
      <c r="X386">
        <v>1882.87</v>
      </c>
      <c r="Y386">
        <v>87812</v>
      </c>
    </row>
    <row r="387" spans="1:25" x14ac:dyDescent="0.25">
      <c r="A387">
        <v>18810</v>
      </c>
      <c r="B387" t="s">
        <v>25</v>
      </c>
      <c r="C387">
        <v>0</v>
      </c>
      <c r="D387">
        <v>230.98</v>
      </c>
      <c r="E387">
        <v>23.78</v>
      </c>
      <c r="F387">
        <v>693</v>
      </c>
      <c r="G387" t="s">
        <v>819</v>
      </c>
      <c r="H387" t="s">
        <v>39</v>
      </c>
      <c r="I387" t="s">
        <v>58</v>
      </c>
      <c r="J387" t="s">
        <v>41</v>
      </c>
      <c r="K387" t="s">
        <v>152</v>
      </c>
      <c r="L387" t="s">
        <v>121</v>
      </c>
      <c r="M387" t="s">
        <v>825</v>
      </c>
      <c r="N387">
        <v>0.6</v>
      </c>
      <c r="O387" t="s">
        <v>33</v>
      </c>
      <c r="P387" t="s">
        <v>34</v>
      </c>
      <c r="Q387" t="s">
        <v>255</v>
      </c>
      <c r="R387" t="s">
        <v>821</v>
      </c>
      <c r="S387">
        <v>80229</v>
      </c>
      <c r="T387" s="3">
        <v>42129</v>
      </c>
      <c r="U387" s="3">
        <v>42131</v>
      </c>
      <c r="V387">
        <v>6095.8601999999992</v>
      </c>
      <c r="W387">
        <v>36</v>
      </c>
      <c r="X387">
        <v>8834.58</v>
      </c>
      <c r="Y387">
        <v>87813</v>
      </c>
    </row>
    <row r="388" spans="1:25" x14ac:dyDescent="0.25">
      <c r="A388">
        <v>22613</v>
      </c>
      <c r="B388" t="s">
        <v>56</v>
      </c>
      <c r="C388">
        <v>0.06</v>
      </c>
      <c r="D388">
        <v>8.1199999999999992</v>
      </c>
      <c r="E388">
        <v>2.83</v>
      </c>
      <c r="F388">
        <v>696</v>
      </c>
      <c r="G388" t="s">
        <v>826</v>
      </c>
      <c r="H388" t="s">
        <v>49</v>
      </c>
      <c r="I388" t="s">
        <v>28</v>
      </c>
      <c r="J388" t="s">
        <v>77</v>
      </c>
      <c r="K388" t="s">
        <v>180</v>
      </c>
      <c r="L388" t="s">
        <v>51</v>
      </c>
      <c r="M388" t="s">
        <v>827</v>
      </c>
      <c r="N388">
        <v>0.77</v>
      </c>
      <c r="O388" t="s">
        <v>33</v>
      </c>
      <c r="P388" t="s">
        <v>61</v>
      </c>
      <c r="Q388" t="s">
        <v>703</v>
      </c>
      <c r="R388" t="s">
        <v>828</v>
      </c>
      <c r="S388">
        <v>46307</v>
      </c>
      <c r="T388" s="3">
        <v>42090</v>
      </c>
      <c r="U388" s="3">
        <v>42091</v>
      </c>
      <c r="V388">
        <v>-82.83</v>
      </c>
      <c r="W388">
        <v>10</v>
      </c>
      <c r="X388">
        <v>78.540000000000006</v>
      </c>
      <c r="Y388">
        <v>89847</v>
      </c>
    </row>
    <row r="389" spans="1:25" x14ac:dyDescent="0.25">
      <c r="A389">
        <v>22614</v>
      </c>
      <c r="B389" t="s">
        <v>56</v>
      </c>
      <c r="C389">
        <v>0.05</v>
      </c>
      <c r="D389">
        <v>51.65</v>
      </c>
      <c r="E389">
        <v>18.45</v>
      </c>
      <c r="F389">
        <v>696</v>
      </c>
      <c r="G389" t="s">
        <v>826</v>
      </c>
      <c r="H389" t="s">
        <v>49</v>
      </c>
      <c r="I389" t="s">
        <v>28</v>
      </c>
      <c r="J389" t="s">
        <v>41</v>
      </c>
      <c r="K389" t="s">
        <v>50</v>
      </c>
      <c r="L389" t="s">
        <v>86</v>
      </c>
      <c r="M389" t="s">
        <v>829</v>
      </c>
      <c r="N389">
        <v>0.65</v>
      </c>
      <c r="O389" t="s">
        <v>33</v>
      </c>
      <c r="P389" t="s">
        <v>61</v>
      </c>
      <c r="Q389" t="s">
        <v>703</v>
      </c>
      <c r="R389" t="s">
        <v>828</v>
      </c>
      <c r="S389">
        <v>46307</v>
      </c>
      <c r="T389" s="3">
        <v>42090</v>
      </c>
      <c r="U389" s="3">
        <v>42091</v>
      </c>
      <c r="V389">
        <v>25.04</v>
      </c>
      <c r="W389">
        <v>12</v>
      </c>
      <c r="X389">
        <v>605.1</v>
      </c>
      <c r="Y389">
        <v>89847</v>
      </c>
    </row>
    <row r="390" spans="1:25" x14ac:dyDescent="0.25">
      <c r="A390">
        <v>19225</v>
      </c>
      <c r="B390" t="s">
        <v>106</v>
      </c>
      <c r="C390">
        <v>0.1</v>
      </c>
      <c r="D390">
        <v>40.479999999999997</v>
      </c>
      <c r="E390">
        <v>19.989999999999998</v>
      </c>
      <c r="F390">
        <v>696</v>
      </c>
      <c r="G390" t="s">
        <v>826</v>
      </c>
      <c r="H390" t="s">
        <v>49</v>
      </c>
      <c r="I390" t="s">
        <v>28</v>
      </c>
      <c r="J390" t="s">
        <v>77</v>
      </c>
      <c r="K390" t="s">
        <v>180</v>
      </c>
      <c r="L390" t="s">
        <v>59</v>
      </c>
      <c r="M390" t="s">
        <v>830</v>
      </c>
      <c r="N390">
        <v>0.77</v>
      </c>
      <c r="O390" t="s">
        <v>33</v>
      </c>
      <c r="P390" t="s">
        <v>61</v>
      </c>
      <c r="Q390" t="s">
        <v>703</v>
      </c>
      <c r="R390" t="s">
        <v>828</v>
      </c>
      <c r="S390">
        <v>46307</v>
      </c>
      <c r="T390" s="3">
        <v>42101</v>
      </c>
      <c r="U390" s="3">
        <v>42103</v>
      </c>
      <c r="V390">
        <v>-580.32000000000005</v>
      </c>
      <c r="W390">
        <v>9</v>
      </c>
      <c r="X390">
        <v>355.84</v>
      </c>
      <c r="Y390">
        <v>89848</v>
      </c>
    </row>
    <row r="391" spans="1:25" x14ac:dyDescent="0.25">
      <c r="A391">
        <v>22616</v>
      </c>
      <c r="B391" t="s">
        <v>56</v>
      </c>
      <c r="C391">
        <v>0.1</v>
      </c>
      <c r="D391">
        <v>175.99</v>
      </c>
      <c r="E391">
        <v>8.99</v>
      </c>
      <c r="F391">
        <v>697</v>
      </c>
      <c r="G391" t="s">
        <v>831</v>
      </c>
      <c r="H391" t="s">
        <v>49</v>
      </c>
      <c r="I391" t="s">
        <v>28</v>
      </c>
      <c r="J391" t="s">
        <v>77</v>
      </c>
      <c r="K391" t="s">
        <v>78</v>
      </c>
      <c r="L391" t="s">
        <v>59</v>
      </c>
      <c r="M391" t="s">
        <v>168</v>
      </c>
      <c r="N391">
        <v>0.56999999999999995</v>
      </c>
      <c r="O391" t="s">
        <v>33</v>
      </c>
      <c r="P391" t="s">
        <v>61</v>
      </c>
      <c r="Q391" t="s">
        <v>703</v>
      </c>
      <c r="R391" t="s">
        <v>832</v>
      </c>
      <c r="S391">
        <v>46312</v>
      </c>
      <c r="T391" s="3">
        <v>42090</v>
      </c>
      <c r="U391" s="3">
        <v>42091</v>
      </c>
      <c r="V391">
        <v>928.96079999999984</v>
      </c>
      <c r="W391">
        <v>10</v>
      </c>
      <c r="X391">
        <v>1346.32</v>
      </c>
      <c r="Y391">
        <v>89847</v>
      </c>
    </row>
    <row r="392" spans="1:25" x14ac:dyDescent="0.25">
      <c r="A392">
        <v>25480</v>
      </c>
      <c r="B392" t="s">
        <v>47</v>
      </c>
      <c r="C392">
        <v>0.08</v>
      </c>
      <c r="D392">
        <v>14.81</v>
      </c>
      <c r="E392">
        <v>13.32</v>
      </c>
      <c r="F392">
        <v>697</v>
      </c>
      <c r="G392" t="s">
        <v>831</v>
      </c>
      <c r="H392" t="s">
        <v>49</v>
      </c>
      <c r="I392" t="s">
        <v>28</v>
      </c>
      <c r="J392" t="s">
        <v>29</v>
      </c>
      <c r="K392" t="s">
        <v>257</v>
      </c>
      <c r="L392" t="s">
        <v>59</v>
      </c>
      <c r="M392" t="s">
        <v>833</v>
      </c>
      <c r="N392">
        <v>0.43</v>
      </c>
      <c r="O392" t="s">
        <v>33</v>
      </c>
      <c r="P392" t="s">
        <v>61</v>
      </c>
      <c r="Q392" t="s">
        <v>703</v>
      </c>
      <c r="R392" t="s">
        <v>832</v>
      </c>
      <c r="S392">
        <v>46312</v>
      </c>
      <c r="T392" s="3">
        <v>42042</v>
      </c>
      <c r="U392" s="3">
        <v>42044</v>
      </c>
      <c r="V392">
        <v>-131.61720000000003</v>
      </c>
      <c r="W392">
        <v>20</v>
      </c>
      <c r="X392">
        <v>292.18</v>
      </c>
      <c r="Y392">
        <v>89849</v>
      </c>
    </row>
    <row r="393" spans="1:25" x14ac:dyDescent="0.25">
      <c r="A393">
        <v>4613</v>
      </c>
      <c r="B393" t="s">
        <v>56</v>
      </c>
      <c r="C393">
        <v>0.06</v>
      </c>
      <c r="D393">
        <v>8.1199999999999992</v>
      </c>
      <c r="E393">
        <v>2.83</v>
      </c>
      <c r="F393">
        <v>698</v>
      </c>
      <c r="G393" t="s">
        <v>834</v>
      </c>
      <c r="H393" t="s">
        <v>49</v>
      </c>
      <c r="I393" t="s">
        <v>28</v>
      </c>
      <c r="J393" t="s">
        <v>77</v>
      </c>
      <c r="K393" t="s">
        <v>180</v>
      </c>
      <c r="L393" t="s">
        <v>51</v>
      </c>
      <c r="M393" t="s">
        <v>827</v>
      </c>
      <c r="N393">
        <v>0.77</v>
      </c>
      <c r="O393" t="s">
        <v>33</v>
      </c>
      <c r="P393" t="s">
        <v>34</v>
      </c>
      <c r="Q393" t="s">
        <v>35</v>
      </c>
      <c r="R393" t="s">
        <v>209</v>
      </c>
      <c r="S393">
        <v>98105</v>
      </c>
      <c r="T393" s="3">
        <v>42090</v>
      </c>
      <c r="U393" s="3">
        <v>42091</v>
      </c>
      <c r="V393">
        <v>-82.83</v>
      </c>
      <c r="W393">
        <v>41</v>
      </c>
      <c r="X393">
        <v>322.02999999999997</v>
      </c>
      <c r="Y393">
        <v>32869</v>
      </c>
    </row>
    <row r="394" spans="1:25" x14ac:dyDescent="0.25">
      <c r="A394">
        <v>4614</v>
      </c>
      <c r="B394" t="s">
        <v>56</v>
      </c>
      <c r="C394">
        <v>0.05</v>
      </c>
      <c r="D394">
        <v>51.65</v>
      </c>
      <c r="E394">
        <v>18.45</v>
      </c>
      <c r="F394">
        <v>698</v>
      </c>
      <c r="G394" t="s">
        <v>834</v>
      </c>
      <c r="H394" t="s">
        <v>49</v>
      </c>
      <c r="I394" t="s">
        <v>28</v>
      </c>
      <c r="J394" t="s">
        <v>41</v>
      </c>
      <c r="K394" t="s">
        <v>50</v>
      </c>
      <c r="L394" t="s">
        <v>86</v>
      </c>
      <c r="M394" t="s">
        <v>829</v>
      </c>
      <c r="N394">
        <v>0.65</v>
      </c>
      <c r="O394" t="s">
        <v>33</v>
      </c>
      <c r="P394" t="s">
        <v>34</v>
      </c>
      <c r="Q394" t="s">
        <v>35</v>
      </c>
      <c r="R394" t="s">
        <v>209</v>
      </c>
      <c r="S394">
        <v>98105</v>
      </c>
      <c r="T394" s="3">
        <v>42090</v>
      </c>
      <c r="U394" s="3">
        <v>42091</v>
      </c>
      <c r="V394">
        <v>25.04</v>
      </c>
      <c r="W394">
        <v>49</v>
      </c>
      <c r="X394">
        <v>2470.84</v>
      </c>
      <c r="Y394">
        <v>32869</v>
      </c>
    </row>
    <row r="395" spans="1:25" x14ac:dyDescent="0.25">
      <c r="A395">
        <v>4616</v>
      </c>
      <c r="B395" t="s">
        <v>56</v>
      </c>
      <c r="C395">
        <v>0.1</v>
      </c>
      <c r="D395">
        <v>175.99</v>
      </c>
      <c r="E395">
        <v>8.99</v>
      </c>
      <c r="F395">
        <v>698</v>
      </c>
      <c r="G395" t="s">
        <v>834</v>
      </c>
      <c r="H395" t="s">
        <v>49</v>
      </c>
      <c r="I395" t="s">
        <v>28</v>
      </c>
      <c r="J395" t="s">
        <v>77</v>
      </c>
      <c r="K395" t="s">
        <v>78</v>
      </c>
      <c r="L395" t="s">
        <v>59</v>
      </c>
      <c r="M395" t="s">
        <v>168</v>
      </c>
      <c r="N395">
        <v>0.56999999999999995</v>
      </c>
      <c r="O395" t="s">
        <v>33</v>
      </c>
      <c r="P395" t="s">
        <v>34</v>
      </c>
      <c r="Q395" t="s">
        <v>35</v>
      </c>
      <c r="R395" t="s">
        <v>209</v>
      </c>
      <c r="S395">
        <v>98105</v>
      </c>
      <c r="T395" s="3">
        <v>42090</v>
      </c>
      <c r="U395" s="3">
        <v>42091</v>
      </c>
      <c r="V395">
        <v>930.98700000000008</v>
      </c>
      <c r="W395">
        <v>39</v>
      </c>
      <c r="X395">
        <v>5250.66</v>
      </c>
      <c r="Y395">
        <v>32869</v>
      </c>
    </row>
    <row r="396" spans="1:25" x14ac:dyDescent="0.25">
      <c r="A396">
        <v>1225</v>
      </c>
      <c r="B396" t="s">
        <v>106</v>
      </c>
      <c r="C396">
        <v>0.1</v>
      </c>
      <c r="D396">
        <v>40.479999999999997</v>
      </c>
      <c r="E396">
        <v>19.989999999999998</v>
      </c>
      <c r="F396">
        <v>698</v>
      </c>
      <c r="G396" t="s">
        <v>834</v>
      </c>
      <c r="H396" t="s">
        <v>49</v>
      </c>
      <c r="I396" t="s">
        <v>28</v>
      </c>
      <c r="J396" t="s">
        <v>77</v>
      </c>
      <c r="K396" t="s">
        <v>180</v>
      </c>
      <c r="L396" t="s">
        <v>59</v>
      </c>
      <c r="M396" t="s">
        <v>830</v>
      </c>
      <c r="N396">
        <v>0.77</v>
      </c>
      <c r="O396" t="s">
        <v>33</v>
      </c>
      <c r="P396" t="s">
        <v>34</v>
      </c>
      <c r="Q396" t="s">
        <v>35</v>
      </c>
      <c r="R396" t="s">
        <v>209</v>
      </c>
      <c r="S396">
        <v>98105</v>
      </c>
      <c r="T396" s="3">
        <v>42101</v>
      </c>
      <c r="U396" s="3">
        <v>42103</v>
      </c>
      <c r="V396">
        <v>-580.32000000000005</v>
      </c>
      <c r="W396">
        <v>36</v>
      </c>
      <c r="X396">
        <v>1423.35</v>
      </c>
      <c r="Y396">
        <v>8994</v>
      </c>
    </row>
    <row r="397" spans="1:25" x14ac:dyDescent="0.25">
      <c r="A397">
        <v>7480</v>
      </c>
      <c r="B397" t="s">
        <v>47</v>
      </c>
      <c r="C397">
        <v>0.08</v>
      </c>
      <c r="D397">
        <v>14.81</v>
      </c>
      <c r="E397">
        <v>13.32</v>
      </c>
      <c r="F397">
        <v>698</v>
      </c>
      <c r="G397" t="s">
        <v>834</v>
      </c>
      <c r="H397" t="s">
        <v>49</v>
      </c>
      <c r="I397" t="s">
        <v>28</v>
      </c>
      <c r="J397" t="s">
        <v>29</v>
      </c>
      <c r="K397" t="s">
        <v>257</v>
      </c>
      <c r="L397" t="s">
        <v>59</v>
      </c>
      <c r="M397" t="s">
        <v>833</v>
      </c>
      <c r="N397">
        <v>0.43</v>
      </c>
      <c r="O397" t="s">
        <v>33</v>
      </c>
      <c r="P397" t="s">
        <v>34</v>
      </c>
      <c r="Q397" t="s">
        <v>35</v>
      </c>
      <c r="R397" t="s">
        <v>209</v>
      </c>
      <c r="S397">
        <v>98105</v>
      </c>
      <c r="T397" s="3">
        <v>42042</v>
      </c>
      <c r="U397" s="3">
        <v>42044</v>
      </c>
      <c r="V397">
        <v>-253.11</v>
      </c>
      <c r="W397">
        <v>79</v>
      </c>
      <c r="X397">
        <v>1154.1199999999999</v>
      </c>
      <c r="Y397">
        <v>53410</v>
      </c>
    </row>
    <row r="398" spans="1:25" x14ac:dyDescent="0.25">
      <c r="A398">
        <v>6289</v>
      </c>
      <c r="B398" t="s">
        <v>56</v>
      </c>
      <c r="C398">
        <v>0.03</v>
      </c>
      <c r="D398">
        <v>5.28</v>
      </c>
      <c r="E398">
        <v>5.61</v>
      </c>
      <c r="F398">
        <v>699</v>
      </c>
      <c r="G398" t="s">
        <v>835</v>
      </c>
      <c r="H398" t="s">
        <v>49</v>
      </c>
      <c r="I398" t="s">
        <v>114</v>
      </c>
      <c r="J398" t="s">
        <v>29</v>
      </c>
      <c r="K398" t="s">
        <v>93</v>
      </c>
      <c r="L398" t="s">
        <v>59</v>
      </c>
      <c r="M398" t="s">
        <v>836</v>
      </c>
      <c r="N398">
        <v>0.4</v>
      </c>
      <c r="O398" t="s">
        <v>33</v>
      </c>
      <c r="P398" t="s">
        <v>34</v>
      </c>
      <c r="Q398" t="s">
        <v>45</v>
      </c>
      <c r="R398" t="s">
        <v>663</v>
      </c>
      <c r="S398">
        <v>90041</v>
      </c>
      <c r="T398" s="3">
        <v>42117</v>
      </c>
      <c r="U398" s="3">
        <v>42118</v>
      </c>
      <c r="V398">
        <v>-16.670000000000002</v>
      </c>
      <c r="W398">
        <v>5</v>
      </c>
      <c r="X398">
        <v>32.5</v>
      </c>
      <c r="Y398">
        <v>44517</v>
      </c>
    </row>
    <row r="399" spans="1:25" x14ac:dyDescent="0.25">
      <c r="A399">
        <v>7733</v>
      </c>
      <c r="B399" t="s">
        <v>47</v>
      </c>
      <c r="C399">
        <v>0.02</v>
      </c>
      <c r="D399">
        <v>6.47</v>
      </c>
      <c r="E399">
        <v>1.22</v>
      </c>
      <c r="F399">
        <v>699</v>
      </c>
      <c r="G399" t="s">
        <v>835</v>
      </c>
      <c r="H399" t="s">
        <v>49</v>
      </c>
      <c r="I399" t="s">
        <v>114</v>
      </c>
      <c r="J399" t="s">
        <v>29</v>
      </c>
      <c r="K399" t="s">
        <v>30</v>
      </c>
      <c r="L399" t="s">
        <v>31</v>
      </c>
      <c r="M399" t="s">
        <v>837</v>
      </c>
      <c r="N399">
        <v>0.4</v>
      </c>
      <c r="O399" t="s">
        <v>33</v>
      </c>
      <c r="P399" t="s">
        <v>34</v>
      </c>
      <c r="Q399" t="s">
        <v>45</v>
      </c>
      <c r="R399" t="s">
        <v>663</v>
      </c>
      <c r="S399">
        <v>90041</v>
      </c>
      <c r="T399" s="3">
        <v>42161</v>
      </c>
      <c r="U399" s="3">
        <v>42162</v>
      </c>
      <c r="V399">
        <v>40.200000000000003</v>
      </c>
      <c r="W399">
        <v>30</v>
      </c>
      <c r="X399">
        <v>193.95</v>
      </c>
      <c r="Y399">
        <v>55392</v>
      </c>
    </row>
    <row r="400" spans="1:25" x14ac:dyDescent="0.25">
      <c r="A400">
        <v>7734</v>
      </c>
      <c r="B400" t="s">
        <v>47</v>
      </c>
      <c r="C400">
        <v>7.0000000000000007E-2</v>
      </c>
      <c r="D400">
        <v>2.84</v>
      </c>
      <c r="E400">
        <v>0.93</v>
      </c>
      <c r="F400">
        <v>699</v>
      </c>
      <c r="G400" t="s">
        <v>835</v>
      </c>
      <c r="H400" t="s">
        <v>49</v>
      </c>
      <c r="I400" t="s">
        <v>114</v>
      </c>
      <c r="J400" t="s">
        <v>29</v>
      </c>
      <c r="K400" t="s">
        <v>30</v>
      </c>
      <c r="L400" t="s">
        <v>31</v>
      </c>
      <c r="M400" t="s">
        <v>32</v>
      </c>
      <c r="N400">
        <v>0.54</v>
      </c>
      <c r="O400" t="s">
        <v>33</v>
      </c>
      <c r="P400" t="s">
        <v>34</v>
      </c>
      <c r="Q400" t="s">
        <v>45</v>
      </c>
      <c r="R400" t="s">
        <v>663</v>
      </c>
      <c r="S400">
        <v>90041</v>
      </c>
      <c r="T400" s="3">
        <v>42161</v>
      </c>
      <c r="U400" s="3">
        <v>42163</v>
      </c>
      <c r="V400">
        <v>3.21</v>
      </c>
      <c r="W400">
        <v>59</v>
      </c>
      <c r="X400">
        <v>158.80000000000001</v>
      </c>
      <c r="Y400">
        <v>55392</v>
      </c>
    </row>
    <row r="401" spans="1:25" x14ac:dyDescent="0.25">
      <c r="A401">
        <v>5140</v>
      </c>
      <c r="B401" t="s">
        <v>25</v>
      </c>
      <c r="C401">
        <v>0.01</v>
      </c>
      <c r="D401">
        <v>7.89</v>
      </c>
      <c r="E401">
        <v>2.82</v>
      </c>
      <c r="F401">
        <v>699</v>
      </c>
      <c r="G401" t="s">
        <v>835</v>
      </c>
      <c r="H401" t="s">
        <v>49</v>
      </c>
      <c r="I401" t="s">
        <v>114</v>
      </c>
      <c r="J401" t="s">
        <v>29</v>
      </c>
      <c r="K401" t="s">
        <v>66</v>
      </c>
      <c r="L401" t="s">
        <v>31</v>
      </c>
      <c r="M401" t="s">
        <v>838</v>
      </c>
      <c r="N401">
        <v>0.4</v>
      </c>
      <c r="O401" t="s">
        <v>33</v>
      </c>
      <c r="P401" t="s">
        <v>34</v>
      </c>
      <c r="Q401" t="s">
        <v>45</v>
      </c>
      <c r="R401" t="s">
        <v>663</v>
      </c>
      <c r="S401">
        <v>90041</v>
      </c>
      <c r="T401" s="3">
        <v>42185</v>
      </c>
      <c r="U401" s="3">
        <v>42186</v>
      </c>
      <c r="V401">
        <v>38.700000000000003</v>
      </c>
      <c r="W401">
        <v>32</v>
      </c>
      <c r="X401">
        <v>274.26</v>
      </c>
      <c r="Y401">
        <v>36647</v>
      </c>
    </row>
    <row r="402" spans="1:25" x14ac:dyDescent="0.25">
      <c r="A402">
        <v>5141</v>
      </c>
      <c r="B402" t="s">
        <v>25</v>
      </c>
      <c r="C402">
        <v>0.09</v>
      </c>
      <c r="D402">
        <v>3.68</v>
      </c>
      <c r="E402">
        <v>1.32</v>
      </c>
      <c r="F402">
        <v>699</v>
      </c>
      <c r="G402" t="s">
        <v>835</v>
      </c>
      <c r="H402" t="s">
        <v>49</v>
      </c>
      <c r="I402" t="s">
        <v>114</v>
      </c>
      <c r="J402" t="s">
        <v>29</v>
      </c>
      <c r="K402" t="s">
        <v>174</v>
      </c>
      <c r="L402" t="s">
        <v>31</v>
      </c>
      <c r="M402" t="s">
        <v>839</v>
      </c>
      <c r="N402">
        <v>0.83</v>
      </c>
      <c r="O402" t="s">
        <v>33</v>
      </c>
      <c r="P402" t="s">
        <v>34</v>
      </c>
      <c r="Q402" t="s">
        <v>45</v>
      </c>
      <c r="R402" t="s">
        <v>663</v>
      </c>
      <c r="S402">
        <v>90041</v>
      </c>
      <c r="T402" s="3">
        <v>42185</v>
      </c>
      <c r="U402" s="3">
        <v>42186</v>
      </c>
      <c r="V402">
        <v>-21.91</v>
      </c>
      <c r="W402">
        <v>24</v>
      </c>
      <c r="X402">
        <v>83.16</v>
      </c>
      <c r="Y402">
        <v>36647</v>
      </c>
    </row>
    <row r="403" spans="1:25" x14ac:dyDescent="0.25">
      <c r="A403">
        <v>5142</v>
      </c>
      <c r="B403" t="s">
        <v>25</v>
      </c>
      <c r="C403">
        <v>0.1</v>
      </c>
      <c r="D403">
        <v>9.7100000000000009</v>
      </c>
      <c r="E403">
        <v>9.4499999999999993</v>
      </c>
      <c r="F403">
        <v>699</v>
      </c>
      <c r="G403" t="s">
        <v>835</v>
      </c>
      <c r="H403" t="s">
        <v>49</v>
      </c>
      <c r="I403" t="s">
        <v>114</v>
      </c>
      <c r="J403" t="s">
        <v>29</v>
      </c>
      <c r="K403" t="s">
        <v>141</v>
      </c>
      <c r="L403" t="s">
        <v>59</v>
      </c>
      <c r="M403" t="s">
        <v>510</v>
      </c>
      <c r="N403">
        <v>0.6</v>
      </c>
      <c r="O403" t="s">
        <v>33</v>
      </c>
      <c r="P403" t="s">
        <v>34</v>
      </c>
      <c r="Q403" t="s">
        <v>45</v>
      </c>
      <c r="R403" t="s">
        <v>663</v>
      </c>
      <c r="S403">
        <v>90041</v>
      </c>
      <c r="T403" s="3">
        <v>42185</v>
      </c>
      <c r="U403" s="3">
        <v>42188</v>
      </c>
      <c r="V403">
        <v>-119.77</v>
      </c>
      <c r="W403">
        <v>27</v>
      </c>
      <c r="X403">
        <v>261.93</v>
      </c>
      <c r="Y403">
        <v>36647</v>
      </c>
    </row>
    <row r="404" spans="1:25" x14ac:dyDescent="0.25">
      <c r="A404">
        <v>4556</v>
      </c>
      <c r="B404" t="s">
        <v>56</v>
      </c>
      <c r="C404">
        <v>7.0000000000000007E-2</v>
      </c>
      <c r="D404">
        <v>5.0199999999999996</v>
      </c>
      <c r="E404">
        <v>5.14</v>
      </c>
      <c r="F404">
        <v>699</v>
      </c>
      <c r="G404" t="s">
        <v>835</v>
      </c>
      <c r="H404" t="s">
        <v>49</v>
      </c>
      <c r="I404" t="s">
        <v>114</v>
      </c>
      <c r="J404" t="s">
        <v>77</v>
      </c>
      <c r="K404" t="s">
        <v>180</v>
      </c>
      <c r="L404" t="s">
        <v>51</v>
      </c>
      <c r="M404" t="s">
        <v>840</v>
      </c>
      <c r="N404">
        <v>0.79</v>
      </c>
      <c r="O404" t="s">
        <v>33</v>
      </c>
      <c r="P404" t="s">
        <v>34</v>
      </c>
      <c r="Q404" t="s">
        <v>45</v>
      </c>
      <c r="R404" t="s">
        <v>663</v>
      </c>
      <c r="S404">
        <v>90041</v>
      </c>
      <c r="T404" s="3">
        <v>42033</v>
      </c>
      <c r="U404" s="3">
        <v>42035</v>
      </c>
      <c r="V404">
        <v>-168.72</v>
      </c>
      <c r="W404">
        <v>42</v>
      </c>
      <c r="X404">
        <v>210.1</v>
      </c>
      <c r="Y404">
        <v>32420</v>
      </c>
    </row>
    <row r="405" spans="1:25" x14ac:dyDescent="0.25">
      <c r="A405">
        <v>4557</v>
      </c>
      <c r="B405" t="s">
        <v>56</v>
      </c>
      <c r="C405">
        <v>7.0000000000000007E-2</v>
      </c>
      <c r="D405">
        <v>280.98</v>
      </c>
      <c r="E405">
        <v>57</v>
      </c>
      <c r="F405">
        <v>699</v>
      </c>
      <c r="G405" t="s">
        <v>835</v>
      </c>
      <c r="H405" t="s">
        <v>39</v>
      </c>
      <c r="I405" t="s">
        <v>114</v>
      </c>
      <c r="J405" t="s">
        <v>41</v>
      </c>
      <c r="K405" t="s">
        <v>42</v>
      </c>
      <c r="L405" t="s">
        <v>43</v>
      </c>
      <c r="M405" t="s">
        <v>670</v>
      </c>
      <c r="N405">
        <v>0.78</v>
      </c>
      <c r="O405" t="s">
        <v>33</v>
      </c>
      <c r="P405" t="s">
        <v>34</v>
      </c>
      <c r="Q405" t="s">
        <v>45</v>
      </c>
      <c r="R405" t="s">
        <v>663</v>
      </c>
      <c r="S405">
        <v>90041</v>
      </c>
      <c r="T405" s="3">
        <v>42033</v>
      </c>
      <c r="U405" s="3">
        <v>42035</v>
      </c>
      <c r="V405">
        <v>-439.62</v>
      </c>
      <c r="W405">
        <v>23</v>
      </c>
      <c r="X405">
        <v>6499.87</v>
      </c>
      <c r="Y405">
        <v>32420</v>
      </c>
    </row>
    <row r="406" spans="1:25" x14ac:dyDescent="0.25">
      <c r="A406">
        <v>448</v>
      </c>
      <c r="B406" t="s">
        <v>56</v>
      </c>
      <c r="C406">
        <v>0.1</v>
      </c>
      <c r="D406">
        <v>4.26</v>
      </c>
      <c r="E406">
        <v>1.2</v>
      </c>
      <c r="F406">
        <v>699</v>
      </c>
      <c r="G406" t="s">
        <v>835</v>
      </c>
      <c r="H406" t="s">
        <v>49</v>
      </c>
      <c r="I406" t="s">
        <v>114</v>
      </c>
      <c r="J406" t="s">
        <v>29</v>
      </c>
      <c r="K406" t="s">
        <v>30</v>
      </c>
      <c r="L406" t="s">
        <v>31</v>
      </c>
      <c r="M406" t="s">
        <v>202</v>
      </c>
      <c r="N406">
        <v>0.44</v>
      </c>
      <c r="O406" t="s">
        <v>33</v>
      </c>
      <c r="P406" t="s">
        <v>34</v>
      </c>
      <c r="Q406" t="s">
        <v>45</v>
      </c>
      <c r="R406" t="s">
        <v>663</v>
      </c>
      <c r="S406">
        <v>90041</v>
      </c>
      <c r="T406" s="3">
        <v>42144</v>
      </c>
      <c r="U406" s="3">
        <v>42145</v>
      </c>
      <c r="V406">
        <v>15.42</v>
      </c>
      <c r="W406">
        <v>88</v>
      </c>
      <c r="X406">
        <v>351.56</v>
      </c>
      <c r="Y406">
        <v>3042</v>
      </c>
    </row>
    <row r="407" spans="1:25" x14ac:dyDescent="0.25">
      <c r="A407">
        <v>18448</v>
      </c>
      <c r="B407" t="s">
        <v>56</v>
      </c>
      <c r="C407">
        <v>0.1</v>
      </c>
      <c r="D407">
        <v>4.26</v>
      </c>
      <c r="E407">
        <v>1.2</v>
      </c>
      <c r="F407">
        <v>700</v>
      </c>
      <c r="G407" t="s">
        <v>841</v>
      </c>
      <c r="H407" t="s">
        <v>49</v>
      </c>
      <c r="I407" t="s">
        <v>114</v>
      </c>
      <c r="J407" t="s">
        <v>29</v>
      </c>
      <c r="K407" t="s">
        <v>30</v>
      </c>
      <c r="L407" t="s">
        <v>31</v>
      </c>
      <c r="M407" t="s">
        <v>202</v>
      </c>
      <c r="N407">
        <v>0.44</v>
      </c>
      <c r="O407" t="s">
        <v>33</v>
      </c>
      <c r="P407" t="s">
        <v>34</v>
      </c>
      <c r="Q407" t="s">
        <v>45</v>
      </c>
      <c r="R407" t="s">
        <v>756</v>
      </c>
      <c r="S407">
        <v>93454</v>
      </c>
      <c r="T407" s="3">
        <v>42144</v>
      </c>
      <c r="U407" s="3">
        <v>42145</v>
      </c>
      <c r="V407">
        <v>33.923999999999999</v>
      </c>
      <c r="W407">
        <v>22</v>
      </c>
      <c r="X407">
        <v>87.89</v>
      </c>
      <c r="Y407">
        <v>87980</v>
      </c>
    </row>
    <row r="408" spans="1:25" x14ac:dyDescent="0.25">
      <c r="A408">
        <v>24289</v>
      </c>
      <c r="B408" t="s">
        <v>56</v>
      </c>
      <c r="C408">
        <v>0.03</v>
      </c>
      <c r="D408">
        <v>5.28</v>
      </c>
      <c r="E408">
        <v>5.61</v>
      </c>
      <c r="F408">
        <v>702</v>
      </c>
      <c r="G408" t="s">
        <v>842</v>
      </c>
      <c r="H408" t="s">
        <v>49</v>
      </c>
      <c r="I408" t="s">
        <v>114</v>
      </c>
      <c r="J408" t="s">
        <v>29</v>
      </c>
      <c r="K408" t="s">
        <v>93</v>
      </c>
      <c r="L408" t="s">
        <v>59</v>
      </c>
      <c r="M408" t="s">
        <v>836</v>
      </c>
      <c r="N408">
        <v>0.4</v>
      </c>
      <c r="O408" t="s">
        <v>33</v>
      </c>
      <c r="P408" t="s">
        <v>34</v>
      </c>
      <c r="Q408" t="s">
        <v>45</v>
      </c>
      <c r="R408" t="s">
        <v>843</v>
      </c>
      <c r="S408">
        <v>95404</v>
      </c>
      <c r="T408" s="3">
        <v>42117</v>
      </c>
      <c r="U408" s="3">
        <v>42118</v>
      </c>
      <c r="V408">
        <v>-16.670000000000002</v>
      </c>
      <c r="W408">
        <v>1</v>
      </c>
      <c r="X408">
        <v>6.5</v>
      </c>
      <c r="Y408">
        <v>87977</v>
      </c>
    </row>
    <row r="409" spans="1:25" x14ac:dyDescent="0.25">
      <c r="A409">
        <v>23140</v>
      </c>
      <c r="B409" t="s">
        <v>25</v>
      </c>
      <c r="C409">
        <v>0.01</v>
      </c>
      <c r="D409">
        <v>7.89</v>
      </c>
      <c r="E409">
        <v>2.82</v>
      </c>
      <c r="F409">
        <v>702</v>
      </c>
      <c r="G409" t="s">
        <v>842</v>
      </c>
      <c r="H409" t="s">
        <v>49</v>
      </c>
      <c r="I409" t="s">
        <v>114</v>
      </c>
      <c r="J409" t="s">
        <v>29</v>
      </c>
      <c r="K409" t="s">
        <v>66</v>
      </c>
      <c r="L409" t="s">
        <v>31</v>
      </c>
      <c r="M409" t="s">
        <v>838</v>
      </c>
      <c r="N409">
        <v>0.4</v>
      </c>
      <c r="O409" t="s">
        <v>33</v>
      </c>
      <c r="P409" t="s">
        <v>34</v>
      </c>
      <c r="Q409" t="s">
        <v>45</v>
      </c>
      <c r="R409" t="s">
        <v>843</v>
      </c>
      <c r="S409">
        <v>95404</v>
      </c>
      <c r="T409" s="3">
        <v>42185</v>
      </c>
      <c r="U409" s="3">
        <v>42186</v>
      </c>
      <c r="V409">
        <v>46.440000000000005</v>
      </c>
      <c r="W409">
        <v>8</v>
      </c>
      <c r="X409">
        <v>68.56</v>
      </c>
      <c r="Y409">
        <v>87979</v>
      </c>
    </row>
    <row r="410" spans="1:25" x14ac:dyDescent="0.25">
      <c r="A410">
        <v>23141</v>
      </c>
      <c r="B410" t="s">
        <v>25</v>
      </c>
      <c r="C410">
        <v>0.09</v>
      </c>
      <c r="D410">
        <v>3.68</v>
      </c>
      <c r="E410">
        <v>1.32</v>
      </c>
      <c r="F410">
        <v>702</v>
      </c>
      <c r="G410" t="s">
        <v>842</v>
      </c>
      <c r="H410" t="s">
        <v>49</v>
      </c>
      <c r="I410" t="s">
        <v>114</v>
      </c>
      <c r="J410" t="s">
        <v>29</v>
      </c>
      <c r="K410" t="s">
        <v>174</v>
      </c>
      <c r="L410" t="s">
        <v>31</v>
      </c>
      <c r="M410" t="s">
        <v>839</v>
      </c>
      <c r="N410">
        <v>0.83</v>
      </c>
      <c r="O410" t="s">
        <v>33</v>
      </c>
      <c r="P410" t="s">
        <v>34</v>
      </c>
      <c r="Q410" t="s">
        <v>45</v>
      </c>
      <c r="R410" t="s">
        <v>843</v>
      </c>
      <c r="S410">
        <v>95404</v>
      </c>
      <c r="T410" s="3">
        <v>42185</v>
      </c>
      <c r="U410" s="3">
        <v>42186</v>
      </c>
      <c r="V410">
        <v>-17.527999999999999</v>
      </c>
      <c r="W410">
        <v>6</v>
      </c>
      <c r="X410">
        <v>20.79</v>
      </c>
      <c r="Y410">
        <v>87979</v>
      </c>
    </row>
    <row r="411" spans="1:25" x14ac:dyDescent="0.25">
      <c r="A411">
        <v>23142</v>
      </c>
      <c r="B411" t="s">
        <v>25</v>
      </c>
      <c r="C411">
        <v>0.1</v>
      </c>
      <c r="D411">
        <v>9.7100000000000009</v>
      </c>
      <c r="E411">
        <v>9.4499999999999993</v>
      </c>
      <c r="F411">
        <v>702</v>
      </c>
      <c r="G411" t="s">
        <v>842</v>
      </c>
      <c r="H411" t="s">
        <v>49</v>
      </c>
      <c r="I411" t="s">
        <v>114</v>
      </c>
      <c r="J411" t="s">
        <v>29</v>
      </c>
      <c r="K411" t="s">
        <v>141</v>
      </c>
      <c r="L411" t="s">
        <v>59</v>
      </c>
      <c r="M411" t="s">
        <v>510</v>
      </c>
      <c r="N411">
        <v>0.6</v>
      </c>
      <c r="O411" t="s">
        <v>33</v>
      </c>
      <c r="P411" t="s">
        <v>34</v>
      </c>
      <c r="Q411" t="s">
        <v>45</v>
      </c>
      <c r="R411" t="s">
        <v>843</v>
      </c>
      <c r="S411">
        <v>95404</v>
      </c>
      <c r="T411" s="3">
        <v>42185</v>
      </c>
      <c r="U411" s="3">
        <v>42188</v>
      </c>
      <c r="V411">
        <v>-95.816000000000003</v>
      </c>
      <c r="W411">
        <v>7</v>
      </c>
      <c r="X411">
        <v>67.91</v>
      </c>
      <c r="Y411">
        <v>87979</v>
      </c>
    </row>
    <row r="412" spans="1:25" x14ac:dyDescent="0.25">
      <c r="A412">
        <v>25734</v>
      </c>
      <c r="B412" t="s">
        <v>47</v>
      </c>
      <c r="C412">
        <v>7.0000000000000007E-2</v>
      </c>
      <c r="D412">
        <v>2.84</v>
      </c>
      <c r="E412">
        <v>0.93</v>
      </c>
      <c r="F412">
        <v>711</v>
      </c>
      <c r="G412" t="s">
        <v>844</v>
      </c>
      <c r="H412" t="s">
        <v>49</v>
      </c>
      <c r="I412" t="s">
        <v>114</v>
      </c>
      <c r="J412" t="s">
        <v>29</v>
      </c>
      <c r="K412" t="s">
        <v>30</v>
      </c>
      <c r="L412" t="s">
        <v>31</v>
      </c>
      <c r="M412" t="s">
        <v>32</v>
      </c>
      <c r="N412">
        <v>0.54</v>
      </c>
      <c r="O412" t="s">
        <v>33</v>
      </c>
      <c r="P412" t="s">
        <v>53</v>
      </c>
      <c r="Q412" t="s">
        <v>193</v>
      </c>
      <c r="R412" t="s">
        <v>845</v>
      </c>
      <c r="S412">
        <v>2152</v>
      </c>
      <c r="T412" s="3">
        <v>42161</v>
      </c>
      <c r="U412" s="3">
        <v>42163</v>
      </c>
      <c r="V412">
        <v>3.8519999999999999</v>
      </c>
      <c r="W412">
        <v>15</v>
      </c>
      <c r="X412">
        <v>40.369999999999997</v>
      </c>
      <c r="Y412">
        <v>87978</v>
      </c>
    </row>
    <row r="413" spans="1:25" x14ac:dyDescent="0.25">
      <c r="A413">
        <v>20789</v>
      </c>
      <c r="B413" t="s">
        <v>37</v>
      </c>
      <c r="C413">
        <v>0</v>
      </c>
      <c r="D413">
        <v>8.5</v>
      </c>
      <c r="E413">
        <v>1.99</v>
      </c>
      <c r="F413">
        <v>719</v>
      </c>
      <c r="G413" t="s">
        <v>846</v>
      </c>
      <c r="H413" t="s">
        <v>49</v>
      </c>
      <c r="I413" t="s">
        <v>28</v>
      </c>
      <c r="J413" t="s">
        <v>77</v>
      </c>
      <c r="K413" t="s">
        <v>180</v>
      </c>
      <c r="L413" t="s">
        <v>51</v>
      </c>
      <c r="M413" t="s">
        <v>847</v>
      </c>
      <c r="N413">
        <v>0.49</v>
      </c>
      <c r="O413" t="s">
        <v>33</v>
      </c>
      <c r="P413" t="s">
        <v>34</v>
      </c>
      <c r="Q413" t="s">
        <v>533</v>
      </c>
      <c r="R413" t="s">
        <v>848</v>
      </c>
      <c r="S413">
        <v>89041</v>
      </c>
      <c r="T413" s="3">
        <v>42063</v>
      </c>
      <c r="U413" s="3">
        <v>42065</v>
      </c>
      <c r="V413">
        <v>71.735600000000005</v>
      </c>
      <c r="W413">
        <v>14</v>
      </c>
      <c r="X413">
        <v>122.25</v>
      </c>
      <c r="Y413">
        <v>89344</v>
      </c>
    </row>
    <row r="414" spans="1:25" x14ac:dyDescent="0.25">
      <c r="A414">
        <v>20790</v>
      </c>
      <c r="B414" t="s">
        <v>37</v>
      </c>
      <c r="C414">
        <v>0.03</v>
      </c>
      <c r="D414">
        <v>95.43</v>
      </c>
      <c r="E414">
        <v>19.989999999999998</v>
      </c>
      <c r="F414">
        <v>719</v>
      </c>
      <c r="G414" t="s">
        <v>846</v>
      </c>
      <c r="H414" t="s">
        <v>49</v>
      </c>
      <c r="I414" t="s">
        <v>28</v>
      </c>
      <c r="J414" t="s">
        <v>29</v>
      </c>
      <c r="K414" t="s">
        <v>141</v>
      </c>
      <c r="L414" t="s">
        <v>59</v>
      </c>
      <c r="M414" t="s">
        <v>849</v>
      </c>
      <c r="N414">
        <v>0.79</v>
      </c>
      <c r="O414" t="s">
        <v>33</v>
      </c>
      <c r="P414" t="s">
        <v>34</v>
      </c>
      <c r="Q414" t="s">
        <v>533</v>
      </c>
      <c r="R414" t="s">
        <v>848</v>
      </c>
      <c r="S414">
        <v>89041</v>
      </c>
      <c r="T414" s="3">
        <v>42063</v>
      </c>
      <c r="U414" s="3">
        <v>42065</v>
      </c>
      <c r="V414">
        <v>-79.320800000000006</v>
      </c>
      <c r="W414">
        <v>2</v>
      </c>
      <c r="X414">
        <v>206.09</v>
      </c>
      <c r="Y414">
        <v>89344</v>
      </c>
    </row>
    <row r="415" spans="1:25" x14ac:dyDescent="0.25">
      <c r="A415">
        <v>20633</v>
      </c>
      <c r="B415" t="s">
        <v>37</v>
      </c>
      <c r="C415">
        <v>0.04</v>
      </c>
      <c r="D415">
        <v>10.64</v>
      </c>
      <c r="E415">
        <v>5.16</v>
      </c>
      <c r="F415">
        <v>721</v>
      </c>
      <c r="G415" t="s">
        <v>850</v>
      </c>
      <c r="H415" t="s">
        <v>49</v>
      </c>
      <c r="I415" t="s">
        <v>28</v>
      </c>
      <c r="J415" t="s">
        <v>41</v>
      </c>
      <c r="K415" t="s">
        <v>50</v>
      </c>
      <c r="L415" t="s">
        <v>59</v>
      </c>
      <c r="M415" t="s">
        <v>851</v>
      </c>
      <c r="N415">
        <v>0.56999999999999995</v>
      </c>
      <c r="O415" t="s">
        <v>33</v>
      </c>
      <c r="P415" t="s">
        <v>61</v>
      </c>
      <c r="Q415" t="s">
        <v>703</v>
      </c>
      <c r="R415" t="s">
        <v>852</v>
      </c>
      <c r="S415">
        <v>46041</v>
      </c>
      <c r="T415" s="3">
        <v>42179</v>
      </c>
      <c r="U415" s="3">
        <v>42180</v>
      </c>
      <c r="V415">
        <v>24.095999999999997</v>
      </c>
      <c r="W415">
        <v>6</v>
      </c>
      <c r="X415">
        <v>66.900000000000006</v>
      </c>
      <c r="Y415">
        <v>91053</v>
      </c>
    </row>
    <row r="416" spans="1:25" x14ac:dyDescent="0.25">
      <c r="A416">
        <v>20634</v>
      </c>
      <c r="B416" t="s">
        <v>37</v>
      </c>
      <c r="C416">
        <v>0.03</v>
      </c>
      <c r="D416">
        <v>2.78</v>
      </c>
      <c r="E416">
        <v>1.34</v>
      </c>
      <c r="F416">
        <v>721</v>
      </c>
      <c r="G416" t="s">
        <v>850</v>
      </c>
      <c r="H416" t="s">
        <v>27</v>
      </c>
      <c r="I416" t="s">
        <v>28</v>
      </c>
      <c r="J416" t="s">
        <v>29</v>
      </c>
      <c r="K416" t="s">
        <v>30</v>
      </c>
      <c r="L416" t="s">
        <v>31</v>
      </c>
      <c r="M416" t="s">
        <v>853</v>
      </c>
      <c r="N416">
        <v>0.45</v>
      </c>
      <c r="O416" t="s">
        <v>33</v>
      </c>
      <c r="P416" t="s">
        <v>61</v>
      </c>
      <c r="Q416" t="s">
        <v>703</v>
      </c>
      <c r="R416" t="s">
        <v>852</v>
      </c>
      <c r="S416">
        <v>46041</v>
      </c>
      <c r="T416" s="3">
        <v>42179</v>
      </c>
      <c r="U416" s="3">
        <v>42181</v>
      </c>
      <c r="V416">
        <v>6.9719999999999995</v>
      </c>
      <c r="W416">
        <v>15</v>
      </c>
      <c r="X416">
        <v>43.13</v>
      </c>
      <c r="Y416">
        <v>91053</v>
      </c>
    </row>
    <row r="417" spans="1:25" x14ac:dyDescent="0.25">
      <c r="A417">
        <v>24574</v>
      </c>
      <c r="B417" t="s">
        <v>56</v>
      </c>
      <c r="C417">
        <v>0.01</v>
      </c>
      <c r="D417">
        <v>7.28</v>
      </c>
      <c r="E417">
        <v>11.15</v>
      </c>
      <c r="F417">
        <v>721</v>
      </c>
      <c r="G417" t="s">
        <v>850</v>
      </c>
      <c r="H417" t="s">
        <v>49</v>
      </c>
      <c r="I417" t="s">
        <v>28</v>
      </c>
      <c r="J417" t="s">
        <v>29</v>
      </c>
      <c r="K417" t="s">
        <v>93</v>
      </c>
      <c r="L417" t="s">
        <v>59</v>
      </c>
      <c r="M417" t="s">
        <v>854</v>
      </c>
      <c r="N417">
        <v>0.37</v>
      </c>
      <c r="O417" t="s">
        <v>33</v>
      </c>
      <c r="P417" t="s">
        <v>61</v>
      </c>
      <c r="Q417" t="s">
        <v>703</v>
      </c>
      <c r="R417" t="s">
        <v>852</v>
      </c>
      <c r="S417">
        <v>46041</v>
      </c>
      <c r="T417" s="3">
        <v>42105</v>
      </c>
      <c r="U417" s="3">
        <v>42107</v>
      </c>
      <c r="V417">
        <v>-24.245999999999999</v>
      </c>
      <c r="W417">
        <v>1</v>
      </c>
      <c r="X417">
        <v>11.21</v>
      </c>
      <c r="Y417">
        <v>91054</v>
      </c>
    </row>
    <row r="418" spans="1:25" x14ac:dyDescent="0.25">
      <c r="A418">
        <v>19601</v>
      </c>
      <c r="B418" t="s">
        <v>56</v>
      </c>
      <c r="C418">
        <v>0.09</v>
      </c>
      <c r="D418">
        <v>125.99</v>
      </c>
      <c r="E418">
        <v>8.99</v>
      </c>
      <c r="F418">
        <v>724</v>
      </c>
      <c r="G418" t="s">
        <v>855</v>
      </c>
      <c r="H418" t="s">
        <v>49</v>
      </c>
      <c r="I418" t="s">
        <v>114</v>
      </c>
      <c r="J418" t="s">
        <v>77</v>
      </c>
      <c r="K418" t="s">
        <v>78</v>
      </c>
      <c r="L418" t="s">
        <v>59</v>
      </c>
      <c r="M418" t="s">
        <v>856</v>
      </c>
      <c r="N418">
        <v>0.55000000000000004</v>
      </c>
      <c r="O418" t="s">
        <v>33</v>
      </c>
      <c r="P418" t="s">
        <v>53</v>
      </c>
      <c r="Q418" t="s">
        <v>228</v>
      </c>
      <c r="R418" t="s">
        <v>857</v>
      </c>
      <c r="S418">
        <v>6614</v>
      </c>
      <c r="T418" s="3">
        <v>42078</v>
      </c>
      <c r="U418" s="3">
        <v>42079</v>
      </c>
      <c r="V418">
        <v>-605.37400000000002</v>
      </c>
      <c r="W418">
        <v>1</v>
      </c>
      <c r="X418">
        <v>100.38</v>
      </c>
      <c r="Y418">
        <v>90359</v>
      </c>
    </row>
    <row r="419" spans="1:25" x14ac:dyDescent="0.25">
      <c r="A419">
        <v>19600</v>
      </c>
      <c r="B419" t="s">
        <v>56</v>
      </c>
      <c r="C419">
        <v>0.1</v>
      </c>
      <c r="D419">
        <v>17.98</v>
      </c>
      <c r="E419">
        <v>4</v>
      </c>
      <c r="F419">
        <v>727</v>
      </c>
      <c r="G419" t="s">
        <v>858</v>
      </c>
      <c r="H419" t="s">
        <v>49</v>
      </c>
      <c r="I419" t="s">
        <v>114</v>
      </c>
      <c r="J419" t="s">
        <v>77</v>
      </c>
      <c r="K419" t="s">
        <v>180</v>
      </c>
      <c r="L419" t="s">
        <v>59</v>
      </c>
      <c r="M419" t="s">
        <v>181</v>
      </c>
      <c r="N419">
        <v>0.79</v>
      </c>
      <c r="O419" t="s">
        <v>33</v>
      </c>
      <c r="P419" t="s">
        <v>53</v>
      </c>
      <c r="Q419" t="s">
        <v>188</v>
      </c>
      <c r="R419" t="s">
        <v>476</v>
      </c>
      <c r="S419">
        <v>4240</v>
      </c>
      <c r="T419" s="3">
        <v>42078</v>
      </c>
      <c r="U419" s="3">
        <v>42079</v>
      </c>
      <c r="V419">
        <v>-99.55</v>
      </c>
      <c r="W419">
        <v>4</v>
      </c>
      <c r="X419">
        <v>66.319999999999993</v>
      </c>
      <c r="Y419">
        <v>90359</v>
      </c>
    </row>
    <row r="420" spans="1:25" x14ac:dyDescent="0.25">
      <c r="A420">
        <v>23436</v>
      </c>
      <c r="B420" t="s">
        <v>25</v>
      </c>
      <c r="C420">
        <v>0.09</v>
      </c>
      <c r="D420">
        <v>101.41</v>
      </c>
      <c r="E420">
        <v>35</v>
      </c>
      <c r="F420">
        <v>731</v>
      </c>
      <c r="G420" t="s">
        <v>859</v>
      </c>
      <c r="H420" t="s">
        <v>49</v>
      </c>
      <c r="I420" t="s">
        <v>114</v>
      </c>
      <c r="J420" t="s">
        <v>29</v>
      </c>
      <c r="K420" t="s">
        <v>141</v>
      </c>
      <c r="L420" t="s">
        <v>236</v>
      </c>
      <c r="M420" t="s">
        <v>860</v>
      </c>
      <c r="N420">
        <v>0.82</v>
      </c>
      <c r="O420" t="s">
        <v>33</v>
      </c>
      <c r="P420" t="s">
        <v>53</v>
      </c>
      <c r="Q420" t="s">
        <v>193</v>
      </c>
      <c r="R420" t="s">
        <v>150</v>
      </c>
      <c r="S420">
        <v>1803</v>
      </c>
      <c r="T420" s="3">
        <v>42120</v>
      </c>
      <c r="U420" s="3">
        <v>42121</v>
      </c>
      <c r="V420">
        <v>-801.15479999999991</v>
      </c>
      <c r="W420">
        <v>12</v>
      </c>
      <c r="X420">
        <v>1178.32</v>
      </c>
      <c r="Y420">
        <v>90362</v>
      </c>
    </row>
    <row r="421" spans="1:25" x14ac:dyDescent="0.25">
      <c r="A421">
        <v>21950</v>
      </c>
      <c r="B421" t="s">
        <v>37</v>
      </c>
      <c r="C421">
        <v>0.06</v>
      </c>
      <c r="D421">
        <v>350.98</v>
      </c>
      <c r="E421">
        <v>30</v>
      </c>
      <c r="F421">
        <v>736</v>
      </c>
      <c r="G421" t="s">
        <v>861</v>
      </c>
      <c r="H421" t="s">
        <v>39</v>
      </c>
      <c r="I421" t="s">
        <v>114</v>
      </c>
      <c r="J421" t="s">
        <v>41</v>
      </c>
      <c r="K421" t="s">
        <v>42</v>
      </c>
      <c r="L421" t="s">
        <v>43</v>
      </c>
      <c r="M421" t="s">
        <v>862</v>
      </c>
      <c r="N421">
        <v>0.61</v>
      </c>
      <c r="O421" t="s">
        <v>33</v>
      </c>
      <c r="P421" t="s">
        <v>53</v>
      </c>
      <c r="Q421" t="s">
        <v>197</v>
      </c>
      <c r="R421" t="s">
        <v>138</v>
      </c>
      <c r="S421">
        <v>3079</v>
      </c>
      <c r="T421" s="3">
        <v>42170</v>
      </c>
      <c r="U421" s="3">
        <v>42172</v>
      </c>
      <c r="V421">
        <v>797.85599999999999</v>
      </c>
      <c r="W421">
        <v>6</v>
      </c>
      <c r="X421">
        <v>2016.32</v>
      </c>
      <c r="Y421">
        <v>90361</v>
      </c>
    </row>
    <row r="422" spans="1:25" x14ac:dyDescent="0.25">
      <c r="A422">
        <v>23613</v>
      </c>
      <c r="B422" t="s">
        <v>106</v>
      </c>
      <c r="C422">
        <v>0.02</v>
      </c>
      <c r="D422">
        <v>48.04</v>
      </c>
      <c r="E422">
        <v>5.79</v>
      </c>
      <c r="F422">
        <v>737</v>
      </c>
      <c r="G422" t="s">
        <v>863</v>
      </c>
      <c r="H422" t="s">
        <v>49</v>
      </c>
      <c r="I422" t="s">
        <v>114</v>
      </c>
      <c r="J422" t="s">
        <v>29</v>
      </c>
      <c r="K422" t="s">
        <v>93</v>
      </c>
      <c r="L422" t="s">
        <v>59</v>
      </c>
      <c r="M422" t="s">
        <v>864</v>
      </c>
      <c r="N422">
        <v>0.37</v>
      </c>
      <c r="O422" t="s">
        <v>33</v>
      </c>
      <c r="P422" t="s">
        <v>53</v>
      </c>
      <c r="Q422" t="s">
        <v>54</v>
      </c>
      <c r="R422" t="s">
        <v>865</v>
      </c>
      <c r="S422">
        <v>7003</v>
      </c>
      <c r="T422" s="3">
        <v>42162</v>
      </c>
      <c r="U422" s="3">
        <v>42169</v>
      </c>
      <c r="V422">
        <v>422.45249999999999</v>
      </c>
      <c r="W422">
        <v>12</v>
      </c>
      <c r="X422">
        <v>612.25</v>
      </c>
      <c r="Y422">
        <v>90360</v>
      </c>
    </row>
    <row r="423" spans="1:25" x14ac:dyDescent="0.25">
      <c r="A423">
        <v>21949</v>
      </c>
      <c r="B423" t="s">
        <v>37</v>
      </c>
      <c r="C423">
        <v>0.02</v>
      </c>
      <c r="D423">
        <v>70.98</v>
      </c>
      <c r="E423">
        <v>46.74</v>
      </c>
      <c r="F423">
        <v>738</v>
      </c>
      <c r="G423" t="s">
        <v>866</v>
      </c>
      <c r="H423" t="s">
        <v>39</v>
      </c>
      <c r="I423" t="s">
        <v>114</v>
      </c>
      <c r="J423" t="s">
        <v>41</v>
      </c>
      <c r="K423" t="s">
        <v>191</v>
      </c>
      <c r="L423" t="s">
        <v>121</v>
      </c>
      <c r="M423" t="s">
        <v>867</v>
      </c>
      <c r="N423">
        <v>0.56000000000000005</v>
      </c>
      <c r="O423" t="s">
        <v>33</v>
      </c>
      <c r="P423" t="s">
        <v>53</v>
      </c>
      <c r="Q423" t="s">
        <v>54</v>
      </c>
      <c r="R423" t="s">
        <v>868</v>
      </c>
      <c r="S423">
        <v>7016</v>
      </c>
      <c r="T423" s="3">
        <v>42170</v>
      </c>
      <c r="U423" s="3">
        <v>42171</v>
      </c>
      <c r="V423">
        <v>-178.21600000000001</v>
      </c>
      <c r="W423">
        <v>4</v>
      </c>
      <c r="X423">
        <v>313.63</v>
      </c>
      <c r="Y423">
        <v>90361</v>
      </c>
    </row>
    <row r="424" spans="1:25" x14ac:dyDescent="0.25">
      <c r="A424">
        <v>21951</v>
      </c>
      <c r="B424" t="s">
        <v>37</v>
      </c>
      <c r="C424">
        <v>0.04</v>
      </c>
      <c r="D424">
        <v>27.48</v>
      </c>
      <c r="E424">
        <v>4</v>
      </c>
      <c r="F424">
        <v>741</v>
      </c>
      <c r="G424" t="s">
        <v>869</v>
      </c>
      <c r="H424" t="s">
        <v>49</v>
      </c>
      <c r="I424" t="s">
        <v>114</v>
      </c>
      <c r="J424" t="s">
        <v>77</v>
      </c>
      <c r="K424" t="s">
        <v>180</v>
      </c>
      <c r="L424" t="s">
        <v>59</v>
      </c>
      <c r="M424" t="s">
        <v>870</v>
      </c>
      <c r="N424">
        <v>0.75</v>
      </c>
      <c r="O424" t="s">
        <v>33</v>
      </c>
      <c r="P424" t="s">
        <v>53</v>
      </c>
      <c r="Q424" t="s">
        <v>54</v>
      </c>
      <c r="R424" t="s">
        <v>871</v>
      </c>
      <c r="S424">
        <v>7901</v>
      </c>
      <c r="T424" s="3">
        <v>42170</v>
      </c>
      <c r="U424" s="3">
        <v>42172</v>
      </c>
      <c r="V424">
        <v>-26.655999999999999</v>
      </c>
      <c r="W424">
        <v>15</v>
      </c>
      <c r="X424">
        <v>397.17</v>
      </c>
      <c r="Y424">
        <v>90361</v>
      </c>
    </row>
    <row r="425" spans="1:25" x14ac:dyDescent="0.25">
      <c r="A425">
        <v>19209</v>
      </c>
      <c r="B425" t="s">
        <v>106</v>
      </c>
      <c r="C425">
        <v>0.02</v>
      </c>
      <c r="D425">
        <v>59.98</v>
      </c>
      <c r="E425">
        <v>3.99</v>
      </c>
      <c r="F425">
        <v>744</v>
      </c>
      <c r="G425" t="s">
        <v>872</v>
      </c>
      <c r="H425" t="s">
        <v>49</v>
      </c>
      <c r="I425" t="s">
        <v>28</v>
      </c>
      <c r="J425" t="s">
        <v>29</v>
      </c>
      <c r="K425" t="s">
        <v>257</v>
      </c>
      <c r="L425" t="s">
        <v>59</v>
      </c>
      <c r="M425" t="s">
        <v>873</v>
      </c>
      <c r="N425">
        <v>0.56999999999999995</v>
      </c>
      <c r="O425" t="s">
        <v>33</v>
      </c>
      <c r="P425" t="s">
        <v>34</v>
      </c>
      <c r="Q425" t="s">
        <v>378</v>
      </c>
      <c r="R425" t="s">
        <v>874</v>
      </c>
      <c r="S425">
        <v>85737</v>
      </c>
      <c r="T425" s="3">
        <v>42032</v>
      </c>
      <c r="U425" s="3">
        <v>42041</v>
      </c>
      <c r="V425">
        <v>-54.622</v>
      </c>
      <c r="W425">
        <v>1</v>
      </c>
      <c r="X425">
        <v>63.48</v>
      </c>
      <c r="Y425">
        <v>87725</v>
      </c>
    </row>
    <row r="426" spans="1:25" x14ac:dyDescent="0.25">
      <c r="A426">
        <v>19210</v>
      </c>
      <c r="B426" t="s">
        <v>106</v>
      </c>
      <c r="C426">
        <v>0.03</v>
      </c>
      <c r="D426">
        <v>5.18</v>
      </c>
      <c r="E426">
        <v>5.74</v>
      </c>
      <c r="F426">
        <v>744</v>
      </c>
      <c r="G426" t="s">
        <v>872</v>
      </c>
      <c r="H426" t="s">
        <v>49</v>
      </c>
      <c r="I426" t="s">
        <v>28</v>
      </c>
      <c r="J426" t="s">
        <v>29</v>
      </c>
      <c r="K426" t="s">
        <v>109</v>
      </c>
      <c r="L426" t="s">
        <v>59</v>
      </c>
      <c r="M426" t="s">
        <v>875</v>
      </c>
      <c r="N426">
        <v>0.36</v>
      </c>
      <c r="O426" t="s">
        <v>33</v>
      </c>
      <c r="P426" t="s">
        <v>34</v>
      </c>
      <c r="Q426" t="s">
        <v>378</v>
      </c>
      <c r="R426" t="s">
        <v>874</v>
      </c>
      <c r="S426">
        <v>85737</v>
      </c>
      <c r="T426" s="3">
        <v>42032</v>
      </c>
      <c r="U426" s="3">
        <v>42036</v>
      </c>
      <c r="V426">
        <v>-126.81418000000001</v>
      </c>
      <c r="W426">
        <v>9</v>
      </c>
      <c r="X426">
        <v>47.64</v>
      </c>
      <c r="Y426">
        <v>87725</v>
      </c>
    </row>
    <row r="427" spans="1:25" x14ac:dyDescent="0.25">
      <c r="A427">
        <v>19638</v>
      </c>
      <c r="B427" t="s">
        <v>56</v>
      </c>
      <c r="C427">
        <v>0.03</v>
      </c>
      <c r="D427">
        <v>119.99</v>
      </c>
      <c r="E427">
        <v>56.14</v>
      </c>
      <c r="F427">
        <v>744</v>
      </c>
      <c r="G427" t="s">
        <v>872</v>
      </c>
      <c r="H427" t="s">
        <v>39</v>
      </c>
      <c r="I427" t="s">
        <v>114</v>
      </c>
      <c r="J427" t="s">
        <v>77</v>
      </c>
      <c r="K427" t="s">
        <v>85</v>
      </c>
      <c r="L427" t="s">
        <v>121</v>
      </c>
      <c r="M427" t="s">
        <v>318</v>
      </c>
      <c r="N427">
        <v>0.39</v>
      </c>
      <c r="O427" t="s">
        <v>33</v>
      </c>
      <c r="P427" t="s">
        <v>34</v>
      </c>
      <c r="Q427" t="s">
        <v>378</v>
      </c>
      <c r="R427" t="s">
        <v>874</v>
      </c>
      <c r="S427">
        <v>85737</v>
      </c>
      <c r="T427" s="3">
        <v>42021</v>
      </c>
      <c r="U427" s="3">
        <v>42023</v>
      </c>
      <c r="V427">
        <v>1400.1</v>
      </c>
      <c r="W427">
        <v>13</v>
      </c>
      <c r="X427">
        <v>1545.58</v>
      </c>
      <c r="Y427">
        <v>87726</v>
      </c>
    </row>
    <row r="428" spans="1:25" x14ac:dyDescent="0.25">
      <c r="A428">
        <v>19505</v>
      </c>
      <c r="B428" t="s">
        <v>106</v>
      </c>
      <c r="C428">
        <v>0.09</v>
      </c>
      <c r="D428">
        <v>125.99</v>
      </c>
      <c r="E428">
        <v>8.99</v>
      </c>
      <c r="F428">
        <v>744</v>
      </c>
      <c r="G428" t="s">
        <v>872</v>
      </c>
      <c r="H428" t="s">
        <v>49</v>
      </c>
      <c r="I428" t="s">
        <v>114</v>
      </c>
      <c r="J428" t="s">
        <v>77</v>
      </c>
      <c r="K428" t="s">
        <v>78</v>
      </c>
      <c r="L428" t="s">
        <v>59</v>
      </c>
      <c r="M428" t="s">
        <v>856</v>
      </c>
      <c r="N428">
        <v>0.55000000000000004</v>
      </c>
      <c r="O428" t="s">
        <v>33</v>
      </c>
      <c r="P428" t="s">
        <v>34</v>
      </c>
      <c r="Q428" t="s">
        <v>378</v>
      </c>
      <c r="R428" t="s">
        <v>874</v>
      </c>
      <c r="S428">
        <v>85737</v>
      </c>
      <c r="T428" s="3">
        <v>42149</v>
      </c>
      <c r="U428" s="3">
        <v>42157</v>
      </c>
      <c r="V428">
        <v>916.68060000000014</v>
      </c>
      <c r="W428">
        <v>20</v>
      </c>
      <c r="X428">
        <v>2104.9899999999998</v>
      </c>
      <c r="Y428">
        <v>87727</v>
      </c>
    </row>
    <row r="429" spans="1:25" x14ac:dyDescent="0.25">
      <c r="A429">
        <v>19639</v>
      </c>
      <c r="B429" t="s">
        <v>56</v>
      </c>
      <c r="C429">
        <v>0.05</v>
      </c>
      <c r="D429">
        <v>115.79</v>
      </c>
      <c r="E429">
        <v>1.99</v>
      </c>
      <c r="F429">
        <v>745</v>
      </c>
      <c r="G429" t="s">
        <v>876</v>
      </c>
      <c r="H429" t="s">
        <v>49</v>
      </c>
      <c r="I429" t="s">
        <v>114</v>
      </c>
      <c r="J429" t="s">
        <v>77</v>
      </c>
      <c r="K429" t="s">
        <v>180</v>
      </c>
      <c r="L429" t="s">
        <v>51</v>
      </c>
      <c r="M429" t="s">
        <v>877</v>
      </c>
      <c r="N429">
        <v>0.49</v>
      </c>
      <c r="O429" t="s">
        <v>33</v>
      </c>
      <c r="P429" t="s">
        <v>34</v>
      </c>
      <c r="Q429" t="s">
        <v>378</v>
      </c>
      <c r="R429" t="s">
        <v>878</v>
      </c>
      <c r="S429">
        <v>85345</v>
      </c>
      <c r="T429" s="3">
        <v>42021</v>
      </c>
      <c r="U429" s="3">
        <v>42023</v>
      </c>
      <c r="V429">
        <v>67.599999999999923</v>
      </c>
      <c r="W429">
        <v>3</v>
      </c>
      <c r="X429">
        <v>353.1</v>
      </c>
      <c r="Y429">
        <v>87726</v>
      </c>
    </row>
    <row r="430" spans="1:25" x14ac:dyDescent="0.25">
      <c r="A430">
        <v>20855</v>
      </c>
      <c r="B430" t="s">
        <v>37</v>
      </c>
      <c r="C430">
        <v>0.09</v>
      </c>
      <c r="D430">
        <v>27.75</v>
      </c>
      <c r="E430">
        <v>19.989999999999998</v>
      </c>
      <c r="F430">
        <v>750</v>
      </c>
      <c r="G430" t="s">
        <v>879</v>
      </c>
      <c r="H430" t="s">
        <v>49</v>
      </c>
      <c r="I430" t="s">
        <v>28</v>
      </c>
      <c r="J430" t="s">
        <v>29</v>
      </c>
      <c r="K430" t="s">
        <v>141</v>
      </c>
      <c r="L430" t="s">
        <v>59</v>
      </c>
      <c r="M430" t="s">
        <v>880</v>
      </c>
      <c r="N430">
        <v>0.67</v>
      </c>
      <c r="O430" t="s">
        <v>33</v>
      </c>
      <c r="P430" t="s">
        <v>136</v>
      </c>
      <c r="Q430" t="s">
        <v>613</v>
      </c>
      <c r="R430" t="s">
        <v>881</v>
      </c>
      <c r="S430">
        <v>41042</v>
      </c>
      <c r="T430" s="3">
        <v>42016</v>
      </c>
      <c r="U430" s="3">
        <v>42017</v>
      </c>
      <c r="V430">
        <v>-224.64400000000001</v>
      </c>
      <c r="W430">
        <v>10</v>
      </c>
      <c r="X430">
        <v>257.52</v>
      </c>
      <c r="Y430">
        <v>91200</v>
      </c>
    </row>
    <row r="431" spans="1:25" x14ac:dyDescent="0.25">
      <c r="A431">
        <v>23629</v>
      </c>
      <c r="B431" t="s">
        <v>106</v>
      </c>
      <c r="C431">
        <v>0.06</v>
      </c>
      <c r="D431">
        <v>130.97999999999999</v>
      </c>
      <c r="E431">
        <v>54.74</v>
      </c>
      <c r="F431">
        <v>751</v>
      </c>
      <c r="G431" t="s">
        <v>882</v>
      </c>
      <c r="H431" t="s">
        <v>39</v>
      </c>
      <c r="I431" t="s">
        <v>28</v>
      </c>
      <c r="J431" t="s">
        <v>41</v>
      </c>
      <c r="K431" t="s">
        <v>191</v>
      </c>
      <c r="L431" t="s">
        <v>121</v>
      </c>
      <c r="M431" t="s">
        <v>405</v>
      </c>
      <c r="N431">
        <v>0.69</v>
      </c>
      <c r="O431" t="s">
        <v>33</v>
      </c>
      <c r="P431" t="s">
        <v>136</v>
      </c>
      <c r="Q431" t="s">
        <v>613</v>
      </c>
      <c r="R431" t="s">
        <v>883</v>
      </c>
      <c r="S431">
        <v>40324</v>
      </c>
      <c r="T431" s="3">
        <v>42062</v>
      </c>
      <c r="U431" s="3">
        <v>42069</v>
      </c>
      <c r="V431">
        <v>14.76</v>
      </c>
      <c r="W431">
        <v>3</v>
      </c>
      <c r="X431">
        <v>411.64</v>
      </c>
      <c r="Y431">
        <v>91201</v>
      </c>
    </row>
    <row r="432" spans="1:25" x14ac:dyDescent="0.25">
      <c r="A432">
        <v>19679</v>
      </c>
      <c r="B432" t="s">
        <v>47</v>
      </c>
      <c r="C432">
        <v>0.06</v>
      </c>
      <c r="D432">
        <v>2.61</v>
      </c>
      <c r="E432">
        <v>0.5</v>
      </c>
      <c r="F432">
        <v>753</v>
      </c>
      <c r="G432" t="s">
        <v>884</v>
      </c>
      <c r="H432" t="s">
        <v>27</v>
      </c>
      <c r="I432" t="s">
        <v>28</v>
      </c>
      <c r="J432" t="s">
        <v>29</v>
      </c>
      <c r="K432" t="s">
        <v>134</v>
      </c>
      <c r="L432" t="s">
        <v>59</v>
      </c>
      <c r="M432" t="s">
        <v>885</v>
      </c>
      <c r="N432">
        <v>0.39</v>
      </c>
      <c r="O432" t="s">
        <v>33</v>
      </c>
      <c r="P432" t="s">
        <v>34</v>
      </c>
      <c r="Q432" t="s">
        <v>378</v>
      </c>
      <c r="R432" t="s">
        <v>886</v>
      </c>
      <c r="S432">
        <v>86301</v>
      </c>
      <c r="T432" s="3">
        <v>42074</v>
      </c>
      <c r="U432" s="3">
        <v>42074</v>
      </c>
      <c r="V432">
        <v>10.85</v>
      </c>
      <c r="W432">
        <v>1</v>
      </c>
      <c r="X432">
        <v>17.59</v>
      </c>
      <c r="Y432">
        <v>90438</v>
      </c>
    </row>
    <row r="433" spans="1:25" x14ac:dyDescent="0.25">
      <c r="A433">
        <v>19680</v>
      </c>
      <c r="B433" t="s">
        <v>47</v>
      </c>
      <c r="C433">
        <v>0.01</v>
      </c>
      <c r="D433">
        <v>6.35</v>
      </c>
      <c r="E433">
        <v>1.02</v>
      </c>
      <c r="F433">
        <v>753</v>
      </c>
      <c r="G433" t="s">
        <v>884</v>
      </c>
      <c r="H433" t="s">
        <v>49</v>
      </c>
      <c r="I433" t="s">
        <v>28</v>
      </c>
      <c r="J433" t="s">
        <v>29</v>
      </c>
      <c r="K433" t="s">
        <v>93</v>
      </c>
      <c r="L433" t="s">
        <v>31</v>
      </c>
      <c r="M433" t="s">
        <v>887</v>
      </c>
      <c r="N433">
        <v>0.39</v>
      </c>
      <c r="O433" t="s">
        <v>33</v>
      </c>
      <c r="P433" t="s">
        <v>34</v>
      </c>
      <c r="Q433" t="s">
        <v>378</v>
      </c>
      <c r="R433" t="s">
        <v>886</v>
      </c>
      <c r="S433">
        <v>86301</v>
      </c>
      <c r="T433" s="3">
        <v>42074</v>
      </c>
      <c r="U433" s="3">
        <v>42076</v>
      </c>
      <c r="V433">
        <v>97.662599999999983</v>
      </c>
      <c r="W433">
        <v>22</v>
      </c>
      <c r="X433">
        <v>141.54</v>
      </c>
      <c r="Y433">
        <v>90438</v>
      </c>
    </row>
    <row r="434" spans="1:25" x14ac:dyDescent="0.25">
      <c r="A434">
        <v>25291</v>
      </c>
      <c r="B434" t="s">
        <v>25</v>
      </c>
      <c r="C434">
        <v>0.06</v>
      </c>
      <c r="D434">
        <v>218.75</v>
      </c>
      <c r="E434">
        <v>69.64</v>
      </c>
      <c r="F434">
        <v>754</v>
      </c>
      <c r="G434" t="s">
        <v>888</v>
      </c>
      <c r="H434" t="s">
        <v>39</v>
      </c>
      <c r="I434" t="s">
        <v>28</v>
      </c>
      <c r="J434" t="s">
        <v>41</v>
      </c>
      <c r="K434" t="s">
        <v>152</v>
      </c>
      <c r="L434" t="s">
        <v>121</v>
      </c>
      <c r="M434" t="s">
        <v>655</v>
      </c>
      <c r="N434">
        <v>0.77</v>
      </c>
      <c r="O434" t="s">
        <v>33</v>
      </c>
      <c r="P434" t="s">
        <v>34</v>
      </c>
      <c r="Q434" t="s">
        <v>378</v>
      </c>
      <c r="R434" t="s">
        <v>889</v>
      </c>
      <c r="S434">
        <v>86314</v>
      </c>
      <c r="T434" s="3">
        <v>42159</v>
      </c>
      <c r="U434" s="3">
        <v>42160</v>
      </c>
      <c r="V434">
        <v>-453.2</v>
      </c>
      <c r="W434">
        <v>4</v>
      </c>
      <c r="X434">
        <v>905.4</v>
      </c>
      <c r="Y434">
        <v>90437</v>
      </c>
    </row>
    <row r="435" spans="1:25" x14ac:dyDescent="0.25">
      <c r="A435">
        <v>25117</v>
      </c>
      <c r="B435" t="s">
        <v>106</v>
      </c>
      <c r="C435">
        <v>0.06</v>
      </c>
      <c r="D435">
        <v>119.99</v>
      </c>
      <c r="E435">
        <v>14</v>
      </c>
      <c r="F435">
        <v>754</v>
      </c>
      <c r="G435" t="s">
        <v>888</v>
      </c>
      <c r="H435" t="s">
        <v>39</v>
      </c>
      <c r="I435" t="s">
        <v>114</v>
      </c>
      <c r="J435" t="s">
        <v>77</v>
      </c>
      <c r="K435" t="s">
        <v>85</v>
      </c>
      <c r="L435" t="s">
        <v>43</v>
      </c>
      <c r="M435" t="s">
        <v>890</v>
      </c>
      <c r="N435">
        <v>0.36</v>
      </c>
      <c r="O435" t="s">
        <v>33</v>
      </c>
      <c r="P435" t="s">
        <v>34</v>
      </c>
      <c r="Q435" t="s">
        <v>378</v>
      </c>
      <c r="R435" t="s">
        <v>889</v>
      </c>
      <c r="S435">
        <v>86314</v>
      </c>
      <c r="T435" s="3">
        <v>42106</v>
      </c>
      <c r="U435" s="3">
        <v>42113</v>
      </c>
      <c r="V435">
        <v>-207.679788</v>
      </c>
      <c r="W435">
        <v>2</v>
      </c>
      <c r="X435">
        <v>243.86</v>
      </c>
      <c r="Y435">
        <v>90439</v>
      </c>
    </row>
    <row r="436" spans="1:25" x14ac:dyDescent="0.25">
      <c r="A436">
        <v>25856</v>
      </c>
      <c r="B436" t="s">
        <v>37</v>
      </c>
      <c r="C436">
        <v>0.03</v>
      </c>
      <c r="D436">
        <v>37.94</v>
      </c>
      <c r="E436">
        <v>5.08</v>
      </c>
      <c r="F436">
        <v>757</v>
      </c>
      <c r="G436" t="s">
        <v>891</v>
      </c>
      <c r="H436" t="s">
        <v>49</v>
      </c>
      <c r="I436" t="s">
        <v>40</v>
      </c>
      <c r="J436" t="s">
        <v>29</v>
      </c>
      <c r="K436" t="s">
        <v>93</v>
      </c>
      <c r="L436" t="s">
        <v>31</v>
      </c>
      <c r="M436" t="s">
        <v>892</v>
      </c>
      <c r="N436">
        <v>0.38</v>
      </c>
      <c r="O436" t="s">
        <v>33</v>
      </c>
      <c r="P436" t="s">
        <v>34</v>
      </c>
      <c r="Q436" t="s">
        <v>102</v>
      </c>
      <c r="R436" t="s">
        <v>893</v>
      </c>
      <c r="S436">
        <v>97062</v>
      </c>
      <c r="T436" s="3">
        <v>42046</v>
      </c>
      <c r="U436" s="3">
        <v>42048</v>
      </c>
      <c r="V436">
        <v>-7.5244000000000009</v>
      </c>
      <c r="W436">
        <v>1</v>
      </c>
      <c r="X436">
        <v>39.97</v>
      </c>
      <c r="Y436">
        <v>90258</v>
      </c>
    </row>
    <row r="437" spans="1:25" x14ac:dyDescent="0.25">
      <c r="A437">
        <v>21110</v>
      </c>
      <c r="B437" t="s">
        <v>106</v>
      </c>
      <c r="C437">
        <v>0</v>
      </c>
      <c r="D437">
        <v>20.99</v>
      </c>
      <c r="E437">
        <v>3.3</v>
      </c>
      <c r="F437">
        <v>759</v>
      </c>
      <c r="G437" t="s">
        <v>894</v>
      </c>
      <c r="H437" t="s">
        <v>49</v>
      </c>
      <c r="I437" t="s">
        <v>58</v>
      </c>
      <c r="J437" t="s">
        <v>77</v>
      </c>
      <c r="K437" t="s">
        <v>78</v>
      </c>
      <c r="L437" t="s">
        <v>51</v>
      </c>
      <c r="M437" t="s">
        <v>895</v>
      </c>
      <c r="N437">
        <v>0.81</v>
      </c>
      <c r="O437" t="s">
        <v>33</v>
      </c>
      <c r="P437" t="s">
        <v>61</v>
      </c>
      <c r="Q437" t="s">
        <v>178</v>
      </c>
      <c r="R437" t="s">
        <v>896</v>
      </c>
      <c r="S437">
        <v>62301</v>
      </c>
      <c r="T437" s="3">
        <v>42153</v>
      </c>
      <c r="U437" s="3">
        <v>42160</v>
      </c>
      <c r="V437">
        <v>-92.961000000000013</v>
      </c>
      <c r="W437">
        <v>5</v>
      </c>
      <c r="X437">
        <v>92.96</v>
      </c>
      <c r="Y437">
        <v>86639</v>
      </c>
    </row>
    <row r="438" spans="1:25" x14ac:dyDescent="0.25">
      <c r="A438">
        <v>20377</v>
      </c>
      <c r="B438" t="s">
        <v>37</v>
      </c>
      <c r="C438">
        <v>0</v>
      </c>
      <c r="D438">
        <v>125.99</v>
      </c>
      <c r="E438">
        <v>8.99</v>
      </c>
      <c r="F438">
        <v>762</v>
      </c>
      <c r="G438" t="s">
        <v>897</v>
      </c>
      <c r="H438" t="s">
        <v>49</v>
      </c>
      <c r="I438" t="s">
        <v>58</v>
      </c>
      <c r="J438" t="s">
        <v>77</v>
      </c>
      <c r="K438" t="s">
        <v>78</v>
      </c>
      <c r="L438" t="s">
        <v>59</v>
      </c>
      <c r="M438" t="s">
        <v>898</v>
      </c>
      <c r="N438">
        <v>0.56999999999999995</v>
      </c>
      <c r="O438" t="s">
        <v>33</v>
      </c>
      <c r="P438" t="s">
        <v>34</v>
      </c>
      <c r="Q438" t="s">
        <v>35</v>
      </c>
      <c r="R438" t="s">
        <v>899</v>
      </c>
      <c r="S438">
        <v>98661</v>
      </c>
      <c r="T438" s="3">
        <v>42121</v>
      </c>
      <c r="U438" s="3">
        <v>42123</v>
      </c>
      <c r="V438">
        <v>613.89576</v>
      </c>
      <c r="W438">
        <v>12</v>
      </c>
      <c r="X438">
        <v>1362.2</v>
      </c>
      <c r="Y438">
        <v>87525</v>
      </c>
    </row>
    <row r="439" spans="1:25" x14ac:dyDescent="0.25">
      <c r="A439">
        <v>18735</v>
      </c>
      <c r="B439" t="s">
        <v>47</v>
      </c>
      <c r="C439">
        <v>0.1</v>
      </c>
      <c r="D439">
        <v>31.78</v>
      </c>
      <c r="E439">
        <v>1.99</v>
      </c>
      <c r="F439">
        <v>767</v>
      </c>
      <c r="G439" t="s">
        <v>900</v>
      </c>
      <c r="H439" t="s">
        <v>49</v>
      </c>
      <c r="I439" t="s">
        <v>28</v>
      </c>
      <c r="J439" t="s">
        <v>77</v>
      </c>
      <c r="K439" t="s">
        <v>180</v>
      </c>
      <c r="L439" t="s">
        <v>51</v>
      </c>
      <c r="M439" t="s">
        <v>901</v>
      </c>
      <c r="N439">
        <v>0.42</v>
      </c>
      <c r="O439" t="s">
        <v>33</v>
      </c>
      <c r="P439" t="s">
        <v>61</v>
      </c>
      <c r="Q439" t="s">
        <v>178</v>
      </c>
      <c r="R439" t="s">
        <v>902</v>
      </c>
      <c r="S439">
        <v>61201</v>
      </c>
      <c r="T439" s="3">
        <v>42034</v>
      </c>
      <c r="U439" s="3">
        <v>42036</v>
      </c>
      <c r="V439">
        <v>232.28159999999997</v>
      </c>
      <c r="W439">
        <v>11</v>
      </c>
      <c r="X439">
        <v>336.64</v>
      </c>
      <c r="Y439">
        <v>86279</v>
      </c>
    </row>
    <row r="440" spans="1:25" x14ac:dyDescent="0.25">
      <c r="A440">
        <v>18659</v>
      </c>
      <c r="B440" t="s">
        <v>47</v>
      </c>
      <c r="C440">
        <v>0.08</v>
      </c>
      <c r="D440">
        <v>30.73</v>
      </c>
      <c r="E440">
        <v>4</v>
      </c>
      <c r="F440">
        <v>770</v>
      </c>
      <c r="G440" t="s">
        <v>903</v>
      </c>
      <c r="H440" t="s">
        <v>49</v>
      </c>
      <c r="I440" t="s">
        <v>58</v>
      </c>
      <c r="J440" t="s">
        <v>77</v>
      </c>
      <c r="K440" t="s">
        <v>180</v>
      </c>
      <c r="L440" t="s">
        <v>59</v>
      </c>
      <c r="M440" t="s">
        <v>288</v>
      </c>
      <c r="N440">
        <v>0.75</v>
      </c>
      <c r="O440" t="s">
        <v>33</v>
      </c>
      <c r="P440" t="s">
        <v>34</v>
      </c>
      <c r="Q440" t="s">
        <v>102</v>
      </c>
      <c r="R440" t="s">
        <v>893</v>
      </c>
      <c r="S440">
        <v>97062</v>
      </c>
      <c r="T440" s="3">
        <v>42082</v>
      </c>
      <c r="U440" s="3">
        <v>42082</v>
      </c>
      <c r="V440">
        <v>-45.07</v>
      </c>
      <c r="W440">
        <v>14</v>
      </c>
      <c r="X440">
        <v>429.33</v>
      </c>
      <c r="Y440">
        <v>88667</v>
      </c>
    </row>
    <row r="441" spans="1:25" x14ac:dyDescent="0.25">
      <c r="A441">
        <v>18660</v>
      </c>
      <c r="B441" t="s">
        <v>47</v>
      </c>
      <c r="C441">
        <v>0.05</v>
      </c>
      <c r="D441">
        <v>14.56</v>
      </c>
      <c r="E441">
        <v>3.5</v>
      </c>
      <c r="F441">
        <v>771</v>
      </c>
      <c r="G441" t="s">
        <v>904</v>
      </c>
      <c r="H441" t="s">
        <v>49</v>
      </c>
      <c r="I441" t="s">
        <v>58</v>
      </c>
      <c r="J441" t="s">
        <v>29</v>
      </c>
      <c r="K441" t="s">
        <v>257</v>
      </c>
      <c r="L441" t="s">
        <v>59</v>
      </c>
      <c r="M441" t="s">
        <v>905</v>
      </c>
      <c r="N441">
        <v>0.57999999999999996</v>
      </c>
      <c r="O441" t="s">
        <v>33</v>
      </c>
      <c r="P441" t="s">
        <v>34</v>
      </c>
      <c r="Q441" t="s">
        <v>102</v>
      </c>
      <c r="R441" t="s">
        <v>906</v>
      </c>
      <c r="S441">
        <v>97068</v>
      </c>
      <c r="T441" s="3">
        <v>42082</v>
      </c>
      <c r="U441" s="3">
        <v>42084</v>
      </c>
      <c r="V441">
        <v>-8.5299999999999994</v>
      </c>
      <c r="W441">
        <v>3</v>
      </c>
      <c r="X441">
        <v>44.66</v>
      </c>
      <c r="Y441">
        <v>88667</v>
      </c>
    </row>
    <row r="442" spans="1:25" x14ac:dyDescent="0.25">
      <c r="A442">
        <v>18661</v>
      </c>
      <c r="B442" t="s">
        <v>47</v>
      </c>
      <c r="C442">
        <v>0</v>
      </c>
      <c r="D442">
        <v>299.99</v>
      </c>
      <c r="E442">
        <v>11.64</v>
      </c>
      <c r="F442">
        <v>771</v>
      </c>
      <c r="G442" t="s">
        <v>904</v>
      </c>
      <c r="H442" t="s">
        <v>49</v>
      </c>
      <c r="I442" t="s">
        <v>58</v>
      </c>
      <c r="J442" t="s">
        <v>77</v>
      </c>
      <c r="K442" t="s">
        <v>587</v>
      </c>
      <c r="L442" t="s">
        <v>236</v>
      </c>
      <c r="M442" t="s">
        <v>907</v>
      </c>
      <c r="N442">
        <v>0.5</v>
      </c>
      <c r="O442" t="s">
        <v>33</v>
      </c>
      <c r="P442" t="s">
        <v>34</v>
      </c>
      <c r="Q442" t="s">
        <v>102</v>
      </c>
      <c r="R442" t="s">
        <v>906</v>
      </c>
      <c r="S442">
        <v>97068</v>
      </c>
      <c r="T442" s="3">
        <v>42082</v>
      </c>
      <c r="U442" s="3">
        <v>42084</v>
      </c>
      <c r="V442">
        <v>285.95</v>
      </c>
      <c r="W442">
        <v>5</v>
      </c>
      <c r="X442">
        <v>1619.95</v>
      </c>
      <c r="Y442">
        <v>88667</v>
      </c>
    </row>
    <row r="443" spans="1:25" x14ac:dyDescent="0.25">
      <c r="A443">
        <v>22875</v>
      </c>
      <c r="B443" t="s">
        <v>47</v>
      </c>
      <c r="C443">
        <v>0.08</v>
      </c>
      <c r="D443">
        <v>7.77</v>
      </c>
      <c r="E443">
        <v>9.23</v>
      </c>
      <c r="F443">
        <v>772</v>
      </c>
      <c r="G443" t="s">
        <v>908</v>
      </c>
      <c r="H443" t="s">
        <v>49</v>
      </c>
      <c r="I443" t="s">
        <v>58</v>
      </c>
      <c r="J443" t="s">
        <v>29</v>
      </c>
      <c r="K443" t="s">
        <v>257</v>
      </c>
      <c r="L443" t="s">
        <v>59</v>
      </c>
      <c r="M443" t="s">
        <v>442</v>
      </c>
      <c r="N443">
        <v>0.57999999999999996</v>
      </c>
      <c r="O443" t="s">
        <v>33</v>
      </c>
      <c r="P443" t="s">
        <v>53</v>
      </c>
      <c r="Q443" t="s">
        <v>234</v>
      </c>
      <c r="R443" t="s">
        <v>909</v>
      </c>
      <c r="S443">
        <v>18103</v>
      </c>
      <c r="T443" s="3">
        <v>42018</v>
      </c>
      <c r="U443" s="3">
        <v>42020</v>
      </c>
      <c r="V443">
        <v>-209.25</v>
      </c>
      <c r="W443">
        <v>7</v>
      </c>
      <c r="X443">
        <v>56.44</v>
      </c>
      <c r="Y443">
        <v>88666</v>
      </c>
    </row>
    <row r="444" spans="1:25" x14ac:dyDescent="0.25">
      <c r="A444">
        <v>22877</v>
      </c>
      <c r="B444" t="s">
        <v>47</v>
      </c>
      <c r="C444">
        <v>0.1</v>
      </c>
      <c r="D444">
        <v>18.97</v>
      </c>
      <c r="E444">
        <v>9.5399999999999991</v>
      </c>
      <c r="F444">
        <v>772</v>
      </c>
      <c r="G444" t="s">
        <v>908</v>
      </c>
      <c r="H444" t="s">
        <v>27</v>
      </c>
      <c r="I444" t="s">
        <v>58</v>
      </c>
      <c r="J444" t="s">
        <v>29</v>
      </c>
      <c r="K444" t="s">
        <v>93</v>
      </c>
      <c r="L444" t="s">
        <v>59</v>
      </c>
      <c r="M444" t="s">
        <v>223</v>
      </c>
      <c r="N444">
        <v>0.37</v>
      </c>
      <c r="O444" t="s">
        <v>33</v>
      </c>
      <c r="P444" t="s">
        <v>53</v>
      </c>
      <c r="Q444" t="s">
        <v>234</v>
      </c>
      <c r="R444" t="s">
        <v>909</v>
      </c>
      <c r="S444">
        <v>18103</v>
      </c>
      <c r="T444" s="3">
        <v>42018</v>
      </c>
      <c r="U444" s="3">
        <v>42020</v>
      </c>
      <c r="V444">
        <v>-9.1635999999999989</v>
      </c>
      <c r="W444">
        <v>3</v>
      </c>
      <c r="X444">
        <v>56.73</v>
      </c>
      <c r="Y444">
        <v>88666</v>
      </c>
    </row>
    <row r="445" spans="1:25" x14ac:dyDescent="0.25">
      <c r="A445">
        <v>20967</v>
      </c>
      <c r="B445" t="s">
        <v>106</v>
      </c>
      <c r="C445">
        <v>0.02</v>
      </c>
      <c r="D445">
        <v>4.0599999999999996</v>
      </c>
      <c r="E445">
        <v>6.89</v>
      </c>
      <c r="F445">
        <v>772</v>
      </c>
      <c r="G445" t="s">
        <v>908</v>
      </c>
      <c r="H445" t="s">
        <v>27</v>
      </c>
      <c r="I445" t="s">
        <v>58</v>
      </c>
      <c r="J445" t="s">
        <v>29</v>
      </c>
      <c r="K445" t="s">
        <v>257</v>
      </c>
      <c r="L445" t="s">
        <v>59</v>
      </c>
      <c r="M445" t="s">
        <v>910</v>
      </c>
      <c r="N445">
        <v>0.6</v>
      </c>
      <c r="O445" t="s">
        <v>33</v>
      </c>
      <c r="P445" t="s">
        <v>53</v>
      </c>
      <c r="Q445" t="s">
        <v>234</v>
      </c>
      <c r="R445" t="s">
        <v>909</v>
      </c>
      <c r="S445">
        <v>18103</v>
      </c>
      <c r="T445" s="3">
        <v>42141</v>
      </c>
      <c r="U445" s="3">
        <v>42145</v>
      </c>
      <c r="V445">
        <v>12.706000000000017</v>
      </c>
      <c r="W445">
        <v>12</v>
      </c>
      <c r="X445">
        <v>64.41</v>
      </c>
      <c r="Y445">
        <v>88668</v>
      </c>
    </row>
    <row r="446" spans="1:25" x14ac:dyDescent="0.25">
      <c r="A446">
        <v>20968</v>
      </c>
      <c r="B446" t="s">
        <v>106</v>
      </c>
      <c r="C446">
        <v>7.0000000000000007E-2</v>
      </c>
      <c r="D446">
        <v>9.49</v>
      </c>
      <c r="E446">
        <v>5.76</v>
      </c>
      <c r="F446">
        <v>772</v>
      </c>
      <c r="G446" t="s">
        <v>908</v>
      </c>
      <c r="H446" t="s">
        <v>49</v>
      </c>
      <c r="I446" t="s">
        <v>58</v>
      </c>
      <c r="J446" t="s">
        <v>77</v>
      </c>
      <c r="K446" t="s">
        <v>85</v>
      </c>
      <c r="L446" t="s">
        <v>86</v>
      </c>
      <c r="M446" t="s">
        <v>911</v>
      </c>
      <c r="N446">
        <v>0.39</v>
      </c>
      <c r="O446" t="s">
        <v>33</v>
      </c>
      <c r="P446" t="s">
        <v>53</v>
      </c>
      <c r="Q446" t="s">
        <v>234</v>
      </c>
      <c r="R446" t="s">
        <v>909</v>
      </c>
      <c r="S446">
        <v>18103</v>
      </c>
      <c r="T446" s="3">
        <v>42141</v>
      </c>
      <c r="U446" s="3">
        <v>42145</v>
      </c>
      <c r="V446">
        <v>7.7151600000000045</v>
      </c>
      <c r="W446">
        <v>37</v>
      </c>
      <c r="X446">
        <v>344.57</v>
      </c>
      <c r="Y446">
        <v>88668</v>
      </c>
    </row>
    <row r="447" spans="1:25" x14ac:dyDescent="0.25">
      <c r="A447">
        <v>20434</v>
      </c>
      <c r="B447" t="s">
        <v>25</v>
      </c>
      <c r="C447">
        <v>0.04</v>
      </c>
      <c r="D447">
        <v>34.76</v>
      </c>
      <c r="E447">
        <v>5.49</v>
      </c>
      <c r="F447">
        <v>782</v>
      </c>
      <c r="G447" t="s">
        <v>912</v>
      </c>
      <c r="H447" t="s">
        <v>49</v>
      </c>
      <c r="I447" t="s">
        <v>58</v>
      </c>
      <c r="J447" t="s">
        <v>29</v>
      </c>
      <c r="K447" t="s">
        <v>141</v>
      </c>
      <c r="L447" t="s">
        <v>59</v>
      </c>
      <c r="M447" t="s">
        <v>913</v>
      </c>
      <c r="N447">
        <v>0.6</v>
      </c>
      <c r="O447" t="s">
        <v>33</v>
      </c>
      <c r="P447" t="s">
        <v>34</v>
      </c>
      <c r="Q447" t="s">
        <v>45</v>
      </c>
      <c r="R447" t="s">
        <v>914</v>
      </c>
      <c r="S447">
        <v>90604</v>
      </c>
      <c r="T447" s="3">
        <v>42123</v>
      </c>
      <c r="U447" s="3">
        <v>42124</v>
      </c>
      <c r="V447">
        <v>192.51689999999999</v>
      </c>
      <c r="W447">
        <v>8</v>
      </c>
      <c r="X447">
        <v>279.01</v>
      </c>
      <c r="Y447">
        <v>90962</v>
      </c>
    </row>
    <row r="448" spans="1:25" x14ac:dyDescent="0.25">
      <c r="A448">
        <v>24773</v>
      </c>
      <c r="B448" t="s">
        <v>106</v>
      </c>
      <c r="C448">
        <v>0.02</v>
      </c>
      <c r="D448">
        <v>100.98</v>
      </c>
      <c r="E448">
        <v>35.840000000000003</v>
      </c>
      <c r="F448">
        <v>783</v>
      </c>
      <c r="G448" t="s">
        <v>915</v>
      </c>
      <c r="H448" t="s">
        <v>39</v>
      </c>
      <c r="I448" t="s">
        <v>58</v>
      </c>
      <c r="J448" t="s">
        <v>41</v>
      </c>
      <c r="K448" t="s">
        <v>191</v>
      </c>
      <c r="L448" t="s">
        <v>121</v>
      </c>
      <c r="M448" t="s">
        <v>260</v>
      </c>
      <c r="N448">
        <v>0.62</v>
      </c>
      <c r="O448" t="s">
        <v>33</v>
      </c>
      <c r="P448" t="s">
        <v>53</v>
      </c>
      <c r="Q448" t="s">
        <v>228</v>
      </c>
      <c r="R448" t="s">
        <v>916</v>
      </c>
      <c r="S448">
        <v>6010</v>
      </c>
      <c r="T448" s="3">
        <v>42010</v>
      </c>
      <c r="U448" s="3">
        <v>42010</v>
      </c>
      <c r="V448">
        <v>-134.91200000000001</v>
      </c>
      <c r="W448">
        <v>6</v>
      </c>
      <c r="X448">
        <v>614.99</v>
      </c>
      <c r="Y448">
        <v>90961</v>
      </c>
    </row>
    <row r="449" spans="1:25" x14ac:dyDescent="0.25">
      <c r="A449">
        <v>22969</v>
      </c>
      <c r="B449" t="s">
        <v>56</v>
      </c>
      <c r="C449">
        <v>0</v>
      </c>
      <c r="D449">
        <v>8.34</v>
      </c>
      <c r="E449">
        <v>4.82</v>
      </c>
      <c r="F449">
        <v>786</v>
      </c>
      <c r="G449" t="s">
        <v>917</v>
      </c>
      <c r="H449" t="s">
        <v>49</v>
      </c>
      <c r="I449" t="s">
        <v>40</v>
      </c>
      <c r="J449" t="s">
        <v>29</v>
      </c>
      <c r="K449" t="s">
        <v>93</v>
      </c>
      <c r="L449" t="s">
        <v>59</v>
      </c>
      <c r="M449" t="s">
        <v>918</v>
      </c>
      <c r="N449">
        <v>0.4</v>
      </c>
      <c r="O449" t="s">
        <v>33</v>
      </c>
      <c r="P449" t="s">
        <v>34</v>
      </c>
      <c r="Q449" t="s">
        <v>45</v>
      </c>
      <c r="R449" t="s">
        <v>919</v>
      </c>
      <c r="S449">
        <v>92691</v>
      </c>
      <c r="T449" s="3">
        <v>42100</v>
      </c>
      <c r="U449" s="3">
        <v>42101</v>
      </c>
      <c r="V449">
        <v>-5.05</v>
      </c>
      <c r="W449">
        <v>9</v>
      </c>
      <c r="X449">
        <v>76.23</v>
      </c>
      <c r="Y449">
        <v>91513</v>
      </c>
    </row>
    <row r="450" spans="1:25" x14ac:dyDescent="0.25">
      <c r="A450">
        <v>24629</v>
      </c>
      <c r="B450" t="s">
        <v>37</v>
      </c>
      <c r="C450">
        <v>0.09</v>
      </c>
      <c r="D450">
        <v>6.48</v>
      </c>
      <c r="E450">
        <v>9.68</v>
      </c>
      <c r="F450">
        <v>792</v>
      </c>
      <c r="G450" t="s">
        <v>920</v>
      </c>
      <c r="H450" t="s">
        <v>49</v>
      </c>
      <c r="I450" t="s">
        <v>28</v>
      </c>
      <c r="J450" t="s">
        <v>29</v>
      </c>
      <c r="K450" t="s">
        <v>93</v>
      </c>
      <c r="L450" t="s">
        <v>59</v>
      </c>
      <c r="M450" t="s">
        <v>921</v>
      </c>
      <c r="N450">
        <v>0.36</v>
      </c>
      <c r="O450" t="s">
        <v>33</v>
      </c>
      <c r="P450" t="s">
        <v>61</v>
      </c>
      <c r="Q450" t="s">
        <v>304</v>
      </c>
      <c r="R450" t="s">
        <v>922</v>
      </c>
      <c r="S450">
        <v>73064</v>
      </c>
      <c r="T450" s="3">
        <v>42176</v>
      </c>
      <c r="U450" s="3">
        <v>42177</v>
      </c>
      <c r="V450">
        <v>-204.16</v>
      </c>
      <c r="W450">
        <v>16</v>
      </c>
      <c r="X450">
        <v>99.92</v>
      </c>
      <c r="Y450">
        <v>88753</v>
      </c>
    </row>
    <row r="451" spans="1:25" x14ac:dyDescent="0.25">
      <c r="A451">
        <v>18347</v>
      </c>
      <c r="B451" t="s">
        <v>37</v>
      </c>
      <c r="C451">
        <v>0.06</v>
      </c>
      <c r="D451">
        <v>8.6</v>
      </c>
      <c r="E451">
        <v>6.19</v>
      </c>
      <c r="F451">
        <v>796</v>
      </c>
      <c r="G451" t="s">
        <v>923</v>
      </c>
      <c r="H451" t="s">
        <v>49</v>
      </c>
      <c r="I451" t="s">
        <v>28</v>
      </c>
      <c r="J451" t="s">
        <v>29</v>
      </c>
      <c r="K451" t="s">
        <v>109</v>
      </c>
      <c r="L451" t="s">
        <v>59</v>
      </c>
      <c r="M451" t="s">
        <v>924</v>
      </c>
      <c r="N451">
        <v>0.38</v>
      </c>
      <c r="O451" t="s">
        <v>33</v>
      </c>
      <c r="P451" t="s">
        <v>61</v>
      </c>
      <c r="Q451" t="s">
        <v>496</v>
      </c>
      <c r="R451" t="s">
        <v>808</v>
      </c>
      <c r="S451">
        <v>68046</v>
      </c>
      <c r="T451" s="3">
        <v>42074</v>
      </c>
      <c r="U451" s="3">
        <v>42075</v>
      </c>
      <c r="V451">
        <v>-46.115000000000002</v>
      </c>
      <c r="W451">
        <v>9</v>
      </c>
      <c r="X451">
        <v>79.400000000000006</v>
      </c>
      <c r="Y451">
        <v>86867</v>
      </c>
    </row>
    <row r="452" spans="1:25" x14ac:dyDescent="0.25">
      <c r="A452">
        <v>18184</v>
      </c>
      <c r="B452" t="s">
        <v>37</v>
      </c>
      <c r="C452">
        <v>0.1</v>
      </c>
      <c r="D452">
        <v>14.42</v>
      </c>
      <c r="E452">
        <v>6.75</v>
      </c>
      <c r="F452">
        <v>796</v>
      </c>
      <c r="G452" t="s">
        <v>923</v>
      </c>
      <c r="H452" t="s">
        <v>49</v>
      </c>
      <c r="I452" t="s">
        <v>28</v>
      </c>
      <c r="J452" t="s">
        <v>29</v>
      </c>
      <c r="K452" t="s">
        <v>257</v>
      </c>
      <c r="L452" t="s">
        <v>86</v>
      </c>
      <c r="M452" t="s">
        <v>571</v>
      </c>
      <c r="N452">
        <v>0.52</v>
      </c>
      <c r="O452" t="s">
        <v>33</v>
      </c>
      <c r="P452" t="s">
        <v>61</v>
      </c>
      <c r="Q452" t="s">
        <v>496</v>
      </c>
      <c r="R452" t="s">
        <v>808</v>
      </c>
      <c r="S452">
        <v>68046</v>
      </c>
      <c r="T452" s="3">
        <v>42174</v>
      </c>
      <c r="U452" s="3">
        <v>42177</v>
      </c>
      <c r="V452">
        <v>-20.103999999999999</v>
      </c>
      <c r="W452">
        <v>1</v>
      </c>
      <c r="X452">
        <v>15.49</v>
      </c>
      <c r="Y452">
        <v>86869</v>
      </c>
    </row>
    <row r="453" spans="1:25" x14ac:dyDescent="0.25">
      <c r="A453">
        <v>19011</v>
      </c>
      <c r="B453" t="s">
        <v>37</v>
      </c>
      <c r="C453">
        <v>0.04</v>
      </c>
      <c r="D453">
        <v>9.11</v>
      </c>
      <c r="E453">
        <v>2.25</v>
      </c>
      <c r="F453">
        <v>797</v>
      </c>
      <c r="G453" t="s">
        <v>925</v>
      </c>
      <c r="H453" t="s">
        <v>49</v>
      </c>
      <c r="I453" t="s">
        <v>28</v>
      </c>
      <c r="J453" t="s">
        <v>29</v>
      </c>
      <c r="K453" t="s">
        <v>30</v>
      </c>
      <c r="L453" t="s">
        <v>31</v>
      </c>
      <c r="M453" t="s">
        <v>926</v>
      </c>
      <c r="N453">
        <v>0.52</v>
      </c>
      <c r="O453" t="s">
        <v>33</v>
      </c>
      <c r="P453" t="s">
        <v>34</v>
      </c>
      <c r="Q453" t="s">
        <v>212</v>
      </c>
      <c r="R453" t="s">
        <v>927</v>
      </c>
      <c r="S453">
        <v>84067</v>
      </c>
      <c r="T453" s="3">
        <v>42156</v>
      </c>
      <c r="U453" s="3">
        <v>42159</v>
      </c>
      <c r="V453">
        <v>-3.496</v>
      </c>
      <c r="W453">
        <v>2</v>
      </c>
      <c r="X453">
        <v>18.59</v>
      </c>
      <c r="Y453">
        <v>86868</v>
      </c>
    </row>
    <row r="454" spans="1:25" x14ac:dyDescent="0.25">
      <c r="A454">
        <v>19012</v>
      </c>
      <c r="B454" t="s">
        <v>37</v>
      </c>
      <c r="C454">
        <v>7.0000000000000007E-2</v>
      </c>
      <c r="D454">
        <v>64.650000000000006</v>
      </c>
      <c r="E454">
        <v>35</v>
      </c>
      <c r="F454">
        <v>797</v>
      </c>
      <c r="G454" t="s">
        <v>925</v>
      </c>
      <c r="H454" t="s">
        <v>49</v>
      </c>
      <c r="I454" t="s">
        <v>28</v>
      </c>
      <c r="J454" t="s">
        <v>29</v>
      </c>
      <c r="K454" t="s">
        <v>141</v>
      </c>
      <c r="L454" t="s">
        <v>236</v>
      </c>
      <c r="M454" t="s">
        <v>928</v>
      </c>
      <c r="N454">
        <v>0.8</v>
      </c>
      <c r="O454" t="s">
        <v>33</v>
      </c>
      <c r="P454" t="s">
        <v>34</v>
      </c>
      <c r="Q454" t="s">
        <v>212</v>
      </c>
      <c r="R454" t="s">
        <v>927</v>
      </c>
      <c r="S454">
        <v>84067</v>
      </c>
      <c r="T454" s="3">
        <v>42156</v>
      </c>
      <c r="U454" s="3">
        <v>42158</v>
      </c>
      <c r="V454">
        <v>-717.072</v>
      </c>
      <c r="W454">
        <v>13</v>
      </c>
      <c r="X454">
        <v>834.08</v>
      </c>
      <c r="Y454">
        <v>86868</v>
      </c>
    </row>
    <row r="455" spans="1:25" x14ac:dyDescent="0.25">
      <c r="A455">
        <v>24851</v>
      </c>
      <c r="B455" t="s">
        <v>106</v>
      </c>
      <c r="C455">
        <v>0.09</v>
      </c>
      <c r="D455">
        <v>6.48</v>
      </c>
      <c r="E455">
        <v>6.86</v>
      </c>
      <c r="F455">
        <v>797</v>
      </c>
      <c r="G455" t="s">
        <v>925</v>
      </c>
      <c r="H455" t="s">
        <v>49</v>
      </c>
      <c r="I455" t="s">
        <v>28</v>
      </c>
      <c r="J455" t="s">
        <v>29</v>
      </c>
      <c r="K455" t="s">
        <v>93</v>
      </c>
      <c r="L455" t="s">
        <v>59</v>
      </c>
      <c r="M455" t="s">
        <v>929</v>
      </c>
      <c r="N455">
        <v>0.37</v>
      </c>
      <c r="O455" t="s">
        <v>33</v>
      </c>
      <c r="P455" t="s">
        <v>34</v>
      </c>
      <c r="Q455" t="s">
        <v>212</v>
      </c>
      <c r="R455" t="s">
        <v>927</v>
      </c>
      <c r="S455">
        <v>84067</v>
      </c>
      <c r="T455" s="3">
        <v>42069</v>
      </c>
      <c r="U455" s="3">
        <v>42071</v>
      </c>
      <c r="V455">
        <v>-62.23</v>
      </c>
      <c r="W455">
        <v>8</v>
      </c>
      <c r="X455">
        <v>50.88</v>
      </c>
      <c r="Y455">
        <v>86870</v>
      </c>
    </row>
    <row r="456" spans="1:25" x14ac:dyDescent="0.25">
      <c r="A456">
        <v>20001</v>
      </c>
      <c r="B456" t="s">
        <v>37</v>
      </c>
      <c r="C456">
        <v>0.01</v>
      </c>
      <c r="D456">
        <v>150.97999999999999</v>
      </c>
      <c r="E456">
        <v>30</v>
      </c>
      <c r="F456">
        <v>799</v>
      </c>
      <c r="G456" t="s">
        <v>930</v>
      </c>
      <c r="H456" t="s">
        <v>39</v>
      </c>
      <c r="I456" t="s">
        <v>114</v>
      </c>
      <c r="J456" t="s">
        <v>41</v>
      </c>
      <c r="K456" t="s">
        <v>42</v>
      </c>
      <c r="L456" t="s">
        <v>43</v>
      </c>
      <c r="M456" t="s">
        <v>931</v>
      </c>
      <c r="N456">
        <v>0.74</v>
      </c>
      <c r="O456" t="s">
        <v>33</v>
      </c>
      <c r="P456" t="s">
        <v>136</v>
      </c>
      <c r="Q456" t="s">
        <v>932</v>
      </c>
      <c r="R456" t="s">
        <v>933</v>
      </c>
      <c r="S456">
        <v>29915</v>
      </c>
      <c r="T456" s="3">
        <v>42010</v>
      </c>
      <c r="U456" s="3">
        <v>42012</v>
      </c>
      <c r="V456">
        <v>131.38200000000001</v>
      </c>
      <c r="W456">
        <v>6</v>
      </c>
      <c r="X456">
        <v>958.46</v>
      </c>
      <c r="Y456">
        <v>89909</v>
      </c>
    </row>
    <row r="457" spans="1:25" x14ac:dyDescent="0.25">
      <c r="A457">
        <v>20002</v>
      </c>
      <c r="B457" t="s">
        <v>37</v>
      </c>
      <c r="C457">
        <v>0.01</v>
      </c>
      <c r="D457">
        <v>28.28</v>
      </c>
      <c r="E457">
        <v>13.99</v>
      </c>
      <c r="F457">
        <v>799</v>
      </c>
      <c r="G457" t="s">
        <v>930</v>
      </c>
      <c r="H457" t="s">
        <v>27</v>
      </c>
      <c r="I457" t="s">
        <v>114</v>
      </c>
      <c r="J457" t="s">
        <v>29</v>
      </c>
      <c r="K457" t="s">
        <v>141</v>
      </c>
      <c r="L457" t="s">
        <v>86</v>
      </c>
      <c r="M457" t="s">
        <v>934</v>
      </c>
      <c r="N457">
        <v>0.57999999999999996</v>
      </c>
      <c r="O457" t="s">
        <v>33</v>
      </c>
      <c r="P457" t="s">
        <v>136</v>
      </c>
      <c r="Q457" t="s">
        <v>932</v>
      </c>
      <c r="R457" t="s">
        <v>933</v>
      </c>
      <c r="S457">
        <v>29915</v>
      </c>
      <c r="T457" s="3">
        <v>42010</v>
      </c>
      <c r="U457" s="3">
        <v>42012</v>
      </c>
      <c r="V457">
        <v>-89.292000000000002</v>
      </c>
      <c r="W457">
        <v>12</v>
      </c>
      <c r="X457">
        <v>368.84</v>
      </c>
      <c r="Y457">
        <v>89909</v>
      </c>
    </row>
    <row r="458" spans="1:25" x14ac:dyDescent="0.25">
      <c r="A458">
        <v>20003</v>
      </c>
      <c r="B458" t="s">
        <v>37</v>
      </c>
      <c r="C458">
        <v>0.03</v>
      </c>
      <c r="D458">
        <v>35.99</v>
      </c>
      <c r="E458">
        <v>1.1000000000000001</v>
      </c>
      <c r="F458">
        <v>799</v>
      </c>
      <c r="G458" t="s">
        <v>930</v>
      </c>
      <c r="H458" t="s">
        <v>49</v>
      </c>
      <c r="I458" t="s">
        <v>114</v>
      </c>
      <c r="J458" t="s">
        <v>77</v>
      </c>
      <c r="K458" t="s">
        <v>78</v>
      </c>
      <c r="L458" t="s">
        <v>59</v>
      </c>
      <c r="M458" t="s">
        <v>935</v>
      </c>
      <c r="N458">
        <v>0.55000000000000004</v>
      </c>
      <c r="O458" t="s">
        <v>33</v>
      </c>
      <c r="P458" t="s">
        <v>136</v>
      </c>
      <c r="Q458" t="s">
        <v>932</v>
      </c>
      <c r="R458" t="s">
        <v>933</v>
      </c>
      <c r="S458">
        <v>29915</v>
      </c>
      <c r="T458" s="3">
        <v>42010</v>
      </c>
      <c r="U458" s="3">
        <v>42011</v>
      </c>
      <c r="V458">
        <v>-211.036</v>
      </c>
      <c r="W458">
        <v>1</v>
      </c>
      <c r="X458">
        <v>30.86</v>
      </c>
      <c r="Y458">
        <v>89909</v>
      </c>
    </row>
    <row r="459" spans="1:25" x14ac:dyDescent="0.25">
      <c r="A459">
        <v>19265</v>
      </c>
      <c r="B459" t="s">
        <v>106</v>
      </c>
      <c r="C459">
        <v>0.04</v>
      </c>
      <c r="D459">
        <v>50.98</v>
      </c>
      <c r="E459">
        <v>6.5</v>
      </c>
      <c r="F459">
        <v>800</v>
      </c>
      <c r="G459" t="s">
        <v>936</v>
      </c>
      <c r="H459" t="s">
        <v>49</v>
      </c>
      <c r="I459" t="s">
        <v>114</v>
      </c>
      <c r="J459" t="s">
        <v>77</v>
      </c>
      <c r="K459" t="s">
        <v>180</v>
      </c>
      <c r="L459" t="s">
        <v>59</v>
      </c>
      <c r="M459" t="s">
        <v>937</v>
      </c>
      <c r="N459">
        <v>0.73</v>
      </c>
      <c r="O459" t="s">
        <v>33</v>
      </c>
      <c r="P459" t="s">
        <v>34</v>
      </c>
      <c r="Q459" t="s">
        <v>212</v>
      </c>
      <c r="R459" t="s">
        <v>927</v>
      </c>
      <c r="S459">
        <v>84067</v>
      </c>
      <c r="T459" s="3">
        <v>42091</v>
      </c>
      <c r="U459" s="3">
        <v>42097</v>
      </c>
      <c r="V459">
        <v>-13.28</v>
      </c>
      <c r="W459">
        <v>11</v>
      </c>
      <c r="X459">
        <v>568.25</v>
      </c>
      <c r="Y459">
        <v>89910</v>
      </c>
    </row>
    <row r="460" spans="1:25" x14ac:dyDescent="0.25">
      <c r="A460">
        <v>19266</v>
      </c>
      <c r="B460" t="s">
        <v>106</v>
      </c>
      <c r="C460">
        <v>0.02</v>
      </c>
      <c r="D460">
        <v>6.48</v>
      </c>
      <c r="E460">
        <v>5.14</v>
      </c>
      <c r="F460">
        <v>800</v>
      </c>
      <c r="G460" t="s">
        <v>936</v>
      </c>
      <c r="H460" t="s">
        <v>49</v>
      </c>
      <c r="I460" t="s">
        <v>114</v>
      </c>
      <c r="J460" t="s">
        <v>29</v>
      </c>
      <c r="K460" t="s">
        <v>93</v>
      </c>
      <c r="L460" t="s">
        <v>59</v>
      </c>
      <c r="M460" t="s">
        <v>938</v>
      </c>
      <c r="N460">
        <v>0.37</v>
      </c>
      <c r="O460" t="s">
        <v>33</v>
      </c>
      <c r="P460" t="s">
        <v>34</v>
      </c>
      <c r="Q460" t="s">
        <v>212</v>
      </c>
      <c r="R460" t="s">
        <v>927</v>
      </c>
      <c r="S460">
        <v>84067</v>
      </c>
      <c r="T460" s="3">
        <v>42091</v>
      </c>
      <c r="U460" s="3">
        <v>42093</v>
      </c>
      <c r="V460">
        <v>-48.68</v>
      </c>
      <c r="W460">
        <v>19</v>
      </c>
      <c r="X460">
        <v>126.66</v>
      </c>
      <c r="Y460">
        <v>89910</v>
      </c>
    </row>
    <row r="461" spans="1:25" x14ac:dyDescent="0.25">
      <c r="A461">
        <v>22484</v>
      </c>
      <c r="B461" t="s">
        <v>56</v>
      </c>
      <c r="C461">
        <v>0.03</v>
      </c>
      <c r="D461">
        <v>35.99</v>
      </c>
      <c r="E461">
        <v>5</v>
      </c>
      <c r="F461">
        <v>803</v>
      </c>
      <c r="G461" t="s">
        <v>939</v>
      </c>
      <c r="H461" t="s">
        <v>49</v>
      </c>
      <c r="I461" t="s">
        <v>58</v>
      </c>
      <c r="J461" t="s">
        <v>77</v>
      </c>
      <c r="K461" t="s">
        <v>78</v>
      </c>
      <c r="L461" t="s">
        <v>59</v>
      </c>
      <c r="M461" t="s">
        <v>717</v>
      </c>
      <c r="N461">
        <v>0.85</v>
      </c>
      <c r="O461" t="s">
        <v>33</v>
      </c>
      <c r="P461" t="s">
        <v>136</v>
      </c>
      <c r="Q461" t="s">
        <v>362</v>
      </c>
      <c r="R461" t="s">
        <v>940</v>
      </c>
      <c r="S461">
        <v>32168</v>
      </c>
      <c r="T461" s="3">
        <v>42123</v>
      </c>
      <c r="U461" s="3">
        <v>42124</v>
      </c>
      <c r="V461">
        <v>-184.548</v>
      </c>
      <c r="W461">
        <v>3</v>
      </c>
      <c r="X461">
        <v>93.82</v>
      </c>
      <c r="Y461">
        <v>90048</v>
      </c>
    </row>
    <row r="462" spans="1:25" x14ac:dyDescent="0.25">
      <c r="A462">
        <v>5722</v>
      </c>
      <c r="B462" t="s">
        <v>47</v>
      </c>
      <c r="C462">
        <v>0.06</v>
      </c>
      <c r="D462">
        <v>179.99</v>
      </c>
      <c r="E462">
        <v>13.99</v>
      </c>
      <c r="F462">
        <v>806</v>
      </c>
      <c r="G462" t="s">
        <v>941</v>
      </c>
      <c r="H462" t="s">
        <v>27</v>
      </c>
      <c r="I462" t="s">
        <v>58</v>
      </c>
      <c r="J462" t="s">
        <v>77</v>
      </c>
      <c r="K462" t="s">
        <v>78</v>
      </c>
      <c r="L462" t="s">
        <v>86</v>
      </c>
      <c r="M462" t="s">
        <v>942</v>
      </c>
      <c r="N462">
        <v>0.56999999999999995</v>
      </c>
      <c r="O462" t="s">
        <v>33</v>
      </c>
      <c r="P462" t="s">
        <v>136</v>
      </c>
      <c r="Q462" t="s">
        <v>362</v>
      </c>
      <c r="R462" t="s">
        <v>447</v>
      </c>
      <c r="S462">
        <v>33132</v>
      </c>
      <c r="T462" s="3">
        <v>42013</v>
      </c>
      <c r="U462" s="3">
        <v>42015</v>
      </c>
      <c r="V462">
        <v>1220.03784</v>
      </c>
      <c r="W462">
        <v>54</v>
      </c>
      <c r="X462">
        <v>8332.91</v>
      </c>
      <c r="Y462">
        <v>40547</v>
      </c>
    </row>
    <row r="463" spans="1:25" x14ac:dyDescent="0.25">
      <c r="A463">
        <v>21942</v>
      </c>
      <c r="B463" t="s">
        <v>106</v>
      </c>
      <c r="C463">
        <v>0.09</v>
      </c>
      <c r="D463">
        <v>5.84</v>
      </c>
      <c r="E463">
        <v>0.83</v>
      </c>
      <c r="F463">
        <v>820</v>
      </c>
      <c r="G463" t="s">
        <v>943</v>
      </c>
      <c r="H463" t="s">
        <v>49</v>
      </c>
      <c r="I463" t="s">
        <v>58</v>
      </c>
      <c r="J463" t="s">
        <v>29</v>
      </c>
      <c r="K463" t="s">
        <v>30</v>
      </c>
      <c r="L463" t="s">
        <v>31</v>
      </c>
      <c r="M463" t="s">
        <v>944</v>
      </c>
      <c r="N463">
        <v>0.49</v>
      </c>
      <c r="O463" t="s">
        <v>33</v>
      </c>
      <c r="P463" t="s">
        <v>34</v>
      </c>
      <c r="Q463" t="s">
        <v>35</v>
      </c>
      <c r="R463" t="s">
        <v>945</v>
      </c>
      <c r="S463">
        <v>99362</v>
      </c>
      <c r="T463" s="3">
        <v>42145</v>
      </c>
      <c r="U463" s="3">
        <v>42149</v>
      </c>
      <c r="V463">
        <v>-2.87</v>
      </c>
      <c r="W463">
        <v>1</v>
      </c>
      <c r="X463">
        <v>5.9</v>
      </c>
      <c r="Y463">
        <v>90244</v>
      </c>
    </row>
    <row r="464" spans="1:25" x14ac:dyDescent="0.25">
      <c r="A464">
        <v>20661</v>
      </c>
      <c r="B464" t="s">
        <v>106</v>
      </c>
      <c r="C464">
        <v>0.04</v>
      </c>
      <c r="D464">
        <v>6.24</v>
      </c>
      <c r="E464">
        <v>5.22</v>
      </c>
      <c r="F464">
        <v>823</v>
      </c>
      <c r="G464" t="s">
        <v>946</v>
      </c>
      <c r="H464" t="s">
        <v>49</v>
      </c>
      <c r="I464" t="s">
        <v>58</v>
      </c>
      <c r="J464" t="s">
        <v>41</v>
      </c>
      <c r="K464" t="s">
        <v>50</v>
      </c>
      <c r="L464" t="s">
        <v>59</v>
      </c>
      <c r="M464" t="s">
        <v>947</v>
      </c>
      <c r="N464">
        <v>0.6</v>
      </c>
      <c r="O464" t="s">
        <v>33</v>
      </c>
      <c r="P464" t="s">
        <v>136</v>
      </c>
      <c r="Q464" t="s">
        <v>244</v>
      </c>
      <c r="R464" t="s">
        <v>948</v>
      </c>
      <c r="S464">
        <v>37167</v>
      </c>
      <c r="T464" s="3">
        <v>42016</v>
      </c>
      <c r="U464" s="3">
        <v>42021</v>
      </c>
      <c r="V464">
        <v>4.3808999999999996</v>
      </c>
      <c r="W464">
        <v>13</v>
      </c>
      <c r="X464">
        <v>80.23</v>
      </c>
      <c r="Y464">
        <v>89257</v>
      </c>
    </row>
    <row r="465" spans="1:25" x14ac:dyDescent="0.25">
      <c r="A465">
        <v>20663</v>
      </c>
      <c r="B465" t="s">
        <v>106</v>
      </c>
      <c r="C465">
        <v>0.09</v>
      </c>
      <c r="D465">
        <v>260.98</v>
      </c>
      <c r="E465">
        <v>41.91</v>
      </c>
      <c r="F465">
        <v>824</v>
      </c>
      <c r="G465" t="s">
        <v>949</v>
      </c>
      <c r="H465" t="s">
        <v>39</v>
      </c>
      <c r="I465" t="s">
        <v>58</v>
      </c>
      <c r="J465" t="s">
        <v>41</v>
      </c>
      <c r="K465" t="s">
        <v>191</v>
      </c>
      <c r="L465" t="s">
        <v>121</v>
      </c>
      <c r="M465" t="s">
        <v>950</v>
      </c>
      <c r="N465">
        <v>0.59</v>
      </c>
      <c r="O465" t="s">
        <v>33</v>
      </c>
      <c r="P465" t="s">
        <v>136</v>
      </c>
      <c r="Q465" t="s">
        <v>244</v>
      </c>
      <c r="R465" t="s">
        <v>951</v>
      </c>
      <c r="S465">
        <v>37174</v>
      </c>
      <c r="T465" s="3">
        <v>42016</v>
      </c>
      <c r="U465" s="3">
        <v>42023</v>
      </c>
      <c r="V465">
        <v>-100.744</v>
      </c>
      <c r="W465">
        <v>8</v>
      </c>
      <c r="X465">
        <v>2044.9</v>
      </c>
      <c r="Y465">
        <v>89257</v>
      </c>
    </row>
    <row r="466" spans="1:25" x14ac:dyDescent="0.25">
      <c r="A466">
        <v>21350</v>
      </c>
      <c r="B466" t="s">
        <v>47</v>
      </c>
      <c r="C466">
        <v>0</v>
      </c>
      <c r="D466">
        <v>11.97</v>
      </c>
      <c r="E466">
        <v>4.9800000000000004</v>
      </c>
      <c r="F466">
        <v>825</v>
      </c>
      <c r="G466" t="s">
        <v>952</v>
      </c>
      <c r="H466" t="s">
        <v>49</v>
      </c>
      <c r="I466" t="s">
        <v>40</v>
      </c>
      <c r="J466" t="s">
        <v>29</v>
      </c>
      <c r="K466" t="s">
        <v>257</v>
      </c>
      <c r="L466" t="s">
        <v>59</v>
      </c>
      <c r="M466" t="s">
        <v>584</v>
      </c>
      <c r="N466">
        <v>0.57999999999999996</v>
      </c>
      <c r="O466" t="s">
        <v>33</v>
      </c>
      <c r="P466" t="s">
        <v>61</v>
      </c>
      <c r="Q466" t="s">
        <v>130</v>
      </c>
      <c r="R466" t="s">
        <v>953</v>
      </c>
      <c r="S466">
        <v>79605</v>
      </c>
      <c r="T466" s="3">
        <v>42145</v>
      </c>
      <c r="U466" s="3">
        <v>42148</v>
      </c>
      <c r="V466">
        <v>3.3840000000000039</v>
      </c>
      <c r="W466">
        <v>4</v>
      </c>
      <c r="X466">
        <v>53.3</v>
      </c>
      <c r="Y466">
        <v>89258</v>
      </c>
    </row>
    <row r="467" spans="1:25" x14ac:dyDescent="0.25">
      <c r="A467">
        <v>24842</v>
      </c>
      <c r="B467" t="s">
        <v>56</v>
      </c>
      <c r="C467">
        <v>0.01</v>
      </c>
      <c r="D467">
        <v>6.98</v>
      </c>
      <c r="E467">
        <v>1.6</v>
      </c>
      <c r="F467">
        <v>827</v>
      </c>
      <c r="G467" t="s">
        <v>954</v>
      </c>
      <c r="H467" t="s">
        <v>49</v>
      </c>
      <c r="I467" t="s">
        <v>40</v>
      </c>
      <c r="J467" t="s">
        <v>29</v>
      </c>
      <c r="K467" t="s">
        <v>93</v>
      </c>
      <c r="L467" t="s">
        <v>31</v>
      </c>
      <c r="M467" t="s">
        <v>955</v>
      </c>
      <c r="N467">
        <v>0.38</v>
      </c>
      <c r="O467" t="s">
        <v>33</v>
      </c>
      <c r="P467" t="s">
        <v>61</v>
      </c>
      <c r="Q467" t="s">
        <v>130</v>
      </c>
      <c r="R467" t="s">
        <v>956</v>
      </c>
      <c r="S467">
        <v>79109</v>
      </c>
      <c r="T467" s="3">
        <v>42149</v>
      </c>
      <c r="U467" s="3">
        <v>42150</v>
      </c>
      <c r="V467">
        <v>0.34600000000000009</v>
      </c>
      <c r="W467">
        <v>3</v>
      </c>
      <c r="X467">
        <v>21.93</v>
      </c>
      <c r="Y467">
        <v>89259</v>
      </c>
    </row>
    <row r="468" spans="1:25" x14ac:dyDescent="0.25">
      <c r="A468">
        <v>24236</v>
      </c>
      <c r="B468" t="s">
        <v>37</v>
      </c>
      <c r="C468">
        <v>0.01</v>
      </c>
      <c r="D468">
        <v>5.18</v>
      </c>
      <c r="E468">
        <v>2.04</v>
      </c>
      <c r="F468">
        <v>829</v>
      </c>
      <c r="G468" t="s">
        <v>957</v>
      </c>
      <c r="H468" t="s">
        <v>49</v>
      </c>
      <c r="I468" t="s">
        <v>28</v>
      </c>
      <c r="J468" t="s">
        <v>29</v>
      </c>
      <c r="K468" t="s">
        <v>93</v>
      </c>
      <c r="L468" t="s">
        <v>31</v>
      </c>
      <c r="M468" t="s">
        <v>167</v>
      </c>
      <c r="N468">
        <v>0.36</v>
      </c>
      <c r="O468" t="s">
        <v>33</v>
      </c>
      <c r="P468" t="s">
        <v>136</v>
      </c>
      <c r="Q468" t="s">
        <v>958</v>
      </c>
      <c r="R468" t="s">
        <v>959</v>
      </c>
      <c r="S468">
        <v>71854</v>
      </c>
      <c r="T468" s="3">
        <v>42057</v>
      </c>
      <c r="U468" s="3">
        <v>42059</v>
      </c>
      <c r="V468">
        <v>-17.654</v>
      </c>
      <c r="W468">
        <v>5</v>
      </c>
      <c r="X468">
        <v>28.46</v>
      </c>
      <c r="Y468">
        <v>90271</v>
      </c>
    </row>
    <row r="469" spans="1:25" x14ac:dyDescent="0.25">
      <c r="A469">
        <v>20664</v>
      </c>
      <c r="B469" t="s">
        <v>25</v>
      </c>
      <c r="C469">
        <v>0.01</v>
      </c>
      <c r="D469">
        <v>14.42</v>
      </c>
      <c r="E469">
        <v>6.75</v>
      </c>
      <c r="F469">
        <v>830</v>
      </c>
      <c r="G469" t="s">
        <v>960</v>
      </c>
      <c r="H469" t="s">
        <v>49</v>
      </c>
      <c r="I469" t="s">
        <v>28</v>
      </c>
      <c r="J469" t="s">
        <v>29</v>
      </c>
      <c r="K469" t="s">
        <v>257</v>
      </c>
      <c r="L469" t="s">
        <v>86</v>
      </c>
      <c r="M469" t="s">
        <v>571</v>
      </c>
      <c r="N469">
        <v>0.52</v>
      </c>
      <c r="O469" t="s">
        <v>33</v>
      </c>
      <c r="P469" t="s">
        <v>34</v>
      </c>
      <c r="Q469" t="s">
        <v>255</v>
      </c>
      <c r="R469" t="s">
        <v>961</v>
      </c>
      <c r="S469">
        <v>80033</v>
      </c>
      <c r="T469" s="3">
        <v>42028</v>
      </c>
      <c r="U469" s="3">
        <v>42028</v>
      </c>
      <c r="V469">
        <v>-13.826000000000001</v>
      </c>
      <c r="W469">
        <v>6</v>
      </c>
      <c r="X469">
        <v>89.91</v>
      </c>
      <c r="Y469">
        <v>90270</v>
      </c>
    </row>
    <row r="470" spans="1:25" x14ac:dyDescent="0.25">
      <c r="A470">
        <v>19173</v>
      </c>
      <c r="B470" t="s">
        <v>25</v>
      </c>
      <c r="C470">
        <v>0</v>
      </c>
      <c r="D470">
        <v>11.66</v>
      </c>
      <c r="E470">
        <v>8.99</v>
      </c>
      <c r="F470">
        <v>833</v>
      </c>
      <c r="G470" t="s">
        <v>962</v>
      </c>
      <c r="H470" t="s">
        <v>27</v>
      </c>
      <c r="I470" t="s">
        <v>28</v>
      </c>
      <c r="J470" t="s">
        <v>29</v>
      </c>
      <c r="K470" t="s">
        <v>30</v>
      </c>
      <c r="L470" t="s">
        <v>51</v>
      </c>
      <c r="M470" t="s">
        <v>963</v>
      </c>
      <c r="N470">
        <v>0.59</v>
      </c>
      <c r="O470" t="s">
        <v>33</v>
      </c>
      <c r="P470" t="s">
        <v>34</v>
      </c>
      <c r="Q470" t="s">
        <v>45</v>
      </c>
      <c r="R470" t="s">
        <v>964</v>
      </c>
      <c r="S470">
        <v>95020</v>
      </c>
      <c r="T470" s="3">
        <v>42013</v>
      </c>
      <c r="U470" s="3">
        <v>42015</v>
      </c>
      <c r="V470">
        <v>-203.67000000000002</v>
      </c>
      <c r="W470">
        <v>11</v>
      </c>
      <c r="X470">
        <v>138.51</v>
      </c>
      <c r="Y470">
        <v>89770</v>
      </c>
    </row>
    <row r="471" spans="1:25" x14ac:dyDescent="0.25">
      <c r="A471">
        <v>19383</v>
      </c>
      <c r="B471" t="s">
        <v>37</v>
      </c>
      <c r="C471">
        <v>7.0000000000000007E-2</v>
      </c>
      <c r="D471">
        <v>6.08</v>
      </c>
      <c r="E471">
        <v>0.91</v>
      </c>
      <c r="F471">
        <v>850</v>
      </c>
      <c r="G471" t="s">
        <v>965</v>
      </c>
      <c r="H471" t="s">
        <v>49</v>
      </c>
      <c r="I471" t="s">
        <v>28</v>
      </c>
      <c r="J471" t="s">
        <v>29</v>
      </c>
      <c r="K471" t="s">
        <v>30</v>
      </c>
      <c r="L471" t="s">
        <v>31</v>
      </c>
      <c r="M471" t="s">
        <v>966</v>
      </c>
      <c r="N471">
        <v>0.51</v>
      </c>
      <c r="O471" t="s">
        <v>33</v>
      </c>
      <c r="P471" t="s">
        <v>34</v>
      </c>
      <c r="Q471" t="s">
        <v>45</v>
      </c>
      <c r="R471" t="s">
        <v>967</v>
      </c>
      <c r="S471">
        <v>93117</v>
      </c>
      <c r="T471" s="3">
        <v>42070</v>
      </c>
      <c r="U471" s="3">
        <v>42071</v>
      </c>
      <c r="V471">
        <v>19.57</v>
      </c>
      <c r="W471">
        <v>7</v>
      </c>
      <c r="X471">
        <v>41.96</v>
      </c>
      <c r="Y471">
        <v>88569</v>
      </c>
    </row>
    <row r="472" spans="1:25" x14ac:dyDescent="0.25">
      <c r="A472">
        <v>20604</v>
      </c>
      <c r="B472" t="s">
        <v>106</v>
      </c>
      <c r="C472">
        <v>0.1</v>
      </c>
      <c r="D472">
        <v>50.98</v>
      </c>
      <c r="E472">
        <v>22.24</v>
      </c>
      <c r="F472">
        <v>851</v>
      </c>
      <c r="G472" t="s">
        <v>968</v>
      </c>
      <c r="H472" t="s">
        <v>49</v>
      </c>
      <c r="I472" t="s">
        <v>28</v>
      </c>
      <c r="J472" t="s">
        <v>41</v>
      </c>
      <c r="K472" t="s">
        <v>50</v>
      </c>
      <c r="L472" t="s">
        <v>236</v>
      </c>
      <c r="M472" t="s">
        <v>969</v>
      </c>
      <c r="N472">
        <v>0.55000000000000004</v>
      </c>
      <c r="O472" t="s">
        <v>33</v>
      </c>
      <c r="P472" t="s">
        <v>34</v>
      </c>
      <c r="Q472" t="s">
        <v>45</v>
      </c>
      <c r="R472" t="s">
        <v>970</v>
      </c>
      <c r="S472">
        <v>91745</v>
      </c>
      <c r="T472" s="3">
        <v>42060</v>
      </c>
      <c r="U472" s="3">
        <v>42062</v>
      </c>
      <c r="V472">
        <v>98.12</v>
      </c>
      <c r="W472">
        <v>6</v>
      </c>
      <c r="X472">
        <v>300.63</v>
      </c>
      <c r="Y472">
        <v>88568</v>
      </c>
    </row>
    <row r="473" spans="1:25" x14ac:dyDescent="0.25">
      <c r="A473">
        <v>19384</v>
      </c>
      <c r="B473" t="s">
        <v>37</v>
      </c>
      <c r="C473">
        <v>0.08</v>
      </c>
      <c r="D473">
        <v>19.899999999999999</v>
      </c>
      <c r="E473">
        <v>5.29</v>
      </c>
      <c r="F473">
        <v>851</v>
      </c>
      <c r="G473" t="s">
        <v>968</v>
      </c>
      <c r="H473" t="s">
        <v>49</v>
      </c>
      <c r="I473" t="s">
        <v>28</v>
      </c>
      <c r="J473" t="s">
        <v>29</v>
      </c>
      <c r="K473" t="s">
        <v>257</v>
      </c>
      <c r="L473" t="s">
        <v>86</v>
      </c>
      <c r="M473" t="s">
        <v>971</v>
      </c>
      <c r="N473">
        <v>0.4</v>
      </c>
      <c r="O473" t="s">
        <v>33</v>
      </c>
      <c r="P473" t="s">
        <v>34</v>
      </c>
      <c r="Q473" t="s">
        <v>45</v>
      </c>
      <c r="R473" t="s">
        <v>970</v>
      </c>
      <c r="S473">
        <v>91745</v>
      </c>
      <c r="T473" s="3">
        <v>42070</v>
      </c>
      <c r="U473" s="3">
        <v>42072</v>
      </c>
      <c r="V473">
        <v>107.11</v>
      </c>
      <c r="W473">
        <v>13</v>
      </c>
      <c r="X473">
        <v>240.46</v>
      </c>
      <c r="Y473">
        <v>88569</v>
      </c>
    </row>
    <row r="474" spans="1:25" x14ac:dyDescent="0.25">
      <c r="A474">
        <v>19385</v>
      </c>
      <c r="B474" t="s">
        <v>37</v>
      </c>
      <c r="C474">
        <v>0.02</v>
      </c>
      <c r="D474">
        <v>3.36</v>
      </c>
      <c r="E474">
        <v>6.27</v>
      </c>
      <c r="F474">
        <v>851</v>
      </c>
      <c r="G474" t="s">
        <v>968</v>
      </c>
      <c r="H474" t="s">
        <v>49</v>
      </c>
      <c r="I474" t="s">
        <v>28</v>
      </c>
      <c r="J474" t="s">
        <v>29</v>
      </c>
      <c r="K474" t="s">
        <v>109</v>
      </c>
      <c r="L474" t="s">
        <v>59</v>
      </c>
      <c r="M474" t="s">
        <v>586</v>
      </c>
      <c r="N474">
        <v>0.4</v>
      </c>
      <c r="O474" t="s">
        <v>33</v>
      </c>
      <c r="P474" t="s">
        <v>34</v>
      </c>
      <c r="Q474" t="s">
        <v>45</v>
      </c>
      <c r="R474" t="s">
        <v>970</v>
      </c>
      <c r="S474">
        <v>91745</v>
      </c>
      <c r="T474" s="3">
        <v>42070</v>
      </c>
      <c r="U474" s="3">
        <v>42072</v>
      </c>
      <c r="V474">
        <v>-216.154</v>
      </c>
      <c r="W474">
        <v>21</v>
      </c>
      <c r="X474">
        <v>74.08</v>
      </c>
      <c r="Y474">
        <v>88569</v>
      </c>
    </row>
    <row r="475" spans="1:25" x14ac:dyDescent="0.25">
      <c r="A475">
        <v>21353</v>
      </c>
      <c r="B475" t="s">
        <v>47</v>
      </c>
      <c r="C475">
        <v>0.06</v>
      </c>
      <c r="D475">
        <v>1.26</v>
      </c>
      <c r="E475">
        <v>0.7</v>
      </c>
      <c r="F475">
        <v>851</v>
      </c>
      <c r="G475" t="s">
        <v>968</v>
      </c>
      <c r="H475" t="s">
        <v>49</v>
      </c>
      <c r="I475" t="s">
        <v>28</v>
      </c>
      <c r="J475" t="s">
        <v>29</v>
      </c>
      <c r="K475" t="s">
        <v>66</v>
      </c>
      <c r="L475" t="s">
        <v>31</v>
      </c>
      <c r="M475" t="s">
        <v>972</v>
      </c>
      <c r="N475">
        <v>0.81</v>
      </c>
      <c r="O475" t="s">
        <v>33</v>
      </c>
      <c r="P475" t="s">
        <v>34</v>
      </c>
      <c r="Q475" t="s">
        <v>45</v>
      </c>
      <c r="R475" t="s">
        <v>970</v>
      </c>
      <c r="S475">
        <v>91745</v>
      </c>
      <c r="T475" s="3">
        <v>42124</v>
      </c>
      <c r="U475" s="3">
        <v>42124</v>
      </c>
      <c r="V475">
        <v>-6.6096000000000004</v>
      </c>
      <c r="W475">
        <v>4</v>
      </c>
      <c r="X475">
        <v>5.28</v>
      </c>
      <c r="Y475">
        <v>88571</v>
      </c>
    </row>
    <row r="476" spans="1:25" x14ac:dyDescent="0.25">
      <c r="A476">
        <v>26093</v>
      </c>
      <c r="B476" t="s">
        <v>25</v>
      </c>
      <c r="C476">
        <v>0.05</v>
      </c>
      <c r="D476">
        <v>4.24</v>
      </c>
      <c r="E476">
        <v>5.41</v>
      </c>
      <c r="F476">
        <v>853</v>
      </c>
      <c r="G476" t="s">
        <v>973</v>
      </c>
      <c r="H476" t="s">
        <v>49</v>
      </c>
      <c r="I476" t="s">
        <v>58</v>
      </c>
      <c r="J476" t="s">
        <v>29</v>
      </c>
      <c r="K476" t="s">
        <v>109</v>
      </c>
      <c r="L476" t="s">
        <v>59</v>
      </c>
      <c r="M476" t="s">
        <v>110</v>
      </c>
      <c r="N476">
        <v>0.35</v>
      </c>
      <c r="O476" t="s">
        <v>33</v>
      </c>
      <c r="P476" t="s">
        <v>34</v>
      </c>
      <c r="Q476" t="s">
        <v>45</v>
      </c>
      <c r="R476" t="s">
        <v>974</v>
      </c>
      <c r="S476">
        <v>92345</v>
      </c>
      <c r="T476" s="3">
        <v>42079</v>
      </c>
      <c r="U476" s="3">
        <v>42081</v>
      </c>
      <c r="V476">
        <v>-89.216999999999999</v>
      </c>
      <c r="W476">
        <v>12</v>
      </c>
      <c r="X476">
        <v>50.83</v>
      </c>
      <c r="Y476">
        <v>88570</v>
      </c>
    </row>
    <row r="477" spans="1:25" x14ac:dyDescent="0.25">
      <c r="A477">
        <v>21351</v>
      </c>
      <c r="B477" t="s">
        <v>47</v>
      </c>
      <c r="C477">
        <v>0.06</v>
      </c>
      <c r="D477">
        <v>1.76</v>
      </c>
      <c r="E477">
        <v>0.7</v>
      </c>
      <c r="F477">
        <v>854</v>
      </c>
      <c r="G477" t="s">
        <v>975</v>
      </c>
      <c r="H477" t="s">
        <v>49</v>
      </c>
      <c r="I477" t="s">
        <v>28</v>
      </c>
      <c r="J477" t="s">
        <v>29</v>
      </c>
      <c r="K477" t="s">
        <v>30</v>
      </c>
      <c r="L477" t="s">
        <v>31</v>
      </c>
      <c r="M477" t="s">
        <v>127</v>
      </c>
      <c r="N477">
        <v>0.56000000000000005</v>
      </c>
      <c r="O477" t="s">
        <v>33</v>
      </c>
      <c r="P477" t="s">
        <v>53</v>
      </c>
      <c r="Q477" t="s">
        <v>228</v>
      </c>
      <c r="R477" t="s">
        <v>976</v>
      </c>
      <c r="S477">
        <v>6405</v>
      </c>
      <c r="T477" s="3">
        <v>42124</v>
      </c>
      <c r="U477" s="3">
        <v>42126</v>
      </c>
      <c r="V477">
        <v>1.2236</v>
      </c>
      <c r="W477">
        <v>22</v>
      </c>
      <c r="X477">
        <v>39.26</v>
      </c>
      <c r="Y477">
        <v>88571</v>
      </c>
    </row>
    <row r="478" spans="1:25" x14ac:dyDescent="0.25">
      <c r="A478">
        <v>21352</v>
      </c>
      <c r="B478" t="s">
        <v>47</v>
      </c>
      <c r="C478">
        <v>0.02</v>
      </c>
      <c r="D478">
        <v>24.98</v>
      </c>
      <c r="E478">
        <v>8.7899999999999991</v>
      </c>
      <c r="F478">
        <v>855</v>
      </c>
      <c r="G478" t="s">
        <v>977</v>
      </c>
      <c r="H478" t="s">
        <v>49</v>
      </c>
      <c r="I478" t="s">
        <v>28</v>
      </c>
      <c r="J478" t="s">
        <v>29</v>
      </c>
      <c r="K478" t="s">
        <v>141</v>
      </c>
      <c r="L478" t="s">
        <v>59</v>
      </c>
      <c r="M478" t="s">
        <v>978</v>
      </c>
      <c r="N478">
        <v>0.66</v>
      </c>
      <c r="O478" t="s">
        <v>33</v>
      </c>
      <c r="P478" t="s">
        <v>53</v>
      </c>
      <c r="Q478" t="s">
        <v>228</v>
      </c>
      <c r="R478" t="s">
        <v>979</v>
      </c>
      <c r="S478">
        <v>6810</v>
      </c>
      <c r="T478" s="3">
        <v>42124</v>
      </c>
      <c r="U478" s="3">
        <v>42125</v>
      </c>
      <c r="V478">
        <v>4.3148</v>
      </c>
      <c r="W478">
        <v>23</v>
      </c>
      <c r="X478">
        <v>606.51</v>
      </c>
      <c r="Y478">
        <v>88571</v>
      </c>
    </row>
    <row r="479" spans="1:25" x14ac:dyDescent="0.25">
      <c r="A479">
        <v>21354</v>
      </c>
      <c r="B479" t="s">
        <v>47</v>
      </c>
      <c r="C479">
        <v>0.05</v>
      </c>
      <c r="D479">
        <v>35.99</v>
      </c>
      <c r="E479">
        <v>5.99</v>
      </c>
      <c r="F479">
        <v>858</v>
      </c>
      <c r="G479" t="s">
        <v>980</v>
      </c>
      <c r="H479" t="s">
        <v>27</v>
      </c>
      <c r="I479" t="s">
        <v>28</v>
      </c>
      <c r="J479" t="s">
        <v>77</v>
      </c>
      <c r="K479" t="s">
        <v>78</v>
      </c>
      <c r="L479" t="s">
        <v>31</v>
      </c>
      <c r="M479" t="s">
        <v>981</v>
      </c>
      <c r="N479">
        <v>0.38</v>
      </c>
      <c r="O479" t="s">
        <v>33</v>
      </c>
      <c r="P479" t="s">
        <v>53</v>
      </c>
      <c r="Q479" t="s">
        <v>188</v>
      </c>
      <c r="R479" t="s">
        <v>476</v>
      </c>
      <c r="S479">
        <v>4240</v>
      </c>
      <c r="T479" s="3">
        <v>42124</v>
      </c>
      <c r="U479" s="3">
        <v>42126</v>
      </c>
      <c r="V479">
        <v>-125.83296</v>
      </c>
      <c r="W479">
        <v>2</v>
      </c>
      <c r="X479">
        <v>64.89</v>
      </c>
      <c r="Y479">
        <v>88571</v>
      </c>
    </row>
    <row r="480" spans="1:25" x14ac:dyDescent="0.25">
      <c r="A480">
        <v>21214</v>
      </c>
      <c r="B480" t="s">
        <v>47</v>
      </c>
      <c r="C480">
        <v>0.03</v>
      </c>
      <c r="D480">
        <v>14.2</v>
      </c>
      <c r="E480">
        <v>5.3</v>
      </c>
      <c r="F480">
        <v>865</v>
      </c>
      <c r="G480" t="s">
        <v>982</v>
      </c>
      <c r="H480" t="s">
        <v>49</v>
      </c>
      <c r="I480" t="s">
        <v>28</v>
      </c>
      <c r="J480" t="s">
        <v>41</v>
      </c>
      <c r="K480" t="s">
        <v>50</v>
      </c>
      <c r="L480" t="s">
        <v>31</v>
      </c>
      <c r="M480" t="s">
        <v>730</v>
      </c>
      <c r="N480">
        <v>0.46</v>
      </c>
      <c r="O480" t="s">
        <v>33</v>
      </c>
      <c r="P480" t="s">
        <v>61</v>
      </c>
      <c r="Q480" t="s">
        <v>703</v>
      </c>
      <c r="R480" t="s">
        <v>832</v>
      </c>
      <c r="S480">
        <v>46312</v>
      </c>
      <c r="T480" s="3">
        <v>42151</v>
      </c>
      <c r="U480" s="3">
        <v>42152</v>
      </c>
      <c r="V480">
        <v>122.21</v>
      </c>
      <c r="W480">
        <v>18</v>
      </c>
      <c r="X480">
        <v>267.2</v>
      </c>
      <c r="Y480">
        <v>90674</v>
      </c>
    </row>
    <row r="481" spans="1:25" x14ac:dyDescent="0.25">
      <c r="A481">
        <v>19947</v>
      </c>
      <c r="B481" t="s">
        <v>106</v>
      </c>
      <c r="C481">
        <v>0.04</v>
      </c>
      <c r="D481">
        <v>6.48</v>
      </c>
      <c r="E481">
        <v>5.16</v>
      </c>
      <c r="F481">
        <v>865</v>
      </c>
      <c r="G481" t="s">
        <v>982</v>
      </c>
      <c r="H481" t="s">
        <v>27</v>
      </c>
      <c r="I481" t="s">
        <v>28</v>
      </c>
      <c r="J481" t="s">
        <v>29</v>
      </c>
      <c r="K481" t="s">
        <v>93</v>
      </c>
      <c r="L481" t="s">
        <v>59</v>
      </c>
      <c r="M481" t="s">
        <v>983</v>
      </c>
      <c r="N481">
        <v>0.37</v>
      </c>
      <c r="O481" t="s">
        <v>33</v>
      </c>
      <c r="P481" t="s">
        <v>61</v>
      </c>
      <c r="Q481" t="s">
        <v>703</v>
      </c>
      <c r="R481" t="s">
        <v>832</v>
      </c>
      <c r="S481">
        <v>46312</v>
      </c>
      <c r="T481" s="3">
        <v>42061</v>
      </c>
      <c r="U481" s="3">
        <v>42065</v>
      </c>
      <c r="V481">
        <v>-11.1332</v>
      </c>
      <c r="W481">
        <v>12</v>
      </c>
      <c r="X481">
        <v>86.79</v>
      </c>
      <c r="Y481">
        <v>90675</v>
      </c>
    </row>
    <row r="482" spans="1:25" x14ac:dyDescent="0.25">
      <c r="A482">
        <v>24774</v>
      </c>
      <c r="B482" t="s">
        <v>37</v>
      </c>
      <c r="C482">
        <v>0.04</v>
      </c>
      <c r="D482">
        <v>29.18</v>
      </c>
      <c r="E482">
        <v>8.5500000000000007</v>
      </c>
      <c r="F482">
        <v>868</v>
      </c>
      <c r="G482" t="s">
        <v>984</v>
      </c>
      <c r="H482" t="s">
        <v>27</v>
      </c>
      <c r="I482" t="s">
        <v>28</v>
      </c>
      <c r="J482" t="s">
        <v>41</v>
      </c>
      <c r="K482" t="s">
        <v>50</v>
      </c>
      <c r="L482" t="s">
        <v>59</v>
      </c>
      <c r="M482" t="s">
        <v>985</v>
      </c>
      <c r="N482">
        <v>0.42</v>
      </c>
      <c r="O482" t="s">
        <v>33</v>
      </c>
      <c r="P482" t="s">
        <v>61</v>
      </c>
      <c r="Q482" t="s">
        <v>62</v>
      </c>
      <c r="R482" t="s">
        <v>986</v>
      </c>
      <c r="S482">
        <v>55126</v>
      </c>
      <c r="T482" s="3">
        <v>42060</v>
      </c>
      <c r="U482" s="3">
        <v>42062</v>
      </c>
      <c r="V482">
        <v>201.7353</v>
      </c>
      <c r="W482">
        <v>10</v>
      </c>
      <c r="X482">
        <v>292.37</v>
      </c>
      <c r="Y482">
        <v>91194</v>
      </c>
    </row>
    <row r="483" spans="1:25" x14ac:dyDescent="0.25">
      <c r="A483">
        <v>24775</v>
      </c>
      <c r="B483" t="s">
        <v>37</v>
      </c>
      <c r="C483">
        <v>0</v>
      </c>
      <c r="D483">
        <v>80.98</v>
      </c>
      <c r="E483">
        <v>35</v>
      </c>
      <c r="F483">
        <v>868</v>
      </c>
      <c r="G483" t="s">
        <v>984</v>
      </c>
      <c r="H483" t="s">
        <v>49</v>
      </c>
      <c r="I483" t="s">
        <v>28</v>
      </c>
      <c r="J483" t="s">
        <v>29</v>
      </c>
      <c r="K483" t="s">
        <v>141</v>
      </c>
      <c r="L483" t="s">
        <v>236</v>
      </c>
      <c r="M483" t="s">
        <v>987</v>
      </c>
      <c r="N483">
        <v>0.83</v>
      </c>
      <c r="O483" t="s">
        <v>33</v>
      </c>
      <c r="P483" t="s">
        <v>61</v>
      </c>
      <c r="Q483" t="s">
        <v>62</v>
      </c>
      <c r="R483" t="s">
        <v>986</v>
      </c>
      <c r="S483">
        <v>55126</v>
      </c>
      <c r="T483" s="3">
        <v>42060</v>
      </c>
      <c r="U483" s="3">
        <v>42062</v>
      </c>
      <c r="V483">
        <v>-684.78</v>
      </c>
      <c r="W483">
        <v>8</v>
      </c>
      <c r="X483">
        <v>682.79</v>
      </c>
      <c r="Y483">
        <v>91194</v>
      </c>
    </row>
    <row r="484" spans="1:25" x14ac:dyDescent="0.25">
      <c r="A484">
        <v>24763</v>
      </c>
      <c r="B484" t="s">
        <v>47</v>
      </c>
      <c r="C484">
        <v>0.06</v>
      </c>
      <c r="D484">
        <v>6.48</v>
      </c>
      <c r="E484">
        <v>8.8800000000000008</v>
      </c>
      <c r="F484">
        <v>868</v>
      </c>
      <c r="G484" t="s">
        <v>984</v>
      </c>
      <c r="H484" t="s">
        <v>49</v>
      </c>
      <c r="I484" t="s">
        <v>28</v>
      </c>
      <c r="J484" t="s">
        <v>29</v>
      </c>
      <c r="K484" t="s">
        <v>93</v>
      </c>
      <c r="L484" t="s">
        <v>59</v>
      </c>
      <c r="M484" t="s">
        <v>988</v>
      </c>
      <c r="N484">
        <v>0.37</v>
      </c>
      <c r="O484" t="s">
        <v>33</v>
      </c>
      <c r="P484" t="s">
        <v>61</v>
      </c>
      <c r="Q484" t="s">
        <v>62</v>
      </c>
      <c r="R484" t="s">
        <v>986</v>
      </c>
      <c r="S484">
        <v>55126</v>
      </c>
      <c r="T484" s="3">
        <v>42069</v>
      </c>
      <c r="U484" s="3">
        <v>42070</v>
      </c>
      <c r="V484">
        <v>-237.47</v>
      </c>
      <c r="W484">
        <v>20</v>
      </c>
      <c r="X484">
        <v>125.77</v>
      </c>
      <c r="Y484">
        <v>91195</v>
      </c>
    </row>
    <row r="485" spans="1:25" x14ac:dyDescent="0.25">
      <c r="A485">
        <v>24764</v>
      </c>
      <c r="B485" t="s">
        <v>47</v>
      </c>
      <c r="C485">
        <v>0.09</v>
      </c>
      <c r="D485">
        <v>349.45</v>
      </c>
      <c r="E485">
        <v>60</v>
      </c>
      <c r="F485">
        <v>868</v>
      </c>
      <c r="G485" t="s">
        <v>984</v>
      </c>
      <c r="H485" t="s">
        <v>39</v>
      </c>
      <c r="I485" t="s">
        <v>28</v>
      </c>
      <c r="J485" t="s">
        <v>41</v>
      </c>
      <c r="K485" t="s">
        <v>152</v>
      </c>
      <c r="L485" t="s">
        <v>43</v>
      </c>
      <c r="M485" t="s">
        <v>989</v>
      </c>
      <c r="O485" t="s">
        <v>33</v>
      </c>
      <c r="P485" t="s">
        <v>61</v>
      </c>
      <c r="Q485" t="s">
        <v>62</v>
      </c>
      <c r="R485" t="s">
        <v>986</v>
      </c>
      <c r="S485">
        <v>55126</v>
      </c>
      <c r="T485" s="3">
        <v>42069</v>
      </c>
      <c r="U485" s="3">
        <v>42070</v>
      </c>
      <c r="V485">
        <v>-2946.0509999999999</v>
      </c>
      <c r="W485">
        <v>12</v>
      </c>
      <c r="X485">
        <v>3918.98</v>
      </c>
      <c r="Y485">
        <v>91195</v>
      </c>
    </row>
    <row r="486" spans="1:25" x14ac:dyDescent="0.25">
      <c r="A486">
        <v>25507</v>
      </c>
      <c r="B486" t="s">
        <v>37</v>
      </c>
      <c r="C486">
        <v>0.03</v>
      </c>
      <c r="D486">
        <v>14.2</v>
      </c>
      <c r="E486">
        <v>5.3</v>
      </c>
      <c r="F486">
        <v>871</v>
      </c>
      <c r="G486" t="s">
        <v>990</v>
      </c>
      <c r="H486" t="s">
        <v>49</v>
      </c>
      <c r="I486" t="s">
        <v>40</v>
      </c>
      <c r="J486" t="s">
        <v>41</v>
      </c>
      <c r="K486" t="s">
        <v>50</v>
      </c>
      <c r="L486" t="s">
        <v>31</v>
      </c>
      <c r="M486" t="s">
        <v>730</v>
      </c>
      <c r="N486">
        <v>0.46</v>
      </c>
      <c r="O486" t="s">
        <v>33</v>
      </c>
      <c r="P486" t="s">
        <v>34</v>
      </c>
      <c r="Q486" t="s">
        <v>533</v>
      </c>
      <c r="R486" t="s">
        <v>991</v>
      </c>
      <c r="S486">
        <v>89502</v>
      </c>
      <c r="T486" s="3">
        <v>42078</v>
      </c>
      <c r="U486" s="3">
        <v>42080</v>
      </c>
      <c r="V486">
        <v>21.555599999999998</v>
      </c>
      <c r="W486">
        <v>2</v>
      </c>
      <c r="X486">
        <v>31.24</v>
      </c>
      <c r="Y486">
        <v>90577</v>
      </c>
    </row>
    <row r="487" spans="1:25" x14ac:dyDescent="0.25">
      <c r="A487">
        <v>22547</v>
      </c>
      <c r="B487" t="s">
        <v>37</v>
      </c>
      <c r="C487">
        <v>0.01</v>
      </c>
      <c r="D487">
        <v>5.94</v>
      </c>
      <c r="E487">
        <v>9.92</v>
      </c>
      <c r="F487">
        <v>871</v>
      </c>
      <c r="G487" t="s">
        <v>990</v>
      </c>
      <c r="H487" t="s">
        <v>49</v>
      </c>
      <c r="I487" t="s">
        <v>40</v>
      </c>
      <c r="J487" t="s">
        <v>29</v>
      </c>
      <c r="K487" t="s">
        <v>109</v>
      </c>
      <c r="L487" t="s">
        <v>59</v>
      </c>
      <c r="M487" t="s">
        <v>344</v>
      </c>
      <c r="N487">
        <v>0.38</v>
      </c>
      <c r="O487" t="s">
        <v>33</v>
      </c>
      <c r="P487" t="s">
        <v>34</v>
      </c>
      <c r="Q487" t="s">
        <v>533</v>
      </c>
      <c r="R487" t="s">
        <v>991</v>
      </c>
      <c r="S487">
        <v>89502</v>
      </c>
      <c r="T487" s="3">
        <v>42144</v>
      </c>
      <c r="U487" s="3">
        <v>42147</v>
      </c>
      <c r="V487">
        <v>-239.315</v>
      </c>
      <c r="W487">
        <v>12</v>
      </c>
      <c r="X487">
        <v>74.77</v>
      </c>
      <c r="Y487">
        <v>90578</v>
      </c>
    </row>
    <row r="488" spans="1:25" x14ac:dyDescent="0.25">
      <c r="A488">
        <v>22548</v>
      </c>
      <c r="B488" t="s">
        <v>37</v>
      </c>
      <c r="C488">
        <v>0</v>
      </c>
      <c r="D488">
        <v>6.48</v>
      </c>
      <c r="E488">
        <v>5.1100000000000003</v>
      </c>
      <c r="F488">
        <v>871</v>
      </c>
      <c r="G488" t="s">
        <v>990</v>
      </c>
      <c r="H488" t="s">
        <v>49</v>
      </c>
      <c r="I488" t="s">
        <v>40</v>
      </c>
      <c r="J488" t="s">
        <v>29</v>
      </c>
      <c r="K488" t="s">
        <v>93</v>
      </c>
      <c r="L488" t="s">
        <v>59</v>
      </c>
      <c r="M488" t="s">
        <v>992</v>
      </c>
      <c r="N488">
        <v>0.37</v>
      </c>
      <c r="O488" t="s">
        <v>33</v>
      </c>
      <c r="P488" t="s">
        <v>34</v>
      </c>
      <c r="Q488" t="s">
        <v>533</v>
      </c>
      <c r="R488" t="s">
        <v>991</v>
      </c>
      <c r="S488">
        <v>89502</v>
      </c>
      <c r="T488" s="3">
        <v>42144</v>
      </c>
      <c r="U488" s="3">
        <v>42146</v>
      </c>
      <c r="V488">
        <v>-33.31</v>
      </c>
      <c r="W488">
        <v>18</v>
      </c>
      <c r="X488">
        <v>127.81</v>
      </c>
      <c r="Y488">
        <v>90578</v>
      </c>
    </row>
    <row r="489" spans="1:25" x14ac:dyDescent="0.25">
      <c r="A489">
        <v>19262</v>
      </c>
      <c r="B489" t="s">
        <v>25</v>
      </c>
      <c r="C489">
        <v>0.04</v>
      </c>
      <c r="D489">
        <v>4.37</v>
      </c>
      <c r="E489">
        <v>5.15</v>
      </c>
      <c r="F489">
        <v>875</v>
      </c>
      <c r="G489" t="s">
        <v>993</v>
      </c>
      <c r="H489" t="s">
        <v>49</v>
      </c>
      <c r="I489" t="s">
        <v>58</v>
      </c>
      <c r="J489" t="s">
        <v>29</v>
      </c>
      <c r="K489" t="s">
        <v>257</v>
      </c>
      <c r="L489" t="s">
        <v>59</v>
      </c>
      <c r="M489" t="s">
        <v>994</v>
      </c>
      <c r="N489">
        <v>0.59</v>
      </c>
      <c r="O489" t="s">
        <v>33</v>
      </c>
      <c r="P489" t="s">
        <v>34</v>
      </c>
      <c r="Q489" t="s">
        <v>212</v>
      </c>
      <c r="R489" t="s">
        <v>995</v>
      </c>
      <c r="S489">
        <v>84106</v>
      </c>
      <c r="T489" s="3">
        <v>42056</v>
      </c>
      <c r="U489" s="3">
        <v>42057</v>
      </c>
      <c r="V489">
        <v>-74.479599999999991</v>
      </c>
      <c r="W489">
        <v>18</v>
      </c>
      <c r="X489">
        <v>78.59</v>
      </c>
      <c r="Y489">
        <v>89059</v>
      </c>
    </row>
    <row r="490" spans="1:25" x14ac:dyDescent="0.25">
      <c r="A490">
        <v>19263</v>
      </c>
      <c r="B490" t="s">
        <v>25</v>
      </c>
      <c r="C490">
        <v>0.09</v>
      </c>
      <c r="D490">
        <v>155.99</v>
      </c>
      <c r="E490">
        <v>8.99</v>
      </c>
      <c r="F490">
        <v>875</v>
      </c>
      <c r="G490" t="s">
        <v>993</v>
      </c>
      <c r="H490" t="s">
        <v>49</v>
      </c>
      <c r="I490" t="s">
        <v>58</v>
      </c>
      <c r="J490" t="s">
        <v>77</v>
      </c>
      <c r="K490" t="s">
        <v>78</v>
      </c>
      <c r="L490" t="s">
        <v>59</v>
      </c>
      <c r="M490" t="s">
        <v>996</v>
      </c>
      <c r="N490">
        <v>0.57999999999999996</v>
      </c>
      <c r="O490" t="s">
        <v>33</v>
      </c>
      <c r="P490" t="s">
        <v>34</v>
      </c>
      <c r="Q490" t="s">
        <v>212</v>
      </c>
      <c r="R490" t="s">
        <v>995</v>
      </c>
      <c r="S490">
        <v>84106</v>
      </c>
      <c r="T490" s="3">
        <v>42056</v>
      </c>
      <c r="U490" s="3">
        <v>42058</v>
      </c>
      <c r="V490">
        <v>-232.22056000000003</v>
      </c>
      <c r="W490">
        <v>4</v>
      </c>
      <c r="X490">
        <v>497.11</v>
      </c>
      <c r="Y490">
        <v>89059</v>
      </c>
    </row>
    <row r="491" spans="1:25" x14ac:dyDescent="0.25">
      <c r="A491">
        <v>18054</v>
      </c>
      <c r="B491" t="s">
        <v>47</v>
      </c>
      <c r="C491">
        <v>7.0000000000000007E-2</v>
      </c>
      <c r="D491">
        <v>5.68</v>
      </c>
      <c r="E491">
        <v>1.39</v>
      </c>
      <c r="F491">
        <v>880</v>
      </c>
      <c r="G491" t="s">
        <v>997</v>
      </c>
      <c r="H491" t="s">
        <v>49</v>
      </c>
      <c r="I491" t="s">
        <v>58</v>
      </c>
      <c r="J491" t="s">
        <v>29</v>
      </c>
      <c r="K491" t="s">
        <v>69</v>
      </c>
      <c r="L491" t="s">
        <v>59</v>
      </c>
      <c r="M491" t="s">
        <v>998</v>
      </c>
      <c r="N491">
        <v>0.38</v>
      </c>
      <c r="O491" t="s">
        <v>33</v>
      </c>
      <c r="P491" t="s">
        <v>34</v>
      </c>
      <c r="Q491" t="s">
        <v>378</v>
      </c>
      <c r="R491" t="s">
        <v>999</v>
      </c>
      <c r="S491">
        <v>85254</v>
      </c>
      <c r="T491" s="3">
        <v>42088</v>
      </c>
      <c r="U491" s="3">
        <v>42090</v>
      </c>
      <c r="V491">
        <v>18.643799999999999</v>
      </c>
      <c r="W491">
        <v>5</v>
      </c>
      <c r="X491">
        <v>27.02</v>
      </c>
      <c r="Y491">
        <v>86153</v>
      </c>
    </row>
    <row r="492" spans="1:25" x14ac:dyDescent="0.25">
      <c r="A492">
        <v>18055</v>
      </c>
      <c r="B492" t="s">
        <v>47</v>
      </c>
      <c r="C492">
        <v>0.06</v>
      </c>
      <c r="D492">
        <v>22.84</v>
      </c>
      <c r="E492">
        <v>11.54</v>
      </c>
      <c r="F492">
        <v>880</v>
      </c>
      <c r="G492" t="s">
        <v>997</v>
      </c>
      <c r="H492" t="s">
        <v>49</v>
      </c>
      <c r="I492" t="s">
        <v>58</v>
      </c>
      <c r="J492" t="s">
        <v>29</v>
      </c>
      <c r="K492" t="s">
        <v>93</v>
      </c>
      <c r="L492" t="s">
        <v>59</v>
      </c>
      <c r="M492" t="s">
        <v>227</v>
      </c>
      <c r="N492">
        <v>0.39</v>
      </c>
      <c r="O492" t="s">
        <v>33</v>
      </c>
      <c r="P492" t="s">
        <v>34</v>
      </c>
      <c r="Q492" t="s">
        <v>378</v>
      </c>
      <c r="R492" t="s">
        <v>999</v>
      </c>
      <c r="S492">
        <v>85254</v>
      </c>
      <c r="T492" s="3">
        <v>42088</v>
      </c>
      <c r="U492" s="3">
        <v>42090</v>
      </c>
      <c r="V492">
        <v>-31.24</v>
      </c>
      <c r="W492">
        <v>1</v>
      </c>
      <c r="X492">
        <v>27.67</v>
      </c>
      <c r="Y492">
        <v>86153</v>
      </c>
    </row>
    <row r="493" spans="1:25" x14ac:dyDescent="0.25">
      <c r="A493">
        <v>19401</v>
      </c>
      <c r="B493" t="s">
        <v>47</v>
      </c>
      <c r="C493">
        <v>0.06</v>
      </c>
      <c r="D493">
        <v>25.98</v>
      </c>
      <c r="E493">
        <v>14.36</v>
      </c>
      <c r="F493">
        <v>885</v>
      </c>
      <c r="G493" t="s">
        <v>1000</v>
      </c>
      <c r="H493" t="s">
        <v>39</v>
      </c>
      <c r="I493" t="s">
        <v>28</v>
      </c>
      <c r="J493" t="s">
        <v>41</v>
      </c>
      <c r="K493" t="s">
        <v>42</v>
      </c>
      <c r="L493" t="s">
        <v>43</v>
      </c>
      <c r="M493" t="s">
        <v>1001</v>
      </c>
      <c r="N493">
        <v>0.6</v>
      </c>
      <c r="O493" t="s">
        <v>33</v>
      </c>
      <c r="P493" t="s">
        <v>61</v>
      </c>
      <c r="Q493" t="s">
        <v>130</v>
      </c>
      <c r="R493" t="s">
        <v>956</v>
      </c>
      <c r="S493">
        <v>79109</v>
      </c>
      <c r="T493" s="3">
        <v>42148</v>
      </c>
      <c r="U493" s="3">
        <v>42149</v>
      </c>
      <c r="V493">
        <v>55.888000000000034</v>
      </c>
      <c r="W493">
        <v>41</v>
      </c>
      <c r="X493">
        <v>1033.56</v>
      </c>
      <c r="Y493">
        <v>89537</v>
      </c>
    </row>
    <row r="494" spans="1:25" x14ac:dyDescent="0.25">
      <c r="A494">
        <v>26011</v>
      </c>
      <c r="B494" t="s">
        <v>47</v>
      </c>
      <c r="C494">
        <v>0.08</v>
      </c>
      <c r="D494">
        <v>1.81</v>
      </c>
      <c r="E494">
        <v>0.75</v>
      </c>
      <c r="F494">
        <v>890</v>
      </c>
      <c r="G494" t="s">
        <v>1002</v>
      </c>
      <c r="H494" t="s">
        <v>49</v>
      </c>
      <c r="I494" t="s">
        <v>114</v>
      </c>
      <c r="J494" t="s">
        <v>41</v>
      </c>
      <c r="K494" t="s">
        <v>42</v>
      </c>
      <c r="L494" t="s">
        <v>43</v>
      </c>
      <c r="M494" t="s">
        <v>1003</v>
      </c>
      <c r="N494">
        <v>0.57999999999999996</v>
      </c>
      <c r="O494" t="s">
        <v>33</v>
      </c>
      <c r="P494" t="s">
        <v>61</v>
      </c>
      <c r="Q494" t="s">
        <v>130</v>
      </c>
      <c r="R494" t="s">
        <v>1004</v>
      </c>
      <c r="S494">
        <v>76021</v>
      </c>
      <c r="T494" s="3">
        <v>42009</v>
      </c>
      <c r="U494" s="3">
        <v>42010</v>
      </c>
      <c r="V494">
        <v>1.3224</v>
      </c>
      <c r="W494">
        <v>11</v>
      </c>
      <c r="X494">
        <v>19.97</v>
      </c>
      <c r="Y494">
        <v>89536</v>
      </c>
    </row>
    <row r="495" spans="1:25" x14ac:dyDescent="0.25">
      <c r="A495">
        <v>26015</v>
      </c>
      <c r="B495" t="s">
        <v>47</v>
      </c>
      <c r="C495">
        <v>0.04</v>
      </c>
      <c r="D495">
        <v>125.99</v>
      </c>
      <c r="E495">
        <v>5.26</v>
      </c>
      <c r="F495">
        <v>890</v>
      </c>
      <c r="G495" t="s">
        <v>1002</v>
      </c>
      <c r="H495" t="s">
        <v>49</v>
      </c>
      <c r="I495" t="s">
        <v>114</v>
      </c>
      <c r="J495" t="s">
        <v>77</v>
      </c>
      <c r="K495" t="s">
        <v>78</v>
      </c>
      <c r="L495" t="s">
        <v>59</v>
      </c>
      <c r="M495" t="s">
        <v>1005</v>
      </c>
      <c r="N495">
        <v>0.55000000000000004</v>
      </c>
      <c r="O495" t="s">
        <v>33</v>
      </c>
      <c r="P495" t="s">
        <v>61</v>
      </c>
      <c r="Q495" t="s">
        <v>130</v>
      </c>
      <c r="R495" t="s">
        <v>1004</v>
      </c>
      <c r="S495">
        <v>76021</v>
      </c>
      <c r="T495" s="3">
        <v>42009</v>
      </c>
      <c r="U495" s="3">
        <v>42009</v>
      </c>
      <c r="V495">
        <v>455.42069999999995</v>
      </c>
      <c r="W495">
        <v>6</v>
      </c>
      <c r="X495">
        <v>660.03</v>
      </c>
      <c r="Y495">
        <v>89536</v>
      </c>
    </row>
    <row r="496" spans="1:25" x14ac:dyDescent="0.25">
      <c r="A496">
        <v>2045</v>
      </c>
      <c r="B496" t="s">
        <v>47</v>
      </c>
      <c r="C496">
        <v>0.01</v>
      </c>
      <c r="D496">
        <v>8.34</v>
      </c>
      <c r="E496">
        <v>0.96</v>
      </c>
      <c r="F496">
        <v>894</v>
      </c>
      <c r="G496" t="s">
        <v>1006</v>
      </c>
      <c r="H496" t="s">
        <v>49</v>
      </c>
      <c r="I496" t="s">
        <v>28</v>
      </c>
      <c r="J496" t="s">
        <v>41</v>
      </c>
      <c r="K496" t="s">
        <v>50</v>
      </c>
      <c r="L496" t="s">
        <v>31</v>
      </c>
      <c r="M496" t="s">
        <v>1007</v>
      </c>
      <c r="N496">
        <v>0.43</v>
      </c>
      <c r="O496" t="s">
        <v>33</v>
      </c>
      <c r="P496" t="s">
        <v>53</v>
      </c>
      <c r="Q496" t="s">
        <v>1008</v>
      </c>
      <c r="R496" t="s">
        <v>35</v>
      </c>
      <c r="S496">
        <v>20024</v>
      </c>
      <c r="T496" s="3">
        <v>42014</v>
      </c>
      <c r="U496" s="3">
        <v>42016</v>
      </c>
      <c r="V496">
        <v>29.332000000000001</v>
      </c>
      <c r="W496">
        <v>24</v>
      </c>
      <c r="X496">
        <v>199.12</v>
      </c>
      <c r="Y496">
        <v>14596</v>
      </c>
    </row>
    <row r="497" spans="1:25" x14ac:dyDescent="0.25">
      <c r="A497">
        <v>2046</v>
      </c>
      <c r="B497" t="s">
        <v>47</v>
      </c>
      <c r="C497">
        <v>0.06</v>
      </c>
      <c r="D497">
        <v>3.28</v>
      </c>
      <c r="E497">
        <v>3.97</v>
      </c>
      <c r="F497">
        <v>894</v>
      </c>
      <c r="G497" t="s">
        <v>1006</v>
      </c>
      <c r="H497" t="s">
        <v>49</v>
      </c>
      <c r="I497" t="s">
        <v>28</v>
      </c>
      <c r="J497" t="s">
        <v>29</v>
      </c>
      <c r="K497" t="s">
        <v>30</v>
      </c>
      <c r="L497" t="s">
        <v>31</v>
      </c>
      <c r="M497" t="s">
        <v>1009</v>
      </c>
      <c r="N497">
        <v>0.56000000000000005</v>
      </c>
      <c r="O497" t="s">
        <v>33</v>
      </c>
      <c r="P497" t="s">
        <v>53</v>
      </c>
      <c r="Q497" t="s">
        <v>1008</v>
      </c>
      <c r="R497" t="s">
        <v>35</v>
      </c>
      <c r="S497">
        <v>20024</v>
      </c>
      <c r="T497" s="3">
        <v>42014</v>
      </c>
      <c r="U497" s="3">
        <v>42015</v>
      </c>
      <c r="V497">
        <v>-86</v>
      </c>
      <c r="W497">
        <v>19</v>
      </c>
      <c r="X497">
        <v>63.14</v>
      </c>
      <c r="Y497">
        <v>14596</v>
      </c>
    </row>
    <row r="498" spans="1:25" x14ac:dyDescent="0.25">
      <c r="A498">
        <v>5421</v>
      </c>
      <c r="B498" t="s">
        <v>106</v>
      </c>
      <c r="C498">
        <v>0.02</v>
      </c>
      <c r="D498">
        <v>1.1399999999999999</v>
      </c>
      <c r="E498">
        <v>0.7</v>
      </c>
      <c r="F498">
        <v>894</v>
      </c>
      <c r="G498" t="s">
        <v>1006</v>
      </c>
      <c r="H498" t="s">
        <v>49</v>
      </c>
      <c r="I498" t="s">
        <v>28</v>
      </c>
      <c r="J498" t="s">
        <v>29</v>
      </c>
      <c r="K498" t="s">
        <v>66</v>
      </c>
      <c r="L498" t="s">
        <v>31</v>
      </c>
      <c r="M498" t="s">
        <v>1010</v>
      </c>
      <c r="N498">
        <v>0.38</v>
      </c>
      <c r="O498" t="s">
        <v>33</v>
      </c>
      <c r="P498" t="s">
        <v>53</v>
      </c>
      <c r="Q498" t="s">
        <v>1008</v>
      </c>
      <c r="R498" t="s">
        <v>35</v>
      </c>
      <c r="S498">
        <v>20024</v>
      </c>
      <c r="T498" s="3">
        <v>42037</v>
      </c>
      <c r="U498" s="3">
        <v>42037</v>
      </c>
      <c r="V498">
        <v>-0.49</v>
      </c>
      <c r="W498">
        <v>38</v>
      </c>
      <c r="X498">
        <v>44.85</v>
      </c>
      <c r="Y498">
        <v>38529</v>
      </c>
    </row>
    <row r="499" spans="1:25" x14ac:dyDescent="0.25">
      <c r="A499">
        <v>20045</v>
      </c>
      <c r="B499" t="s">
        <v>47</v>
      </c>
      <c r="C499">
        <v>0.01</v>
      </c>
      <c r="D499">
        <v>8.34</v>
      </c>
      <c r="E499">
        <v>0.96</v>
      </c>
      <c r="F499">
        <v>896</v>
      </c>
      <c r="G499" t="s">
        <v>1011</v>
      </c>
      <c r="H499" t="s">
        <v>49</v>
      </c>
      <c r="I499" t="s">
        <v>28</v>
      </c>
      <c r="J499" t="s">
        <v>41</v>
      </c>
      <c r="K499" t="s">
        <v>50</v>
      </c>
      <c r="L499" t="s">
        <v>31</v>
      </c>
      <c r="M499" t="s">
        <v>1007</v>
      </c>
      <c r="N499">
        <v>0.43</v>
      </c>
      <c r="O499" t="s">
        <v>33</v>
      </c>
      <c r="P499" t="s">
        <v>61</v>
      </c>
      <c r="Q499" t="s">
        <v>130</v>
      </c>
      <c r="R499" t="s">
        <v>1012</v>
      </c>
      <c r="S499">
        <v>76201</v>
      </c>
      <c r="T499" s="3">
        <v>42014</v>
      </c>
      <c r="U499" s="3">
        <v>42016</v>
      </c>
      <c r="V499">
        <v>34.348199999999999</v>
      </c>
      <c r="W499">
        <v>6</v>
      </c>
      <c r="X499">
        <v>49.78</v>
      </c>
      <c r="Y499">
        <v>90166</v>
      </c>
    </row>
    <row r="500" spans="1:25" x14ac:dyDescent="0.25">
      <c r="A500">
        <v>20046</v>
      </c>
      <c r="B500" t="s">
        <v>47</v>
      </c>
      <c r="C500">
        <v>0.06</v>
      </c>
      <c r="D500">
        <v>3.28</v>
      </c>
      <c r="E500">
        <v>3.97</v>
      </c>
      <c r="F500">
        <v>896</v>
      </c>
      <c r="G500" t="s">
        <v>1011</v>
      </c>
      <c r="H500" t="s">
        <v>49</v>
      </c>
      <c r="I500" t="s">
        <v>28</v>
      </c>
      <c r="J500" t="s">
        <v>29</v>
      </c>
      <c r="K500" t="s">
        <v>30</v>
      </c>
      <c r="L500" t="s">
        <v>31</v>
      </c>
      <c r="M500" t="s">
        <v>1009</v>
      </c>
      <c r="N500">
        <v>0.56000000000000005</v>
      </c>
      <c r="O500" t="s">
        <v>33</v>
      </c>
      <c r="P500" t="s">
        <v>61</v>
      </c>
      <c r="Q500" t="s">
        <v>130</v>
      </c>
      <c r="R500" t="s">
        <v>1012</v>
      </c>
      <c r="S500">
        <v>76201</v>
      </c>
      <c r="T500" s="3">
        <v>42014</v>
      </c>
      <c r="U500" s="3">
        <v>42015</v>
      </c>
      <c r="V500">
        <v>-66.650000000000006</v>
      </c>
      <c r="W500">
        <v>5</v>
      </c>
      <c r="X500">
        <v>16.62</v>
      </c>
      <c r="Y500">
        <v>90166</v>
      </c>
    </row>
    <row r="501" spans="1:25" x14ac:dyDescent="0.25">
      <c r="A501">
        <v>19470</v>
      </c>
      <c r="B501" t="s">
        <v>47</v>
      </c>
      <c r="C501">
        <v>0.06</v>
      </c>
      <c r="D501">
        <v>47.98</v>
      </c>
      <c r="E501">
        <v>3.61</v>
      </c>
      <c r="F501">
        <v>896</v>
      </c>
      <c r="G501" t="s">
        <v>1011</v>
      </c>
      <c r="H501" t="s">
        <v>49</v>
      </c>
      <c r="I501" t="s">
        <v>28</v>
      </c>
      <c r="J501" t="s">
        <v>77</v>
      </c>
      <c r="K501" t="s">
        <v>180</v>
      </c>
      <c r="L501" t="s">
        <v>51</v>
      </c>
      <c r="M501" t="s">
        <v>1013</v>
      </c>
      <c r="N501">
        <v>0.71</v>
      </c>
      <c r="O501" t="s">
        <v>33</v>
      </c>
      <c r="P501" t="s">
        <v>61</v>
      </c>
      <c r="Q501" t="s">
        <v>130</v>
      </c>
      <c r="R501" t="s">
        <v>1012</v>
      </c>
      <c r="S501">
        <v>76201</v>
      </c>
      <c r="T501" s="3">
        <v>42175</v>
      </c>
      <c r="U501" s="3">
        <v>42177</v>
      </c>
      <c r="V501">
        <v>35.954999999999998</v>
      </c>
      <c r="W501">
        <v>11</v>
      </c>
      <c r="X501">
        <v>517.67999999999995</v>
      </c>
      <c r="Y501">
        <v>90167</v>
      </c>
    </row>
    <row r="502" spans="1:25" x14ac:dyDescent="0.25">
      <c r="A502">
        <v>4724</v>
      </c>
      <c r="B502" t="s">
        <v>25</v>
      </c>
      <c r="C502">
        <v>0.04</v>
      </c>
      <c r="D502">
        <v>90.97</v>
      </c>
      <c r="E502">
        <v>28</v>
      </c>
      <c r="F502">
        <v>898</v>
      </c>
      <c r="G502" t="s">
        <v>1014</v>
      </c>
      <c r="H502" t="s">
        <v>39</v>
      </c>
      <c r="I502" t="s">
        <v>58</v>
      </c>
      <c r="J502" t="s">
        <v>77</v>
      </c>
      <c r="K502" t="s">
        <v>85</v>
      </c>
      <c r="L502" t="s">
        <v>43</v>
      </c>
      <c r="M502" t="s">
        <v>1015</v>
      </c>
      <c r="N502">
        <v>0.38</v>
      </c>
      <c r="O502" t="s">
        <v>33</v>
      </c>
      <c r="P502" t="s">
        <v>53</v>
      </c>
      <c r="Q502" t="s">
        <v>71</v>
      </c>
      <c r="R502" t="s">
        <v>90</v>
      </c>
      <c r="S502">
        <v>10039</v>
      </c>
      <c r="T502" s="3">
        <v>42016</v>
      </c>
      <c r="U502" s="3">
        <v>42017</v>
      </c>
      <c r="V502">
        <v>-173.09520000000001</v>
      </c>
      <c r="W502">
        <v>6</v>
      </c>
      <c r="X502">
        <v>573.30999999999995</v>
      </c>
      <c r="Y502">
        <v>33635</v>
      </c>
    </row>
    <row r="503" spans="1:25" x14ac:dyDescent="0.25">
      <c r="A503">
        <v>4725</v>
      </c>
      <c r="B503" t="s">
        <v>25</v>
      </c>
      <c r="C503">
        <v>7.0000000000000007E-2</v>
      </c>
      <c r="D503">
        <v>20.34</v>
      </c>
      <c r="E503">
        <v>35</v>
      </c>
      <c r="F503">
        <v>898</v>
      </c>
      <c r="G503" t="s">
        <v>1014</v>
      </c>
      <c r="H503" t="s">
        <v>49</v>
      </c>
      <c r="I503" t="s">
        <v>58</v>
      </c>
      <c r="J503" t="s">
        <v>29</v>
      </c>
      <c r="K503" t="s">
        <v>141</v>
      </c>
      <c r="L503" t="s">
        <v>236</v>
      </c>
      <c r="M503" t="s">
        <v>375</v>
      </c>
      <c r="N503">
        <v>0.84</v>
      </c>
      <c r="O503" t="s">
        <v>33</v>
      </c>
      <c r="P503" t="s">
        <v>53</v>
      </c>
      <c r="Q503" t="s">
        <v>71</v>
      </c>
      <c r="R503" t="s">
        <v>90</v>
      </c>
      <c r="S503">
        <v>10039</v>
      </c>
      <c r="T503" s="3">
        <v>42016</v>
      </c>
      <c r="U503" s="3">
        <v>42017</v>
      </c>
      <c r="V503">
        <v>-96.16</v>
      </c>
      <c r="W503">
        <v>5</v>
      </c>
      <c r="X503">
        <v>140.22999999999999</v>
      </c>
      <c r="Y503">
        <v>33635</v>
      </c>
    </row>
    <row r="504" spans="1:25" x14ac:dyDescent="0.25">
      <c r="A504">
        <v>1311</v>
      </c>
      <c r="B504" t="s">
        <v>37</v>
      </c>
      <c r="C504">
        <v>0.02</v>
      </c>
      <c r="D504">
        <v>12.53</v>
      </c>
      <c r="E504">
        <v>0.49</v>
      </c>
      <c r="F504">
        <v>898</v>
      </c>
      <c r="G504" t="s">
        <v>1014</v>
      </c>
      <c r="H504" t="s">
        <v>49</v>
      </c>
      <c r="I504" t="s">
        <v>58</v>
      </c>
      <c r="J504" t="s">
        <v>29</v>
      </c>
      <c r="K504" t="s">
        <v>134</v>
      </c>
      <c r="L504" t="s">
        <v>59</v>
      </c>
      <c r="M504" t="s">
        <v>1016</v>
      </c>
      <c r="N504">
        <v>0.38</v>
      </c>
      <c r="O504" t="s">
        <v>33</v>
      </c>
      <c r="P504" t="s">
        <v>53</v>
      </c>
      <c r="Q504" t="s">
        <v>71</v>
      </c>
      <c r="R504" t="s">
        <v>90</v>
      </c>
      <c r="S504">
        <v>10039</v>
      </c>
      <c r="T504" s="3">
        <v>42031</v>
      </c>
      <c r="U504" s="3">
        <v>42031</v>
      </c>
      <c r="V504">
        <v>263.39999999999998</v>
      </c>
      <c r="W504">
        <v>47</v>
      </c>
      <c r="X504">
        <v>594.44000000000005</v>
      </c>
      <c r="Y504">
        <v>9606</v>
      </c>
    </row>
    <row r="505" spans="1:25" x14ac:dyDescent="0.25">
      <c r="A505">
        <v>1312</v>
      </c>
      <c r="B505" t="s">
        <v>37</v>
      </c>
      <c r="C505">
        <v>7.0000000000000007E-2</v>
      </c>
      <c r="D505">
        <v>5.18</v>
      </c>
      <c r="E505">
        <v>2.04</v>
      </c>
      <c r="F505">
        <v>898</v>
      </c>
      <c r="G505" t="s">
        <v>1014</v>
      </c>
      <c r="H505" t="s">
        <v>27</v>
      </c>
      <c r="I505" t="s">
        <v>58</v>
      </c>
      <c r="J505" t="s">
        <v>29</v>
      </c>
      <c r="K505" t="s">
        <v>93</v>
      </c>
      <c r="L505" t="s">
        <v>31</v>
      </c>
      <c r="M505" t="s">
        <v>167</v>
      </c>
      <c r="N505">
        <v>0.36</v>
      </c>
      <c r="O505" t="s">
        <v>33</v>
      </c>
      <c r="P505" t="s">
        <v>53</v>
      </c>
      <c r="Q505" t="s">
        <v>71</v>
      </c>
      <c r="R505" t="s">
        <v>90</v>
      </c>
      <c r="S505">
        <v>10039</v>
      </c>
      <c r="T505" s="3">
        <v>42031</v>
      </c>
      <c r="U505" s="3">
        <v>42033</v>
      </c>
      <c r="V505">
        <v>37.31</v>
      </c>
      <c r="W505">
        <v>44</v>
      </c>
      <c r="X505">
        <v>228.5</v>
      </c>
      <c r="Y505">
        <v>9606</v>
      </c>
    </row>
    <row r="506" spans="1:25" x14ac:dyDescent="0.25">
      <c r="A506">
        <v>22724</v>
      </c>
      <c r="B506" t="s">
        <v>25</v>
      </c>
      <c r="C506">
        <v>0.04</v>
      </c>
      <c r="D506">
        <v>90.97</v>
      </c>
      <c r="E506">
        <v>28</v>
      </c>
      <c r="F506">
        <v>899</v>
      </c>
      <c r="G506" t="s">
        <v>1017</v>
      </c>
      <c r="H506" t="s">
        <v>39</v>
      </c>
      <c r="I506" t="s">
        <v>58</v>
      </c>
      <c r="J506" t="s">
        <v>77</v>
      </c>
      <c r="K506" t="s">
        <v>85</v>
      </c>
      <c r="L506" t="s">
        <v>43</v>
      </c>
      <c r="M506" t="s">
        <v>1015</v>
      </c>
      <c r="N506">
        <v>0.38</v>
      </c>
      <c r="O506" t="s">
        <v>33</v>
      </c>
      <c r="P506" t="s">
        <v>53</v>
      </c>
      <c r="Q506" t="s">
        <v>234</v>
      </c>
      <c r="R506" t="s">
        <v>1018</v>
      </c>
      <c r="S506">
        <v>16602</v>
      </c>
      <c r="T506" s="3">
        <v>42016</v>
      </c>
      <c r="U506" s="3">
        <v>42017</v>
      </c>
      <c r="V506">
        <v>-173.09520000000001</v>
      </c>
      <c r="W506">
        <v>2</v>
      </c>
      <c r="X506">
        <v>191.1</v>
      </c>
      <c r="Y506">
        <v>86263</v>
      </c>
    </row>
    <row r="507" spans="1:25" x14ac:dyDescent="0.25">
      <c r="A507">
        <v>22725</v>
      </c>
      <c r="B507" t="s">
        <v>25</v>
      </c>
      <c r="C507">
        <v>7.0000000000000007E-2</v>
      </c>
      <c r="D507">
        <v>20.34</v>
      </c>
      <c r="E507">
        <v>35</v>
      </c>
      <c r="F507">
        <v>899</v>
      </c>
      <c r="G507" t="s">
        <v>1017</v>
      </c>
      <c r="H507" t="s">
        <v>49</v>
      </c>
      <c r="I507" t="s">
        <v>58</v>
      </c>
      <c r="J507" t="s">
        <v>29</v>
      </c>
      <c r="K507" t="s">
        <v>141</v>
      </c>
      <c r="L507" t="s">
        <v>236</v>
      </c>
      <c r="M507" t="s">
        <v>375</v>
      </c>
      <c r="N507">
        <v>0.84</v>
      </c>
      <c r="O507" t="s">
        <v>33</v>
      </c>
      <c r="P507" t="s">
        <v>53</v>
      </c>
      <c r="Q507" t="s">
        <v>234</v>
      </c>
      <c r="R507" t="s">
        <v>1018</v>
      </c>
      <c r="S507">
        <v>16602</v>
      </c>
      <c r="T507" s="3">
        <v>42016</v>
      </c>
      <c r="U507" s="3">
        <v>42017</v>
      </c>
      <c r="V507">
        <v>-96.16</v>
      </c>
      <c r="W507">
        <v>1</v>
      </c>
      <c r="X507">
        <v>28.05</v>
      </c>
      <c r="Y507">
        <v>86263</v>
      </c>
    </row>
    <row r="508" spans="1:25" x14ac:dyDescent="0.25">
      <c r="A508">
        <v>19311</v>
      </c>
      <c r="B508" t="s">
        <v>37</v>
      </c>
      <c r="C508">
        <v>0.02</v>
      </c>
      <c r="D508">
        <v>12.53</v>
      </c>
      <c r="E508">
        <v>0.49</v>
      </c>
      <c r="F508">
        <v>899</v>
      </c>
      <c r="G508" t="s">
        <v>1017</v>
      </c>
      <c r="H508" t="s">
        <v>49</v>
      </c>
      <c r="I508" t="s">
        <v>58</v>
      </c>
      <c r="J508" t="s">
        <v>29</v>
      </c>
      <c r="K508" t="s">
        <v>134</v>
      </c>
      <c r="L508" t="s">
        <v>59</v>
      </c>
      <c r="M508" t="s">
        <v>1016</v>
      </c>
      <c r="N508">
        <v>0.38</v>
      </c>
      <c r="O508" t="s">
        <v>33</v>
      </c>
      <c r="P508" t="s">
        <v>53</v>
      </c>
      <c r="Q508" t="s">
        <v>234</v>
      </c>
      <c r="R508" t="s">
        <v>1018</v>
      </c>
      <c r="S508">
        <v>16602</v>
      </c>
      <c r="T508" s="3">
        <v>42031</v>
      </c>
      <c r="U508" s="3">
        <v>42031</v>
      </c>
      <c r="V508">
        <v>104.7213</v>
      </c>
      <c r="W508">
        <v>12</v>
      </c>
      <c r="X508">
        <v>151.77000000000001</v>
      </c>
      <c r="Y508">
        <v>86264</v>
      </c>
    </row>
    <row r="509" spans="1:25" x14ac:dyDescent="0.25">
      <c r="A509">
        <v>19312</v>
      </c>
      <c r="B509" t="s">
        <v>37</v>
      </c>
      <c r="C509">
        <v>7.0000000000000007E-2</v>
      </c>
      <c r="D509">
        <v>5.18</v>
      </c>
      <c r="E509">
        <v>2.04</v>
      </c>
      <c r="F509">
        <v>899</v>
      </c>
      <c r="G509" t="s">
        <v>1017</v>
      </c>
      <c r="H509" t="s">
        <v>27</v>
      </c>
      <c r="I509" t="s">
        <v>58</v>
      </c>
      <c r="J509" t="s">
        <v>29</v>
      </c>
      <c r="K509" t="s">
        <v>93</v>
      </c>
      <c r="L509" t="s">
        <v>31</v>
      </c>
      <c r="M509" t="s">
        <v>167</v>
      </c>
      <c r="N509">
        <v>0.36</v>
      </c>
      <c r="O509" t="s">
        <v>33</v>
      </c>
      <c r="P509" t="s">
        <v>53</v>
      </c>
      <c r="Q509" t="s">
        <v>234</v>
      </c>
      <c r="R509" t="s">
        <v>1018</v>
      </c>
      <c r="S509">
        <v>16602</v>
      </c>
      <c r="T509" s="3">
        <v>42031</v>
      </c>
      <c r="U509" s="3">
        <v>42033</v>
      </c>
      <c r="V509">
        <v>37.31</v>
      </c>
      <c r="W509">
        <v>11</v>
      </c>
      <c r="X509">
        <v>57.13</v>
      </c>
      <c r="Y509">
        <v>86264</v>
      </c>
    </row>
    <row r="510" spans="1:25" x14ac:dyDescent="0.25">
      <c r="A510">
        <v>24981</v>
      </c>
      <c r="B510" t="s">
        <v>37</v>
      </c>
      <c r="C510">
        <v>0</v>
      </c>
      <c r="D510">
        <v>5.98</v>
      </c>
      <c r="E510">
        <v>1.49</v>
      </c>
      <c r="F510">
        <v>903</v>
      </c>
      <c r="G510" t="s">
        <v>1019</v>
      </c>
      <c r="H510" t="s">
        <v>49</v>
      </c>
      <c r="I510" t="s">
        <v>114</v>
      </c>
      <c r="J510" t="s">
        <v>29</v>
      </c>
      <c r="K510" t="s">
        <v>109</v>
      </c>
      <c r="L510" t="s">
        <v>59</v>
      </c>
      <c r="M510" t="s">
        <v>1020</v>
      </c>
      <c r="N510">
        <v>0.39</v>
      </c>
      <c r="O510" t="s">
        <v>33</v>
      </c>
      <c r="P510" t="s">
        <v>53</v>
      </c>
      <c r="Q510" t="s">
        <v>193</v>
      </c>
      <c r="R510" t="s">
        <v>1021</v>
      </c>
      <c r="S510">
        <v>1887</v>
      </c>
      <c r="T510" s="3">
        <v>42075</v>
      </c>
      <c r="U510" s="3">
        <v>42077</v>
      </c>
      <c r="V510">
        <v>80.674799999999991</v>
      </c>
      <c r="W510">
        <v>18</v>
      </c>
      <c r="X510">
        <v>116.92</v>
      </c>
      <c r="Y510">
        <v>90806</v>
      </c>
    </row>
    <row r="511" spans="1:25" x14ac:dyDescent="0.25">
      <c r="A511">
        <v>22288</v>
      </c>
      <c r="B511" t="s">
        <v>47</v>
      </c>
      <c r="C511">
        <v>0.09</v>
      </c>
      <c r="D511">
        <v>35.99</v>
      </c>
      <c r="E511">
        <v>5.99</v>
      </c>
      <c r="F511">
        <v>907</v>
      </c>
      <c r="G511" t="s">
        <v>1022</v>
      </c>
      <c r="H511" t="s">
        <v>49</v>
      </c>
      <c r="I511" t="s">
        <v>40</v>
      </c>
      <c r="J511" t="s">
        <v>77</v>
      </c>
      <c r="K511" t="s">
        <v>78</v>
      </c>
      <c r="L511" t="s">
        <v>31</v>
      </c>
      <c r="M511" t="s">
        <v>981</v>
      </c>
      <c r="N511">
        <v>0.38</v>
      </c>
      <c r="O511" t="s">
        <v>33</v>
      </c>
      <c r="P511" t="s">
        <v>136</v>
      </c>
      <c r="Q511" t="s">
        <v>613</v>
      </c>
      <c r="R511" t="s">
        <v>675</v>
      </c>
      <c r="S511">
        <v>42420</v>
      </c>
      <c r="T511" s="3">
        <v>42061</v>
      </c>
      <c r="U511" s="3">
        <v>42062</v>
      </c>
      <c r="V511">
        <v>114.3165</v>
      </c>
      <c r="W511">
        <v>5</v>
      </c>
      <c r="X511">
        <v>151.6</v>
      </c>
      <c r="Y511">
        <v>86459</v>
      </c>
    </row>
    <row r="512" spans="1:25" x14ac:dyDescent="0.25">
      <c r="A512">
        <v>21345</v>
      </c>
      <c r="B512" t="s">
        <v>56</v>
      </c>
      <c r="C512">
        <v>0.09</v>
      </c>
      <c r="D512">
        <v>2.6</v>
      </c>
      <c r="E512">
        <v>2.4</v>
      </c>
      <c r="F512">
        <v>907</v>
      </c>
      <c r="G512" t="s">
        <v>1022</v>
      </c>
      <c r="H512" t="s">
        <v>49</v>
      </c>
      <c r="I512" t="s">
        <v>40</v>
      </c>
      <c r="J512" t="s">
        <v>29</v>
      </c>
      <c r="K512" t="s">
        <v>30</v>
      </c>
      <c r="L512" t="s">
        <v>31</v>
      </c>
      <c r="M512" t="s">
        <v>1023</v>
      </c>
      <c r="N512">
        <v>0.57999999999999996</v>
      </c>
      <c r="O512" t="s">
        <v>33</v>
      </c>
      <c r="P512" t="s">
        <v>136</v>
      </c>
      <c r="Q512" t="s">
        <v>613</v>
      </c>
      <c r="R512" t="s">
        <v>675</v>
      </c>
      <c r="S512">
        <v>42420</v>
      </c>
      <c r="T512" s="3">
        <v>42172</v>
      </c>
      <c r="U512" s="3">
        <v>42174</v>
      </c>
      <c r="V512">
        <v>1107.4079999999999</v>
      </c>
      <c r="W512">
        <v>12</v>
      </c>
      <c r="X512">
        <v>31.73</v>
      </c>
      <c r="Y512">
        <v>86460</v>
      </c>
    </row>
    <row r="513" spans="1:25" x14ac:dyDescent="0.25">
      <c r="A513">
        <v>19480</v>
      </c>
      <c r="B513" t="s">
        <v>47</v>
      </c>
      <c r="C513">
        <v>0</v>
      </c>
      <c r="D513">
        <v>5.28</v>
      </c>
      <c r="E513">
        <v>5.61</v>
      </c>
      <c r="F513">
        <v>910</v>
      </c>
      <c r="G513" t="s">
        <v>1024</v>
      </c>
      <c r="H513" t="s">
        <v>49</v>
      </c>
      <c r="I513" t="s">
        <v>28</v>
      </c>
      <c r="J513" t="s">
        <v>29</v>
      </c>
      <c r="K513" t="s">
        <v>93</v>
      </c>
      <c r="L513" t="s">
        <v>59</v>
      </c>
      <c r="M513" t="s">
        <v>836</v>
      </c>
      <c r="N513">
        <v>0.4</v>
      </c>
      <c r="O513" t="s">
        <v>33</v>
      </c>
      <c r="P513" t="s">
        <v>136</v>
      </c>
      <c r="Q513" t="s">
        <v>958</v>
      </c>
      <c r="R513" t="s">
        <v>959</v>
      </c>
      <c r="S513">
        <v>71854</v>
      </c>
      <c r="T513" s="3">
        <v>42138</v>
      </c>
      <c r="U513" s="3">
        <v>42138</v>
      </c>
      <c r="V513">
        <v>-149.21199999999999</v>
      </c>
      <c r="W513">
        <v>15</v>
      </c>
      <c r="X513">
        <v>85.26</v>
      </c>
      <c r="Y513">
        <v>90187</v>
      </c>
    </row>
    <row r="514" spans="1:25" x14ac:dyDescent="0.25">
      <c r="A514">
        <v>25356</v>
      </c>
      <c r="B514" t="s">
        <v>37</v>
      </c>
      <c r="C514">
        <v>0.05</v>
      </c>
      <c r="D514">
        <v>7.64</v>
      </c>
      <c r="E514">
        <v>5.83</v>
      </c>
      <c r="F514">
        <v>911</v>
      </c>
      <c r="G514" t="s">
        <v>1025</v>
      </c>
      <c r="H514" t="s">
        <v>49</v>
      </c>
      <c r="I514" t="s">
        <v>28</v>
      </c>
      <c r="J514" t="s">
        <v>29</v>
      </c>
      <c r="K514" t="s">
        <v>93</v>
      </c>
      <c r="L514" t="s">
        <v>31</v>
      </c>
      <c r="M514" t="s">
        <v>1026</v>
      </c>
      <c r="N514">
        <v>0.36</v>
      </c>
      <c r="O514" t="s">
        <v>33</v>
      </c>
      <c r="P514" t="s">
        <v>53</v>
      </c>
      <c r="Q514" t="s">
        <v>648</v>
      </c>
      <c r="R514" t="s">
        <v>1027</v>
      </c>
      <c r="S514">
        <v>26003</v>
      </c>
      <c r="T514" s="3">
        <v>42035</v>
      </c>
      <c r="U514" s="3">
        <v>42037</v>
      </c>
      <c r="V514">
        <v>-21.018000000000001</v>
      </c>
      <c r="W514">
        <v>2</v>
      </c>
      <c r="X514">
        <v>16.600000000000001</v>
      </c>
      <c r="Y514">
        <v>90185</v>
      </c>
    </row>
    <row r="515" spans="1:25" x14ac:dyDescent="0.25">
      <c r="A515">
        <v>25357</v>
      </c>
      <c r="B515" t="s">
        <v>37</v>
      </c>
      <c r="C515">
        <v>0.04</v>
      </c>
      <c r="D515">
        <v>218.75</v>
      </c>
      <c r="E515">
        <v>69.64</v>
      </c>
      <c r="F515">
        <v>911</v>
      </c>
      <c r="G515" t="s">
        <v>1025</v>
      </c>
      <c r="H515" t="s">
        <v>39</v>
      </c>
      <c r="I515" t="s">
        <v>28</v>
      </c>
      <c r="J515" t="s">
        <v>41</v>
      </c>
      <c r="K515" t="s">
        <v>152</v>
      </c>
      <c r="L515" t="s">
        <v>121</v>
      </c>
      <c r="M515" t="s">
        <v>655</v>
      </c>
      <c r="N515">
        <v>0.72</v>
      </c>
      <c r="O515" t="s">
        <v>33</v>
      </c>
      <c r="P515" t="s">
        <v>53</v>
      </c>
      <c r="Q515" t="s">
        <v>648</v>
      </c>
      <c r="R515" t="s">
        <v>1027</v>
      </c>
      <c r="S515">
        <v>26003</v>
      </c>
      <c r="T515" s="3">
        <v>42035</v>
      </c>
      <c r="U515" s="3">
        <v>42036</v>
      </c>
      <c r="V515">
        <v>-655.52987500000006</v>
      </c>
      <c r="W515">
        <v>10</v>
      </c>
      <c r="X515">
        <v>2285.41</v>
      </c>
      <c r="Y515">
        <v>90185</v>
      </c>
    </row>
    <row r="516" spans="1:25" x14ac:dyDescent="0.25">
      <c r="A516">
        <v>24028</v>
      </c>
      <c r="B516" t="s">
        <v>25</v>
      </c>
      <c r="C516">
        <v>0.01</v>
      </c>
      <c r="D516">
        <v>59.76</v>
      </c>
      <c r="E516">
        <v>9.7100000000000009</v>
      </c>
      <c r="F516">
        <v>911</v>
      </c>
      <c r="G516" t="s">
        <v>1025</v>
      </c>
      <c r="H516" t="s">
        <v>49</v>
      </c>
      <c r="I516" t="s">
        <v>28</v>
      </c>
      <c r="J516" t="s">
        <v>29</v>
      </c>
      <c r="K516" t="s">
        <v>141</v>
      </c>
      <c r="L516" t="s">
        <v>59</v>
      </c>
      <c r="M516" t="s">
        <v>1028</v>
      </c>
      <c r="N516">
        <v>0.56999999999999995</v>
      </c>
      <c r="O516" t="s">
        <v>33</v>
      </c>
      <c r="P516" t="s">
        <v>53</v>
      </c>
      <c r="Q516" t="s">
        <v>648</v>
      </c>
      <c r="R516" t="s">
        <v>1027</v>
      </c>
      <c r="S516">
        <v>26003</v>
      </c>
      <c r="T516" s="3">
        <v>42098</v>
      </c>
      <c r="U516" s="3">
        <v>42100</v>
      </c>
      <c r="V516">
        <v>354.32879999999994</v>
      </c>
      <c r="W516">
        <v>8</v>
      </c>
      <c r="X516">
        <v>513.52</v>
      </c>
      <c r="Y516">
        <v>90186</v>
      </c>
    </row>
    <row r="517" spans="1:25" x14ac:dyDescent="0.25">
      <c r="A517">
        <v>24953</v>
      </c>
      <c r="B517" t="s">
        <v>25</v>
      </c>
      <c r="C517">
        <v>0.06</v>
      </c>
      <c r="D517">
        <v>350.98</v>
      </c>
      <c r="E517">
        <v>30</v>
      </c>
      <c r="F517">
        <v>915</v>
      </c>
      <c r="G517" t="s">
        <v>1029</v>
      </c>
      <c r="H517" t="s">
        <v>39</v>
      </c>
      <c r="I517" t="s">
        <v>40</v>
      </c>
      <c r="J517" t="s">
        <v>41</v>
      </c>
      <c r="K517" t="s">
        <v>42</v>
      </c>
      <c r="L517" t="s">
        <v>43</v>
      </c>
      <c r="M517" t="s">
        <v>862</v>
      </c>
      <c r="N517">
        <v>0.61</v>
      </c>
      <c r="O517" t="s">
        <v>33</v>
      </c>
      <c r="P517" t="s">
        <v>61</v>
      </c>
      <c r="Q517" t="s">
        <v>130</v>
      </c>
      <c r="R517" t="s">
        <v>1030</v>
      </c>
      <c r="S517">
        <v>77803</v>
      </c>
      <c r="T517" s="3">
        <v>42008</v>
      </c>
      <c r="U517" s="3">
        <v>42009</v>
      </c>
      <c r="V517">
        <v>-489.41559999999998</v>
      </c>
      <c r="W517">
        <v>1</v>
      </c>
      <c r="X517">
        <v>346.52</v>
      </c>
      <c r="Y517">
        <v>86356</v>
      </c>
    </row>
    <row r="518" spans="1:25" x14ac:dyDescent="0.25">
      <c r="A518">
        <v>25833</v>
      </c>
      <c r="B518" t="s">
        <v>106</v>
      </c>
      <c r="C518">
        <v>0.05</v>
      </c>
      <c r="D518">
        <v>161.55000000000001</v>
      </c>
      <c r="E518">
        <v>19.989999999999998</v>
      </c>
      <c r="F518">
        <v>916</v>
      </c>
      <c r="G518" t="s">
        <v>1031</v>
      </c>
      <c r="H518" t="s">
        <v>49</v>
      </c>
      <c r="I518" t="s">
        <v>28</v>
      </c>
      <c r="J518" t="s">
        <v>29</v>
      </c>
      <c r="K518" t="s">
        <v>141</v>
      </c>
      <c r="L518" t="s">
        <v>59</v>
      </c>
      <c r="M518" t="s">
        <v>161</v>
      </c>
      <c r="N518">
        <v>0.66</v>
      </c>
      <c r="O518" t="s">
        <v>33</v>
      </c>
      <c r="P518" t="s">
        <v>61</v>
      </c>
      <c r="Q518" t="s">
        <v>130</v>
      </c>
      <c r="R518" t="s">
        <v>1032</v>
      </c>
      <c r="S518">
        <v>76028</v>
      </c>
      <c r="T518" s="3">
        <v>42008</v>
      </c>
      <c r="U518" s="3">
        <v>42015</v>
      </c>
      <c r="V518">
        <v>35.31</v>
      </c>
      <c r="W518">
        <v>3</v>
      </c>
      <c r="X518">
        <v>499.31</v>
      </c>
      <c r="Y518">
        <v>86357</v>
      </c>
    </row>
    <row r="519" spans="1:25" x14ac:dyDescent="0.25">
      <c r="A519">
        <v>25676</v>
      </c>
      <c r="B519" t="s">
        <v>25</v>
      </c>
      <c r="C519">
        <v>0.05</v>
      </c>
      <c r="D519">
        <v>35.51</v>
      </c>
      <c r="E519">
        <v>6.31</v>
      </c>
      <c r="F519">
        <v>918</v>
      </c>
      <c r="G519" t="s">
        <v>1033</v>
      </c>
      <c r="H519" t="s">
        <v>49</v>
      </c>
      <c r="I519" t="s">
        <v>114</v>
      </c>
      <c r="J519" t="s">
        <v>29</v>
      </c>
      <c r="K519" t="s">
        <v>141</v>
      </c>
      <c r="L519" t="s">
        <v>59</v>
      </c>
      <c r="M519" t="s">
        <v>1034</v>
      </c>
      <c r="N519">
        <v>0.57999999999999996</v>
      </c>
      <c r="O519" t="s">
        <v>33</v>
      </c>
      <c r="P519" t="s">
        <v>34</v>
      </c>
      <c r="Q519" t="s">
        <v>45</v>
      </c>
      <c r="R519" t="s">
        <v>773</v>
      </c>
      <c r="S519">
        <v>91730</v>
      </c>
      <c r="T519" s="3">
        <v>42106</v>
      </c>
      <c r="U519" s="3">
        <v>42108</v>
      </c>
      <c r="V519">
        <v>6.11</v>
      </c>
      <c r="W519">
        <v>2</v>
      </c>
      <c r="X519">
        <v>73.099999999999994</v>
      </c>
      <c r="Y519">
        <v>90492</v>
      </c>
    </row>
    <row r="520" spans="1:25" x14ac:dyDescent="0.25">
      <c r="A520">
        <v>19772</v>
      </c>
      <c r="B520" t="s">
        <v>47</v>
      </c>
      <c r="C520">
        <v>0.09</v>
      </c>
      <c r="D520">
        <v>58.14</v>
      </c>
      <c r="E520">
        <v>36.61</v>
      </c>
      <c r="F520">
        <v>918</v>
      </c>
      <c r="G520" t="s">
        <v>1033</v>
      </c>
      <c r="H520" t="s">
        <v>39</v>
      </c>
      <c r="I520" t="s">
        <v>28</v>
      </c>
      <c r="J520" t="s">
        <v>41</v>
      </c>
      <c r="K520" t="s">
        <v>191</v>
      </c>
      <c r="L520" t="s">
        <v>121</v>
      </c>
      <c r="M520" t="s">
        <v>1035</v>
      </c>
      <c r="N520">
        <v>0.61</v>
      </c>
      <c r="O520" t="s">
        <v>33</v>
      </c>
      <c r="P520" t="s">
        <v>34</v>
      </c>
      <c r="Q520" t="s">
        <v>45</v>
      </c>
      <c r="R520" t="s">
        <v>773</v>
      </c>
      <c r="S520">
        <v>91730</v>
      </c>
      <c r="T520" s="3">
        <v>42144</v>
      </c>
      <c r="U520" s="3">
        <v>42145</v>
      </c>
      <c r="V520">
        <v>187.41200000000026</v>
      </c>
      <c r="W520">
        <v>39</v>
      </c>
      <c r="X520">
        <v>2115.06</v>
      </c>
      <c r="Y520">
        <v>90493</v>
      </c>
    </row>
    <row r="521" spans="1:25" x14ac:dyDescent="0.25">
      <c r="A521">
        <v>25677</v>
      </c>
      <c r="B521" t="s">
        <v>25</v>
      </c>
      <c r="C521">
        <v>0.1</v>
      </c>
      <c r="D521">
        <v>8.34</v>
      </c>
      <c r="E521">
        <v>2.64</v>
      </c>
      <c r="F521">
        <v>919</v>
      </c>
      <c r="G521" t="s">
        <v>1036</v>
      </c>
      <c r="H521" t="s">
        <v>49</v>
      </c>
      <c r="I521" t="s">
        <v>114</v>
      </c>
      <c r="J521" t="s">
        <v>29</v>
      </c>
      <c r="K521" t="s">
        <v>174</v>
      </c>
      <c r="L521" t="s">
        <v>51</v>
      </c>
      <c r="M521" t="s">
        <v>358</v>
      </c>
      <c r="N521">
        <v>0.59</v>
      </c>
      <c r="O521" t="s">
        <v>33</v>
      </c>
      <c r="P521" t="s">
        <v>34</v>
      </c>
      <c r="Q521" t="s">
        <v>45</v>
      </c>
      <c r="R521" t="s">
        <v>1037</v>
      </c>
      <c r="S521">
        <v>96003</v>
      </c>
      <c r="T521" s="3">
        <v>42106</v>
      </c>
      <c r="U521" s="3">
        <v>42106</v>
      </c>
      <c r="V521">
        <v>-6.34</v>
      </c>
      <c r="W521">
        <v>6</v>
      </c>
      <c r="X521">
        <v>47.95</v>
      </c>
      <c r="Y521">
        <v>90492</v>
      </c>
    </row>
    <row r="522" spans="1:25" x14ac:dyDescent="0.25">
      <c r="A522">
        <v>21970</v>
      </c>
      <c r="B522" t="s">
        <v>106</v>
      </c>
      <c r="C522">
        <v>0.1</v>
      </c>
      <c r="D522">
        <v>15.98</v>
      </c>
      <c r="E522">
        <v>4</v>
      </c>
      <c r="F522">
        <v>920</v>
      </c>
      <c r="G522" t="s">
        <v>1038</v>
      </c>
      <c r="H522" t="s">
        <v>49</v>
      </c>
      <c r="I522" t="s">
        <v>28</v>
      </c>
      <c r="J522" t="s">
        <v>77</v>
      </c>
      <c r="K522" t="s">
        <v>180</v>
      </c>
      <c r="L522" t="s">
        <v>59</v>
      </c>
      <c r="M522" t="s">
        <v>513</v>
      </c>
      <c r="N522">
        <v>0.37</v>
      </c>
      <c r="O522" t="s">
        <v>33</v>
      </c>
      <c r="P522" t="s">
        <v>34</v>
      </c>
      <c r="Q522" t="s">
        <v>45</v>
      </c>
      <c r="R522" t="s">
        <v>1039</v>
      </c>
      <c r="S522">
        <v>92374</v>
      </c>
      <c r="T522" s="3">
        <v>42090</v>
      </c>
      <c r="U522" s="3">
        <v>42095</v>
      </c>
      <c r="V522">
        <v>92.722199999999987</v>
      </c>
      <c r="W522">
        <v>9</v>
      </c>
      <c r="X522">
        <v>134.38</v>
      </c>
      <c r="Y522">
        <v>90491</v>
      </c>
    </row>
    <row r="523" spans="1:25" x14ac:dyDescent="0.25">
      <c r="A523">
        <v>25678</v>
      </c>
      <c r="B523" t="s">
        <v>25</v>
      </c>
      <c r="C523">
        <v>0.03</v>
      </c>
      <c r="D523">
        <v>8.0399999999999991</v>
      </c>
      <c r="E523">
        <v>8.94</v>
      </c>
      <c r="F523">
        <v>920</v>
      </c>
      <c r="G523" t="s">
        <v>1038</v>
      </c>
      <c r="H523" t="s">
        <v>49</v>
      </c>
      <c r="I523" t="s">
        <v>114</v>
      </c>
      <c r="J523" t="s">
        <v>29</v>
      </c>
      <c r="K523" t="s">
        <v>109</v>
      </c>
      <c r="L523" t="s">
        <v>59</v>
      </c>
      <c r="M523" t="s">
        <v>1040</v>
      </c>
      <c r="N523">
        <v>0.4</v>
      </c>
      <c r="O523" t="s">
        <v>33</v>
      </c>
      <c r="P523" t="s">
        <v>34</v>
      </c>
      <c r="Q523" t="s">
        <v>45</v>
      </c>
      <c r="R523" t="s">
        <v>1039</v>
      </c>
      <c r="S523">
        <v>92374</v>
      </c>
      <c r="T523" s="3">
        <v>42106</v>
      </c>
      <c r="U523" s="3">
        <v>42108</v>
      </c>
      <c r="V523">
        <v>-160.27549999999999</v>
      </c>
      <c r="W523">
        <v>9</v>
      </c>
      <c r="X523">
        <v>76.77</v>
      </c>
      <c r="Y523">
        <v>90492</v>
      </c>
    </row>
    <row r="524" spans="1:25" x14ac:dyDescent="0.25">
      <c r="A524">
        <v>18395</v>
      </c>
      <c r="B524" t="s">
        <v>37</v>
      </c>
      <c r="C524">
        <v>0.01</v>
      </c>
      <c r="D524">
        <v>65.989999999999995</v>
      </c>
      <c r="E524">
        <v>8.99</v>
      </c>
      <c r="F524">
        <v>922</v>
      </c>
      <c r="G524" t="s">
        <v>1041</v>
      </c>
      <c r="H524" t="s">
        <v>27</v>
      </c>
      <c r="I524" t="s">
        <v>58</v>
      </c>
      <c r="J524" t="s">
        <v>77</v>
      </c>
      <c r="K524" t="s">
        <v>78</v>
      </c>
      <c r="L524" t="s">
        <v>59</v>
      </c>
      <c r="M524" t="s">
        <v>1042</v>
      </c>
      <c r="N524">
        <v>0.56000000000000005</v>
      </c>
      <c r="O524" t="s">
        <v>33</v>
      </c>
      <c r="P524" t="s">
        <v>34</v>
      </c>
      <c r="Q524" t="s">
        <v>45</v>
      </c>
      <c r="R524" t="s">
        <v>773</v>
      </c>
      <c r="S524">
        <v>91730</v>
      </c>
      <c r="T524" s="3">
        <v>42144</v>
      </c>
      <c r="U524" s="3">
        <v>42145</v>
      </c>
      <c r="V524">
        <v>396.97199999999998</v>
      </c>
      <c r="W524">
        <v>14</v>
      </c>
      <c r="X524">
        <v>782</v>
      </c>
      <c r="Y524">
        <v>87135</v>
      </c>
    </row>
    <row r="525" spans="1:25" x14ac:dyDescent="0.25">
      <c r="A525">
        <v>19973</v>
      </c>
      <c r="B525" t="s">
        <v>47</v>
      </c>
      <c r="C525">
        <v>0.03</v>
      </c>
      <c r="D525">
        <v>2.1800000000000002</v>
      </c>
      <c r="E525">
        <v>1.38</v>
      </c>
      <c r="F525">
        <v>925</v>
      </c>
      <c r="G525" t="s">
        <v>1043</v>
      </c>
      <c r="H525" t="s">
        <v>49</v>
      </c>
      <c r="I525" t="s">
        <v>58</v>
      </c>
      <c r="J525" t="s">
        <v>29</v>
      </c>
      <c r="K525" t="s">
        <v>66</v>
      </c>
      <c r="L525" t="s">
        <v>31</v>
      </c>
      <c r="M525" t="s">
        <v>1044</v>
      </c>
      <c r="N525">
        <v>0.44</v>
      </c>
      <c r="O525" t="s">
        <v>33</v>
      </c>
      <c r="P525" t="s">
        <v>53</v>
      </c>
      <c r="Q525" t="s">
        <v>188</v>
      </c>
      <c r="R525" t="s">
        <v>1045</v>
      </c>
      <c r="S525">
        <v>4330</v>
      </c>
      <c r="T525" s="3">
        <v>42100</v>
      </c>
      <c r="U525" s="3">
        <v>42100</v>
      </c>
      <c r="V525">
        <v>-7.04</v>
      </c>
      <c r="W525">
        <v>7</v>
      </c>
      <c r="X525">
        <v>15.73</v>
      </c>
      <c r="Y525">
        <v>87134</v>
      </c>
    </row>
    <row r="526" spans="1:25" x14ac:dyDescent="0.25">
      <c r="A526">
        <v>19974</v>
      </c>
      <c r="B526" t="s">
        <v>47</v>
      </c>
      <c r="C526">
        <v>0.01</v>
      </c>
      <c r="D526">
        <v>170.98</v>
      </c>
      <c r="E526">
        <v>35.89</v>
      </c>
      <c r="F526">
        <v>929</v>
      </c>
      <c r="G526" t="s">
        <v>1046</v>
      </c>
      <c r="H526" t="s">
        <v>39</v>
      </c>
      <c r="I526" t="s">
        <v>58</v>
      </c>
      <c r="J526" t="s">
        <v>41</v>
      </c>
      <c r="K526" t="s">
        <v>191</v>
      </c>
      <c r="L526" t="s">
        <v>121</v>
      </c>
      <c r="M526" t="s">
        <v>1047</v>
      </c>
      <c r="N526">
        <v>0.66</v>
      </c>
      <c r="O526" t="s">
        <v>33</v>
      </c>
      <c r="P526" t="s">
        <v>53</v>
      </c>
      <c r="Q526" t="s">
        <v>54</v>
      </c>
      <c r="R526" t="s">
        <v>1048</v>
      </c>
      <c r="S526">
        <v>8857</v>
      </c>
      <c r="T526" s="3">
        <v>42100</v>
      </c>
      <c r="U526" s="3">
        <v>42102</v>
      </c>
      <c r="V526">
        <v>538.52</v>
      </c>
      <c r="W526">
        <v>10</v>
      </c>
      <c r="X526">
        <v>1719.07</v>
      </c>
      <c r="Y526">
        <v>87134</v>
      </c>
    </row>
    <row r="527" spans="1:25" x14ac:dyDescent="0.25">
      <c r="A527">
        <v>21077</v>
      </c>
      <c r="B527" t="s">
        <v>47</v>
      </c>
      <c r="C527">
        <v>0.05</v>
      </c>
      <c r="D527">
        <v>6.04</v>
      </c>
      <c r="E527">
        <v>2.14</v>
      </c>
      <c r="F527">
        <v>936</v>
      </c>
      <c r="G527" t="s">
        <v>1049</v>
      </c>
      <c r="H527" t="s">
        <v>27</v>
      </c>
      <c r="I527" t="s">
        <v>28</v>
      </c>
      <c r="J527" t="s">
        <v>29</v>
      </c>
      <c r="K527" t="s">
        <v>93</v>
      </c>
      <c r="L527" t="s">
        <v>31</v>
      </c>
      <c r="M527" t="s">
        <v>1050</v>
      </c>
      <c r="N527">
        <v>0.38</v>
      </c>
      <c r="O527" t="s">
        <v>33</v>
      </c>
      <c r="P527" t="s">
        <v>34</v>
      </c>
      <c r="Q527" t="s">
        <v>45</v>
      </c>
      <c r="R527" t="s">
        <v>1039</v>
      </c>
      <c r="S527">
        <v>92374</v>
      </c>
      <c r="T527" s="3">
        <v>42052</v>
      </c>
      <c r="U527" s="3">
        <v>42054</v>
      </c>
      <c r="V527">
        <v>-4.1399999999999997</v>
      </c>
      <c r="W527">
        <v>1</v>
      </c>
      <c r="X527">
        <v>8.41</v>
      </c>
      <c r="Y527">
        <v>90588</v>
      </c>
    </row>
    <row r="528" spans="1:25" x14ac:dyDescent="0.25">
      <c r="A528">
        <v>23716</v>
      </c>
      <c r="B528" t="s">
        <v>37</v>
      </c>
      <c r="C528">
        <v>0.05</v>
      </c>
      <c r="D528">
        <v>5.98</v>
      </c>
      <c r="E528">
        <v>5.46</v>
      </c>
      <c r="F528">
        <v>936</v>
      </c>
      <c r="G528" t="s">
        <v>1049</v>
      </c>
      <c r="H528" t="s">
        <v>49</v>
      </c>
      <c r="I528" t="s">
        <v>28</v>
      </c>
      <c r="J528" t="s">
        <v>29</v>
      </c>
      <c r="K528" t="s">
        <v>93</v>
      </c>
      <c r="L528" t="s">
        <v>59</v>
      </c>
      <c r="M528" t="s">
        <v>1051</v>
      </c>
      <c r="N528">
        <v>0.36</v>
      </c>
      <c r="O528" t="s">
        <v>33</v>
      </c>
      <c r="P528" t="s">
        <v>34</v>
      </c>
      <c r="Q528" t="s">
        <v>45</v>
      </c>
      <c r="R528" t="s">
        <v>1039</v>
      </c>
      <c r="S528">
        <v>92374</v>
      </c>
      <c r="T528" s="3">
        <v>42182</v>
      </c>
      <c r="U528" s="3">
        <v>42182</v>
      </c>
      <c r="V528">
        <v>-31.885000000000002</v>
      </c>
      <c r="W528">
        <v>17</v>
      </c>
      <c r="X528">
        <v>104.95</v>
      </c>
      <c r="Y528">
        <v>90589</v>
      </c>
    </row>
    <row r="529" spans="1:25" x14ac:dyDescent="0.25">
      <c r="A529">
        <v>23717</v>
      </c>
      <c r="B529" t="s">
        <v>37</v>
      </c>
      <c r="C529">
        <v>0.01</v>
      </c>
      <c r="D529">
        <v>65.989999999999995</v>
      </c>
      <c r="E529">
        <v>3.99</v>
      </c>
      <c r="F529">
        <v>937</v>
      </c>
      <c r="G529" t="s">
        <v>1052</v>
      </c>
      <c r="H529" t="s">
        <v>49</v>
      </c>
      <c r="I529" t="s">
        <v>28</v>
      </c>
      <c r="J529" t="s">
        <v>77</v>
      </c>
      <c r="K529" t="s">
        <v>78</v>
      </c>
      <c r="L529" t="s">
        <v>59</v>
      </c>
      <c r="M529" t="s">
        <v>1053</v>
      </c>
      <c r="N529">
        <v>0.59</v>
      </c>
      <c r="O529" t="s">
        <v>33</v>
      </c>
      <c r="P529" t="s">
        <v>34</v>
      </c>
      <c r="Q529" t="s">
        <v>45</v>
      </c>
      <c r="R529" t="s">
        <v>1054</v>
      </c>
      <c r="S529">
        <v>90278</v>
      </c>
      <c r="T529" s="3">
        <v>42182</v>
      </c>
      <c r="U529" s="3">
        <v>42183</v>
      </c>
      <c r="V529">
        <v>-95.21050000000001</v>
      </c>
      <c r="W529">
        <v>3</v>
      </c>
      <c r="X529">
        <v>166.59</v>
      </c>
      <c r="Y529">
        <v>90589</v>
      </c>
    </row>
    <row r="530" spans="1:25" x14ac:dyDescent="0.25">
      <c r="A530">
        <v>22638</v>
      </c>
      <c r="B530" t="s">
        <v>106</v>
      </c>
      <c r="C530">
        <v>0.09</v>
      </c>
      <c r="D530">
        <v>100.98</v>
      </c>
      <c r="E530">
        <v>35.840000000000003</v>
      </c>
      <c r="F530">
        <v>940</v>
      </c>
      <c r="G530" t="s">
        <v>1055</v>
      </c>
      <c r="H530" t="s">
        <v>39</v>
      </c>
      <c r="I530" t="s">
        <v>40</v>
      </c>
      <c r="J530" t="s">
        <v>41</v>
      </c>
      <c r="K530" t="s">
        <v>191</v>
      </c>
      <c r="L530" t="s">
        <v>121</v>
      </c>
      <c r="M530" t="s">
        <v>260</v>
      </c>
      <c r="N530">
        <v>0.62</v>
      </c>
      <c r="O530" t="s">
        <v>33</v>
      </c>
      <c r="P530" t="s">
        <v>53</v>
      </c>
      <c r="Q530" t="s">
        <v>228</v>
      </c>
      <c r="R530" t="s">
        <v>1056</v>
      </c>
      <c r="S530">
        <v>6776</v>
      </c>
      <c r="T530" s="3">
        <v>42108</v>
      </c>
      <c r="U530" s="3">
        <v>42113</v>
      </c>
      <c r="V530">
        <v>-193.58</v>
      </c>
      <c r="W530">
        <v>4</v>
      </c>
      <c r="X530">
        <v>396.19</v>
      </c>
      <c r="Y530">
        <v>90844</v>
      </c>
    </row>
    <row r="531" spans="1:25" x14ac:dyDescent="0.25">
      <c r="A531">
        <v>23479</v>
      </c>
      <c r="B531" t="s">
        <v>37</v>
      </c>
      <c r="C531">
        <v>0.03</v>
      </c>
      <c r="D531">
        <v>31.74</v>
      </c>
      <c r="E531">
        <v>12.62</v>
      </c>
      <c r="F531">
        <v>945</v>
      </c>
      <c r="G531" t="s">
        <v>1057</v>
      </c>
      <c r="H531" t="s">
        <v>49</v>
      </c>
      <c r="I531" t="s">
        <v>40</v>
      </c>
      <c r="J531" t="s">
        <v>29</v>
      </c>
      <c r="K531" t="s">
        <v>109</v>
      </c>
      <c r="L531" t="s">
        <v>59</v>
      </c>
      <c r="M531" t="s">
        <v>1058</v>
      </c>
      <c r="N531">
        <v>0.37</v>
      </c>
      <c r="O531" t="s">
        <v>33</v>
      </c>
      <c r="P531" t="s">
        <v>34</v>
      </c>
      <c r="Q531" t="s">
        <v>45</v>
      </c>
      <c r="R531" t="s">
        <v>1059</v>
      </c>
      <c r="S531">
        <v>95070</v>
      </c>
      <c r="T531" s="3">
        <v>42069</v>
      </c>
      <c r="U531" s="3">
        <v>42069</v>
      </c>
      <c r="V531">
        <v>-4.3009999999999939</v>
      </c>
      <c r="W531">
        <v>3</v>
      </c>
      <c r="X531">
        <v>98.7</v>
      </c>
      <c r="Y531">
        <v>86567</v>
      </c>
    </row>
    <row r="532" spans="1:25" x14ac:dyDescent="0.25">
      <c r="A532">
        <v>24459</v>
      </c>
      <c r="B532" t="s">
        <v>47</v>
      </c>
      <c r="C532">
        <v>0.09</v>
      </c>
      <c r="D532">
        <v>90.98</v>
      </c>
      <c r="E532">
        <v>56.2</v>
      </c>
      <c r="F532">
        <v>946</v>
      </c>
      <c r="G532" t="s">
        <v>1060</v>
      </c>
      <c r="H532" t="s">
        <v>27</v>
      </c>
      <c r="I532" t="s">
        <v>40</v>
      </c>
      <c r="J532" t="s">
        <v>41</v>
      </c>
      <c r="K532" t="s">
        <v>50</v>
      </c>
      <c r="L532" t="s">
        <v>86</v>
      </c>
      <c r="M532" t="s">
        <v>1061</v>
      </c>
      <c r="N532">
        <v>0.74</v>
      </c>
      <c r="O532" t="s">
        <v>33</v>
      </c>
      <c r="P532" t="s">
        <v>53</v>
      </c>
      <c r="Q532" t="s">
        <v>188</v>
      </c>
      <c r="R532" t="s">
        <v>511</v>
      </c>
      <c r="S532">
        <v>4210</v>
      </c>
      <c r="T532" s="3">
        <v>42064</v>
      </c>
      <c r="U532" s="3">
        <v>42065</v>
      </c>
      <c r="V532">
        <v>-1570.32</v>
      </c>
      <c r="W532">
        <v>20</v>
      </c>
      <c r="X532">
        <v>1782.44</v>
      </c>
      <c r="Y532">
        <v>86566</v>
      </c>
    </row>
    <row r="533" spans="1:25" x14ac:dyDescent="0.25">
      <c r="A533">
        <v>24693</v>
      </c>
      <c r="B533" t="s">
        <v>47</v>
      </c>
      <c r="C533">
        <v>0.08</v>
      </c>
      <c r="D533">
        <v>14.2</v>
      </c>
      <c r="E533">
        <v>5.3</v>
      </c>
      <c r="F533">
        <v>947</v>
      </c>
      <c r="G533" t="s">
        <v>1062</v>
      </c>
      <c r="H533" t="s">
        <v>27</v>
      </c>
      <c r="I533" t="s">
        <v>40</v>
      </c>
      <c r="J533" t="s">
        <v>41</v>
      </c>
      <c r="K533" t="s">
        <v>50</v>
      </c>
      <c r="L533" t="s">
        <v>31</v>
      </c>
      <c r="M533" t="s">
        <v>730</v>
      </c>
      <c r="N533">
        <v>0.46</v>
      </c>
      <c r="O533" t="s">
        <v>33</v>
      </c>
      <c r="P533" t="s">
        <v>53</v>
      </c>
      <c r="Q533" t="s">
        <v>54</v>
      </c>
      <c r="R533" t="s">
        <v>1063</v>
      </c>
      <c r="S533">
        <v>7002</v>
      </c>
      <c r="T533" s="3">
        <v>42015</v>
      </c>
      <c r="U533" s="3">
        <v>42017</v>
      </c>
      <c r="V533">
        <v>27.23</v>
      </c>
      <c r="W533">
        <v>5</v>
      </c>
      <c r="X533">
        <v>72.11</v>
      </c>
      <c r="Y533">
        <v>86565</v>
      </c>
    </row>
    <row r="534" spans="1:25" x14ac:dyDescent="0.25">
      <c r="A534">
        <v>1279</v>
      </c>
      <c r="B534" t="s">
        <v>1064</v>
      </c>
      <c r="C534">
        <v>0.06</v>
      </c>
      <c r="D534">
        <v>40.98</v>
      </c>
      <c r="E534">
        <v>2.99</v>
      </c>
      <c r="F534">
        <v>949</v>
      </c>
      <c r="G534" t="s">
        <v>1065</v>
      </c>
      <c r="H534" t="s">
        <v>49</v>
      </c>
      <c r="I534" t="s">
        <v>114</v>
      </c>
      <c r="J534" t="s">
        <v>29</v>
      </c>
      <c r="K534" t="s">
        <v>109</v>
      </c>
      <c r="L534" t="s">
        <v>59</v>
      </c>
      <c r="M534" t="s">
        <v>1066</v>
      </c>
      <c r="N534">
        <v>0.36</v>
      </c>
      <c r="O534" t="s">
        <v>33</v>
      </c>
      <c r="P534" t="s">
        <v>34</v>
      </c>
      <c r="Q534" t="s">
        <v>45</v>
      </c>
      <c r="R534" t="s">
        <v>663</v>
      </c>
      <c r="S534">
        <v>90049</v>
      </c>
      <c r="T534" s="3">
        <v>42006</v>
      </c>
      <c r="U534" s="3">
        <v>42008</v>
      </c>
      <c r="V534">
        <v>-19.099200000000003</v>
      </c>
      <c r="W534">
        <v>3</v>
      </c>
      <c r="X534">
        <v>124.81</v>
      </c>
      <c r="Y534">
        <v>9285</v>
      </c>
    </row>
    <row r="535" spans="1:25" x14ac:dyDescent="0.25">
      <c r="A535">
        <v>1128</v>
      </c>
      <c r="B535" t="s">
        <v>106</v>
      </c>
      <c r="C535">
        <v>0.02</v>
      </c>
      <c r="D535">
        <v>48.04</v>
      </c>
      <c r="E535">
        <v>5.09</v>
      </c>
      <c r="F535">
        <v>949</v>
      </c>
      <c r="G535" t="s">
        <v>1065</v>
      </c>
      <c r="H535" t="s">
        <v>49</v>
      </c>
      <c r="I535" t="s">
        <v>114</v>
      </c>
      <c r="J535" t="s">
        <v>29</v>
      </c>
      <c r="K535" t="s">
        <v>93</v>
      </c>
      <c r="L535" t="s">
        <v>59</v>
      </c>
      <c r="M535" t="s">
        <v>621</v>
      </c>
      <c r="N535">
        <v>0.37</v>
      </c>
      <c r="O535" t="s">
        <v>33</v>
      </c>
      <c r="P535" t="s">
        <v>34</v>
      </c>
      <c r="Q535" t="s">
        <v>45</v>
      </c>
      <c r="R535" t="s">
        <v>663</v>
      </c>
      <c r="S535">
        <v>90049</v>
      </c>
      <c r="T535" s="3">
        <v>42085</v>
      </c>
      <c r="U535" s="3">
        <v>42089</v>
      </c>
      <c r="V535">
        <v>373.67</v>
      </c>
      <c r="W535">
        <v>18</v>
      </c>
      <c r="X535">
        <v>881.32</v>
      </c>
      <c r="Y535">
        <v>8257</v>
      </c>
    </row>
    <row r="536" spans="1:25" x14ac:dyDescent="0.25">
      <c r="A536">
        <v>19279</v>
      </c>
      <c r="B536" t="s">
        <v>47</v>
      </c>
      <c r="C536">
        <v>0.06</v>
      </c>
      <c r="D536">
        <v>40.98</v>
      </c>
      <c r="E536">
        <v>2.99</v>
      </c>
      <c r="F536">
        <v>950</v>
      </c>
      <c r="G536" t="s">
        <v>1067</v>
      </c>
      <c r="H536" t="s">
        <v>49</v>
      </c>
      <c r="I536" t="s">
        <v>114</v>
      </c>
      <c r="J536" t="s">
        <v>29</v>
      </c>
      <c r="K536" t="s">
        <v>109</v>
      </c>
      <c r="L536" t="s">
        <v>59</v>
      </c>
      <c r="M536" t="s">
        <v>1066</v>
      </c>
      <c r="N536">
        <v>0.36</v>
      </c>
      <c r="O536" t="s">
        <v>33</v>
      </c>
      <c r="P536" t="s">
        <v>61</v>
      </c>
      <c r="Q536" t="s">
        <v>62</v>
      </c>
      <c r="R536" t="s">
        <v>63</v>
      </c>
      <c r="S536">
        <v>55372</v>
      </c>
      <c r="T536" s="3">
        <v>42006</v>
      </c>
      <c r="U536" s="3">
        <v>42008</v>
      </c>
      <c r="V536">
        <v>-14.801880000000001</v>
      </c>
      <c r="W536">
        <v>1</v>
      </c>
      <c r="X536">
        <v>41.6</v>
      </c>
      <c r="Y536">
        <v>89083</v>
      </c>
    </row>
    <row r="537" spans="1:25" x14ac:dyDescent="0.25">
      <c r="A537">
        <v>19127</v>
      </c>
      <c r="B537" t="s">
        <v>106</v>
      </c>
      <c r="C537">
        <v>0.05</v>
      </c>
      <c r="D537">
        <v>1500.97</v>
      </c>
      <c r="E537">
        <v>29.7</v>
      </c>
      <c r="F537">
        <v>950</v>
      </c>
      <c r="G537" t="s">
        <v>1067</v>
      </c>
      <c r="H537" t="s">
        <v>39</v>
      </c>
      <c r="I537" t="s">
        <v>114</v>
      </c>
      <c r="J537" t="s">
        <v>77</v>
      </c>
      <c r="K537" t="s">
        <v>85</v>
      </c>
      <c r="L537" t="s">
        <v>43</v>
      </c>
      <c r="M537" t="s">
        <v>1068</v>
      </c>
      <c r="N537">
        <v>0.56999999999999995</v>
      </c>
      <c r="O537" t="s">
        <v>33</v>
      </c>
      <c r="P537" t="s">
        <v>61</v>
      </c>
      <c r="Q537" t="s">
        <v>62</v>
      </c>
      <c r="R537" t="s">
        <v>63</v>
      </c>
      <c r="S537">
        <v>55372</v>
      </c>
      <c r="T537" s="3">
        <v>42085</v>
      </c>
      <c r="U537" s="3">
        <v>42085</v>
      </c>
      <c r="V537">
        <v>-2561.3235</v>
      </c>
      <c r="W537">
        <v>1</v>
      </c>
      <c r="X537">
        <v>1497.22</v>
      </c>
      <c r="Y537">
        <v>89084</v>
      </c>
    </row>
    <row r="538" spans="1:25" x14ac:dyDescent="0.25">
      <c r="A538">
        <v>19128</v>
      </c>
      <c r="B538" t="s">
        <v>106</v>
      </c>
      <c r="C538">
        <v>0.02</v>
      </c>
      <c r="D538">
        <v>48.04</v>
      </c>
      <c r="E538">
        <v>5.09</v>
      </c>
      <c r="F538">
        <v>950</v>
      </c>
      <c r="G538" t="s">
        <v>1067</v>
      </c>
      <c r="H538" t="s">
        <v>49</v>
      </c>
      <c r="I538" t="s">
        <v>114</v>
      </c>
      <c r="J538" t="s">
        <v>29</v>
      </c>
      <c r="K538" t="s">
        <v>93</v>
      </c>
      <c r="L538" t="s">
        <v>59</v>
      </c>
      <c r="M538" t="s">
        <v>621</v>
      </c>
      <c r="N538">
        <v>0.37</v>
      </c>
      <c r="O538" t="s">
        <v>33</v>
      </c>
      <c r="P538" t="s">
        <v>61</v>
      </c>
      <c r="Q538" t="s">
        <v>62</v>
      </c>
      <c r="R538" t="s">
        <v>63</v>
      </c>
      <c r="S538">
        <v>55372</v>
      </c>
      <c r="T538" s="3">
        <v>42085</v>
      </c>
      <c r="U538" s="3">
        <v>42089</v>
      </c>
      <c r="V538">
        <v>168.91889999999998</v>
      </c>
      <c r="W538">
        <v>5</v>
      </c>
      <c r="X538">
        <v>244.81</v>
      </c>
      <c r="Y538">
        <v>89084</v>
      </c>
    </row>
    <row r="539" spans="1:25" x14ac:dyDescent="0.25">
      <c r="A539">
        <v>19129</v>
      </c>
      <c r="B539" t="s">
        <v>106</v>
      </c>
      <c r="C539">
        <v>0.03</v>
      </c>
      <c r="D539">
        <v>4.28</v>
      </c>
      <c r="E539">
        <v>1.6</v>
      </c>
      <c r="F539">
        <v>950</v>
      </c>
      <c r="G539" t="s">
        <v>1067</v>
      </c>
      <c r="H539" t="s">
        <v>49</v>
      </c>
      <c r="I539" t="s">
        <v>114</v>
      </c>
      <c r="J539" t="s">
        <v>29</v>
      </c>
      <c r="K539" t="s">
        <v>30</v>
      </c>
      <c r="L539" t="s">
        <v>31</v>
      </c>
      <c r="M539" t="s">
        <v>1069</v>
      </c>
      <c r="N539">
        <v>0.57999999999999996</v>
      </c>
      <c r="O539" t="s">
        <v>33</v>
      </c>
      <c r="P539" t="s">
        <v>61</v>
      </c>
      <c r="Q539" t="s">
        <v>62</v>
      </c>
      <c r="R539" t="s">
        <v>63</v>
      </c>
      <c r="S539">
        <v>55372</v>
      </c>
      <c r="T539" s="3">
        <v>42085</v>
      </c>
      <c r="U539" s="3">
        <v>42092</v>
      </c>
      <c r="V539">
        <v>-6.2</v>
      </c>
      <c r="W539">
        <v>1</v>
      </c>
      <c r="X539">
        <v>4.55</v>
      </c>
      <c r="Y539">
        <v>89084</v>
      </c>
    </row>
    <row r="540" spans="1:25" x14ac:dyDescent="0.25">
      <c r="A540">
        <v>20073</v>
      </c>
      <c r="B540" t="s">
        <v>106</v>
      </c>
      <c r="C540">
        <v>0.1</v>
      </c>
      <c r="D540">
        <v>7.31</v>
      </c>
      <c r="E540">
        <v>0.49</v>
      </c>
      <c r="F540">
        <v>954</v>
      </c>
      <c r="G540" t="s">
        <v>1070</v>
      </c>
      <c r="H540" t="s">
        <v>49</v>
      </c>
      <c r="I540" t="s">
        <v>58</v>
      </c>
      <c r="J540" t="s">
        <v>29</v>
      </c>
      <c r="K540" t="s">
        <v>134</v>
      </c>
      <c r="L540" t="s">
        <v>59</v>
      </c>
      <c r="M540" t="s">
        <v>1071</v>
      </c>
      <c r="N540">
        <v>0.38</v>
      </c>
      <c r="O540" t="s">
        <v>33</v>
      </c>
      <c r="P540" t="s">
        <v>61</v>
      </c>
      <c r="Q540" t="s">
        <v>130</v>
      </c>
      <c r="R540" t="s">
        <v>1072</v>
      </c>
      <c r="S540">
        <v>75067</v>
      </c>
      <c r="T540" s="3">
        <v>42047</v>
      </c>
      <c r="U540" s="3">
        <v>42056</v>
      </c>
      <c r="V540">
        <v>19.064699999999998</v>
      </c>
      <c r="W540">
        <v>4</v>
      </c>
      <c r="X540">
        <v>27.63</v>
      </c>
      <c r="Y540">
        <v>90771</v>
      </c>
    </row>
    <row r="541" spans="1:25" x14ac:dyDescent="0.25">
      <c r="A541">
        <v>20074</v>
      </c>
      <c r="B541" t="s">
        <v>106</v>
      </c>
      <c r="C541">
        <v>0.08</v>
      </c>
      <c r="D541">
        <v>6.7</v>
      </c>
      <c r="E541">
        <v>1.56</v>
      </c>
      <c r="F541">
        <v>954</v>
      </c>
      <c r="G541" t="s">
        <v>1070</v>
      </c>
      <c r="H541" t="s">
        <v>49</v>
      </c>
      <c r="I541" t="s">
        <v>58</v>
      </c>
      <c r="J541" t="s">
        <v>29</v>
      </c>
      <c r="K541" t="s">
        <v>30</v>
      </c>
      <c r="L541" t="s">
        <v>31</v>
      </c>
      <c r="M541" t="s">
        <v>1073</v>
      </c>
      <c r="N541">
        <v>0.52</v>
      </c>
      <c r="O541" t="s">
        <v>33</v>
      </c>
      <c r="P541" t="s">
        <v>61</v>
      </c>
      <c r="Q541" t="s">
        <v>130</v>
      </c>
      <c r="R541" t="s">
        <v>1072</v>
      </c>
      <c r="S541">
        <v>75067</v>
      </c>
      <c r="T541" s="3">
        <v>42047</v>
      </c>
      <c r="U541" s="3">
        <v>42047</v>
      </c>
      <c r="V541">
        <v>10.56</v>
      </c>
      <c r="W541">
        <v>5</v>
      </c>
      <c r="X541">
        <v>31.21</v>
      </c>
      <c r="Y541">
        <v>90771</v>
      </c>
    </row>
    <row r="542" spans="1:25" x14ac:dyDescent="0.25">
      <c r="A542">
        <v>25795</v>
      </c>
      <c r="B542" t="s">
        <v>37</v>
      </c>
      <c r="C542">
        <v>0.01</v>
      </c>
      <c r="D542">
        <v>145.44999999999999</v>
      </c>
      <c r="E542">
        <v>17.850000000000001</v>
      </c>
      <c r="F542">
        <v>959</v>
      </c>
      <c r="G542" t="s">
        <v>1074</v>
      </c>
      <c r="H542" t="s">
        <v>39</v>
      </c>
      <c r="I542" t="s">
        <v>28</v>
      </c>
      <c r="J542" t="s">
        <v>77</v>
      </c>
      <c r="K542" t="s">
        <v>85</v>
      </c>
      <c r="L542" t="s">
        <v>43</v>
      </c>
      <c r="M542" t="s">
        <v>1075</v>
      </c>
      <c r="N542">
        <v>0.56000000000000005</v>
      </c>
      <c r="O542" t="s">
        <v>33</v>
      </c>
      <c r="P542" t="s">
        <v>61</v>
      </c>
      <c r="Q542" t="s">
        <v>130</v>
      </c>
      <c r="R542" t="s">
        <v>1032</v>
      </c>
      <c r="S542">
        <v>76028</v>
      </c>
      <c r="T542" s="3">
        <v>42085</v>
      </c>
      <c r="U542" s="3">
        <v>42086</v>
      </c>
      <c r="V542">
        <v>837.68069999999989</v>
      </c>
      <c r="W542">
        <v>8</v>
      </c>
      <c r="X542">
        <v>1214.03</v>
      </c>
      <c r="Y542">
        <v>91581</v>
      </c>
    </row>
    <row r="543" spans="1:25" x14ac:dyDescent="0.25">
      <c r="A543">
        <v>20428</v>
      </c>
      <c r="B543" t="s">
        <v>106</v>
      </c>
      <c r="C543">
        <v>0.03</v>
      </c>
      <c r="D543">
        <v>2.94</v>
      </c>
      <c r="E543">
        <v>0.96</v>
      </c>
      <c r="F543">
        <v>960</v>
      </c>
      <c r="G543" t="s">
        <v>1076</v>
      </c>
      <c r="H543" t="s">
        <v>49</v>
      </c>
      <c r="I543" t="s">
        <v>40</v>
      </c>
      <c r="J543" t="s">
        <v>29</v>
      </c>
      <c r="K543" t="s">
        <v>30</v>
      </c>
      <c r="L543" t="s">
        <v>31</v>
      </c>
      <c r="M543" t="s">
        <v>599</v>
      </c>
      <c r="N543">
        <v>0.57999999999999996</v>
      </c>
      <c r="O543" t="s">
        <v>33</v>
      </c>
      <c r="P543" t="s">
        <v>34</v>
      </c>
      <c r="Q543" t="s">
        <v>45</v>
      </c>
      <c r="R543" t="s">
        <v>1054</v>
      </c>
      <c r="S543">
        <v>90278</v>
      </c>
      <c r="T543" s="3">
        <v>42039</v>
      </c>
      <c r="U543" s="3">
        <v>42043</v>
      </c>
      <c r="V543">
        <v>-4.2</v>
      </c>
      <c r="W543">
        <v>1</v>
      </c>
      <c r="X543">
        <v>3.51</v>
      </c>
      <c r="Y543">
        <v>89401</v>
      </c>
    </row>
    <row r="544" spans="1:25" x14ac:dyDescent="0.25">
      <c r="A544">
        <v>20685</v>
      </c>
      <c r="B544" t="s">
        <v>37</v>
      </c>
      <c r="C544">
        <v>0.05</v>
      </c>
      <c r="D544">
        <v>124.49</v>
      </c>
      <c r="E544">
        <v>51.94</v>
      </c>
      <c r="F544">
        <v>961</v>
      </c>
      <c r="G544" t="s">
        <v>1077</v>
      </c>
      <c r="H544" t="s">
        <v>39</v>
      </c>
      <c r="I544" t="s">
        <v>40</v>
      </c>
      <c r="J544" t="s">
        <v>41</v>
      </c>
      <c r="K544" t="s">
        <v>152</v>
      </c>
      <c r="L544" t="s">
        <v>121</v>
      </c>
      <c r="M544" t="s">
        <v>462</v>
      </c>
      <c r="N544">
        <v>0.63</v>
      </c>
      <c r="O544" t="s">
        <v>33</v>
      </c>
      <c r="P544" t="s">
        <v>34</v>
      </c>
      <c r="Q544" t="s">
        <v>45</v>
      </c>
      <c r="R544" t="s">
        <v>1078</v>
      </c>
      <c r="S544">
        <v>94061</v>
      </c>
      <c r="T544" s="3">
        <v>42059</v>
      </c>
      <c r="U544" s="3">
        <v>42059</v>
      </c>
      <c r="V544">
        <v>-44.163600000000002</v>
      </c>
      <c r="W544">
        <v>1</v>
      </c>
      <c r="X544">
        <v>120.12</v>
      </c>
      <c r="Y544">
        <v>89402</v>
      </c>
    </row>
    <row r="545" spans="1:25" x14ac:dyDescent="0.25">
      <c r="A545">
        <v>2428</v>
      </c>
      <c r="B545" t="s">
        <v>106</v>
      </c>
      <c r="C545">
        <v>0.03</v>
      </c>
      <c r="D545">
        <v>2.94</v>
      </c>
      <c r="E545">
        <v>0.96</v>
      </c>
      <c r="F545">
        <v>962</v>
      </c>
      <c r="G545" t="s">
        <v>1079</v>
      </c>
      <c r="H545" t="s">
        <v>49</v>
      </c>
      <c r="I545" t="s">
        <v>40</v>
      </c>
      <c r="J545" t="s">
        <v>29</v>
      </c>
      <c r="K545" t="s">
        <v>30</v>
      </c>
      <c r="L545" t="s">
        <v>31</v>
      </c>
      <c r="M545" t="s">
        <v>599</v>
      </c>
      <c r="N545">
        <v>0.57999999999999996</v>
      </c>
      <c r="O545" t="s">
        <v>33</v>
      </c>
      <c r="P545" t="s">
        <v>61</v>
      </c>
      <c r="Q545" t="s">
        <v>178</v>
      </c>
      <c r="R545" t="s">
        <v>179</v>
      </c>
      <c r="S545">
        <v>60610</v>
      </c>
      <c r="T545" s="3">
        <v>42039</v>
      </c>
      <c r="U545" s="3">
        <v>42043</v>
      </c>
      <c r="V545">
        <v>-4.2</v>
      </c>
      <c r="W545">
        <v>2</v>
      </c>
      <c r="X545">
        <v>7.01</v>
      </c>
      <c r="Y545">
        <v>17636</v>
      </c>
    </row>
    <row r="546" spans="1:25" x14ac:dyDescent="0.25">
      <c r="A546">
        <v>25093</v>
      </c>
      <c r="B546" t="s">
        <v>56</v>
      </c>
      <c r="C546">
        <v>0</v>
      </c>
      <c r="D546">
        <v>170.98</v>
      </c>
      <c r="E546">
        <v>35.89</v>
      </c>
      <c r="F546">
        <v>970</v>
      </c>
      <c r="G546" t="s">
        <v>1080</v>
      </c>
      <c r="H546" t="s">
        <v>39</v>
      </c>
      <c r="I546" t="s">
        <v>114</v>
      </c>
      <c r="J546" t="s">
        <v>41</v>
      </c>
      <c r="K546" t="s">
        <v>191</v>
      </c>
      <c r="L546" t="s">
        <v>121</v>
      </c>
      <c r="M546" t="s">
        <v>1047</v>
      </c>
      <c r="N546">
        <v>0.66</v>
      </c>
      <c r="O546" t="s">
        <v>33</v>
      </c>
      <c r="P546" t="s">
        <v>136</v>
      </c>
      <c r="Q546" t="s">
        <v>137</v>
      </c>
      <c r="R546" t="s">
        <v>799</v>
      </c>
      <c r="S546">
        <v>24281</v>
      </c>
      <c r="T546" s="3">
        <v>42114</v>
      </c>
      <c r="U546" s="3">
        <v>42115</v>
      </c>
      <c r="V546">
        <v>-102.66200000000001</v>
      </c>
      <c r="W546">
        <v>8</v>
      </c>
      <c r="X546">
        <v>1452.18</v>
      </c>
      <c r="Y546">
        <v>86173</v>
      </c>
    </row>
    <row r="547" spans="1:25" x14ac:dyDescent="0.25">
      <c r="A547">
        <v>20536</v>
      </c>
      <c r="B547" t="s">
        <v>106</v>
      </c>
      <c r="C547">
        <v>0.03</v>
      </c>
      <c r="D547">
        <v>284.98</v>
      </c>
      <c r="E547">
        <v>69.55</v>
      </c>
      <c r="F547">
        <v>972</v>
      </c>
      <c r="G547" t="s">
        <v>1081</v>
      </c>
      <c r="H547" t="s">
        <v>39</v>
      </c>
      <c r="I547" t="s">
        <v>28</v>
      </c>
      <c r="J547" t="s">
        <v>41</v>
      </c>
      <c r="K547" t="s">
        <v>42</v>
      </c>
      <c r="L547" t="s">
        <v>43</v>
      </c>
      <c r="M547" t="s">
        <v>1082</v>
      </c>
      <c r="N547">
        <v>0.6</v>
      </c>
      <c r="O547" t="s">
        <v>33</v>
      </c>
      <c r="P547" t="s">
        <v>34</v>
      </c>
      <c r="Q547" t="s">
        <v>45</v>
      </c>
      <c r="R547" t="s">
        <v>1083</v>
      </c>
      <c r="S547">
        <v>92503</v>
      </c>
      <c r="T547" s="3">
        <v>42063</v>
      </c>
      <c r="U547" s="3">
        <v>42068</v>
      </c>
      <c r="V547">
        <v>-116.584</v>
      </c>
      <c r="W547">
        <v>2</v>
      </c>
      <c r="X547">
        <v>619.38</v>
      </c>
      <c r="Y547">
        <v>87259</v>
      </c>
    </row>
    <row r="548" spans="1:25" x14ac:dyDescent="0.25">
      <c r="A548">
        <v>20537</v>
      </c>
      <c r="B548" t="s">
        <v>106</v>
      </c>
      <c r="C548">
        <v>0</v>
      </c>
      <c r="D548">
        <v>12.99</v>
      </c>
      <c r="E548">
        <v>14.37</v>
      </c>
      <c r="F548">
        <v>972</v>
      </c>
      <c r="G548" t="s">
        <v>1081</v>
      </c>
      <c r="H548" t="s">
        <v>49</v>
      </c>
      <c r="I548" t="s">
        <v>28</v>
      </c>
      <c r="J548" t="s">
        <v>41</v>
      </c>
      <c r="K548" t="s">
        <v>50</v>
      </c>
      <c r="L548" t="s">
        <v>236</v>
      </c>
      <c r="M548" t="s">
        <v>568</v>
      </c>
      <c r="N548">
        <v>0.73</v>
      </c>
      <c r="O548" t="s">
        <v>33</v>
      </c>
      <c r="P548" t="s">
        <v>34</v>
      </c>
      <c r="Q548" t="s">
        <v>45</v>
      </c>
      <c r="R548" t="s">
        <v>1083</v>
      </c>
      <c r="S548">
        <v>92503</v>
      </c>
      <c r="T548" s="3">
        <v>42063</v>
      </c>
      <c r="U548" s="3">
        <v>42063</v>
      </c>
      <c r="V548">
        <v>12.896100000000001</v>
      </c>
      <c r="W548">
        <v>1</v>
      </c>
      <c r="X548">
        <v>18.690000000000001</v>
      </c>
      <c r="Y548">
        <v>87259</v>
      </c>
    </row>
    <row r="549" spans="1:25" x14ac:dyDescent="0.25">
      <c r="A549">
        <v>24298</v>
      </c>
      <c r="B549" t="s">
        <v>106</v>
      </c>
      <c r="C549">
        <v>0.1</v>
      </c>
      <c r="D549">
        <v>2.2200000000000002</v>
      </c>
      <c r="E549">
        <v>5</v>
      </c>
      <c r="F549">
        <v>975</v>
      </c>
      <c r="G549" t="s">
        <v>1084</v>
      </c>
      <c r="H549" t="s">
        <v>49</v>
      </c>
      <c r="I549" t="s">
        <v>28</v>
      </c>
      <c r="J549" t="s">
        <v>29</v>
      </c>
      <c r="K549" t="s">
        <v>257</v>
      </c>
      <c r="L549" t="s">
        <v>59</v>
      </c>
      <c r="M549" t="s">
        <v>1085</v>
      </c>
      <c r="N549">
        <v>0.55000000000000004</v>
      </c>
      <c r="O549" t="s">
        <v>33</v>
      </c>
      <c r="P549" t="s">
        <v>53</v>
      </c>
      <c r="Q549" t="s">
        <v>193</v>
      </c>
      <c r="R549" t="s">
        <v>194</v>
      </c>
      <c r="S549">
        <v>2108</v>
      </c>
      <c r="T549" s="3">
        <v>42098</v>
      </c>
      <c r="U549" s="3">
        <v>42103</v>
      </c>
      <c r="V549">
        <v>-21.319199999999999</v>
      </c>
      <c r="W549">
        <v>3</v>
      </c>
      <c r="X549">
        <v>8.8000000000000007</v>
      </c>
      <c r="Y549">
        <v>87260</v>
      </c>
    </row>
    <row r="550" spans="1:25" x14ac:dyDescent="0.25">
      <c r="A550">
        <v>22646</v>
      </c>
      <c r="B550" t="s">
        <v>56</v>
      </c>
      <c r="C550">
        <v>0</v>
      </c>
      <c r="D550">
        <v>37.76</v>
      </c>
      <c r="E550">
        <v>12.9</v>
      </c>
      <c r="F550">
        <v>980</v>
      </c>
      <c r="G550" t="s">
        <v>1086</v>
      </c>
      <c r="H550" t="s">
        <v>49</v>
      </c>
      <c r="I550" t="s">
        <v>28</v>
      </c>
      <c r="J550" t="s">
        <v>29</v>
      </c>
      <c r="K550" t="s">
        <v>141</v>
      </c>
      <c r="L550" t="s">
        <v>59</v>
      </c>
      <c r="M550" t="s">
        <v>1087</v>
      </c>
      <c r="N550">
        <v>0.56999999999999995</v>
      </c>
      <c r="O550" t="s">
        <v>33</v>
      </c>
      <c r="P550" t="s">
        <v>53</v>
      </c>
      <c r="Q550" t="s">
        <v>149</v>
      </c>
      <c r="R550" t="s">
        <v>778</v>
      </c>
      <c r="S550">
        <v>5403</v>
      </c>
      <c r="T550" s="3">
        <v>42040</v>
      </c>
      <c r="U550" s="3">
        <v>42041</v>
      </c>
      <c r="V550">
        <v>93.846800000000002</v>
      </c>
      <c r="W550">
        <v>12</v>
      </c>
      <c r="X550">
        <v>477.2</v>
      </c>
      <c r="Y550">
        <v>87258</v>
      </c>
    </row>
    <row r="551" spans="1:25" x14ac:dyDescent="0.25">
      <c r="A551">
        <v>20010</v>
      </c>
      <c r="B551" t="s">
        <v>106</v>
      </c>
      <c r="C551">
        <v>0.09</v>
      </c>
      <c r="D551">
        <v>300.97000000000003</v>
      </c>
      <c r="E551">
        <v>7.18</v>
      </c>
      <c r="F551">
        <v>983</v>
      </c>
      <c r="G551" t="s">
        <v>1088</v>
      </c>
      <c r="H551" t="s">
        <v>49</v>
      </c>
      <c r="I551" t="s">
        <v>28</v>
      </c>
      <c r="J551" t="s">
        <v>77</v>
      </c>
      <c r="K551" t="s">
        <v>180</v>
      </c>
      <c r="L551" t="s">
        <v>59</v>
      </c>
      <c r="M551" t="s">
        <v>1089</v>
      </c>
      <c r="N551">
        <v>0.48</v>
      </c>
      <c r="O551" t="s">
        <v>33</v>
      </c>
      <c r="P551" t="s">
        <v>136</v>
      </c>
      <c r="Q551" t="s">
        <v>958</v>
      </c>
      <c r="R551" t="s">
        <v>1090</v>
      </c>
      <c r="S551">
        <v>72143</v>
      </c>
      <c r="T551" s="3">
        <v>42121</v>
      </c>
      <c r="U551" s="3">
        <v>42121</v>
      </c>
      <c r="V551">
        <v>17.771999999999998</v>
      </c>
      <c r="W551">
        <v>10</v>
      </c>
      <c r="X551">
        <v>2848.38</v>
      </c>
      <c r="Y551">
        <v>90201</v>
      </c>
    </row>
    <row r="552" spans="1:25" x14ac:dyDescent="0.25">
      <c r="A552">
        <v>25895</v>
      </c>
      <c r="B552" t="s">
        <v>25</v>
      </c>
      <c r="C552">
        <v>0.05</v>
      </c>
      <c r="D552">
        <v>4.28</v>
      </c>
      <c r="E552">
        <v>5.17</v>
      </c>
      <c r="F552">
        <v>993</v>
      </c>
      <c r="G552" t="s">
        <v>1091</v>
      </c>
      <c r="H552" t="s">
        <v>49</v>
      </c>
      <c r="I552" t="s">
        <v>58</v>
      </c>
      <c r="J552" t="s">
        <v>29</v>
      </c>
      <c r="K552" t="s">
        <v>93</v>
      </c>
      <c r="L552" t="s">
        <v>59</v>
      </c>
      <c r="M552" t="s">
        <v>481</v>
      </c>
      <c r="N552">
        <v>0.4</v>
      </c>
      <c r="O552" t="s">
        <v>33</v>
      </c>
      <c r="P552" t="s">
        <v>34</v>
      </c>
      <c r="Q552" t="s">
        <v>45</v>
      </c>
      <c r="R552" t="s">
        <v>1092</v>
      </c>
      <c r="S552">
        <v>93030</v>
      </c>
      <c r="T552" s="3">
        <v>42054</v>
      </c>
      <c r="U552" s="3">
        <v>42054</v>
      </c>
      <c r="V552">
        <v>-104.57</v>
      </c>
      <c r="W552">
        <v>9</v>
      </c>
      <c r="X552">
        <v>38.58</v>
      </c>
      <c r="Y552">
        <v>89432</v>
      </c>
    </row>
    <row r="553" spans="1:25" x14ac:dyDescent="0.25">
      <c r="A553">
        <v>19004</v>
      </c>
      <c r="B553" t="s">
        <v>25</v>
      </c>
      <c r="C553">
        <v>0.1</v>
      </c>
      <c r="D553">
        <v>400.98</v>
      </c>
      <c r="E553">
        <v>76.37</v>
      </c>
      <c r="F553">
        <v>994</v>
      </c>
      <c r="G553" t="s">
        <v>1093</v>
      </c>
      <c r="H553" t="s">
        <v>39</v>
      </c>
      <c r="I553" t="s">
        <v>58</v>
      </c>
      <c r="J553" t="s">
        <v>41</v>
      </c>
      <c r="K553" t="s">
        <v>152</v>
      </c>
      <c r="L553" t="s">
        <v>121</v>
      </c>
      <c r="M553" t="s">
        <v>1094</v>
      </c>
      <c r="N553">
        <v>0.6</v>
      </c>
      <c r="O553" t="s">
        <v>33</v>
      </c>
      <c r="P553" t="s">
        <v>53</v>
      </c>
      <c r="Q553" t="s">
        <v>188</v>
      </c>
      <c r="R553" t="s">
        <v>433</v>
      </c>
      <c r="S553">
        <v>4073</v>
      </c>
      <c r="T553" s="3">
        <v>42077</v>
      </c>
      <c r="U553" s="3">
        <v>42078</v>
      </c>
      <c r="V553">
        <v>-969.0483660000001</v>
      </c>
      <c r="W553">
        <v>2</v>
      </c>
      <c r="X553">
        <v>810.47</v>
      </c>
      <c r="Y553">
        <v>89433</v>
      </c>
    </row>
    <row r="554" spans="1:25" x14ac:dyDescent="0.25">
      <c r="A554">
        <v>23840</v>
      </c>
      <c r="B554" t="s">
        <v>106</v>
      </c>
      <c r="C554">
        <v>0.09</v>
      </c>
      <c r="D554">
        <v>7.64</v>
      </c>
      <c r="E554">
        <v>5.83</v>
      </c>
      <c r="F554">
        <v>995</v>
      </c>
      <c r="G554" t="s">
        <v>1095</v>
      </c>
      <c r="H554" t="s">
        <v>49</v>
      </c>
      <c r="I554" t="s">
        <v>58</v>
      </c>
      <c r="J554" t="s">
        <v>29</v>
      </c>
      <c r="K554" t="s">
        <v>93</v>
      </c>
      <c r="L554" t="s">
        <v>31</v>
      </c>
      <c r="M554" t="s">
        <v>1026</v>
      </c>
      <c r="N554">
        <v>0.36</v>
      </c>
      <c r="O554" t="s">
        <v>33</v>
      </c>
      <c r="P554" t="s">
        <v>53</v>
      </c>
      <c r="Q554" t="s">
        <v>188</v>
      </c>
      <c r="R554" t="s">
        <v>1096</v>
      </c>
      <c r="S554">
        <v>4070</v>
      </c>
      <c r="T554" s="3">
        <v>42134</v>
      </c>
      <c r="U554" s="3">
        <v>42139</v>
      </c>
      <c r="V554">
        <v>4.0320000000000036</v>
      </c>
      <c r="W554">
        <v>9</v>
      </c>
      <c r="X554">
        <v>72.83</v>
      </c>
      <c r="Y554">
        <v>89434</v>
      </c>
    </row>
    <row r="555" spans="1:25" x14ac:dyDescent="0.25">
      <c r="A555">
        <v>22639</v>
      </c>
      <c r="B555" t="s">
        <v>106</v>
      </c>
      <c r="C555">
        <v>0.08</v>
      </c>
      <c r="D555">
        <v>67.84</v>
      </c>
      <c r="E555">
        <v>0.99</v>
      </c>
      <c r="F555">
        <v>997</v>
      </c>
      <c r="G555" t="s">
        <v>1097</v>
      </c>
      <c r="H555" t="s">
        <v>49</v>
      </c>
      <c r="I555" t="s">
        <v>58</v>
      </c>
      <c r="J555" t="s">
        <v>29</v>
      </c>
      <c r="K555" t="s">
        <v>257</v>
      </c>
      <c r="L555" t="s">
        <v>59</v>
      </c>
      <c r="M555" t="s">
        <v>1098</v>
      </c>
      <c r="N555">
        <v>0.57999999999999996</v>
      </c>
      <c r="O555" t="s">
        <v>33</v>
      </c>
      <c r="P555" t="s">
        <v>53</v>
      </c>
      <c r="Q555" t="s">
        <v>54</v>
      </c>
      <c r="R555" t="s">
        <v>1063</v>
      </c>
      <c r="S555">
        <v>7002</v>
      </c>
      <c r="T555" s="3">
        <v>42028</v>
      </c>
      <c r="U555" s="3">
        <v>42033</v>
      </c>
      <c r="V555">
        <v>-23.634399999999999</v>
      </c>
      <c r="W555">
        <v>1</v>
      </c>
      <c r="X555">
        <v>63.66</v>
      </c>
      <c r="Y555">
        <v>89431</v>
      </c>
    </row>
    <row r="556" spans="1:25" x14ac:dyDescent="0.25">
      <c r="A556">
        <v>19003</v>
      </c>
      <c r="B556" t="s">
        <v>25</v>
      </c>
      <c r="C556">
        <v>0.08</v>
      </c>
      <c r="D556">
        <v>45.19</v>
      </c>
      <c r="E556">
        <v>1.99</v>
      </c>
      <c r="F556">
        <v>999</v>
      </c>
      <c r="G556" t="s">
        <v>1099</v>
      </c>
      <c r="H556" t="s">
        <v>49</v>
      </c>
      <c r="I556" t="s">
        <v>58</v>
      </c>
      <c r="J556" t="s">
        <v>77</v>
      </c>
      <c r="K556" t="s">
        <v>180</v>
      </c>
      <c r="L556" t="s">
        <v>51</v>
      </c>
      <c r="M556" t="s">
        <v>1100</v>
      </c>
      <c r="N556">
        <v>0.55000000000000004</v>
      </c>
      <c r="O556" t="s">
        <v>33</v>
      </c>
      <c r="P556" t="s">
        <v>53</v>
      </c>
      <c r="Q556" t="s">
        <v>54</v>
      </c>
      <c r="R556" t="s">
        <v>1101</v>
      </c>
      <c r="S556">
        <v>7450</v>
      </c>
      <c r="T556" s="3">
        <v>42077</v>
      </c>
      <c r="U556" s="3">
        <v>42078</v>
      </c>
      <c r="V556">
        <v>-71.83</v>
      </c>
      <c r="W556">
        <v>3</v>
      </c>
      <c r="X556">
        <v>127.22</v>
      </c>
      <c r="Y556">
        <v>89433</v>
      </c>
    </row>
    <row r="557" spans="1:25" x14ac:dyDescent="0.25">
      <c r="A557">
        <v>19002</v>
      </c>
      <c r="B557" t="s">
        <v>25</v>
      </c>
      <c r="C557">
        <v>0.03</v>
      </c>
      <c r="D557">
        <v>33.979999999999997</v>
      </c>
      <c r="E557">
        <v>19.989999999999998</v>
      </c>
      <c r="F557">
        <v>1000</v>
      </c>
      <c r="G557" t="s">
        <v>1102</v>
      </c>
      <c r="H557" t="s">
        <v>49</v>
      </c>
      <c r="I557" t="s">
        <v>58</v>
      </c>
      <c r="J557" t="s">
        <v>41</v>
      </c>
      <c r="K557" t="s">
        <v>50</v>
      </c>
      <c r="L557" t="s">
        <v>59</v>
      </c>
      <c r="M557" t="s">
        <v>1103</v>
      </c>
      <c r="N557">
        <v>0.55000000000000004</v>
      </c>
      <c r="O557" t="s">
        <v>33</v>
      </c>
      <c r="P557" t="s">
        <v>53</v>
      </c>
      <c r="Q557" t="s">
        <v>149</v>
      </c>
      <c r="R557" t="s">
        <v>1104</v>
      </c>
      <c r="S557">
        <v>5201</v>
      </c>
      <c r="T557" s="3">
        <v>42077</v>
      </c>
      <c r="U557" s="3">
        <v>42078</v>
      </c>
      <c r="V557">
        <v>-0.74000000000000909</v>
      </c>
      <c r="W557">
        <v>12</v>
      </c>
      <c r="X557">
        <v>432.44</v>
      </c>
      <c r="Y557">
        <v>89433</v>
      </c>
    </row>
    <row r="558" spans="1:25" x14ac:dyDescent="0.25">
      <c r="A558">
        <v>19380</v>
      </c>
      <c r="B558" t="s">
        <v>106</v>
      </c>
      <c r="C558">
        <v>0.06</v>
      </c>
      <c r="D558">
        <v>10.14</v>
      </c>
      <c r="E558">
        <v>2.27</v>
      </c>
      <c r="F558">
        <v>1005</v>
      </c>
      <c r="G558" t="s">
        <v>1105</v>
      </c>
      <c r="H558" t="s">
        <v>49</v>
      </c>
      <c r="I558" t="s">
        <v>58</v>
      </c>
      <c r="J558" t="s">
        <v>29</v>
      </c>
      <c r="K558" t="s">
        <v>93</v>
      </c>
      <c r="L558" t="s">
        <v>31</v>
      </c>
      <c r="M558" t="s">
        <v>270</v>
      </c>
      <c r="N558">
        <v>0.36</v>
      </c>
      <c r="O558" t="s">
        <v>33</v>
      </c>
      <c r="P558" t="s">
        <v>61</v>
      </c>
      <c r="Q558" t="s">
        <v>178</v>
      </c>
      <c r="R558" t="s">
        <v>766</v>
      </c>
      <c r="S558">
        <v>60089</v>
      </c>
      <c r="T558" s="3">
        <v>42067</v>
      </c>
      <c r="U558" s="3">
        <v>42067</v>
      </c>
      <c r="V558">
        <v>-3.88</v>
      </c>
      <c r="W558">
        <v>1</v>
      </c>
      <c r="X558">
        <v>12.18</v>
      </c>
      <c r="Y558">
        <v>90043</v>
      </c>
    </row>
    <row r="559" spans="1:25" x14ac:dyDescent="0.25">
      <c r="A559">
        <v>20167</v>
      </c>
      <c r="B559" t="s">
        <v>25</v>
      </c>
      <c r="C559">
        <v>0.02</v>
      </c>
      <c r="D559">
        <v>40.99</v>
      </c>
      <c r="E559">
        <v>17.48</v>
      </c>
      <c r="F559">
        <v>1005</v>
      </c>
      <c r="G559" t="s">
        <v>1105</v>
      </c>
      <c r="H559" t="s">
        <v>49</v>
      </c>
      <c r="I559" t="s">
        <v>58</v>
      </c>
      <c r="J559" t="s">
        <v>29</v>
      </c>
      <c r="K559" t="s">
        <v>93</v>
      </c>
      <c r="L559" t="s">
        <v>59</v>
      </c>
      <c r="M559" t="s">
        <v>1106</v>
      </c>
      <c r="N559">
        <v>0.36</v>
      </c>
      <c r="O559" t="s">
        <v>33</v>
      </c>
      <c r="P559" t="s">
        <v>61</v>
      </c>
      <c r="Q559" t="s">
        <v>178</v>
      </c>
      <c r="R559" t="s">
        <v>766</v>
      </c>
      <c r="S559">
        <v>60089</v>
      </c>
      <c r="T559" s="3">
        <v>42062</v>
      </c>
      <c r="U559" s="3">
        <v>42063</v>
      </c>
      <c r="V559">
        <v>551.09280000000001</v>
      </c>
      <c r="W559">
        <v>23</v>
      </c>
      <c r="X559">
        <v>950.43</v>
      </c>
      <c r="Y559">
        <v>90044</v>
      </c>
    </row>
    <row r="560" spans="1:25" x14ac:dyDescent="0.25">
      <c r="A560">
        <v>18529</v>
      </c>
      <c r="B560" t="s">
        <v>25</v>
      </c>
      <c r="C560">
        <v>0.01</v>
      </c>
      <c r="D560">
        <v>3.15</v>
      </c>
      <c r="E560">
        <v>0.49</v>
      </c>
      <c r="F560">
        <v>1008</v>
      </c>
      <c r="G560" t="s">
        <v>1107</v>
      </c>
      <c r="H560" t="s">
        <v>49</v>
      </c>
      <c r="I560" t="s">
        <v>40</v>
      </c>
      <c r="J560" t="s">
        <v>29</v>
      </c>
      <c r="K560" t="s">
        <v>134</v>
      </c>
      <c r="L560" t="s">
        <v>59</v>
      </c>
      <c r="M560" t="s">
        <v>1108</v>
      </c>
      <c r="N560">
        <v>0.37</v>
      </c>
      <c r="O560" t="s">
        <v>33</v>
      </c>
      <c r="P560" t="s">
        <v>53</v>
      </c>
      <c r="Q560" t="s">
        <v>188</v>
      </c>
      <c r="R560" t="s">
        <v>1109</v>
      </c>
      <c r="S560">
        <v>4038</v>
      </c>
      <c r="T560" s="3">
        <v>42149</v>
      </c>
      <c r="U560" s="3">
        <v>42151</v>
      </c>
      <c r="V560">
        <v>17.505299999999998</v>
      </c>
      <c r="W560">
        <v>8</v>
      </c>
      <c r="X560">
        <v>25.37</v>
      </c>
      <c r="Y560">
        <v>88371</v>
      </c>
    </row>
    <row r="561" spans="1:25" x14ac:dyDescent="0.25">
      <c r="A561">
        <v>18886</v>
      </c>
      <c r="B561" t="s">
        <v>25</v>
      </c>
      <c r="C561">
        <v>0.1</v>
      </c>
      <c r="D561">
        <v>550.98</v>
      </c>
      <c r="E561">
        <v>45.7</v>
      </c>
      <c r="F561">
        <v>1009</v>
      </c>
      <c r="G561" t="s">
        <v>1110</v>
      </c>
      <c r="H561" t="s">
        <v>39</v>
      </c>
      <c r="I561" t="s">
        <v>28</v>
      </c>
      <c r="J561" t="s">
        <v>41</v>
      </c>
      <c r="K561" t="s">
        <v>152</v>
      </c>
      <c r="L561" t="s">
        <v>121</v>
      </c>
      <c r="M561" t="s">
        <v>1111</v>
      </c>
      <c r="N561">
        <v>0.71</v>
      </c>
      <c r="O561" t="s">
        <v>33</v>
      </c>
      <c r="P561" t="s">
        <v>53</v>
      </c>
      <c r="Q561" t="s">
        <v>188</v>
      </c>
      <c r="R561" t="s">
        <v>1112</v>
      </c>
      <c r="S561">
        <v>4072</v>
      </c>
      <c r="T561" s="3">
        <v>42174</v>
      </c>
      <c r="U561" s="3">
        <v>42176</v>
      </c>
      <c r="V561">
        <v>818.54617499999995</v>
      </c>
      <c r="W561">
        <v>14</v>
      </c>
      <c r="X561">
        <v>6963.67</v>
      </c>
      <c r="Y561">
        <v>88372</v>
      </c>
    </row>
    <row r="562" spans="1:25" x14ac:dyDescent="0.25">
      <c r="A562">
        <v>21184</v>
      </c>
      <c r="B562" t="s">
        <v>47</v>
      </c>
      <c r="C562">
        <v>0.09</v>
      </c>
      <c r="D562">
        <v>28.48</v>
      </c>
      <c r="E562">
        <v>1.99</v>
      </c>
      <c r="F562">
        <v>1014</v>
      </c>
      <c r="G562" t="s">
        <v>1113</v>
      </c>
      <c r="H562" t="s">
        <v>49</v>
      </c>
      <c r="I562" t="s">
        <v>40</v>
      </c>
      <c r="J562" t="s">
        <v>77</v>
      </c>
      <c r="K562" t="s">
        <v>180</v>
      </c>
      <c r="L562" t="s">
        <v>51</v>
      </c>
      <c r="M562" t="s">
        <v>407</v>
      </c>
      <c r="N562">
        <v>0.4</v>
      </c>
      <c r="O562" t="s">
        <v>33</v>
      </c>
      <c r="P562" t="s">
        <v>136</v>
      </c>
      <c r="Q562" t="s">
        <v>958</v>
      </c>
      <c r="R562" t="s">
        <v>1114</v>
      </c>
      <c r="S562">
        <v>72022</v>
      </c>
      <c r="T562" s="3">
        <v>42064</v>
      </c>
      <c r="U562" s="3">
        <v>42065</v>
      </c>
      <c r="V562">
        <v>-17.149999999999999</v>
      </c>
      <c r="W562">
        <v>6</v>
      </c>
      <c r="X562">
        <v>160.16999999999999</v>
      </c>
      <c r="Y562">
        <v>88387</v>
      </c>
    </row>
    <row r="563" spans="1:25" x14ac:dyDescent="0.25">
      <c r="A563">
        <v>21185</v>
      </c>
      <c r="B563" t="s">
        <v>47</v>
      </c>
      <c r="C563">
        <v>0</v>
      </c>
      <c r="D563">
        <v>2.08</v>
      </c>
      <c r="E563">
        <v>5.33</v>
      </c>
      <c r="F563">
        <v>1014</v>
      </c>
      <c r="G563" t="s">
        <v>1113</v>
      </c>
      <c r="H563" t="s">
        <v>49</v>
      </c>
      <c r="I563" t="s">
        <v>40</v>
      </c>
      <c r="J563" t="s">
        <v>41</v>
      </c>
      <c r="K563" t="s">
        <v>50</v>
      </c>
      <c r="L563" t="s">
        <v>59</v>
      </c>
      <c r="M563" t="s">
        <v>744</v>
      </c>
      <c r="N563">
        <v>0.43</v>
      </c>
      <c r="O563" t="s">
        <v>33</v>
      </c>
      <c r="P563" t="s">
        <v>136</v>
      </c>
      <c r="Q563" t="s">
        <v>958</v>
      </c>
      <c r="R563" t="s">
        <v>1114</v>
      </c>
      <c r="S563">
        <v>72022</v>
      </c>
      <c r="T563" s="3">
        <v>42064</v>
      </c>
      <c r="U563" s="3">
        <v>42066</v>
      </c>
      <c r="V563">
        <v>-29.540000000000003</v>
      </c>
      <c r="W563">
        <v>3</v>
      </c>
      <c r="X563">
        <v>7.47</v>
      </c>
      <c r="Y563">
        <v>88387</v>
      </c>
    </row>
    <row r="564" spans="1:25" x14ac:dyDescent="0.25">
      <c r="A564">
        <v>21186</v>
      </c>
      <c r="B564" t="s">
        <v>47</v>
      </c>
      <c r="C564">
        <v>0.06</v>
      </c>
      <c r="D564">
        <v>45.99</v>
      </c>
      <c r="E564">
        <v>4.99</v>
      </c>
      <c r="F564">
        <v>1014</v>
      </c>
      <c r="G564" t="s">
        <v>1113</v>
      </c>
      <c r="H564" t="s">
        <v>27</v>
      </c>
      <c r="I564" t="s">
        <v>40</v>
      </c>
      <c r="J564" t="s">
        <v>77</v>
      </c>
      <c r="K564" t="s">
        <v>78</v>
      </c>
      <c r="L564" t="s">
        <v>59</v>
      </c>
      <c r="M564" t="s">
        <v>1115</v>
      </c>
      <c r="N564">
        <v>0.56000000000000005</v>
      </c>
      <c r="O564" t="s">
        <v>33</v>
      </c>
      <c r="P564" t="s">
        <v>136</v>
      </c>
      <c r="Q564" t="s">
        <v>958</v>
      </c>
      <c r="R564" t="s">
        <v>1114</v>
      </c>
      <c r="S564">
        <v>72022</v>
      </c>
      <c r="T564" s="3">
        <v>42064</v>
      </c>
      <c r="U564" s="3">
        <v>42065</v>
      </c>
      <c r="V564">
        <v>-329.78399999999999</v>
      </c>
      <c r="W564">
        <v>10</v>
      </c>
      <c r="X564">
        <v>370.81</v>
      </c>
      <c r="Y564">
        <v>88387</v>
      </c>
    </row>
    <row r="565" spans="1:25" x14ac:dyDescent="0.25">
      <c r="A565">
        <v>20880</v>
      </c>
      <c r="B565" t="s">
        <v>37</v>
      </c>
      <c r="C565">
        <v>0.08</v>
      </c>
      <c r="D565">
        <v>10.91</v>
      </c>
      <c r="E565">
        <v>2.99</v>
      </c>
      <c r="F565">
        <v>1014</v>
      </c>
      <c r="G565" t="s">
        <v>1113</v>
      </c>
      <c r="H565" t="s">
        <v>49</v>
      </c>
      <c r="I565" t="s">
        <v>40</v>
      </c>
      <c r="J565" t="s">
        <v>29</v>
      </c>
      <c r="K565" t="s">
        <v>109</v>
      </c>
      <c r="L565" t="s">
        <v>59</v>
      </c>
      <c r="M565" t="s">
        <v>1116</v>
      </c>
      <c r="N565">
        <v>0.38</v>
      </c>
      <c r="O565" t="s">
        <v>33</v>
      </c>
      <c r="P565" t="s">
        <v>136</v>
      </c>
      <c r="Q565" t="s">
        <v>958</v>
      </c>
      <c r="R565" t="s">
        <v>1114</v>
      </c>
      <c r="S565">
        <v>72022</v>
      </c>
      <c r="T565" s="3">
        <v>42068</v>
      </c>
      <c r="U565" s="3">
        <v>42069</v>
      </c>
      <c r="V565">
        <v>-2.1</v>
      </c>
      <c r="W565">
        <v>11</v>
      </c>
      <c r="X565">
        <v>119.99</v>
      </c>
      <c r="Y565">
        <v>88388</v>
      </c>
    </row>
    <row r="566" spans="1:25" x14ac:dyDescent="0.25">
      <c r="A566">
        <v>20531</v>
      </c>
      <c r="B566" t="s">
        <v>56</v>
      </c>
      <c r="C566">
        <v>0</v>
      </c>
      <c r="D566">
        <v>43.98</v>
      </c>
      <c r="E566">
        <v>8.99</v>
      </c>
      <c r="F566">
        <v>1015</v>
      </c>
      <c r="G566" t="s">
        <v>1117</v>
      </c>
      <c r="H566" t="s">
        <v>49</v>
      </c>
      <c r="I566" t="s">
        <v>40</v>
      </c>
      <c r="J566" t="s">
        <v>29</v>
      </c>
      <c r="K566" t="s">
        <v>30</v>
      </c>
      <c r="L566" t="s">
        <v>51</v>
      </c>
      <c r="M566" t="s">
        <v>1118</v>
      </c>
      <c r="N566">
        <v>0.57999999999999996</v>
      </c>
      <c r="O566" t="s">
        <v>33</v>
      </c>
      <c r="P566" t="s">
        <v>136</v>
      </c>
      <c r="Q566" t="s">
        <v>322</v>
      </c>
      <c r="R566" t="s">
        <v>1119</v>
      </c>
      <c r="S566">
        <v>27502</v>
      </c>
      <c r="T566" s="3">
        <v>42081</v>
      </c>
      <c r="U566" s="3">
        <v>42081</v>
      </c>
      <c r="V566">
        <v>829.46699999999998</v>
      </c>
      <c r="W566">
        <v>14</v>
      </c>
      <c r="X566">
        <v>650.70000000000005</v>
      </c>
      <c r="Y566">
        <v>88390</v>
      </c>
    </row>
    <row r="567" spans="1:25" x14ac:dyDescent="0.25">
      <c r="A567">
        <v>24752</v>
      </c>
      <c r="B567" t="s">
        <v>25</v>
      </c>
      <c r="C567">
        <v>0.02</v>
      </c>
      <c r="D567">
        <v>6.48</v>
      </c>
      <c r="E567">
        <v>7.86</v>
      </c>
      <c r="F567">
        <v>1016</v>
      </c>
      <c r="G567" t="s">
        <v>1120</v>
      </c>
      <c r="H567" t="s">
        <v>27</v>
      </c>
      <c r="I567" t="s">
        <v>40</v>
      </c>
      <c r="J567" t="s">
        <v>29</v>
      </c>
      <c r="K567" t="s">
        <v>93</v>
      </c>
      <c r="L567" t="s">
        <v>59</v>
      </c>
      <c r="M567" t="s">
        <v>1121</v>
      </c>
      <c r="N567">
        <v>0.37</v>
      </c>
      <c r="O567" t="s">
        <v>33</v>
      </c>
      <c r="P567" t="s">
        <v>136</v>
      </c>
      <c r="Q567" t="s">
        <v>322</v>
      </c>
      <c r="R567" t="s">
        <v>1122</v>
      </c>
      <c r="S567">
        <v>28806</v>
      </c>
      <c r="T567" s="3">
        <v>42167</v>
      </c>
      <c r="U567" s="3">
        <v>42168</v>
      </c>
      <c r="V567">
        <v>111.22199999999999</v>
      </c>
      <c r="W567">
        <v>1</v>
      </c>
      <c r="X567">
        <v>11.41</v>
      </c>
      <c r="Y567">
        <v>88389</v>
      </c>
    </row>
    <row r="568" spans="1:25" x14ac:dyDescent="0.25">
      <c r="A568">
        <v>25027</v>
      </c>
      <c r="B568" t="s">
        <v>56</v>
      </c>
      <c r="C568">
        <v>0.05</v>
      </c>
      <c r="D568">
        <v>35.89</v>
      </c>
      <c r="E568">
        <v>14.72</v>
      </c>
      <c r="F568">
        <v>1018</v>
      </c>
      <c r="G568" t="s">
        <v>1123</v>
      </c>
      <c r="H568" t="s">
        <v>49</v>
      </c>
      <c r="I568" t="s">
        <v>40</v>
      </c>
      <c r="J568" t="s">
        <v>29</v>
      </c>
      <c r="K568" t="s">
        <v>69</v>
      </c>
      <c r="L568" t="s">
        <v>59</v>
      </c>
      <c r="M568" t="s">
        <v>1124</v>
      </c>
      <c r="N568">
        <v>0.4</v>
      </c>
      <c r="O568" t="s">
        <v>33</v>
      </c>
      <c r="P568" t="s">
        <v>136</v>
      </c>
      <c r="Q568" t="s">
        <v>322</v>
      </c>
      <c r="R568" t="s">
        <v>1125</v>
      </c>
      <c r="S568">
        <v>27511</v>
      </c>
      <c r="T568" s="3">
        <v>42102</v>
      </c>
      <c r="U568" s="3">
        <v>42103</v>
      </c>
      <c r="V568">
        <v>22.866</v>
      </c>
      <c r="W568">
        <v>19</v>
      </c>
      <c r="X568">
        <v>680.39</v>
      </c>
      <c r="Y568">
        <v>88391</v>
      </c>
    </row>
    <row r="569" spans="1:25" x14ac:dyDescent="0.25">
      <c r="A569">
        <v>25028</v>
      </c>
      <c r="B569" t="s">
        <v>56</v>
      </c>
      <c r="C569">
        <v>0</v>
      </c>
      <c r="D569">
        <v>11.48</v>
      </c>
      <c r="E569">
        <v>5.43</v>
      </c>
      <c r="F569">
        <v>1018</v>
      </c>
      <c r="G569" t="s">
        <v>1123</v>
      </c>
      <c r="H569" t="s">
        <v>49</v>
      </c>
      <c r="I569" t="s">
        <v>40</v>
      </c>
      <c r="J569" t="s">
        <v>29</v>
      </c>
      <c r="K569" t="s">
        <v>93</v>
      </c>
      <c r="L569" t="s">
        <v>59</v>
      </c>
      <c r="M569" t="s">
        <v>1126</v>
      </c>
      <c r="N569">
        <v>0.36</v>
      </c>
      <c r="O569" t="s">
        <v>33</v>
      </c>
      <c r="P569" t="s">
        <v>136</v>
      </c>
      <c r="Q569" t="s">
        <v>322</v>
      </c>
      <c r="R569" t="s">
        <v>1125</v>
      </c>
      <c r="S569">
        <v>27511</v>
      </c>
      <c r="T569" s="3">
        <v>42102</v>
      </c>
      <c r="U569" s="3">
        <v>42102</v>
      </c>
      <c r="V569">
        <v>115.72799999999999</v>
      </c>
      <c r="W569">
        <v>6</v>
      </c>
      <c r="X569">
        <v>75.52</v>
      </c>
      <c r="Y569">
        <v>88391</v>
      </c>
    </row>
    <row r="570" spans="1:25" x14ac:dyDescent="0.25">
      <c r="A570">
        <v>24926</v>
      </c>
      <c r="B570" t="s">
        <v>47</v>
      </c>
      <c r="C570">
        <v>0.09</v>
      </c>
      <c r="D570">
        <v>517.48</v>
      </c>
      <c r="E570">
        <v>16.63</v>
      </c>
      <c r="F570">
        <v>1020</v>
      </c>
      <c r="G570" t="s">
        <v>1127</v>
      </c>
      <c r="H570" t="s">
        <v>39</v>
      </c>
      <c r="I570" t="s">
        <v>58</v>
      </c>
      <c r="J570" t="s">
        <v>77</v>
      </c>
      <c r="K570" t="s">
        <v>85</v>
      </c>
      <c r="L570" t="s">
        <v>121</v>
      </c>
      <c r="M570" t="s">
        <v>1128</v>
      </c>
      <c r="N570">
        <v>0.59</v>
      </c>
      <c r="O570" t="s">
        <v>33</v>
      </c>
      <c r="P570" t="s">
        <v>61</v>
      </c>
      <c r="Q570" t="s">
        <v>183</v>
      </c>
      <c r="R570" t="s">
        <v>1129</v>
      </c>
      <c r="S570">
        <v>66762</v>
      </c>
      <c r="T570" s="3">
        <v>42070</v>
      </c>
      <c r="U570" s="3">
        <v>42070</v>
      </c>
      <c r="V570">
        <v>909.36</v>
      </c>
      <c r="W570">
        <v>5</v>
      </c>
      <c r="X570">
        <v>2354.54</v>
      </c>
      <c r="Y570">
        <v>88632</v>
      </c>
    </row>
    <row r="571" spans="1:25" x14ac:dyDescent="0.25">
      <c r="A571">
        <v>23562</v>
      </c>
      <c r="B571" t="s">
        <v>47</v>
      </c>
      <c r="C571">
        <v>7.0000000000000007E-2</v>
      </c>
      <c r="D571">
        <v>4.13</v>
      </c>
      <c r="E571">
        <v>5.04</v>
      </c>
      <c r="F571">
        <v>1020</v>
      </c>
      <c r="G571" t="s">
        <v>1127</v>
      </c>
      <c r="H571" t="s">
        <v>49</v>
      </c>
      <c r="I571" t="s">
        <v>58</v>
      </c>
      <c r="J571" t="s">
        <v>29</v>
      </c>
      <c r="K571" t="s">
        <v>109</v>
      </c>
      <c r="L571" t="s">
        <v>59</v>
      </c>
      <c r="M571" t="s">
        <v>677</v>
      </c>
      <c r="N571">
        <v>0.38</v>
      </c>
      <c r="O571" t="s">
        <v>33</v>
      </c>
      <c r="P571" t="s">
        <v>61</v>
      </c>
      <c r="Q571" t="s">
        <v>183</v>
      </c>
      <c r="R571" t="s">
        <v>1129</v>
      </c>
      <c r="S571">
        <v>66762</v>
      </c>
      <c r="T571" s="3">
        <v>42041</v>
      </c>
      <c r="U571" s="3">
        <v>42042</v>
      </c>
      <c r="V571">
        <v>-76.424400000000006</v>
      </c>
      <c r="W571">
        <v>20</v>
      </c>
      <c r="X571">
        <v>79.06</v>
      </c>
      <c r="Y571">
        <v>88634</v>
      </c>
    </row>
    <row r="572" spans="1:25" x14ac:dyDescent="0.25">
      <c r="A572">
        <v>23563</v>
      </c>
      <c r="B572" t="s">
        <v>47</v>
      </c>
      <c r="C572">
        <v>0</v>
      </c>
      <c r="D572">
        <v>4.4800000000000004</v>
      </c>
      <c r="E572">
        <v>2.5</v>
      </c>
      <c r="F572">
        <v>1020</v>
      </c>
      <c r="G572" t="s">
        <v>1127</v>
      </c>
      <c r="H572" t="s">
        <v>49</v>
      </c>
      <c r="I572" t="s">
        <v>58</v>
      </c>
      <c r="J572" t="s">
        <v>29</v>
      </c>
      <c r="K572" t="s">
        <v>69</v>
      </c>
      <c r="L572" t="s">
        <v>59</v>
      </c>
      <c r="M572" t="s">
        <v>1130</v>
      </c>
      <c r="N572">
        <v>0.37</v>
      </c>
      <c r="O572" t="s">
        <v>33</v>
      </c>
      <c r="P572" t="s">
        <v>61</v>
      </c>
      <c r="Q572" t="s">
        <v>183</v>
      </c>
      <c r="R572" t="s">
        <v>1129</v>
      </c>
      <c r="S572">
        <v>66762</v>
      </c>
      <c r="T572" s="3">
        <v>42041</v>
      </c>
      <c r="U572" s="3">
        <v>42043</v>
      </c>
      <c r="V572">
        <v>8.7319999999999993</v>
      </c>
      <c r="W572">
        <v>14</v>
      </c>
      <c r="X572">
        <v>65.14</v>
      </c>
      <c r="Y572">
        <v>88634</v>
      </c>
    </row>
    <row r="573" spans="1:25" x14ac:dyDescent="0.25">
      <c r="A573">
        <v>18921</v>
      </c>
      <c r="B573" t="s">
        <v>47</v>
      </c>
      <c r="C573">
        <v>0.02</v>
      </c>
      <c r="D573">
        <v>39.06</v>
      </c>
      <c r="E573">
        <v>10.55</v>
      </c>
      <c r="F573">
        <v>1023</v>
      </c>
      <c r="G573" t="s">
        <v>1131</v>
      </c>
      <c r="H573" t="s">
        <v>49</v>
      </c>
      <c r="I573" t="s">
        <v>58</v>
      </c>
      <c r="J573" t="s">
        <v>29</v>
      </c>
      <c r="K573" t="s">
        <v>109</v>
      </c>
      <c r="L573" t="s">
        <v>59</v>
      </c>
      <c r="M573" t="s">
        <v>1132</v>
      </c>
      <c r="N573">
        <v>0.37</v>
      </c>
      <c r="O573" t="s">
        <v>33</v>
      </c>
      <c r="P573" t="s">
        <v>53</v>
      </c>
      <c r="Q573" t="s">
        <v>234</v>
      </c>
      <c r="R573" t="s">
        <v>1133</v>
      </c>
      <c r="S573">
        <v>15221</v>
      </c>
      <c r="T573" s="3">
        <v>42139</v>
      </c>
      <c r="U573" s="3">
        <v>42139</v>
      </c>
      <c r="V573">
        <v>442.0899</v>
      </c>
      <c r="W573">
        <v>16</v>
      </c>
      <c r="X573">
        <v>640.71</v>
      </c>
      <c r="Y573">
        <v>88633</v>
      </c>
    </row>
    <row r="574" spans="1:25" x14ac:dyDescent="0.25">
      <c r="A574">
        <v>18922</v>
      </c>
      <c r="B574" t="s">
        <v>47</v>
      </c>
      <c r="C574">
        <v>0.1</v>
      </c>
      <c r="D574">
        <v>37.700000000000003</v>
      </c>
      <c r="E574">
        <v>2.99</v>
      </c>
      <c r="F574">
        <v>1023</v>
      </c>
      <c r="G574" t="s">
        <v>1131</v>
      </c>
      <c r="H574" t="s">
        <v>49</v>
      </c>
      <c r="I574" t="s">
        <v>58</v>
      </c>
      <c r="J574" t="s">
        <v>29</v>
      </c>
      <c r="K574" t="s">
        <v>109</v>
      </c>
      <c r="L574" t="s">
        <v>59</v>
      </c>
      <c r="M574" t="s">
        <v>552</v>
      </c>
      <c r="N574">
        <v>0.35</v>
      </c>
      <c r="O574" t="s">
        <v>33</v>
      </c>
      <c r="P574" t="s">
        <v>53</v>
      </c>
      <c r="Q574" t="s">
        <v>234</v>
      </c>
      <c r="R574" t="s">
        <v>1133</v>
      </c>
      <c r="S574">
        <v>15221</v>
      </c>
      <c r="T574" s="3">
        <v>42139</v>
      </c>
      <c r="U574" s="3">
        <v>42140</v>
      </c>
      <c r="V574">
        <v>455.12399999999997</v>
      </c>
      <c r="W574">
        <v>18</v>
      </c>
      <c r="X574">
        <v>659.6</v>
      </c>
      <c r="Y574">
        <v>88633</v>
      </c>
    </row>
    <row r="575" spans="1:25" x14ac:dyDescent="0.25">
      <c r="A575">
        <v>21402</v>
      </c>
      <c r="B575" t="s">
        <v>37</v>
      </c>
      <c r="C575">
        <v>0.08</v>
      </c>
      <c r="D575">
        <v>65.989999999999995</v>
      </c>
      <c r="E575">
        <v>5.92</v>
      </c>
      <c r="F575">
        <v>1026</v>
      </c>
      <c r="G575" t="s">
        <v>1134</v>
      </c>
      <c r="H575" t="s">
        <v>49</v>
      </c>
      <c r="I575" t="s">
        <v>58</v>
      </c>
      <c r="J575" t="s">
        <v>77</v>
      </c>
      <c r="K575" t="s">
        <v>78</v>
      </c>
      <c r="L575" t="s">
        <v>59</v>
      </c>
      <c r="M575" t="s">
        <v>1135</v>
      </c>
      <c r="N575">
        <v>0.57999999999999996</v>
      </c>
      <c r="O575" t="s">
        <v>33</v>
      </c>
      <c r="P575" t="s">
        <v>53</v>
      </c>
      <c r="Q575" t="s">
        <v>71</v>
      </c>
      <c r="R575" t="s">
        <v>1136</v>
      </c>
      <c r="S575">
        <v>11722</v>
      </c>
      <c r="T575" s="3">
        <v>42042</v>
      </c>
      <c r="U575" s="3">
        <v>42042</v>
      </c>
      <c r="V575">
        <v>624.40163999999993</v>
      </c>
      <c r="W575">
        <v>22</v>
      </c>
      <c r="X575">
        <v>1137.5999999999999</v>
      </c>
      <c r="Y575">
        <v>89005</v>
      </c>
    </row>
    <row r="576" spans="1:25" x14ac:dyDescent="0.25">
      <c r="A576">
        <v>20872</v>
      </c>
      <c r="B576" t="s">
        <v>25</v>
      </c>
      <c r="C576">
        <v>0.1</v>
      </c>
      <c r="D576">
        <v>5.98</v>
      </c>
      <c r="E576">
        <v>3.85</v>
      </c>
      <c r="F576">
        <v>1026</v>
      </c>
      <c r="G576" t="s">
        <v>1134</v>
      </c>
      <c r="H576" t="s">
        <v>49</v>
      </c>
      <c r="I576" t="s">
        <v>58</v>
      </c>
      <c r="J576" t="s">
        <v>77</v>
      </c>
      <c r="K576" t="s">
        <v>180</v>
      </c>
      <c r="L576" t="s">
        <v>51</v>
      </c>
      <c r="M576" t="s">
        <v>1137</v>
      </c>
      <c r="N576">
        <v>0.68</v>
      </c>
      <c r="O576" t="s">
        <v>33</v>
      </c>
      <c r="P576" t="s">
        <v>53</v>
      </c>
      <c r="Q576" t="s">
        <v>71</v>
      </c>
      <c r="R576" t="s">
        <v>1136</v>
      </c>
      <c r="S576">
        <v>11722</v>
      </c>
      <c r="T576" s="3">
        <v>42153</v>
      </c>
      <c r="U576" s="3">
        <v>42154</v>
      </c>
      <c r="V576">
        <v>18.922000000000011</v>
      </c>
      <c r="W576">
        <v>26</v>
      </c>
      <c r="X576">
        <v>151.55000000000001</v>
      </c>
      <c r="Y576">
        <v>89008</v>
      </c>
    </row>
    <row r="577" spans="1:25" x14ac:dyDescent="0.25">
      <c r="A577">
        <v>20873</v>
      </c>
      <c r="B577" t="s">
        <v>25</v>
      </c>
      <c r="C577">
        <v>7.0000000000000007E-2</v>
      </c>
      <c r="D577">
        <v>2.61</v>
      </c>
      <c r="E577">
        <v>0.5</v>
      </c>
      <c r="F577">
        <v>1026</v>
      </c>
      <c r="G577" t="s">
        <v>1134</v>
      </c>
      <c r="H577" t="s">
        <v>49</v>
      </c>
      <c r="I577" t="s">
        <v>58</v>
      </c>
      <c r="J577" t="s">
        <v>29</v>
      </c>
      <c r="K577" t="s">
        <v>134</v>
      </c>
      <c r="L577" t="s">
        <v>59</v>
      </c>
      <c r="M577" t="s">
        <v>1138</v>
      </c>
      <c r="N577">
        <v>0.39</v>
      </c>
      <c r="O577" t="s">
        <v>33</v>
      </c>
      <c r="P577" t="s">
        <v>53</v>
      </c>
      <c r="Q577" t="s">
        <v>71</v>
      </c>
      <c r="R577" t="s">
        <v>1136</v>
      </c>
      <c r="S577">
        <v>11722</v>
      </c>
      <c r="T577" s="3">
        <v>42153</v>
      </c>
      <c r="U577" s="3">
        <v>42156</v>
      </c>
      <c r="V577">
        <v>39.350699999999996</v>
      </c>
      <c r="W577">
        <v>22</v>
      </c>
      <c r="X577">
        <v>57.03</v>
      </c>
      <c r="Y577">
        <v>89008</v>
      </c>
    </row>
    <row r="578" spans="1:25" x14ac:dyDescent="0.25">
      <c r="A578">
        <v>22662</v>
      </c>
      <c r="B578" t="s">
        <v>25</v>
      </c>
      <c r="C578">
        <v>0.1</v>
      </c>
      <c r="D578">
        <v>73.98</v>
      </c>
      <c r="E578">
        <v>4</v>
      </c>
      <c r="F578">
        <v>1027</v>
      </c>
      <c r="G578" t="s">
        <v>1139</v>
      </c>
      <c r="H578" t="s">
        <v>49</v>
      </c>
      <c r="I578" t="s">
        <v>58</v>
      </c>
      <c r="J578" t="s">
        <v>77</v>
      </c>
      <c r="K578" t="s">
        <v>180</v>
      </c>
      <c r="L578" t="s">
        <v>59</v>
      </c>
      <c r="M578" t="s">
        <v>1140</v>
      </c>
      <c r="N578">
        <v>0.79</v>
      </c>
      <c r="O578" t="s">
        <v>33</v>
      </c>
      <c r="P578" t="s">
        <v>53</v>
      </c>
      <c r="Q578" t="s">
        <v>71</v>
      </c>
      <c r="R578" t="s">
        <v>1141</v>
      </c>
      <c r="S578">
        <v>14225</v>
      </c>
      <c r="T578" s="3">
        <v>42075</v>
      </c>
      <c r="U578" s="3">
        <v>42076</v>
      </c>
      <c r="V578">
        <v>-229.87</v>
      </c>
      <c r="W578">
        <v>5</v>
      </c>
      <c r="X578">
        <v>347.23</v>
      </c>
      <c r="Y578">
        <v>89004</v>
      </c>
    </row>
    <row r="579" spans="1:25" x14ac:dyDescent="0.25">
      <c r="A579">
        <v>22663</v>
      </c>
      <c r="B579" t="s">
        <v>25</v>
      </c>
      <c r="C579">
        <v>0.05</v>
      </c>
      <c r="D579">
        <v>51.98</v>
      </c>
      <c r="E579">
        <v>10.17</v>
      </c>
      <c r="F579">
        <v>1027</v>
      </c>
      <c r="G579" t="s">
        <v>1139</v>
      </c>
      <c r="H579" t="s">
        <v>49</v>
      </c>
      <c r="I579" t="s">
        <v>58</v>
      </c>
      <c r="J579" t="s">
        <v>77</v>
      </c>
      <c r="K579" t="s">
        <v>85</v>
      </c>
      <c r="L579" t="s">
        <v>86</v>
      </c>
      <c r="M579" t="s">
        <v>1142</v>
      </c>
      <c r="N579">
        <v>0.37</v>
      </c>
      <c r="O579" t="s">
        <v>33</v>
      </c>
      <c r="P579" t="s">
        <v>53</v>
      </c>
      <c r="Q579" t="s">
        <v>71</v>
      </c>
      <c r="R579" t="s">
        <v>1141</v>
      </c>
      <c r="S579">
        <v>14225</v>
      </c>
      <c r="T579" s="3">
        <v>42075</v>
      </c>
      <c r="U579" s="3">
        <v>42076</v>
      </c>
      <c r="V579">
        <v>329.9787</v>
      </c>
      <c r="W579">
        <v>9</v>
      </c>
      <c r="X579">
        <v>478.23</v>
      </c>
      <c r="Y579">
        <v>89004</v>
      </c>
    </row>
    <row r="580" spans="1:25" x14ac:dyDescent="0.25">
      <c r="A580">
        <v>24325</v>
      </c>
      <c r="B580" t="s">
        <v>56</v>
      </c>
      <c r="C580">
        <v>7.0000000000000007E-2</v>
      </c>
      <c r="D580">
        <v>7.08</v>
      </c>
      <c r="E580">
        <v>2.35</v>
      </c>
      <c r="F580">
        <v>1028</v>
      </c>
      <c r="G580" t="s">
        <v>1143</v>
      </c>
      <c r="H580" t="s">
        <v>27</v>
      </c>
      <c r="I580" t="s">
        <v>58</v>
      </c>
      <c r="J580" t="s">
        <v>29</v>
      </c>
      <c r="K580" t="s">
        <v>30</v>
      </c>
      <c r="L580" t="s">
        <v>31</v>
      </c>
      <c r="M580" t="s">
        <v>1144</v>
      </c>
      <c r="N580">
        <v>0.47</v>
      </c>
      <c r="O580" t="s">
        <v>33</v>
      </c>
      <c r="P580" t="s">
        <v>53</v>
      </c>
      <c r="Q580" t="s">
        <v>71</v>
      </c>
      <c r="R580" t="s">
        <v>1145</v>
      </c>
      <c r="S580">
        <v>11725</v>
      </c>
      <c r="T580" s="3">
        <v>42092</v>
      </c>
      <c r="U580" s="3">
        <v>42093</v>
      </c>
      <c r="V580">
        <v>30.49</v>
      </c>
      <c r="W580">
        <v>13</v>
      </c>
      <c r="X580">
        <v>93.82</v>
      </c>
      <c r="Y580">
        <v>89006</v>
      </c>
    </row>
    <row r="581" spans="1:25" x14ac:dyDescent="0.25">
      <c r="A581">
        <v>23398</v>
      </c>
      <c r="B581" t="s">
        <v>37</v>
      </c>
      <c r="C581">
        <v>0.05</v>
      </c>
      <c r="D581">
        <v>83.1</v>
      </c>
      <c r="E581">
        <v>6.13</v>
      </c>
      <c r="F581">
        <v>1028</v>
      </c>
      <c r="G581" t="s">
        <v>1143</v>
      </c>
      <c r="H581" t="s">
        <v>27</v>
      </c>
      <c r="I581" t="s">
        <v>58</v>
      </c>
      <c r="J581" t="s">
        <v>77</v>
      </c>
      <c r="K581" t="s">
        <v>180</v>
      </c>
      <c r="L581" t="s">
        <v>59</v>
      </c>
      <c r="M581" t="s">
        <v>1146</v>
      </c>
      <c r="N581">
        <v>0.45</v>
      </c>
      <c r="O581" t="s">
        <v>33</v>
      </c>
      <c r="P581" t="s">
        <v>53</v>
      </c>
      <c r="Q581" t="s">
        <v>71</v>
      </c>
      <c r="R581" t="s">
        <v>1145</v>
      </c>
      <c r="S581">
        <v>11725</v>
      </c>
      <c r="T581" s="3">
        <v>42132</v>
      </c>
      <c r="U581" s="3">
        <v>42133</v>
      </c>
      <c r="V581">
        <v>1152.5276999999999</v>
      </c>
      <c r="W581">
        <v>20</v>
      </c>
      <c r="X581">
        <v>1670.33</v>
      </c>
      <c r="Y581">
        <v>89007</v>
      </c>
    </row>
    <row r="582" spans="1:25" x14ac:dyDescent="0.25">
      <c r="A582">
        <v>21959</v>
      </c>
      <c r="B582" t="s">
        <v>47</v>
      </c>
      <c r="C582">
        <v>7.0000000000000007E-2</v>
      </c>
      <c r="D582">
        <v>125.99</v>
      </c>
      <c r="E582">
        <v>2.5</v>
      </c>
      <c r="F582">
        <v>1035</v>
      </c>
      <c r="G582" t="s">
        <v>1147</v>
      </c>
      <c r="H582" t="s">
        <v>49</v>
      </c>
      <c r="I582" t="s">
        <v>40</v>
      </c>
      <c r="J582" t="s">
        <v>77</v>
      </c>
      <c r="K582" t="s">
        <v>78</v>
      </c>
      <c r="L582" t="s">
        <v>59</v>
      </c>
      <c r="M582" t="s">
        <v>1148</v>
      </c>
      <c r="N582">
        <v>0.6</v>
      </c>
      <c r="O582" t="s">
        <v>33</v>
      </c>
      <c r="P582" t="s">
        <v>53</v>
      </c>
      <c r="Q582" t="s">
        <v>154</v>
      </c>
      <c r="R582" t="s">
        <v>1149</v>
      </c>
      <c r="S582">
        <v>43015</v>
      </c>
      <c r="T582" s="3">
        <v>42076</v>
      </c>
      <c r="U582" s="3">
        <v>42076</v>
      </c>
      <c r="V582">
        <v>-604.40600000000006</v>
      </c>
      <c r="W582">
        <v>1</v>
      </c>
      <c r="X582">
        <v>100.59</v>
      </c>
      <c r="Y582">
        <v>90710</v>
      </c>
    </row>
    <row r="583" spans="1:25" x14ac:dyDescent="0.25">
      <c r="A583">
        <v>21960</v>
      </c>
      <c r="B583" t="s">
        <v>47</v>
      </c>
      <c r="C583">
        <v>0.03</v>
      </c>
      <c r="D583">
        <v>99.99</v>
      </c>
      <c r="E583">
        <v>19.989999999999998</v>
      </c>
      <c r="F583">
        <v>1036</v>
      </c>
      <c r="G583" t="s">
        <v>1150</v>
      </c>
      <c r="H583" t="s">
        <v>49</v>
      </c>
      <c r="I583" t="s">
        <v>40</v>
      </c>
      <c r="J583" t="s">
        <v>77</v>
      </c>
      <c r="K583" t="s">
        <v>180</v>
      </c>
      <c r="L583" t="s">
        <v>59</v>
      </c>
      <c r="M583" t="s">
        <v>1151</v>
      </c>
      <c r="N583">
        <v>0.52</v>
      </c>
      <c r="O583" t="s">
        <v>33</v>
      </c>
      <c r="P583" t="s">
        <v>53</v>
      </c>
      <c r="Q583" t="s">
        <v>154</v>
      </c>
      <c r="R583" t="s">
        <v>1152</v>
      </c>
      <c r="S583">
        <v>43017</v>
      </c>
      <c r="T583" s="3">
        <v>42076</v>
      </c>
      <c r="U583" s="3">
        <v>42077</v>
      </c>
      <c r="V583">
        <v>293.66000000000003</v>
      </c>
      <c r="W583">
        <v>6</v>
      </c>
      <c r="X583">
        <v>598.38</v>
      </c>
      <c r="Y583">
        <v>90710</v>
      </c>
    </row>
    <row r="584" spans="1:25" x14ac:dyDescent="0.25">
      <c r="A584">
        <v>20669</v>
      </c>
      <c r="B584" t="s">
        <v>47</v>
      </c>
      <c r="C584">
        <v>0.1</v>
      </c>
      <c r="D584">
        <v>7.64</v>
      </c>
      <c r="E584">
        <v>5.83</v>
      </c>
      <c r="F584">
        <v>1038</v>
      </c>
      <c r="G584" t="s">
        <v>1153</v>
      </c>
      <c r="H584" t="s">
        <v>49</v>
      </c>
      <c r="I584" t="s">
        <v>28</v>
      </c>
      <c r="J584" t="s">
        <v>29</v>
      </c>
      <c r="K584" t="s">
        <v>93</v>
      </c>
      <c r="L584" t="s">
        <v>31</v>
      </c>
      <c r="M584" t="s">
        <v>1026</v>
      </c>
      <c r="N584">
        <v>0.36</v>
      </c>
      <c r="O584" t="s">
        <v>33</v>
      </c>
      <c r="P584" t="s">
        <v>136</v>
      </c>
      <c r="Q584" t="s">
        <v>362</v>
      </c>
      <c r="R584" t="s">
        <v>1154</v>
      </c>
      <c r="S584">
        <v>33430</v>
      </c>
      <c r="T584" s="3">
        <v>42171</v>
      </c>
      <c r="U584" s="3">
        <v>42172</v>
      </c>
      <c r="V584">
        <v>-403.18739999999997</v>
      </c>
      <c r="W584">
        <v>5</v>
      </c>
      <c r="X584">
        <v>39.36</v>
      </c>
      <c r="Y584">
        <v>90641</v>
      </c>
    </row>
    <row r="585" spans="1:25" x14ac:dyDescent="0.25">
      <c r="A585">
        <v>18404</v>
      </c>
      <c r="B585" t="s">
        <v>47</v>
      </c>
      <c r="C585">
        <v>0.06</v>
      </c>
      <c r="D585">
        <v>55.94</v>
      </c>
      <c r="E585">
        <v>4</v>
      </c>
      <c r="F585">
        <v>1041</v>
      </c>
      <c r="G585" t="s">
        <v>1155</v>
      </c>
      <c r="H585" t="s">
        <v>49</v>
      </c>
      <c r="I585" t="s">
        <v>58</v>
      </c>
      <c r="J585" t="s">
        <v>77</v>
      </c>
      <c r="K585" t="s">
        <v>180</v>
      </c>
      <c r="L585" t="s">
        <v>59</v>
      </c>
      <c r="M585" t="s">
        <v>1156</v>
      </c>
      <c r="N585">
        <v>0.74</v>
      </c>
      <c r="O585" t="s">
        <v>33</v>
      </c>
      <c r="P585" t="s">
        <v>34</v>
      </c>
      <c r="Q585" t="s">
        <v>45</v>
      </c>
      <c r="R585" t="s">
        <v>1157</v>
      </c>
      <c r="S585">
        <v>95695</v>
      </c>
      <c r="T585" s="3">
        <v>42111</v>
      </c>
      <c r="U585" s="3">
        <v>42112</v>
      </c>
      <c r="V585">
        <v>-13.77</v>
      </c>
      <c r="W585">
        <v>6</v>
      </c>
      <c r="X585">
        <v>322.77</v>
      </c>
      <c r="Y585">
        <v>87846</v>
      </c>
    </row>
    <row r="586" spans="1:25" x14ac:dyDescent="0.25">
      <c r="A586">
        <v>18405</v>
      </c>
      <c r="B586" t="s">
        <v>47</v>
      </c>
      <c r="C586">
        <v>7.0000000000000007E-2</v>
      </c>
      <c r="D586">
        <v>6.3</v>
      </c>
      <c r="E586">
        <v>0.5</v>
      </c>
      <c r="F586">
        <v>1041</v>
      </c>
      <c r="G586" t="s">
        <v>1155</v>
      </c>
      <c r="H586" t="s">
        <v>49</v>
      </c>
      <c r="I586" t="s">
        <v>58</v>
      </c>
      <c r="J586" t="s">
        <v>29</v>
      </c>
      <c r="K586" t="s">
        <v>134</v>
      </c>
      <c r="L586" t="s">
        <v>59</v>
      </c>
      <c r="M586" t="s">
        <v>1158</v>
      </c>
      <c r="N586">
        <v>0.39</v>
      </c>
      <c r="O586" t="s">
        <v>33</v>
      </c>
      <c r="P586" t="s">
        <v>34</v>
      </c>
      <c r="Q586" t="s">
        <v>45</v>
      </c>
      <c r="R586" t="s">
        <v>1157</v>
      </c>
      <c r="S586">
        <v>95695</v>
      </c>
      <c r="T586" s="3">
        <v>42111</v>
      </c>
      <c r="U586" s="3">
        <v>42111</v>
      </c>
      <c r="V586">
        <v>44.912100000000002</v>
      </c>
      <c r="W586">
        <v>11</v>
      </c>
      <c r="X586">
        <v>65.09</v>
      </c>
      <c r="Y586">
        <v>87846</v>
      </c>
    </row>
    <row r="587" spans="1:25" x14ac:dyDescent="0.25">
      <c r="A587">
        <v>20937</v>
      </c>
      <c r="B587" t="s">
        <v>47</v>
      </c>
      <c r="C587">
        <v>0</v>
      </c>
      <c r="D587">
        <v>14.42</v>
      </c>
      <c r="E587">
        <v>6.75</v>
      </c>
      <c r="F587">
        <v>1042</v>
      </c>
      <c r="G587" t="s">
        <v>1159</v>
      </c>
      <c r="H587" t="s">
        <v>27</v>
      </c>
      <c r="I587" t="s">
        <v>58</v>
      </c>
      <c r="J587" t="s">
        <v>29</v>
      </c>
      <c r="K587" t="s">
        <v>257</v>
      </c>
      <c r="L587" t="s">
        <v>86</v>
      </c>
      <c r="M587" t="s">
        <v>571</v>
      </c>
      <c r="N587">
        <v>0.52</v>
      </c>
      <c r="O587" t="s">
        <v>33</v>
      </c>
      <c r="P587" t="s">
        <v>34</v>
      </c>
      <c r="Q587" t="s">
        <v>45</v>
      </c>
      <c r="R587" t="s">
        <v>1160</v>
      </c>
      <c r="S587">
        <v>95991</v>
      </c>
      <c r="T587" s="3">
        <v>42140</v>
      </c>
      <c r="U587" s="3">
        <v>42141</v>
      </c>
      <c r="V587">
        <v>9.33</v>
      </c>
      <c r="W587">
        <v>6</v>
      </c>
      <c r="X587">
        <v>98.96</v>
      </c>
      <c r="Y587">
        <v>87847</v>
      </c>
    </row>
    <row r="588" spans="1:25" x14ac:dyDescent="0.25">
      <c r="A588">
        <v>3926</v>
      </c>
      <c r="B588" t="s">
        <v>47</v>
      </c>
      <c r="C588">
        <v>0.02</v>
      </c>
      <c r="D588">
        <v>209.84</v>
      </c>
      <c r="E588">
        <v>21.21</v>
      </c>
      <c r="F588">
        <v>1044</v>
      </c>
      <c r="G588" t="s">
        <v>1161</v>
      </c>
      <c r="H588" t="s">
        <v>49</v>
      </c>
      <c r="I588" t="s">
        <v>40</v>
      </c>
      <c r="J588" t="s">
        <v>41</v>
      </c>
      <c r="K588" t="s">
        <v>50</v>
      </c>
      <c r="L588" t="s">
        <v>236</v>
      </c>
      <c r="M588" t="s">
        <v>1162</v>
      </c>
      <c r="N588">
        <v>0.59</v>
      </c>
      <c r="O588" t="s">
        <v>33</v>
      </c>
      <c r="P588" t="s">
        <v>34</v>
      </c>
      <c r="Q588" t="s">
        <v>45</v>
      </c>
      <c r="R588" t="s">
        <v>663</v>
      </c>
      <c r="S588">
        <v>90004</v>
      </c>
      <c r="T588" s="3">
        <v>42169</v>
      </c>
      <c r="U588" s="3">
        <v>42169</v>
      </c>
      <c r="V588">
        <v>2593.14</v>
      </c>
      <c r="W588">
        <v>62</v>
      </c>
      <c r="X588">
        <v>13546.94</v>
      </c>
      <c r="Y588">
        <v>28001</v>
      </c>
    </row>
    <row r="589" spans="1:25" x14ac:dyDescent="0.25">
      <c r="A589">
        <v>3927</v>
      </c>
      <c r="B589" t="s">
        <v>47</v>
      </c>
      <c r="C589">
        <v>0.01</v>
      </c>
      <c r="D589">
        <v>194.3</v>
      </c>
      <c r="E589">
        <v>11.54</v>
      </c>
      <c r="F589">
        <v>1044</v>
      </c>
      <c r="G589" t="s">
        <v>1161</v>
      </c>
      <c r="H589" t="s">
        <v>49</v>
      </c>
      <c r="I589" t="s">
        <v>40</v>
      </c>
      <c r="J589" t="s">
        <v>41</v>
      </c>
      <c r="K589" t="s">
        <v>50</v>
      </c>
      <c r="L589" t="s">
        <v>236</v>
      </c>
      <c r="M589" t="s">
        <v>1163</v>
      </c>
      <c r="N589">
        <v>0.59</v>
      </c>
      <c r="O589" t="s">
        <v>33</v>
      </c>
      <c r="P589" t="s">
        <v>34</v>
      </c>
      <c r="Q589" t="s">
        <v>45</v>
      </c>
      <c r="R589" t="s">
        <v>663</v>
      </c>
      <c r="S589">
        <v>90004</v>
      </c>
      <c r="T589" s="3">
        <v>42169</v>
      </c>
      <c r="U589" s="3">
        <v>42171</v>
      </c>
      <c r="V589">
        <v>1162.76</v>
      </c>
      <c r="W589">
        <v>32</v>
      </c>
      <c r="X589">
        <v>6401.65</v>
      </c>
      <c r="Y589">
        <v>28001</v>
      </c>
    </row>
    <row r="590" spans="1:25" x14ac:dyDescent="0.25">
      <c r="A590">
        <v>6711</v>
      </c>
      <c r="B590" t="s">
        <v>25</v>
      </c>
      <c r="C590">
        <v>0</v>
      </c>
      <c r="D590">
        <v>6.68</v>
      </c>
      <c r="E590">
        <v>5.66</v>
      </c>
      <c r="F590">
        <v>1044</v>
      </c>
      <c r="G590" t="s">
        <v>1161</v>
      </c>
      <c r="H590" t="s">
        <v>49</v>
      </c>
      <c r="I590" t="s">
        <v>40</v>
      </c>
      <c r="J590" t="s">
        <v>29</v>
      </c>
      <c r="K590" t="s">
        <v>93</v>
      </c>
      <c r="L590" t="s">
        <v>59</v>
      </c>
      <c r="M590" t="s">
        <v>1164</v>
      </c>
      <c r="N590">
        <v>0.37</v>
      </c>
      <c r="O590" t="s">
        <v>33</v>
      </c>
      <c r="P590" t="s">
        <v>34</v>
      </c>
      <c r="Q590" t="s">
        <v>45</v>
      </c>
      <c r="R590" t="s">
        <v>663</v>
      </c>
      <c r="S590">
        <v>90004</v>
      </c>
      <c r="T590" s="3">
        <v>42062</v>
      </c>
      <c r="U590" s="3">
        <v>42063</v>
      </c>
      <c r="V590">
        <v>-76.94</v>
      </c>
      <c r="W590">
        <v>90</v>
      </c>
      <c r="X590">
        <v>617.4</v>
      </c>
      <c r="Y590">
        <v>47813</v>
      </c>
    </row>
    <row r="591" spans="1:25" x14ac:dyDescent="0.25">
      <c r="A591">
        <v>24711</v>
      </c>
      <c r="B591" t="s">
        <v>25</v>
      </c>
      <c r="C591">
        <v>0</v>
      </c>
      <c r="D591">
        <v>6.68</v>
      </c>
      <c r="E591">
        <v>5.66</v>
      </c>
      <c r="F591">
        <v>1047</v>
      </c>
      <c r="G591" t="s">
        <v>1165</v>
      </c>
      <c r="H591" t="s">
        <v>49</v>
      </c>
      <c r="I591" t="s">
        <v>40</v>
      </c>
      <c r="J591" t="s">
        <v>29</v>
      </c>
      <c r="K591" t="s">
        <v>93</v>
      </c>
      <c r="L591" t="s">
        <v>59</v>
      </c>
      <c r="M591" t="s">
        <v>1164</v>
      </c>
      <c r="N591">
        <v>0.37</v>
      </c>
      <c r="O591" t="s">
        <v>33</v>
      </c>
      <c r="P591" t="s">
        <v>53</v>
      </c>
      <c r="Q591" t="s">
        <v>193</v>
      </c>
      <c r="R591" t="s">
        <v>194</v>
      </c>
      <c r="S591">
        <v>2109</v>
      </c>
      <c r="T591" s="3">
        <v>42062</v>
      </c>
      <c r="U591" s="3">
        <v>42063</v>
      </c>
      <c r="V591">
        <v>-40.008800000000001</v>
      </c>
      <c r="W591">
        <v>23</v>
      </c>
      <c r="X591">
        <v>157.78</v>
      </c>
      <c r="Y591">
        <v>89389</v>
      </c>
    </row>
    <row r="592" spans="1:25" x14ac:dyDescent="0.25">
      <c r="A592">
        <v>26259</v>
      </c>
      <c r="B592" t="s">
        <v>37</v>
      </c>
      <c r="C592">
        <v>0.03</v>
      </c>
      <c r="D592">
        <v>5.44</v>
      </c>
      <c r="E592">
        <v>7.46</v>
      </c>
      <c r="F592">
        <v>1054</v>
      </c>
      <c r="G592" t="s">
        <v>1166</v>
      </c>
      <c r="H592" t="s">
        <v>27</v>
      </c>
      <c r="I592" t="s">
        <v>28</v>
      </c>
      <c r="J592" t="s">
        <v>29</v>
      </c>
      <c r="K592" t="s">
        <v>109</v>
      </c>
      <c r="L592" t="s">
        <v>59</v>
      </c>
      <c r="M592" t="s">
        <v>1167</v>
      </c>
      <c r="N592">
        <v>0.36</v>
      </c>
      <c r="O592" t="s">
        <v>33</v>
      </c>
      <c r="P592" t="s">
        <v>34</v>
      </c>
      <c r="Q592" t="s">
        <v>378</v>
      </c>
      <c r="R592" t="s">
        <v>1168</v>
      </c>
      <c r="S592">
        <v>85374</v>
      </c>
      <c r="T592" s="3">
        <v>42149</v>
      </c>
      <c r="U592" s="3">
        <v>42151</v>
      </c>
      <c r="V592">
        <v>-51.704000000000001</v>
      </c>
      <c r="W592">
        <v>4</v>
      </c>
      <c r="X592">
        <v>26.31</v>
      </c>
      <c r="Y592">
        <v>90069</v>
      </c>
    </row>
    <row r="593" spans="1:25" x14ac:dyDescent="0.25">
      <c r="A593">
        <v>26260</v>
      </c>
      <c r="B593" t="s">
        <v>37</v>
      </c>
      <c r="C593">
        <v>0.08</v>
      </c>
      <c r="D593">
        <v>26.38</v>
      </c>
      <c r="E593">
        <v>5.58</v>
      </c>
      <c r="F593">
        <v>1054</v>
      </c>
      <c r="G593" t="s">
        <v>1166</v>
      </c>
      <c r="H593" t="s">
        <v>49</v>
      </c>
      <c r="I593" t="s">
        <v>28</v>
      </c>
      <c r="J593" t="s">
        <v>29</v>
      </c>
      <c r="K593" t="s">
        <v>93</v>
      </c>
      <c r="L593" t="s">
        <v>59</v>
      </c>
      <c r="M593" t="s">
        <v>1169</v>
      </c>
      <c r="N593">
        <v>0.39</v>
      </c>
      <c r="O593" t="s">
        <v>33</v>
      </c>
      <c r="P593" t="s">
        <v>34</v>
      </c>
      <c r="Q593" t="s">
        <v>378</v>
      </c>
      <c r="R593" t="s">
        <v>1168</v>
      </c>
      <c r="S593">
        <v>85374</v>
      </c>
      <c r="T593" s="3">
        <v>42149</v>
      </c>
      <c r="U593" s="3">
        <v>42150</v>
      </c>
      <c r="V593">
        <v>144.7482</v>
      </c>
      <c r="W593">
        <v>8</v>
      </c>
      <c r="X593">
        <v>209.78</v>
      </c>
      <c r="Y593">
        <v>90069</v>
      </c>
    </row>
    <row r="594" spans="1:25" x14ac:dyDescent="0.25">
      <c r="A594">
        <v>26261</v>
      </c>
      <c r="B594" t="s">
        <v>37</v>
      </c>
      <c r="C594">
        <v>0.06</v>
      </c>
      <c r="D594">
        <v>20.99</v>
      </c>
      <c r="E594">
        <v>2.5</v>
      </c>
      <c r="F594">
        <v>1054</v>
      </c>
      <c r="G594" t="s">
        <v>1166</v>
      </c>
      <c r="H594" t="s">
        <v>49</v>
      </c>
      <c r="I594" t="s">
        <v>28</v>
      </c>
      <c r="J594" t="s">
        <v>77</v>
      </c>
      <c r="K594" t="s">
        <v>78</v>
      </c>
      <c r="L594" t="s">
        <v>31</v>
      </c>
      <c r="M594" t="s">
        <v>1170</v>
      </c>
      <c r="N594">
        <v>0.81</v>
      </c>
      <c r="O594" t="s">
        <v>33</v>
      </c>
      <c r="P594" t="s">
        <v>34</v>
      </c>
      <c r="Q594" t="s">
        <v>378</v>
      </c>
      <c r="R594" t="s">
        <v>1168</v>
      </c>
      <c r="S594">
        <v>85374</v>
      </c>
      <c r="T594" s="3">
        <v>42149</v>
      </c>
      <c r="U594" s="3">
        <v>42151</v>
      </c>
      <c r="V594">
        <v>-112.18899999999999</v>
      </c>
      <c r="W594">
        <v>1</v>
      </c>
      <c r="X594">
        <v>17.829999999999998</v>
      </c>
      <c r="Y594">
        <v>90069</v>
      </c>
    </row>
    <row r="595" spans="1:25" x14ac:dyDescent="0.25">
      <c r="A595">
        <v>8200</v>
      </c>
      <c r="B595" t="s">
        <v>56</v>
      </c>
      <c r="C595">
        <v>0.09</v>
      </c>
      <c r="D595">
        <v>138.75</v>
      </c>
      <c r="E595">
        <v>52.42</v>
      </c>
      <c r="F595">
        <v>1060</v>
      </c>
      <c r="G595" t="s">
        <v>1171</v>
      </c>
      <c r="H595" t="s">
        <v>39</v>
      </c>
      <c r="I595" t="s">
        <v>58</v>
      </c>
      <c r="J595" t="s">
        <v>41</v>
      </c>
      <c r="K595" t="s">
        <v>152</v>
      </c>
      <c r="L595" t="s">
        <v>121</v>
      </c>
      <c r="M595" t="s">
        <v>1172</v>
      </c>
      <c r="N595">
        <v>0.74</v>
      </c>
      <c r="O595" t="s">
        <v>33</v>
      </c>
      <c r="P595" t="s">
        <v>136</v>
      </c>
      <c r="Q595" t="s">
        <v>387</v>
      </c>
      <c r="R595" t="s">
        <v>580</v>
      </c>
      <c r="S595">
        <v>30318</v>
      </c>
      <c r="T595" s="3">
        <v>42087</v>
      </c>
      <c r="U595" s="3">
        <v>42088</v>
      </c>
      <c r="V595">
        <v>-445.97177625000006</v>
      </c>
      <c r="W595">
        <v>23</v>
      </c>
      <c r="X595">
        <v>2527.79</v>
      </c>
      <c r="Y595">
        <v>58628</v>
      </c>
    </row>
    <row r="596" spans="1:25" x14ac:dyDescent="0.25">
      <c r="A596">
        <v>7980</v>
      </c>
      <c r="B596" t="s">
        <v>106</v>
      </c>
      <c r="C596">
        <v>7.0000000000000007E-2</v>
      </c>
      <c r="D596">
        <v>6.3</v>
      </c>
      <c r="E596">
        <v>0.5</v>
      </c>
      <c r="F596">
        <v>1060</v>
      </c>
      <c r="G596" t="s">
        <v>1171</v>
      </c>
      <c r="H596" t="s">
        <v>49</v>
      </c>
      <c r="I596" t="s">
        <v>58</v>
      </c>
      <c r="J596" t="s">
        <v>29</v>
      </c>
      <c r="K596" t="s">
        <v>134</v>
      </c>
      <c r="L596" t="s">
        <v>59</v>
      </c>
      <c r="M596" t="s">
        <v>211</v>
      </c>
      <c r="N596">
        <v>0.39</v>
      </c>
      <c r="O596" t="s">
        <v>33</v>
      </c>
      <c r="P596" t="s">
        <v>136</v>
      </c>
      <c r="Q596" t="s">
        <v>387</v>
      </c>
      <c r="R596" t="s">
        <v>580</v>
      </c>
      <c r="S596">
        <v>30318</v>
      </c>
      <c r="T596" s="3">
        <v>42154</v>
      </c>
      <c r="U596" s="3">
        <v>42154</v>
      </c>
      <c r="V596">
        <v>4.1673999999999998</v>
      </c>
      <c r="W596">
        <v>20</v>
      </c>
      <c r="X596">
        <v>121.87</v>
      </c>
      <c r="Y596">
        <v>57061</v>
      </c>
    </row>
    <row r="597" spans="1:25" x14ac:dyDescent="0.25">
      <c r="A597">
        <v>26200</v>
      </c>
      <c r="B597" t="s">
        <v>56</v>
      </c>
      <c r="C597">
        <v>0.09</v>
      </c>
      <c r="D597">
        <v>138.75</v>
      </c>
      <c r="E597">
        <v>52.42</v>
      </c>
      <c r="F597">
        <v>1062</v>
      </c>
      <c r="G597" t="s">
        <v>1173</v>
      </c>
      <c r="H597" t="s">
        <v>39</v>
      </c>
      <c r="I597" t="s">
        <v>58</v>
      </c>
      <c r="J597" t="s">
        <v>41</v>
      </c>
      <c r="K597" t="s">
        <v>152</v>
      </c>
      <c r="L597" t="s">
        <v>121</v>
      </c>
      <c r="M597" t="s">
        <v>1172</v>
      </c>
      <c r="N597">
        <v>0.74</v>
      </c>
      <c r="O597" t="s">
        <v>33</v>
      </c>
      <c r="P597" t="s">
        <v>53</v>
      </c>
      <c r="Q597" t="s">
        <v>71</v>
      </c>
      <c r="R597" t="s">
        <v>1174</v>
      </c>
      <c r="S597">
        <v>11727</v>
      </c>
      <c r="T597" s="3">
        <v>42087</v>
      </c>
      <c r="U597" s="3">
        <v>42088</v>
      </c>
      <c r="V597">
        <v>-335.31712500000003</v>
      </c>
      <c r="W597">
        <v>6</v>
      </c>
      <c r="X597">
        <v>659.42</v>
      </c>
      <c r="Y597">
        <v>91354</v>
      </c>
    </row>
    <row r="598" spans="1:25" x14ac:dyDescent="0.25">
      <c r="A598">
        <v>25979</v>
      </c>
      <c r="B598" t="s">
        <v>106</v>
      </c>
      <c r="C598">
        <v>0.04</v>
      </c>
      <c r="D598">
        <v>22.38</v>
      </c>
      <c r="E598">
        <v>15.1</v>
      </c>
      <c r="F598">
        <v>1062</v>
      </c>
      <c r="G598" t="s">
        <v>1173</v>
      </c>
      <c r="H598" t="s">
        <v>49</v>
      </c>
      <c r="I598" t="s">
        <v>58</v>
      </c>
      <c r="J598" t="s">
        <v>29</v>
      </c>
      <c r="K598" t="s">
        <v>109</v>
      </c>
      <c r="L598" t="s">
        <v>59</v>
      </c>
      <c r="M598" t="s">
        <v>1175</v>
      </c>
      <c r="N598">
        <v>0.38</v>
      </c>
      <c r="O598" t="s">
        <v>33</v>
      </c>
      <c r="P598" t="s">
        <v>53</v>
      </c>
      <c r="Q598" t="s">
        <v>71</v>
      </c>
      <c r="R598" t="s">
        <v>1174</v>
      </c>
      <c r="S598">
        <v>11727</v>
      </c>
      <c r="T598" s="3">
        <v>42154</v>
      </c>
      <c r="U598" s="3">
        <v>42162</v>
      </c>
      <c r="V598">
        <v>16.021800000000013</v>
      </c>
      <c r="W598">
        <v>18</v>
      </c>
      <c r="X598">
        <v>403.53</v>
      </c>
      <c r="Y598">
        <v>91355</v>
      </c>
    </row>
    <row r="599" spans="1:25" x14ac:dyDescent="0.25">
      <c r="A599">
        <v>25981</v>
      </c>
      <c r="B599" t="s">
        <v>106</v>
      </c>
      <c r="C599">
        <v>0.06</v>
      </c>
      <c r="D599">
        <v>17.78</v>
      </c>
      <c r="E599">
        <v>5.03</v>
      </c>
      <c r="F599">
        <v>1062</v>
      </c>
      <c r="G599" t="s">
        <v>1173</v>
      </c>
      <c r="H599" t="s">
        <v>49</v>
      </c>
      <c r="I599" t="s">
        <v>58</v>
      </c>
      <c r="J599" t="s">
        <v>41</v>
      </c>
      <c r="K599" t="s">
        <v>50</v>
      </c>
      <c r="L599" t="s">
        <v>59</v>
      </c>
      <c r="M599" t="s">
        <v>1176</v>
      </c>
      <c r="N599">
        <v>0.54</v>
      </c>
      <c r="O599" t="s">
        <v>33</v>
      </c>
      <c r="P599" t="s">
        <v>53</v>
      </c>
      <c r="Q599" t="s">
        <v>71</v>
      </c>
      <c r="R599" t="s">
        <v>1174</v>
      </c>
      <c r="S599">
        <v>11727</v>
      </c>
      <c r="T599" s="3">
        <v>42154</v>
      </c>
      <c r="U599" s="3">
        <v>42157</v>
      </c>
      <c r="V599">
        <v>38.067299999999996</v>
      </c>
      <c r="W599">
        <v>3</v>
      </c>
      <c r="X599">
        <v>55.17</v>
      </c>
      <c r="Y599">
        <v>91355</v>
      </c>
    </row>
    <row r="600" spans="1:25" x14ac:dyDescent="0.25">
      <c r="A600">
        <v>19445</v>
      </c>
      <c r="B600" t="s">
        <v>47</v>
      </c>
      <c r="C600">
        <v>0.01</v>
      </c>
      <c r="D600">
        <v>15.99</v>
      </c>
      <c r="E600">
        <v>13.18</v>
      </c>
      <c r="F600">
        <v>1065</v>
      </c>
      <c r="G600" t="s">
        <v>1177</v>
      </c>
      <c r="H600" t="s">
        <v>49</v>
      </c>
      <c r="I600" t="s">
        <v>28</v>
      </c>
      <c r="J600" t="s">
        <v>29</v>
      </c>
      <c r="K600" t="s">
        <v>109</v>
      </c>
      <c r="L600" t="s">
        <v>59</v>
      </c>
      <c r="M600" t="s">
        <v>638</v>
      </c>
      <c r="N600">
        <v>0.37</v>
      </c>
      <c r="O600" t="s">
        <v>33</v>
      </c>
      <c r="P600" t="s">
        <v>61</v>
      </c>
      <c r="Q600" t="s">
        <v>178</v>
      </c>
      <c r="R600" t="s">
        <v>1178</v>
      </c>
      <c r="S600">
        <v>60459</v>
      </c>
      <c r="T600" s="3">
        <v>42053</v>
      </c>
      <c r="U600" s="3">
        <v>42055</v>
      </c>
      <c r="V600">
        <v>-99.435440000000014</v>
      </c>
      <c r="W600">
        <v>23</v>
      </c>
      <c r="X600">
        <v>377.44</v>
      </c>
      <c r="Y600">
        <v>88899</v>
      </c>
    </row>
    <row r="601" spans="1:25" x14ac:dyDescent="0.25">
      <c r="A601">
        <v>20445</v>
      </c>
      <c r="B601" t="s">
        <v>106</v>
      </c>
      <c r="C601">
        <v>0.04</v>
      </c>
      <c r="D601">
        <v>22.84</v>
      </c>
      <c r="E601">
        <v>16.87</v>
      </c>
      <c r="F601">
        <v>1068</v>
      </c>
      <c r="G601" t="s">
        <v>1179</v>
      </c>
      <c r="H601" t="s">
        <v>49</v>
      </c>
      <c r="I601" t="s">
        <v>40</v>
      </c>
      <c r="J601" t="s">
        <v>29</v>
      </c>
      <c r="K601" t="s">
        <v>93</v>
      </c>
      <c r="L601" t="s">
        <v>59</v>
      </c>
      <c r="M601" t="s">
        <v>1180</v>
      </c>
      <c r="N601">
        <v>0.39</v>
      </c>
      <c r="O601" t="s">
        <v>33</v>
      </c>
      <c r="P601" t="s">
        <v>61</v>
      </c>
      <c r="Q601" t="s">
        <v>178</v>
      </c>
      <c r="R601" t="s">
        <v>1181</v>
      </c>
      <c r="S601">
        <v>60409</v>
      </c>
      <c r="T601" s="3">
        <v>42079</v>
      </c>
      <c r="U601" s="3">
        <v>42079</v>
      </c>
      <c r="V601">
        <v>-97.28</v>
      </c>
      <c r="W601">
        <v>12</v>
      </c>
      <c r="X601">
        <v>286.39999999999998</v>
      </c>
      <c r="Y601">
        <v>87109</v>
      </c>
    </row>
    <row r="602" spans="1:25" x14ac:dyDescent="0.25">
      <c r="A602">
        <v>24737</v>
      </c>
      <c r="B602" t="s">
        <v>56</v>
      </c>
      <c r="C602">
        <v>0.02</v>
      </c>
      <c r="D602">
        <v>15.94</v>
      </c>
      <c r="E602">
        <v>5.45</v>
      </c>
      <c r="F602">
        <v>1069</v>
      </c>
      <c r="G602" t="s">
        <v>1182</v>
      </c>
      <c r="H602" t="s">
        <v>49</v>
      </c>
      <c r="I602" t="s">
        <v>40</v>
      </c>
      <c r="J602" t="s">
        <v>29</v>
      </c>
      <c r="K602" t="s">
        <v>30</v>
      </c>
      <c r="L602" t="s">
        <v>51</v>
      </c>
      <c r="M602" t="s">
        <v>1183</v>
      </c>
      <c r="N602">
        <v>0.55000000000000004</v>
      </c>
      <c r="O602" t="s">
        <v>33</v>
      </c>
      <c r="P602" t="s">
        <v>61</v>
      </c>
      <c r="Q602" t="s">
        <v>178</v>
      </c>
      <c r="R602" t="s">
        <v>1184</v>
      </c>
      <c r="S602">
        <v>62901</v>
      </c>
      <c r="T602" s="3">
        <v>42138</v>
      </c>
      <c r="U602" s="3">
        <v>42139</v>
      </c>
      <c r="V602">
        <v>139.61200000000002</v>
      </c>
      <c r="W602">
        <v>41</v>
      </c>
      <c r="X602">
        <v>664.34</v>
      </c>
      <c r="Y602">
        <v>87110</v>
      </c>
    </row>
    <row r="603" spans="1:25" x14ac:dyDescent="0.25">
      <c r="A603">
        <v>22685</v>
      </c>
      <c r="B603" t="s">
        <v>37</v>
      </c>
      <c r="C603">
        <v>0.01</v>
      </c>
      <c r="D603">
        <v>150.88999999999999</v>
      </c>
      <c r="E603">
        <v>60.2</v>
      </c>
      <c r="F603">
        <v>1072</v>
      </c>
      <c r="G603" t="s">
        <v>1185</v>
      </c>
      <c r="H603" t="s">
        <v>39</v>
      </c>
      <c r="I603" t="s">
        <v>28</v>
      </c>
      <c r="J603" t="s">
        <v>41</v>
      </c>
      <c r="K603" t="s">
        <v>42</v>
      </c>
      <c r="L603" t="s">
        <v>43</v>
      </c>
      <c r="M603" t="s">
        <v>1186</v>
      </c>
      <c r="N603">
        <v>0.77</v>
      </c>
      <c r="O603" t="s">
        <v>33</v>
      </c>
      <c r="P603" t="s">
        <v>53</v>
      </c>
      <c r="Q603" t="s">
        <v>234</v>
      </c>
      <c r="R603" t="s">
        <v>1187</v>
      </c>
      <c r="S603">
        <v>18018</v>
      </c>
      <c r="T603" s="3">
        <v>42090</v>
      </c>
      <c r="U603" s="3">
        <v>42093</v>
      </c>
      <c r="V603">
        <v>-505.76</v>
      </c>
      <c r="W603">
        <v>3</v>
      </c>
      <c r="X603">
        <v>473.53</v>
      </c>
      <c r="Y603">
        <v>89631</v>
      </c>
    </row>
    <row r="604" spans="1:25" x14ac:dyDescent="0.25">
      <c r="A604">
        <v>26176</v>
      </c>
      <c r="B604" t="s">
        <v>25</v>
      </c>
      <c r="C604">
        <v>0.04</v>
      </c>
      <c r="D604">
        <v>19.23</v>
      </c>
      <c r="E604">
        <v>6.15</v>
      </c>
      <c r="F604">
        <v>1075</v>
      </c>
      <c r="G604" t="s">
        <v>1188</v>
      </c>
      <c r="H604" t="s">
        <v>49</v>
      </c>
      <c r="I604" t="s">
        <v>40</v>
      </c>
      <c r="J604" t="s">
        <v>41</v>
      </c>
      <c r="K604" t="s">
        <v>50</v>
      </c>
      <c r="L604" t="s">
        <v>51</v>
      </c>
      <c r="M604" t="s">
        <v>472</v>
      </c>
      <c r="N604">
        <v>0.44</v>
      </c>
      <c r="O604" t="s">
        <v>33</v>
      </c>
      <c r="P604" t="s">
        <v>61</v>
      </c>
      <c r="Q604" t="s">
        <v>178</v>
      </c>
      <c r="R604" t="s">
        <v>1189</v>
      </c>
      <c r="S604">
        <v>60441</v>
      </c>
      <c r="T604" s="3">
        <v>42072</v>
      </c>
      <c r="U604" s="3">
        <v>42073</v>
      </c>
      <c r="V604">
        <v>152.43479999999997</v>
      </c>
      <c r="W604">
        <v>11</v>
      </c>
      <c r="X604">
        <v>220.92</v>
      </c>
      <c r="Y604">
        <v>86422</v>
      </c>
    </row>
    <row r="605" spans="1:25" x14ac:dyDescent="0.25">
      <c r="A605">
        <v>23312</v>
      </c>
      <c r="B605" t="s">
        <v>37</v>
      </c>
      <c r="C605">
        <v>0.08</v>
      </c>
      <c r="D605">
        <v>13.9</v>
      </c>
      <c r="E605">
        <v>7.59</v>
      </c>
      <c r="F605">
        <v>1080</v>
      </c>
      <c r="G605" t="s">
        <v>1190</v>
      </c>
      <c r="H605" t="s">
        <v>49</v>
      </c>
      <c r="I605" t="s">
        <v>28</v>
      </c>
      <c r="J605" t="s">
        <v>29</v>
      </c>
      <c r="K605" t="s">
        <v>174</v>
      </c>
      <c r="L605" t="s">
        <v>51</v>
      </c>
      <c r="M605" t="s">
        <v>694</v>
      </c>
      <c r="N605">
        <v>0.56000000000000005</v>
      </c>
      <c r="O605" t="s">
        <v>33</v>
      </c>
      <c r="P605" t="s">
        <v>61</v>
      </c>
      <c r="Q605" t="s">
        <v>178</v>
      </c>
      <c r="R605" t="s">
        <v>1191</v>
      </c>
      <c r="S605">
        <v>60174</v>
      </c>
      <c r="T605" s="3">
        <v>42132</v>
      </c>
      <c r="U605" s="3">
        <v>42133</v>
      </c>
      <c r="V605">
        <v>9.862000000000009</v>
      </c>
      <c r="W605">
        <v>14</v>
      </c>
      <c r="X605">
        <v>196.41</v>
      </c>
      <c r="Y605">
        <v>88461</v>
      </c>
    </row>
    <row r="606" spans="1:25" x14ac:dyDescent="0.25">
      <c r="A606">
        <v>24324</v>
      </c>
      <c r="B606" t="s">
        <v>37</v>
      </c>
      <c r="C606">
        <v>7.0000000000000007E-2</v>
      </c>
      <c r="D606">
        <v>55.99</v>
      </c>
      <c r="E606">
        <v>5</v>
      </c>
      <c r="F606">
        <v>1083</v>
      </c>
      <c r="G606" t="s">
        <v>1192</v>
      </c>
      <c r="H606" t="s">
        <v>27</v>
      </c>
      <c r="I606" t="s">
        <v>28</v>
      </c>
      <c r="J606" t="s">
        <v>77</v>
      </c>
      <c r="K606" t="s">
        <v>78</v>
      </c>
      <c r="L606" t="s">
        <v>51</v>
      </c>
      <c r="M606" t="s">
        <v>398</v>
      </c>
      <c r="N606">
        <v>0.83</v>
      </c>
      <c r="O606" t="s">
        <v>33</v>
      </c>
      <c r="P606" t="s">
        <v>61</v>
      </c>
      <c r="Q606" t="s">
        <v>178</v>
      </c>
      <c r="R606" t="s">
        <v>1193</v>
      </c>
      <c r="S606">
        <v>62701</v>
      </c>
      <c r="T606" s="3">
        <v>42094</v>
      </c>
      <c r="U606" s="3">
        <v>42096</v>
      </c>
      <c r="V606">
        <v>-232.99100000000001</v>
      </c>
      <c r="W606">
        <v>1</v>
      </c>
      <c r="X606">
        <v>54.08</v>
      </c>
      <c r="Y606">
        <v>88460</v>
      </c>
    </row>
    <row r="607" spans="1:25" x14ac:dyDescent="0.25">
      <c r="A607">
        <v>18047</v>
      </c>
      <c r="B607" t="s">
        <v>37</v>
      </c>
      <c r="C607">
        <v>0.05</v>
      </c>
      <c r="D607">
        <v>7.64</v>
      </c>
      <c r="E607">
        <v>5.83</v>
      </c>
      <c r="F607">
        <v>1085</v>
      </c>
      <c r="G607" t="s">
        <v>1194</v>
      </c>
      <c r="H607" t="s">
        <v>49</v>
      </c>
      <c r="I607" t="s">
        <v>40</v>
      </c>
      <c r="J607" t="s">
        <v>29</v>
      </c>
      <c r="K607" t="s">
        <v>93</v>
      </c>
      <c r="L607" t="s">
        <v>31</v>
      </c>
      <c r="M607" t="s">
        <v>1026</v>
      </c>
      <c r="N607">
        <v>0.36</v>
      </c>
      <c r="O607" t="s">
        <v>33</v>
      </c>
      <c r="P607" t="s">
        <v>53</v>
      </c>
      <c r="Q607" t="s">
        <v>71</v>
      </c>
      <c r="R607" t="s">
        <v>1195</v>
      </c>
      <c r="S607">
        <v>11729</v>
      </c>
      <c r="T607" s="3">
        <v>42009</v>
      </c>
      <c r="U607" s="3">
        <v>42010</v>
      </c>
      <c r="V607">
        <v>-40.275199999999998</v>
      </c>
      <c r="W607">
        <v>6</v>
      </c>
      <c r="X607">
        <v>47.18</v>
      </c>
      <c r="Y607">
        <v>86122</v>
      </c>
    </row>
    <row r="608" spans="1:25" x14ac:dyDescent="0.25">
      <c r="A608">
        <v>25279</v>
      </c>
      <c r="B608" t="s">
        <v>25</v>
      </c>
      <c r="C608">
        <v>0.04</v>
      </c>
      <c r="D608">
        <v>9.06</v>
      </c>
      <c r="E608">
        <v>9.86</v>
      </c>
      <c r="F608">
        <v>1085</v>
      </c>
      <c r="G608" t="s">
        <v>1194</v>
      </c>
      <c r="H608" t="s">
        <v>49</v>
      </c>
      <c r="I608" t="s">
        <v>40</v>
      </c>
      <c r="J608" t="s">
        <v>29</v>
      </c>
      <c r="K608" t="s">
        <v>93</v>
      </c>
      <c r="L608" t="s">
        <v>59</v>
      </c>
      <c r="M608" t="s">
        <v>601</v>
      </c>
      <c r="N608">
        <v>0.4</v>
      </c>
      <c r="O608" t="s">
        <v>33</v>
      </c>
      <c r="P608" t="s">
        <v>53</v>
      </c>
      <c r="Q608" t="s">
        <v>71</v>
      </c>
      <c r="R608" t="s">
        <v>1195</v>
      </c>
      <c r="S608">
        <v>11729</v>
      </c>
      <c r="T608" s="3">
        <v>42118</v>
      </c>
      <c r="U608" s="3">
        <v>42119</v>
      </c>
      <c r="V608">
        <v>-53.25</v>
      </c>
      <c r="W608">
        <v>3</v>
      </c>
      <c r="X608">
        <v>30.87</v>
      </c>
      <c r="Y608">
        <v>86123</v>
      </c>
    </row>
    <row r="609" spans="1:25" x14ac:dyDescent="0.25">
      <c r="A609">
        <v>23104</v>
      </c>
      <c r="B609" t="s">
        <v>37</v>
      </c>
      <c r="C609">
        <v>0.06</v>
      </c>
      <c r="D609">
        <v>30.42</v>
      </c>
      <c r="E609">
        <v>8.65</v>
      </c>
      <c r="F609">
        <v>1085</v>
      </c>
      <c r="G609" t="s">
        <v>1194</v>
      </c>
      <c r="H609" t="s">
        <v>49</v>
      </c>
      <c r="I609" t="s">
        <v>28</v>
      </c>
      <c r="J609" t="s">
        <v>77</v>
      </c>
      <c r="K609" t="s">
        <v>180</v>
      </c>
      <c r="L609" t="s">
        <v>59</v>
      </c>
      <c r="M609" t="s">
        <v>1196</v>
      </c>
      <c r="N609">
        <v>0.74</v>
      </c>
      <c r="O609" t="s">
        <v>33</v>
      </c>
      <c r="P609" t="s">
        <v>53</v>
      </c>
      <c r="Q609" t="s">
        <v>71</v>
      </c>
      <c r="R609" t="s">
        <v>1195</v>
      </c>
      <c r="S609">
        <v>11729</v>
      </c>
      <c r="T609" s="3">
        <v>42137</v>
      </c>
      <c r="U609" s="3">
        <v>42139</v>
      </c>
      <c r="V609">
        <v>-159.25</v>
      </c>
      <c r="W609">
        <v>10</v>
      </c>
      <c r="X609">
        <v>309.05</v>
      </c>
      <c r="Y609">
        <v>86124</v>
      </c>
    </row>
    <row r="610" spans="1:25" x14ac:dyDescent="0.25">
      <c r="A610">
        <v>23105</v>
      </c>
      <c r="B610" t="s">
        <v>37</v>
      </c>
      <c r="C610">
        <v>0.02</v>
      </c>
      <c r="D610">
        <v>37.94</v>
      </c>
      <c r="E610">
        <v>5.08</v>
      </c>
      <c r="F610">
        <v>1085</v>
      </c>
      <c r="G610" t="s">
        <v>1194</v>
      </c>
      <c r="H610" t="s">
        <v>49</v>
      </c>
      <c r="I610" t="s">
        <v>28</v>
      </c>
      <c r="J610" t="s">
        <v>29</v>
      </c>
      <c r="K610" t="s">
        <v>93</v>
      </c>
      <c r="L610" t="s">
        <v>31</v>
      </c>
      <c r="M610" t="s">
        <v>892</v>
      </c>
      <c r="N610">
        <v>0.38</v>
      </c>
      <c r="O610" t="s">
        <v>33</v>
      </c>
      <c r="P610" t="s">
        <v>53</v>
      </c>
      <c r="Q610" t="s">
        <v>71</v>
      </c>
      <c r="R610" t="s">
        <v>1195</v>
      </c>
      <c r="S610">
        <v>11729</v>
      </c>
      <c r="T610" s="3">
        <v>42137</v>
      </c>
      <c r="U610" s="3">
        <v>42138</v>
      </c>
      <c r="V610">
        <v>206.517</v>
      </c>
      <c r="W610">
        <v>8</v>
      </c>
      <c r="X610">
        <v>299.3</v>
      </c>
      <c r="Y610">
        <v>86124</v>
      </c>
    </row>
    <row r="611" spans="1:25" x14ac:dyDescent="0.25">
      <c r="A611">
        <v>25280</v>
      </c>
      <c r="B611" t="s">
        <v>25</v>
      </c>
      <c r="C611">
        <v>0.04</v>
      </c>
      <c r="D611">
        <v>14.27</v>
      </c>
      <c r="E611">
        <v>7.27</v>
      </c>
      <c r="F611">
        <v>1086</v>
      </c>
      <c r="G611" t="s">
        <v>1197</v>
      </c>
      <c r="H611" t="s">
        <v>49</v>
      </c>
      <c r="I611" t="s">
        <v>40</v>
      </c>
      <c r="J611" t="s">
        <v>29</v>
      </c>
      <c r="K611" t="s">
        <v>109</v>
      </c>
      <c r="L611" t="s">
        <v>59</v>
      </c>
      <c r="M611" t="s">
        <v>1198</v>
      </c>
      <c r="N611">
        <v>0.38</v>
      </c>
      <c r="O611" t="s">
        <v>33</v>
      </c>
      <c r="P611" t="s">
        <v>53</v>
      </c>
      <c r="Q611" t="s">
        <v>71</v>
      </c>
      <c r="R611" t="s">
        <v>1199</v>
      </c>
      <c r="S611">
        <v>11746</v>
      </c>
      <c r="T611" s="3">
        <v>42118</v>
      </c>
      <c r="U611" s="3">
        <v>42119</v>
      </c>
      <c r="V611">
        <v>2.125</v>
      </c>
      <c r="W611">
        <v>3</v>
      </c>
      <c r="X611">
        <v>45.24</v>
      </c>
      <c r="Y611">
        <v>86123</v>
      </c>
    </row>
    <row r="612" spans="1:25" x14ac:dyDescent="0.25">
      <c r="A612">
        <v>22537</v>
      </c>
      <c r="B612" t="s">
        <v>56</v>
      </c>
      <c r="C612">
        <v>0.02</v>
      </c>
      <c r="D612">
        <v>15.14</v>
      </c>
      <c r="E612">
        <v>4.53</v>
      </c>
      <c r="F612">
        <v>1101</v>
      </c>
      <c r="G612" t="s">
        <v>1200</v>
      </c>
      <c r="H612" t="s">
        <v>49</v>
      </c>
      <c r="I612" t="s">
        <v>58</v>
      </c>
      <c r="J612" t="s">
        <v>29</v>
      </c>
      <c r="K612" t="s">
        <v>141</v>
      </c>
      <c r="L612" t="s">
        <v>59</v>
      </c>
      <c r="M612" t="s">
        <v>1201</v>
      </c>
      <c r="N612">
        <v>0.81</v>
      </c>
      <c r="O612" t="s">
        <v>33</v>
      </c>
      <c r="P612" t="s">
        <v>34</v>
      </c>
      <c r="Q612" t="s">
        <v>45</v>
      </c>
      <c r="R612" t="s">
        <v>1092</v>
      </c>
      <c r="S612">
        <v>93030</v>
      </c>
      <c r="T612" s="3">
        <v>42129</v>
      </c>
      <c r="U612" s="3">
        <v>42130</v>
      </c>
      <c r="V612">
        <v>5.8840000000000074</v>
      </c>
      <c r="W612">
        <v>3</v>
      </c>
      <c r="X612">
        <v>51.02</v>
      </c>
      <c r="Y612">
        <v>91488</v>
      </c>
    </row>
    <row r="613" spans="1:25" x14ac:dyDescent="0.25">
      <c r="A613">
        <v>21847</v>
      </c>
      <c r="B613" t="s">
        <v>37</v>
      </c>
      <c r="C613">
        <v>0.05</v>
      </c>
      <c r="D613">
        <v>328.14</v>
      </c>
      <c r="E613">
        <v>91.05</v>
      </c>
      <c r="F613">
        <v>1103</v>
      </c>
      <c r="G613" t="s">
        <v>1202</v>
      </c>
      <c r="H613" t="s">
        <v>39</v>
      </c>
      <c r="I613" t="s">
        <v>40</v>
      </c>
      <c r="J613" t="s">
        <v>29</v>
      </c>
      <c r="K613" t="s">
        <v>257</v>
      </c>
      <c r="L613" t="s">
        <v>43</v>
      </c>
      <c r="M613" t="s">
        <v>468</v>
      </c>
      <c r="N613">
        <v>0.56999999999999995</v>
      </c>
      <c r="O613" t="s">
        <v>33</v>
      </c>
      <c r="P613" t="s">
        <v>61</v>
      </c>
      <c r="Q613" t="s">
        <v>496</v>
      </c>
      <c r="R613" t="s">
        <v>1203</v>
      </c>
      <c r="S613">
        <v>68046</v>
      </c>
      <c r="T613" s="3">
        <v>42104</v>
      </c>
      <c r="U613" s="3">
        <v>42105</v>
      </c>
      <c r="V613">
        <v>772.04</v>
      </c>
      <c r="W613">
        <v>7</v>
      </c>
      <c r="X613">
        <v>2291.39</v>
      </c>
      <c r="Y613">
        <v>90977</v>
      </c>
    </row>
    <row r="614" spans="1:25" x14ac:dyDescent="0.25">
      <c r="A614">
        <v>3847</v>
      </c>
      <c r="B614" t="s">
        <v>37</v>
      </c>
      <c r="C614">
        <v>0.05</v>
      </c>
      <c r="D614">
        <v>328.14</v>
      </c>
      <c r="E614">
        <v>91.05</v>
      </c>
      <c r="F614">
        <v>1104</v>
      </c>
      <c r="G614" t="s">
        <v>1204</v>
      </c>
      <c r="H614" t="s">
        <v>39</v>
      </c>
      <c r="I614" t="s">
        <v>40</v>
      </c>
      <c r="J614" t="s">
        <v>29</v>
      </c>
      <c r="K614" t="s">
        <v>257</v>
      </c>
      <c r="L614" t="s">
        <v>43</v>
      </c>
      <c r="M614" t="s">
        <v>468</v>
      </c>
      <c r="N614">
        <v>0.56999999999999995</v>
      </c>
      <c r="O614" t="s">
        <v>33</v>
      </c>
      <c r="P614" t="s">
        <v>53</v>
      </c>
      <c r="Q614" t="s">
        <v>71</v>
      </c>
      <c r="R614" t="s">
        <v>90</v>
      </c>
      <c r="S614">
        <v>10282</v>
      </c>
      <c r="T614" s="3">
        <v>42104</v>
      </c>
      <c r="U614" s="3">
        <v>42105</v>
      </c>
      <c r="V614">
        <v>772.04</v>
      </c>
      <c r="W614">
        <v>29</v>
      </c>
      <c r="X614">
        <v>9492.92</v>
      </c>
      <c r="Y614">
        <v>27456</v>
      </c>
    </row>
    <row r="615" spans="1:25" x14ac:dyDescent="0.25">
      <c r="A615">
        <v>2808</v>
      </c>
      <c r="B615" t="s">
        <v>56</v>
      </c>
      <c r="C615">
        <v>0.04</v>
      </c>
      <c r="D615">
        <v>6.35</v>
      </c>
      <c r="E615">
        <v>1.02</v>
      </c>
      <c r="F615">
        <v>1106</v>
      </c>
      <c r="G615" t="s">
        <v>1205</v>
      </c>
      <c r="H615" t="s">
        <v>49</v>
      </c>
      <c r="I615" t="s">
        <v>58</v>
      </c>
      <c r="J615" t="s">
        <v>29</v>
      </c>
      <c r="K615" t="s">
        <v>93</v>
      </c>
      <c r="L615" t="s">
        <v>31</v>
      </c>
      <c r="M615" t="s">
        <v>887</v>
      </c>
      <c r="N615">
        <v>0.39</v>
      </c>
      <c r="O615" t="s">
        <v>33</v>
      </c>
      <c r="P615" t="s">
        <v>61</v>
      </c>
      <c r="Q615" t="s">
        <v>130</v>
      </c>
      <c r="R615" t="s">
        <v>787</v>
      </c>
      <c r="S615">
        <v>75220</v>
      </c>
      <c r="T615" s="3">
        <v>42144</v>
      </c>
      <c r="U615" s="3">
        <v>42147</v>
      </c>
      <c r="V615">
        <v>81.91</v>
      </c>
      <c r="W615">
        <v>52</v>
      </c>
      <c r="X615">
        <v>318.47000000000003</v>
      </c>
      <c r="Y615">
        <v>20261</v>
      </c>
    </row>
    <row r="616" spans="1:25" x14ac:dyDescent="0.25">
      <c r="A616">
        <v>106</v>
      </c>
      <c r="B616" t="s">
        <v>25</v>
      </c>
      <c r="C616">
        <v>0.01</v>
      </c>
      <c r="D616">
        <v>9.31</v>
      </c>
      <c r="E616">
        <v>3.98</v>
      </c>
      <c r="F616">
        <v>1106</v>
      </c>
      <c r="G616" t="s">
        <v>1205</v>
      </c>
      <c r="H616" t="s">
        <v>49</v>
      </c>
      <c r="I616" t="s">
        <v>58</v>
      </c>
      <c r="J616" t="s">
        <v>29</v>
      </c>
      <c r="K616" t="s">
        <v>174</v>
      </c>
      <c r="L616" t="s">
        <v>51</v>
      </c>
      <c r="M616" t="s">
        <v>1206</v>
      </c>
      <c r="N616">
        <v>0.56000000000000005</v>
      </c>
      <c r="O616" t="s">
        <v>33</v>
      </c>
      <c r="P616" t="s">
        <v>61</v>
      </c>
      <c r="Q616" t="s">
        <v>130</v>
      </c>
      <c r="R616" t="s">
        <v>787</v>
      </c>
      <c r="S616">
        <v>75220</v>
      </c>
      <c r="T616" s="3">
        <v>42145</v>
      </c>
      <c r="U616" s="3">
        <v>42146</v>
      </c>
      <c r="V616">
        <v>-10.9</v>
      </c>
      <c r="W616">
        <v>61</v>
      </c>
      <c r="X616">
        <v>586.96</v>
      </c>
      <c r="Y616">
        <v>646</v>
      </c>
    </row>
    <row r="617" spans="1:25" x14ac:dyDescent="0.25">
      <c r="A617">
        <v>6443</v>
      </c>
      <c r="B617" t="s">
        <v>37</v>
      </c>
      <c r="C617">
        <v>0.08</v>
      </c>
      <c r="D617">
        <v>140.81</v>
      </c>
      <c r="E617">
        <v>24.49</v>
      </c>
      <c r="F617">
        <v>1106</v>
      </c>
      <c r="G617" t="s">
        <v>1205</v>
      </c>
      <c r="H617" t="s">
        <v>49</v>
      </c>
      <c r="I617" t="s">
        <v>114</v>
      </c>
      <c r="J617" t="s">
        <v>41</v>
      </c>
      <c r="K617" t="s">
        <v>42</v>
      </c>
      <c r="L617" t="s">
        <v>236</v>
      </c>
      <c r="M617" t="s">
        <v>1207</v>
      </c>
      <c r="N617">
        <v>0.56999999999999995</v>
      </c>
      <c r="O617" t="s">
        <v>33</v>
      </c>
      <c r="P617" t="s">
        <v>61</v>
      </c>
      <c r="Q617" t="s">
        <v>130</v>
      </c>
      <c r="R617" t="s">
        <v>787</v>
      </c>
      <c r="S617">
        <v>75220</v>
      </c>
      <c r="T617" s="3">
        <v>42161</v>
      </c>
      <c r="U617" s="3">
        <v>42163</v>
      </c>
      <c r="V617">
        <v>1232.79</v>
      </c>
      <c r="W617">
        <v>81</v>
      </c>
      <c r="X617">
        <v>11272.77</v>
      </c>
      <c r="Y617">
        <v>45824</v>
      </c>
    </row>
    <row r="618" spans="1:25" x14ac:dyDescent="0.25">
      <c r="A618">
        <v>18106</v>
      </c>
      <c r="B618" t="s">
        <v>25</v>
      </c>
      <c r="C618">
        <v>0.01</v>
      </c>
      <c r="D618">
        <v>9.31</v>
      </c>
      <c r="E618">
        <v>3.98</v>
      </c>
      <c r="F618">
        <v>1107</v>
      </c>
      <c r="G618" t="s">
        <v>1208</v>
      </c>
      <c r="H618" t="s">
        <v>49</v>
      </c>
      <c r="I618" t="s">
        <v>58</v>
      </c>
      <c r="J618" t="s">
        <v>29</v>
      </c>
      <c r="K618" t="s">
        <v>174</v>
      </c>
      <c r="L618" t="s">
        <v>51</v>
      </c>
      <c r="M618" t="s">
        <v>1206</v>
      </c>
      <c r="N618">
        <v>0.56000000000000005</v>
      </c>
      <c r="O618" t="s">
        <v>33</v>
      </c>
      <c r="P618" t="s">
        <v>61</v>
      </c>
      <c r="Q618" t="s">
        <v>130</v>
      </c>
      <c r="R618" t="s">
        <v>1209</v>
      </c>
      <c r="S618">
        <v>77566</v>
      </c>
      <c r="T618" s="3">
        <v>42145</v>
      </c>
      <c r="U618" s="3">
        <v>42146</v>
      </c>
      <c r="V618">
        <v>2.1800000000000015</v>
      </c>
      <c r="W618">
        <v>15</v>
      </c>
      <c r="X618">
        <v>144.33000000000001</v>
      </c>
      <c r="Y618">
        <v>86411</v>
      </c>
    </row>
    <row r="619" spans="1:25" x14ac:dyDescent="0.25">
      <c r="A619">
        <v>20807</v>
      </c>
      <c r="B619" t="s">
        <v>56</v>
      </c>
      <c r="C619">
        <v>0.09</v>
      </c>
      <c r="D619">
        <v>31.74</v>
      </c>
      <c r="E619">
        <v>12.62</v>
      </c>
      <c r="F619">
        <v>1108</v>
      </c>
      <c r="G619" t="s">
        <v>1210</v>
      </c>
      <c r="H619" t="s">
        <v>27</v>
      </c>
      <c r="I619" t="s">
        <v>58</v>
      </c>
      <c r="J619" t="s">
        <v>29</v>
      </c>
      <c r="K619" t="s">
        <v>109</v>
      </c>
      <c r="L619" t="s">
        <v>59</v>
      </c>
      <c r="M619" t="s">
        <v>1058</v>
      </c>
      <c r="N619">
        <v>0.37</v>
      </c>
      <c r="O619" t="s">
        <v>33</v>
      </c>
      <c r="P619" t="s">
        <v>61</v>
      </c>
      <c r="Q619" t="s">
        <v>130</v>
      </c>
      <c r="R619" t="s">
        <v>1211</v>
      </c>
      <c r="S619">
        <v>75146</v>
      </c>
      <c r="T619" s="3">
        <v>42144</v>
      </c>
      <c r="U619" s="3">
        <v>42144</v>
      </c>
      <c r="V619">
        <v>67.107500000000002</v>
      </c>
      <c r="W619">
        <v>9</v>
      </c>
      <c r="X619">
        <v>270.55</v>
      </c>
      <c r="Y619">
        <v>86409</v>
      </c>
    </row>
    <row r="620" spans="1:25" x14ac:dyDescent="0.25">
      <c r="A620">
        <v>20808</v>
      </c>
      <c r="B620" t="s">
        <v>56</v>
      </c>
      <c r="C620">
        <v>0.04</v>
      </c>
      <c r="D620">
        <v>6.35</v>
      </c>
      <c r="E620">
        <v>1.02</v>
      </c>
      <c r="F620">
        <v>1108</v>
      </c>
      <c r="G620" t="s">
        <v>1210</v>
      </c>
      <c r="H620" t="s">
        <v>49</v>
      </c>
      <c r="I620" t="s">
        <v>58</v>
      </c>
      <c r="J620" t="s">
        <v>29</v>
      </c>
      <c r="K620" t="s">
        <v>93</v>
      </c>
      <c r="L620" t="s">
        <v>31</v>
      </c>
      <c r="M620" t="s">
        <v>887</v>
      </c>
      <c r="N620">
        <v>0.39</v>
      </c>
      <c r="O620" t="s">
        <v>33</v>
      </c>
      <c r="P620" t="s">
        <v>61</v>
      </c>
      <c r="Q620" t="s">
        <v>130</v>
      </c>
      <c r="R620" t="s">
        <v>1211</v>
      </c>
      <c r="S620">
        <v>75146</v>
      </c>
      <c r="T620" s="3">
        <v>42144</v>
      </c>
      <c r="U620" s="3">
        <v>42147</v>
      </c>
      <c r="V620">
        <v>54.937799999999996</v>
      </c>
      <c r="W620">
        <v>13</v>
      </c>
      <c r="X620">
        <v>79.62</v>
      </c>
      <c r="Y620">
        <v>86409</v>
      </c>
    </row>
    <row r="621" spans="1:25" x14ac:dyDescent="0.25">
      <c r="A621">
        <v>20809</v>
      </c>
      <c r="B621" t="s">
        <v>56</v>
      </c>
      <c r="C621">
        <v>0.02</v>
      </c>
      <c r="D621">
        <v>65.989999999999995</v>
      </c>
      <c r="E621">
        <v>8.99</v>
      </c>
      <c r="F621">
        <v>1108</v>
      </c>
      <c r="G621" t="s">
        <v>1210</v>
      </c>
      <c r="H621" t="s">
        <v>27</v>
      </c>
      <c r="I621" t="s">
        <v>58</v>
      </c>
      <c r="J621" t="s">
        <v>77</v>
      </c>
      <c r="K621" t="s">
        <v>78</v>
      </c>
      <c r="L621" t="s">
        <v>59</v>
      </c>
      <c r="M621" t="s">
        <v>615</v>
      </c>
      <c r="N621">
        <v>0.56000000000000005</v>
      </c>
      <c r="O621" t="s">
        <v>33</v>
      </c>
      <c r="P621" t="s">
        <v>61</v>
      </c>
      <c r="Q621" t="s">
        <v>130</v>
      </c>
      <c r="R621" t="s">
        <v>1211</v>
      </c>
      <c r="S621">
        <v>75146</v>
      </c>
      <c r="T621" s="3">
        <v>42144</v>
      </c>
      <c r="U621" s="3">
        <v>42145</v>
      </c>
      <c r="V621">
        <v>168.23699999999999</v>
      </c>
      <c r="W621">
        <v>8</v>
      </c>
      <c r="X621">
        <v>479.79</v>
      </c>
      <c r="Y621">
        <v>86409</v>
      </c>
    </row>
    <row r="622" spans="1:25" x14ac:dyDescent="0.25">
      <c r="A622">
        <v>22480</v>
      </c>
      <c r="B622" t="s">
        <v>56</v>
      </c>
      <c r="C622">
        <v>0.08</v>
      </c>
      <c r="D622">
        <v>8.3699999999999992</v>
      </c>
      <c r="E622">
        <v>10.16</v>
      </c>
      <c r="F622">
        <v>1109</v>
      </c>
      <c r="G622" t="s">
        <v>1212</v>
      </c>
      <c r="H622" t="s">
        <v>49</v>
      </c>
      <c r="I622" t="s">
        <v>114</v>
      </c>
      <c r="J622" t="s">
        <v>41</v>
      </c>
      <c r="K622" t="s">
        <v>50</v>
      </c>
      <c r="L622" t="s">
        <v>236</v>
      </c>
      <c r="M622" t="s">
        <v>1213</v>
      </c>
      <c r="N622">
        <v>0.59</v>
      </c>
      <c r="O622" t="s">
        <v>33</v>
      </c>
      <c r="P622" t="s">
        <v>61</v>
      </c>
      <c r="Q622" t="s">
        <v>130</v>
      </c>
      <c r="R622" t="s">
        <v>1214</v>
      </c>
      <c r="S622">
        <v>78041</v>
      </c>
      <c r="T622" s="3">
        <v>42184</v>
      </c>
      <c r="U622" s="3">
        <v>42184</v>
      </c>
      <c r="V622">
        <v>-169.232</v>
      </c>
      <c r="W622">
        <v>13</v>
      </c>
      <c r="X622">
        <v>108.99</v>
      </c>
      <c r="Y622">
        <v>86410</v>
      </c>
    </row>
    <row r="623" spans="1:25" x14ac:dyDescent="0.25">
      <c r="A623">
        <v>20176</v>
      </c>
      <c r="B623" t="s">
        <v>37</v>
      </c>
      <c r="C623">
        <v>0.03</v>
      </c>
      <c r="D623">
        <v>300.98</v>
      </c>
      <c r="E623">
        <v>54.92</v>
      </c>
      <c r="F623">
        <v>1112</v>
      </c>
      <c r="G623" t="s">
        <v>1215</v>
      </c>
      <c r="H623" t="s">
        <v>39</v>
      </c>
      <c r="I623" t="s">
        <v>28</v>
      </c>
      <c r="J623" t="s">
        <v>41</v>
      </c>
      <c r="K623" t="s">
        <v>191</v>
      </c>
      <c r="L623" t="s">
        <v>121</v>
      </c>
      <c r="M623" t="s">
        <v>192</v>
      </c>
      <c r="N623">
        <v>0.55000000000000004</v>
      </c>
      <c r="O623" t="s">
        <v>33</v>
      </c>
      <c r="P623" t="s">
        <v>34</v>
      </c>
      <c r="Q623" t="s">
        <v>45</v>
      </c>
      <c r="R623" t="s">
        <v>1216</v>
      </c>
      <c r="S623">
        <v>92399</v>
      </c>
      <c r="T623" s="3">
        <v>42096</v>
      </c>
      <c r="U623" s="3">
        <v>42098</v>
      </c>
      <c r="V623">
        <v>1272.5808</v>
      </c>
      <c r="W623">
        <v>12</v>
      </c>
      <c r="X623">
        <v>3527.82</v>
      </c>
      <c r="Y623">
        <v>90832</v>
      </c>
    </row>
    <row r="624" spans="1:25" x14ac:dyDescent="0.25">
      <c r="A624">
        <v>20177</v>
      </c>
      <c r="B624" t="s">
        <v>37</v>
      </c>
      <c r="C624">
        <v>0.02</v>
      </c>
      <c r="D624">
        <v>2550.14</v>
      </c>
      <c r="E624">
        <v>29.7</v>
      </c>
      <c r="F624">
        <v>1112</v>
      </c>
      <c r="G624" t="s">
        <v>1215</v>
      </c>
      <c r="H624" t="s">
        <v>39</v>
      </c>
      <c r="I624" t="s">
        <v>28</v>
      </c>
      <c r="J624" t="s">
        <v>77</v>
      </c>
      <c r="K624" t="s">
        <v>85</v>
      </c>
      <c r="L624" t="s">
        <v>43</v>
      </c>
      <c r="M624" t="s">
        <v>1217</v>
      </c>
      <c r="N624">
        <v>0.56999999999999995</v>
      </c>
      <c r="O624" t="s">
        <v>33</v>
      </c>
      <c r="P624" t="s">
        <v>34</v>
      </c>
      <c r="Q624" t="s">
        <v>45</v>
      </c>
      <c r="R624" t="s">
        <v>1216</v>
      </c>
      <c r="S624">
        <v>92399</v>
      </c>
      <c r="T624" s="3">
        <v>42096</v>
      </c>
      <c r="U624" s="3">
        <v>42098</v>
      </c>
      <c r="V624">
        <v>-5390.7388920000003</v>
      </c>
      <c r="W624">
        <v>2</v>
      </c>
      <c r="X624">
        <v>4698.21</v>
      </c>
      <c r="Y624">
        <v>90832</v>
      </c>
    </row>
    <row r="625" spans="1:25" x14ac:dyDescent="0.25">
      <c r="A625">
        <v>26060</v>
      </c>
      <c r="B625" t="s">
        <v>47</v>
      </c>
      <c r="C625">
        <v>0.01</v>
      </c>
      <c r="D625">
        <v>2.89</v>
      </c>
      <c r="E625">
        <v>0.5</v>
      </c>
      <c r="F625">
        <v>1113</v>
      </c>
      <c r="G625" t="s">
        <v>1218</v>
      </c>
      <c r="H625" t="s">
        <v>49</v>
      </c>
      <c r="I625" t="s">
        <v>28</v>
      </c>
      <c r="J625" t="s">
        <v>29</v>
      </c>
      <c r="K625" t="s">
        <v>134</v>
      </c>
      <c r="L625" t="s">
        <v>59</v>
      </c>
      <c r="M625" t="s">
        <v>789</v>
      </c>
      <c r="N625">
        <v>0.38</v>
      </c>
      <c r="O625" t="s">
        <v>33</v>
      </c>
      <c r="P625" t="s">
        <v>34</v>
      </c>
      <c r="Q625" t="s">
        <v>255</v>
      </c>
      <c r="R625" t="s">
        <v>1219</v>
      </c>
      <c r="S625">
        <v>80004</v>
      </c>
      <c r="T625" s="3">
        <v>42100</v>
      </c>
      <c r="U625" s="3">
        <v>42101</v>
      </c>
      <c r="V625">
        <v>29.725199999999997</v>
      </c>
      <c r="W625">
        <v>14</v>
      </c>
      <c r="X625">
        <v>43.08</v>
      </c>
      <c r="Y625">
        <v>90833</v>
      </c>
    </row>
    <row r="626" spans="1:25" x14ac:dyDescent="0.25">
      <c r="A626">
        <v>26061</v>
      </c>
      <c r="B626" t="s">
        <v>47</v>
      </c>
      <c r="C626">
        <v>0</v>
      </c>
      <c r="D626">
        <v>55.99</v>
      </c>
      <c r="E626">
        <v>5</v>
      </c>
      <c r="F626">
        <v>1113</v>
      </c>
      <c r="G626" t="s">
        <v>1218</v>
      </c>
      <c r="H626" t="s">
        <v>49</v>
      </c>
      <c r="I626" t="s">
        <v>28</v>
      </c>
      <c r="J626" t="s">
        <v>77</v>
      </c>
      <c r="K626" t="s">
        <v>78</v>
      </c>
      <c r="L626" t="s">
        <v>51</v>
      </c>
      <c r="M626" t="s">
        <v>689</v>
      </c>
      <c r="N626">
        <v>0.8</v>
      </c>
      <c r="O626" t="s">
        <v>33</v>
      </c>
      <c r="P626" t="s">
        <v>34</v>
      </c>
      <c r="Q626" t="s">
        <v>255</v>
      </c>
      <c r="R626" t="s">
        <v>1219</v>
      </c>
      <c r="S626">
        <v>80004</v>
      </c>
      <c r="T626" s="3">
        <v>42100</v>
      </c>
      <c r="U626" s="3">
        <v>42102</v>
      </c>
      <c r="V626">
        <v>-187.11</v>
      </c>
      <c r="W626">
        <v>5</v>
      </c>
      <c r="X626">
        <v>258.93</v>
      </c>
      <c r="Y626">
        <v>90833</v>
      </c>
    </row>
    <row r="627" spans="1:25" x14ac:dyDescent="0.25">
      <c r="A627">
        <v>21579</v>
      </c>
      <c r="B627" t="s">
        <v>37</v>
      </c>
      <c r="C627">
        <v>0.06</v>
      </c>
      <c r="D627">
        <v>64.650000000000006</v>
      </c>
      <c r="E627">
        <v>35</v>
      </c>
      <c r="F627">
        <v>1117</v>
      </c>
      <c r="G627" t="s">
        <v>1220</v>
      </c>
      <c r="H627" t="s">
        <v>49</v>
      </c>
      <c r="I627" t="s">
        <v>40</v>
      </c>
      <c r="J627" t="s">
        <v>29</v>
      </c>
      <c r="K627" t="s">
        <v>141</v>
      </c>
      <c r="L627" t="s">
        <v>236</v>
      </c>
      <c r="M627" t="s">
        <v>928</v>
      </c>
      <c r="N627">
        <v>0.8</v>
      </c>
      <c r="O627" t="s">
        <v>33</v>
      </c>
      <c r="P627" t="s">
        <v>34</v>
      </c>
      <c r="Q627" t="s">
        <v>378</v>
      </c>
      <c r="R627" t="s">
        <v>1221</v>
      </c>
      <c r="S627">
        <v>85705</v>
      </c>
      <c r="T627" s="3">
        <v>42040</v>
      </c>
      <c r="U627" s="3">
        <v>42041</v>
      </c>
      <c r="V627">
        <v>-139.28720000000001</v>
      </c>
      <c r="W627">
        <v>4</v>
      </c>
      <c r="X627">
        <v>277.60000000000002</v>
      </c>
      <c r="Y627">
        <v>86768</v>
      </c>
    </row>
    <row r="628" spans="1:25" x14ac:dyDescent="0.25">
      <c r="A628">
        <v>21329</v>
      </c>
      <c r="B628" t="s">
        <v>106</v>
      </c>
      <c r="C628">
        <v>0.04</v>
      </c>
      <c r="D628">
        <v>19.98</v>
      </c>
      <c r="E628">
        <v>8.68</v>
      </c>
      <c r="F628">
        <v>1121</v>
      </c>
      <c r="G628" t="s">
        <v>1222</v>
      </c>
      <c r="H628" t="s">
        <v>49</v>
      </c>
      <c r="I628" t="s">
        <v>114</v>
      </c>
      <c r="J628" t="s">
        <v>29</v>
      </c>
      <c r="K628" t="s">
        <v>93</v>
      </c>
      <c r="L628" t="s">
        <v>59</v>
      </c>
      <c r="M628" t="s">
        <v>1223</v>
      </c>
      <c r="N628">
        <v>0.37</v>
      </c>
      <c r="O628" t="s">
        <v>33</v>
      </c>
      <c r="P628" t="s">
        <v>34</v>
      </c>
      <c r="Q628" t="s">
        <v>45</v>
      </c>
      <c r="R628" t="s">
        <v>1224</v>
      </c>
      <c r="S628">
        <v>92592</v>
      </c>
      <c r="T628" s="3">
        <v>42042</v>
      </c>
      <c r="U628" s="3">
        <v>42049</v>
      </c>
      <c r="V628">
        <v>108</v>
      </c>
      <c r="W628">
        <v>8</v>
      </c>
      <c r="X628">
        <v>168.04</v>
      </c>
      <c r="Y628">
        <v>86767</v>
      </c>
    </row>
    <row r="629" spans="1:25" x14ac:dyDescent="0.25">
      <c r="A629">
        <v>21330</v>
      </c>
      <c r="B629" t="s">
        <v>106</v>
      </c>
      <c r="C629">
        <v>0.08</v>
      </c>
      <c r="D629">
        <v>125.99</v>
      </c>
      <c r="E629">
        <v>7.69</v>
      </c>
      <c r="F629">
        <v>1121</v>
      </c>
      <c r="G629" t="s">
        <v>1222</v>
      </c>
      <c r="H629" t="s">
        <v>49</v>
      </c>
      <c r="I629" t="s">
        <v>114</v>
      </c>
      <c r="J629" t="s">
        <v>77</v>
      </c>
      <c r="K629" t="s">
        <v>78</v>
      </c>
      <c r="L629" t="s">
        <v>59</v>
      </c>
      <c r="M629" t="s">
        <v>1225</v>
      </c>
      <c r="N629">
        <v>0.57999999999999996</v>
      </c>
      <c r="O629" t="s">
        <v>33</v>
      </c>
      <c r="P629" t="s">
        <v>34</v>
      </c>
      <c r="Q629" t="s">
        <v>45</v>
      </c>
      <c r="R629" t="s">
        <v>1224</v>
      </c>
      <c r="S629">
        <v>92592</v>
      </c>
      <c r="T629" s="3">
        <v>42042</v>
      </c>
      <c r="U629" s="3">
        <v>42044</v>
      </c>
      <c r="V629">
        <v>377.154</v>
      </c>
      <c r="W629">
        <v>7</v>
      </c>
      <c r="X629">
        <v>703.46</v>
      </c>
      <c r="Y629">
        <v>86767</v>
      </c>
    </row>
    <row r="630" spans="1:25" x14ac:dyDescent="0.25">
      <c r="A630">
        <v>20612</v>
      </c>
      <c r="B630" t="s">
        <v>25</v>
      </c>
      <c r="C630">
        <v>0.03</v>
      </c>
      <c r="D630">
        <v>7.3</v>
      </c>
      <c r="E630">
        <v>7.72</v>
      </c>
      <c r="F630">
        <v>1123</v>
      </c>
      <c r="G630" t="s">
        <v>1226</v>
      </c>
      <c r="H630" t="s">
        <v>49</v>
      </c>
      <c r="I630" t="s">
        <v>58</v>
      </c>
      <c r="J630" t="s">
        <v>29</v>
      </c>
      <c r="K630" t="s">
        <v>109</v>
      </c>
      <c r="L630" t="s">
        <v>59</v>
      </c>
      <c r="M630" t="s">
        <v>1227</v>
      </c>
      <c r="N630">
        <v>0.38</v>
      </c>
      <c r="O630" t="s">
        <v>33</v>
      </c>
      <c r="P630" t="s">
        <v>34</v>
      </c>
      <c r="Q630" t="s">
        <v>45</v>
      </c>
      <c r="R630" t="s">
        <v>547</v>
      </c>
      <c r="S630">
        <v>95661</v>
      </c>
      <c r="T630" s="3">
        <v>42078</v>
      </c>
      <c r="U630" s="3">
        <v>42081</v>
      </c>
      <c r="V630">
        <v>-127.05200000000001</v>
      </c>
      <c r="W630">
        <v>14</v>
      </c>
      <c r="X630">
        <v>103.61</v>
      </c>
      <c r="Y630">
        <v>87015</v>
      </c>
    </row>
    <row r="631" spans="1:25" x14ac:dyDescent="0.25">
      <c r="A631">
        <v>18212</v>
      </c>
      <c r="B631" t="s">
        <v>25</v>
      </c>
      <c r="C631">
        <v>0.09</v>
      </c>
      <c r="D631">
        <v>175.99</v>
      </c>
      <c r="E631">
        <v>4.99</v>
      </c>
      <c r="F631">
        <v>1123</v>
      </c>
      <c r="G631" t="s">
        <v>1226</v>
      </c>
      <c r="H631" t="s">
        <v>49</v>
      </c>
      <c r="I631" t="s">
        <v>58</v>
      </c>
      <c r="J631" t="s">
        <v>77</v>
      </c>
      <c r="K631" t="s">
        <v>78</v>
      </c>
      <c r="L631" t="s">
        <v>59</v>
      </c>
      <c r="M631" t="s">
        <v>139</v>
      </c>
      <c r="N631">
        <v>0.59</v>
      </c>
      <c r="O631" t="s">
        <v>33</v>
      </c>
      <c r="P631" t="s">
        <v>34</v>
      </c>
      <c r="Q631" t="s">
        <v>45</v>
      </c>
      <c r="R631" t="s">
        <v>547</v>
      </c>
      <c r="S631">
        <v>95661</v>
      </c>
      <c r="T631" s="3">
        <v>42175</v>
      </c>
      <c r="U631" s="3">
        <v>42177</v>
      </c>
      <c r="V631">
        <v>2169.7464</v>
      </c>
      <c r="W631">
        <v>22</v>
      </c>
      <c r="X631">
        <v>3144.56</v>
      </c>
      <c r="Y631">
        <v>87016</v>
      </c>
    </row>
    <row r="632" spans="1:25" x14ac:dyDescent="0.25">
      <c r="A632">
        <v>18211</v>
      </c>
      <c r="B632" t="s">
        <v>25</v>
      </c>
      <c r="C632">
        <v>0.09</v>
      </c>
      <c r="D632">
        <v>160.97999999999999</v>
      </c>
      <c r="E632">
        <v>35.020000000000003</v>
      </c>
      <c r="F632">
        <v>1124</v>
      </c>
      <c r="G632" t="s">
        <v>1228</v>
      </c>
      <c r="H632" t="s">
        <v>39</v>
      </c>
      <c r="I632" t="s">
        <v>58</v>
      </c>
      <c r="J632" t="s">
        <v>41</v>
      </c>
      <c r="K632" t="s">
        <v>191</v>
      </c>
      <c r="L632" t="s">
        <v>121</v>
      </c>
      <c r="M632" t="s">
        <v>748</v>
      </c>
      <c r="N632">
        <v>0.72</v>
      </c>
      <c r="O632" t="s">
        <v>33</v>
      </c>
      <c r="P632" t="s">
        <v>53</v>
      </c>
      <c r="Q632" t="s">
        <v>228</v>
      </c>
      <c r="R632" t="s">
        <v>1229</v>
      </c>
      <c r="S632">
        <v>6360</v>
      </c>
      <c r="T632" s="3">
        <v>42175</v>
      </c>
      <c r="U632" s="3">
        <v>42176</v>
      </c>
      <c r="V632">
        <v>-229.93</v>
      </c>
      <c r="W632">
        <v>18</v>
      </c>
      <c r="X632">
        <v>2653.02</v>
      </c>
      <c r="Y632">
        <v>87016</v>
      </c>
    </row>
    <row r="633" spans="1:25" x14ac:dyDescent="0.25">
      <c r="A633">
        <v>22052</v>
      </c>
      <c r="B633" t="s">
        <v>56</v>
      </c>
      <c r="C633">
        <v>0.02</v>
      </c>
      <c r="D633">
        <v>4.0599999999999996</v>
      </c>
      <c r="E633">
        <v>6.89</v>
      </c>
      <c r="F633">
        <v>1127</v>
      </c>
      <c r="G633" t="s">
        <v>1230</v>
      </c>
      <c r="H633" t="s">
        <v>49</v>
      </c>
      <c r="I633" t="s">
        <v>114</v>
      </c>
      <c r="J633" t="s">
        <v>29</v>
      </c>
      <c r="K633" t="s">
        <v>257</v>
      </c>
      <c r="L633" t="s">
        <v>59</v>
      </c>
      <c r="M633" t="s">
        <v>910</v>
      </c>
      <c r="N633">
        <v>0.6</v>
      </c>
      <c r="O633" t="s">
        <v>33</v>
      </c>
      <c r="P633" t="s">
        <v>61</v>
      </c>
      <c r="Q633" t="s">
        <v>130</v>
      </c>
      <c r="R633" t="s">
        <v>1231</v>
      </c>
      <c r="S633">
        <v>78852</v>
      </c>
      <c r="T633" s="3">
        <v>42059</v>
      </c>
      <c r="U633" s="3">
        <v>42061</v>
      </c>
      <c r="V633">
        <v>-93.735199999999992</v>
      </c>
      <c r="W633">
        <v>16</v>
      </c>
      <c r="X633">
        <v>66.81</v>
      </c>
      <c r="Y633">
        <v>87221</v>
      </c>
    </row>
    <row r="634" spans="1:25" x14ac:dyDescent="0.25">
      <c r="A634">
        <v>26377</v>
      </c>
      <c r="B634" t="s">
        <v>106</v>
      </c>
      <c r="C634">
        <v>0.04</v>
      </c>
      <c r="D634">
        <v>4.71</v>
      </c>
      <c r="E634">
        <v>0.7</v>
      </c>
      <c r="F634">
        <v>1127</v>
      </c>
      <c r="G634" t="s">
        <v>1230</v>
      </c>
      <c r="H634" t="s">
        <v>49</v>
      </c>
      <c r="I634" t="s">
        <v>114</v>
      </c>
      <c r="J634" t="s">
        <v>29</v>
      </c>
      <c r="K634" t="s">
        <v>66</v>
      </c>
      <c r="L634" t="s">
        <v>31</v>
      </c>
      <c r="M634" t="s">
        <v>1232</v>
      </c>
      <c r="N634">
        <v>0.8</v>
      </c>
      <c r="O634" t="s">
        <v>33</v>
      </c>
      <c r="P634" t="s">
        <v>61</v>
      </c>
      <c r="Q634" t="s">
        <v>130</v>
      </c>
      <c r="R634" t="s">
        <v>1231</v>
      </c>
      <c r="S634">
        <v>78852</v>
      </c>
      <c r="T634" s="3">
        <v>42177</v>
      </c>
      <c r="U634" s="3">
        <v>42181</v>
      </c>
      <c r="V634">
        <v>4.53</v>
      </c>
      <c r="W634">
        <v>19</v>
      </c>
      <c r="X634">
        <v>90.52</v>
      </c>
      <c r="Y634">
        <v>87222</v>
      </c>
    </row>
    <row r="635" spans="1:25" x14ac:dyDescent="0.25">
      <c r="A635">
        <v>26378</v>
      </c>
      <c r="B635" t="s">
        <v>106</v>
      </c>
      <c r="C635">
        <v>0.06</v>
      </c>
      <c r="D635">
        <v>4.2</v>
      </c>
      <c r="E635">
        <v>2.2599999999999998</v>
      </c>
      <c r="F635">
        <v>1128</v>
      </c>
      <c r="G635" t="s">
        <v>1233</v>
      </c>
      <c r="H635" t="s">
        <v>49</v>
      </c>
      <c r="I635" t="s">
        <v>114</v>
      </c>
      <c r="J635" t="s">
        <v>29</v>
      </c>
      <c r="K635" t="s">
        <v>93</v>
      </c>
      <c r="L635" t="s">
        <v>31</v>
      </c>
      <c r="M635" t="s">
        <v>1234</v>
      </c>
      <c r="N635">
        <v>0.36</v>
      </c>
      <c r="O635" t="s">
        <v>33</v>
      </c>
      <c r="P635" t="s">
        <v>61</v>
      </c>
      <c r="Q635" t="s">
        <v>130</v>
      </c>
      <c r="R635" t="s">
        <v>1235</v>
      </c>
      <c r="S635">
        <v>78539</v>
      </c>
      <c r="T635" s="3">
        <v>42177</v>
      </c>
      <c r="U635" s="3">
        <v>42182</v>
      </c>
      <c r="V635">
        <v>9.7799999999999994</v>
      </c>
      <c r="W635">
        <v>13</v>
      </c>
      <c r="X635">
        <v>55.97</v>
      </c>
      <c r="Y635">
        <v>87222</v>
      </c>
    </row>
    <row r="636" spans="1:25" x14ac:dyDescent="0.25">
      <c r="A636">
        <v>4501</v>
      </c>
      <c r="B636" t="s">
        <v>106</v>
      </c>
      <c r="C636">
        <v>0.04</v>
      </c>
      <c r="D636">
        <v>8.6</v>
      </c>
      <c r="E636">
        <v>6.19</v>
      </c>
      <c r="F636">
        <v>1129</v>
      </c>
      <c r="G636" t="s">
        <v>1236</v>
      </c>
      <c r="H636" t="s">
        <v>49</v>
      </c>
      <c r="I636" t="s">
        <v>40</v>
      </c>
      <c r="J636" t="s">
        <v>29</v>
      </c>
      <c r="K636" t="s">
        <v>109</v>
      </c>
      <c r="L636" t="s">
        <v>59</v>
      </c>
      <c r="M636" t="s">
        <v>924</v>
      </c>
      <c r="N636">
        <v>0.38</v>
      </c>
      <c r="O636" t="s">
        <v>33</v>
      </c>
      <c r="P636" t="s">
        <v>53</v>
      </c>
      <c r="Q636" t="s">
        <v>193</v>
      </c>
      <c r="R636" t="s">
        <v>194</v>
      </c>
      <c r="S636">
        <v>2118</v>
      </c>
      <c r="T636" s="3">
        <v>42051</v>
      </c>
      <c r="U636" s="3">
        <v>42058</v>
      </c>
      <c r="V636">
        <v>-63.813500000000005</v>
      </c>
      <c r="W636">
        <v>37</v>
      </c>
      <c r="X636">
        <v>311.66000000000003</v>
      </c>
      <c r="Y636">
        <v>32037</v>
      </c>
    </row>
    <row r="637" spans="1:25" x14ac:dyDescent="0.25">
      <c r="A637">
        <v>4502</v>
      </c>
      <c r="B637" t="s">
        <v>106</v>
      </c>
      <c r="C637">
        <v>7.0000000000000007E-2</v>
      </c>
      <c r="D637">
        <v>699.99</v>
      </c>
      <c r="E637">
        <v>24.49</v>
      </c>
      <c r="F637">
        <v>1129</v>
      </c>
      <c r="G637" t="s">
        <v>1236</v>
      </c>
      <c r="H637" t="s">
        <v>49</v>
      </c>
      <c r="I637" t="s">
        <v>40</v>
      </c>
      <c r="J637" t="s">
        <v>77</v>
      </c>
      <c r="K637" t="s">
        <v>587</v>
      </c>
      <c r="L637" t="s">
        <v>236</v>
      </c>
      <c r="M637" t="s">
        <v>1237</v>
      </c>
      <c r="N637">
        <v>0.54</v>
      </c>
      <c r="O637" t="s">
        <v>33</v>
      </c>
      <c r="P637" t="s">
        <v>53</v>
      </c>
      <c r="Q637" t="s">
        <v>193</v>
      </c>
      <c r="R637" t="s">
        <v>194</v>
      </c>
      <c r="S637">
        <v>2118</v>
      </c>
      <c r="T637" s="3">
        <v>42051</v>
      </c>
      <c r="U637" s="3">
        <v>42055</v>
      </c>
      <c r="V637">
        <v>325.29000000000002</v>
      </c>
      <c r="W637">
        <v>15</v>
      </c>
      <c r="X637">
        <v>9862.51</v>
      </c>
      <c r="Y637">
        <v>32037</v>
      </c>
    </row>
    <row r="638" spans="1:25" x14ac:dyDescent="0.25">
      <c r="A638">
        <v>6891</v>
      </c>
      <c r="B638" t="s">
        <v>37</v>
      </c>
      <c r="C638">
        <v>0.05</v>
      </c>
      <c r="D638">
        <v>5.78</v>
      </c>
      <c r="E638">
        <v>7.64</v>
      </c>
      <c r="F638">
        <v>1129</v>
      </c>
      <c r="G638" t="s">
        <v>1236</v>
      </c>
      <c r="H638" t="s">
        <v>27</v>
      </c>
      <c r="I638" t="s">
        <v>28</v>
      </c>
      <c r="J638" t="s">
        <v>29</v>
      </c>
      <c r="K638" t="s">
        <v>93</v>
      </c>
      <c r="L638" t="s">
        <v>59</v>
      </c>
      <c r="M638" t="s">
        <v>1238</v>
      </c>
      <c r="N638">
        <v>0.36</v>
      </c>
      <c r="O638" t="s">
        <v>33</v>
      </c>
      <c r="P638" t="s">
        <v>53</v>
      </c>
      <c r="Q638" t="s">
        <v>193</v>
      </c>
      <c r="R638" t="s">
        <v>194</v>
      </c>
      <c r="S638">
        <v>2118</v>
      </c>
      <c r="T638" s="3">
        <v>42092</v>
      </c>
      <c r="U638" s="3">
        <v>42094</v>
      </c>
      <c r="V638">
        <v>-116.05</v>
      </c>
      <c r="W638">
        <v>29</v>
      </c>
      <c r="X638">
        <v>177.41</v>
      </c>
      <c r="Y638">
        <v>49125</v>
      </c>
    </row>
    <row r="639" spans="1:25" x14ac:dyDescent="0.25">
      <c r="A639">
        <v>1917</v>
      </c>
      <c r="B639" t="s">
        <v>56</v>
      </c>
      <c r="C639">
        <v>0.02</v>
      </c>
      <c r="D639">
        <v>7.64</v>
      </c>
      <c r="E639">
        <v>1.39</v>
      </c>
      <c r="F639">
        <v>1129</v>
      </c>
      <c r="G639" t="s">
        <v>1236</v>
      </c>
      <c r="H639" t="s">
        <v>49</v>
      </c>
      <c r="I639" t="s">
        <v>40</v>
      </c>
      <c r="J639" t="s">
        <v>29</v>
      </c>
      <c r="K639" t="s">
        <v>69</v>
      </c>
      <c r="L639" t="s">
        <v>59</v>
      </c>
      <c r="M639" t="s">
        <v>1239</v>
      </c>
      <c r="N639">
        <v>0.36</v>
      </c>
      <c r="O639" t="s">
        <v>33</v>
      </c>
      <c r="P639" t="s">
        <v>53</v>
      </c>
      <c r="Q639" t="s">
        <v>193</v>
      </c>
      <c r="R639" t="s">
        <v>194</v>
      </c>
      <c r="S639">
        <v>2118</v>
      </c>
      <c r="T639" s="3">
        <v>42145</v>
      </c>
      <c r="U639" s="3">
        <v>42147</v>
      </c>
      <c r="V639">
        <v>117.38</v>
      </c>
      <c r="W639">
        <v>52</v>
      </c>
      <c r="X639">
        <v>406.91</v>
      </c>
      <c r="Y639">
        <v>13735</v>
      </c>
    </row>
    <row r="640" spans="1:25" x14ac:dyDescent="0.25">
      <c r="A640">
        <v>5568</v>
      </c>
      <c r="B640" t="s">
        <v>106</v>
      </c>
      <c r="C640">
        <v>0.03</v>
      </c>
      <c r="D640">
        <v>30.98</v>
      </c>
      <c r="E640">
        <v>6.5</v>
      </c>
      <c r="F640">
        <v>1129</v>
      </c>
      <c r="G640" t="s">
        <v>1236</v>
      </c>
      <c r="H640" t="s">
        <v>49</v>
      </c>
      <c r="I640" t="s">
        <v>28</v>
      </c>
      <c r="J640" t="s">
        <v>77</v>
      </c>
      <c r="K640" t="s">
        <v>180</v>
      </c>
      <c r="L640" t="s">
        <v>59</v>
      </c>
      <c r="M640" t="s">
        <v>1240</v>
      </c>
      <c r="N640">
        <v>0.79</v>
      </c>
      <c r="O640" t="s">
        <v>33</v>
      </c>
      <c r="P640" t="s">
        <v>53</v>
      </c>
      <c r="Q640" t="s">
        <v>193</v>
      </c>
      <c r="R640" t="s">
        <v>194</v>
      </c>
      <c r="S640">
        <v>2118</v>
      </c>
      <c r="T640" s="3">
        <v>42168</v>
      </c>
      <c r="U640" s="3">
        <v>42172</v>
      </c>
      <c r="V640">
        <v>-144.19999999999999</v>
      </c>
      <c r="W640">
        <v>44</v>
      </c>
      <c r="X640">
        <v>1332.09</v>
      </c>
      <c r="Y640">
        <v>39430</v>
      </c>
    </row>
    <row r="641" spans="1:25" x14ac:dyDescent="0.25">
      <c r="A641">
        <v>8099</v>
      </c>
      <c r="B641" t="s">
        <v>106</v>
      </c>
      <c r="C641">
        <v>0.02</v>
      </c>
      <c r="D641">
        <v>4.9800000000000004</v>
      </c>
      <c r="E641">
        <v>6.07</v>
      </c>
      <c r="F641">
        <v>1129</v>
      </c>
      <c r="G641" t="s">
        <v>1236</v>
      </c>
      <c r="H641" t="s">
        <v>49</v>
      </c>
      <c r="I641" t="s">
        <v>40</v>
      </c>
      <c r="J641" t="s">
        <v>29</v>
      </c>
      <c r="K641" t="s">
        <v>93</v>
      </c>
      <c r="L641" t="s">
        <v>59</v>
      </c>
      <c r="M641" t="s">
        <v>173</v>
      </c>
      <c r="N641">
        <v>0.36</v>
      </c>
      <c r="O641" t="s">
        <v>33</v>
      </c>
      <c r="P641" t="s">
        <v>53</v>
      </c>
      <c r="Q641" t="s">
        <v>193</v>
      </c>
      <c r="R641" t="s">
        <v>194</v>
      </c>
      <c r="S641">
        <v>2118</v>
      </c>
      <c r="T641" s="3">
        <v>42030</v>
      </c>
      <c r="U641" s="3">
        <v>42032</v>
      </c>
      <c r="V641">
        <v>-46.92</v>
      </c>
      <c r="W641">
        <v>19</v>
      </c>
      <c r="X641">
        <v>105.5</v>
      </c>
      <c r="Y641">
        <v>57794</v>
      </c>
    </row>
    <row r="642" spans="1:25" x14ac:dyDescent="0.25">
      <c r="A642">
        <v>19917</v>
      </c>
      <c r="B642" t="s">
        <v>56</v>
      </c>
      <c r="C642">
        <v>0.02</v>
      </c>
      <c r="D642">
        <v>7.64</v>
      </c>
      <c r="E642">
        <v>1.39</v>
      </c>
      <c r="F642">
        <v>1131</v>
      </c>
      <c r="G642" t="s">
        <v>1241</v>
      </c>
      <c r="H642" t="s">
        <v>49</v>
      </c>
      <c r="I642" t="s">
        <v>40</v>
      </c>
      <c r="J642" t="s">
        <v>29</v>
      </c>
      <c r="K642" t="s">
        <v>69</v>
      </c>
      <c r="L642" t="s">
        <v>59</v>
      </c>
      <c r="M642" t="s">
        <v>1239</v>
      </c>
      <c r="N642">
        <v>0.36</v>
      </c>
      <c r="O642" t="s">
        <v>33</v>
      </c>
      <c r="P642" t="s">
        <v>61</v>
      </c>
      <c r="Q642" t="s">
        <v>130</v>
      </c>
      <c r="R642" t="s">
        <v>1242</v>
      </c>
      <c r="S642">
        <v>79907</v>
      </c>
      <c r="T642" s="3">
        <v>42145</v>
      </c>
      <c r="U642" s="3">
        <v>42147</v>
      </c>
      <c r="V642">
        <v>70.193699999999993</v>
      </c>
      <c r="W642">
        <v>13</v>
      </c>
      <c r="X642">
        <v>101.73</v>
      </c>
      <c r="Y642">
        <v>88103</v>
      </c>
    </row>
    <row r="643" spans="1:25" x14ac:dyDescent="0.25">
      <c r="A643">
        <v>23860</v>
      </c>
      <c r="B643" t="s">
        <v>56</v>
      </c>
      <c r="C643">
        <v>0.06</v>
      </c>
      <c r="D643">
        <v>6.37</v>
      </c>
      <c r="E643">
        <v>5.19</v>
      </c>
      <c r="F643">
        <v>1132</v>
      </c>
      <c r="G643" t="s">
        <v>1243</v>
      </c>
      <c r="H643" t="s">
        <v>49</v>
      </c>
      <c r="I643" t="s">
        <v>28</v>
      </c>
      <c r="J643" t="s">
        <v>29</v>
      </c>
      <c r="K643" t="s">
        <v>109</v>
      </c>
      <c r="L643" t="s">
        <v>59</v>
      </c>
      <c r="M643" t="s">
        <v>623</v>
      </c>
      <c r="N643">
        <v>0.38</v>
      </c>
      <c r="O643" t="s">
        <v>33</v>
      </c>
      <c r="P643" t="s">
        <v>61</v>
      </c>
      <c r="Q643" t="s">
        <v>130</v>
      </c>
      <c r="R643" t="s">
        <v>1244</v>
      </c>
      <c r="S643">
        <v>76039</v>
      </c>
      <c r="T643" s="3">
        <v>42045</v>
      </c>
      <c r="U643" s="3">
        <v>42046</v>
      </c>
      <c r="V643">
        <v>-48.219499999999996</v>
      </c>
      <c r="W643">
        <v>6</v>
      </c>
      <c r="X643">
        <v>37.700000000000003</v>
      </c>
      <c r="Y643">
        <v>88101</v>
      </c>
    </row>
    <row r="644" spans="1:25" x14ac:dyDescent="0.25">
      <c r="A644">
        <v>22501</v>
      </c>
      <c r="B644" t="s">
        <v>106</v>
      </c>
      <c r="C644">
        <v>0.04</v>
      </c>
      <c r="D644">
        <v>8.6</v>
      </c>
      <c r="E644">
        <v>6.19</v>
      </c>
      <c r="F644">
        <v>1132</v>
      </c>
      <c r="G644" t="s">
        <v>1243</v>
      </c>
      <c r="H644" t="s">
        <v>49</v>
      </c>
      <c r="I644" t="s">
        <v>40</v>
      </c>
      <c r="J644" t="s">
        <v>29</v>
      </c>
      <c r="K644" t="s">
        <v>109</v>
      </c>
      <c r="L644" t="s">
        <v>59</v>
      </c>
      <c r="M644" t="s">
        <v>924</v>
      </c>
      <c r="N644">
        <v>0.38</v>
      </c>
      <c r="O644" t="s">
        <v>33</v>
      </c>
      <c r="P644" t="s">
        <v>61</v>
      </c>
      <c r="Q644" t="s">
        <v>130</v>
      </c>
      <c r="R644" t="s">
        <v>1244</v>
      </c>
      <c r="S644">
        <v>76039</v>
      </c>
      <c r="T644" s="3">
        <v>42051</v>
      </c>
      <c r="U644" s="3">
        <v>42058</v>
      </c>
      <c r="V644">
        <v>-63.813500000000005</v>
      </c>
      <c r="W644">
        <v>9</v>
      </c>
      <c r="X644">
        <v>75.81</v>
      </c>
      <c r="Y644">
        <v>88102</v>
      </c>
    </row>
    <row r="645" spans="1:25" x14ac:dyDescent="0.25">
      <c r="A645">
        <v>22502</v>
      </c>
      <c r="B645" t="s">
        <v>106</v>
      </c>
      <c r="C645">
        <v>7.0000000000000007E-2</v>
      </c>
      <c r="D645">
        <v>699.99</v>
      </c>
      <c r="E645">
        <v>24.49</v>
      </c>
      <c r="F645">
        <v>1132</v>
      </c>
      <c r="G645" t="s">
        <v>1243</v>
      </c>
      <c r="H645" t="s">
        <v>49</v>
      </c>
      <c r="I645" t="s">
        <v>40</v>
      </c>
      <c r="J645" t="s">
        <v>77</v>
      </c>
      <c r="K645" t="s">
        <v>587</v>
      </c>
      <c r="L645" t="s">
        <v>236</v>
      </c>
      <c r="M645" t="s">
        <v>1237</v>
      </c>
      <c r="N645">
        <v>0.54</v>
      </c>
      <c r="O645" t="s">
        <v>33</v>
      </c>
      <c r="P645" t="s">
        <v>61</v>
      </c>
      <c r="Q645" t="s">
        <v>130</v>
      </c>
      <c r="R645" t="s">
        <v>1244</v>
      </c>
      <c r="S645">
        <v>76039</v>
      </c>
      <c r="T645" s="3">
        <v>42051</v>
      </c>
      <c r="U645" s="3">
        <v>42055</v>
      </c>
      <c r="V645">
        <v>325.29000000000002</v>
      </c>
      <c r="W645">
        <v>4</v>
      </c>
      <c r="X645">
        <v>2630</v>
      </c>
      <c r="Y645">
        <v>88102</v>
      </c>
    </row>
    <row r="646" spans="1:25" x14ac:dyDescent="0.25">
      <c r="A646">
        <v>23568</v>
      </c>
      <c r="B646" t="s">
        <v>106</v>
      </c>
      <c r="C646">
        <v>0.03</v>
      </c>
      <c r="D646">
        <v>30.98</v>
      </c>
      <c r="E646">
        <v>6.5</v>
      </c>
      <c r="F646">
        <v>1132</v>
      </c>
      <c r="G646" t="s">
        <v>1243</v>
      </c>
      <c r="H646" t="s">
        <v>49</v>
      </c>
      <c r="I646" t="s">
        <v>28</v>
      </c>
      <c r="J646" t="s">
        <v>77</v>
      </c>
      <c r="K646" t="s">
        <v>180</v>
      </c>
      <c r="L646" t="s">
        <v>59</v>
      </c>
      <c r="M646" t="s">
        <v>1240</v>
      </c>
      <c r="N646">
        <v>0.79</v>
      </c>
      <c r="O646" t="s">
        <v>33</v>
      </c>
      <c r="P646" t="s">
        <v>61</v>
      </c>
      <c r="Q646" t="s">
        <v>130</v>
      </c>
      <c r="R646" t="s">
        <v>1244</v>
      </c>
      <c r="S646">
        <v>76039</v>
      </c>
      <c r="T646" s="3">
        <v>42168</v>
      </c>
      <c r="U646" s="3">
        <v>42172</v>
      </c>
      <c r="V646">
        <v>-115.35999999999999</v>
      </c>
      <c r="W646">
        <v>11</v>
      </c>
      <c r="X646">
        <v>333.02</v>
      </c>
      <c r="Y646">
        <v>88104</v>
      </c>
    </row>
    <row r="647" spans="1:25" x14ac:dyDescent="0.25">
      <c r="A647">
        <v>26099</v>
      </c>
      <c r="B647" t="s">
        <v>106</v>
      </c>
      <c r="C647">
        <v>0.02</v>
      </c>
      <c r="D647">
        <v>4.9800000000000004</v>
      </c>
      <c r="E647">
        <v>6.07</v>
      </c>
      <c r="F647">
        <v>1133</v>
      </c>
      <c r="G647" t="s">
        <v>1245</v>
      </c>
      <c r="H647" t="s">
        <v>49</v>
      </c>
      <c r="I647" t="s">
        <v>40</v>
      </c>
      <c r="J647" t="s">
        <v>29</v>
      </c>
      <c r="K647" t="s">
        <v>93</v>
      </c>
      <c r="L647" t="s">
        <v>59</v>
      </c>
      <c r="M647" t="s">
        <v>173</v>
      </c>
      <c r="N647">
        <v>0.36</v>
      </c>
      <c r="O647" t="s">
        <v>33</v>
      </c>
      <c r="P647" t="s">
        <v>61</v>
      </c>
      <c r="Q647" t="s">
        <v>130</v>
      </c>
      <c r="R647" t="s">
        <v>1246</v>
      </c>
      <c r="S647">
        <v>75234</v>
      </c>
      <c r="T647" s="3">
        <v>42030</v>
      </c>
      <c r="U647" s="3">
        <v>42032</v>
      </c>
      <c r="V647">
        <v>-46.92</v>
      </c>
      <c r="W647">
        <v>5</v>
      </c>
      <c r="X647">
        <v>27.76</v>
      </c>
      <c r="Y647">
        <v>88105</v>
      </c>
    </row>
    <row r="648" spans="1:25" x14ac:dyDescent="0.25">
      <c r="A648">
        <v>22119</v>
      </c>
      <c r="B648" t="s">
        <v>25</v>
      </c>
      <c r="C648">
        <v>0.09</v>
      </c>
      <c r="D648">
        <v>270.97000000000003</v>
      </c>
      <c r="E648">
        <v>28.06</v>
      </c>
      <c r="F648">
        <v>1136</v>
      </c>
      <c r="G648" t="s">
        <v>1247</v>
      </c>
      <c r="H648" t="s">
        <v>39</v>
      </c>
      <c r="I648" t="s">
        <v>114</v>
      </c>
      <c r="J648" t="s">
        <v>77</v>
      </c>
      <c r="K648" t="s">
        <v>85</v>
      </c>
      <c r="L648" t="s">
        <v>43</v>
      </c>
      <c r="M648" t="s">
        <v>1248</v>
      </c>
      <c r="N648">
        <v>0.56000000000000005</v>
      </c>
      <c r="O648" t="s">
        <v>33</v>
      </c>
      <c r="P648" t="s">
        <v>61</v>
      </c>
      <c r="Q648" t="s">
        <v>178</v>
      </c>
      <c r="R648" t="s">
        <v>1249</v>
      </c>
      <c r="S648">
        <v>60188</v>
      </c>
      <c r="T648" s="3">
        <v>42006</v>
      </c>
      <c r="U648" s="3">
        <v>42008</v>
      </c>
      <c r="V648">
        <v>2660.1432</v>
      </c>
      <c r="W648">
        <v>15</v>
      </c>
      <c r="X648">
        <v>3855.28</v>
      </c>
      <c r="Y648">
        <v>87940</v>
      </c>
    </row>
    <row r="649" spans="1:25" x14ac:dyDescent="0.25">
      <c r="A649">
        <v>19357</v>
      </c>
      <c r="B649" t="s">
        <v>56</v>
      </c>
      <c r="C649">
        <v>0.02</v>
      </c>
      <c r="D649">
        <v>160.97999999999999</v>
      </c>
      <c r="E649">
        <v>30</v>
      </c>
      <c r="F649">
        <v>1138</v>
      </c>
      <c r="G649" t="s">
        <v>1250</v>
      </c>
      <c r="H649" t="s">
        <v>39</v>
      </c>
      <c r="I649" t="s">
        <v>40</v>
      </c>
      <c r="J649" t="s">
        <v>41</v>
      </c>
      <c r="K649" t="s">
        <v>42</v>
      </c>
      <c r="L649" t="s">
        <v>43</v>
      </c>
      <c r="M649" t="s">
        <v>177</v>
      </c>
      <c r="N649">
        <v>0.62</v>
      </c>
      <c r="O649" t="s">
        <v>33</v>
      </c>
      <c r="P649" t="s">
        <v>61</v>
      </c>
      <c r="Q649" t="s">
        <v>130</v>
      </c>
      <c r="R649" t="s">
        <v>1251</v>
      </c>
      <c r="S649">
        <v>75056</v>
      </c>
      <c r="T649" s="3">
        <v>42051</v>
      </c>
      <c r="U649" s="3">
        <v>42054</v>
      </c>
      <c r="V649">
        <v>-51.116</v>
      </c>
      <c r="W649">
        <v>1</v>
      </c>
      <c r="X649">
        <v>192.49</v>
      </c>
      <c r="Y649">
        <v>86574</v>
      </c>
    </row>
    <row r="650" spans="1:25" x14ac:dyDescent="0.25">
      <c r="A650">
        <v>25467</v>
      </c>
      <c r="B650" t="s">
        <v>56</v>
      </c>
      <c r="C650">
        <v>0.05</v>
      </c>
      <c r="D650">
        <v>363.25</v>
      </c>
      <c r="E650">
        <v>19.989999999999998</v>
      </c>
      <c r="F650">
        <v>1142</v>
      </c>
      <c r="G650" t="s">
        <v>1252</v>
      </c>
      <c r="H650" t="s">
        <v>49</v>
      </c>
      <c r="I650" t="s">
        <v>40</v>
      </c>
      <c r="J650" t="s">
        <v>29</v>
      </c>
      <c r="K650" t="s">
        <v>257</v>
      </c>
      <c r="L650" t="s">
        <v>59</v>
      </c>
      <c r="M650" t="s">
        <v>1253</v>
      </c>
      <c r="N650">
        <v>0.56999999999999995</v>
      </c>
      <c r="O650" t="s">
        <v>33</v>
      </c>
      <c r="P650" t="s">
        <v>61</v>
      </c>
      <c r="Q650" t="s">
        <v>130</v>
      </c>
      <c r="R650" t="s">
        <v>1254</v>
      </c>
      <c r="S650">
        <v>76706</v>
      </c>
      <c r="T650" s="3">
        <v>42008</v>
      </c>
      <c r="U650" s="3">
        <v>42010</v>
      </c>
      <c r="V650">
        <v>1766.7795000000001</v>
      </c>
      <c r="W650">
        <v>7</v>
      </c>
      <c r="X650">
        <v>2560.5500000000002</v>
      </c>
      <c r="Y650">
        <v>86573</v>
      </c>
    </row>
    <row r="651" spans="1:25" x14ac:dyDescent="0.25">
      <c r="A651">
        <v>24539</v>
      </c>
      <c r="B651" t="s">
        <v>56</v>
      </c>
      <c r="C651">
        <v>0.01</v>
      </c>
      <c r="D651">
        <v>18.97</v>
      </c>
      <c r="E651">
        <v>9.5399999999999991</v>
      </c>
      <c r="F651">
        <v>1142</v>
      </c>
      <c r="G651" t="s">
        <v>1252</v>
      </c>
      <c r="H651" t="s">
        <v>49</v>
      </c>
      <c r="I651" t="s">
        <v>40</v>
      </c>
      <c r="J651" t="s">
        <v>29</v>
      </c>
      <c r="K651" t="s">
        <v>93</v>
      </c>
      <c r="L651" t="s">
        <v>59</v>
      </c>
      <c r="M651" t="s">
        <v>223</v>
      </c>
      <c r="N651">
        <v>0.37</v>
      </c>
      <c r="O651" t="s">
        <v>33</v>
      </c>
      <c r="P651" t="s">
        <v>61</v>
      </c>
      <c r="Q651" t="s">
        <v>130</v>
      </c>
      <c r="R651" t="s">
        <v>1254</v>
      </c>
      <c r="S651">
        <v>76706</v>
      </c>
      <c r="T651" s="3">
        <v>42161</v>
      </c>
      <c r="U651" s="3">
        <v>42164</v>
      </c>
      <c r="V651">
        <v>85.875</v>
      </c>
      <c r="W651">
        <v>11</v>
      </c>
      <c r="X651">
        <v>227.67</v>
      </c>
      <c r="Y651">
        <v>86575</v>
      </c>
    </row>
    <row r="652" spans="1:25" x14ac:dyDescent="0.25">
      <c r="A652">
        <v>25179</v>
      </c>
      <c r="B652" t="s">
        <v>106</v>
      </c>
      <c r="C652">
        <v>0.05</v>
      </c>
      <c r="D652">
        <v>7.59</v>
      </c>
      <c r="E652">
        <v>4</v>
      </c>
      <c r="F652">
        <v>1151</v>
      </c>
      <c r="G652" t="s">
        <v>1255</v>
      </c>
      <c r="H652" t="s">
        <v>49</v>
      </c>
      <c r="I652" t="s">
        <v>28</v>
      </c>
      <c r="J652" t="s">
        <v>41</v>
      </c>
      <c r="K652" t="s">
        <v>50</v>
      </c>
      <c r="L652" t="s">
        <v>31</v>
      </c>
      <c r="M652" t="s">
        <v>444</v>
      </c>
      <c r="N652">
        <v>0.42</v>
      </c>
      <c r="O652" t="s">
        <v>33</v>
      </c>
      <c r="P652" t="s">
        <v>53</v>
      </c>
      <c r="Q652" t="s">
        <v>193</v>
      </c>
      <c r="R652" t="s">
        <v>1256</v>
      </c>
      <c r="S652">
        <v>1075</v>
      </c>
      <c r="T652" s="3">
        <v>42164</v>
      </c>
      <c r="U652" s="3">
        <v>42164</v>
      </c>
      <c r="V652">
        <v>6.0926999999999998</v>
      </c>
      <c r="W652">
        <v>1</v>
      </c>
      <c r="X652">
        <v>8.83</v>
      </c>
      <c r="Y652">
        <v>91344</v>
      </c>
    </row>
    <row r="653" spans="1:25" x14ac:dyDescent="0.25">
      <c r="A653">
        <v>24224</v>
      </c>
      <c r="B653" t="s">
        <v>47</v>
      </c>
      <c r="C653">
        <v>0.09</v>
      </c>
      <c r="D653">
        <v>9.11</v>
      </c>
      <c r="E653">
        <v>2.15</v>
      </c>
      <c r="F653">
        <v>1155</v>
      </c>
      <c r="G653" t="s">
        <v>1257</v>
      </c>
      <c r="H653" t="s">
        <v>27</v>
      </c>
      <c r="I653" t="s">
        <v>114</v>
      </c>
      <c r="J653" t="s">
        <v>29</v>
      </c>
      <c r="K653" t="s">
        <v>93</v>
      </c>
      <c r="L653" t="s">
        <v>31</v>
      </c>
      <c r="M653" t="s">
        <v>1258</v>
      </c>
      <c r="N653">
        <v>0.4</v>
      </c>
      <c r="O653" t="s">
        <v>33</v>
      </c>
      <c r="P653" t="s">
        <v>34</v>
      </c>
      <c r="Q653" t="s">
        <v>45</v>
      </c>
      <c r="R653" t="s">
        <v>1259</v>
      </c>
      <c r="S653">
        <v>90640</v>
      </c>
      <c r="T653" s="3">
        <v>42006</v>
      </c>
      <c r="U653" s="3">
        <v>42008</v>
      </c>
      <c r="V653">
        <v>20.299600000000002</v>
      </c>
      <c r="W653">
        <v>4</v>
      </c>
      <c r="X653">
        <v>34.409999999999997</v>
      </c>
      <c r="Y653">
        <v>90853</v>
      </c>
    </row>
    <row r="654" spans="1:25" x14ac:dyDescent="0.25">
      <c r="A654">
        <v>24225</v>
      </c>
      <c r="B654" t="s">
        <v>47</v>
      </c>
      <c r="C654">
        <v>0.08</v>
      </c>
      <c r="D654">
        <v>15.04</v>
      </c>
      <c r="E654">
        <v>1.97</v>
      </c>
      <c r="F654">
        <v>1155</v>
      </c>
      <c r="G654" t="s">
        <v>1257</v>
      </c>
      <c r="H654" t="s">
        <v>49</v>
      </c>
      <c r="I654" t="s">
        <v>114</v>
      </c>
      <c r="J654" t="s">
        <v>29</v>
      </c>
      <c r="K654" t="s">
        <v>93</v>
      </c>
      <c r="L654" t="s">
        <v>31</v>
      </c>
      <c r="M654" t="s">
        <v>659</v>
      </c>
      <c r="N654">
        <v>0.39</v>
      </c>
      <c r="O654" t="s">
        <v>33</v>
      </c>
      <c r="P654" t="s">
        <v>34</v>
      </c>
      <c r="Q654" t="s">
        <v>45</v>
      </c>
      <c r="R654" t="s">
        <v>1259</v>
      </c>
      <c r="S654">
        <v>90640</v>
      </c>
      <c r="T654" s="3">
        <v>42006</v>
      </c>
      <c r="U654" s="3">
        <v>42006</v>
      </c>
      <c r="V654">
        <v>108.5163</v>
      </c>
      <c r="W654">
        <v>11</v>
      </c>
      <c r="X654">
        <v>157.27000000000001</v>
      </c>
      <c r="Y654">
        <v>90853</v>
      </c>
    </row>
    <row r="655" spans="1:25" x14ac:dyDescent="0.25">
      <c r="A655">
        <v>20212</v>
      </c>
      <c r="B655" t="s">
        <v>25</v>
      </c>
      <c r="C655">
        <v>0.06</v>
      </c>
      <c r="D655">
        <v>175.99</v>
      </c>
      <c r="E655">
        <v>8.99</v>
      </c>
      <c r="F655">
        <v>1156</v>
      </c>
      <c r="G655" t="s">
        <v>1260</v>
      </c>
      <c r="H655" t="s">
        <v>49</v>
      </c>
      <c r="I655" t="s">
        <v>114</v>
      </c>
      <c r="J655" t="s">
        <v>77</v>
      </c>
      <c r="K655" t="s">
        <v>78</v>
      </c>
      <c r="L655" t="s">
        <v>59</v>
      </c>
      <c r="M655" t="s">
        <v>168</v>
      </c>
      <c r="N655">
        <v>0.56999999999999995</v>
      </c>
      <c r="O655" t="s">
        <v>33</v>
      </c>
      <c r="P655" t="s">
        <v>53</v>
      </c>
      <c r="Q655" t="s">
        <v>193</v>
      </c>
      <c r="R655" t="s">
        <v>1261</v>
      </c>
      <c r="S655">
        <v>1876</v>
      </c>
      <c r="T655" s="3">
        <v>42049</v>
      </c>
      <c r="U655" s="3">
        <v>42050</v>
      </c>
      <c r="V655">
        <v>48.47148</v>
      </c>
      <c r="W655">
        <v>7</v>
      </c>
      <c r="X655">
        <v>1013.84</v>
      </c>
      <c r="Y655">
        <v>90855</v>
      </c>
    </row>
    <row r="656" spans="1:25" x14ac:dyDescent="0.25">
      <c r="A656">
        <v>20897</v>
      </c>
      <c r="B656" t="s">
        <v>25</v>
      </c>
      <c r="C656">
        <v>0.04</v>
      </c>
      <c r="D656">
        <v>100.98</v>
      </c>
      <c r="E656">
        <v>35.840000000000003</v>
      </c>
      <c r="F656">
        <v>1159</v>
      </c>
      <c r="G656" t="s">
        <v>1262</v>
      </c>
      <c r="H656" t="s">
        <v>39</v>
      </c>
      <c r="I656" t="s">
        <v>114</v>
      </c>
      <c r="J656" t="s">
        <v>41</v>
      </c>
      <c r="K656" t="s">
        <v>191</v>
      </c>
      <c r="L656" t="s">
        <v>121</v>
      </c>
      <c r="M656" t="s">
        <v>260</v>
      </c>
      <c r="N656">
        <v>0.62</v>
      </c>
      <c r="O656" t="s">
        <v>33</v>
      </c>
      <c r="P656" t="s">
        <v>53</v>
      </c>
      <c r="Q656" t="s">
        <v>54</v>
      </c>
      <c r="R656" t="s">
        <v>1263</v>
      </c>
      <c r="S656">
        <v>7086</v>
      </c>
      <c r="T656" s="3">
        <v>42144</v>
      </c>
      <c r="U656" s="3">
        <v>42145</v>
      </c>
      <c r="V656">
        <v>-152.76</v>
      </c>
      <c r="W656">
        <v>1</v>
      </c>
      <c r="X656">
        <v>110.75</v>
      </c>
      <c r="Y656">
        <v>90854</v>
      </c>
    </row>
    <row r="657" spans="1:25" x14ac:dyDescent="0.25">
      <c r="A657">
        <v>18860</v>
      </c>
      <c r="B657" t="s">
        <v>37</v>
      </c>
      <c r="C657">
        <v>0.09</v>
      </c>
      <c r="D657">
        <v>9.7799999999999994</v>
      </c>
      <c r="E657">
        <v>1.39</v>
      </c>
      <c r="F657">
        <v>1170</v>
      </c>
      <c r="G657" t="s">
        <v>1264</v>
      </c>
      <c r="H657" t="s">
        <v>49</v>
      </c>
      <c r="I657" t="s">
        <v>114</v>
      </c>
      <c r="J657" t="s">
        <v>29</v>
      </c>
      <c r="K657" t="s">
        <v>69</v>
      </c>
      <c r="L657" t="s">
        <v>59</v>
      </c>
      <c r="M657" t="s">
        <v>1265</v>
      </c>
      <c r="N657">
        <v>0.39</v>
      </c>
      <c r="O657" t="s">
        <v>33</v>
      </c>
      <c r="P657" t="s">
        <v>53</v>
      </c>
      <c r="Q657" t="s">
        <v>1149</v>
      </c>
      <c r="R657" t="s">
        <v>401</v>
      </c>
      <c r="S657">
        <v>19711</v>
      </c>
      <c r="T657" s="3">
        <v>42157</v>
      </c>
      <c r="U657" s="3">
        <v>42158</v>
      </c>
      <c r="V657">
        <v>125.20739999999999</v>
      </c>
      <c r="W657">
        <v>19</v>
      </c>
      <c r="X657">
        <v>181.46</v>
      </c>
      <c r="Y657">
        <v>87520</v>
      </c>
    </row>
    <row r="658" spans="1:25" x14ac:dyDescent="0.25">
      <c r="A658">
        <v>18861</v>
      </c>
      <c r="B658" t="s">
        <v>37</v>
      </c>
      <c r="C658">
        <v>0</v>
      </c>
      <c r="D658">
        <v>200.99</v>
      </c>
      <c r="E658">
        <v>8.08</v>
      </c>
      <c r="F658">
        <v>1170</v>
      </c>
      <c r="G658" t="s">
        <v>1264</v>
      </c>
      <c r="H658" t="s">
        <v>49</v>
      </c>
      <c r="I658" t="s">
        <v>114</v>
      </c>
      <c r="J658" t="s">
        <v>77</v>
      </c>
      <c r="K658" t="s">
        <v>78</v>
      </c>
      <c r="L658" t="s">
        <v>59</v>
      </c>
      <c r="M658" t="s">
        <v>1266</v>
      </c>
      <c r="N658">
        <v>0.59</v>
      </c>
      <c r="O658" t="s">
        <v>33</v>
      </c>
      <c r="P658" t="s">
        <v>53</v>
      </c>
      <c r="Q658" t="s">
        <v>1149</v>
      </c>
      <c r="R658" t="s">
        <v>401</v>
      </c>
      <c r="S658">
        <v>19711</v>
      </c>
      <c r="T658" s="3">
        <v>42157</v>
      </c>
      <c r="U658" s="3">
        <v>42159</v>
      </c>
      <c r="V658">
        <v>281.53440000000001</v>
      </c>
      <c r="W658">
        <v>6</v>
      </c>
      <c r="X658">
        <v>1076.3</v>
      </c>
      <c r="Y658">
        <v>87520</v>
      </c>
    </row>
    <row r="659" spans="1:25" x14ac:dyDescent="0.25">
      <c r="A659">
        <v>19182</v>
      </c>
      <c r="B659" t="s">
        <v>25</v>
      </c>
      <c r="C659">
        <v>0.03</v>
      </c>
      <c r="D659">
        <v>4.4800000000000004</v>
      </c>
      <c r="E659">
        <v>49</v>
      </c>
      <c r="F659">
        <v>1178</v>
      </c>
      <c r="G659" t="s">
        <v>1267</v>
      </c>
      <c r="H659" t="s">
        <v>49</v>
      </c>
      <c r="I659" t="s">
        <v>114</v>
      </c>
      <c r="J659" t="s">
        <v>29</v>
      </c>
      <c r="K659" t="s">
        <v>257</v>
      </c>
      <c r="L659" t="s">
        <v>236</v>
      </c>
      <c r="M659" t="s">
        <v>680</v>
      </c>
      <c r="N659">
        <v>0.6</v>
      </c>
      <c r="O659" t="s">
        <v>33</v>
      </c>
      <c r="P659" t="s">
        <v>136</v>
      </c>
      <c r="Q659" t="s">
        <v>362</v>
      </c>
      <c r="R659" t="s">
        <v>1268</v>
      </c>
      <c r="S659">
        <v>32701</v>
      </c>
      <c r="T659" s="3">
        <v>42103</v>
      </c>
      <c r="U659" s="3">
        <v>42105</v>
      </c>
      <c r="V659">
        <v>64.265999999999991</v>
      </c>
      <c r="W659">
        <v>2</v>
      </c>
      <c r="X659">
        <v>21.46</v>
      </c>
      <c r="Y659">
        <v>89787</v>
      </c>
    </row>
    <row r="660" spans="1:25" x14ac:dyDescent="0.25">
      <c r="A660">
        <v>19183</v>
      </c>
      <c r="B660" t="s">
        <v>25</v>
      </c>
      <c r="C660">
        <v>0.06</v>
      </c>
      <c r="D660">
        <v>350.99</v>
      </c>
      <c r="E660">
        <v>39</v>
      </c>
      <c r="F660">
        <v>1178</v>
      </c>
      <c r="G660" t="s">
        <v>1267</v>
      </c>
      <c r="H660" t="s">
        <v>39</v>
      </c>
      <c r="I660" t="s">
        <v>114</v>
      </c>
      <c r="J660" t="s">
        <v>41</v>
      </c>
      <c r="K660" t="s">
        <v>42</v>
      </c>
      <c r="L660" t="s">
        <v>43</v>
      </c>
      <c r="M660" t="s">
        <v>1269</v>
      </c>
      <c r="N660">
        <v>0.55000000000000004</v>
      </c>
      <c r="O660" t="s">
        <v>33</v>
      </c>
      <c r="P660" t="s">
        <v>136</v>
      </c>
      <c r="Q660" t="s">
        <v>362</v>
      </c>
      <c r="R660" t="s">
        <v>1268</v>
      </c>
      <c r="S660">
        <v>32701</v>
      </c>
      <c r="T660" s="3">
        <v>42103</v>
      </c>
      <c r="U660" s="3">
        <v>42105</v>
      </c>
      <c r="V660">
        <v>-302.61559999999997</v>
      </c>
      <c r="W660">
        <v>10</v>
      </c>
      <c r="X660">
        <v>3506.78</v>
      </c>
      <c r="Y660">
        <v>89787</v>
      </c>
    </row>
    <row r="661" spans="1:25" x14ac:dyDescent="0.25">
      <c r="A661">
        <v>19184</v>
      </c>
      <c r="B661" t="s">
        <v>25</v>
      </c>
      <c r="C661">
        <v>0.09</v>
      </c>
      <c r="D661">
        <v>40.98</v>
      </c>
      <c r="E661">
        <v>6.5</v>
      </c>
      <c r="F661">
        <v>1178</v>
      </c>
      <c r="G661" t="s">
        <v>1267</v>
      </c>
      <c r="H661" t="s">
        <v>27</v>
      </c>
      <c r="I661" t="s">
        <v>114</v>
      </c>
      <c r="J661" t="s">
        <v>77</v>
      </c>
      <c r="K661" t="s">
        <v>180</v>
      </c>
      <c r="L661" t="s">
        <v>59</v>
      </c>
      <c r="M661" t="s">
        <v>1270</v>
      </c>
      <c r="N661">
        <v>0.74</v>
      </c>
      <c r="O661" t="s">
        <v>33</v>
      </c>
      <c r="P661" t="s">
        <v>136</v>
      </c>
      <c r="Q661" t="s">
        <v>362</v>
      </c>
      <c r="R661" t="s">
        <v>1268</v>
      </c>
      <c r="S661">
        <v>32701</v>
      </c>
      <c r="T661" s="3">
        <v>42103</v>
      </c>
      <c r="U661" s="3">
        <v>42105</v>
      </c>
      <c r="V661">
        <v>5.6916000000000002</v>
      </c>
      <c r="W661">
        <v>7</v>
      </c>
      <c r="X661">
        <v>267.69</v>
      </c>
      <c r="Y661">
        <v>89787</v>
      </c>
    </row>
    <row r="662" spans="1:25" x14ac:dyDescent="0.25">
      <c r="A662">
        <v>19185</v>
      </c>
      <c r="B662" t="s">
        <v>25</v>
      </c>
      <c r="C662">
        <v>0.09</v>
      </c>
      <c r="D662">
        <v>349.45</v>
      </c>
      <c r="E662">
        <v>60</v>
      </c>
      <c r="F662">
        <v>1178</v>
      </c>
      <c r="G662" t="s">
        <v>1267</v>
      </c>
      <c r="H662" t="s">
        <v>39</v>
      </c>
      <c r="I662" t="s">
        <v>114</v>
      </c>
      <c r="J662" t="s">
        <v>41</v>
      </c>
      <c r="K662" t="s">
        <v>152</v>
      </c>
      <c r="L662" t="s">
        <v>43</v>
      </c>
      <c r="M662" t="s">
        <v>989</v>
      </c>
      <c r="O662" t="s">
        <v>33</v>
      </c>
      <c r="P662" t="s">
        <v>136</v>
      </c>
      <c r="Q662" t="s">
        <v>362</v>
      </c>
      <c r="R662" t="s">
        <v>1268</v>
      </c>
      <c r="S662">
        <v>32701</v>
      </c>
      <c r="T662" s="3">
        <v>42103</v>
      </c>
      <c r="U662" s="3">
        <v>42104</v>
      </c>
      <c r="V662">
        <v>-369.10999999999996</v>
      </c>
      <c r="W662">
        <v>7</v>
      </c>
      <c r="X662">
        <v>2307.2600000000002</v>
      </c>
      <c r="Y662">
        <v>89787</v>
      </c>
    </row>
    <row r="663" spans="1:25" x14ac:dyDescent="0.25">
      <c r="A663">
        <v>19484</v>
      </c>
      <c r="B663" t="s">
        <v>25</v>
      </c>
      <c r="C663">
        <v>7.0000000000000007E-2</v>
      </c>
      <c r="D663">
        <v>2.61</v>
      </c>
      <c r="E663">
        <v>0.5</v>
      </c>
      <c r="F663">
        <v>1182</v>
      </c>
      <c r="G663" t="s">
        <v>1271</v>
      </c>
      <c r="H663" t="s">
        <v>49</v>
      </c>
      <c r="I663" t="s">
        <v>40</v>
      </c>
      <c r="J663" t="s">
        <v>29</v>
      </c>
      <c r="K663" t="s">
        <v>134</v>
      </c>
      <c r="L663" t="s">
        <v>59</v>
      </c>
      <c r="M663" t="s">
        <v>1138</v>
      </c>
      <c r="N663">
        <v>0.39</v>
      </c>
      <c r="O663" t="s">
        <v>33</v>
      </c>
      <c r="P663" t="s">
        <v>34</v>
      </c>
      <c r="Q663" t="s">
        <v>212</v>
      </c>
      <c r="R663" t="s">
        <v>1272</v>
      </c>
      <c r="S663">
        <v>84660</v>
      </c>
      <c r="T663" s="3">
        <v>42147</v>
      </c>
      <c r="U663" s="3">
        <v>42147</v>
      </c>
      <c r="V663">
        <v>27.013499999999997</v>
      </c>
      <c r="W663">
        <v>15</v>
      </c>
      <c r="X663">
        <v>39.15</v>
      </c>
      <c r="Y663">
        <v>86913</v>
      </c>
    </row>
    <row r="664" spans="1:25" x14ac:dyDescent="0.25">
      <c r="A664">
        <v>21522</v>
      </c>
      <c r="B664" t="s">
        <v>37</v>
      </c>
      <c r="C664">
        <v>0.04</v>
      </c>
      <c r="D664">
        <v>35.99</v>
      </c>
      <c r="E664">
        <v>3.3</v>
      </c>
      <c r="F664">
        <v>1183</v>
      </c>
      <c r="G664" t="s">
        <v>1273</v>
      </c>
      <c r="H664" t="s">
        <v>49</v>
      </c>
      <c r="I664" t="s">
        <v>40</v>
      </c>
      <c r="J664" t="s">
        <v>77</v>
      </c>
      <c r="K664" t="s">
        <v>78</v>
      </c>
      <c r="L664" t="s">
        <v>51</v>
      </c>
      <c r="M664" t="s">
        <v>1274</v>
      </c>
      <c r="N664">
        <v>0.39</v>
      </c>
      <c r="O664" t="s">
        <v>33</v>
      </c>
      <c r="P664" t="s">
        <v>34</v>
      </c>
      <c r="Q664" t="s">
        <v>212</v>
      </c>
      <c r="R664" t="s">
        <v>1275</v>
      </c>
      <c r="S664">
        <v>84663</v>
      </c>
      <c r="T664" s="3">
        <v>42184</v>
      </c>
      <c r="U664" s="3">
        <v>42184</v>
      </c>
      <c r="V664">
        <v>184.19549999999998</v>
      </c>
      <c r="W664">
        <v>9</v>
      </c>
      <c r="X664">
        <v>266.95</v>
      </c>
      <c r="Y664">
        <v>86914</v>
      </c>
    </row>
    <row r="665" spans="1:25" x14ac:dyDescent="0.25">
      <c r="A665">
        <v>22190</v>
      </c>
      <c r="B665" t="s">
        <v>56</v>
      </c>
      <c r="C665">
        <v>0</v>
      </c>
      <c r="D665">
        <v>6783.02</v>
      </c>
      <c r="E665">
        <v>24.49</v>
      </c>
      <c r="F665">
        <v>1185</v>
      </c>
      <c r="G665" t="s">
        <v>1276</v>
      </c>
      <c r="H665" t="s">
        <v>49</v>
      </c>
      <c r="I665" t="s">
        <v>114</v>
      </c>
      <c r="J665" t="s">
        <v>77</v>
      </c>
      <c r="K665" t="s">
        <v>85</v>
      </c>
      <c r="L665" t="s">
        <v>236</v>
      </c>
      <c r="M665" t="s">
        <v>1277</v>
      </c>
      <c r="N665">
        <v>0.39</v>
      </c>
      <c r="O665" t="s">
        <v>33</v>
      </c>
      <c r="P665" t="s">
        <v>136</v>
      </c>
      <c r="Q665" t="s">
        <v>1278</v>
      </c>
      <c r="R665" t="s">
        <v>1279</v>
      </c>
      <c r="S665">
        <v>35756</v>
      </c>
      <c r="T665" s="3">
        <v>42084</v>
      </c>
      <c r="U665" s="3">
        <v>42085</v>
      </c>
      <c r="V665">
        <v>4.1099999999999994</v>
      </c>
      <c r="W665">
        <v>3</v>
      </c>
      <c r="X665">
        <v>20552.55</v>
      </c>
      <c r="Y665">
        <v>85938</v>
      </c>
    </row>
    <row r="666" spans="1:25" x14ac:dyDescent="0.25">
      <c r="A666">
        <v>20764</v>
      </c>
      <c r="B666" t="s">
        <v>37</v>
      </c>
      <c r="C666">
        <v>0.08</v>
      </c>
      <c r="D666">
        <v>11.7</v>
      </c>
      <c r="E666">
        <v>6.96</v>
      </c>
      <c r="F666">
        <v>1185</v>
      </c>
      <c r="G666" t="s">
        <v>1276</v>
      </c>
      <c r="H666" t="s">
        <v>49</v>
      </c>
      <c r="I666" t="s">
        <v>114</v>
      </c>
      <c r="J666" t="s">
        <v>29</v>
      </c>
      <c r="K666" t="s">
        <v>257</v>
      </c>
      <c r="L666" t="s">
        <v>86</v>
      </c>
      <c r="M666" t="s">
        <v>1280</v>
      </c>
      <c r="N666">
        <v>0.5</v>
      </c>
      <c r="O666" t="s">
        <v>33</v>
      </c>
      <c r="P666" t="s">
        <v>136</v>
      </c>
      <c r="Q666" t="s">
        <v>1278</v>
      </c>
      <c r="R666" t="s">
        <v>1279</v>
      </c>
      <c r="S666">
        <v>35756</v>
      </c>
      <c r="T666" s="3">
        <v>42104</v>
      </c>
      <c r="U666" s="3">
        <v>42107</v>
      </c>
      <c r="V666">
        <v>28.565999999999999</v>
      </c>
      <c r="W666">
        <v>8</v>
      </c>
      <c r="X666">
        <v>87.8</v>
      </c>
      <c r="Y666">
        <v>85940</v>
      </c>
    </row>
    <row r="667" spans="1:25" x14ac:dyDescent="0.25">
      <c r="A667">
        <v>24358</v>
      </c>
      <c r="B667" t="s">
        <v>47</v>
      </c>
      <c r="C667">
        <v>7.0000000000000007E-2</v>
      </c>
      <c r="D667">
        <v>400.97</v>
      </c>
      <c r="E667">
        <v>48.26</v>
      </c>
      <c r="F667">
        <v>1186</v>
      </c>
      <c r="G667" t="s">
        <v>1281</v>
      </c>
      <c r="H667" t="s">
        <v>39</v>
      </c>
      <c r="I667" t="s">
        <v>114</v>
      </c>
      <c r="J667" t="s">
        <v>77</v>
      </c>
      <c r="K667" t="s">
        <v>85</v>
      </c>
      <c r="L667" t="s">
        <v>121</v>
      </c>
      <c r="M667" t="s">
        <v>1282</v>
      </c>
      <c r="N667">
        <v>0.36</v>
      </c>
      <c r="O667" t="s">
        <v>33</v>
      </c>
      <c r="P667" t="s">
        <v>34</v>
      </c>
      <c r="Q667" t="s">
        <v>45</v>
      </c>
      <c r="R667" t="s">
        <v>1283</v>
      </c>
      <c r="S667">
        <v>92646</v>
      </c>
      <c r="T667" s="3">
        <v>42103</v>
      </c>
      <c r="U667" s="3">
        <v>42104</v>
      </c>
      <c r="V667">
        <v>2581.5590999999995</v>
      </c>
      <c r="W667">
        <v>10</v>
      </c>
      <c r="X667">
        <v>3741.39</v>
      </c>
      <c r="Y667">
        <v>85939</v>
      </c>
    </row>
    <row r="668" spans="1:25" x14ac:dyDescent="0.25">
      <c r="A668">
        <v>18829</v>
      </c>
      <c r="B668" t="s">
        <v>106</v>
      </c>
      <c r="C668">
        <v>0.06</v>
      </c>
      <c r="D668">
        <v>10.89</v>
      </c>
      <c r="E668">
        <v>4.5</v>
      </c>
      <c r="F668">
        <v>1189</v>
      </c>
      <c r="G668" t="s">
        <v>1284</v>
      </c>
      <c r="H668" t="s">
        <v>49</v>
      </c>
      <c r="I668" t="s">
        <v>114</v>
      </c>
      <c r="J668" t="s">
        <v>29</v>
      </c>
      <c r="K668" t="s">
        <v>257</v>
      </c>
      <c r="L668" t="s">
        <v>59</v>
      </c>
      <c r="M668" t="s">
        <v>258</v>
      </c>
      <c r="N668">
        <v>0.59</v>
      </c>
      <c r="O668" t="s">
        <v>33</v>
      </c>
      <c r="P668" t="s">
        <v>34</v>
      </c>
      <c r="Q668" t="s">
        <v>45</v>
      </c>
      <c r="R668" t="s">
        <v>1283</v>
      </c>
      <c r="S668">
        <v>92646</v>
      </c>
      <c r="T668" s="3">
        <v>42172</v>
      </c>
      <c r="U668" s="3">
        <v>42177</v>
      </c>
      <c r="V668">
        <v>-25.112000000000002</v>
      </c>
      <c r="W668">
        <v>14</v>
      </c>
      <c r="X668">
        <v>149.32</v>
      </c>
      <c r="Y668">
        <v>87584</v>
      </c>
    </row>
    <row r="669" spans="1:25" x14ac:dyDescent="0.25">
      <c r="A669">
        <v>18830</v>
      </c>
      <c r="B669" t="s">
        <v>106</v>
      </c>
      <c r="C669">
        <v>0.03</v>
      </c>
      <c r="D669">
        <v>10.64</v>
      </c>
      <c r="E669">
        <v>5.16</v>
      </c>
      <c r="F669">
        <v>1189</v>
      </c>
      <c r="G669" t="s">
        <v>1284</v>
      </c>
      <c r="H669" t="s">
        <v>49</v>
      </c>
      <c r="I669" t="s">
        <v>114</v>
      </c>
      <c r="J669" t="s">
        <v>41</v>
      </c>
      <c r="K669" t="s">
        <v>50</v>
      </c>
      <c r="L669" t="s">
        <v>59</v>
      </c>
      <c r="M669" t="s">
        <v>851</v>
      </c>
      <c r="N669">
        <v>0.56999999999999995</v>
      </c>
      <c r="O669" t="s">
        <v>33</v>
      </c>
      <c r="P669" t="s">
        <v>34</v>
      </c>
      <c r="Q669" t="s">
        <v>45</v>
      </c>
      <c r="R669" t="s">
        <v>1283</v>
      </c>
      <c r="S669">
        <v>92646</v>
      </c>
      <c r="T669" s="3">
        <v>42172</v>
      </c>
      <c r="U669" s="3">
        <v>42177</v>
      </c>
      <c r="V669">
        <v>17.376000000000001</v>
      </c>
      <c r="W669">
        <v>16</v>
      </c>
      <c r="X669">
        <v>177.01</v>
      </c>
      <c r="Y669">
        <v>87584</v>
      </c>
    </row>
    <row r="670" spans="1:25" x14ac:dyDescent="0.25">
      <c r="A670">
        <v>18831</v>
      </c>
      <c r="B670" t="s">
        <v>106</v>
      </c>
      <c r="C670">
        <v>0.03</v>
      </c>
      <c r="D670">
        <v>7.96</v>
      </c>
      <c r="E670">
        <v>4.95</v>
      </c>
      <c r="F670">
        <v>1189</v>
      </c>
      <c r="G670" t="s">
        <v>1284</v>
      </c>
      <c r="H670" t="s">
        <v>49</v>
      </c>
      <c r="I670" t="s">
        <v>114</v>
      </c>
      <c r="J670" t="s">
        <v>41</v>
      </c>
      <c r="K670" t="s">
        <v>50</v>
      </c>
      <c r="L670" t="s">
        <v>59</v>
      </c>
      <c r="M670" t="s">
        <v>1285</v>
      </c>
      <c r="N670">
        <v>0.41</v>
      </c>
      <c r="O670" t="s">
        <v>33</v>
      </c>
      <c r="P670" t="s">
        <v>34</v>
      </c>
      <c r="Q670" t="s">
        <v>45</v>
      </c>
      <c r="R670" t="s">
        <v>1283</v>
      </c>
      <c r="S670">
        <v>92646</v>
      </c>
      <c r="T670" s="3">
        <v>42172</v>
      </c>
      <c r="U670" s="3">
        <v>42174</v>
      </c>
      <c r="V670">
        <v>24.260399999999997</v>
      </c>
      <c r="W670">
        <v>4</v>
      </c>
      <c r="X670">
        <v>35.159999999999997</v>
      </c>
      <c r="Y670">
        <v>87584</v>
      </c>
    </row>
    <row r="671" spans="1:25" x14ac:dyDescent="0.25">
      <c r="A671">
        <v>19553</v>
      </c>
      <c r="B671" t="s">
        <v>106</v>
      </c>
      <c r="C671">
        <v>0.03</v>
      </c>
      <c r="D671">
        <v>28.53</v>
      </c>
      <c r="E671">
        <v>1.49</v>
      </c>
      <c r="F671">
        <v>1191</v>
      </c>
      <c r="G671" t="s">
        <v>1286</v>
      </c>
      <c r="H671" t="s">
        <v>49</v>
      </c>
      <c r="I671" t="s">
        <v>58</v>
      </c>
      <c r="J671" t="s">
        <v>29</v>
      </c>
      <c r="K671" t="s">
        <v>109</v>
      </c>
      <c r="L671" t="s">
        <v>59</v>
      </c>
      <c r="M671" t="s">
        <v>332</v>
      </c>
      <c r="N671">
        <v>0.38</v>
      </c>
      <c r="O671" t="s">
        <v>33</v>
      </c>
      <c r="P671" t="s">
        <v>53</v>
      </c>
      <c r="Q671" t="s">
        <v>228</v>
      </c>
      <c r="R671" t="s">
        <v>1287</v>
      </c>
      <c r="S671">
        <v>6050</v>
      </c>
      <c r="T671" s="3">
        <v>42183</v>
      </c>
      <c r="U671" s="3">
        <v>42186</v>
      </c>
      <c r="V671">
        <v>59.440499999999993</v>
      </c>
      <c r="W671">
        <v>3</v>
      </c>
      <c r="X671">
        <v>88.84</v>
      </c>
      <c r="Y671">
        <v>87587</v>
      </c>
    </row>
    <row r="672" spans="1:25" x14ac:dyDescent="0.25">
      <c r="A672">
        <v>830</v>
      </c>
      <c r="B672" t="s">
        <v>106</v>
      </c>
      <c r="C672">
        <v>0.03</v>
      </c>
      <c r="D672">
        <v>10.64</v>
      </c>
      <c r="E672">
        <v>5.16</v>
      </c>
      <c r="F672">
        <v>1193</v>
      </c>
      <c r="G672" t="s">
        <v>1288</v>
      </c>
      <c r="H672" t="s">
        <v>49</v>
      </c>
      <c r="I672" t="s">
        <v>114</v>
      </c>
      <c r="J672" t="s">
        <v>41</v>
      </c>
      <c r="K672" t="s">
        <v>50</v>
      </c>
      <c r="L672" t="s">
        <v>59</v>
      </c>
      <c r="M672" t="s">
        <v>851</v>
      </c>
      <c r="N672">
        <v>0.56999999999999995</v>
      </c>
      <c r="O672" t="s">
        <v>33</v>
      </c>
      <c r="P672" t="s">
        <v>53</v>
      </c>
      <c r="Q672" t="s">
        <v>1008</v>
      </c>
      <c r="R672" t="s">
        <v>35</v>
      </c>
      <c r="S672">
        <v>20016</v>
      </c>
      <c r="T672" s="3">
        <v>42172</v>
      </c>
      <c r="U672" s="3">
        <v>42177</v>
      </c>
      <c r="V672">
        <v>14.48</v>
      </c>
      <c r="W672">
        <v>63</v>
      </c>
      <c r="X672">
        <v>696.96</v>
      </c>
      <c r="Y672">
        <v>5984</v>
      </c>
    </row>
    <row r="673" spans="1:25" x14ac:dyDescent="0.25">
      <c r="A673">
        <v>831</v>
      </c>
      <c r="B673" t="s">
        <v>106</v>
      </c>
      <c r="C673">
        <v>0.03</v>
      </c>
      <c r="D673">
        <v>7.96</v>
      </c>
      <c r="E673">
        <v>4.95</v>
      </c>
      <c r="F673">
        <v>1193</v>
      </c>
      <c r="G673" t="s">
        <v>1288</v>
      </c>
      <c r="H673" t="s">
        <v>49</v>
      </c>
      <c r="I673" t="s">
        <v>114</v>
      </c>
      <c r="J673" t="s">
        <v>41</v>
      </c>
      <c r="K673" t="s">
        <v>50</v>
      </c>
      <c r="L673" t="s">
        <v>59</v>
      </c>
      <c r="M673" t="s">
        <v>1285</v>
      </c>
      <c r="N673">
        <v>0.41</v>
      </c>
      <c r="O673" t="s">
        <v>33</v>
      </c>
      <c r="P673" t="s">
        <v>53</v>
      </c>
      <c r="Q673" t="s">
        <v>1008</v>
      </c>
      <c r="R673" t="s">
        <v>35</v>
      </c>
      <c r="S673">
        <v>20016</v>
      </c>
      <c r="T673" s="3">
        <v>42172</v>
      </c>
      <c r="U673" s="3">
        <v>42174</v>
      </c>
      <c r="V673">
        <v>22.25</v>
      </c>
      <c r="W673">
        <v>17</v>
      </c>
      <c r="X673">
        <v>149.41</v>
      </c>
      <c r="Y673">
        <v>5984</v>
      </c>
    </row>
    <row r="674" spans="1:25" x14ac:dyDescent="0.25">
      <c r="A674">
        <v>4131</v>
      </c>
      <c r="B674" t="s">
        <v>25</v>
      </c>
      <c r="C674">
        <v>0.05</v>
      </c>
      <c r="D674">
        <v>52.4</v>
      </c>
      <c r="E674">
        <v>16.11</v>
      </c>
      <c r="F674">
        <v>1193</v>
      </c>
      <c r="G674" t="s">
        <v>1288</v>
      </c>
      <c r="H674" t="s">
        <v>49</v>
      </c>
      <c r="I674" t="s">
        <v>114</v>
      </c>
      <c r="J674" t="s">
        <v>29</v>
      </c>
      <c r="K674" t="s">
        <v>109</v>
      </c>
      <c r="L674" t="s">
        <v>59</v>
      </c>
      <c r="M674" t="s">
        <v>1289</v>
      </c>
      <c r="N674">
        <v>0.39</v>
      </c>
      <c r="O674" t="s">
        <v>33</v>
      </c>
      <c r="P674" t="s">
        <v>53</v>
      </c>
      <c r="Q674" t="s">
        <v>1008</v>
      </c>
      <c r="R674" t="s">
        <v>35</v>
      </c>
      <c r="S674">
        <v>20016</v>
      </c>
      <c r="T674" s="3">
        <v>42060</v>
      </c>
      <c r="U674" s="3">
        <v>42062</v>
      </c>
      <c r="V674">
        <v>592.52650000000006</v>
      </c>
      <c r="W674">
        <v>85</v>
      </c>
      <c r="X674">
        <v>4556.63</v>
      </c>
      <c r="Y674">
        <v>29350</v>
      </c>
    </row>
    <row r="675" spans="1:25" x14ac:dyDescent="0.25">
      <c r="A675">
        <v>4133</v>
      </c>
      <c r="B675" t="s">
        <v>25</v>
      </c>
      <c r="C675">
        <v>0.05</v>
      </c>
      <c r="D675">
        <v>36.549999999999997</v>
      </c>
      <c r="E675">
        <v>13.89</v>
      </c>
      <c r="F675">
        <v>1193</v>
      </c>
      <c r="G675" t="s">
        <v>1288</v>
      </c>
      <c r="H675" t="s">
        <v>27</v>
      </c>
      <c r="I675" t="s">
        <v>114</v>
      </c>
      <c r="J675" t="s">
        <v>29</v>
      </c>
      <c r="K675" t="s">
        <v>30</v>
      </c>
      <c r="L675" t="s">
        <v>31</v>
      </c>
      <c r="M675" t="s">
        <v>1290</v>
      </c>
      <c r="N675">
        <v>0.41</v>
      </c>
      <c r="O675" t="s">
        <v>33</v>
      </c>
      <c r="P675" t="s">
        <v>53</v>
      </c>
      <c r="Q675" t="s">
        <v>1008</v>
      </c>
      <c r="R675" t="s">
        <v>35</v>
      </c>
      <c r="S675">
        <v>20016</v>
      </c>
      <c r="T675" s="3">
        <v>42060</v>
      </c>
      <c r="U675" s="3">
        <v>42061</v>
      </c>
      <c r="V675">
        <v>232.8</v>
      </c>
      <c r="W675">
        <v>83</v>
      </c>
      <c r="X675">
        <v>2948.61</v>
      </c>
      <c r="Y675">
        <v>29350</v>
      </c>
    </row>
    <row r="676" spans="1:25" x14ac:dyDescent="0.25">
      <c r="A676">
        <v>5468</v>
      </c>
      <c r="B676" t="s">
        <v>37</v>
      </c>
      <c r="C676">
        <v>0.03</v>
      </c>
      <c r="D676">
        <v>5.98</v>
      </c>
      <c r="E676">
        <v>1.49</v>
      </c>
      <c r="F676">
        <v>1193</v>
      </c>
      <c r="G676" t="s">
        <v>1288</v>
      </c>
      <c r="H676" t="s">
        <v>49</v>
      </c>
      <c r="I676" t="s">
        <v>58</v>
      </c>
      <c r="J676" t="s">
        <v>29</v>
      </c>
      <c r="K676" t="s">
        <v>109</v>
      </c>
      <c r="L676" t="s">
        <v>59</v>
      </c>
      <c r="M676" t="s">
        <v>1020</v>
      </c>
      <c r="N676">
        <v>0.39</v>
      </c>
      <c r="O676" t="s">
        <v>33</v>
      </c>
      <c r="P676" t="s">
        <v>53</v>
      </c>
      <c r="Q676" t="s">
        <v>1008</v>
      </c>
      <c r="R676" t="s">
        <v>35</v>
      </c>
      <c r="S676">
        <v>20016</v>
      </c>
      <c r="T676" s="3">
        <v>42125</v>
      </c>
      <c r="U676" s="3">
        <v>42127</v>
      </c>
      <c r="V676">
        <v>38.08</v>
      </c>
      <c r="W676">
        <v>85</v>
      </c>
      <c r="X676">
        <v>517.85</v>
      </c>
      <c r="Y676">
        <v>38852</v>
      </c>
    </row>
    <row r="677" spans="1:25" x14ac:dyDescent="0.25">
      <c r="A677">
        <v>1552</v>
      </c>
      <c r="B677" t="s">
        <v>106</v>
      </c>
      <c r="C677">
        <v>0.09</v>
      </c>
      <c r="D677">
        <v>49.99</v>
      </c>
      <c r="E677">
        <v>19.989999999999998</v>
      </c>
      <c r="F677">
        <v>1193</v>
      </c>
      <c r="G677" t="s">
        <v>1288</v>
      </c>
      <c r="H677" t="s">
        <v>49</v>
      </c>
      <c r="I677" t="s">
        <v>58</v>
      </c>
      <c r="J677" t="s">
        <v>77</v>
      </c>
      <c r="K677" t="s">
        <v>180</v>
      </c>
      <c r="L677" t="s">
        <v>59</v>
      </c>
      <c r="M677" t="s">
        <v>275</v>
      </c>
      <c r="N677">
        <v>0.41</v>
      </c>
      <c r="O677" t="s">
        <v>33</v>
      </c>
      <c r="P677" t="s">
        <v>53</v>
      </c>
      <c r="Q677" t="s">
        <v>1008</v>
      </c>
      <c r="R677" t="s">
        <v>35</v>
      </c>
      <c r="S677">
        <v>20016</v>
      </c>
      <c r="T677" s="3">
        <v>42183</v>
      </c>
      <c r="U677" s="3">
        <v>42185</v>
      </c>
      <c r="V677">
        <v>-17.03</v>
      </c>
      <c r="W677">
        <v>48</v>
      </c>
      <c r="X677">
        <v>2373.3200000000002</v>
      </c>
      <c r="Y677">
        <v>11206</v>
      </c>
    </row>
    <row r="678" spans="1:25" x14ac:dyDescent="0.25">
      <c r="A678">
        <v>1553</v>
      </c>
      <c r="B678" t="s">
        <v>106</v>
      </c>
      <c r="C678">
        <v>0.03</v>
      </c>
      <c r="D678">
        <v>28.53</v>
      </c>
      <c r="E678">
        <v>1.49</v>
      </c>
      <c r="F678">
        <v>1193</v>
      </c>
      <c r="G678" t="s">
        <v>1288</v>
      </c>
      <c r="H678" t="s">
        <v>49</v>
      </c>
      <c r="I678" t="s">
        <v>58</v>
      </c>
      <c r="J678" t="s">
        <v>29</v>
      </c>
      <c r="K678" t="s">
        <v>109</v>
      </c>
      <c r="L678" t="s">
        <v>59</v>
      </c>
      <c r="M678" t="s">
        <v>332</v>
      </c>
      <c r="N678">
        <v>0.38</v>
      </c>
      <c r="O678" t="s">
        <v>33</v>
      </c>
      <c r="P678" t="s">
        <v>53</v>
      </c>
      <c r="Q678" t="s">
        <v>1008</v>
      </c>
      <c r="R678" t="s">
        <v>35</v>
      </c>
      <c r="S678">
        <v>20016</v>
      </c>
      <c r="T678" s="3">
        <v>42183</v>
      </c>
      <c r="U678" s="3">
        <v>42186</v>
      </c>
      <c r="V678">
        <v>39.626999999999995</v>
      </c>
      <c r="W678">
        <v>11</v>
      </c>
      <c r="X678">
        <v>325.73</v>
      </c>
      <c r="Y678">
        <v>11206</v>
      </c>
    </row>
    <row r="679" spans="1:25" x14ac:dyDescent="0.25">
      <c r="A679">
        <v>23468</v>
      </c>
      <c r="B679" t="s">
        <v>37</v>
      </c>
      <c r="C679">
        <v>0.03</v>
      </c>
      <c r="D679">
        <v>5.98</v>
      </c>
      <c r="E679">
        <v>1.49</v>
      </c>
      <c r="F679">
        <v>1194</v>
      </c>
      <c r="G679" t="s">
        <v>1291</v>
      </c>
      <c r="H679" t="s">
        <v>49</v>
      </c>
      <c r="I679" t="s">
        <v>58</v>
      </c>
      <c r="J679" t="s">
        <v>29</v>
      </c>
      <c r="K679" t="s">
        <v>109</v>
      </c>
      <c r="L679" t="s">
        <v>59</v>
      </c>
      <c r="M679" t="s">
        <v>1020</v>
      </c>
      <c r="N679">
        <v>0.39</v>
      </c>
      <c r="O679" t="s">
        <v>33</v>
      </c>
      <c r="P679" t="s">
        <v>136</v>
      </c>
      <c r="Q679" t="s">
        <v>362</v>
      </c>
      <c r="R679" t="s">
        <v>1292</v>
      </c>
      <c r="S679">
        <v>34142</v>
      </c>
      <c r="T679" s="3">
        <v>42125</v>
      </c>
      <c r="U679" s="3">
        <v>42127</v>
      </c>
      <c r="V679">
        <v>20.495999999999995</v>
      </c>
      <c r="W679">
        <v>21</v>
      </c>
      <c r="X679">
        <v>127.94</v>
      </c>
      <c r="Y679">
        <v>87586</v>
      </c>
    </row>
    <row r="680" spans="1:25" x14ac:dyDescent="0.25">
      <c r="A680">
        <v>19358</v>
      </c>
      <c r="B680" t="s">
        <v>25</v>
      </c>
      <c r="C680">
        <v>0.08</v>
      </c>
      <c r="D680">
        <v>355.98</v>
      </c>
      <c r="E680">
        <v>58.92</v>
      </c>
      <c r="F680">
        <v>1197</v>
      </c>
      <c r="G680" t="s">
        <v>1293</v>
      </c>
      <c r="H680" t="s">
        <v>39</v>
      </c>
      <c r="I680" t="s">
        <v>58</v>
      </c>
      <c r="J680" t="s">
        <v>41</v>
      </c>
      <c r="K680" t="s">
        <v>42</v>
      </c>
      <c r="L680" t="s">
        <v>43</v>
      </c>
      <c r="M680" t="s">
        <v>1294</v>
      </c>
      <c r="N680">
        <v>0.64</v>
      </c>
      <c r="O680" t="s">
        <v>33</v>
      </c>
      <c r="P680" t="s">
        <v>53</v>
      </c>
      <c r="Q680" t="s">
        <v>193</v>
      </c>
      <c r="R680" t="s">
        <v>1295</v>
      </c>
      <c r="S680">
        <v>1776</v>
      </c>
      <c r="T680" s="3">
        <v>42081</v>
      </c>
      <c r="U680" s="3">
        <v>42083</v>
      </c>
      <c r="V680">
        <v>103.83</v>
      </c>
      <c r="W680">
        <v>4</v>
      </c>
      <c r="X680">
        <v>1350.94</v>
      </c>
      <c r="Y680">
        <v>87583</v>
      </c>
    </row>
    <row r="681" spans="1:25" x14ac:dyDescent="0.25">
      <c r="A681">
        <v>22132</v>
      </c>
      <c r="B681" t="s">
        <v>25</v>
      </c>
      <c r="C681">
        <v>0.1</v>
      </c>
      <c r="D681">
        <v>15.14</v>
      </c>
      <c r="E681">
        <v>4.53</v>
      </c>
      <c r="F681">
        <v>1199</v>
      </c>
      <c r="G681" t="s">
        <v>1296</v>
      </c>
      <c r="H681" t="s">
        <v>49</v>
      </c>
      <c r="I681" t="s">
        <v>114</v>
      </c>
      <c r="J681" t="s">
        <v>29</v>
      </c>
      <c r="K681" t="s">
        <v>141</v>
      </c>
      <c r="L681" t="s">
        <v>59</v>
      </c>
      <c r="M681" t="s">
        <v>1201</v>
      </c>
      <c r="N681">
        <v>0.81</v>
      </c>
      <c r="O681" t="s">
        <v>33</v>
      </c>
      <c r="P681" t="s">
        <v>53</v>
      </c>
      <c r="Q681" t="s">
        <v>197</v>
      </c>
      <c r="R681" t="s">
        <v>1297</v>
      </c>
      <c r="S681">
        <v>3060</v>
      </c>
      <c r="T681" s="3">
        <v>42060</v>
      </c>
      <c r="U681" s="3">
        <v>42063</v>
      </c>
      <c r="V681">
        <v>-24.897600000000001</v>
      </c>
      <c r="W681">
        <v>5</v>
      </c>
      <c r="X681">
        <v>75.17</v>
      </c>
      <c r="Y681">
        <v>87585</v>
      </c>
    </row>
    <row r="682" spans="1:25" x14ac:dyDescent="0.25">
      <c r="A682">
        <v>22131</v>
      </c>
      <c r="B682" t="s">
        <v>25</v>
      </c>
      <c r="C682">
        <v>0.05</v>
      </c>
      <c r="D682">
        <v>52.4</v>
      </c>
      <c r="E682">
        <v>16.11</v>
      </c>
      <c r="F682">
        <v>1200</v>
      </c>
      <c r="G682" t="s">
        <v>1298</v>
      </c>
      <c r="H682" t="s">
        <v>49</v>
      </c>
      <c r="I682" t="s">
        <v>114</v>
      </c>
      <c r="J682" t="s">
        <v>29</v>
      </c>
      <c r="K682" t="s">
        <v>109</v>
      </c>
      <c r="L682" t="s">
        <v>59</v>
      </c>
      <c r="M682" t="s">
        <v>1289</v>
      </c>
      <c r="N682">
        <v>0.39</v>
      </c>
      <c r="O682" t="s">
        <v>33</v>
      </c>
      <c r="P682" t="s">
        <v>53</v>
      </c>
      <c r="Q682" t="s">
        <v>54</v>
      </c>
      <c r="R682" t="s">
        <v>1299</v>
      </c>
      <c r="S682">
        <v>7407</v>
      </c>
      <c r="T682" s="3">
        <v>42060</v>
      </c>
      <c r="U682" s="3">
        <v>42062</v>
      </c>
      <c r="V682">
        <v>776.7743999999999</v>
      </c>
      <c r="W682">
        <v>21</v>
      </c>
      <c r="X682">
        <v>1125.76</v>
      </c>
      <c r="Y682">
        <v>87585</v>
      </c>
    </row>
    <row r="683" spans="1:25" x14ac:dyDescent="0.25">
      <c r="A683">
        <v>22133</v>
      </c>
      <c r="B683" t="s">
        <v>25</v>
      </c>
      <c r="C683">
        <v>0.05</v>
      </c>
      <c r="D683">
        <v>36.549999999999997</v>
      </c>
      <c r="E683">
        <v>13.89</v>
      </c>
      <c r="F683">
        <v>1202</v>
      </c>
      <c r="G683" t="s">
        <v>1300</v>
      </c>
      <c r="H683" t="s">
        <v>27</v>
      </c>
      <c r="I683" t="s">
        <v>114</v>
      </c>
      <c r="J683" t="s">
        <v>29</v>
      </c>
      <c r="K683" t="s">
        <v>30</v>
      </c>
      <c r="L683" t="s">
        <v>31</v>
      </c>
      <c r="M683" t="s">
        <v>1290</v>
      </c>
      <c r="N683">
        <v>0.41</v>
      </c>
      <c r="O683" t="s">
        <v>33</v>
      </c>
      <c r="P683" t="s">
        <v>53</v>
      </c>
      <c r="Q683" t="s">
        <v>54</v>
      </c>
      <c r="R683" t="s">
        <v>1301</v>
      </c>
      <c r="S683">
        <v>7079</v>
      </c>
      <c r="T683" s="3">
        <v>42060</v>
      </c>
      <c r="U683" s="3">
        <v>42061</v>
      </c>
      <c r="V683">
        <v>344.54399999999998</v>
      </c>
      <c r="W683">
        <v>21</v>
      </c>
      <c r="X683">
        <v>746.03</v>
      </c>
      <c r="Y683">
        <v>87585</v>
      </c>
    </row>
    <row r="684" spans="1:25" x14ac:dyDescent="0.25">
      <c r="A684">
        <v>19552</v>
      </c>
      <c r="B684" t="s">
        <v>106</v>
      </c>
      <c r="C684">
        <v>0.09</v>
      </c>
      <c r="D684">
        <v>49.99</v>
      </c>
      <c r="E684">
        <v>19.989999999999998</v>
      </c>
      <c r="F684">
        <v>1203</v>
      </c>
      <c r="G684" t="s">
        <v>1302</v>
      </c>
      <c r="H684" t="s">
        <v>49</v>
      </c>
      <c r="I684" t="s">
        <v>58</v>
      </c>
      <c r="J684" t="s">
        <v>77</v>
      </c>
      <c r="K684" t="s">
        <v>180</v>
      </c>
      <c r="L684" t="s">
        <v>59</v>
      </c>
      <c r="M684" t="s">
        <v>275</v>
      </c>
      <c r="N684">
        <v>0.41</v>
      </c>
      <c r="O684" t="s">
        <v>33</v>
      </c>
      <c r="P684" t="s">
        <v>53</v>
      </c>
      <c r="Q684" t="s">
        <v>469</v>
      </c>
      <c r="R684" t="s">
        <v>470</v>
      </c>
      <c r="S684">
        <v>2920</v>
      </c>
      <c r="T684" s="3">
        <v>42183</v>
      </c>
      <c r="U684" s="3">
        <v>42185</v>
      </c>
      <c r="V684">
        <v>-8.5150000000000006</v>
      </c>
      <c r="W684">
        <v>12</v>
      </c>
      <c r="X684">
        <v>593.33000000000004</v>
      </c>
      <c r="Y684">
        <v>87587</v>
      </c>
    </row>
    <row r="685" spans="1:25" x14ac:dyDescent="0.25">
      <c r="A685">
        <v>18636</v>
      </c>
      <c r="B685" t="s">
        <v>106</v>
      </c>
      <c r="C685">
        <v>0.01</v>
      </c>
      <c r="D685">
        <v>3.08</v>
      </c>
      <c r="E685">
        <v>0.5</v>
      </c>
      <c r="F685">
        <v>1211</v>
      </c>
      <c r="G685" t="s">
        <v>1303</v>
      </c>
      <c r="H685" t="s">
        <v>49</v>
      </c>
      <c r="I685" t="s">
        <v>28</v>
      </c>
      <c r="J685" t="s">
        <v>29</v>
      </c>
      <c r="K685" t="s">
        <v>134</v>
      </c>
      <c r="L685" t="s">
        <v>59</v>
      </c>
      <c r="M685" t="s">
        <v>1304</v>
      </c>
      <c r="N685">
        <v>0.37</v>
      </c>
      <c r="O685" t="s">
        <v>33</v>
      </c>
      <c r="P685" t="s">
        <v>61</v>
      </c>
      <c r="Q685" t="s">
        <v>703</v>
      </c>
      <c r="R685" t="s">
        <v>1305</v>
      </c>
      <c r="S685">
        <v>46806</v>
      </c>
      <c r="T685" s="3">
        <v>42036</v>
      </c>
      <c r="U685" s="3">
        <v>42041</v>
      </c>
      <c r="V685">
        <v>9.0045000000000002</v>
      </c>
      <c r="W685">
        <v>4</v>
      </c>
      <c r="X685">
        <v>13.05</v>
      </c>
      <c r="Y685">
        <v>88598</v>
      </c>
    </row>
    <row r="686" spans="1:25" x14ac:dyDescent="0.25">
      <c r="A686">
        <v>22528</v>
      </c>
      <c r="B686" t="s">
        <v>25</v>
      </c>
      <c r="C686">
        <v>0.08</v>
      </c>
      <c r="D686">
        <v>4.91</v>
      </c>
      <c r="E686">
        <v>4.97</v>
      </c>
      <c r="F686">
        <v>1212</v>
      </c>
      <c r="G686" t="s">
        <v>1306</v>
      </c>
      <c r="H686" t="s">
        <v>49</v>
      </c>
      <c r="I686" t="s">
        <v>28</v>
      </c>
      <c r="J686" t="s">
        <v>29</v>
      </c>
      <c r="K686" t="s">
        <v>109</v>
      </c>
      <c r="L686" t="s">
        <v>59</v>
      </c>
      <c r="M686" t="s">
        <v>1307</v>
      </c>
      <c r="N686">
        <v>0.38</v>
      </c>
      <c r="O686" t="s">
        <v>33</v>
      </c>
      <c r="P686" t="s">
        <v>61</v>
      </c>
      <c r="Q686" t="s">
        <v>703</v>
      </c>
      <c r="R686" t="s">
        <v>1308</v>
      </c>
      <c r="S686">
        <v>46404</v>
      </c>
      <c r="T686" s="3">
        <v>42019</v>
      </c>
      <c r="U686" s="3">
        <v>42020</v>
      </c>
      <c r="V686">
        <v>-99.762500000000003</v>
      </c>
      <c r="W686">
        <v>12</v>
      </c>
      <c r="X686">
        <v>58.95</v>
      </c>
      <c r="Y686">
        <v>88600</v>
      </c>
    </row>
    <row r="687" spans="1:25" x14ac:dyDescent="0.25">
      <c r="A687">
        <v>22529</v>
      </c>
      <c r="B687" t="s">
        <v>25</v>
      </c>
      <c r="C687">
        <v>0.01</v>
      </c>
      <c r="D687">
        <v>3499.99</v>
      </c>
      <c r="E687">
        <v>24.49</v>
      </c>
      <c r="F687">
        <v>1212</v>
      </c>
      <c r="G687" t="s">
        <v>1306</v>
      </c>
      <c r="H687" t="s">
        <v>49</v>
      </c>
      <c r="I687" t="s">
        <v>28</v>
      </c>
      <c r="J687" t="s">
        <v>77</v>
      </c>
      <c r="K687" t="s">
        <v>587</v>
      </c>
      <c r="L687" t="s">
        <v>236</v>
      </c>
      <c r="M687" t="s">
        <v>1309</v>
      </c>
      <c r="N687">
        <v>0.37</v>
      </c>
      <c r="O687" t="s">
        <v>33</v>
      </c>
      <c r="P687" t="s">
        <v>61</v>
      </c>
      <c r="Q687" t="s">
        <v>703</v>
      </c>
      <c r="R687" t="s">
        <v>1308</v>
      </c>
      <c r="S687">
        <v>46404</v>
      </c>
      <c r="T687" s="3">
        <v>42019</v>
      </c>
      <c r="U687" s="3">
        <v>42020</v>
      </c>
      <c r="V687">
        <v>-3061.82</v>
      </c>
      <c r="W687">
        <v>1</v>
      </c>
      <c r="X687">
        <v>3672.89</v>
      </c>
      <c r="Y687">
        <v>88600</v>
      </c>
    </row>
    <row r="688" spans="1:25" x14ac:dyDescent="0.25">
      <c r="A688">
        <v>24270</v>
      </c>
      <c r="B688" t="s">
        <v>106</v>
      </c>
      <c r="C688">
        <v>7.0000000000000007E-2</v>
      </c>
      <c r="D688">
        <v>29.89</v>
      </c>
      <c r="E688">
        <v>1.99</v>
      </c>
      <c r="F688">
        <v>1213</v>
      </c>
      <c r="G688" t="s">
        <v>1310</v>
      </c>
      <c r="H688" t="s">
        <v>27</v>
      </c>
      <c r="I688" t="s">
        <v>28</v>
      </c>
      <c r="J688" t="s">
        <v>77</v>
      </c>
      <c r="K688" t="s">
        <v>180</v>
      </c>
      <c r="L688" t="s">
        <v>51</v>
      </c>
      <c r="M688" t="s">
        <v>1311</v>
      </c>
      <c r="N688">
        <v>0.5</v>
      </c>
      <c r="O688" t="s">
        <v>33</v>
      </c>
      <c r="P688" t="s">
        <v>61</v>
      </c>
      <c r="Q688" t="s">
        <v>703</v>
      </c>
      <c r="R688" t="s">
        <v>1312</v>
      </c>
      <c r="S688">
        <v>46530</v>
      </c>
      <c r="T688" s="3">
        <v>42039</v>
      </c>
      <c r="U688" s="3">
        <v>42044</v>
      </c>
      <c r="V688">
        <v>258.6189</v>
      </c>
      <c r="W688">
        <v>13</v>
      </c>
      <c r="X688">
        <v>374.81</v>
      </c>
      <c r="Y688">
        <v>88599</v>
      </c>
    </row>
    <row r="689" spans="1:25" x14ac:dyDescent="0.25">
      <c r="A689">
        <v>24271</v>
      </c>
      <c r="B689" t="s">
        <v>106</v>
      </c>
      <c r="C689">
        <v>0.03</v>
      </c>
      <c r="D689">
        <v>8.34</v>
      </c>
      <c r="E689">
        <v>4.82</v>
      </c>
      <c r="F689">
        <v>1213</v>
      </c>
      <c r="G689" t="s">
        <v>1310</v>
      </c>
      <c r="H689" t="s">
        <v>49</v>
      </c>
      <c r="I689" t="s">
        <v>28</v>
      </c>
      <c r="J689" t="s">
        <v>29</v>
      </c>
      <c r="K689" t="s">
        <v>93</v>
      </c>
      <c r="L689" t="s">
        <v>59</v>
      </c>
      <c r="M689" t="s">
        <v>918</v>
      </c>
      <c r="N689">
        <v>0.4</v>
      </c>
      <c r="O689" t="s">
        <v>33</v>
      </c>
      <c r="P689" t="s">
        <v>61</v>
      </c>
      <c r="Q689" t="s">
        <v>703</v>
      </c>
      <c r="R689" t="s">
        <v>1312</v>
      </c>
      <c r="S689">
        <v>46530</v>
      </c>
      <c r="T689" s="3">
        <v>42039</v>
      </c>
      <c r="U689" s="3">
        <v>42043</v>
      </c>
      <c r="V689">
        <v>-6.71</v>
      </c>
      <c r="W689">
        <v>5</v>
      </c>
      <c r="X689">
        <v>43.27</v>
      </c>
      <c r="Y689">
        <v>88599</v>
      </c>
    </row>
    <row r="690" spans="1:25" x14ac:dyDescent="0.25">
      <c r="A690">
        <v>22530</v>
      </c>
      <c r="B690" t="s">
        <v>25</v>
      </c>
      <c r="C690">
        <v>0.03</v>
      </c>
      <c r="D690">
        <v>5.84</v>
      </c>
      <c r="E690">
        <v>1.2</v>
      </c>
      <c r="F690">
        <v>1213</v>
      </c>
      <c r="G690" t="s">
        <v>1310</v>
      </c>
      <c r="H690" t="s">
        <v>49</v>
      </c>
      <c r="I690" t="s">
        <v>28</v>
      </c>
      <c r="J690" t="s">
        <v>29</v>
      </c>
      <c r="K690" t="s">
        <v>30</v>
      </c>
      <c r="L690" t="s">
        <v>31</v>
      </c>
      <c r="M690" t="s">
        <v>1313</v>
      </c>
      <c r="N690">
        <v>0.55000000000000004</v>
      </c>
      <c r="O690" t="s">
        <v>33</v>
      </c>
      <c r="P690" t="s">
        <v>61</v>
      </c>
      <c r="Q690" t="s">
        <v>703</v>
      </c>
      <c r="R690" t="s">
        <v>1312</v>
      </c>
      <c r="S690">
        <v>46530</v>
      </c>
      <c r="T690" s="3">
        <v>42019</v>
      </c>
      <c r="U690" s="3">
        <v>42021</v>
      </c>
      <c r="V690">
        <v>-9.9999999999997868E-3</v>
      </c>
      <c r="W690">
        <v>2</v>
      </c>
      <c r="X690">
        <v>11.74</v>
      </c>
      <c r="Y690">
        <v>88600</v>
      </c>
    </row>
    <row r="691" spans="1:25" x14ac:dyDescent="0.25">
      <c r="A691">
        <v>7632</v>
      </c>
      <c r="B691" t="s">
        <v>56</v>
      </c>
      <c r="C691">
        <v>0.09</v>
      </c>
      <c r="D691">
        <v>130.97999999999999</v>
      </c>
      <c r="E691">
        <v>30</v>
      </c>
      <c r="F691">
        <v>1217</v>
      </c>
      <c r="G691" t="s">
        <v>1314</v>
      </c>
      <c r="H691" t="s">
        <v>39</v>
      </c>
      <c r="I691" t="s">
        <v>58</v>
      </c>
      <c r="J691" t="s">
        <v>41</v>
      </c>
      <c r="K691" t="s">
        <v>42</v>
      </c>
      <c r="L691" t="s">
        <v>43</v>
      </c>
      <c r="M691" t="s">
        <v>546</v>
      </c>
      <c r="N691">
        <v>0.78</v>
      </c>
      <c r="O691" t="s">
        <v>33</v>
      </c>
      <c r="P691" t="s">
        <v>53</v>
      </c>
      <c r="Q691" t="s">
        <v>193</v>
      </c>
      <c r="R691" t="s">
        <v>194</v>
      </c>
      <c r="S691">
        <v>2112</v>
      </c>
      <c r="T691" s="3">
        <v>42122</v>
      </c>
      <c r="U691" s="3">
        <v>42125</v>
      </c>
      <c r="V691">
        <v>-421.76</v>
      </c>
      <c r="W691">
        <v>41</v>
      </c>
      <c r="X691">
        <v>5258.94</v>
      </c>
      <c r="Y691">
        <v>54595</v>
      </c>
    </row>
    <row r="692" spans="1:25" x14ac:dyDescent="0.25">
      <c r="A692">
        <v>25631</v>
      </c>
      <c r="B692" t="s">
        <v>56</v>
      </c>
      <c r="C692">
        <v>0.02</v>
      </c>
      <c r="D692">
        <v>8.34</v>
      </c>
      <c r="E692">
        <v>2.64</v>
      </c>
      <c r="F692">
        <v>1226</v>
      </c>
      <c r="G692" t="s">
        <v>1315</v>
      </c>
      <c r="H692" t="s">
        <v>49</v>
      </c>
      <c r="I692" t="s">
        <v>58</v>
      </c>
      <c r="J692" t="s">
        <v>29</v>
      </c>
      <c r="K692" t="s">
        <v>174</v>
      </c>
      <c r="L692" t="s">
        <v>51</v>
      </c>
      <c r="M692" t="s">
        <v>358</v>
      </c>
      <c r="N692">
        <v>0.59</v>
      </c>
      <c r="O692" t="s">
        <v>33</v>
      </c>
      <c r="P692" t="s">
        <v>53</v>
      </c>
      <c r="Q692" t="s">
        <v>469</v>
      </c>
      <c r="R692" t="s">
        <v>1316</v>
      </c>
      <c r="S692">
        <v>2861</v>
      </c>
      <c r="T692" s="3">
        <v>42122</v>
      </c>
      <c r="U692" s="3">
        <v>42124</v>
      </c>
      <c r="V692">
        <v>6.79</v>
      </c>
      <c r="W692">
        <v>8</v>
      </c>
      <c r="X692">
        <v>66.739999999999995</v>
      </c>
      <c r="Y692">
        <v>90800</v>
      </c>
    </row>
    <row r="693" spans="1:25" x14ac:dyDescent="0.25">
      <c r="A693">
        <v>25632</v>
      </c>
      <c r="B693" t="s">
        <v>56</v>
      </c>
      <c r="C693">
        <v>0.09</v>
      </c>
      <c r="D693">
        <v>130.97999999999999</v>
      </c>
      <c r="E693">
        <v>30</v>
      </c>
      <c r="F693">
        <v>1227</v>
      </c>
      <c r="G693" t="s">
        <v>1317</v>
      </c>
      <c r="H693" t="s">
        <v>39</v>
      </c>
      <c r="I693" t="s">
        <v>58</v>
      </c>
      <c r="J693" t="s">
        <v>41</v>
      </c>
      <c r="K693" t="s">
        <v>42</v>
      </c>
      <c r="L693" t="s">
        <v>43</v>
      </c>
      <c r="M693" t="s">
        <v>546</v>
      </c>
      <c r="N693">
        <v>0.78</v>
      </c>
      <c r="O693" t="s">
        <v>33</v>
      </c>
      <c r="P693" t="s">
        <v>53</v>
      </c>
      <c r="Q693" t="s">
        <v>149</v>
      </c>
      <c r="R693" t="s">
        <v>778</v>
      </c>
      <c r="S693">
        <v>5403</v>
      </c>
      <c r="T693" s="3">
        <v>42122</v>
      </c>
      <c r="U693" s="3">
        <v>42125</v>
      </c>
      <c r="V693">
        <v>-421.76</v>
      </c>
      <c r="W693">
        <v>10</v>
      </c>
      <c r="X693">
        <v>1282.67</v>
      </c>
      <c r="Y693">
        <v>90800</v>
      </c>
    </row>
    <row r="694" spans="1:25" x14ac:dyDescent="0.25">
      <c r="A694">
        <v>7810</v>
      </c>
      <c r="B694" t="s">
        <v>56</v>
      </c>
      <c r="C694">
        <v>0</v>
      </c>
      <c r="D694">
        <v>7.1</v>
      </c>
      <c r="E694">
        <v>6.05</v>
      </c>
      <c r="F694">
        <v>1228</v>
      </c>
      <c r="G694" t="s">
        <v>1318</v>
      </c>
      <c r="H694" t="s">
        <v>49</v>
      </c>
      <c r="I694" t="s">
        <v>58</v>
      </c>
      <c r="J694" t="s">
        <v>29</v>
      </c>
      <c r="K694" t="s">
        <v>109</v>
      </c>
      <c r="L694" t="s">
        <v>59</v>
      </c>
      <c r="M694" t="s">
        <v>651</v>
      </c>
      <c r="N694">
        <v>0.39</v>
      </c>
      <c r="O694" t="s">
        <v>33</v>
      </c>
      <c r="P694" t="s">
        <v>53</v>
      </c>
      <c r="Q694" t="s">
        <v>234</v>
      </c>
      <c r="R694" t="s">
        <v>1319</v>
      </c>
      <c r="S694">
        <v>19140</v>
      </c>
      <c r="T694" s="3">
        <v>42051</v>
      </c>
      <c r="U694" s="3">
        <v>42052</v>
      </c>
      <c r="V694">
        <v>-60.145000000000003</v>
      </c>
      <c r="W694">
        <v>28</v>
      </c>
      <c r="X694">
        <v>208.83</v>
      </c>
      <c r="Y694">
        <v>55874</v>
      </c>
    </row>
    <row r="695" spans="1:25" x14ac:dyDescent="0.25">
      <c r="A695">
        <v>7811</v>
      </c>
      <c r="B695" t="s">
        <v>56</v>
      </c>
      <c r="C695">
        <v>0.01</v>
      </c>
      <c r="D695">
        <v>4.9800000000000004</v>
      </c>
      <c r="E695">
        <v>4.62</v>
      </c>
      <c r="F695">
        <v>1228</v>
      </c>
      <c r="G695" t="s">
        <v>1318</v>
      </c>
      <c r="H695" t="s">
        <v>27</v>
      </c>
      <c r="I695" t="s">
        <v>58</v>
      </c>
      <c r="J695" t="s">
        <v>77</v>
      </c>
      <c r="K695" t="s">
        <v>180</v>
      </c>
      <c r="L695" t="s">
        <v>51</v>
      </c>
      <c r="M695" t="s">
        <v>411</v>
      </c>
      <c r="N695">
        <v>0.64</v>
      </c>
      <c r="O695" t="s">
        <v>33</v>
      </c>
      <c r="P695" t="s">
        <v>53</v>
      </c>
      <c r="Q695" t="s">
        <v>234</v>
      </c>
      <c r="R695" t="s">
        <v>1319</v>
      </c>
      <c r="S695">
        <v>19140</v>
      </c>
      <c r="T695" s="3">
        <v>42051</v>
      </c>
      <c r="U695" s="3">
        <v>42053</v>
      </c>
      <c r="V695">
        <v>-111.72</v>
      </c>
      <c r="W695">
        <v>41</v>
      </c>
      <c r="X695">
        <v>228.3</v>
      </c>
      <c r="Y695">
        <v>55874</v>
      </c>
    </row>
    <row r="696" spans="1:25" x14ac:dyDescent="0.25">
      <c r="A696">
        <v>7812</v>
      </c>
      <c r="B696" t="s">
        <v>56</v>
      </c>
      <c r="C696">
        <v>0.06</v>
      </c>
      <c r="D696">
        <v>5.68</v>
      </c>
      <c r="E696">
        <v>1.39</v>
      </c>
      <c r="F696">
        <v>1228</v>
      </c>
      <c r="G696" t="s">
        <v>1318</v>
      </c>
      <c r="H696" t="s">
        <v>49</v>
      </c>
      <c r="I696" t="s">
        <v>58</v>
      </c>
      <c r="J696" t="s">
        <v>29</v>
      </c>
      <c r="K696" t="s">
        <v>69</v>
      </c>
      <c r="L696" t="s">
        <v>59</v>
      </c>
      <c r="M696" t="s">
        <v>998</v>
      </c>
      <c r="N696">
        <v>0.38</v>
      </c>
      <c r="O696" t="s">
        <v>33</v>
      </c>
      <c r="P696" t="s">
        <v>53</v>
      </c>
      <c r="Q696" t="s">
        <v>234</v>
      </c>
      <c r="R696" t="s">
        <v>1319</v>
      </c>
      <c r="S696">
        <v>19140</v>
      </c>
      <c r="T696" s="3">
        <v>42051</v>
      </c>
      <c r="U696" s="3">
        <v>42051</v>
      </c>
      <c r="V696">
        <v>33.01</v>
      </c>
      <c r="W696">
        <v>24</v>
      </c>
      <c r="X696">
        <v>129.53</v>
      </c>
      <c r="Y696">
        <v>55874</v>
      </c>
    </row>
    <row r="697" spans="1:25" x14ac:dyDescent="0.25">
      <c r="A697">
        <v>25811</v>
      </c>
      <c r="B697" t="s">
        <v>56</v>
      </c>
      <c r="C697">
        <v>0.01</v>
      </c>
      <c r="D697">
        <v>4.9800000000000004</v>
      </c>
      <c r="E697">
        <v>4.62</v>
      </c>
      <c r="F697">
        <v>1229</v>
      </c>
      <c r="G697" t="s">
        <v>1320</v>
      </c>
      <c r="H697" t="s">
        <v>27</v>
      </c>
      <c r="I697" t="s">
        <v>58</v>
      </c>
      <c r="J697" t="s">
        <v>77</v>
      </c>
      <c r="K697" t="s">
        <v>180</v>
      </c>
      <c r="L697" t="s">
        <v>51</v>
      </c>
      <c r="M697" t="s">
        <v>411</v>
      </c>
      <c r="N697">
        <v>0.64</v>
      </c>
      <c r="O697" t="s">
        <v>33</v>
      </c>
      <c r="P697" t="s">
        <v>61</v>
      </c>
      <c r="Q697" t="s">
        <v>130</v>
      </c>
      <c r="R697" t="s">
        <v>1321</v>
      </c>
      <c r="S697">
        <v>75482</v>
      </c>
      <c r="T697" s="3">
        <v>42051</v>
      </c>
      <c r="U697" s="3">
        <v>42053</v>
      </c>
      <c r="V697">
        <v>-111.72</v>
      </c>
      <c r="W697">
        <v>10</v>
      </c>
      <c r="X697">
        <v>55.68</v>
      </c>
      <c r="Y697">
        <v>90378</v>
      </c>
    </row>
    <row r="698" spans="1:25" x14ac:dyDescent="0.25">
      <c r="A698">
        <v>21206</v>
      </c>
      <c r="B698" t="s">
        <v>47</v>
      </c>
      <c r="C698">
        <v>0.1</v>
      </c>
      <c r="D698">
        <v>120.98</v>
      </c>
      <c r="E698">
        <v>9.07</v>
      </c>
      <c r="F698">
        <v>1233</v>
      </c>
      <c r="G698" t="s">
        <v>1322</v>
      </c>
      <c r="H698" t="s">
        <v>27</v>
      </c>
      <c r="I698" t="s">
        <v>114</v>
      </c>
      <c r="J698" t="s">
        <v>29</v>
      </c>
      <c r="K698" t="s">
        <v>109</v>
      </c>
      <c r="L698" t="s">
        <v>59</v>
      </c>
      <c r="M698" t="s">
        <v>1323</v>
      </c>
      <c r="N698">
        <v>0.35</v>
      </c>
      <c r="O698" t="s">
        <v>33</v>
      </c>
      <c r="P698" t="s">
        <v>61</v>
      </c>
      <c r="Q698" t="s">
        <v>130</v>
      </c>
      <c r="R698" t="s">
        <v>1324</v>
      </c>
      <c r="S698">
        <v>75028</v>
      </c>
      <c r="T698" s="3">
        <v>42103</v>
      </c>
      <c r="U698" s="3">
        <v>42105</v>
      </c>
      <c r="V698">
        <v>297.45715999999999</v>
      </c>
      <c r="W698">
        <v>5</v>
      </c>
      <c r="X698">
        <v>568.24</v>
      </c>
      <c r="Y698">
        <v>89375</v>
      </c>
    </row>
    <row r="699" spans="1:25" x14ac:dyDescent="0.25">
      <c r="A699">
        <v>21207</v>
      </c>
      <c r="B699" t="s">
        <v>47</v>
      </c>
      <c r="C699">
        <v>0.02</v>
      </c>
      <c r="D699">
        <v>152.47999999999999</v>
      </c>
      <c r="E699">
        <v>6.5</v>
      </c>
      <c r="F699">
        <v>1233</v>
      </c>
      <c r="G699" t="s">
        <v>1322</v>
      </c>
      <c r="H699" t="s">
        <v>27</v>
      </c>
      <c r="I699" t="s">
        <v>114</v>
      </c>
      <c r="J699" t="s">
        <v>77</v>
      </c>
      <c r="K699" t="s">
        <v>180</v>
      </c>
      <c r="L699" t="s">
        <v>59</v>
      </c>
      <c r="M699" t="s">
        <v>609</v>
      </c>
      <c r="N699">
        <v>0.74</v>
      </c>
      <c r="O699" t="s">
        <v>33</v>
      </c>
      <c r="P699" t="s">
        <v>61</v>
      </c>
      <c r="Q699" t="s">
        <v>130</v>
      </c>
      <c r="R699" t="s">
        <v>1324</v>
      </c>
      <c r="S699">
        <v>75028</v>
      </c>
      <c r="T699" s="3">
        <v>42103</v>
      </c>
      <c r="U699" s="3">
        <v>42105</v>
      </c>
      <c r="V699">
        <v>-564.60239999999999</v>
      </c>
      <c r="W699">
        <v>1</v>
      </c>
      <c r="X699">
        <v>162.91</v>
      </c>
      <c r="Y699">
        <v>89375</v>
      </c>
    </row>
    <row r="700" spans="1:25" x14ac:dyDescent="0.25">
      <c r="A700">
        <v>19874</v>
      </c>
      <c r="B700" t="s">
        <v>25</v>
      </c>
      <c r="C700">
        <v>0.09</v>
      </c>
      <c r="D700">
        <v>99.99</v>
      </c>
      <c r="E700">
        <v>19.989999999999998</v>
      </c>
      <c r="F700">
        <v>1233</v>
      </c>
      <c r="G700" t="s">
        <v>1322</v>
      </c>
      <c r="H700" t="s">
        <v>49</v>
      </c>
      <c r="I700" t="s">
        <v>114</v>
      </c>
      <c r="J700" t="s">
        <v>77</v>
      </c>
      <c r="K700" t="s">
        <v>180</v>
      </c>
      <c r="L700" t="s">
        <v>59</v>
      </c>
      <c r="M700" t="s">
        <v>1151</v>
      </c>
      <c r="N700">
        <v>0.52</v>
      </c>
      <c r="O700" t="s">
        <v>33</v>
      </c>
      <c r="P700" t="s">
        <v>61</v>
      </c>
      <c r="Q700" t="s">
        <v>130</v>
      </c>
      <c r="R700" t="s">
        <v>1324</v>
      </c>
      <c r="S700">
        <v>75028</v>
      </c>
      <c r="T700" s="3">
        <v>42159</v>
      </c>
      <c r="U700" s="3">
        <v>42161</v>
      </c>
      <c r="V700">
        <v>-161.47499999999999</v>
      </c>
      <c r="W700">
        <v>1</v>
      </c>
      <c r="X700">
        <v>97.65</v>
      </c>
      <c r="Y700">
        <v>89376</v>
      </c>
    </row>
    <row r="701" spans="1:25" x14ac:dyDescent="0.25">
      <c r="A701">
        <v>19875</v>
      </c>
      <c r="B701" t="s">
        <v>25</v>
      </c>
      <c r="C701">
        <v>0.04</v>
      </c>
      <c r="D701">
        <v>205.99</v>
      </c>
      <c r="E701">
        <v>5.26</v>
      </c>
      <c r="F701">
        <v>1233</v>
      </c>
      <c r="G701" t="s">
        <v>1322</v>
      </c>
      <c r="H701" t="s">
        <v>49</v>
      </c>
      <c r="I701" t="s">
        <v>114</v>
      </c>
      <c r="J701" t="s">
        <v>77</v>
      </c>
      <c r="K701" t="s">
        <v>78</v>
      </c>
      <c r="L701" t="s">
        <v>59</v>
      </c>
      <c r="M701" t="s">
        <v>824</v>
      </c>
      <c r="N701">
        <v>0.56000000000000005</v>
      </c>
      <c r="O701" t="s">
        <v>33</v>
      </c>
      <c r="P701" t="s">
        <v>61</v>
      </c>
      <c r="Q701" t="s">
        <v>130</v>
      </c>
      <c r="R701" t="s">
        <v>1324</v>
      </c>
      <c r="S701">
        <v>75028</v>
      </c>
      <c r="T701" s="3">
        <v>42159</v>
      </c>
      <c r="U701" s="3">
        <v>42160</v>
      </c>
      <c r="V701">
        <v>-0.81400000000001005</v>
      </c>
      <c r="W701">
        <v>6</v>
      </c>
      <c r="X701">
        <v>1018.61</v>
      </c>
      <c r="Y701">
        <v>89376</v>
      </c>
    </row>
    <row r="702" spans="1:25" x14ac:dyDescent="0.25">
      <c r="A702">
        <v>20592</v>
      </c>
      <c r="B702" t="s">
        <v>56</v>
      </c>
      <c r="C702">
        <v>0.03</v>
      </c>
      <c r="D702">
        <v>128.24</v>
      </c>
      <c r="E702">
        <v>12.65</v>
      </c>
      <c r="F702">
        <v>1237</v>
      </c>
      <c r="G702" t="s">
        <v>1325</v>
      </c>
      <c r="H702" t="s">
        <v>49</v>
      </c>
      <c r="I702" t="s">
        <v>28</v>
      </c>
      <c r="J702" t="s">
        <v>41</v>
      </c>
      <c r="K702" t="s">
        <v>42</v>
      </c>
      <c r="L702" t="s">
        <v>86</v>
      </c>
      <c r="M702" t="s">
        <v>619</v>
      </c>
      <c r="O702" t="s">
        <v>33</v>
      </c>
      <c r="P702" t="s">
        <v>61</v>
      </c>
      <c r="Q702" t="s">
        <v>130</v>
      </c>
      <c r="R702" t="s">
        <v>1326</v>
      </c>
      <c r="S702">
        <v>75007</v>
      </c>
      <c r="T702" s="3">
        <v>42035</v>
      </c>
      <c r="U702" s="3">
        <v>42037</v>
      </c>
      <c r="V702">
        <v>790.46399999999983</v>
      </c>
      <c r="W702">
        <v>9</v>
      </c>
      <c r="X702">
        <v>1145.5999999999999</v>
      </c>
      <c r="Y702">
        <v>86075</v>
      </c>
    </row>
    <row r="703" spans="1:25" x14ac:dyDescent="0.25">
      <c r="A703">
        <v>18625</v>
      </c>
      <c r="B703" t="s">
        <v>37</v>
      </c>
      <c r="C703">
        <v>0.02</v>
      </c>
      <c r="D703">
        <v>7.38</v>
      </c>
      <c r="E703">
        <v>5.21</v>
      </c>
      <c r="F703">
        <v>1237</v>
      </c>
      <c r="G703" t="s">
        <v>1325</v>
      </c>
      <c r="H703" t="s">
        <v>49</v>
      </c>
      <c r="I703" t="s">
        <v>28</v>
      </c>
      <c r="J703" t="s">
        <v>41</v>
      </c>
      <c r="K703" t="s">
        <v>50</v>
      </c>
      <c r="L703" t="s">
        <v>59</v>
      </c>
      <c r="M703" t="s">
        <v>424</v>
      </c>
      <c r="N703">
        <v>0.56000000000000005</v>
      </c>
      <c r="O703" t="s">
        <v>33</v>
      </c>
      <c r="P703" t="s">
        <v>61</v>
      </c>
      <c r="Q703" t="s">
        <v>130</v>
      </c>
      <c r="R703" t="s">
        <v>1326</v>
      </c>
      <c r="S703">
        <v>75007</v>
      </c>
      <c r="T703" s="3">
        <v>42092</v>
      </c>
      <c r="U703" s="3">
        <v>42093</v>
      </c>
      <c r="V703">
        <v>7.74</v>
      </c>
      <c r="W703">
        <v>3</v>
      </c>
      <c r="X703">
        <v>24.52</v>
      </c>
      <c r="Y703">
        <v>86076</v>
      </c>
    </row>
    <row r="704" spans="1:25" x14ac:dyDescent="0.25">
      <c r="A704">
        <v>20432</v>
      </c>
      <c r="B704" t="s">
        <v>56</v>
      </c>
      <c r="C704">
        <v>0.05</v>
      </c>
      <c r="D704">
        <v>300.98</v>
      </c>
      <c r="E704">
        <v>13.99</v>
      </c>
      <c r="F704">
        <v>1237</v>
      </c>
      <c r="G704" t="s">
        <v>1325</v>
      </c>
      <c r="H704" t="s">
        <v>49</v>
      </c>
      <c r="I704" t="s">
        <v>28</v>
      </c>
      <c r="J704" t="s">
        <v>77</v>
      </c>
      <c r="K704" t="s">
        <v>85</v>
      </c>
      <c r="L704" t="s">
        <v>86</v>
      </c>
      <c r="M704" t="s">
        <v>1327</v>
      </c>
      <c r="N704">
        <v>0.39</v>
      </c>
      <c r="O704" t="s">
        <v>33</v>
      </c>
      <c r="P704" t="s">
        <v>61</v>
      </c>
      <c r="Q704" t="s">
        <v>130</v>
      </c>
      <c r="R704" t="s">
        <v>1326</v>
      </c>
      <c r="S704">
        <v>75007</v>
      </c>
      <c r="T704" s="3">
        <v>42149</v>
      </c>
      <c r="U704" s="3">
        <v>42150</v>
      </c>
      <c r="V704">
        <v>3985.3089</v>
      </c>
      <c r="W704">
        <v>20</v>
      </c>
      <c r="X704">
        <v>5775.81</v>
      </c>
      <c r="Y704">
        <v>86077</v>
      </c>
    </row>
    <row r="705" spans="1:25" x14ac:dyDescent="0.25">
      <c r="A705">
        <v>20433</v>
      </c>
      <c r="B705" t="s">
        <v>56</v>
      </c>
      <c r="C705">
        <v>0.04</v>
      </c>
      <c r="D705">
        <v>205.99</v>
      </c>
      <c r="E705">
        <v>5</v>
      </c>
      <c r="F705">
        <v>1237</v>
      </c>
      <c r="G705" t="s">
        <v>1325</v>
      </c>
      <c r="H705" t="s">
        <v>27</v>
      </c>
      <c r="I705" t="s">
        <v>28</v>
      </c>
      <c r="J705" t="s">
        <v>77</v>
      </c>
      <c r="K705" t="s">
        <v>78</v>
      </c>
      <c r="L705" t="s">
        <v>59</v>
      </c>
      <c r="M705" t="s">
        <v>1328</v>
      </c>
      <c r="N705">
        <v>0.59</v>
      </c>
      <c r="O705" t="s">
        <v>33</v>
      </c>
      <c r="P705" t="s">
        <v>61</v>
      </c>
      <c r="Q705" t="s">
        <v>130</v>
      </c>
      <c r="R705" t="s">
        <v>1326</v>
      </c>
      <c r="S705">
        <v>75007</v>
      </c>
      <c r="T705" s="3">
        <v>42149</v>
      </c>
      <c r="U705" s="3">
        <v>42150</v>
      </c>
      <c r="V705">
        <v>13.956800000000015</v>
      </c>
      <c r="W705">
        <v>11</v>
      </c>
      <c r="X705">
        <v>1878.24</v>
      </c>
      <c r="Y705">
        <v>86077</v>
      </c>
    </row>
    <row r="706" spans="1:25" x14ac:dyDescent="0.25">
      <c r="A706">
        <v>20593</v>
      </c>
      <c r="B706" t="s">
        <v>56</v>
      </c>
      <c r="C706">
        <v>0.01</v>
      </c>
      <c r="D706">
        <v>160.97999999999999</v>
      </c>
      <c r="E706">
        <v>30</v>
      </c>
      <c r="F706">
        <v>1238</v>
      </c>
      <c r="G706" t="s">
        <v>1329</v>
      </c>
      <c r="H706" t="s">
        <v>39</v>
      </c>
      <c r="I706" t="s">
        <v>28</v>
      </c>
      <c r="J706" t="s">
        <v>41</v>
      </c>
      <c r="K706" t="s">
        <v>42</v>
      </c>
      <c r="L706" t="s">
        <v>43</v>
      </c>
      <c r="M706" t="s">
        <v>177</v>
      </c>
      <c r="N706">
        <v>0.62</v>
      </c>
      <c r="O706" t="s">
        <v>33</v>
      </c>
      <c r="P706" t="s">
        <v>61</v>
      </c>
      <c r="Q706" t="s">
        <v>130</v>
      </c>
      <c r="R706" t="s">
        <v>1330</v>
      </c>
      <c r="S706">
        <v>75104</v>
      </c>
      <c r="T706" s="3">
        <v>42035</v>
      </c>
      <c r="U706" s="3">
        <v>42037</v>
      </c>
      <c r="V706">
        <v>788.79</v>
      </c>
      <c r="W706">
        <v>10</v>
      </c>
      <c r="X706">
        <v>1634.67</v>
      </c>
      <c r="Y706">
        <v>86075</v>
      </c>
    </row>
    <row r="707" spans="1:25" x14ac:dyDescent="0.25">
      <c r="A707">
        <v>20920</v>
      </c>
      <c r="B707" t="s">
        <v>37</v>
      </c>
      <c r="C707">
        <v>0</v>
      </c>
      <c r="D707">
        <v>387.99</v>
      </c>
      <c r="E707">
        <v>19.989999999999998</v>
      </c>
      <c r="F707">
        <v>1241</v>
      </c>
      <c r="G707" t="s">
        <v>1331</v>
      </c>
      <c r="H707" t="s">
        <v>49</v>
      </c>
      <c r="I707" t="s">
        <v>28</v>
      </c>
      <c r="J707" t="s">
        <v>29</v>
      </c>
      <c r="K707" t="s">
        <v>109</v>
      </c>
      <c r="L707" t="s">
        <v>59</v>
      </c>
      <c r="M707" t="s">
        <v>1332</v>
      </c>
      <c r="N707">
        <v>0.38</v>
      </c>
      <c r="O707" t="s">
        <v>33</v>
      </c>
      <c r="P707" t="s">
        <v>136</v>
      </c>
      <c r="Q707" t="s">
        <v>1278</v>
      </c>
      <c r="R707" t="s">
        <v>511</v>
      </c>
      <c r="S707">
        <v>36830</v>
      </c>
      <c r="T707" s="3">
        <v>42079</v>
      </c>
      <c r="U707" s="3">
        <v>42080</v>
      </c>
      <c r="V707">
        <v>-70.14</v>
      </c>
      <c r="W707">
        <v>23</v>
      </c>
      <c r="X707">
        <v>9280.7199999999993</v>
      </c>
      <c r="Y707">
        <v>90880</v>
      </c>
    </row>
    <row r="708" spans="1:25" x14ac:dyDescent="0.25">
      <c r="A708">
        <v>20233</v>
      </c>
      <c r="B708" t="s">
        <v>47</v>
      </c>
      <c r="C708">
        <v>0.06</v>
      </c>
      <c r="D708">
        <v>200.97</v>
      </c>
      <c r="E708">
        <v>15.59</v>
      </c>
      <c r="F708">
        <v>1241</v>
      </c>
      <c r="G708" t="s">
        <v>1331</v>
      </c>
      <c r="H708" t="s">
        <v>39</v>
      </c>
      <c r="I708" t="s">
        <v>58</v>
      </c>
      <c r="J708" t="s">
        <v>77</v>
      </c>
      <c r="K708" t="s">
        <v>85</v>
      </c>
      <c r="L708" t="s">
        <v>43</v>
      </c>
      <c r="M708" t="s">
        <v>1333</v>
      </c>
      <c r="N708">
        <v>0.36</v>
      </c>
      <c r="O708" t="s">
        <v>33</v>
      </c>
      <c r="P708" t="s">
        <v>136</v>
      </c>
      <c r="Q708" t="s">
        <v>1278</v>
      </c>
      <c r="R708" t="s">
        <v>511</v>
      </c>
      <c r="S708">
        <v>36830</v>
      </c>
      <c r="T708" s="3">
        <v>42088</v>
      </c>
      <c r="U708" s="3">
        <v>42088</v>
      </c>
      <c r="V708">
        <v>531.61799999999994</v>
      </c>
      <c r="W708">
        <v>7</v>
      </c>
      <c r="X708">
        <v>1348.83</v>
      </c>
      <c r="Y708">
        <v>90881</v>
      </c>
    </row>
    <row r="709" spans="1:25" x14ac:dyDescent="0.25">
      <c r="A709">
        <v>5117</v>
      </c>
      <c r="B709" t="s">
        <v>25</v>
      </c>
      <c r="C709">
        <v>0.1</v>
      </c>
      <c r="D709">
        <v>22.38</v>
      </c>
      <c r="E709">
        <v>15.1</v>
      </c>
      <c r="F709">
        <v>1246</v>
      </c>
      <c r="G709" t="s">
        <v>1334</v>
      </c>
      <c r="H709" t="s">
        <v>49</v>
      </c>
      <c r="I709" t="s">
        <v>40</v>
      </c>
      <c r="J709" t="s">
        <v>29</v>
      </c>
      <c r="K709" t="s">
        <v>109</v>
      </c>
      <c r="L709" t="s">
        <v>59</v>
      </c>
      <c r="M709" t="s">
        <v>1175</v>
      </c>
      <c r="N709">
        <v>0.38</v>
      </c>
      <c r="O709" t="s">
        <v>33</v>
      </c>
      <c r="P709" t="s">
        <v>53</v>
      </c>
      <c r="Q709" t="s">
        <v>71</v>
      </c>
      <c r="R709" t="s">
        <v>90</v>
      </c>
      <c r="S709">
        <v>10009</v>
      </c>
      <c r="T709" s="3">
        <v>42099</v>
      </c>
      <c r="U709" s="3">
        <v>42100</v>
      </c>
      <c r="V709">
        <v>-107.51349999999999</v>
      </c>
      <c r="W709">
        <v>26</v>
      </c>
      <c r="X709">
        <v>564.98</v>
      </c>
      <c r="Y709">
        <v>36452</v>
      </c>
    </row>
    <row r="710" spans="1:25" x14ac:dyDescent="0.25">
      <c r="A710">
        <v>5118</v>
      </c>
      <c r="B710" t="s">
        <v>25</v>
      </c>
      <c r="C710">
        <v>0.04</v>
      </c>
      <c r="D710">
        <v>6.98</v>
      </c>
      <c r="E710">
        <v>2.83</v>
      </c>
      <c r="F710">
        <v>1246</v>
      </c>
      <c r="G710" t="s">
        <v>1334</v>
      </c>
      <c r="H710" t="s">
        <v>49</v>
      </c>
      <c r="I710" t="s">
        <v>40</v>
      </c>
      <c r="J710" t="s">
        <v>41</v>
      </c>
      <c r="K710" t="s">
        <v>50</v>
      </c>
      <c r="L710" t="s">
        <v>51</v>
      </c>
      <c r="M710" t="s">
        <v>1335</v>
      </c>
      <c r="N710">
        <v>0.37</v>
      </c>
      <c r="O710" t="s">
        <v>33</v>
      </c>
      <c r="P710" t="s">
        <v>53</v>
      </c>
      <c r="Q710" t="s">
        <v>71</v>
      </c>
      <c r="R710" t="s">
        <v>90</v>
      </c>
      <c r="S710">
        <v>10009</v>
      </c>
      <c r="T710" s="3">
        <v>42099</v>
      </c>
      <c r="U710" s="3">
        <v>42101</v>
      </c>
      <c r="V710">
        <v>46.01</v>
      </c>
      <c r="W710">
        <v>18</v>
      </c>
      <c r="X710">
        <v>129.47999999999999</v>
      </c>
      <c r="Y710">
        <v>36452</v>
      </c>
    </row>
    <row r="711" spans="1:25" x14ac:dyDescent="0.25">
      <c r="A711">
        <v>6581</v>
      </c>
      <c r="B711" t="s">
        <v>106</v>
      </c>
      <c r="C711">
        <v>0.03</v>
      </c>
      <c r="D711">
        <v>256.99</v>
      </c>
      <c r="E711">
        <v>11.25</v>
      </c>
      <c r="F711">
        <v>1246</v>
      </c>
      <c r="G711" t="s">
        <v>1334</v>
      </c>
      <c r="H711" t="s">
        <v>49</v>
      </c>
      <c r="I711" t="s">
        <v>40</v>
      </c>
      <c r="J711" t="s">
        <v>77</v>
      </c>
      <c r="K711" t="s">
        <v>180</v>
      </c>
      <c r="L711" t="s">
        <v>59</v>
      </c>
      <c r="M711" t="s">
        <v>1336</v>
      </c>
      <c r="N711">
        <v>0.51</v>
      </c>
      <c r="O711" t="s">
        <v>33</v>
      </c>
      <c r="P711" t="s">
        <v>53</v>
      </c>
      <c r="Q711" t="s">
        <v>71</v>
      </c>
      <c r="R711" t="s">
        <v>90</v>
      </c>
      <c r="S711">
        <v>10009</v>
      </c>
      <c r="T711" s="3">
        <v>42146</v>
      </c>
      <c r="U711" s="3">
        <v>42146</v>
      </c>
      <c r="V711">
        <v>1489.8</v>
      </c>
      <c r="W711">
        <v>32</v>
      </c>
      <c r="X711">
        <v>8216.2800000000007</v>
      </c>
      <c r="Y711">
        <v>46853</v>
      </c>
    </row>
    <row r="712" spans="1:25" x14ac:dyDescent="0.25">
      <c r="A712">
        <v>23117</v>
      </c>
      <c r="B712" t="s">
        <v>25</v>
      </c>
      <c r="C712">
        <v>0.1</v>
      </c>
      <c r="D712">
        <v>22.38</v>
      </c>
      <c r="E712">
        <v>15.1</v>
      </c>
      <c r="F712">
        <v>1247</v>
      </c>
      <c r="G712" t="s">
        <v>1337</v>
      </c>
      <c r="H712" t="s">
        <v>49</v>
      </c>
      <c r="I712" t="s">
        <v>40</v>
      </c>
      <c r="J712" t="s">
        <v>29</v>
      </c>
      <c r="K712" t="s">
        <v>109</v>
      </c>
      <c r="L712" t="s">
        <v>59</v>
      </c>
      <c r="M712" t="s">
        <v>1175</v>
      </c>
      <c r="N712">
        <v>0.38</v>
      </c>
      <c r="O712" t="s">
        <v>33</v>
      </c>
      <c r="P712" t="s">
        <v>61</v>
      </c>
      <c r="Q712" t="s">
        <v>130</v>
      </c>
      <c r="R712" t="s">
        <v>1338</v>
      </c>
      <c r="S712">
        <v>78641</v>
      </c>
      <c r="T712" s="3">
        <v>42099</v>
      </c>
      <c r="U712" s="3">
        <v>42100</v>
      </c>
      <c r="V712">
        <v>-107.51349999999999</v>
      </c>
      <c r="W712">
        <v>7</v>
      </c>
      <c r="X712">
        <v>152.11000000000001</v>
      </c>
      <c r="Y712">
        <v>91555</v>
      </c>
    </row>
    <row r="713" spans="1:25" x14ac:dyDescent="0.25">
      <c r="A713">
        <v>23118</v>
      </c>
      <c r="B713" t="s">
        <v>25</v>
      </c>
      <c r="C713">
        <v>0.04</v>
      </c>
      <c r="D713">
        <v>6.98</v>
      </c>
      <c r="E713">
        <v>2.83</v>
      </c>
      <c r="F713">
        <v>1247</v>
      </c>
      <c r="G713" t="s">
        <v>1337</v>
      </c>
      <c r="H713" t="s">
        <v>49</v>
      </c>
      <c r="I713" t="s">
        <v>40</v>
      </c>
      <c r="J713" t="s">
        <v>41</v>
      </c>
      <c r="K713" t="s">
        <v>50</v>
      </c>
      <c r="L713" t="s">
        <v>51</v>
      </c>
      <c r="M713" t="s">
        <v>1335</v>
      </c>
      <c r="N713">
        <v>0.37</v>
      </c>
      <c r="O713" t="s">
        <v>33</v>
      </c>
      <c r="P713" t="s">
        <v>61</v>
      </c>
      <c r="Q713" t="s">
        <v>130</v>
      </c>
      <c r="R713" t="s">
        <v>1338</v>
      </c>
      <c r="S713">
        <v>78641</v>
      </c>
      <c r="T713" s="3">
        <v>42099</v>
      </c>
      <c r="U713" s="3">
        <v>42101</v>
      </c>
      <c r="V713">
        <v>24.819299999999998</v>
      </c>
      <c r="W713">
        <v>5</v>
      </c>
      <c r="X713">
        <v>35.97</v>
      </c>
      <c r="Y713">
        <v>91555</v>
      </c>
    </row>
    <row r="714" spans="1:25" x14ac:dyDescent="0.25">
      <c r="A714">
        <v>18413</v>
      </c>
      <c r="B714" t="s">
        <v>25</v>
      </c>
      <c r="C714">
        <v>0</v>
      </c>
      <c r="D714">
        <v>3.89</v>
      </c>
      <c r="E714">
        <v>7.01</v>
      </c>
      <c r="F714">
        <v>1250</v>
      </c>
      <c r="G714" t="s">
        <v>1339</v>
      </c>
      <c r="H714" t="s">
        <v>49</v>
      </c>
      <c r="I714" t="s">
        <v>28</v>
      </c>
      <c r="J714" t="s">
        <v>29</v>
      </c>
      <c r="K714" t="s">
        <v>109</v>
      </c>
      <c r="L714" t="s">
        <v>59</v>
      </c>
      <c r="M714" t="s">
        <v>1340</v>
      </c>
      <c r="N714">
        <v>0.37</v>
      </c>
      <c r="O714" t="s">
        <v>33</v>
      </c>
      <c r="P714" t="s">
        <v>61</v>
      </c>
      <c r="Q714" t="s">
        <v>178</v>
      </c>
      <c r="R714" t="s">
        <v>1341</v>
      </c>
      <c r="S714">
        <v>60110</v>
      </c>
      <c r="T714" s="3">
        <v>42103</v>
      </c>
      <c r="U714" s="3">
        <v>42103</v>
      </c>
      <c r="V714">
        <v>-255.16890000000001</v>
      </c>
      <c r="W714">
        <v>21</v>
      </c>
      <c r="X714">
        <v>85.64</v>
      </c>
      <c r="Y714">
        <v>87877</v>
      </c>
    </row>
    <row r="715" spans="1:25" x14ac:dyDescent="0.25">
      <c r="A715">
        <v>18414</v>
      </c>
      <c r="B715" t="s">
        <v>25</v>
      </c>
      <c r="C715">
        <v>0.09</v>
      </c>
      <c r="D715">
        <v>120.98</v>
      </c>
      <c r="E715">
        <v>30</v>
      </c>
      <c r="F715">
        <v>1250</v>
      </c>
      <c r="G715" t="s">
        <v>1339</v>
      </c>
      <c r="H715" t="s">
        <v>39</v>
      </c>
      <c r="I715" t="s">
        <v>28</v>
      </c>
      <c r="J715" t="s">
        <v>41</v>
      </c>
      <c r="K715" t="s">
        <v>42</v>
      </c>
      <c r="L715" t="s">
        <v>43</v>
      </c>
      <c r="M715" t="s">
        <v>1342</v>
      </c>
      <c r="N715">
        <v>0.64</v>
      </c>
      <c r="O715" t="s">
        <v>33</v>
      </c>
      <c r="P715" t="s">
        <v>61</v>
      </c>
      <c r="Q715" t="s">
        <v>178</v>
      </c>
      <c r="R715" t="s">
        <v>1341</v>
      </c>
      <c r="S715">
        <v>60110</v>
      </c>
      <c r="T715" s="3">
        <v>42103</v>
      </c>
      <c r="U715" s="3">
        <v>42105</v>
      </c>
      <c r="V715">
        <v>74.004800000000003</v>
      </c>
      <c r="W715">
        <v>22</v>
      </c>
      <c r="X715">
        <v>2508.15</v>
      </c>
      <c r="Y715">
        <v>87877</v>
      </c>
    </row>
    <row r="716" spans="1:25" x14ac:dyDescent="0.25">
      <c r="A716">
        <v>18415</v>
      </c>
      <c r="B716" t="s">
        <v>25</v>
      </c>
      <c r="C716">
        <v>0.1</v>
      </c>
      <c r="D716">
        <v>30.98</v>
      </c>
      <c r="E716">
        <v>5.76</v>
      </c>
      <c r="F716">
        <v>1250</v>
      </c>
      <c r="G716" t="s">
        <v>1339</v>
      </c>
      <c r="H716" t="s">
        <v>49</v>
      </c>
      <c r="I716" t="s">
        <v>28</v>
      </c>
      <c r="J716" t="s">
        <v>29</v>
      </c>
      <c r="K716" t="s">
        <v>93</v>
      </c>
      <c r="L716" t="s">
        <v>59</v>
      </c>
      <c r="M716" t="s">
        <v>1343</v>
      </c>
      <c r="N716">
        <v>0.4</v>
      </c>
      <c r="O716" t="s">
        <v>33</v>
      </c>
      <c r="P716" t="s">
        <v>61</v>
      </c>
      <c r="Q716" t="s">
        <v>178</v>
      </c>
      <c r="R716" t="s">
        <v>1341</v>
      </c>
      <c r="S716">
        <v>60110</v>
      </c>
      <c r="T716" s="3">
        <v>42103</v>
      </c>
      <c r="U716" s="3">
        <v>42104</v>
      </c>
      <c r="V716">
        <v>109.42479999999999</v>
      </c>
      <c r="W716">
        <v>8</v>
      </c>
      <c r="X716">
        <v>225.62</v>
      </c>
      <c r="Y716">
        <v>87877</v>
      </c>
    </row>
    <row r="717" spans="1:25" x14ac:dyDescent="0.25">
      <c r="A717">
        <v>19322</v>
      </c>
      <c r="B717" t="s">
        <v>106</v>
      </c>
      <c r="C717">
        <v>0.02</v>
      </c>
      <c r="D717">
        <v>46.89</v>
      </c>
      <c r="E717">
        <v>5.0999999999999996</v>
      </c>
      <c r="F717">
        <v>1253</v>
      </c>
      <c r="G717" t="s">
        <v>1344</v>
      </c>
      <c r="H717" t="s">
        <v>49</v>
      </c>
      <c r="I717" t="s">
        <v>40</v>
      </c>
      <c r="J717" t="s">
        <v>29</v>
      </c>
      <c r="K717" t="s">
        <v>257</v>
      </c>
      <c r="L717" t="s">
        <v>86</v>
      </c>
      <c r="M717" t="s">
        <v>1345</v>
      </c>
      <c r="N717">
        <v>0.46</v>
      </c>
      <c r="O717" t="s">
        <v>33</v>
      </c>
      <c r="P717" t="s">
        <v>61</v>
      </c>
      <c r="Q717" t="s">
        <v>130</v>
      </c>
      <c r="R717" t="s">
        <v>1346</v>
      </c>
      <c r="S717">
        <v>78613</v>
      </c>
      <c r="T717" s="3">
        <v>42117</v>
      </c>
      <c r="U717" s="3">
        <v>42117</v>
      </c>
      <c r="V717">
        <v>421.34849999999994</v>
      </c>
      <c r="W717">
        <v>13</v>
      </c>
      <c r="X717">
        <v>610.65</v>
      </c>
      <c r="Y717">
        <v>89981</v>
      </c>
    </row>
    <row r="718" spans="1:25" x14ac:dyDescent="0.25">
      <c r="A718">
        <v>19323</v>
      </c>
      <c r="B718" t="s">
        <v>106</v>
      </c>
      <c r="C718">
        <v>0.05</v>
      </c>
      <c r="D718">
        <v>140.97999999999999</v>
      </c>
      <c r="E718">
        <v>36.090000000000003</v>
      </c>
      <c r="F718">
        <v>1253</v>
      </c>
      <c r="G718" t="s">
        <v>1344</v>
      </c>
      <c r="H718" t="s">
        <v>39</v>
      </c>
      <c r="I718" t="s">
        <v>40</v>
      </c>
      <c r="J718" t="s">
        <v>41</v>
      </c>
      <c r="K718" t="s">
        <v>191</v>
      </c>
      <c r="L718" t="s">
        <v>121</v>
      </c>
      <c r="M718" t="s">
        <v>1347</v>
      </c>
      <c r="N718">
        <v>0.77</v>
      </c>
      <c r="O718" t="s">
        <v>33</v>
      </c>
      <c r="P718" t="s">
        <v>61</v>
      </c>
      <c r="Q718" t="s">
        <v>130</v>
      </c>
      <c r="R718" t="s">
        <v>1346</v>
      </c>
      <c r="S718">
        <v>78613</v>
      </c>
      <c r="T718" s="3">
        <v>42117</v>
      </c>
      <c r="U718" s="3">
        <v>42119</v>
      </c>
      <c r="V718">
        <v>-373.09</v>
      </c>
      <c r="W718">
        <v>5</v>
      </c>
      <c r="X718">
        <v>699.24</v>
      </c>
      <c r="Y718">
        <v>89981</v>
      </c>
    </row>
    <row r="719" spans="1:25" x14ac:dyDescent="0.25">
      <c r="A719">
        <v>19324</v>
      </c>
      <c r="B719" t="s">
        <v>106</v>
      </c>
      <c r="C719">
        <v>0.1</v>
      </c>
      <c r="D719">
        <v>212.6</v>
      </c>
      <c r="E719">
        <v>110.2</v>
      </c>
      <c r="F719">
        <v>1253</v>
      </c>
      <c r="G719" t="s">
        <v>1344</v>
      </c>
      <c r="H719" t="s">
        <v>39</v>
      </c>
      <c r="I719" t="s">
        <v>40</v>
      </c>
      <c r="J719" t="s">
        <v>41</v>
      </c>
      <c r="K719" t="s">
        <v>152</v>
      </c>
      <c r="L719" t="s">
        <v>121</v>
      </c>
      <c r="M719" t="s">
        <v>1348</v>
      </c>
      <c r="N719">
        <v>0.73</v>
      </c>
      <c r="O719" t="s">
        <v>33</v>
      </c>
      <c r="P719" t="s">
        <v>61</v>
      </c>
      <c r="Q719" t="s">
        <v>130</v>
      </c>
      <c r="R719" t="s">
        <v>1346</v>
      </c>
      <c r="S719">
        <v>78613</v>
      </c>
      <c r="T719" s="3">
        <v>42117</v>
      </c>
      <c r="U719" s="3">
        <v>42119</v>
      </c>
      <c r="V719">
        <v>-3465.0720000000001</v>
      </c>
      <c r="W719">
        <v>12</v>
      </c>
      <c r="X719">
        <v>2346.0300000000002</v>
      </c>
      <c r="Y719">
        <v>89981</v>
      </c>
    </row>
    <row r="720" spans="1:25" x14ac:dyDescent="0.25">
      <c r="A720">
        <v>23455</v>
      </c>
      <c r="B720" t="s">
        <v>56</v>
      </c>
      <c r="C720">
        <v>0.04</v>
      </c>
      <c r="D720">
        <v>2.08</v>
      </c>
      <c r="E720">
        <v>1.49</v>
      </c>
      <c r="F720">
        <v>1254</v>
      </c>
      <c r="G720" t="s">
        <v>1349</v>
      </c>
      <c r="H720" t="s">
        <v>49</v>
      </c>
      <c r="I720" t="s">
        <v>40</v>
      </c>
      <c r="J720" t="s">
        <v>29</v>
      </c>
      <c r="K720" t="s">
        <v>109</v>
      </c>
      <c r="L720" t="s">
        <v>59</v>
      </c>
      <c r="M720" t="s">
        <v>1350</v>
      </c>
      <c r="N720">
        <v>0.36</v>
      </c>
      <c r="O720" t="s">
        <v>33</v>
      </c>
      <c r="P720" t="s">
        <v>61</v>
      </c>
      <c r="Q720" t="s">
        <v>130</v>
      </c>
      <c r="R720" t="s">
        <v>1351</v>
      </c>
      <c r="S720">
        <v>77530</v>
      </c>
      <c r="T720" s="3">
        <v>42145</v>
      </c>
      <c r="U720" s="3">
        <v>42147</v>
      </c>
      <c r="V720">
        <v>-11.281500000000001</v>
      </c>
      <c r="W720">
        <v>16</v>
      </c>
      <c r="X720">
        <v>33.770000000000003</v>
      </c>
      <c r="Y720">
        <v>89982</v>
      </c>
    </row>
    <row r="721" spans="1:25" x14ac:dyDescent="0.25">
      <c r="A721">
        <v>23815</v>
      </c>
      <c r="B721" t="s">
        <v>47</v>
      </c>
      <c r="C721">
        <v>0.06</v>
      </c>
      <c r="D721">
        <v>80.98</v>
      </c>
      <c r="E721">
        <v>35</v>
      </c>
      <c r="F721">
        <v>1254</v>
      </c>
      <c r="G721" t="s">
        <v>1349</v>
      </c>
      <c r="H721" t="s">
        <v>49</v>
      </c>
      <c r="I721" t="s">
        <v>40</v>
      </c>
      <c r="J721" t="s">
        <v>29</v>
      </c>
      <c r="K721" t="s">
        <v>141</v>
      </c>
      <c r="L721" t="s">
        <v>236</v>
      </c>
      <c r="M721" t="s">
        <v>1352</v>
      </c>
      <c r="N721">
        <v>0.81</v>
      </c>
      <c r="O721" t="s">
        <v>33</v>
      </c>
      <c r="P721" t="s">
        <v>61</v>
      </c>
      <c r="Q721" t="s">
        <v>130</v>
      </c>
      <c r="R721" t="s">
        <v>1351</v>
      </c>
      <c r="S721">
        <v>77530</v>
      </c>
      <c r="T721" s="3">
        <v>42075</v>
      </c>
      <c r="U721" s="3">
        <v>42076</v>
      </c>
      <c r="V721">
        <v>-218.77</v>
      </c>
      <c r="W721">
        <v>2</v>
      </c>
      <c r="X721">
        <v>172.79</v>
      </c>
      <c r="Y721">
        <v>89983</v>
      </c>
    </row>
    <row r="722" spans="1:25" x14ac:dyDescent="0.25">
      <c r="A722">
        <v>23926</v>
      </c>
      <c r="B722" t="s">
        <v>56</v>
      </c>
      <c r="C722">
        <v>0.06</v>
      </c>
      <c r="D722">
        <v>3.95</v>
      </c>
      <c r="E722">
        <v>2</v>
      </c>
      <c r="F722">
        <v>1254</v>
      </c>
      <c r="G722" t="s">
        <v>1349</v>
      </c>
      <c r="H722" t="s">
        <v>49</v>
      </c>
      <c r="I722" t="s">
        <v>40</v>
      </c>
      <c r="J722" t="s">
        <v>29</v>
      </c>
      <c r="K722" t="s">
        <v>66</v>
      </c>
      <c r="L722" t="s">
        <v>31</v>
      </c>
      <c r="M722" t="s">
        <v>1353</v>
      </c>
      <c r="N722">
        <v>0.53</v>
      </c>
      <c r="O722" t="s">
        <v>33</v>
      </c>
      <c r="P722" t="s">
        <v>61</v>
      </c>
      <c r="Q722" t="s">
        <v>130</v>
      </c>
      <c r="R722" t="s">
        <v>1351</v>
      </c>
      <c r="S722">
        <v>77530</v>
      </c>
      <c r="T722" s="3">
        <v>42087</v>
      </c>
      <c r="U722" s="3">
        <v>42088</v>
      </c>
      <c r="V722">
        <v>-9.68</v>
      </c>
      <c r="W722">
        <v>5</v>
      </c>
      <c r="X722">
        <v>19.66</v>
      </c>
      <c r="Y722">
        <v>89984</v>
      </c>
    </row>
    <row r="723" spans="1:25" x14ac:dyDescent="0.25">
      <c r="A723">
        <v>18131</v>
      </c>
      <c r="B723" t="s">
        <v>56</v>
      </c>
      <c r="C723">
        <v>0.01</v>
      </c>
      <c r="D723">
        <v>115.99</v>
      </c>
      <c r="E723">
        <v>56.14</v>
      </c>
      <c r="F723">
        <v>1257</v>
      </c>
      <c r="G723" t="s">
        <v>1354</v>
      </c>
      <c r="H723" t="s">
        <v>39</v>
      </c>
      <c r="I723" t="s">
        <v>40</v>
      </c>
      <c r="J723" t="s">
        <v>77</v>
      </c>
      <c r="K723" t="s">
        <v>85</v>
      </c>
      <c r="L723" t="s">
        <v>43</v>
      </c>
      <c r="M723" t="s">
        <v>1355</v>
      </c>
      <c r="N723">
        <v>0.4</v>
      </c>
      <c r="O723" t="s">
        <v>33</v>
      </c>
      <c r="P723" t="s">
        <v>34</v>
      </c>
      <c r="Q723" t="s">
        <v>255</v>
      </c>
      <c r="R723" t="s">
        <v>287</v>
      </c>
      <c r="S723">
        <v>80013</v>
      </c>
      <c r="T723" s="3">
        <v>42146</v>
      </c>
      <c r="U723" s="3">
        <v>42147</v>
      </c>
      <c r="V723">
        <v>-164.39520000000002</v>
      </c>
      <c r="W723">
        <v>5</v>
      </c>
      <c r="X723">
        <v>604.35</v>
      </c>
      <c r="Y723">
        <v>86535</v>
      </c>
    </row>
    <row r="724" spans="1:25" x14ac:dyDescent="0.25">
      <c r="A724">
        <v>18693</v>
      </c>
      <c r="B724" t="s">
        <v>47</v>
      </c>
      <c r="C724">
        <v>0.04</v>
      </c>
      <c r="D724">
        <v>2.52</v>
      </c>
      <c r="E724">
        <v>1.92</v>
      </c>
      <c r="F724">
        <v>1257</v>
      </c>
      <c r="G724" t="s">
        <v>1354</v>
      </c>
      <c r="H724" t="s">
        <v>49</v>
      </c>
      <c r="I724" t="s">
        <v>40</v>
      </c>
      <c r="J724" t="s">
        <v>29</v>
      </c>
      <c r="K724" t="s">
        <v>174</v>
      </c>
      <c r="L724" t="s">
        <v>31</v>
      </c>
      <c r="M724" t="s">
        <v>1356</v>
      </c>
      <c r="N724">
        <v>0.82</v>
      </c>
      <c r="O724" t="s">
        <v>33</v>
      </c>
      <c r="P724" t="s">
        <v>34</v>
      </c>
      <c r="Q724" t="s">
        <v>255</v>
      </c>
      <c r="R724" t="s">
        <v>287</v>
      </c>
      <c r="S724">
        <v>80013</v>
      </c>
      <c r="T724" s="3">
        <v>42118</v>
      </c>
      <c r="U724" s="3">
        <v>42118</v>
      </c>
      <c r="V724">
        <v>-8.2080000000000002</v>
      </c>
      <c r="W724">
        <v>1</v>
      </c>
      <c r="X724">
        <v>3.13</v>
      </c>
      <c r="Y724">
        <v>86536</v>
      </c>
    </row>
    <row r="725" spans="1:25" x14ac:dyDescent="0.25">
      <c r="A725">
        <v>24939</v>
      </c>
      <c r="B725" t="s">
        <v>25</v>
      </c>
      <c r="C725">
        <v>0.03</v>
      </c>
      <c r="D725">
        <v>3.69</v>
      </c>
      <c r="E725">
        <v>2.5</v>
      </c>
      <c r="F725">
        <v>1259</v>
      </c>
      <c r="G725" t="s">
        <v>1357</v>
      </c>
      <c r="H725" t="s">
        <v>27</v>
      </c>
      <c r="I725" t="s">
        <v>40</v>
      </c>
      <c r="J725" t="s">
        <v>29</v>
      </c>
      <c r="K725" t="s">
        <v>69</v>
      </c>
      <c r="L725" t="s">
        <v>59</v>
      </c>
      <c r="M725" t="s">
        <v>1358</v>
      </c>
      <c r="N725">
        <v>0.39</v>
      </c>
      <c r="O725" t="s">
        <v>33</v>
      </c>
      <c r="P725" t="s">
        <v>136</v>
      </c>
      <c r="Q725" t="s">
        <v>613</v>
      </c>
      <c r="R725" t="s">
        <v>1359</v>
      </c>
      <c r="S725">
        <v>40422</v>
      </c>
      <c r="T725" s="3">
        <v>42114</v>
      </c>
      <c r="U725" s="3">
        <v>42114</v>
      </c>
      <c r="V725">
        <v>-2196.6840000000002</v>
      </c>
      <c r="W725">
        <v>9</v>
      </c>
      <c r="X725">
        <v>38.65</v>
      </c>
      <c r="Y725">
        <v>86534</v>
      </c>
    </row>
    <row r="726" spans="1:25" x14ac:dyDescent="0.25">
      <c r="A726">
        <v>21771</v>
      </c>
      <c r="B726" t="s">
        <v>47</v>
      </c>
      <c r="C726">
        <v>0.02</v>
      </c>
      <c r="D726">
        <v>73.98</v>
      </c>
      <c r="E726">
        <v>14.52</v>
      </c>
      <c r="F726">
        <v>1261</v>
      </c>
      <c r="G726" t="s">
        <v>1360</v>
      </c>
      <c r="H726" t="s">
        <v>49</v>
      </c>
      <c r="I726" t="s">
        <v>40</v>
      </c>
      <c r="J726" t="s">
        <v>77</v>
      </c>
      <c r="K726" t="s">
        <v>180</v>
      </c>
      <c r="L726" t="s">
        <v>59</v>
      </c>
      <c r="M726" t="s">
        <v>1140</v>
      </c>
      <c r="N726">
        <v>0.65</v>
      </c>
      <c r="O726" t="s">
        <v>33</v>
      </c>
      <c r="P726" t="s">
        <v>34</v>
      </c>
      <c r="Q726" t="s">
        <v>255</v>
      </c>
      <c r="R726" t="s">
        <v>1361</v>
      </c>
      <c r="S726">
        <v>80020</v>
      </c>
      <c r="T726" s="3">
        <v>42131</v>
      </c>
      <c r="U726" s="3">
        <v>42134</v>
      </c>
      <c r="V726">
        <v>43.538000000000011</v>
      </c>
      <c r="W726">
        <v>5</v>
      </c>
      <c r="X726">
        <v>378.23</v>
      </c>
      <c r="Y726">
        <v>89730</v>
      </c>
    </row>
    <row r="727" spans="1:25" x14ac:dyDescent="0.25">
      <c r="A727">
        <v>24559</v>
      </c>
      <c r="B727" t="s">
        <v>47</v>
      </c>
      <c r="C727">
        <v>0.05</v>
      </c>
      <c r="D727">
        <v>5.28</v>
      </c>
      <c r="E727">
        <v>6.26</v>
      </c>
      <c r="F727">
        <v>1265</v>
      </c>
      <c r="G727" t="s">
        <v>1362</v>
      </c>
      <c r="H727" t="s">
        <v>49</v>
      </c>
      <c r="I727" t="s">
        <v>40</v>
      </c>
      <c r="J727" t="s">
        <v>29</v>
      </c>
      <c r="K727" t="s">
        <v>93</v>
      </c>
      <c r="L727" t="s">
        <v>59</v>
      </c>
      <c r="M727" t="s">
        <v>1363</v>
      </c>
      <c r="N727">
        <v>0.4</v>
      </c>
      <c r="O727" t="s">
        <v>33</v>
      </c>
      <c r="P727" t="s">
        <v>61</v>
      </c>
      <c r="Q727" t="s">
        <v>304</v>
      </c>
      <c r="R727" t="s">
        <v>1364</v>
      </c>
      <c r="S727">
        <v>73521</v>
      </c>
      <c r="T727" s="3">
        <v>42166</v>
      </c>
      <c r="U727" s="3">
        <v>42167</v>
      </c>
      <c r="V727">
        <v>-11.376000000000001</v>
      </c>
      <c r="W727">
        <v>1</v>
      </c>
      <c r="X727">
        <v>7.15</v>
      </c>
      <c r="Y727">
        <v>89729</v>
      </c>
    </row>
    <row r="728" spans="1:25" x14ac:dyDescent="0.25">
      <c r="A728">
        <v>22363</v>
      </c>
      <c r="B728" t="s">
        <v>47</v>
      </c>
      <c r="C728">
        <v>0.01</v>
      </c>
      <c r="D728">
        <v>13.99</v>
      </c>
      <c r="E728">
        <v>7.51</v>
      </c>
      <c r="F728">
        <v>1267</v>
      </c>
      <c r="G728" t="s">
        <v>1365</v>
      </c>
      <c r="H728" t="s">
        <v>49</v>
      </c>
      <c r="I728" t="s">
        <v>28</v>
      </c>
      <c r="J728" t="s">
        <v>77</v>
      </c>
      <c r="K728" t="s">
        <v>85</v>
      </c>
      <c r="L728" t="s">
        <v>86</v>
      </c>
      <c r="M728" t="s">
        <v>1366</v>
      </c>
      <c r="N728">
        <v>0.39</v>
      </c>
      <c r="O728" t="s">
        <v>33</v>
      </c>
      <c r="P728" t="s">
        <v>136</v>
      </c>
      <c r="Q728" t="s">
        <v>362</v>
      </c>
      <c r="R728" t="s">
        <v>1367</v>
      </c>
      <c r="S728">
        <v>33433</v>
      </c>
      <c r="T728" s="3">
        <v>42045</v>
      </c>
      <c r="U728" s="3">
        <v>42046</v>
      </c>
      <c r="V728">
        <v>533.74199999999996</v>
      </c>
      <c r="W728">
        <v>2</v>
      </c>
      <c r="X728">
        <v>29.85</v>
      </c>
      <c r="Y728">
        <v>89514</v>
      </c>
    </row>
    <row r="729" spans="1:25" x14ac:dyDescent="0.25">
      <c r="A729">
        <v>21848</v>
      </c>
      <c r="B729" t="s">
        <v>37</v>
      </c>
      <c r="C729">
        <v>0.08</v>
      </c>
      <c r="D729">
        <v>128.24</v>
      </c>
      <c r="E729">
        <v>12.65</v>
      </c>
      <c r="F729">
        <v>1267</v>
      </c>
      <c r="G729" t="s">
        <v>1365</v>
      </c>
      <c r="H729" t="s">
        <v>49</v>
      </c>
      <c r="I729" t="s">
        <v>28</v>
      </c>
      <c r="J729" t="s">
        <v>41</v>
      </c>
      <c r="K729" t="s">
        <v>42</v>
      </c>
      <c r="L729" t="s">
        <v>86</v>
      </c>
      <c r="M729" t="s">
        <v>619</v>
      </c>
      <c r="O729" t="s">
        <v>33</v>
      </c>
      <c r="P729" t="s">
        <v>136</v>
      </c>
      <c r="Q729" t="s">
        <v>362</v>
      </c>
      <c r="R729" t="s">
        <v>1367</v>
      </c>
      <c r="S729">
        <v>33433</v>
      </c>
      <c r="T729" s="3">
        <v>42136</v>
      </c>
      <c r="U729" s="3">
        <v>42137</v>
      </c>
      <c r="V729">
        <v>-379.34399999999999</v>
      </c>
      <c r="W729">
        <v>3</v>
      </c>
      <c r="X729">
        <v>366.44</v>
      </c>
      <c r="Y729">
        <v>89515</v>
      </c>
    </row>
    <row r="730" spans="1:25" x14ac:dyDescent="0.25">
      <c r="A730">
        <v>21849</v>
      </c>
      <c r="B730" t="s">
        <v>37</v>
      </c>
      <c r="C730">
        <v>0.04</v>
      </c>
      <c r="D730">
        <v>5.98</v>
      </c>
      <c r="E730">
        <v>4.38</v>
      </c>
      <c r="F730">
        <v>1267</v>
      </c>
      <c r="G730" t="s">
        <v>1365</v>
      </c>
      <c r="H730" t="s">
        <v>49</v>
      </c>
      <c r="I730" t="s">
        <v>28</v>
      </c>
      <c r="J730" t="s">
        <v>77</v>
      </c>
      <c r="K730" t="s">
        <v>180</v>
      </c>
      <c r="L730" t="s">
        <v>51</v>
      </c>
      <c r="M730" t="s">
        <v>1368</v>
      </c>
      <c r="N730">
        <v>0.75</v>
      </c>
      <c r="O730" t="s">
        <v>33</v>
      </c>
      <c r="P730" t="s">
        <v>136</v>
      </c>
      <c r="Q730" t="s">
        <v>362</v>
      </c>
      <c r="R730" t="s">
        <v>1367</v>
      </c>
      <c r="S730">
        <v>33433</v>
      </c>
      <c r="T730" s="3">
        <v>42136</v>
      </c>
      <c r="U730" s="3">
        <v>42138</v>
      </c>
      <c r="V730">
        <v>-1522.3039999999999</v>
      </c>
      <c r="W730">
        <v>11</v>
      </c>
      <c r="X730">
        <v>69.75</v>
      </c>
      <c r="Y730">
        <v>89515</v>
      </c>
    </row>
    <row r="731" spans="1:25" x14ac:dyDescent="0.25">
      <c r="A731">
        <v>19550</v>
      </c>
      <c r="B731" t="s">
        <v>56</v>
      </c>
      <c r="C731">
        <v>7.0000000000000007E-2</v>
      </c>
      <c r="D731">
        <v>125.99</v>
      </c>
      <c r="E731">
        <v>7.69</v>
      </c>
      <c r="F731">
        <v>1271</v>
      </c>
      <c r="G731" t="s">
        <v>1369</v>
      </c>
      <c r="H731" t="s">
        <v>49</v>
      </c>
      <c r="I731" t="s">
        <v>28</v>
      </c>
      <c r="J731" t="s">
        <v>77</v>
      </c>
      <c r="K731" t="s">
        <v>78</v>
      </c>
      <c r="L731" t="s">
        <v>59</v>
      </c>
      <c r="M731" t="s">
        <v>105</v>
      </c>
      <c r="N731">
        <v>0.59</v>
      </c>
      <c r="O731" t="s">
        <v>33</v>
      </c>
      <c r="P731" t="s">
        <v>34</v>
      </c>
      <c r="Q731" t="s">
        <v>45</v>
      </c>
      <c r="R731" t="s">
        <v>1370</v>
      </c>
      <c r="S731">
        <v>91941</v>
      </c>
      <c r="T731" s="3">
        <v>42103</v>
      </c>
      <c r="U731" s="3">
        <v>42104</v>
      </c>
      <c r="V731">
        <v>588.24569999999994</v>
      </c>
      <c r="W731">
        <v>8</v>
      </c>
      <c r="X731">
        <v>852.53</v>
      </c>
      <c r="Y731">
        <v>88410</v>
      </c>
    </row>
    <row r="732" spans="1:25" x14ac:dyDescent="0.25">
      <c r="A732">
        <v>19398</v>
      </c>
      <c r="B732" t="s">
        <v>106</v>
      </c>
      <c r="C732">
        <v>0.1</v>
      </c>
      <c r="D732">
        <v>34.229999999999997</v>
      </c>
      <c r="E732">
        <v>5.0199999999999996</v>
      </c>
      <c r="F732">
        <v>1271</v>
      </c>
      <c r="G732" t="s">
        <v>1369</v>
      </c>
      <c r="H732" t="s">
        <v>49</v>
      </c>
      <c r="I732" t="s">
        <v>28</v>
      </c>
      <c r="J732" t="s">
        <v>41</v>
      </c>
      <c r="K732" t="s">
        <v>50</v>
      </c>
      <c r="L732" t="s">
        <v>59</v>
      </c>
      <c r="M732" t="s">
        <v>1371</v>
      </c>
      <c r="N732">
        <v>0.55000000000000004</v>
      </c>
      <c r="O732" t="s">
        <v>33</v>
      </c>
      <c r="P732" t="s">
        <v>34</v>
      </c>
      <c r="Q732" t="s">
        <v>45</v>
      </c>
      <c r="R732" t="s">
        <v>1370</v>
      </c>
      <c r="S732">
        <v>91941</v>
      </c>
      <c r="T732" s="3">
        <v>42125</v>
      </c>
      <c r="U732" s="3">
        <v>42130</v>
      </c>
      <c r="V732">
        <v>151.56539999999998</v>
      </c>
      <c r="W732">
        <v>7</v>
      </c>
      <c r="X732">
        <v>219.66</v>
      </c>
      <c r="Y732">
        <v>88411</v>
      </c>
    </row>
    <row r="733" spans="1:25" x14ac:dyDescent="0.25">
      <c r="A733">
        <v>20628</v>
      </c>
      <c r="B733" t="s">
        <v>47</v>
      </c>
      <c r="C733">
        <v>7.0000000000000007E-2</v>
      </c>
      <c r="D733">
        <v>40.98</v>
      </c>
      <c r="E733">
        <v>7.47</v>
      </c>
      <c r="F733">
        <v>1279</v>
      </c>
      <c r="G733" t="s">
        <v>1372</v>
      </c>
      <c r="H733" t="s">
        <v>49</v>
      </c>
      <c r="I733" t="s">
        <v>28</v>
      </c>
      <c r="J733" t="s">
        <v>29</v>
      </c>
      <c r="K733" t="s">
        <v>109</v>
      </c>
      <c r="L733" t="s">
        <v>59</v>
      </c>
      <c r="M733" t="s">
        <v>1373</v>
      </c>
      <c r="N733">
        <v>0.37</v>
      </c>
      <c r="O733" t="s">
        <v>33</v>
      </c>
      <c r="P733" t="s">
        <v>61</v>
      </c>
      <c r="Q733" t="s">
        <v>703</v>
      </c>
      <c r="R733" t="s">
        <v>1374</v>
      </c>
      <c r="S733">
        <v>46324</v>
      </c>
      <c r="T733" s="3">
        <v>42064</v>
      </c>
      <c r="U733" s="3">
        <v>42065</v>
      </c>
      <c r="V733">
        <v>54.901500000000006</v>
      </c>
      <c r="W733">
        <v>2</v>
      </c>
      <c r="X733">
        <v>81.900000000000006</v>
      </c>
      <c r="Y733">
        <v>90114</v>
      </c>
    </row>
    <row r="734" spans="1:25" x14ac:dyDescent="0.25">
      <c r="A734">
        <v>25005</v>
      </c>
      <c r="B734" t="s">
        <v>37</v>
      </c>
      <c r="C734">
        <v>0</v>
      </c>
      <c r="D734">
        <v>442.14</v>
      </c>
      <c r="E734">
        <v>14.7</v>
      </c>
      <c r="F734">
        <v>1279</v>
      </c>
      <c r="G734" t="s">
        <v>1372</v>
      </c>
      <c r="H734" t="s">
        <v>39</v>
      </c>
      <c r="I734" t="s">
        <v>28</v>
      </c>
      <c r="J734" t="s">
        <v>77</v>
      </c>
      <c r="K734" t="s">
        <v>85</v>
      </c>
      <c r="L734" t="s">
        <v>43</v>
      </c>
      <c r="M734" t="s">
        <v>336</v>
      </c>
      <c r="N734">
        <v>0.56000000000000005</v>
      </c>
      <c r="O734" t="s">
        <v>33</v>
      </c>
      <c r="P734" t="s">
        <v>61</v>
      </c>
      <c r="Q734" t="s">
        <v>703</v>
      </c>
      <c r="R734" t="s">
        <v>1374</v>
      </c>
      <c r="S734">
        <v>46324</v>
      </c>
      <c r="T734" s="3">
        <v>42068</v>
      </c>
      <c r="U734" s="3">
        <v>42068</v>
      </c>
      <c r="V734">
        <v>501.51</v>
      </c>
      <c r="W734">
        <v>5</v>
      </c>
      <c r="X734">
        <v>2343.34</v>
      </c>
      <c r="Y734">
        <v>90115</v>
      </c>
    </row>
    <row r="735" spans="1:25" x14ac:dyDescent="0.25">
      <c r="A735">
        <v>2628</v>
      </c>
      <c r="B735" t="s">
        <v>47</v>
      </c>
      <c r="C735">
        <v>7.0000000000000007E-2</v>
      </c>
      <c r="D735">
        <v>40.98</v>
      </c>
      <c r="E735">
        <v>7.47</v>
      </c>
      <c r="F735">
        <v>1280</v>
      </c>
      <c r="G735" t="s">
        <v>1375</v>
      </c>
      <c r="H735" t="s">
        <v>49</v>
      </c>
      <c r="I735" t="s">
        <v>28</v>
      </c>
      <c r="J735" t="s">
        <v>29</v>
      </c>
      <c r="K735" t="s">
        <v>109</v>
      </c>
      <c r="L735" t="s">
        <v>59</v>
      </c>
      <c r="M735" t="s">
        <v>1373</v>
      </c>
      <c r="N735">
        <v>0.37</v>
      </c>
      <c r="O735" t="s">
        <v>33</v>
      </c>
      <c r="P735" t="s">
        <v>34</v>
      </c>
      <c r="Q735" t="s">
        <v>35</v>
      </c>
      <c r="R735" t="s">
        <v>209</v>
      </c>
      <c r="S735">
        <v>98119</v>
      </c>
      <c r="T735" s="3">
        <v>42064</v>
      </c>
      <c r="U735" s="3">
        <v>42065</v>
      </c>
      <c r="V735">
        <v>54.901500000000006</v>
      </c>
      <c r="W735">
        <v>8</v>
      </c>
      <c r="X735">
        <v>327.61</v>
      </c>
      <c r="Y735">
        <v>19042</v>
      </c>
    </row>
    <row r="736" spans="1:25" x14ac:dyDescent="0.25">
      <c r="A736">
        <v>22125</v>
      </c>
      <c r="B736" t="s">
        <v>106</v>
      </c>
      <c r="C736">
        <v>0.1</v>
      </c>
      <c r="D736">
        <v>238.4</v>
      </c>
      <c r="E736">
        <v>24.49</v>
      </c>
      <c r="F736">
        <v>1281</v>
      </c>
      <c r="G736" t="s">
        <v>1376</v>
      </c>
      <c r="H736" t="s">
        <v>49</v>
      </c>
      <c r="I736" t="s">
        <v>58</v>
      </c>
      <c r="J736" t="s">
        <v>41</v>
      </c>
      <c r="K736" t="s">
        <v>42</v>
      </c>
      <c r="L736" t="s">
        <v>236</v>
      </c>
      <c r="M736" t="s">
        <v>1377</v>
      </c>
      <c r="O736" t="s">
        <v>33</v>
      </c>
      <c r="P736" t="s">
        <v>61</v>
      </c>
      <c r="Q736" t="s">
        <v>703</v>
      </c>
      <c r="R736" t="s">
        <v>1378</v>
      </c>
      <c r="S736">
        <v>47591</v>
      </c>
      <c r="T736" s="3">
        <v>42028</v>
      </c>
      <c r="U736" s="3">
        <v>42030</v>
      </c>
      <c r="V736">
        <v>875.28440000000001</v>
      </c>
      <c r="W736">
        <v>8</v>
      </c>
      <c r="X736">
        <v>1774.5</v>
      </c>
      <c r="Y736">
        <v>89112</v>
      </c>
    </row>
    <row r="737" spans="1:25" x14ac:dyDescent="0.25">
      <c r="A737">
        <v>22126</v>
      </c>
      <c r="B737" t="s">
        <v>106</v>
      </c>
      <c r="C737">
        <v>0.03</v>
      </c>
      <c r="D737">
        <v>199.99</v>
      </c>
      <c r="E737">
        <v>24.49</v>
      </c>
      <c r="F737">
        <v>1281</v>
      </c>
      <c r="G737" t="s">
        <v>1376</v>
      </c>
      <c r="H737" t="s">
        <v>27</v>
      </c>
      <c r="I737" t="s">
        <v>58</v>
      </c>
      <c r="J737" t="s">
        <v>77</v>
      </c>
      <c r="K737" t="s">
        <v>587</v>
      </c>
      <c r="L737" t="s">
        <v>236</v>
      </c>
      <c r="M737" t="s">
        <v>1379</v>
      </c>
      <c r="N737">
        <v>0.46</v>
      </c>
      <c r="O737" t="s">
        <v>33</v>
      </c>
      <c r="P737" t="s">
        <v>61</v>
      </c>
      <c r="Q737" t="s">
        <v>703</v>
      </c>
      <c r="R737" t="s">
        <v>1378</v>
      </c>
      <c r="S737">
        <v>47591</v>
      </c>
      <c r="T737" s="3">
        <v>42028</v>
      </c>
      <c r="U737" s="3">
        <v>42030</v>
      </c>
      <c r="V737">
        <v>727.73609999999996</v>
      </c>
      <c r="W737">
        <v>5</v>
      </c>
      <c r="X737">
        <v>1054.69</v>
      </c>
      <c r="Y737">
        <v>89112</v>
      </c>
    </row>
    <row r="738" spans="1:25" x14ac:dyDescent="0.25">
      <c r="A738">
        <v>4125</v>
      </c>
      <c r="B738" t="s">
        <v>106</v>
      </c>
      <c r="C738">
        <v>0.1</v>
      </c>
      <c r="D738">
        <v>238.4</v>
      </c>
      <c r="E738">
        <v>24.49</v>
      </c>
      <c r="F738">
        <v>1282</v>
      </c>
      <c r="G738" t="s">
        <v>1380</v>
      </c>
      <c r="H738" t="s">
        <v>49</v>
      </c>
      <c r="I738" t="s">
        <v>58</v>
      </c>
      <c r="J738" t="s">
        <v>41</v>
      </c>
      <c r="K738" t="s">
        <v>42</v>
      </c>
      <c r="L738" t="s">
        <v>236</v>
      </c>
      <c r="M738" t="s">
        <v>1377</v>
      </c>
      <c r="O738" t="s">
        <v>33</v>
      </c>
      <c r="P738" t="s">
        <v>53</v>
      </c>
      <c r="Q738" t="s">
        <v>234</v>
      </c>
      <c r="R738" t="s">
        <v>1319</v>
      </c>
      <c r="S738">
        <v>19134</v>
      </c>
      <c r="T738" s="3">
        <v>42028</v>
      </c>
      <c r="U738" s="3">
        <v>42030</v>
      </c>
      <c r="V738">
        <v>460.67600000000004</v>
      </c>
      <c r="W738">
        <v>30</v>
      </c>
      <c r="X738">
        <v>6654.39</v>
      </c>
      <c r="Y738">
        <v>29319</v>
      </c>
    </row>
    <row r="739" spans="1:25" x14ac:dyDescent="0.25">
      <c r="A739">
        <v>4126</v>
      </c>
      <c r="B739" t="s">
        <v>106</v>
      </c>
      <c r="C739">
        <v>0.03</v>
      </c>
      <c r="D739">
        <v>199.99</v>
      </c>
      <c r="E739">
        <v>24.49</v>
      </c>
      <c r="F739">
        <v>1282</v>
      </c>
      <c r="G739" t="s">
        <v>1380</v>
      </c>
      <c r="H739" t="s">
        <v>27</v>
      </c>
      <c r="I739" t="s">
        <v>58</v>
      </c>
      <c r="J739" t="s">
        <v>77</v>
      </c>
      <c r="K739" t="s">
        <v>587</v>
      </c>
      <c r="L739" t="s">
        <v>236</v>
      </c>
      <c r="M739" t="s">
        <v>1379</v>
      </c>
      <c r="N739">
        <v>0.46</v>
      </c>
      <c r="O739" t="s">
        <v>33</v>
      </c>
      <c r="P739" t="s">
        <v>53</v>
      </c>
      <c r="Q739" t="s">
        <v>234</v>
      </c>
      <c r="R739" t="s">
        <v>1319</v>
      </c>
      <c r="S739">
        <v>19134</v>
      </c>
      <c r="T739" s="3">
        <v>42028</v>
      </c>
      <c r="U739" s="3">
        <v>42030</v>
      </c>
      <c r="V739">
        <v>393.41999999999996</v>
      </c>
      <c r="W739">
        <v>21</v>
      </c>
      <c r="X739">
        <v>4429.6899999999996</v>
      </c>
      <c r="Y739">
        <v>29319</v>
      </c>
    </row>
    <row r="740" spans="1:25" x14ac:dyDescent="0.25">
      <c r="A740">
        <v>19990</v>
      </c>
      <c r="B740" t="s">
        <v>37</v>
      </c>
      <c r="C740">
        <v>0.04</v>
      </c>
      <c r="D740">
        <v>150.97999999999999</v>
      </c>
      <c r="E740">
        <v>13.99</v>
      </c>
      <c r="F740">
        <v>1298</v>
      </c>
      <c r="G740" t="s">
        <v>1381</v>
      </c>
      <c r="H740" t="s">
        <v>49</v>
      </c>
      <c r="I740" t="s">
        <v>40</v>
      </c>
      <c r="J740" t="s">
        <v>77</v>
      </c>
      <c r="K740" t="s">
        <v>85</v>
      </c>
      <c r="L740" t="s">
        <v>86</v>
      </c>
      <c r="M740" t="s">
        <v>627</v>
      </c>
      <c r="N740">
        <v>0.38</v>
      </c>
      <c r="O740" t="s">
        <v>33</v>
      </c>
      <c r="P740" t="s">
        <v>61</v>
      </c>
      <c r="Q740" t="s">
        <v>130</v>
      </c>
      <c r="R740" t="s">
        <v>1321</v>
      </c>
      <c r="S740">
        <v>75482</v>
      </c>
      <c r="T740" s="3">
        <v>42047</v>
      </c>
      <c r="U740" s="3">
        <v>42050</v>
      </c>
      <c r="V740">
        <v>606.05459999999994</v>
      </c>
      <c r="W740">
        <v>6</v>
      </c>
      <c r="X740">
        <v>878.34</v>
      </c>
      <c r="Y740">
        <v>90662</v>
      </c>
    </row>
    <row r="741" spans="1:25" x14ac:dyDescent="0.25">
      <c r="A741">
        <v>19991</v>
      </c>
      <c r="B741" t="s">
        <v>37</v>
      </c>
      <c r="C741">
        <v>0.04</v>
      </c>
      <c r="D741">
        <v>176.19</v>
      </c>
      <c r="E741">
        <v>11.87</v>
      </c>
      <c r="F741">
        <v>1298</v>
      </c>
      <c r="G741" t="s">
        <v>1381</v>
      </c>
      <c r="H741" t="s">
        <v>49</v>
      </c>
      <c r="I741" t="s">
        <v>40</v>
      </c>
      <c r="J741" t="s">
        <v>29</v>
      </c>
      <c r="K741" t="s">
        <v>141</v>
      </c>
      <c r="L741" t="s">
        <v>59</v>
      </c>
      <c r="M741" t="s">
        <v>1382</v>
      </c>
      <c r="N741">
        <v>0.62</v>
      </c>
      <c r="O741" t="s">
        <v>33</v>
      </c>
      <c r="P741" t="s">
        <v>61</v>
      </c>
      <c r="Q741" t="s">
        <v>130</v>
      </c>
      <c r="R741" t="s">
        <v>1321</v>
      </c>
      <c r="S741">
        <v>75482</v>
      </c>
      <c r="T741" s="3">
        <v>42047</v>
      </c>
      <c r="U741" s="3">
        <v>42049</v>
      </c>
      <c r="V741">
        <v>320.10000000000002</v>
      </c>
      <c r="W741">
        <v>4</v>
      </c>
      <c r="X741">
        <v>676.57</v>
      </c>
      <c r="Y741">
        <v>90662</v>
      </c>
    </row>
    <row r="742" spans="1:25" x14ac:dyDescent="0.25">
      <c r="A742">
        <v>23120</v>
      </c>
      <c r="B742" t="s">
        <v>25</v>
      </c>
      <c r="C742">
        <v>0.03</v>
      </c>
      <c r="D742">
        <v>39.479999999999997</v>
      </c>
      <c r="E742">
        <v>1.99</v>
      </c>
      <c r="F742">
        <v>1303</v>
      </c>
      <c r="G742" t="s">
        <v>1383</v>
      </c>
      <c r="H742" t="s">
        <v>49</v>
      </c>
      <c r="I742" t="s">
        <v>114</v>
      </c>
      <c r="J742" t="s">
        <v>77</v>
      </c>
      <c r="K742" t="s">
        <v>180</v>
      </c>
      <c r="L742" t="s">
        <v>51</v>
      </c>
      <c r="M742" t="s">
        <v>705</v>
      </c>
      <c r="N742">
        <v>0.54</v>
      </c>
      <c r="O742" t="s">
        <v>33</v>
      </c>
      <c r="P742" t="s">
        <v>34</v>
      </c>
      <c r="Q742" t="s">
        <v>212</v>
      </c>
      <c r="R742" t="s">
        <v>1384</v>
      </c>
      <c r="S742">
        <v>84074</v>
      </c>
      <c r="T742" s="3">
        <v>42054</v>
      </c>
      <c r="U742" s="3">
        <v>42056</v>
      </c>
      <c r="V742">
        <v>317.08949999999999</v>
      </c>
      <c r="W742">
        <v>12</v>
      </c>
      <c r="X742">
        <v>459.55</v>
      </c>
      <c r="Y742">
        <v>87003</v>
      </c>
    </row>
    <row r="743" spans="1:25" x14ac:dyDescent="0.25">
      <c r="A743">
        <v>20652</v>
      </c>
      <c r="B743" t="s">
        <v>106</v>
      </c>
      <c r="C743">
        <v>0.01</v>
      </c>
      <c r="D743">
        <v>65.989999999999995</v>
      </c>
      <c r="E743">
        <v>5.31</v>
      </c>
      <c r="F743">
        <v>1303</v>
      </c>
      <c r="G743" t="s">
        <v>1383</v>
      </c>
      <c r="H743" t="s">
        <v>49</v>
      </c>
      <c r="I743" t="s">
        <v>114</v>
      </c>
      <c r="J743" t="s">
        <v>77</v>
      </c>
      <c r="K743" t="s">
        <v>78</v>
      </c>
      <c r="L743" t="s">
        <v>59</v>
      </c>
      <c r="M743" t="s">
        <v>1385</v>
      </c>
      <c r="N743">
        <v>0.56999999999999995</v>
      </c>
      <c r="O743" t="s">
        <v>33</v>
      </c>
      <c r="P743" t="s">
        <v>34</v>
      </c>
      <c r="Q743" t="s">
        <v>212</v>
      </c>
      <c r="R743" t="s">
        <v>1384</v>
      </c>
      <c r="S743">
        <v>84074</v>
      </c>
      <c r="T743" s="3">
        <v>42054</v>
      </c>
      <c r="U743" s="3">
        <v>42061</v>
      </c>
      <c r="V743">
        <v>250.36272000000002</v>
      </c>
      <c r="W743">
        <v>9</v>
      </c>
      <c r="X743">
        <v>536.9</v>
      </c>
      <c r="Y743">
        <v>87005</v>
      </c>
    </row>
    <row r="744" spans="1:25" x14ac:dyDescent="0.25">
      <c r="A744">
        <v>25092</v>
      </c>
      <c r="B744" t="s">
        <v>56</v>
      </c>
      <c r="C744">
        <v>0.08</v>
      </c>
      <c r="D744">
        <v>2.88</v>
      </c>
      <c r="E744">
        <v>0.5</v>
      </c>
      <c r="F744">
        <v>1304</v>
      </c>
      <c r="G744" t="s">
        <v>1386</v>
      </c>
      <c r="H744" t="s">
        <v>49</v>
      </c>
      <c r="I744" t="s">
        <v>114</v>
      </c>
      <c r="J744" t="s">
        <v>29</v>
      </c>
      <c r="K744" t="s">
        <v>134</v>
      </c>
      <c r="L744" t="s">
        <v>59</v>
      </c>
      <c r="M744" t="s">
        <v>1387</v>
      </c>
      <c r="N744">
        <v>0.39</v>
      </c>
      <c r="O744" t="s">
        <v>33</v>
      </c>
      <c r="P744" t="s">
        <v>34</v>
      </c>
      <c r="Q744" t="s">
        <v>212</v>
      </c>
      <c r="R744" t="s">
        <v>1388</v>
      </c>
      <c r="S744">
        <v>84084</v>
      </c>
      <c r="T744" s="3">
        <v>42117</v>
      </c>
      <c r="U744" s="3">
        <v>42118</v>
      </c>
      <c r="V744">
        <v>6.0305999999999997</v>
      </c>
      <c r="W744">
        <v>3</v>
      </c>
      <c r="X744">
        <v>8.74</v>
      </c>
      <c r="Y744">
        <v>87004</v>
      </c>
    </row>
    <row r="745" spans="1:25" x14ac:dyDescent="0.25">
      <c r="A745">
        <v>26274</v>
      </c>
      <c r="B745" t="s">
        <v>25</v>
      </c>
      <c r="C745">
        <v>0.04</v>
      </c>
      <c r="D745">
        <v>62.18</v>
      </c>
      <c r="E745">
        <v>10.84</v>
      </c>
      <c r="F745">
        <v>1305</v>
      </c>
      <c r="G745" t="s">
        <v>1389</v>
      </c>
      <c r="H745" t="s">
        <v>49</v>
      </c>
      <c r="I745" t="s">
        <v>114</v>
      </c>
      <c r="J745" t="s">
        <v>41</v>
      </c>
      <c r="K745" t="s">
        <v>50</v>
      </c>
      <c r="L745" t="s">
        <v>86</v>
      </c>
      <c r="M745" t="s">
        <v>1390</v>
      </c>
      <c r="N745">
        <v>0.63</v>
      </c>
      <c r="O745" t="s">
        <v>33</v>
      </c>
      <c r="P745" t="s">
        <v>34</v>
      </c>
      <c r="Q745" t="s">
        <v>212</v>
      </c>
      <c r="R745" t="s">
        <v>1391</v>
      </c>
      <c r="S745">
        <v>84120</v>
      </c>
      <c r="T745" s="3">
        <v>42052</v>
      </c>
      <c r="U745" s="3">
        <v>42054</v>
      </c>
      <c r="V745">
        <v>125.8077</v>
      </c>
      <c r="W745">
        <v>3</v>
      </c>
      <c r="X745">
        <v>182.33</v>
      </c>
      <c r="Y745">
        <v>87002</v>
      </c>
    </row>
    <row r="746" spans="1:25" x14ac:dyDescent="0.25">
      <c r="A746">
        <v>22832</v>
      </c>
      <c r="B746" t="s">
        <v>106</v>
      </c>
      <c r="C746">
        <v>0.04</v>
      </c>
      <c r="D746">
        <v>8.33</v>
      </c>
      <c r="E746">
        <v>1.99</v>
      </c>
      <c r="F746">
        <v>1307</v>
      </c>
      <c r="G746" t="s">
        <v>1392</v>
      </c>
      <c r="H746" t="s">
        <v>49</v>
      </c>
      <c r="I746" t="s">
        <v>58</v>
      </c>
      <c r="J746" t="s">
        <v>77</v>
      </c>
      <c r="K746" t="s">
        <v>180</v>
      </c>
      <c r="L746" t="s">
        <v>51</v>
      </c>
      <c r="M746" t="s">
        <v>414</v>
      </c>
      <c r="N746">
        <v>0.52</v>
      </c>
      <c r="O746" t="s">
        <v>33</v>
      </c>
      <c r="P746" t="s">
        <v>34</v>
      </c>
      <c r="Q746" t="s">
        <v>102</v>
      </c>
      <c r="R746" t="s">
        <v>1393</v>
      </c>
      <c r="S746">
        <v>97420</v>
      </c>
      <c r="T746" s="3">
        <v>42185</v>
      </c>
      <c r="U746" s="3">
        <v>42192</v>
      </c>
      <c r="V746">
        <v>44.891999999999996</v>
      </c>
      <c r="W746">
        <v>16</v>
      </c>
      <c r="X746">
        <v>131.26</v>
      </c>
      <c r="Y746">
        <v>91451</v>
      </c>
    </row>
    <row r="747" spans="1:25" x14ac:dyDescent="0.25">
      <c r="A747">
        <v>3167</v>
      </c>
      <c r="B747" t="s">
        <v>56</v>
      </c>
      <c r="C747">
        <v>0.04</v>
      </c>
      <c r="D747">
        <v>5.34</v>
      </c>
      <c r="E747">
        <v>2.99</v>
      </c>
      <c r="F747">
        <v>1314</v>
      </c>
      <c r="G747" t="s">
        <v>1394</v>
      </c>
      <c r="H747" t="s">
        <v>49</v>
      </c>
      <c r="I747" t="s">
        <v>40</v>
      </c>
      <c r="J747" t="s">
        <v>29</v>
      </c>
      <c r="K747" t="s">
        <v>109</v>
      </c>
      <c r="L747" t="s">
        <v>59</v>
      </c>
      <c r="M747" t="s">
        <v>822</v>
      </c>
      <c r="N747">
        <v>0.38</v>
      </c>
      <c r="O747" t="s">
        <v>33</v>
      </c>
      <c r="P747" t="s">
        <v>34</v>
      </c>
      <c r="Q747" t="s">
        <v>45</v>
      </c>
      <c r="R747" t="s">
        <v>663</v>
      </c>
      <c r="S747">
        <v>90058</v>
      </c>
      <c r="T747" s="3">
        <v>42093</v>
      </c>
      <c r="U747" s="3">
        <v>42095</v>
      </c>
      <c r="V747">
        <v>3.4509999999999996</v>
      </c>
      <c r="W747">
        <v>45</v>
      </c>
      <c r="X747">
        <v>240.6</v>
      </c>
      <c r="Y747">
        <v>22755</v>
      </c>
    </row>
    <row r="748" spans="1:25" x14ac:dyDescent="0.25">
      <c r="A748">
        <v>3168</v>
      </c>
      <c r="B748" t="s">
        <v>56</v>
      </c>
      <c r="C748">
        <v>0.06</v>
      </c>
      <c r="D748">
        <v>55.99</v>
      </c>
      <c r="E748">
        <v>5</v>
      </c>
      <c r="F748">
        <v>1314</v>
      </c>
      <c r="G748" t="s">
        <v>1394</v>
      </c>
      <c r="H748" t="s">
        <v>49</v>
      </c>
      <c r="I748" t="s">
        <v>40</v>
      </c>
      <c r="J748" t="s">
        <v>77</v>
      </c>
      <c r="K748" t="s">
        <v>78</v>
      </c>
      <c r="L748" t="s">
        <v>51</v>
      </c>
      <c r="M748" t="s">
        <v>689</v>
      </c>
      <c r="N748">
        <v>0.8</v>
      </c>
      <c r="O748" t="s">
        <v>33</v>
      </c>
      <c r="P748" t="s">
        <v>34</v>
      </c>
      <c r="Q748" t="s">
        <v>45</v>
      </c>
      <c r="R748" t="s">
        <v>663</v>
      </c>
      <c r="S748">
        <v>90058</v>
      </c>
      <c r="T748" s="3">
        <v>42093</v>
      </c>
      <c r="U748" s="3">
        <v>42095</v>
      </c>
      <c r="V748">
        <v>-275.25299999999999</v>
      </c>
      <c r="W748">
        <v>5</v>
      </c>
      <c r="X748">
        <v>236.88</v>
      </c>
      <c r="Y748">
        <v>22755</v>
      </c>
    </row>
    <row r="749" spans="1:25" x14ac:dyDescent="0.25">
      <c r="A749">
        <v>3791</v>
      </c>
      <c r="B749" t="s">
        <v>106</v>
      </c>
      <c r="C749">
        <v>0.05</v>
      </c>
      <c r="D749">
        <v>80.98</v>
      </c>
      <c r="E749">
        <v>35</v>
      </c>
      <c r="F749">
        <v>1314</v>
      </c>
      <c r="G749" t="s">
        <v>1394</v>
      </c>
      <c r="H749" t="s">
        <v>49</v>
      </c>
      <c r="I749" t="s">
        <v>40</v>
      </c>
      <c r="J749" t="s">
        <v>29</v>
      </c>
      <c r="K749" t="s">
        <v>141</v>
      </c>
      <c r="L749" t="s">
        <v>236</v>
      </c>
      <c r="M749" t="s">
        <v>1352</v>
      </c>
      <c r="N749">
        <v>0.81</v>
      </c>
      <c r="O749" t="s">
        <v>33</v>
      </c>
      <c r="P749" t="s">
        <v>34</v>
      </c>
      <c r="Q749" t="s">
        <v>45</v>
      </c>
      <c r="R749" t="s">
        <v>663</v>
      </c>
      <c r="S749">
        <v>90058</v>
      </c>
      <c r="T749" s="3">
        <v>42009</v>
      </c>
      <c r="U749" s="3">
        <v>42013</v>
      </c>
      <c r="V749">
        <v>-746.44</v>
      </c>
      <c r="W749">
        <v>34</v>
      </c>
      <c r="X749">
        <v>2710.47</v>
      </c>
      <c r="Y749">
        <v>27013</v>
      </c>
    </row>
    <row r="750" spans="1:25" x14ac:dyDescent="0.25">
      <c r="A750">
        <v>3792</v>
      </c>
      <c r="B750" t="s">
        <v>106</v>
      </c>
      <c r="C750">
        <v>0.05</v>
      </c>
      <c r="D750">
        <v>279.48</v>
      </c>
      <c r="E750">
        <v>35</v>
      </c>
      <c r="F750">
        <v>1314</v>
      </c>
      <c r="G750" t="s">
        <v>1394</v>
      </c>
      <c r="H750" t="s">
        <v>49</v>
      </c>
      <c r="I750" t="s">
        <v>40</v>
      </c>
      <c r="J750" t="s">
        <v>29</v>
      </c>
      <c r="K750" t="s">
        <v>141</v>
      </c>
      <c r="L750" t="s">
        <v>236</v>
      </c>
      <c r="M750" t="s">
        <v>810</v>
      </c>
      <c r="N750">
        <v>0.8</v>
      </c>
      <c r="O750" t="s">
        <v>33</v>
      </c>
      <c r="P750" t="s">
        <v>34</v>
      </c>
      <c r="Q750" t="s">
        <v>45</v>
      </c>
      <c r="R750" t="s">
        <v>663</v>
      </c>
      <c r="S750">
        <v>90058</v>
      </c>
      <c r="T750" s="3">
        <v>42009</v>
      </c>
      <c r="U750" s="3">
        <v>42009</v>
      </c>
      <c r="V750">
        <v>-274.95</v>
      </c>
      <c r="W750">
        <v>31</v>
      </c>
      <c r="X750">
        <v>8354.73</v>
      </c>
      <c r="Y750">
        <v>27013</v>
      </c>
    </row>
    <row r="751" spans="1:25" x14ac:dyDescent="0.25">
      <c r="A751">
        <v>21166</v>
      </c>
      <c r="B751" t="s">
        <v>56</v>
      </c>
      <c r="C751">
        <v>0</v>
      </c>
      <c r="D751">
        <v>4.91</v>
      </c>
      <c r="E751">
        <v>5.68</v>
      </c>
      <c r="F751">
        <v>1315</v>
      </c>
      <c r="G751" t="s">
        <v>1395</v>
      </c>
      <c r="H751" t="s">
        <v>49</v>
      </c>
      <c r="I751" t="s">
        <v>40</v>
      </c>
      <c r="J751" t="s">
        <v>29</v>
      </c>
      <c r="K751" t="s">
        <v>109</v>
      </c>
      <c r="L751" t="s">
        <v>59</v>
      </c>
      <c r="M751" t="s">
        <v>1396</v>
      </c>
      <c r="N751">
        <v>0.36</v>
      </c>
      <c r="O751" t="s">
        <v>33</v>
      </c>
      <c r="P751" t="s">
        <v>34</v>
      </c>
      <c r="Q751" t="s">
        <v>255</v>
      </c>
      <c r="R751" t="s">
        <v>1397</v>
      </c>
      <c r="S751">
        <v>80906</v>
      </c>
      <c r="T751" s="3">
        <v>42093</v>
      </c>
      <c r="U751" s="3">
        <v>42094</v>
      </c>
      <c r="V751">
        <v>-95.047499999999999</v>
      </c>
      <c r="W751">
        <v>9</v>
      </c>
      <c r="X751">
        <v>48.3</v>
      </c>
      <c r="Y751">
        <v>87602</v>
      </c>
    </row>
    <row r="752" spans="1:25" x14ac:dyDescent="0.25">
      <c r="A752">
        <v>21167</v>
      </c>
      <c r="B752" t="s">
        <v>56</v>
      </c>
      <c r="C752">
        <v>0.04</v>
      </c>
      <c r="D752">
        <v>5.34</v>
      </c>
      <c r="E752">
        <v>2.99</v>
      </c>
      <c r="F752">
        <v>1316</v>
      </c>
      <c r="G752" t="s">
        <v>1398</v>
      </c>
      <c r="H752" t="s">
        <v>49</v>
      </c>
      <c r="I752" t="s">
        <v>40</v>
      </c>
      <c r="J752" t="s">
        <v>29</v>
      </c>
      <c r="K752" t="s">
        <v>109</v>
      </c>
      <c r="L752" t="s">
        <v>59</v>
      </c>
      <c r="M752" t="s">
        <v>822</v>
      </c>
      <c r="N752">
        <v>0.38</v>
      </c>
      <c r="O752" t="s">
        <v>33</v>
      </c>
      <c r="P752" t="s">
        <v>34</v>
      </c>
      <c r="Q752" t="s">
        <v>255</v>
      </c>
      <c r="R752" t="s">
        <v>1399</v>
      </c>
      <c r="S752">
        <v>80022</v>
      </c>
      <c r="T752" s="3">
        <v>42093</v>
      </c>
      <c r="U752" s="3">
        <v>42095</v>
      </c>
      <c r="V752">
        <v>3.4509999999999996</v>
      </c>
      <c r="W752">
        <v>11</v>
      </c>
      <c r="X752">
        <v>58.81</v>
      </c>
      <c r="Y752">
        <v>87602</v>
      </c>
    </row>
    <row r="753" spans="1:25" x14ac:dyDescent="0.25">
      <c r="A753">
        <v>21168</v>
      </c>
      <c r="B753" t="s">
        <v>56</v>
      </c>
      <c r="C753">
        <v>0.06</v>
      </c>
      <c r="D753">
        <v>55.99</v>
      </c>
      <c r="E753">
        <v>5</v>
      </c>
      <c r="F753">
        <v>1316</v>
      </c>
      <c r="G753" t="s">
        <v>1398</v>
      </c>
      <c r="H753" t="s">
        <v>49</v>
      </c>
      <c r="I753" t="s">
        <v>40</v>
      </c>
      <c r="J753" t="s">
        <v>77</v>
      </c>
      <c r="K753" t="s">
        <v>78</v>
      </c>
      <c r="L753" t="s">
        <v>51</v>
      </c>
      <c r="M753" t="s">
        <v>689</v>
      </c>
      <c r="N753">
        <v>0.8</v>
      </c>
      <c r="O753" t="s">
        <v>33</v>
      </c>
      <c r="P753" t="s">
        <v>34</v>
      </c>
      <c r="Q753" t="s">
        <v>255</v>
      </c>
      <c r="R753" t="s">
        <v>1399</v>
      </c>
      <c r="S753">
        <v>80022</v>
      </c>
      <c r="T753" s="3">
        <v>42093</v>
      </c>
      <c r="U753" s="3">
        <v>42095</v>
      </c>
      <c r="V753">
        <v>-275.25299999999999</v>
      </c>
      <c r="W753">
        <v>1</v>
      </c>
      <c r="X753">
        <v>47.38</v>
      </c>
      <c r="Y753">
        <v>87602</v>
      </c>
    </row>
    <row r="754" spans="1:25" x14ac:dyDescent="0.25">
      <c r="A754">
        <v>21791</v>
      </c>
      <c r="B754" t="s">
        <v>106</v>
      </c>
      <c r="C754">
        <v>0.05</v>
      </c>
      <c r="D754">
        <v>80.98</v>
      </c>
      <c r="E754">
        <v>35</v>
      </c>
      <c r="F754">
        <v>1316</v>
      </c>
      <c r="G754" t="s">
        <v>1398</v>
      </c>
      <c r="H754" t="s">
        <v>49</v>
      </c>
      <c r="I754" t="s">
        <v>40</v>
      </c>
      <c r="J754" t="s">
        <v>29</v>
      </c>
      <c r="K754" t="s">
        <v>141</v>
      </c>
      <c r="L754" t="s">
        <v>236</v>
      </c>
      <c r="M754" t="s">
        <v>1352</v>
      </c>
      <c r="N754">
        <v>0.81</v>
      </c>
      <c r="O754" t="s">
        <v>33</v>
      </c>
      <c r="P754" t="s">
        <v>34</v>
      </c>
      <c r="Q754" t="s">
        <v>255</v>
      </c>
      <c r="R754" t="s">
        <v>1399</v>
      </c>
      <c r="S754">
        <v>80022</v>
      </c>
      <c r="T754" s="3">
        <v>42009</v>
      </c>
      <c r="U754" s="3">
        <v>42013</v>
      </c>
      <c r="V754">
        <v>-746.44</v>
      </c>
      <c r="W754">
        <v>8</v>
      </c>
      <c r="X754">
        <v>637.76</v>
      </c>
      <c r="Y754">
        <v>87603</v>
      </c>
    </row>
    <row r="755" spans="1:25" x14ac:dyDescent="0.25">
      <c r="A755">
        <v>21792</v>
      </c>
      <c r="B755" t="s">
        <v>106</v>
      </c>
      <c r="C755">
        <v>0.05</v>
      </c>
      <c r="D755">
        <v>279.48</v>
      </c>
      <c r="E755">
        <v>35</v>
      </c>
      <c r="F755">
        <v>1316</v>
      </c>
      <c r="G755" t="s">
        <v>1398</v>
      </c>
      <c r="H755" t="s">
        <v>49</v>
      </c>
      <c r="I755" t="s">
        <v>40</v>
      </c>
      <c r="J755" t="s">
        <v>29</v>
      </c>
      <c r="K755" t="s">
        <v>141</v>
      </c>
      <c r="L755" t="s">
        <v>236</v>
      </c>
      <c r="M755" t="s">
        <v>810</v>
      </c>
      <c r="N755">
        <v>0.8</v>
      </c>
      <c r="O755" t="s">
        <v>33</v>
      </c>
      <c r="P755" t="s">
        <v>34</v>
      </c>
      <c r="Q755" t="s">
        <v>255</v>
      </c>
      <c r="R755" t="s">
        <v>1399</v>
      </c>
      <c r="S755">
        <v>80022</v>
      </c>
      <c r="T755" s="3">
        <v>42009</v>
      </c>
      <c r="U755" s="3">
        <v>42009</v>
      </c>
      <c r="V755">
        <v>-274.95</v>
      </c>
      <c r="W755">
        <v>8</v>
      </c>
      <c r="X755">
        <v>2156.06</v>
      </c>
      <c r="Y755">
        <v>87603</v>
      </c>
    </row>
    <row r="756" spans="1:25" x14ac:dyDescent="0.25">
      <c r="A756">
        <v>21006</v>
      </c>
      <c r="B756" t="s">
        <v>106</v>
      </c>
      <c r="C756">
        <v>0.02</v>
      </c>
      <c r="D756">
        <v>55.99</v>
      </c>
      <c r="E756">
        <v>3.3</v>
      </c>
      <c r="F756">
        <v>1338</v>
      </c>
      <c r="G756" t="s">
        <v>1400</v>
      </c>
      <c r="H756" t="s">
        <v>49</v>
      </c>
      <c r="I756" t="s">
        <v>40</v>
      </c>
      <c r="J756" t="s">
        <v>77</v>
      </c>
      <c r="K756" t="s">
        <v>78</v>
      </c>
      <c r="L756" t="s">
        <v>51</v>
      </c>
      <c r="M756" t="s">
        <v>1401</v>
      </c>
      <c r="N756">
        <v>0.59</v>
      </c>
      <c r="O756" t="s">
        <v>33</v>
      </c>
      <c r="P756" t="s">
        <v>61</v>
      </c>
      <c r="Q756" t="s">
        <v>178</v>
      </c>
      <c r="R756" t="s">
        <v>179</v>
      </c>
      <c r="S756">
        <v>60623</v>
      </c>
      <c r="T756" s="3">
        <v>42045</v>
      </c>
      <c r="U756" s="3">
        <v>42045</v>
      </c>
      <c r="V756">
        <v>525.20039999999995</v>
      </c>
      <c r="W756">
        <v>16</v>
      </c>
      <c r="X756">
        <v>761.16</v>
      </c>
      <c r="Y756">
        <v>91244</v>
      </c>
    </row>
    <row r="757" spans="1:25" x14ac:dyDescent="0.25">
      <c r="A757">
        <v>3004</v>
      </c>
      <c r="B757" t="s">
        <v>106</v>
      </c>
      <c r="C757">
        <v>0</v>
      </c>
      <c r="D757">
        <v>22.38</v>
      </c>
      <c r="E757">
        <v>15.1</v>
      </c>
      <c r="F757">
        <v>1340</v>
      </c>
      <c r="G757" t="s">
        <v>1402</v>
      </c>
      <c r="H757" t="s">
        <v>27</v>
      </c>
      <c r="I757" t="s">
        <v>40</v>
      </c>
      <c r="J757" t="s">
        <v>29</v>
      </c>
      <c r="K757" t="s">
        <v>109</v>
      </c>
      <c r="L757" t="s">
        <v>59</v>
      </c>
      <c r="M757" t="s">
        <v>1175</v>
      </c>
      <c r="N757">
        <v>0.38</v>
      </c>
      <c r="O757" t="s">
        <v>33</v>
      </c>
      <c r="P757" t="s">
        <v>53</v>
      </c>
      <c r="Q757" t="s">
        <v>71</v>
      </c>
      <c r="R757" t="s">
        <v>90</v>
      </c>
      <c r="S757">
        <v>10170</v>
      </c>
      <c r="T757" s="3">
        <v>42045</v>
      </c>
      <c r="U757" s="3">
        <v>42052</v>
      </c>
      <c r="V757">
        <v>-52.646999999999998</v>
      </c>
      <c r="W757">
        <v>29</v>
      </c>
      <c r="X757">
        <v>682.68</v>
      </c>
      <c r="Y757">
        <v>21636</v>
      </c>
    </row>
    <row r="758" spans="1:25" x14ac:dyDescent="0.25">
      <c r="A758">
        <v>3005</v>
      </c>
      <c r="B758" t="s">
        <v>106</v>
      </c>
      <c r="C758">
        <v>7.0000000000000007E-2</v>
      </c>
      <c r="D758">
        <v>5.98</v>
      </c>
      <c r="E758">
        <v>4.6900000000000004</v>
      </c>
      <c r="F758">
        <v>1340</v>
      </c>
      <c r="G758" t="s">
        <v>1402</v>
      </c>
      <c r="H758" t="s">
        <v>49</v>
      </c>
      <c r="I758" t="s">
        <v>40</v>
      </c>
      <c r="J758" t="s">
        <v>29</v>
      </c>
      <c r="K758" t="s">
        <v>141</v>
      </c>
      <c r="L758" t="s">
        <v>59</v>
      </c>
      <c r="M758" t="s">
        <v>1403</v>
      </c>
      <c r="N758">
        <v>0.68</v>
      </c>
      <c r="O758" t="s">
        <v>33</v>
      </c>
      <c r="P758" t="s">
        <v>53</v>
      </c>
      <c r="Q758" t="s">
        <v>71</v>
      </c>
      <c r="R758" t="s">
        <v>90</v>
      </c>
      <c r="S758">
        <v>10170</v>
      </c>
      <c r="T758" s="3">
        <v>42045</v>
      </c>
      <c r="U758" s="3">
        <v>42050</v>
      </c>
      <c r="V758">
        <v>-24.44</v>
      </c>
      <c r="W758">
        <v>11</v>
      </c>
      <c r="X758">
        <v>73.44</v>
      </c>
      <c r="Y758">
        <v>21636</v>
      </c>
    </row>
    <row r="759" spans="1:25" x14ac:dyDescent="0.25">
      <c r="A759">
        <v>3006</v>
      </c>
      <c r="B759" t="s">
        <v>106</v>
      </c>
      <c r="C759">
        <v>0.02</v>
      </c>
      <c r="D759">
        <v>55.99</v>
      </c>
      <c r="E759">
        <v>3.3</v>
      </c>
      <c r="F759">
        <v>1340</v>
      </c>
      <c r="G759" t="s">
        <v>1402</v>
      </c>
      <c r="H759" t="s">
        <v>49</v>
      </c>
      <c r="I759" t="s">
        <v>40</v>
      </c>
      <c r="J759" t="s">
        <v>77</v>
      </c>
      <c r="K759" t="s">
        <v>78</v>
      </c>
      <c r="L759" t="s">
        <v>51</v>
      </c>
      <c r="M759" t="s">
        <v>1401</v>
      </c>
      <c r="N759">
        <v>0.59</v>
      </c>
      <c r="O759" t="s">
        <v>33</v>
      </c>
      <c r="P759" t="s">
        <v>53</v>
      </c>
      <c r="Q759" t="s">
        <v>71</v>
      </c>
      <c r="R759" t="s">
        <v>90</v>
      </c>
      <c r="S759">
        <v>10170</v>
      </c>
      <c r="T759" s="3">
        <v>42045</v>
      </c>
      <c r="U759" s="3">
        <v>42045</v>
      </c>
      <c r="V759">
        <v>366.50700000000001</v>
      </c>
      <c r="W759">
        <v>63</v>
      </c>
      <c r="X759">
        <v>2997.07</v>
      </c>
      <c r="Y759">
        <v>21636</v>
      </c>
    </row>
    <row r="760" spans="1:25" x14ac:dyDescent="0.25">
      <c r="A760">
        <v>3431</v>
      </c>
      <c r="B760" t="s">
        <v>37</v>
      </c>
      <c r="C760">
        <v>7.0000000000000007E-2</v>
      </c>
      <c r="D760">
        <v>3.98</v>
      </c>
      <c r="E760">
        <v>0.83</v>
      </c>
      <c r="F760">
        <v>1340</v>
      </c>
      <c r="G760" t="s">
        <v>1402</v>
      </c>
      <c r="H760" t="s">
        <v>49</v>
      </c>
      <c r="I760" t="s">
        <v>40</v>
      </c>
      <c r="J760" t="s">
        <v>29</v>
      </c>
      <c r="K760" t="s">
        <v>30</v>
      </c>
      <c r="L760" t="s">
        <v>31</v>
      </c>
      <c r="M760" t="s">
        <v>1404</v>
      </c>
      <c r="N760">
        <v>0.51</v>
      </c>
      <c r="O760" t="s">
        <v>33</v>
      </c>
      <c r="P760" t="s">
        <v>53</v>
      </c>
      <c r="Q760" t="s">
        <v>71</v>
      </c>
      <c r="R760" t="s">
        <v>90</v>
      </c>
      <c r="S760">
        <v>10170</v>
      </c>
      <c r="T760" s="3">
        <v>42161</v>
      </c>
      <c r="U760" s="3">
        <v>42164</v>
      </c>
      <c r="V760">
        <v>27.38</v>
      </c>
      <c r="W760">
        <v>76</v>
      </c>
      <c r="X760">
        <v>282.85000000000002</v>
      </c>
      <c r="Y760">
        <v>24455</v>
      </c>
    </row>
    <row r="761" spans="1:25" x14ac:dyDescent="0.25">
      <c r="A761">
        <v>21005</v>
      </c>
      <c r="B761" t="s">
        <v>106</v>
      </c>
      <c r="C761">
        <v>7.0000000000000007E-2</v>
      </c>
      <c r="D761">
        <v>5.98</v>
      </c>
      <c r="E761">
        <v>4.6900000000000004</v>
      </c>
      <c r="F761">
        <v>1341</v>
      </c>
      <c r="G761" t="s">
        <v>1405</v>
      </c>
      <c r="H761" t="s">
        <v>49</v>
      </c>
      <c r="I761" t="s">
        <v>40</v>
      </c>
      <c r="J761" t="s">
        <v>29</v>
      </c>
      <c r="K761" t="s">
        <v>141</v>
      </c>
      <c r="L761" t="s">
        <v>59</v>
      </c>
      <c r="M761" t="s">
        <v>1403</v>
      </c>
      <c r="N761">
        <v>0.68</v>
      </c>
      <c r="O761" t="s">
        <v>33</v>
      </c>
      <c r="P761" t="s">
        <v>53</v>
      </c>
      <c r="Q761" t="s">
        <v>234</v>
      </c>
      <c r="R761" t="s">
        <v>1406</v>
      </c>
      <c r="S761">
        <v>17201</v>
      </c>
      <c r="T761" s="3">
        <v>42045</v>
      </c>
      <c r="U761" s="3">
        <v>42050</v>
      </c>
      <c r="V761">
        <v>-12.708800000000002</v>
      </c>
      <c r="W761">
        <v>3</v>
      </c>
      <c r="X761">
        <v>20.03</v>
      </c>
      <c r="Y761">
        <v>91244</v>
      </c>
    </row>
    <row r="762" spans="1:25" x14ac:dyDescent="0.25">
      <c r="A762">
        <v>21430</v>
      </c>
      <c r="B762" t="s">
        <v>37</v>
      </c>
      <c r="C762">
        <v>0</v>
      </c>
      <c r="D762">
        <v>20.89</v>
      </c>
      <c r="E762">
        <v>1.99</v>
      </c>
      <c r="F762">
        <v>1341</v>
      </c>
      <c r="G762" t="s">
        <v>1405</v>
      </c>
      <c r="H762" t="s">
        <v>49</v>
      </c>
      <c r="I762" t="s">
        <v>40</v>
      </c>
      <c r="J762" t="s">
        <v>77</v>
      </c>
      <c r="K762" t="s">
        <v>180</v>
      </c>
      <c r="L762" t="s">
        <v>51</v>
      </c>
      <c r="M762" t="s">
        <v>1407</v>
      </c>
      <c r="N762">
        <v>0.48</v>
      </c>
      <c r="O762" t="s">
        <v>33</v>
      </c>
      <c r="P762" t="s">
        <v>53</v>
      </c>
      <c r="Q762" t="s">
        <v>234</v>
      </c>
      <c r="R762" t="s">
        <v>1406</v>
      </c>
      <c r="S762">
        <v>17201</v>
      </c>
      <c r="T762" s="3">
        <v>42161</v>
      </c>
      <c r="U762" s="3">
        <v>42163</v>
      </c>
      <c r="V762">
        <v>-5.2949999999999999</v>
      </c>
      <c r="W762">
        <v>4</v>
      </c>
      <c r="X762">
        <v>84.56</v>
      </c>
      <c r="Y762">
        <v>91245</v>
      </c>
    </row>
    <row r="763" spans="1:25" x14ac:dyDescent="0.25">
      <c r="A763">
        <v>21431</v>
      </c>
      <c r="B763" t="s">
        <v>37</v>
      </c>
      <c r="C763">
        <v>7.0000000000000007E-2</v>
      </c>
      <c r="D763">
        <v>3.98</v>
      </c>
      <c r="E763">
        <v>0.83</v>
      </c>
      <c r="F763">
        <v>1341</v>
      </c>
      <c r="G763" t="s">
        <v>1405</v>
      </c>
      <c r="H763" t="s">
        <v>49</v>
      </c>
      <c r="I763" t="s">
        <v>40</v>
      </c>
      <c r="J763" t="s">
        <v>29</v>
      </c>
      <c r="K763" t="s">
        <v>30</v>
      </c>
      <c r="L763" t="s">
        <v>31</v>
      </c>
      <c r="M763" t="s">
        <v>1404</v>
      </c>
      <c r="N763">
        <v>0.51</v>
      </c>
      <c r="O763" t="s">
        <v>33</v>
      </c>
      <c r="P763" t="s">
        <v>53</v>
      </c>
      <c r="Q763" t="s">
        <v>234</v>
      </c>
      <c r="R763" t="s">
        <v>1406</v>
      </c>
      <c r="S763">
        <v>17201</v>
      </c>
      <c r="T763" s="3">
        <v>42161</v>
      </c>
      <c r="U763" s="3">
        <v>42164</v>
      </c>
      <c r="V763">
        <v>41.07</v>
      </c>
      <c r="W763">
        <v>19</v>
      </c>
      <c r="X763">
        <v>70.709999999999994</v>
      </c>
      <c r="Y763">
        <v>91245</v>
      </c>
    </row>
    <row r="764" spans="1:25" x14ac:dyDescent="0.25">
      <c r="A764">
        <v>20804</v>
      </c>
      <c r="B764" t="s">
        <v>106</v>
      </c>
      <c r="C764">
        <v>0.1</v>
      </c>
      <c r="D764">
        <v>2.62</v>
      </c>
      <c r="E764">
        <v>0.8</v>
      </c>
      <c r="F764">
        <v>1347</v>
      </c>
      <c r="G764" t="s">
        <v>1408</v>
      </c>
      <c r="H764" t="s">
        <v>49</v>
      </c>
      <c r="I764" t="s">
        <v>40</v>
      </c>
      <c r="J764" t="s">
        <v>29</v>
      </c>
      <c r="K764" t="s">
        <v>66</v>
      </c>
      <c r="L764" t="s">
        <v>31</v>
      </c>
      <c r="M764" t="s">
        <v>1409</v>
      </c>
      <c r="N764">
        <v>0.39</v>
      </c>
      <c r="O764" t="s">
        <v>33</v>
      </c>
      <c r="P764" t="s">
        <v>136</v>
      </c>
      <c r="Q764" t="s">
        <v>362</v>
      </c>
      <c r="R764" t="s">
        <v>1410</v>
      </c>
      <c r="S764">
        <v>33511</v>
      </c>
      <c r="T764" s="3">
        <v>42124</v>
      </c>
      <c r="U764" s="3">
        <v>42130</v>
      </c>
      <c r="V764">
        <v>-94.490899999999996</v>
      </c>
      <c r="W764">
        <v>21</v>
      </c>
      <c r="X764">
        <v>51.86</v>
      </c>
      <c r="Y764">
        <v>89686</v>
      </c>
    </row>
    <row r="765" spans="1:25" x14ac:dyDescent="0.25">
      <c r="A765">
        <v>22414</v>
      </c>
      <c r="B765" t="s">
        <v>25</v>
      </c>
      <c r="C765">
        <v>0</v>
      </c>
      <c r="D765">
        <v>12.2</v>
      </c>
      <c r="E765">
        <v>6.02</v>
      </c>
      <c r="F765">
        <v>1350</v>
      </c>
      <c r="G765" t="s">
        <v>1411</v>
      </c>
      <c r="H765" t="s">
        <v>27</v>
      </c>
      <c r="I765" t="s">
        <v>40</v>
      </c>
      <c r="J765" t="s">
        <v>41</v>
      </c>
      <c r="K765" t="s">
        <v>50</v>
      </c>
      <c r="L765" t="s">
        <v>51</v>
      </c>
      <c r="M765" t="s">
        <v>1412</v>
      </c>
      <c r="N765">
        <v>0.43</v>
      </c>
      <c r="O765" t="s">
        <v>33</v>
      </c>
      <c r="P765" t="s">
        <v>136</v>
      </c>
      <c r="Q765" t="s">
        <v>362</v>
      </c>
      <c r="R765" t="s">
        <v>1413</v>
      </c>
      <c r="S765">
        <v>33055</v>
      </c>
      <c r="T765" s="3">
        <v>42111</v>
      </c>
      <c r="U765" s="3">
        <v>42112</v>
      </c>
      <c r="V765">
        <v>-172.298</v>
      </c>
      <c r="W765">
        <v>4</v>
      </c>
      <c r="X765">
        <v>56.24</v>
      </c>
      <c r="Y765">
        <v>88233</v>
      </c>
    </row>
    <row r="766" spans="1:25" x14ac:dyDescent="0.25">
      <c r="A766">
        <v>18499</v>
      </c>
      <c r="B766" t="s">
        <v>37</v>
      </c>
      <c r="C766">
        <v>0.1</v>
      </c>
      <c r="D766">
        <v>110.99</v>
      </c>
      <c r="E766">
        <v>8.99</v>
      </c>
      <c r="F766">
        <v>1351</v>
      </c>
      <c r="G766" t="s">
        <v>1414</v>
      </c>
      <c r="H766" t="s">
        <v>27</v>
      </c>
      <c r="I766" t="s">
        <v>40</v>
      </c>
      <c r="J766" t="s">
        <v>77</v>
      </c>
      <c r="K766" t="s">
        <v>78</v>
      </c>
      <c r="L766" t="s">
        <v>59</v>
      </c>
      <c r="M766" t="s">
        <v>1415</v>
      </c>
      <c r="N766">
        <v>0.56999999999999995</v>
      </c>
      <c r="O766" t="s">
        <v>33</v>
      </c>
      <c r="P766" t="s">
        <v>136</v>
      </c>
      <c r="Q766" t="s">
        <v>362</v>
      </c>
      <c r="R766" t="s">
        <v>1416</v>
      </c>
      <c r="S766">
        <v>33063</v>
      </c>
      <c r="T766" s="3">
        <v>42031</v>
      </c>
      <c r="U766" s="3">
        <v>42033</v>
      </c>
      <c r="V766">
        <v>3285.48</v>
      </c>
      <c r="W766">
        <v>7</v>
      </c>
      <c r="X766">
        <v>627.78</v>
      </c>
      <c r="Y766">
        <v>88232</v>
      </c>
    </row>
    <row r="767" spans="1:25" x14ac:dyDescent="0.25">
      <c r="A767">
        <v>24232</v>
      </c>
      <c r="B767" t="s">
        <v>25</v>
      </c>
      <c r="C767">
        <v>0.05</v>
      </c>
      <c r="D767">
        <v>17.670000000000002</v>
      </c>
      <c r="E767">
        <v>8.99</v>
      </c>
      <c r="F767">
        <v>1352</v>
      </c>
      <c r="G767" t="s">
        <v>1417</v>
      </c>
      <c r="H767" t="s">
        <v>49</v>
      </c>
      <c r="I767" t="s">
        <v>40</v>
      </c>
      <c r="J767" t="s">
        <v>41</v>
      </c>
      <c r="K767" t="s">
        <v>50</v>
      </c>
      <c r="L767" t="s">
        <v>51</v>
      </c>
      <c r="M767" t="s">
        <v>807</v>
      </c>
      <c r="N767">
        <v>0.47</v>
      </c>
      <c r="O767" t="s">
        <v>33</v>
      </c>
      <c r="P767" t="s">
        <v>53</v>
      </c>
      <c r="Q767" t="s">
        <v>415</v>
      </c>
      <c r="R767" t="s">
        <v>1418</v>
      </c>
      <c r="S767">
        <v>20746</v>
      </c>
      <c r="T767" s="3">
        <v>42124</v>
      </c>
      <c r="U767" s="3">
        <v>42125</v>
      </c>
      <c r="V767">
        <v>46.036799999999999</v>
      </c>
      <c r="W767">
        <v>16</v>
      </c>
      <c r="X767">
        <v>283.44</v>
      </c>
      <c r="Y767">
        <v>88234</v>
      </c>
    </row>
    <row r="768" spans="1:25" x14ac:dyDescent="0.25">
      <c r="A768">
        <v>20870</v>
      </c>
      <c r="B768" t="s">
        <v>25</v>
      </c>
      <c r="C768">
        <v>0.1</v>
      </c>
      <c r="D768">
        <v>4.13</v>
      </c>
      <c r="E768">
        <v>0.99</v>
      </c>
      <c r="F768">
        <v>1354</v>
      </c>
      <c r="G768" t="s">
        <v>1419</v>
      </c>
      <c r="H768" t="s">
        <v>49</v>
      </c>
      <c r="I768" t="s">
        <v>114</v>
      </c>
      <c r="J768" t="s">
        <v>29</v>
      </c>
      <c r="K768" t="s">
        <v>134</v>
      </c>
      <c r="L768" t="s">
        <v>59</v>
      </c>
      <c r="M768" t="s">
        <v>1420</v>
      </c>
      <c r="N768">
        <v>0.39</v>
      </c>
      <c r="O768" t="s">
        <v>33</v>
      </c>
      <c r="P768" t="s">
        <v>61</v>
      </c>
      <c r="Q768" t="s">
        <v>130</v>
      </c>
      <c r="R768" t="s">
        <v>1421</v>
      </c>
      <c r="S768">
        <v>76086</v>
      </c>
      <c r="T768" s="3">
        <v>42046</v>
      </c>
      <c r="U768" s="3">
        <v>42046</v>
      </c>
      <c r="V768">
        <v>-1.0712000000000002</v>
      </c>
      <c r="W768">
        <v>2</v>
      </c>
      <c r="X768">
        <v>8.3000000000000007</v>
      </c>
      <c r="Y768">
        <v>91209</v>
      </c>
    </row>
    <row r="769" spans="1:25" x14ac:dyDescent="0.25">
      <c r="A769">
        <v>20871</v>
      </c>
      <c r="B769" t="s">
        <v>25</v>
      </c>
      <c r="C769">
        <v>0.04</v>
      </c>
      <c r="D769">
        <v>4.9800000000000004</v>
      </c>
      <c r="E769">
        <v>0.49</v>
      </c>
      <c r="F769">
        <v>1354</v>
      </c>
      <c r="G769" t="s">
        <v>1419</v>
      </c>
      <c r="H769" t="s">
        <v>49</v>
      </c>
      <c r="I769" t="s">
        <v>114</v>
      </c>
      <c r="J769" t="s">
        <v>29</v>
      </c>
      <c r="K769" t="s">
        <v>134</v>
      </c>
      <c r="L769" t="s">
        <v>59</v>
      </c>
      <c r="M769" t="s">
        <v>1422</v>
      </c>
      <c r="N769">
        <v>0.39</v>
      </c>
      <c r="O769" t="s">
        <v>33</v>
      </c>
      <c r="P769" t="s">
        <v>61</v>
      </c>
      <c r="Q769" t="s">
        <v>130</v>
      </c>
      <c r="R769" t="s">
        <v>1421</v>
      </c>
      <c r="S769">
        <v>76086</v>
      </c>
      <c r="T769" s="3">
        <v>42046</v>
      </c>
      <c r="U769" s="3">
        <v>42048</v>
      </c>
      <c r="V769">
        <v>4.4104000000000001</v>
      </c>
      <c r="W769">
        <v>2</v>
      </c>
      <c r="X769">
        <v>10.039999999999999</v>
      </c>
      <c r="Y769">
        <v>91209</v>
      </c>
    </row>
    <row r="770" spans="1:25" x14ac:dyDescent="0.25">
      <c r="A770">
        <v>18733</v>
      </c>
      <c r="B770" t="s">
        <v>56</v>
      </c>
      <c r="C770">
        <v>0.03</v>
      </c>
      <c r="D770">
        <v>125.99</v>
      </c>
      <c r="E770">
        <v>7.69</v>
      </c>
      <c r="F770">
        <v>1357</v>
      </c>
      <c r="G770" t="s">
        <v>1423</v>
      </c>
      <c r="H770" t="s">
        <v>49</v>
      </c>
      <c r="I770" t="s">
        <v>40</v>
      </c>
      <c r="J770" t="s">
        <v>77</v>
      </c>
      <c r="K770" t="s">
        <v>78</v>
      </c>
      <c r="L770" t="s">
        <v>59</v>
      </c>
      <c r="M770" t="s">
        <v>1225</v>
      </c>
      <c r="N770">
        <v>0.57999999999999996</v>
      </c>
      <c r="O770" t="s">
        <v>33</v>
      </c>
      <c r="P770" t="s">
        <v>61</v>
      </c>
      <c r="Q770" t="s">
        <v>130</v>
      </c>
      <c r="R770" t="s">
        <v>1424</v>
      </c>
      <c r="S770">
        <v>78596</v>
      </c>
      <c r="T770" s="3">
        <v>42158</v>
      </c>
      <c r="U770" s="3">
        <v>42160</v>
      </c>
      <c r="V770">
        <v>500.95799999999997</v>
      </c>
      <c r="W770">
        <v>9</v>
      </c>
      <c r="X770">
        <v>981.65</v>
      </c>
      <c r="Y770">
        <v>88184</v>
      </c>
    </row>
    <row r="771" spans="1:25" x14ac:dyDescent="0.25">
      <c r="A771">
        <v>18645</v>
      </c>
      <c r="B771" t="s">
        <v>25</v>
      </c>
      <c r="C771">
        <v>7.0000000000000007E-2</v>
      </c>
      <c r="D771">
        <v>119.99</v>
      </c>
      <c r="E771">
        <v>16.8</v>
      </c>
      <c r="F771">
        <v>1357</v>
      </c>
      <c r="G771" t="s">
        <v>1423</v>
      </c>
      <c r="H771" t="s">
        <v>39</v>
      </c>
      <c r="I771" t="s">
        <v>40</v>
      </c>
      <c r="J771" t="s">
        <v>77</v>
      </c>
      <c r="K771" t="s">
        <v>85</v>
      </c>
      <c r="L771" t="s">
        <v>121</v>
      </c>
      <c r="M771" t="s">
        <v>1425</v>
      </c>
      <c r="N771">
        <v>0.35</v>
      </c>
      <c r="O771" t="s">
        <v>33</v>
      </c>
      <c r="P771" t="s">
        <v>61</v>
      </c>
      <c r="Q771" t="s">
        <v>130</v>
      </c>
      <c r="R771" t="s">
        <v>1424</v>
      </c>
      <c r="S771">
        <v>78596</v>
      </c>
      <c r="T771" s="3">
        <v>42183</v>
      </c>
      <c r="U771" s="3">
        <v>42185</v>
      </c>
      <c r="V771">
        <v>1206.5961</v>
      </c>
      <c r="W771">
        <v>15</v>
      </c>
      <c r="X771">
        <v>1748.69</v>
      </c>
      <c r="Y771">
        <v>88185</v>
      </c>
    </row>
    <row r="772" spans="1:25" x14ac:dyDescent="0.25">
      <c r="A772">
        <v>20830</v>
      </c>
      <c r="B772" t="s">
        <v>25</v>
      </c>
      <c r="C772">
        <v>0.03</v>
      </c>
      <c r="D772">
        <v>14.34</v>
      </c>
      <c r="E772">
        <v>5</v>
      </c>
      <c r="F772">
        <v>1360</v>
      </c>
      <c r="G772" t="s">
        <v>1426</v>
      </c>
      <c r="H772" t="s">
        <v>49</v>
      </c>
      <c r="I772" t="s">
        <v>114</v>
      </c>
      <c r="J772" t="s">
        <v>41</v>
      </c>
      <c r="K772" t="s">
        <v>50</v>
      </c>
      <c r="L772" t="s">
        <v>51</v>
      </c>
      <c r="M772" t="s">
        <v>1427</v>
      </c>
      <c r="N772">
        <v>0.49</v>
      </c>
      <c r="O772" t="s">
        <v>33</v>
      </c>
      <c r="P772" t="s">
        <v>61</v>
      </c>
      <c r="Q772" t="s">
        <v>330</v>
      </c>
      <c r="R772" t="s">
        <v>1428</v>
      </c>
      <c r="S772">
        <v>52761</v>
      </c>
      <c r="T772" s="3">
        <v>42030</v>
      </c>
      <c r="U772" s="3">
        <v>42031</v>
      </c>
      <c r="V772">
        <v>82.310099999999991</v>
      </c>
      <c r="W772">
        <v>8</v>
      </c>
      <c r="X772">
        <v>119.29</v>
      </c>
      <c r="Y772">
        <v>89595</v>
      </c>
    </row>
    <row r="773" spans="1:25" x14ac:dyDescent="0.25">
      <c r="A773">
        <v>20829</v>
      </c>
      <c r="B773" t="s">
        <v>25</v>
      </c>
      <c r="C773">
        <v>0.01</v>
      </c>
      <c r="D773">
        <v>2.89</v>
      </c>
      <c r="E773">
        <v>0.5</v>
      </c>
      <c r="F773">
        <v>1361</v>
      </c>
      <c r="G773" t="s">
        <v>1429</v>
      </c>
      <c r="H773" t="s">
        <v>49</v>
      </c>
      <c r="I773" t="s">
        <v>114</v>
      </c>
      <c r="J773" t="s">
        <v>29</v>
      </c>
      <c r="K773" t="s">
        <v>134</v>
      </c>
      <c r="L773" t="s">
        <v>59</v>
      </c>
      <c r="M773" t="s">
        <v>789</v>
      </c>
      <c r="N773">
        <v>0.38</v>
      </c>
      <c r="O773" t="s">
        <v>33</v>
      </c>
      <c r="P773" t="s">
        <v>61</v>
      </c>
      <c r="Q773" t="s">
        <v>300</v>
      </c>
      <c r="R773" t="s">
        <v>1430</v>
      </c>
      <c r="S773">
        <v>48101</v>
      </c>
      <c r="T773" s="3">
        <v>42030</v>
      </c>
      <c r="U773" s="3">
        <v>42032</v>
      </c>
      <c r="V773">
        <v>1.2236</v>
      </c>
      <c r="W773">
        <v>1</v>
      </c>
      <c r="X773">
        <v>3.08</v>
      </c>
      <c r="Y773">
        <v>89595</v>
      </c>
    </row>
    <row r="774" spans="1:25" x14ac:dyDescent="0.25">
      <c r="A774">
        <v>24432</v>
      </c>
      <c r="B774" t="s">
        <v>47</v>
      </c>
      <c r="C774">
        <v>0.01</v>
      </c>
      <c r="D774">
        <v>6.48</v>
      </c>
      <c r="E774">
        <v>6.22</v>
      </c>
      <c r="F774">
        <v>1361</v>
      </c>
      <c r="G774" t="s">
        <v>1429</v>
      </c>
      <c r="H774" t="s">
        <v>27</v>
      </c>
      <c r="I774" t="s">
        <v>114</v>
      </c>
      <c r="J774" t="s">
        <v>29</v>
      </c>
      <c r="K774" t="s">
        <v>93</v>
      </c>
      <c r="L774" t="s">
        <v>59</v>
      </c>
      <c r="M774" t="s">
        <v>1431</v>
      </c>
      <c r="N774">
        <v>0.37</v>
      </c>
      <c r="O774" t="s">
        <v>33</v>
      </c>
      <c r="P774" t="s">
        <v>61</v>
      </c>
      <c r="Q774" t="s">
        <v>300</v>
      </c>
      <c r="R774" t="s">
        <v>1430</v>
      </c>
      <c r="S774">
        <v>48101</v>
      </c>
      <c r="T774" s="3">
        <v>42045</v>
      </c>
      <c r="U774" s="3">
        <v>42046</v>
      </c>
      <c r="V774">
        <v>-15.6312</v>
      </c>
      <c r="W774">
        <v>9</v>
      </c>
      <c r="X774">
        <v>69.459999999999994</v>
      </c>
      <c r="Y774">
        <v>89596</v>
      </c>
    </row>
    <row r="775" spans="1:25" x14ac:dyDescent="0.25">
      <c r="A775">
        <v>24433</v>
      </c>
      <c r="B775" t="s">
        <v>47</v>
      </c>
      <c r="C775">
        <v>0.03</v>
      </c>
      <c r="D775">
        <v>85.99</v>
      </c>
      <c r="E775">
        <v>3.3</v>
      </c>
      <c r="F775">
        <v>1361</v>
      </c>
      <c r="G775" t="s">
        <v>1429</v>
      </c>
      <c r="H775" t="s">
        <v>49</v>
      </c>
      <c r="I775" t="s">
        <v>114</v>
      </c>
      <c r="J775" t="s">
        <v>77</v>
      </c>
      <c r="K775" t="s">
        <v>78</v>
      </c>
      <c r="L775" t="s">
        <v>51</v>
      </c>
      <c r="M775" t="s">
        <v>535</v>
      </c>
      <c r="N775">
        <v>0.37</v>
      </c>
      <c r="O775" t="s">
        <v>33</v>
      </c>
      <c r="P775" t="s">
        <v>61</v>
      </c>
      <c r="Q775" t="s">
        <v>300</v>
      </c>
      <c r="R775" t="s">
        <v>1430</v>
      </c>
      <c r="S775">
        <v>48101</v>
      </c>
      <c r="T775" s="3">
        <v>42045</v>
      </c>
      <c r="U775" s="3">
        <v>42047</v>
      </c>
      <c r="V775">
        <v>790.54679999999996</v>
      </c>
      <c r="W775">
        <v>16</v>
      </c>
      <c r="X775">
        <v>1145.72</v>
      </c>
      <c r="Y775">
        <v>89596</v>
      </c>
    </row>
    <row r="776" spans="1:25" x14ac:dyDescent="0.25">
      <c r="A776">
        <v>23011</v>
      </c>
      <c r="B776" t="s">
        <v>56</v>
      </c>
      <c r="C776">
        <v>0.05</v>
      </c>
      <c r="D776">
        <v>12.97</v>
      </c>
      <c r="E776">
        <v>1.49</v>
      </c>
      <c r="F776">
        <v>1363</v>
      </c>
      <c r="G776" t="s">
        <v>1432</v>
      </c>
      <c r="H776" t="s">
        <v>49</v>
      </c>
      <c r="I776" t="s">
        <v>114</v>
      </c>
      <c r="J776" t="s">
        <v>29</v>
      </c>
      <c r="K776" t="s">
        <v>109</v>
      </c>
      <c r="L776" t="s">
        <v>59</v>
      </c>
      <c r="M776" t="s">
        <v>1433</v>
      </c>
      <c r="N776">
        <v>0.35</v>
      </c>
      <c r="O776" t="s">
        <v>33</v>
      </c>
      <c r="P776" t="s">
        <v>136</v>
      </c>
      <c r="Q776" t="s">
        <v>362</v>
      </c>
      <c r="R776" t="s">
        <v>1434</v>
      </c>
      <c r="S776">
        <v>32707</v>
      </c>
      <c r="T776" s="3">
        <v>42039</v>
      </c>
      <c r="U776" s="3">
        <v>42041</v>
      </c>
      <c r="V776">
        <v>5.4659999999999993</v>
      </c>
      <c r="W776">
        <v>2</v>
      </c>
      <c r="X776">
        <v>26.37</v>
      </c>
      <c r="Y776">
        <v>89993</v>
      </c>
    </row>
    <row r="777" spans="1:25" x14ac:dyDescent="0.25">
      <c r="A777">
        <v>23012</v>
      </c>
      <c r="B777" t="s">
        <v>56</v>
      </c>
      <c r="C777">
        <v>0.06</v>
      </c>
      <c r="D777">
        <v>5.81</v>
      </c>
      <c r="E777">
        <v>3.37</v>
      </c>
      <c r="F777">
        <v>1363</v>
      </c>
      <c r="G777" t="s">
        <v>1432</v>
      </c>
      <c r="H777" t="s">
        <v>49</v>
      </c>
      <c r="I777" t="s">
        <v>114</v>
      </c>
      <c r="J777" t="s">
        <v>29</v>
      </c>
      <c r="K777" t="s">
        <v>66</v>
      </c>
      <c r="L777" t="s">
        <v>31</v>
      </c>
      <c r="M777" t="s">
        <v>1435</v>
      </c>
      <c r="N777">
        <v>0.54</v>
      </c>
      <c r="O777" t="s">
        <v>33</v>
      </c>
      <c r="P777" t="s">
        <v>136</v>
      </c>
      <c r="Q777" t="s">
        <v>362</v>
      </c>
      <c r="R777" t="s">
        <v>1434</v>
      </c>
      <c r="S777">
        <v>32707</v>
      </c>
      <c r="T777" s="3">
        <v>42039</v>
      </c>
      <c r="U777" s="3">
        <v>42041</v>
      </c>
      <c r="V777">
        <v>-149.1182</v>
      </c>
      <c r="W777">
        <v>9</v>
      </c>
      <c r="X777">
        <v>53.44</v>
      </c>
      <c r="Y777">
        <v>89993</v>
      </c>
    </row>
    <row r="778" spans="1:25" x14ac:dyDescent="0.25">
      <c r="A778">
        <v>19333</v>
      </c>
      <c r="B778" t="s">
        <v>37</v>
      </c>
      <c r="C778">
        <v>0.1</v>
      </c>
      <c r="D778">
        <v>5.98</v>
      </c>
      <c r="E778">
        <v>5.35</v>
      </c>
      <c r="F778">
        <v>1364</v>
      </c>
      <c r="G778" t="s">
        <v>1436</v>
      </c>
      <c r="H778" t="s">
        <v>49</v>
      </c>
      <c r="I778" t="s">
        <v>40</v>
      </c>
      <c r="J778" t="s">
        <v>29</v>
      </c>
      <c r="K778" t="s">
        <v>93</v>
      </c>
      <c r="L778" t="s">
        <v>59</v>
      </c>
      <c r="M778" t="s">
        <v>1437</v>
      </c>
      <c r="N778">
        <v>0.4</v>
      </c>
      <c r="O778" t="s">
        <v>33</v>
      </c>
      <c r="P778" t="s">
        <v>53</v>
      </c>
      <c r="Q778" t="s">
        <v>415</v>
      </c>
      <c r="R778" t="s">
        <v>1418</v>
      </c>
      <c r="S778">
        <v>20746</v>
      </c>
      <c r="T778" s="3">
        <v>42080</v>
      </c>
      <c r="U778" s="3">
        <v>42080</v>
      </c>
      <c r="V778">
        <v>-90.26</v>
      </c>
      <c r="W778">
        <v>10</v>
      </c>
      <c r="X778">
        <v>57.34</v>
      </c>
      <c r="Y778">
        <v>89994</v>
      </c>
    </row>
    <row r="779" spans="1:25" x14ac:dyDescent="0.25">
      <c r="A779">
        <v>20539</v>
      </c>
      <c r="B779" t="s">
        <v>56</v>
      </c>
      <c r="C779">
        <v>0.03</v>
      </c>
      <c r="D779">
        <v>73.98</v>
      </c>
      <c r="E779">
        <v>14.52</v>
      </c>
      <c r="F779">
        <v>1367</v>
      </c>
      <c r="G779" t="s">
        <v>1438</v>
      </c>
      <c r="H779" t="s">
        <v>49</v>
      </c>
      <c r="I779" t="s">
        <v>114</v>
      </c>
      <c r="J779" t="s">
        <v>77</v>
      </c>
      <c r="K779" t="s">
        <v>180</v>
      </c>
      <c r="L779" t="s">
        <v>59</v>
      </c>
      <c r="M779" t="s">
        <v>1140</v>
      </c>
      <c r="N779">
        <v>0.65</v>
      </c>
      <c r="O779" t="s">
        <v>33</v>
      </c>
      <c r="P779" t="s">
        <v>61</v>
      </c>
      <c r="Q779" t="s">
        <v>130</v>
      </c>
      <c r="R779" t="s">
        <v>1439</v>
      </c>
      <c r="S779">
        <v>79424</v>
      </c>
      <c r="T779" s="3">
        <v>42011</v>
      </c>
      <c r="U779" s="3">
        <v>42014</v>
      </c>
      <c r="V779">
        <v>-326.23159999999996</v>
      </c>
      <c r="W779">
        <v>1</v>
      </c>
      <c r="X779">
        <v>79.02</v>
      </c>
      <c r="Y779">
        <v>90513</v>
      </c>
    </row>
    <row r="780" spans="1:25" x14ac:dyDescent="0.25">
      <c r="A780">
        <v>26034</v>
      </c>
      <c r="B780" t="s">
        <v>56</v>
      </c>
      <c r="C780">
        <v>0.09</v>
      </c>
      <c r="D780">
        <v>4.55</v>
      </c>
      <c r="E780">
        <v>1.49</v>
      </c>
      <c r="F780">
        <v>1368</v>
      </c>
      <c r="G780" t="s">
        <v>1440</v>
      </c>
      <c r="H780" t="s">
        <v>49</v>
      </c>
      <c r="I780" t="s">
        <v>114</v>
      </c>
      <c r="J780" t="s">
        <v>29</v>
      </c>
      <c r="K780" t="s">
        <v>109</v>
      </c>
      <c r="L780" t="s">
        <v>59</v>
      </c>
      <c r="M780" t="s">
        <v>1441</v>
      </c>
      <c r="N780">
        <v>0.35</v>
      </c>
      <c r="O780" t="s">
        <v>33</v>
      </c>
      <c r="P780" t="s">
        <v>61</v>
      </c>
      <c r="Q780" t="s">
        <v>130</v>
      </c>
      <c r="R780" t="s">
        <v>1442</v>
      </c>
      <c r="S780">
        <v>75901</v>
      </c>
      <c r="T780" s="3">
        <v>42086</v>
      </c>
      <c r="U780" s="3">
        <v>42088</v>
      </c>
      <c r="V780">
        <v>16.898</v>
      </c>
      <c r="W780">
        <v>6</v>
      </c>
      <c r="X780">
        <v>25.45</v>
      </c>
      <c r="Y780">
        <v>90514</v>
      </c>
    </row>
    <row r="781" spans="1:25" x14ac:dyDescent="0.25">
      <c r="A781">
        <v>26035</v>
      </c>
      <c r="B781" t="s">
        <v>56</v>
      </c>
      <c r="C781">
        <v>7.0000000000000007E-2</v>
      </c>
      <c r="D781">
        <v>9.7799999999999994</v>
      </c>
      <c r="E781">
        <v>5.76</v>
      </c>
      <c r="F781">
        <v>1369</v>
      </c>
      <c r="G781" t="s">
        <v>1443</v>
      </c>
      <c r="H781" t="s">
        <v>27</v>
      </c>
      <c r="I781" t="s">
        <v>114</v>
      </c>
      <c r="J781" t="s">
        <v>29</v>
      </c>
      <c r="K781" t="s">
        <v>69</v>
      </c>
      <c r="L781" t="s">
        <v>59</v>
      </c>
      <c r="M781" t="s">
        <v>1265</v>
      </c>
      <c r="N781">
        <v>0.35</v>
      </c>
      <c r="O781" t="s">
        <v>33</v>
      </c>
      <c r="P781" t="s">
        <v>61</v>
      </c>
      <c r="Q781" t="s">
        <v>130</v>
      </c>
      <c r="R781" t="s">
        <v>1444</v>
      </c>
      <c r="S781">
        <v>76063</v>
      </c>
      <c r="T781" s="3">
        <v>42086</v>
      </c>
      <c r="U781" s="3">
        <v>42088</v>
      </c>
      <c r="V781">
        <v>20.14</v>
      </c>
      <c r="W781">
        <v>11</v>
      </c>
      <c r="X781">
        <v>110.72</v>
      </c>
      <c r="Y781">
        <v>90514</v>
      </c>
    </row>
    <row r="782" spans="1:25" x14ac:dyDescent="0.25">
      <c r="A782">
        <v>24534</v>
      </c>
      <c r="B782" t="s">
        <v>47</v>
      </c>
      <c r="C782">
        <v>0.06</v>
      </c>
      <c r="D782">
        <v>44.01</v>
      </c>
      <c r="E782">
        <v>3.5</v>
      </c>
      <c r="F782">
        <v>1374</v>
      </c>
      <c r="G782" t="s">
        <v>1445</v>
      </c>
      <c r="H782" t="s">
        <v>49</v>
      </c>
      <c r="I782" t="s">
        <v>40</v>
      </c>
      <c r="J782" t="s">
        <v>29</v>
      </c>
      <c r="K782" t="s">
        <v>257</v>
      </c>
      <c r="L782" t="s">
        <v>59</v>
      </c>
      <c r="M782" t="s">
        <v>1446</v>
      </c>
      <c r="N782">
        <v>0.59</v>
      </c>
      <c r="O782" t="s">
        <v>33</v>
      </c>
      <c r="P782" t="s">
        <v>34</v>
      </c>
      <c r="Q782" t="s">
        <v>45</v>
      </c>
      <c r="R782" t="s">
        <v>1447</v>
      </c>
      <c r="S782">
        <v>95207</v>
      </c>
      <c r="T782" s="3">
        <v>42162</v>
      </c>
      <c r="U782" s="3">
        <v>42163</v>
      </c>
      <c r="V782">
        <v>-21.231999999999999</v>
      </c>
      <c r="W782">
        <v>1</v>
      </c>
      <c r="X782">
        <v>46.94</v>
      </c>
      <c r="Y782">
        <v>88212</v>
      </c>
    </row>
    <row r="783" spans="1:25" x14ac:dyDescent="0.25">
      <c r="A783">
        <v>19932</v>
      </c>
      <c r="B783" t="s">
        <v>106</v>
      </c>
      <c r="C783">
        <v>0.05</v>
      </c>
      <c r="D783">
        <v>2.89</v>
      </c>
      <c r="E783">
        <v>0.5</v>
      </c>
      <c r="F783">
        <v>1380</v>
      </c>
      <c r="G783" t="s">
        <v>1448</v>
      </c>
      <c r="H783" t="s">
        <v>49</v>
      </c>
      <c r="I783" t="s">
        <v>40</v>
      </c>
      <c r="J783" t="s">
        <v>29</v>
      </c>
      <c r="K783" t="s">
        <v>134</v>
      </c>
      <c r="L783" t="s">
        <v>59</v>
      </c>
      <c r="M783" t="s">
        <v>789</v>
      </c>
      <c r="N783">
        <v>0.38</v>
      </c>
      <c r="O783" t="s">
        <v>33</v>
      </c>
      <c r="P783" t="s">
        <v>53</v>
      </c>
      <c r="Q783" t="s">
        <v>197</v>
      </c>
      <c r="R783" t="s">
        <v>1449</v>
      </c>
      <c r="S783">
        <v>3801</v>
      </c>
      <c r="T783" s="3">
        <v>42182</v>
      </c>
      <c r="U783" s="3">
        <v>42188</v>
      </c>
      <c r="V783">
        <v>18.0642</v>
      </c>
      <c r="W783">
        <v>9</v>
      </c>
      <c r="X783">
        <v>26.18</v>
      </c>
      <c r="Y783">
        <v>88213</v>
      </c>
    </row>
    <row r="784" spans="1:25" x14ac:dyDescent="0.25">
      <c r="A784">
        <v>19018</v>
      </c>
      <c r="B784" t="s">
        <v>56</v>
      </c>
      <c r="C784">
        <v>0.03</v>
      </c>
      <c r="D784">
        <v>2.23</v>
      </c>
      <c r="E784">
        <v>4.57</v>
      </c>
      <c r="F784">
        <v>1383</v>
      </c>
      <c r="G784" t="s">
        <v>1450</v>
      </c>
      <c r="H784" t="s">
        <v>49</v>
      </c>
      <c r="I784" t="s">
        <v>114</v>
      </c>
      <c r="J784" t="s">
        <v>41</v>
      </c>
      <c r="K784" t="s">
        <v>50</v>
      </c>
      <c r="L784" t="s">
        <v>51</v>
      </c>
      <c r="M784" t="s">
        <v>1451</v>
      </c>
      <c r="N784">
        <v>0.41</v>
      </c>
      <c r="O784" t="s">
        <v>33</v>
      </c>
      <c r="P784" t="s">
        <v>34</v>
      </c>
      <c r="Q784" t="s">
        <v>212</v>
      </c>
      <c r="R784" t="s">
        <v>1391</v>
      </c>
      <c r="S784">
        <v>84120</v>
      </c>
      <c r="T784" s="3">
        <v>42125</v>
      </c>
      <c r="U784" s="3">
        <v>42126</v>
      </c>
      <c r="V784">
        <v>-93.25</v>
      </c>
      <c r="W784">
        <v>12</v>
      </c>
      <c r="X784">
        <v>28.66</v>
      </c>
      <c r="Y784">
        <v>89406</v>
      </c>
    </row>
    <row r="785" spans="1:25" x14ac:dyDescent="0.25">
      <c r="A785">
        <v>25790</v>
      </c>
      <c r="B785" t="s">
        <v>37</v>
      </c>
      <c r="C785">
        <v>7.0000000000000007E-2</v>
      </c>
      <c r="D785">
        <v>11.29</v>
      </c>
      <c r="E785">
        <v>5.03</v>
      </c>
      <c r="F785">
        <v>1384</v>
      </c>
      <c r="G785" t="s">
        <v>1452</v>
      </c>
      <c r="H785" t="s">
        <v>49</v>
      </c>
      <c r="I785" t="s">
        <v>114</v>
      </c>
      <c r="J785" t="s">
        <v>29</v>
      </c>
      <c r="K785" t="s">
        <v>141</v>
      </c>
      <c r="L785" t="s">
        <v>59</v>
      </c>
      <c r="M785" t="s">
        <v>1453</v>
      </c>
      <c r="N785">
        <v>0.59</v>
      </c>
      <c r="O785" t="s">
        <v>33</v>
      </c>
      <c r="P785" t="s">
        <v>136</v>
      </c>
      <c r="Q785" t="s">
        <v>137</v>
      </c>
      <c r="R785" t="s">
        <v>1454</v>
      </c>
      <c r="S785">
        <v>22304</v>
      </c>
      <c r="T785" s="3">
        <v>42185</v>
      </c>
      <c r="U785" s="3">
        <v>42187</v>
      </c>
      <c r="V785">
        <v>-163.03</v>
      </c>
      <c r="W785">
        <v>11</v>
      </c>
      <c r="X785">
        <v>123.18</v>
      </c>
      <c r="Y785">
        <v>89407</v>
      </c>
    </row>
    <row r="786" spans="1:25" x14ac:dyDescent="0.25">
      <c r="A786">
        <v>22984</v>
      </c>
      <c r="B786" t="s">
        <v>106</v>
      </c>
      <c r="C786">
        <v>0.02</v>
      </c>
      <c r="D786">
        <v>70.97</v>
      </c>
      <c r="E786">
        <v>3.5</v>
      </c>
      <c r="F786">
        <v>1384</v>
      </c>
      <c r="G786" t="s">
        <v>1452</v>
      </c>
      <c r="H786" t="s">
        <v>49</v>
      </c>
      <c r="I786" t="s">
        <v>114</v>
      </c>
      <c r="J786" t="s">
        <v>29</v>
      </c>
      <c r="K786" t="s">
        <v>257</v>
      </c>
      <c r="L786" t="s">
        <v>59</v>
      </c>
      <c r="M786" t="s">
        <v>672</v>
      </c>
      <c r="N786">
        <v>0.59</v>
      </c>
      <c r="O786" t="s">
        <v>33</v>
      </c>
      <c r="P786" t="s">
        <v>136</v>
      </c>
      <c r="Q786" t="s">
        <v>137</v>
      </c>
      <c r="R786" t="s">
        <v>1454</v>
      </c>
      <c r="S786">
        <v>22304</v>
      </c>
      <c r="T786" s="3">
        <v>42162</v>
      </c>
      <c r="U786" s="3">
        <v>42169</v>
      </c>
      <c r="V786">
        <v>23.61599999999995</v>
      </c>
      <c r="W786">
        <v>21</v>
      </c>
      <c r="X786">
        <v>1533.59</v>
      </c>
      <c r="Y786">
        <v>89408</v>
      </c>
    </row>
    <row r="787" spans="1:25" x14ac:dyDescent="0.25">
      <c r="A787">
        <v>18970</v>
      </c>
      <c r="B787" t="s">
        <v>47</v>
      </c>
      <c r="C787">
        <v>0.06</v>
      </c>
      <c r="D787">
        <v>1.74</v>
      </c>
      <c r="E787">
        <v>4.08</v>
      </c>
      <c r="F787">
        <v>1389</v>
      </c>
      <c r="G787" t="s">
        <v>1455</v>
      </c>
      <c r="H787" t="s">
        <v>49</v>
      </c>
      <c r="I787" t="s">
        <v>28</v>
      </c>
      <c r="J787" t="s">
        <v>41</v>
      </c>
      <c r="K787" t="s">
        <v>50</v>
      </c>
      <c r="L787" t="s">
        <v>51</v>
      </c>
      <c r="M787" t="s">
        <v>219</v>
      </c>
      <c r="N787">
        <v>0.53</v>
      </c>
      <c r="O787" t="s">
        <v>33</v>
      </c>
      <c r="P787" t="s">
        <v>34</v>
      </c>
      <c r="Q787" t="s">
        <v>45</v>
      </c>
      <c r="R787" t="s">
        <v>1456</v>
      </c>
      <c r="S787">
        <v>94025</v>
      </c>
      <c r="T787" s="3">
        <v>42029</v>
      </c>
      <c r="U787" s="3">
        <v>42030</v>
      </c>
      <c r="V787">
        <v>-11.0732</v>
      </c>
      <c r="W787">
        <v>1</v>
      </c>
      <c r="X787">
        <v>2.77</v>
      </c>
      <c r="Y787">
        <v>88726</v>
      </c>
    </row>
    <row r="788" spans="1:25" x14ac:dyDescent="0.25">
      <c r="A788">
        <v>19852</v>
      </c>
      <c r="B788" t="s">
        <v>25</v>
      </c>
      <c r="C788">
        <v>0.08</v>
      </c>
      <c r="D788">
        <v>2.62</v>
      </c>
      <c r="E788">
        <v>0.8</v>
      </c>
      <c r="F788">
        <v>1389</v>
      </c>
      <c r="G788" t="s">
        <v>1455</v>
      </c>
      <c r="H788" t="s">
        <v>27</v>
      </c>
      <c r="I788" t="s">
        <v>58</v>
      </c>
      <c r="J788" t="s">
        <v>29</v>
      </c>
      <c r="K788" t="s">
        <v>66</v>
      </c>
      <c r="L788" t="s">
        <v>31</v>
      </c>
      <c r="M788" t="s">
        <v>1409</v>
      </c>
      <c r="N788">
        <v>0.39</v>
      </c>
      <c r="O788" t="s">
        <v>33</v>
      </c>
      <c r="P788" t="s">
        <v>34</v>
      </c>
      <c r="Q788" t="s">
        <v>45</v>
      </c>
      <c r="R788" t="s">
        <v>1456</v>
      </c>
      <c r="S788">
        <v>94025</v>
      </c>
      <c r="T788" s="3">
        <v>42137</v>
      </c>
      <c r="U788" s="3">
        <v>42139</v>
      </c>
      <c r="V788">
        <v>21.769499999999997</v>
      </c>
      <c r="W788">
        <v>12</v>
      </c>
      <c r="X788">
        <v>31.55</v>
      </c>
      <c r="Y788">
        <v>88728</v>
      </c>
    </row>
    <row r="789" spans="1:25" x14ac:dyDescent="0.25">
      <c r="A789">
        <v>19111</v>
      </c>
      <c r="B789" t="s">
        <v>25</v>
      </c>
      <c r="C789">
        <v>0.09</v>
      </c>
      <c r="D789">
        <v>2.61</v>
      </c>
      <c r="E789">
        <v>0.5</v>
      </c>
      <c r="F789">
        <v>1389</v>
      </c>
      <c r="G789" t="s">
        <v>1455</v>
      </c>
      <c r="H789" t="s">
        <v>49</v>
      </c>
      <c r="I789" t="s">
        <v>114</v>
      </c>
      <c r="J789" t="s">
        <v>29</v>
      </c>
      <c r="K789" t="s">
        <v>134</v>
      </c>
      <c r="L789" t="s">
        <v>59</v>
      </c>
      <c r="M789" t="s">
        <v>1138</v>
      </c>
      <c r="N789">
        <v>0.39</v>
      </c>
      <c r="O789" t="s">
        <v>33</v>
      </c>
      <c r="P789" t="s">
        <v>34</v>
      </c>
      <c r="Q789" t="s">
        <v>45</v>
      </c>
      <c r="R789" t="s">
        <v>1456</v>
      </c>
      <c r="S789">
        <v>94025</v>
      </c>
      <c r="T789" s="3">
        <v>42158</v>
      </c>
      <c r="U789" s="3">
        <v>42160</v>
      </c>
      <c r="V789">
        <v>29.380199999999995</v>
      </c>
      <c r="W789">
        <v>17</v>
      </c>
      <c r="X789">
        <v>42.58</v>
      </c>
      <c r="Y789">
        <v>88729</v>
      </c>
    </row>
    <row r="790" spans="1:25" x14ac:dyDescent="0.25">
      <c r="A790">
        <v>18702</v>
      </c>
      <c r="B790" t="s">
        <v>47</v>
      </c>
      <c r="C790">
        <v>0.1</v>
      </c>
      <c r="D790">
        <v>8.17</v>
      </c>
      <c r="E790">
        <v>1.69</v>
      </c>
      <c r="F790">
        <v>1390</v>
      </c>
      <c r="G790" t="s">
        <v>1457</v>
      </c>
      <c r="H790" t="s">
        <v>49</v>
      </c>
      <c r="I790" t="s">
        <v>28</v>
      </c>
      <c r="J790" t="s">
        <v>29</v>
      </c>
      <c r="K790" t="s">
        <v>93</v>
      </c>
      <c r="L790" t="s">
        <v>31</v>
      </c>
      <c r="M790" t="s">
        <v>1458</v>
      </c>
      <c r="N790">
        <v>0.38</v>
      </c>
      <c r="O790" t="s">
        <v>33</v>
      </c>
      <c r="P790" t="s">
        <v>34</v>
      </c>
      <c r="Q790" t="s">
        <v>45</v>
      </c>
      <c r="R790" t="s">
        <v>1447</v>
      </c>
      <c r="S790">
        <v>95207</v>
      </c>
      <c r="T790" s="3">
        <v>42140</v>
      </c>
      <c r="U790" s="3">
        <v>42140</v>
      </c>
      <c r="V790">
        <v>100.2984</v>
      </c>
      <c r="W790">
        <v>19</v>
      </c>
      <c r="X790">
        <v>145.36000000000001</v>
      </c>
      <c r="Y790">
        <v>88731</v>
      </c>
    </row>
    <row r="791" spans="1:25" x14ac:dyDescent="0.25">
      <c r="A791">
        <v>18703</v>
      </c>
      <c r="B791" t="s">
        <v>47</v>
      </c>
      <c r="C791">
        <v>0.03</v>
      </c>
      <c r="D791">
        <v>110.99</v>
      </c>
      <c r="E791">
        <v>2.5</v>
      </c>
      <c r="F791">
        <v>1390</v>
      </c>
      <c r="G791" t="s">
        <v>1457</v>
      </c>
      <c r="H791" t="s">
        <v>49</v>
      </c>
      <c r="I791" t="s">
        <v>28</v>
      </c>
      <c r="J791" t="s">
        <v>77</v>
      </c>
      <c r="K791" t="s">
        <v>78</v>
      </c>
      <c r="L791" t="s">
        <v>59</v>
      </c>
      <c r="M791" t="s">
        <v>501</v>
      </c>
      <c r="N791">
        <v>0.56999999999999995</v>
      </c>
      <c r="O791" t="s">
        <v>33</v>
      </c>
      <c r="P791" t="s">
        <v>34</v>
      </c>
      <c r="Q791" t="s">
        <v>45</v>
      </c>
      <c r="R791" t="s">
        <v>1447</v>
      </c>
      <c r="S791">
        <v>95207</v>
      </c>
      <c r="T791" s="3">
        <v>42140</v>
      </c>
      <c r="U791" s="3">
        <v>42142</v>
      </c>
      <c r="V791">
        <v>2495.3987999999999</v>
      </c>
      <c r="W791">
        <v>38</v>
      </c>
      <c r="X791">
        <v>3616.52</v>
      </c>
      <c r="Y791">
        <v>88731</v>
      </c>
    </row>
    <row r="792" spans="1:25" x14ac:dyDescent="0.25">
      <c r="A792">
        <v>20523</v>
      </c>
      <c r="B792" t="s">
        <v>37</v>
      </c>
      <c r="C792">
        <v>0</v>
      </c>
      <c r="D792">
        <v>2.88</v>
      </c>
      <c r="E792">
        <v>0.7</v>
      </c>
      <c r="F792">
        <v>1391</v>
      </c>
      <c r="G792" t="s">
        <v>1459</v>
      </c>
      <c r="H792" t="s">
        <v>27</v>
      </c>
      <c r="I792" t="s">
        <v>114</v>
      </c>
      <c r="J792" t="s">
        <v>29</v>
      </c>
      <c r="K792" t="s">
        <v>30</v>
      </c>
      <c r="L792" t="s">
        <v>31</v>
      </c>
      <c r="M792" t="s">
        <v>365</v>
      </c>
      <c r="N792">
        <v>0.56000000000000005</v>
      </c>
      <c r="O792" t="s">
        <v>33</v>
      </c>
      <c r="P792" t="s">
        <v>34</v>
      </c>
      <c r="Q792" t="s">
        <v>45</v>
      </c>
      <c r="R792" t="s">
        <v>1460</v>
      </c>
      <c r="S792">
        <v>94086</v>
      </c>
      <c r="T792" s="3">
        <v>42118</v>
      </c>
      <c r="U792" s="3">
        <v>42118</v>
      </c>
      <c r="V792">
        <v>-0.10999999999999943</v>
      </c>
      <c r="W792">
        <v>1</v>
      </c>
      <c r="X792">
        <v>7.96</v>
      </c>
      <c r="Y792">
        <v>88727</v>
      </c>
    </row>
    <row r="793" spans="1:25" x14ac:dyDescent="0.25">
      <c r="A793">
        <v>20163</v>
      </c>
      <c r="B793" t="s">
        <v>106</v>
      </c>
      <c r="C793">
        <v>7.0000000000000007E-2</v>
      </c>
      <c r="D793">
        <v>12.28</v>
      </c>
      <c r="E793">
        <v>6.13</v>
      </c>
      <c r="F793">
        <v>1391</v>
      </c>
      <c r="G793" t="s">
        <v>1459</v>
      </c>
      <c r="H793" t="s">
        <v>49</v>
      </c>
      <c r="I793" t="s">
        <v>58</v>
      </c>
      <c r="J793" t="s">
        <v>29</v>
      </c>
      <c r="K793" t="s">
        <v>141</v>
      </c>
      <c r="L793" t="s">
        <v>59</v>
      </c>
      <c r="M793" t="s">
        <v>1461</v>
      </c>
      <c r="N793">
        <v>0.56999999999999995</v>
      </c>
      <c r="O793" t="s">
        <v>33</v>
      </c>
      <c r="P793" t="s">
        <v>34</v>
      </c>
      <c r="Q793" t="s">
        <v>45</v>
      </c>
      <c r="R793" t="s">
        <v>1460</v>
      </c>
      <c r="S793">
        <v>94086</v>
      </c>
      <c r="T793" s="3">
        <v>42127</v>
      </c>
      <c r="U793" s="3">
        <v>42134</v>
      </c>
      <c r="V793">
        <v>15.236000000000018</v>
      </c>
      <c r="W793">
        <v>33</v>
      </c>
      <c r="X793">
        <v>389.59</v>
      </c>
      <c r="Y793">
        <v>88730</v>
      </c>
    </row>
    <row r="794" spans="1:25" x14ac:dyDescent="0.25">
      <c r="A794">
        <v>5297</v>
      </c>
      <c r="B794" t="s">
        <v>37</v>
      </c>
      <c r="C794">
        <v>0</v>
      </c>
      <c r="D794">
        <v>8.6</v>
      </c>
      <c r="E794">
        <v>6.19</v>
      </c>
      <c r="F794">
        <v>1402</v>
      </c>
      <c r="G794" t="s">
        <v>1462</v>
      </c>
      <c r="H794" t="s">
        <v>49</v>
      </c>
      <c r="I794" t="s">
        <v>28</v>
      </c>
      <c r="J794" t="s">
        <v>29</v>
      </c>
      <c r="K794" t="s">
        <v>109</v>
      </c>
      <c r="L794" t="s">
        <v>59</v>
      </c>
      <c r="M794" t="s">
        <v>924</v>
      </c>
      <c r="N794">
        <v>0.38</v>
      </c>
      <c r="O794" t="s">
        <v>33</v>
      </c>
      <c r="P794" t="s">
        <v>61</v>
      </c>
      <c r="Q794" t="s">
        <v>178</v>
      </c>
      <c r="R794" t="s">
        <v>179</v>
      </c>
      <c r="S794">
        <v>60653</v>
      </c>
      <c r="T794" s="3">
        <v>42019</v>
      </c>
      <c r="U794" s="3">
        <v>42019</v>
      </c>
      <c r="V794">
        <v>-42.8536</v>
      </c>
      <c r="W794">
        <v>48</v>
      </c>
      <c r="X794">
        <v>447.89</v>
      </c>
      <c r="Y794">
        <v>37729</v>
      </c>
    </row>
    <row r="795" spans="1:25" x14ac:dyDescent="0.25">
      <c r="A795">
        <v>6080</v>
      </c>
      <c r="B795" t="s">
        <v>56</v>
      </c>
      <c r="C795">
        <v>0.04</v>
      </c>
      <c r="D795">
        <v>30.73</v>
      </c>
      <c r="E795">
        <v>4</v>
      </c>
      <c r="F795">
        <v>1402</v>
      </c>
      <c r="G795" t="s">
        <v>1462</v>
      </c>
      <c r="H795" t="s">
        <v>49</v>
      </c>
      <c r="I795" t="s">
        <v>40</v>
      </c>
      <c r="J795" t="s">
        <v>77</v>
      </c>
      <c r="K795" t="s">
        <v>180</v>
      </c>
      <c r="L795" t="s">
        <v>59</v>
      </c>
      <c r="M795" t="s">
        <v>288</v>
      </c>
      <c r="N795">
        <v>0.75</v>
      </c>
      <c r="O795" t="s">
        <v>33</v>
      </c>
      <c r="P795" t="s">
        <v>61</v>
      </c>
      <c r="Q795" t="s">
        <v>178</v>
      </c>
      <c r="R795" t="s">
        <v>179</v>
      </c>
      <c r="S795">
        <v>60653</v>
      </c>
      <c r="T795" s="3">
        <v>42025</v>
      </c>
      <c r="U795" s="3">
        <v>42026</v>
      </c>
      <c r="V795">
        <v>-20.79</v>
      </c>
      <c r="W795">
        <v>48</v>
      </c>
      <c r="X795">
        <v>1420.84</v>
      </c>
      <c r="Y795">
        <v>43079</v>
      </c>
    </row>
    <row r="796" spans="1:25" x14ac:dyDescent="0.25">
      <c r="A796">
        <v>23297</v>
      </c>
      <c r="B796" t="s">
        <v>37</v>
      </c>
      <c r="C796">
        <v>0</v>
      </c>
      <c r="D796">
        <v>8.6</v>
      </c>
      <c r="E796">
        <v>6.19</v>
      </c>
      <c r="F796">
        <v>1405</v>
      </c>
      <c r="G796" t="s">
        <v>1463</v>
      </c>
      <c r="H796" t="s">
        <v>49</v>
      </c>
      <c r="I796" t="s">
        <v>28</v>
      </c>
      <c r="J796" t="s">
        <v>29</v>
      </c>
      <c r="K796" t="s">
        <v>109</v>
      </c>
      <c r="L796" t="s">
        <v>59</v>
      </c>
      <c r="M796" t="s">
        <v>924</v>
      </c>
      <c r="N796">
        <v>0.38</v>
      </c>
      <c r="O796" t="s">
        <v>33</v>
      </c>
      <c r="P796" t="s">
        <v>61</v>
      </c>
      <c r="Q796" t="s">
        <v>300</v>
      </c>
      <c r="R796" t="s">
        <v>1464</v>
      </c>
      <c r="S796">
        <v>49017</v>
      </c>
      <c r="T796" s="3">
        <v>42019</v>
      </c>
      <c r="U796" s="3">
        <v>42019</v>
      </c>
      <c r="V796">
        <v>-33.211539999999999</v>
      </c>
      <c r="W796">
        <v>12</v>
      </c>
      <c r="X796">
        <v>111.97</v>
      </c>
      <c r="Y796">
        <v>86144</v>
      </c>
    </row>
    <row r="797" spans="1:25" x14ac:dyDescent="0.25">
      <c r="A797">
        <v>24080</v>
      </c>
      <c r="B797" t="s">
        <v>56</v>
      </c>
      <c r="C797">
        <v>0.04</v>
      </c>
      <c r="D797">
        <v>30.73</v>
      </c>
      <c r="E797">
        <v>4</v>
      </c>
      <c r="F797">
        <v>1405</v>
      </c>
      <c r="G797" t="s">
        <v>1463</v>
      </c>
      <c r="H797" t="s">
        <v>49</v>
      </c>
      <c r="I797" t="s">
        <v>40</v>
      </c>
      <c r="J797" t="s">
        <v>77</v>
      </c>
      <c r="K797" t="s">
        <v>180</v>
      </c>
      <c r="L797" t="s">
        <v>59</v>
      </c>
      <c r="M797" t="s">
        <v>288</v>
      </c>
      <c r="N797">
        <v>0.75</v>
      </c>
      <c r="O797" t="s">
        <v>33</v>
      </c>
      <c r="P797" t="s">
        <v>61</v>
      </c>
      <c r="Q797" t="s">
        <v>300</v>
      </c>
      <c r="R797" t="s">
        <v>1464</v>
      </c>
      <c r="S797">
        <v>49017</v>
      </c>
      <c r="T797" s="3">
        <v>42025</v>
      </c>
      <c r="U797" s="3">
        <v>42026</v>
      </c>
      <c r="V797">
        <v>-20.79</v>
      </c>
      <c r="W797">
        <v>12</v>
      </c>
      <c r="X797">
        <v>355.21</v>
      </c>
      <c r="Y797">
        <v>86145</v>
      </c>
    </row>
    <row r="798" spans="1:25" x14ac:dyDescent="0.25">
      <c r="A798">
        <v>19417</v>
      </c>
      <c r="B798" t="s">
        <v>56</v>
      </c>
      <c r="C798">
        <v>0</v>
      </c>
      <c r="D798">
        <v>65.989999999999995</v>
      </c>
      <c r="E798">
        <v>5.26</v>
      </c>
      <c r="F798">
        <v>1410</v>
      </c>
      <c r="G798" t="s">
        <v>1465</v>
      </c>
      <c r="H798" t="s">
        <v>49</v>
      </c>
      <c r="I798" t="s">
        <v>28</v>
      </c>
      <c r="J798" t="s">
        <v>77</v>
      </c>
      <c r="K798" t="s">
        <v>78</v>
      </c>
      <c r="L798" t="s">
        <v>59</v>
      </c>
      <c r="M798" t="s">
        <v>1466</v>
      </c>
      <c r="N798">
        <v>0.59</v>
      </c>
      <c r="O798" t="s">
        <v>33</v>
      </c>
      <c r="P798" t="s">
        <v>34</v>
      </c>
      <c r="Q798" t="s">
        <v>45</v>
      </c>
      <c r="R798" t="s">
        <v>1467</v>
      </c>
      <c r="S798">
        <v>92553</v>
      </c>
      <c r="T798" s="3">
        <v>42101</v>
      </c>
      <c r="U798" s="3">
        <v>42102</v>
      </c>
      <c r="V798">
        <v>369.99869999999999</v>
      </c>
      <c r="W798">
        <v>9</v>
      </c>
      <c r="X798">
        <v>536.23</v>
      </c>
      <c r="Y798">
        <v>87086</v>
      </c>
    </row>
    <row r="799" spans="1:25" x14ac:dyDescent="0.25">
      <c r="A799">
        <v>24407</v>
      </c>
      <c r="B799" t="s">
        <v>37</v>
      </c>
      <c r="C799">
        <v>0.08</v>
      </c>
      <c r="D799">
        <v>3.38</v>
      </c>
      <c r="E799">
        <v>0.85</v>
      </c>
      <c r="F799">
        <v>1412</v>
      </c>
      <c r="G799" t="s">
        <v>1468</v>
      </c>
      <c r="H799" t="s">
        <v>49</v>
      </c>
      <c r="I799" t="s">
        <v>28</v>
      </c>
      <c r="J799" t="s">
        <v>29</v>
      </c>
      <c r="K799" t="s">
        <v>30</v>
      </c>
      <c r="L799" t="s">
        <v>31</v>
      </c>
      <c r="M799" t="s">
        <v>1469</v>
      </c>
      <c r="N799">
        <v>0.48</v>
      </c>
      <c r="O799" t="s">
        <v>33</v>
      </c>
      <c r="P799" t="s">
        <v>34</v>
      </c>
      <c r="Q799" t="s">
        <v>45</v>
      </c>
      <c r="R799" t="s">
        <v>1470</v>
      </c>
      <c r="S799">
        <v>94043</v>
      </c>
      <c r="T799" s="3">
        <v>42037</v>
      </c>
      <c r="U799" s="3">
        <v>42039</v>
      </c>
      <c r="V799">
        <v>20.453600000000002</v>
      </c>
      <c r="W799">
        <v>12</v>
      </c>
      <c r="X799">
        <v>38.81</v>
      </c>
      <c r="Y799">
        <v>87087</v>
      </c>
    </row>
    <row r="800" spans="1:25" x14ac:dyDescent="0.25">
      <c r="A800">
        <v>1417</v>
      </c>
      <c r="B800" t="s">
        <v>56</v>
      </c>
      <c r="C800">
        <v>0</v>
      </c>
      <c r="D800">
        <v>65.989999999999995</v>
      </c>
      <c r="E800">
        <v>5.26</v>
      </c>
      <c r="F800">
        <v>1413</v>
      </c>
      <c r="G800" t="s">
        <v>1471</v>
      </c>
      <c r="H800" t="s">
        <v>49</v>
      </c>
      <c r="I800" t="s">
        <v>28</v>
      </c>
      <c r="J800" t="s">
        <v>77</v>
      </c>
      <c r="K800" t="s">
        <v>78</v>
      </c>
      <c r="L800" t="s">
        <v>59</v>
      </c>
      <c r="M800" t="s">
        <v>1466</v>
      </c>
      <c r="N800">
        <v>0.59</v>
      </c>
      <c r="O800" t="s">
        <v>33</v>
      </c>
      <c r="P800" t="s">
        <v>53</v>
      </c>
      <c r="Q800" t="s">
        <v>193</v>
      </c>
      <c r="R800" t="s">
        <v>194</v>
      </c>
      <c r="S800">
        <v>2113</v>
      </c>
      <c r="T800" s="3">
        <v>42101</v>
      </c>
      <c r="U800" s="3">
        <v>42102</v>
      </c>
      <c r="V800">
        <v>542.25</v>
      </c>
      <c r="W800">
        <v>36</v>
      </c>
      <c r="X800">
        <v>2144.92</v>
      </c>
      <c r="Y800">
        <v>10277</v>
      </c>
    </row>
    <row r="801" spans="1:25" x14ac:dyDescent="0.25">
      <c r="A801">
        <v>6406</v>
      </c>
      <c r="B801" t="s">
        <v>37</v>
      </c>
      <c r="C801">
        <v>0.02</v>
      </c>
      <c r="D801">
        <v>16.48</v>
      </c>
      <c r="E801">
        <v>1.99</v>
      </c>
      <c r="F801">
        <v>1413</v>
      </c>
      <c r="G801" t="s">
        <v>1471</v>
      </c>
      <c r="H801" t="s">
        <v>27</v>
      </c>
      <c r="I801" t="s">
        <v>28</v>
      </c>
      <c r="J801" t="s">
        <v>77</v>
      </c>
      <c r="K801" t="s">
        <v>180</v>
      </c>
      <c r="L801" t="s">
        <v>51</v>
      </c>
      <c r="M801" t="s">
        <v>1472</v>
      </c>
      <c r="N801">
        <v>0.42</v>
      </c>
      <c r="O801" t="s">
        <v>33</v>
      </c>
      <c r="P801" t="s">
        <v>53</v>
      </c>
      <c r="Q801" t="s">
        <v>193</v>
      </c>
      <c r="R801" t="s">
        <v>194</v>
      </c>
      <c r="S801">
        <v>2113</v>
      </c>
      <c r="T801" s="3">
        <v>42037</v>
      </c>
      <c r="U801" s="3">
        <v>42039</v>
      </c>
      <c r="V801">
        <v>69.61</v>
      </c>
      <c r="W801">
        <v>27</v>
      </c>
      <c r="X801">
        <v>484.56</v>
      </c>
      <c r="Y801">
        <v>45539</v>
      </c>
    </row>
    <row r="802" spans="1:25" x14ac:dyDescent="0.25">
      <c r="A802">
        <v>25129</v>
      </c>
      <c r="B802" t="s">
        <v>47</v>
      </c>
      <c r="C802">
        <v>0.02</v>
      </c>
      <c r="D802">
        <v>417.4</v>
      </c>
      <c r="E802">
        <v>75.23</v>
      </c>
      <c r="F802">
        <v>1416</v>
      </c>
      <c r="G802" t="s">
        <v>1473</v>
      </c>
      <c r="H802" t="s">
        <v>39</v>
      </c>
      <c r="I802" t="s">
        <v>58</v>
      </c>
      <c r="J802" t="s">
        <v>41</v>
      </c>
      <c r="K802" t="s">
        <v>152</v>
      </c>
      <c r="L802" t="s">
        <v>121</v>
      </c>
      <c r="M802" t="s">
        <v>710</v>
      </c>
      <c r="N802">
        <v>0.79</v>
      </c>
      <c r="O802" t="s">
        <v>33</v>
      </c>
      <c r="P802" t="s">
        <v>61</v>
      </c>
      <c r="Q802" t="s">
        <v>703</v>
      </c>
      <c r="R802" t="s">
        <v>1474</v>
      </c>
      <c r="S802">
        <v>46203</v>
      </c>
      <c r="T802" s="3">
        <v>42130</v>
      </c>
      <c r="U802" s="3">
        <v>42131</v>
      </c>
      <c r="V802">
        <v>-634.86540000000002</v>
      </c>
      <c r="W802">
        <v>1</v>
      </c>
      <c r="X802">
        <v>471.21</v>
      </c>
      <c r="Y802">
        <v>90538</v>
      </c>
    </row>
    <row r="803" spans="1:25" x14ac:dyDescent="0.25">
      <c r="A803">
        <v>24722</v>
      </c>
      <c r="B803" t="s">
        <v>25</v>
      </c>
      <c r="C803">
        <v>0.04</v>
      </c>
      <c r="D803">
        <v>46.89</v>
      </c>
      <c r="E803">
        <v>5.0999999999999996</v>
      </c>
      <c r="F803">
        <v>1416</v>
      </c>
      <c r="G803" t="s">
        <v>1473</v>
      </c>
      <c r="H803" t="s">
        <v>49</v>
      </c>
      <c r="I803" t="s">
        <v>58</v>
      </c>
      <c r="J803" t="s">
        <v>29</v>
      </c>
      <c r="K803" t="s">
        <v>257</v>
      </c>
      <c r="L803" t="s">
        <v>86</v>
      </c>
      <c r="M803" t="s">
        <v>1345</v>
      </c>
      <c r="N803">
        <v>0.46</v>
      </c>
      <c r="O803" t="s">
        <v>33</v>
      </c>
      <c r="P803" t="s">
        <v>61</v>
      </c>
      <c r="Q803" t="s">
        <v>703</v>
      </c>
      <c r="R803" t="s">
        <v>1474</v>
      </c>
      <c r="S803">
        <v>46203</v>
      </c>
      <c r="T803" s="3">
        <v>42180</v>
      </c>
      <c r="U803" s="3">
        <v>42182</v>
      </c>
      <c r="V803">
        <v>87.12</v>
      </c>
      <c r="W803">
        <v>4</v>
      </c>
      <c r="X803">
        <v>182.61</v>
      </c>
      <c r="Y803">
        <v>90540</v>
      </c>
    </row>
    <row r="804" spans="1:25" x14ac:dyDescent="0.25">
      <c r="A804">
        <v>22823</v>
      </c>
      <c r="B804" t="s">
        <v>106</v>
      </c>
      <c r="C804">
        <v>7.0000000000000007E-2</v>
      </c>
      <c r="D804">
        <v>4.84</v>
      </c>
      <c r="E804">
        <v>0.71</v>
      </c>
      <c r="F804">
        <v>1418</v>
      </c>
      <c r="G804" t="s">
        <v>1475</v>
      </c>
      <c r="H804" t="s">
        <v>49</v>
      </c>
      <c r="I804" t="s">
        <v>58</v>
      </c>
      <c r="J804" t="s">
        <v>29</v>
      </c>
      <c r="K804" t="s">
        <v>30</v>
      </c>
      <c r="L804" t="s">
        <v>31</v>
      </c>
      <c r="M804" t="s">
        <v>1476</v>
      </c>
      <c r="N804">
        <v>0.52</v>
      </c>
      <c r="O804" t="s">
        <v>33</v>
      </c>
      <c r="P804" t="s">
        <v>61</v>
      </c>
      <c r="Q804" t="s">
        <v>703</v>
      </c>
      <c r="R804" t="s">
        <v>1477</v>
      </c>
      <c r="S804">
        <v>46901</v>
      </c>
      <c r="T804" s="3">
        <v>42005</v>
      </c>
      <c r="U804" s="3">
        <v>42007</v>
      </c>
      <c r="V804">
        <v>25.240199999999998</v>
      </c>
      <c r="W804">
        <v>8</v>
      </c>
      <c r="X804">
        <v>36.58</v>
      </c>
      <c r="Y804">
        <v>90539</v>
      </c>
    </row>
    <row r="805" spans="1:25" x14ac:dyDescent="0.25">
      <c r="A805">
        <v>24295</v>
      </c>
      <c r="B805" t="s">
        <v>37</v>
      </c>
      <c r="C805">
        <v>0.01</v>
      </c>
      <c r="D805">
        <v>124.49</v>
      </c>
      <c r="E805">
        <v>51.94</v>
      </c>
      <c r="F805">
        <v>1419</v>
      </c>
      <c r="G805" t="s">
        <v>1478</v>
      </c>
      <c r="H805" t="s">
        <v>39</v>
      </c>
      <c r="I805" t="s">
        <v>58</v>
      </c>
      <c r="J805" t="s">
        <v>41</v>
      </c>
      <c r="K805" t="s">
        <v>152</v>
      </c>
      <c r="L805" t="s">
        <v>121</v>
      </c>
      <c r="M805" t="s">
        <v>462</v>
      </c>
      <c r="N805">
        <v>0.63</v>
      </c>
      <c r="O805" t="s">
        <v>33</v>
      </c>
      <c r="P805" t="s">
        <v>61</v>
      </c>
      <c r="Q805" t="s">
        <v>703</v>
      </c>
      <c r="R805" t="s">
        <v>1479</v>
      </c>
      <c r="S805">
        <v>47905</v>
      </c>
      <c r="T805" s="3">
        <v>42180</v>
      </c>
      <c r="U805" s="3">
        <v>42181</v>
      </c>
      <c r="V805">
        <v>-94.674644999999998</v>
      </c>
      <c r="W805">
        <v>18</v>
      </c>
      <c r="X805">
        <v>2376.12</v>
      </c>
      <c r="Y805">
        <v>90540</v>
      </c>
    </row>
    <row r="806" spans="1:25" x14ac:dyDescent="0.25">
      <c r="A806">
        <v>19024</v>
      </c>
      <c r="B806" t="s">
        <v>106</v>
      </c>
      <c r="C806">
        <v>0.05</v>
      </c>
      <c r="D806">
        <v>350.99</v>
      </c>
      <c r="E806">
        <v>39</v>
      </c>
      <c r="F806">
        <v>1424</v>
      </c>
      <c r="G806" t="s">
        <v>1480</v>
      </c>
      <c r="H806" t="s">
        <v>39</v>
      </c>
      <c r="I806" t="s">
        <v>40</v>
      </c>
      <c r="J806" t="s">
        <v>41</v>
      </c>
      <c r="K806" t="s">
        <v>42</v>
      </c>
      <c r="L806" t="s">
        <v>43</v>
      </c>
      <c r="M806" t="s">
        <v>1269</v>
      </c>
      <c r="N806">
        <v>0.55000000000000004</v>
      </c>
      <c r="O806" t="s">
        <v>33</v>
      </c>
      <c r="P806" t="s">
        <v>34</v>
      </c>
      <c r="Q806" t="s">
        <v>255</v>
      </c>
      <c r="R806" t="s">
        <v>1481</v>
      </c>
      <c r="S806">
        <v>80112</v>
      </c>
      <c r="T806" s="3">
        <v>42016</v>
      </c>
      <c r="U806" s="3">
        <v>42018</v>
      </c>
      <c r="V806">
        <v>451.28039999999999</v>
      </c>
      <c r="W806">
        <v>3</v>
      </c>
      <c r="X806">
        <v>1020.08</v>
      </c>
      <c r="Y806">
        <v>89448</v>
      </c>
    </row>
    <row r="807" spans="1:25" x14ac:dyDescent="0.25">
      <c r="A807">
        <v>19025</v>
      </c>
      <c r="B807" t="s">
        <v>106</v>
      </c>
      <c r="C807">
        <v>0</v>
      </c>
      <c r="D807">
        <v>8.74</v>
      </c>
      <c r="E807">
        <v>1.39</v>
      </c>
      <c r="F807">
        <v>1424</v>
      </c>
      <c r="G807" t="s">
        <v>1480</v>
      </c>
      <c r="H807" t="s">
        <v>49</v>
      </c>
      <c r="I807" t="s">
        <v>40</v>
      </c>
      <c r="J807" t="s">
        <v>29</v>
      </c>
      <c r="K807" t="s">
        <v>69</v>
      </c>
      <c r="L807" t="s">
        <v>59</v>
      </c>
      <c r="M807" t="s">
        <v>1482</v>
      </c>
      <c r="N807">
        <v>0.38</v>
      </c>
      <c r="O807" t="s">
        <v>33</v>
      </c>
      <c r="P807" t="s">
        <v>34</v>
      </c>
      <c r="Q807" t="s">
        <v>255</v>
      </c>
      <c r="R807" t="s">
        <v>1481</v>
      </c>
      <c r="S807">
        <v>80112</v>
      </c>
      <c r="T807" s="3">
        <v>42016</v>
      </c>
      <c r="U807" s="3">
        <v>42020</v>
      </c>
      <c r="V807">
        <v>44.988</v>
      </c>
      <c r="W807">
        <v>7</v>
      </c>
      <c r="X807">
        <v>65.2</v>
      </c>
      <c r="Y807">
        <v>89448</v>
      </c>
    </row>
    <row r="808" spans="1:25" x14ac:dyDescent="0.25">
      <c r="A808">
        <v>19026</v>
      </c>
      <c r="B808" t="s">
        <v>106</v>
      </c>
      <c r="C808">
        <v>0.02</v>
      </c>
      <c r="D808">
        <v>1.98</v>
      </c>
      <c r="E808">
        <v>0.7</v>
      </c>
      <c r="F808">
        <v>1424</v>
      </c>
      <c r="G808" t="s">
        <v>1480</v>
      </c>
      <c r="H808" t="s">
        <v>49</v>
      </c>
      <c r="I808" t="s">
        <v>40</v>
      </c>
      <c r="J808" t="s">
        <v>29</v>
      </c>
      <c r="K808" t="s">
        <v>66</v>
      </c>
      <c r="L808" t="s">
        <v>31</v>
      </c>
      <c r="M808" t="s">
        <v>395</v>
      </c>
      <c r="N808">
        <v>0.83</v>
      </c>
      <c r="O808" t="s">
        <v>33</v>
      </c>
      <c r="P808" t="s">
        <v>34</v>
      </c>
      <c r="Q808" t="s">
        <v>255</v>
      </c>
      <c r="R808" t="s">
        <v>1481</v>
      </c>
      <c r="S808">
        <v>80112</v>
      </c>
      <c r="T808" s="3">
        <v>42016</v>
      </c>
      <c r="U808" s="3">
        <v>42020</v>
      </c>
      <c r="V808">
        <v>-20.732799999999997</v>
      </c>
      <c r="W808">
        <v>11</v>
      </c>
      <c r="X808">
        <v>22.59</v>
      </c>
      <c r="Y808">
        <v>89448</v>
      </c>
    </row>
    <row r="809" spans="1:25" x14ac:dyDescent="0.25">
      <c r="A809">
        <v>23620</v>
      </c>
      <c r="B809" t="s">
        <v>37</v>
      </c>
      <c r="C809">
        <v>0.05</v>
      </c>
      <c r="D809">
        <v>8.0399999999999991</v>
      </c>
      <c r="E809">
        <v>8.94</v>
      </c>
      <c r="F809">
        <v>1424</v>
      </c>
      <c r="G809" t="s">
        <v>1480</v>
      </c>
      <c r="H809" t="s">
        <v>49</v>
      </c>
      <c r="I809" t="s">
        <v>40</v>
      </c>
      <c r="J809" t="s">
        <v>29</v>
      </c>
      <c r="K809" t="s">
        <v>109</v>
      </c>
      <c r="L809" t="s">
        <v>59</v>
      </c>
      <c r="M809" t="s">
        <v>1040</v>
      </c>
      <c r="N809">
        <v>0.4</v>
      </c>
      <c r="O809" t="s">
        <v>33</v>
      </c>
      <c r="P809" t="s">
        <v>34</v>
      </c>
      <c r="Q809" t="s">
        <v>255</v>
      </c>
      <c r="R809" t="s">
        <v>1481</v>
      </c>
      <c r="S809">
        <v>80112</v>
      </c>
      <c r="T809" s="3">
        <v>42175</v>
      </c>
      <c r="U809" s="3">
        <v>42177</v>
      </c>
      <c r="V809">
        <v>-164.39479999999998</v>
      </c>
      <c r="W809">
        <v>15</v>
      </c>
      <c r="X809">
        <v>121.36</v>
      </c>
      <c r="Y809">
        <v>89449</v>
      </c>
    </row>
    <row r="810" spans="1:25" x14ac:dyDescent="0.25">
      <c r="A810">
        <v>22824</v>
      </c>
      <c r="B810" t="s">
        <v>106</v>
      </c>
      <c r="C810">
        <v>0.04</v>
      </c>
      <c r="D810">
        <v>2036.48</v>
      </c>
      <c r="E810">
        <v>14.7</v>
      </c>
      <c r="F810">
        <v>1425</v>
      </c>
      <c r="G810" t="s">
        <v>1483</v>
      </c>
      <c r="H810" t="s">
        <v>39</v>
      </c>
      <c r="I810" t="s">
        <v>58</v>
      </c>
      <c r="J810" t="s">
        <v>77</v>
      </c>
      <c r="K810" t="s">
        <v>85</v>
      </c>
      <c r="L810" t="s">
        <v>43</v>
      </c>
      <c r="M810" t="s">
        <v>633</v>
      </c>
      <c r="N810">
        <v>0.55000000000000004</v>
      </c>
      <c r="O810" t="s">
        <v>33</v>
      </c>
      <c r="P810" t="s">
        <v>34</v>
      </c>
      <c r="Q810" t="s">
        <v>255</v>
      </c>
      <c r="R810" t="s">
        <v>256</v>
      </c>
      <c r="S810">
        <v>80525</v>
      </c>
      <c r="T810" s="3">
        <v>42005</v>
      </c>
      <c r="U810" s="3">
        <v>42010</v>
      </c>
      <c r="V810">
        <v>-4793.0039999999999</v>
      </c>
      <c r="W810">
        <v>1</v>
      </c>
      <c r="X810">
        <v>2013.67</v>
      </c>
      <c r="Y810">
        <v>89450</v>
      </c>
    </row>
    <row r="811" spans="1:25" x14ac:dyDescent="0.25">
      <c r="A811">
        <v>22407</v>
      </c>
      <c r="B811" t="s">
        <v>106</v>
      </c>
      <c r="C811">
        <v>0.09</v>
      </c>
      <c r="D811">
        <v>125.99</v>
      </c>
      <c r="E811">
        <v>2.5</v>
      </c>
      <c r="F811">
        <v>1427</v>
      </c>
      <c r="G811" t="s">
        <v>1484</v>
      </c>
      <c r="H811" t="s">
        <v>49</v>
      </c>
      <c r="I811" t="s">
        <v>40</v>
      </c>
      <c r="J811" t="s">
        <v>77</v>
      </c>
      <c r="K811" t="s">
        <v>78</v>
      </c>
      <c r="L811" t="s">
        <v>59</v>
      </c>
      <c r="M811" t="s">
        <v>1148</v>
      </c>
      <c r="N811">
        <v>0.6</v>
      </c>
      <c r="O811" t="s">
        <v>33</v>
      </c>
      <c r="P811" t="s">
        <v>61</v>
      </c>
      <c r="Q811" t="s">
        <v>300</v>
      </c>
      <c r="R811" t="s">
        <v>1485</v>
      </c>
      <c r="S811">
        <v>48708</v>
      </c>
      <c r="T811" s="3">
        <v>42040</v>
      </c>
      <c r="U811" s="3">
        <v>42044</v>
      </c>
      <c r="V811">
        <v>1258.7876999999999</v>
      </c>
      <c r="W811">
        <v>18</v>
      </c>
      <c r="X811">
        <v>1824.33</v>
      </c>
      <c r="Y811">
        <v>90905</v>
      </c>
    </row>
    <row r="812" spans="1:25" x14ac:dyDescent="0.25">
      <c r="A812">
        <v>19810</v>
      </c>
      <c r="B812" t="s">
        <v>37</v>
      </c>
      <c r="C812">
        <v>0.05</v>
      </c>
      <c r="D812">
        <v>9.7799999999999994</v>
      </c>
      <c r="E812">
        <v>1.39</v>
      </c>
      <c r="F812">
        <v>1432</v>
      </c>
      <c r="G812" t="s">
        <v>1486</v>
      </c>
      <c r="H812" t="s">
        <v>49</v>
      </c>
      <c r="I812" t="s">
        <v>28</v>
      </c>
      <c r="J812" t="s">
        <v>29</v>
      </c>
      <c r="K812" t="s">
        <v>69</v>
      </c>
      <c r="L812" t="s">
        <v>59</v>
      </c>
      <c r="M812" t="s">
        <v>1265</v>
      </c>
      <c r="N812">
        <v>0.39</v>
      </c>
      <c r="O812" t="s">
        <v>33</v>
      </c>
      <c r="P812" t="s">
        <v>61</v>
      </c>
      <c r="Q812" t="s">
        <v>703</v>
      </c>
      <c r="R812" t="s">
        <v>1474</v>
      </c>
      <c r="S812">
        <v>46203</v>
      </c>
      <c r="T812" s="3">
        <v>42068</v>
      </c>
      <c r="U812" s="3">
        <v>42069</v>
      </c>
      <c r="V812">
        <v>74.278499999999994</v>
      </c>
      <c r="W812">
        <v>11</v>
      </c>
      <c r="X812">
        <v>107.65</v>
      </c>
      <c r="Y812">
        <v>86826</v>
      </c>
    </row>
    <row r="813" spans="1:25" x14ac:dyDescent="0.25">
      <c r="A813">
        <v>18762</v>
      </c>
      <c r="B813" t="s">
        <v>106</v>
      </c>
      <c r="C813">
        <v>7.0000000000000007E-2</v>
      </c>
      <c r="D813">
        <v>10.98</v>
      </c>
      <c r="E813">
        <v>4.8</v>
      </c>
      <c r="F813">
        <v>1432</v>
      </c>
      <c r="G813" t="s">
        <v>1486</v>
      </c>
      <c r="H813" t="s">
        <v>49</v>
      </c>
      <c r="I813" t="s">
        <v>28</v>
      </c>
      <c r="J813" t="s">
        <v>29</v>
      </c>
      <c r="K813" t="s">
        <v>69</v>
      </c>
      <c r="L813" t="s">
        <v>59</v>
      </c>
      <c r="M813" t="s">
        <v>536</v>
      </c>
      <c r="N813">
        <v>0.36</v>
      </c>
      <c r="O813" t="s">
        <v>33</v>
      </c>
      <c r="P813" t="s">
        <v>61</v>
      </c>
      <c r="Q813" t="s">
        <v>703</v>
      </c>
      <c r="R813" t="s">
        <v>1474</v>
      </c>
      <c r="S813">
        <v>46203</v>
      </c>
      <c r="T813" s="3">
        <v>42175</v>
      </c>
      <c r="U813" s="3">
        <v>42182</v>
      </c>
      <c r="V813">
        <v>52.92</v>
      </c>
      <c r="W813">
        <v>16</v>
      </c>
      <c r="X813">
        <v>165.21</v>
      </c>
      <c r="Y813">
        <v>86827</v>
      </c>
    </row>
    <row r="814" spans="1:25" x14ac:dyDescent="0.25">
      <c r="A814">
        <v>19811</v>
      </c>
      <c r="B814" t="s">
        <v>37</v>
      </c>
      <c r="C814">
        <v>0.02</v>
      </c>
      <c r="D814">
        <v>3.28</v>
      </c>
      <c r="E814">
        <v>3.97</v>
      </c>
      <c r="F814">
        <v>1433</v>
      </c>
      <c r="G814" t="s">
        <v>1487</v>
      </c>
      <c r="H814" t="s">
        <v>27</v>
      </c>
      <c r="I814" t="s">
        <v>28</v>
      </c>
      <c r="J814" t="s">
        <v>29</v>
      </c>
      <c r="K814" t="s">
        <v>30</v>
      </c>
      <c r="L814" t="s">
        <v>31</v>
      </c>
      <c r="M814" t="s">
        <v>1009</v>
      </c>
      <c r="N814">
        <v>0.56000000000000005</v>
      </c>
      <c r="O814" t="s">
        <v>33</v>
      </c>
      <c r="P814" t="s">
        <v>61</v>
      </c>
      <c r="Q814" t="s">
        <v>703</v>
      </c>
      <c r="R814" t="s">
        <v>1488</v>
      </c>
      <c r="S814">
        <v>47130</v>
      </c>
      <c r="T814" s="3">
        <v>42068</v>
      </c>
      <c r="U814" s="3">
        <v>42069</v>
      </c>
      <c r="V814">
        <v>-66.349999999999994</v>
      </c>
      <c r="W814">
        <v>7</v>
      </c>
      <c r="X814">
        <v>25.15</v>
      </c>
      <c r="Y814">
        <v>86826</v>
      </c>
    </row>
    <row r="815" spans="1:25" x14ac:dyDescent="0.25">
      <c r="A815">
        <v>20124</v>
      </c>
      <c r="B815" t="s">
        <v>25</v>
      </c>
      <c r="C815">
        <v>7.0000000000000007E-2</v>
      </c>
      <c r="D815">
        <v>300.98</v>
      </c>
      <c r="E815">
        <v>64.73</v>
      </c>
      <c r="F815">
        <v>1433</v>
      </c>
      <c r="G815" t="s">
        <v>1487</v>
      </c>
      <c r="H815" t="s">
        <v>39</v>
      </c>
      <c r="I815" t="s">
        <v>28</v>
      </c>
      <c r="J815" t="s">
        <v>41</v>
      </c>
      <c r="K815" t="s">
        <v>42</v>
      </c>
      <c r="L815" t="s">
        <v>43</v>
      </c>
      <c r="M815" t="s">
        <v>1489</v>
      </c>
      <c r="N815">
        <v>0.56000000000000005</v>
      </c>
      <c r="O815" t="s">
        <v>33</v>
      </c>
      <c r="P815" t="s">
        <v>61</v>
      </c>
      <c r="Q815" t="s">
        <v>703</v>
      </c>
      <c r="R815" t="s">
        <v>1488</v>
      </c>
      <c r="S815">
        <v>47130</v>
      </c>
      <c r="T815" s="3">
        <v>42143</v>
      </c>
      <c r="U815" s="3">
        <v>42145</v>
      </c>
      <c r="V815">
        <v>1399.6400000000003</v>
      </c>
      <c r="W815">
        <v>14</v>
      </c>
      <c r="X815">
        <v>4285.5600000000004</v>
      </c>
      <c r="Y815">
        <v>86828</v>
      </c>
    </row>
    <row r="816" spans="1:25" x14ac:dyDescent="0.25">
      <c r="A816">
        <v>20125</v>
      </c>
      <c r="B816" t="s">
        <v>25</v>
      </c>
      <c r="C816">
        <v>0.01</v>
      </c>
      <c r="D816">
        <v>20.98</v>
      </c>
      <c r="E816">
        <v>45</v>
      </c>
      <c r="F816">
        <v>1433</v>
      </c>
      <c r="G816" t="s">
        <v>1487</v>
      </c>
      <c r="H816" t="s">
        <v>39</v>
      </c>
      <c r="I816" t="s">
        <v>28</v>
      </c>
      <c r="J816" t="s">
        <v>29</v>
      </c>
      <c r="K816" t="s">
        <v>141</v>
      </c>
      <c r="L816" t="s">
        <v>43</v>
      </c>
      <c r="M816" t="s">
        <v>1490</v>
      </c>
      <c r="N816">
        <v>0.61</v>
      </c>
      <c r="O816" t="s">
        <v>33</v>
      </c>
      <c r="P816" t="s">
        <v>61</v>
      </c>
      <c r="Q816" t="s">
        <v>703</v>
      </c>
      <c r="R816" t="s">
        <v>1488</v>
      </c>
      <c r="S816">
        <v>47130</v>
      </c>
      <c r="T816" s="3">
        <v>42143</v>
      </c>
      <c r="U816" s="3">
        <v>42143</v>
      </c>
      <c r="V816">
        <v>232.64200000000028</v>
      </c>
      <c r="W816">
        <v>28</v>
      </c>
      <c r="X816">
        <v>631.37</v>
      </c>
      <c r="Y816">
        <v>86828</v>
      </c>
    </row>
    <row r="817" spans="1:25" x14ac:dyDescent="0.25">
      <c r="A817">
        <v>21955</v>
      </c>
      <c r="B817" t="s">
        <v>47</v>
      </c>
      <c r="C817">
        <v>0.01</v>
      </c>
      <c r="D817">
        <v>80.98</v>
      </c>
      <c r="E817">
        <v>35</v>
      </c>
      <c r="F817">
        <v>1438</v>
      </c>
      <c r="G817" t="s">
        <v>1491</v>
      </c>
      <c r="H817" t="s">
        <v>49</v>
      </c>
      <c r="I817" t="s">
        <v>28</v>
      </c>
      <c r="J817" t="s">
        <v>29</v>
      </c>
      <c r="K817" t="s">
        <v>141</v>
      </c>
      <c r="L817" t="s">
        <v>236</v>
      </c>
      <c r="M817" t="s">
        <v>987</v>
      </c>
      <c r="N817">
        <v>0.83</v>
      </c>
      <c r="O817" t="s">
        <v>33</v>
      </c>
      <c r="P817" t="s">
        <v>53</v>
      </c>
      <c r="Q817" t="s">
        <v>154</v>
      </c>
      <c r="R817" t="s">
        <v>1492</v>
      </c>
      <c r="S817">
        <v>44035</v>
      </c>
      <c r="T817" s="3">
        <v>42026</v>
      </c>
      <c r="U817" s="3">
        <v>42028</v>
      </c>
      <c r="V817">
        <v>-409.37360000000001</v>
      </c>
      <c r="W817">
        <v>3</v>
      </c>
      <c r="X817">
        <v>267.83</v>
      </c>
      <c r="Y817">
        <v>90120</v>
      </c>
    </row>
    <row r="818" spans="1:25" x14ac:dyDescent="0.25">
      <c r="A818">
        <v>23415</v>
      </c>
      <c r="B818" t="s">
        <v>47</v>
      </c>
      <c r="C818">
        <v>0.05</v>
      </c>
      <c r="D818">
        <v>6.48</v>
      </c>
      <c r="E818">
        <v>6.22</v>
      </c>
      <c r="F818">
        <v>1439</v>
      </c>
      <c r="G818" t="s">
        <v>1493</v>
      </c>
      <c r="H818" t="s">
        <v>49</v>
      </c>
      <c r="I818" t="s">
        <v>28</v>
      </c>
      <c r="J818" t="s">
        <v>29</v>
      </c>
      <c r="K818" t="s">
        <v>93</v>
      </c>
      <c r="L818" t="s">
        <v>59</v>
      </c>
      <c r="M818" t="s">
        <v>1431</v>
      </c>
      <c r="N818">
        <v>0.37</v>
      </c>
      <c r="O818" t="s">
        <v>33</v>
      </c>
      <c r="P818" t="s">
        <v>53</v>
      </c>
      <c r="Q818" t="s">
        <v>154</v>
      </c>
      <c r="R818" t="s">
        <v>1494</v>
      </c>
      <c r="S818">
        <v>44117</v>
      </c>
      <c r="T818" s="3">
        <v>42122</v>
      </c>
      <c r="U818" s="3">
        <v>42123</v>
      </c>
      <c r="V818">
        <v>-29.07</v>
      </c>
      <c r="W818">
        <v>3</v>
      </c>
      <c r="X818">
        <v>21.46</v>
      </c>
      <c r="Y818">
        <v>90121</v>
      </c>
    </row>
    <row r="819" spans="1:25" x14ac:dyDescent="0.25">
      <c r="A819">
        <v>22672</v>
      </c>
      <c r="B819" t="s">
        <v>37</v>
      </c>
      <c r="C819">
        <v>0.04</v>
      </c>
      <c r="D819">
        <v>177.98</v>
      </c>
      <c r="E819">
        <v>0.99</v>
      </c>
      <c r="F819">
        <v>1442</v>
      </c>
      <c r="G819" t="s">
        <v>1495</v>
      </c>
      <c r="H819" t="s">
        <v>49</v>
      </c>
      <c r="I819" t="s">
        <v>28</v>
      </c>
      <c r="J819" t="s">
        <v>29</v>
      </c>
      <c r="K819" t="s">
        <v>257</v>
      </c>
      <c r="L819" t="s">
        <v>59</v>
      </c>
      <c r="M819" t="s">
        <v>1496</v>
      </c>
      <c r="N819">
        <v>0.56000000000000005</v>
      </c>
      <c r="O819" t="s">
        <v>33</v>
      </c>
      <c r="P819" t="s">
        <v>61</v>
      </c>
      <c r="Q819" t="s">
        <v>506</v>
      </c>
      <c r="R819" t="s">
        <v>1193</v>
      </c>
      <c r="S819">
        <v>65807</v>
      </c>
      <c r="T819" s="3">
        <v>42180</v>
      </c>
      <c r="U819" s="3">
        <v>42182</v>
      </c>
      <c r="V819">
        <v>1909.8854999999996</v>
      </c>
      <c r="W819">
        <v>15</v>
      </c>
      <c r="X819">
        <v>2767.95</v>
      </c>
      <c r="Y819">
        <v>89076</v>
      </c>
    </row>
    <row r="820" spans="1:25" x14ac:dyDescent="0.25">
      <c r="A820">
        <v>21945</v>
      </c>
      <c r="B820" t="s">
        <v>106</v>
      </c>
      <c r="C820">
        <v>0.02</v>
      </c>
      <c r="D820">
        <v>15.99</v>
      </c>
      <c r="E820">
        <v>13.18</v>
      </c>
      <c r="F820">
        <v>1442</v>
      </c>
      <c r="G820" t="s">
        <v>1495</v>
      </c>
      <c r="H820" t="s">
        <v>27</v>
      </c>
      <c r="I820" t="s">
        <v>28</v>
      </c>
      <c r="J820" t="s">
        <v>29</v>
      </c>
      <c r="K820" t="s">
        <v>109</v>
      </c>
      <c r="L820" t="s">
        <v>59</v>
      </c>
      <c r="M820" t="s">
        <v>638</v>
      </c>
      <c r="N820">
        <v>0.37</v>
      </c>
      <c r="O820" t="s">
        <v>33</v>
      </c>
      <c r="P820" t="s">
        <v>61</v>
      </c>
      <c r="Q820" t="s">
        <v>506</v>
      </c>
      <c r="R820" t="s">
        <v>1193</v>
      </c>
      <c r="S820">
        <v>65807</v>
      </c>
      <c r="T820" s="3">
        <v>42034</v>
      </c>
      <c r="U820" s="3">
        <v>42038</v>
      </c>
      <c r="V820">
        <v>-76.992500000000007</v>
      </c>
      <c r="W820">
        <v>7</v>
      </c>
      <c r="X820">
        <v>123.03</v>
      </c>
      <c r="Y820">
        <v>89077</v>
      </c>
    </row>
    <row r="821" spans="1:25" x14ac:dyDescent="0.25">
      <c r="A821">
        <v>21946</v>
      </c>
      <c r="B821" t="s">
        <v>106</v>
      </c>
      <c r="C821">
        <v>0.09</v>
      </c>
      <c r="D821">
        <v>46.94</v>
      </c>
      <c r="E821">
        <v>6.77</v>
      </c>
      <c r="F821">
        <v>1442</v>
      </c>
      <c r="G821" t="s">
        <v>1495</v>
      </c>
      <c r="H821" t="s">
        <v>27</v>
      </c>
      <c r="I821" t="s">
        <v>28</v>
      </c>
      <c r="J821" t="s">
        <v>41</v>
      </c>
      <c r="K821" t="s">
        <v>50</v>
      </c>
      <c r="L821" t="s">
        <v>59</v>
      </c>
      <c r="M821" t="s">
        <v>1497</v>
      </c>
      <c r="N821">
        <v>0.44</v>
      </c>
      <c r="O821" t="s">
        <v>33</v>
      </c>
      <c r="P821" t="s">
        <v>61</v>
      </c>
      <c r="Q821" t="s">
        <v>506</v>
      </c>
      <c r="R821" t="s">
        <v>1193</v>
      </c>
      <c r="S821">
        <v>65807</v>
      </c>
      <c r="T821" s="3">
        <v>42034</v>
      </c>
      <c r="U821" s="3">
        <v>42034</v>
      </c>
      <c r="V821">
        <v>297.96959999999996</v>
      </c>
      <c r="W821">
        <v>10</v>
      </c>
      <c r="X821">
        <v>431.84</v>
      </c>
      <c r="Y821">
        <v>89077</v>
      </c>
    </row>
    <row r="822" spans="1:25" x14ac:dyDescent="0.25">
      <c r="A822">
        <v>23793</v>
      </c>
      <c r="B822" t="s">
        <v>56</v>
      </c>
      <c r="C822">
        <v>0.1</v>
      </c>
      <c r="D822">
        <v>218.08</v>
      </c>
      <c r="E822">
        <v>18.059999999999999</v>
      </c>
      <c r="F822">
        <v>1450</v>
      </c>
      <c r="G822" t="s">
        <v>1498</v>
      </c>
      <c r="H822" t="s">
        <v>27</v>
      </c>
      <c r="I822" t="s">
        <v>114</v>
      </c>
      <c r="J822" t="s">
        <v>41</v>
      </c>
      <c r="K822" t="s">
        <v>42</v>
      </c>
      <c r="L822" t="s">
        <v>236</v>
      </c>
      <c r="M822" t="s">
        <v>1499</v>
      </c>
      <c r="N822">
        <v>0.56999999999999995</v>
      </c>
      <c r="O822" t="s">
        <v>33</v>
      </c>
      <c r="P822" t="s">
        <v>34</v>
      </c>
      <c r="Q822" t="s">
        <v>45</v>
      </c>
      <c r="R822" t="s">
        <v>1500</v>
      </c>
      <c r="S822">
        <v>96150</v>
      </c>
      <c r="T822" s="3">
        <v>42148</v>
      </c>
      <c r="U822" s="3">
        <v>42149</v>
      </c>
      <c r="V822">
        <v>1318.83</v>
      </c>
      <c r="W822">
        <v>12</v>
      </c>
      <c r="X822">
        <v>2366.5100000000002</v>
      </c>
      <c r="Y822">
        <v>86735</v>
      </c>
    </row>
    <row r="823" spans="1:25" x14ac:dyDescent="0.25">
      <c r="A823">
        <v>25006</v>
      </c>
      <c r="B823" t="s">
        <v>25</v>
      </c>
      <c r="C823">
        <v>0.05</v>
      </c>
      <c r="D823">
        <v>85.99</v>
      </c>
      <c r="E823">
        <v>0.99</v>
      </c>
      <c r="F823">
        <v>1459</v>
      </c>
      <c r="G823" t="s">
        <v>1501</v>
      </c>
      <c r="H823" t="s">
        <v>49</v>
      </c>
      <c r="I823" t="s">
        <v>114</v>
      </c>
      <c r="J823" t="s">
        <v>77</v>
      </c>
      <c r="K823" t="s">
        <v>78</v>
      </c>
      <c r="L823" t="s">
        <v>31</v>
      </c>
      <c r="M823" t="s">
        <v>417</v>
      </c>
      <c r="N823">
        <v>0.55000000000000004</v>
      </c>
      <c r="O823" t="s">
        <v>33</v>
      </c>
      <c r="P823" t="s">
        <v>136</v>
      </c>
      <c r="Q823" t="s">
        <v>932</v>
      </c>
      <c r="R823" t="s">
        <v>1502</v>
      </c>
      <c r="S823">
        <v>29687</v>
      </c>
      <c r="T823" s="3">
        <v>42099</v>
      </c>
      <c r="U823" s="3">
        <v>42101</v>
      </c>
      <c r="V823">
        <v>36.215999999999994</v>
      </c>
      <c r="W823">
        <v>4</v>
      </c>
      <c r="X823">
        <v>291.64</v>
      </c>
      <c r="Y823">
        <v>86734</v>
      </c>
    </row>
    <row r="824" spans="1:25" x14ac:dyDescent="0.25">
      <c r="A824">
        <v>18105</v>
      </c>
      <c r="B824" t="s">
        <v>25</v>
      </c>
      <c r="C824">
        <v>0.05</v>
      </c>
      <c r="D824">
        <v>12.95</v>
      </c>
      <c r="E824">
        <v>4.9800000000000004</v>
      </c>
      <c r="F824">
        <v>1461</v>
      </c>
      <c r="G824" t="s">
        <v>1503</v>
      </c>
      <c r="H824" t="s">
        <v>49</v>
      </c>
      <c r="I824" t="s">
        <v>114</v>
      </c>
      <c r="J824" t="s">
        <v>29</v>
      </c>
      <c r="K824" t="s">
        <v>109</v>
      </c>
      <c r="L824" t="s">
        <v>59</v>
      </c>
      <c r="M824" t="s">
        <v>1504</v>
      </c>
      <c r="N824">
        <v>0.4</v>
      </c>
      <c r="O824" t="s">
        <v>33</v>
      </c>
      <c r="P824" t="s">
        <v>61</v>
      </c>
      <c r="Q824" t="s">
        <v>703</v>
      </c>
      <c r="R824" t="s">
        <v>1479</v>
      </c>
      <c r="S824">
        <v>47905</v>
      </c>
      <c r="T824" s="3">
        <v>42157</v>
      </c>
      <c r="U824" s="3">
        <v>42159</v>
      </c>
      <c r="V824">
        <v>134.16825</v>
      </c>
      <c r="W824">
        <v>19</v>
      </c>
      <c r="X824">
        <v>252.36</v>
      </c>
      <c r="Y824">
        <v>86397</v>
      </c>
    </row>
    <row r="825" spans="1:25" x14ac:dyDescent="0.25">
      <c r="A825">
        <v>23735</v>
      </c>
      <c r="B825" t="s">
        <v>25</v>
      </c>
      <c r="C825">
        <v>0</v>
      </c>
      <c r="D825">
        <v>65.989999999999995</v>
      </c>
      <c r="E825">
        <v>8.99</v>
      </c>
      <c r="F825">
        <v>1466</v>
      </c>
      <c r="G825" t="s">
        <v>1505</v>
      </c>
      <c r="H825" t="s">
        <v>49</v>
      </c>
      <c r="I825" t="s">
        <v>58</v>
      </c>
      <c r="J825" t="s">
        <v>77</v>
      </c>
      <c r="K825" t="s">
        <v>78</v>
      </c>
      <c r="L825" t="s">
        <v>59</v>
      </c>
      <c r="M825" t="s">
        <v>1042</v>
      </c>
      <c r="N825">
        <v>0.56000000000000005</v>
      </c>
      <c r="O825" t="s">
        <v>33</v>
      </c>
      <c r="P825" t="s">
        <v>61</v>
      </c>
      <c r="Q825" t="s">
        <v>496</v>
      </c>
      <c r="R825" t="s">
        <v>443</v>
      </c>
      <c r="S825">
        <v>68601</v>
      </c>
      <c r="T825" s="3">
        <v>42166</v>
      </c>
      <c r="U825" s="3">
        <v>42168</v>
      </c>
      <c r="V825">
        <v>253.30319999999998</v>
      </c>
      <c r="W825">
        <v>10</v>
      </c>
      <c r="X825">
        <v>575.07000000000005</v>
      </c>
      <c r="Y825">
        <v>91115</v>
      </c>
    </row>
    <row r="826" spans="1:25" x14ac:dyDescent="0.25">
      <c r="A826">
        <v>25917</v>
      </c>
      <c r="B826" t="s">
        <v>106</v>
      </c>
      <c r="C826">
        <v>0.04</v>
      </c>
      <c r="D826">
        <v>130.97999999999999</v>
      </c>
      <c r="E826">
        <v>54.74</v>
      </c>
      <c r="F826">
        <v>1466</v>
      </c>
      <c r="G826" t="s">
        <v>1505</v>
      </c>
      <c r="H826" t="s">
        <v>39</v>
      </c>
      <c r="I826" t="s">
        <v>58</v>
      </c>
      <c r="J826" t="s">
        <v>41</v>
      </c>
      <c r="K826" t="s">
        <v>191</v>
      </c>
      <c r="L826" t="s">
        <v>121</v>
      </c>
      <c r="M826" t="s">
        <v>405</v>
      </c>
      <c r="N826">
        <v>0.69</v>
      </c>
      <c r="O826" t="s">
        <v>33</v>
      </c>
      <c r="P826" t="s">
        <v>61</v>
      </c>
      <c r="Q826" t="s">
        <v>496</v>
      </c>
      <c r="R826" t="s">
        <v>443</v>
      </c>
      <c r="S826">
        <v>68601</v>
      </c>
      <c r="T826" s="3">
        <v>42167</v>
      </c>
      <c r="U826" s="3">
        <v>42167</v>
      </c>
      <c r="V826">
        <v>-723.78399999999999</v>
      </c>
      <c r="W826">
        <v>14</v>
      </c>
      <c r="X826">
        <v>1781.66</v>
      </c>
      <c r="Y826">
        <v>91116</v>
      </c>
    </row>
    <row r="827" spans="1:25" x14ac:dyDescent="0.25">
      <c r="A827">
        <v>25915</v>
      </c>
      <c r="B827" t="s">
        <v>106</v>
      </c>
      <c r="C827">
        <v>0.04</v>
      </c>
      <c r="D827">
        <v>105.29</v>
      </c>
      <c r="E827">
        <v>10.119999999999999</v>
      </c>
      <c r="F827">
        <v>1469</v>
      </c>
      <c r="G827" t="s">
        <v>1506</v>
      </c>
      <c r="H827" t="s">
        <v>49</v>
      </c>
      <c r="I827" t="s">
        <v>58</v>
      </c>
      <c r="J827" t="s">
        <v>41</v>
      </c>
      <c r="K827" t="s">
        <v>50</v>
      </c>
      <c r="L827" t="s">
        <v>236</v>
      </c>
      <c r="M827" t="s">
        <v>1507</v>
      </c>
      <c r="N827">
        <v>0.79</v>
      </c>
      <c r="O827" t="s">
        <v>33</v>
      </c>
      <c r="P827" t="s">
        <v>34</v>
      </c>
      <c r="Q827" t="s">
        <v>212</v>
      </c>
      <c r="R827" t="s">
        <v>1508</v>
      </c>
      <c r="S827">
        <v>84015</v>
      </c>
      <c r="T827" s="3">
        <v>42167</v>
      </c>
      <c r="U827" s="3">
        <v>42171</v>
      </c>
      <c r="V827">
        <v>589.18799999999999</v>
      </c>
      <c r="W827">
        <v>9</v>
      </c>
      <c r="X827">
        <v>940.64</v>
      </c>
      <c r="Y827">
        <v>91116</v>
      </c>
    </row>
    <row r="828" spans="1:25" x14ac:dyDescent="0.25">
      <c r="A828">
        <v>25916</v>
      </c>
      <c r="B828" t="s">
        <v>106</v>
      </c>
      <c r="C828">
        <v>7.0000000000000007E-2</v>
      </c>
      <c r="D828">
        <v>31.76</v>
      </c>
      <c r="E828">
        <v>45.51</v>
      </c>
      <c r="F828">
        <v>1469</v>
      </c>
      <c r="G828" t="s">
        <v>1506</v>
      </c>
      <c r="H828" t="s">
        <v>39</v>
      </c>
      <c r="I828" t="s">
        <v>58</v>
      </c>
      <c r="J828" t="s">
        <v>41</v>
      </c>
      <c r="K828" t="s">
        <v>152</v>
      </c>
      <c r="L828" t="s">
        <v>121</v>
      </c>
      <c r="M828" t="s">
        <v>369</v>
      </c>
      <c r="N828">
        <v>0.65</v>
      </c>
      <c r="O828" t="s">
        <v>33</v>
      </c>
      <c r="P828" t="s">
        <v>34</v>
      </c>
      <c r="Q828" t="s">
        <v>212</v>
      </c>
      <c r="R828" t="s">
        <v>1508</v>
      </c>
      <c r="S828">
        <v>84015</v>
      </c>
      <c r="T828" s="3">
        <v>42167</v>
      </c>
      <c r="U828" s="3">
        <v>42169</v>
      </c>
      <c r="V828">
        <v>-1314.992</v>
      </c>
      <c r="W828">
        <v>18</v>
      </c>
      <c r="X828">
        <v>439.27</v>
      </c>
      <c r="Y828">
        <v>91116</v>
      </c>
    </row>
    <row r="829" spans="1:25" x14ac:dyDescent="0.25">
      <c r="A829">
        <v>21710</v>
      </c>
      <c r="B829" t="s">
        <v>25</v>
      </c>
      <c r="C829">
        <v>0.03</v>
      </c>
      <c r="D829">
        <v>420.98</v>
      </c>
      <c r="E829">
        <v>19.989999999999998</v>
      </c>
      <c r="F829">
        <v>1471</v>
      </c>
      <c r="G829" t="s">
        <v>1509</v>
      </c>
      <c r="H829" t="s">
        <v>49</v>
      </c>
      <c r="I829" t="s">
        <v>40</v>
      </c>
      <c r="J829" t="s">
        <v>29</v>
      </c>
      <c r="K829" t="s">
        <v>109</v>
      </c>
      <c r="L829" t="s">
        <v>59</v>
      </c>
      <c r="M829" t="s">
        <v>1510</v>
      </c>
      <c r="N829">
        <v>0.35</v>
      </c>
      <c r="O829" t="s">
        <v>33</v>
      </c>
      <c r="P829" t="s">
        <v>53</v>
      </c>
      <c r="Q829" t="s">
        <v>154</v>
      </c>
      <c r="R829" t="s">
        <v>1511</v>
      </c>
      <c r="S829">
        <v>43081</v>
      </c>
      <c r="T829" s="3">
        <v>42084</v>
      </c>
      <c r="U829" s="3">
        <v>42085</v>
      </c>
      <c r="V829">
        <v>3043.0310999999997</v>
      </c>
      <c r="W829">
        <v>10</v>
      </c>
      <c r="X829">
        <v>4410.1899999999996</v>
      </c>
      <c r="Y829">
        <v>87077</v>
      </c>
    </row>
    <row r="830" spans="1:25" x14ac:dyDescent="0.25">
      <c r="A830">
        <v>23958</v>
      </c>
      <c r="B830" t="s">
        <v>37</v>
      </c>
      <c r="C830">
        <v>0.02</v>
      </c>
      <c r="D830">
        <v>30.98</v>
      </c>
      <c r="E830">
        <v>6.5</v>
      </c>
      <c r="F830">
        <v>1472</v>
      </c>
      <c r="G830" t="s">
        <v>1512</v>
      </c>
      <c r="H830" t="s">
        <v>27</v>
      </c>
      <c r="I830" t="s">
        <v>40</v>
      </c>
      <c r="J830" t="s">
        <v>77</v>
      </c>
      <c r="K830" t="s">
        <v>180</v>
      </c>
      <c r="L830" t="s">
        <v>59</v>
      </c>
      <c r="M830" t="s">
        <v>1240</v>
      </c>
      <c r="N830">
        <v>0.79</v>
      </c>
      <c r="O830" t="s">
        <v>33</v>
      </c>
      <c r="P830" t="s">
        <v>53</v>
      </c>
      <c r="Q830" t="s">
        <v>154</v>
      </c>
      <c r="R830" t="s">
        <v>1513</v>
      </c>
      <c r="S830">
        <v>44145</v>
      </c>
      <c r="T830" s="3">
        <v>42185</v>
      </c>
      <c r="U830" s="3">
        <v>42186</v>
      </c>
      <c r="V830">
        <v>-44.624000000000002</v>
      </c>
      <c r="W830">
        <v>17</v>
      </c>
      <c r="X830">
        <v>552.89</v>
      </c>
      <c r="Y830">
        <v>87078</v>
      </c>
    </row>
    <row r="831" spans="1:25" x14ac:dyDescent="0.25">
      <c r="A831">
        <v>22313</v>
      </c>
      <c r="B831" t="s">
        <v>56</v>
      </c>
      <c r="C831">
        <v>0.05</v>
      </c>
      <c r="D831">
        <v>20.27</v>
      </c>
      <c r="E831">
        <v>3.99</v>
      </c>
      <c r="F831">
        <v>1472</v>
      </c>
      <c r="G831" t="s">
        <v>1512</v>
      </c>
      <c r="H831" t="s">
        <v>49</v>
      </c>
      <c r="I831" t="s">
        <v>40</v>
      </c>
      <c r="J831" t="s">
        <v>29</v>
      </c>
      <c r="K831" t="s">
        <v>257</v>
      </c>
      <c r="L831" t="s">
        <v>59</v>
      </c>
      <c r="M831" t="s">
        <v>1514</v>
      </c>
      <c r="N831">
        <v>0.56999999999999995</v>
      </c>
      <c r="O831" t="s">
        <v>33</v>
      </c>
      <c r="P831" t="s">
        <v>53</v>
      </c>
      <c r="Q831" t="s">
        <v>154</v>
      </c>
      <c r="R831" t="s">
        <v>1513</v>
      </c>
      <c r="S831">
        <v>44145</v>
      </c>
      <c r="T831" s="3">
        <v>42149</v>
      </c>
      <c r="U831" s="3">
        <v>42150</v>
      </c>
      <c r="V831">
        <v>309.25400000000002</v>
      </c>
      <c r="W831">
        <v>30</v>
      </c>
      <c r="X831">
        <v>621.55999999999995</v>
      </c>
      <c r="Y831">
        <v>87079</v>
      </c>
    </row>
    <row r="832" spans="1:25" x14ac:dyDescent="0.25">
      <c r="A832">
        <v>24937</v>
      </c>
      <c r="B832" t="s">
        <v>47</v>
      </c>
      <c r="C832">
        <v>0.04</v>
      </c>
      <c r="D832">
        <v>9.7799999999999994</v>
      </c>
      <c r="E832">
        <v>1.99</v>
      </c>
      <c r="F832">
        <v>1473</v>
      </c>
      <c r="G832" t="s">
        <v>1515</v>
      </c>
      <c r="H832" t="s">
        <v>27</v>
      </c>
      <c r="I832" t="s">
        <v>40</v>
      </c>
      <c r="J832" t="s">
        <v>77</v>
      </c>
      <c r="K832" t="s">
        <v>180</v>
      </c>
      <c r="L832" t="s">
        <v>51</v>
      </c>
      <c r="M832" t="s">
        <v>1516</v>
      </c>
      <c r="N832">
        <v>0.43</v>
      </c>
      <c r="O832" t="s">
        <v>33</v>
      </c>
      <c r="P832" t="s">
        <v>53</v>
      </c>
      <c r="Q832" t="s">
        <v>154</v>
      </c>
      <c r="R832" t="s">
        <v>1517</v>
      </c>
      <c r="S832">
        <v>44691</v>
      </c>
      <c r="T832" s="3">
        <v>42025</v>
      </c>
      <c r="U832" s="3">
        <v>42026</v>
      </c>
      <c r="V832">
        <v>61.292699999999996</v>
      </c>
      <c r="W832">
        <v>9</v>
      </c>
      <c r="X832">
        <v>88.83</v>
      </c>
      <c r="Y832">
        <v>87076</v>
      </c>
    </row>
    <row r="833" spans="1:25" x14ac:dyDescent="0.25">
      <c r="A833">
        <v>7544</v>
      </c>
      <c r="B833" t="s">
        <v>37</v>
      </c>
      <c r="C833">
        <v>7.0000000000000007E-2</v>
      </c>
      <c r="D833">
        <v>8.9499999999999993</v>
      </c>
      <c r="E833">
        <v>2.0099999999999998</v>
      </c>
      <c r="F833">
        <v>1481</v>
      </c>
      <c r="G833" t="s">
        <v>1518</v>
      </c>
      <c r="H833" t="s">
        <v>49</v>
      </c>
      <c r="I833" t="s">
        <v>28</v>
      </c>
      <c r="J833" t="s">
        <v>29</v>
      </c>
      <c r="K833" t="s">
        <v>93</v>
      </c>
      <c r="L833" t="s">
        <v>31</v>
      </c>
      <c r="M833" t="s">
        <v>1519</v>
      </c>
      <c r="N833">
        <v>0.39</v>
      </c>
      <c r="O833" t="s">
        <v>33</v>
      </c>
      <c r="P833" t="s">
        <v>34</v>
      </c>
      <c r="Q833" t="s">
        <v>45</v>
      </c>
      <c r="R833" t="s">
        <v>663</v>
      </c>
      <c r="S833">
        <v>90049</v>
      </c>
      <c r="T833" s="3">
        <v>42090</v>
      </c>
      <c r="U833" s="3">
        <v>42091</v>
      </c>
      <c r="V833">
        <v>91.73</v>
      </c>
      <c r="W833">
        <v>36</v>
      </c>
      <c r="X833">
        <v>307.64999999999998</v>
      </c>
      <c r="Y833">
        <v>53953</v>
      </c>
    </row>
    <row r="834" spans="1:25" x14ac:dyDescent="0.25">
      <c r="A834">
        <v>25544</v>
      </c>
      <c r="B834" t="s">
        <v>37</v>
      </c>
      <c r="C834">
        <v>7.0000000000000007E-2</v>
      </c>
      <c r="D834">
        <v>8.9499999999999993</v>
      </c>
      <c r="E834">
        <v>2.0099999999999998</v>
      </c>
      <c r="F834">
        <v>1482</v>
      </c>
      <c r="G834" t="s">
        <v>1520</v>
      </c>
      <c r="H834" t="s">
        <v>49</v>
      </c>
      <c r="I834" t="s">
        <v>28</v>
      </c>
      <c r="J834" t="s">
        <v>29</v>
      </c>
      <c r="K834" t="s">
        <v>93</v>
      </c>
      <c r="L834" t="s">
        <v>31</v>
      </c>
      <c r="M834" t="s">
        <v>1519</v>
      </c>
      <c r="N834">
        <v>0.39</v>
      </c>
      <c r="O834" t="s">
        <v>33</v>
      </c>
      <c r="P834" t="s">
        <v>61</v>
      </c>
      <c r="Q834" t="s">
        <v>300</v>
      </c>
      <c r="R834" t="s">
        <v>1485</v>
      </c>
      <c r="S834">
        <v>48708</v>
      </c>
      <c r="T834" s="3">
        <v>42090</v>
      </c>
      <c r="U834" s="3">
        <v>42091</v>
      </c>
      <c r="V834">
        <v>53.067899999999995</v>
      </c>
      <c r="W834">
        <v>9</v>
      </c>
      <c r="X834">
        <v>76.91</v>
      </c>
      <c r="Y834">
        <v>91362</v>
      </c>
    </row>
    <row r="835" spans="1:25" x14ac:dyDescent="0.25">
      <c r="A835">
        <v>22745</v>
      </c>
      <c r="B835" t="s">
        <v>37</v>
      </c>
      <c r="C835">
        <v>0.05</v>
      </c>
      <c r="D835">
        <v>9.65</v>
      </c>
      <c r="E835">
        <v>6.22</v>
      </c>
      <c r="F835">
        <v>1482</v>
      </c>
      <c r="G835" t="s">
        <v>1520</v>
      </c>
      <c r="H835" t="s">
        <v>49</v>
      </c>
      <c r="I835" t="s">
        <v>28</v>
      </c>
      <c r="J835" t="s">
        <v>41</v>
      </c>
      <c r="K835" t="s">
        <v>50</v>
      </c>
      <c r="L835" t="s">
        <v>59</v>
      </c>
      <c r="M835" t="s">
        <v>327</v>
      </c>
      <c r="N835">
        <v>0.55000000000000004</v>
      </c>
      <c r="O835" t="s">
        <v>33</v>
      </c>
      <c r="P835" t="s">
        <v>61</v>
      </c>
      <c r="Q835" t="s">
        <v>300</v>
      </c>
      <c r="R835" t="s">
        <v>1485</v>
      </c>
      <c r="S835">
        <v>48708</v>
      </c>
      <c r="T835" s="3">
        <v>42063</v>
      </c>
      <c r="U835" s="3">
        <v>42063</v>
      </c>
      <c r="V835">
        <v>-14.6432</v>
      </c>
      <c r="W835">
        <v>15</v>
      </c>
      <c r="X835">
        <v>151.34</v>
      </c>
      <c r="Y835">
        <v>91363</v>
      </c>
    </row>
    <row r="836" spans="1:25" x14ac:dyDescent="0.25">
      <c r="A836">
        <v>21806</v>
      </c>
      <c r="B836" t="s">
        <v>25</v>
      </c>
      <c r="C836">
        <v>0.06</v>
      </c>
      <c r="D836">
        <v>99.99</v>
      </c>
      <c r="E836">
        <v>19.989999999999998</v>
      </c>
      <c r="F836">
        <v>1484</v>
      </c>
      <c r="G836" t="s">
        <v>1521</v>
      </c>
      <c r="H836" t="s">
        <v>49</v>
      </c>
      <c r="I836" t="s">
        <v>40</v>
      </c>
      <c r="J836" t="s">
        <v>77</v>
      </c>
      <c r="K836" t="s">
        <v>180</v>
      </c>
      <c r="L836" t="s">
        <v>59</v>
      </c>
      <c r="M836" t="s">
        <v>1151</v>
      </c>
      <c r="N836">
        <v>0.52</v>
      </c>
      <c r="O836" t="s">
        <v>33</v>
      </c>
      <c r="P836" t="s">
        <v>61</v>
      </c>
      <c r="Q836" t="s">
        <v>178</v>
      </c>
      <c r="R836" t="s">
        <v>1522</v>
      </c>
      <c r="S836">
        <v>60016</v>
      </c>
      <c r="T836" s="3">
        <v>42074</v>
      </c>
      <c r="U836" s="3">
        <v>42077</v>
      </c>
      <c r="V836">
        <v>-127.56</v>
      </c>
      <c r="W836">
        <v>3</v>
      </c>
      <c r="X836">
        <v>290.24</v>
      </c>
      <c r="Y836">
        <v>91235</v>
      </c>
    </row>
    <row r="837" spans="1:25" x14ac:dyDescent="0.25">
      <c r="A837">
        <v>21807</v>
      </c>
      <c r="B837" t="s">
        <v>25</v>
      </c>
      <c r="C837">
        <v>0</v>
      </c>
      <c r="D837">
        <v>193.17</v>
      </c>
      <c r="E837">
        <v>19.989999999999998</v>
      </c>
      <c r="F837">
        <v>1484</v>
      </c>
      <c r="G837" t="s">
        <v>1521</v>
      </c>
      <c r="H837" t="s">
        <v>49</v>
      </c>
      <c r="I837" t="s">
        <v>40</v>
      </c>
      <c r="J837" t="s">
        <v>29</v>
      </c>
      <c r="K837" t="s">
        <v>141</v>
      </c>
      <c r="L837" t="s">
        <v>59</v>
      </c>
      <c r="M837" t="s">
        <v>1523</v>
      </c>
      <c r="N837">
        <v>0.71</v>
      </c>
      <c r="O837" t="s">
        <v>33</v>
      </c>
      <c r="P837" t="s">
        <v>61</v>
      </c>
      <c r="Q837" t="s">
        <v>178</v>
      </c>
      <c r="R837" t="s">
        <v>1522</v>
      </c>
      <c r="S837">
        <v>60016</v>
      </c>
      <c r="T837" s="3">
        <v>42074</v>
      </c>
      <c r="U837" s="3">
        <v>42075</v>
      </c>
      <c r="V837">
        <v>282.18</v>
      </c>
      <c r="W837">
        <v>5</v>
      </c>
      <c r="X837">
        <v>971.4</v>
      </c>
      <c r="Y837">
        <v>91235</v>
      </c>
    </row>
    <row r="838" spans="1:25" x14ac:dyDescent="0.25">
      <c r="A838">
        <v>21808</v>
      </c>
      <c r="B838" t="s">
        <v>25</v>
      </c>
      <c r="C838">
        <v>0.08</v>
      </c>
      <c r="D838">
        <v>20.99</v>
      </c>
      <c r="E838">
        <v>3.3</v>
      </c>
      <c r="F838">
        <v>1484</v>
      </c>
      <c r="G838" t="s">
        <v>1521</v>
      </c>
      <c r="H838" t="s">
        <v>27</v>
      </c>
      <c r="I838" t="s">
        <v>40</v>
      </c>
      <c r="J838" t="s">
        <v>77</v>
      </c>
      <c r="K838" t="s">
        <v>78</v>
      </c>
      <c r="L838" t="s">
        <v>51</v>
      </c>
      <c r="M838" t="s">
        <v>895</v>
      </c>
      <c r="N838">
        <v>0.81</v>
      </c>
      <c r="O838" t="s">
        <v>33</v>
      </c>
      <c r="P838" t="s">
        <v>61</v>
      </c>
      <c r="Q838" t="s">
        <v>178</v>
      </c>
      <c r="R838" t="s">
        <v>1522</v>
      </c>
      <c r="S838">
        <v>60016</v>
      </c>
      <c r="T838" s="3">
        <v>42074</v>
      </c>
      <c r="U838" s="3">
        <v>42074</v>
      </c>
      <c r="V838">
        <v>-96.337999999999994</v>
      </c>
      <c r="W838">
        <v>11</v>
      </c>
      <c r="X838">
        <v>193.51</v>
      </c>
      <c r="Y838">
        <v>91235</v>
      </c>
    </row>
    <row r="839" spans="1:25" x14ac:dyDescent="0.25">
      <c r="A839">
        <v>22763</v>
      </c>
      <c r="B839" t="s">
        <v>37</v>
      </c>
      <c r="C839">
        <v>0.04</v>
      </c>
      <c r="D839">
        <v>11.5</v>
      </c>
      <c r="E839">
        <v>7.19</v>
      </c>
      <c r="F839">
        <v>1485</v>
      </c>
      <c r="G839" t="s">
        <v>1524</v>
      </c>
      <c r="H839" t="s">
        <v>49</v>
      </c>
      <c r="I839" t="s">
        <v>40</v>
      </c>
      <c r="J839" t="s">
        <v>29</v>
      </c>
      <c r="K839" t="s">
        <v>109</v>
      </c>
      <c r="L839" t="s">
        <v>59</v>
      </c>
      <c r="M839" t="s">
        <v>1525</v>
      </c>
      <c r="N839">
        <v>0.4</v>
      </c>
      <c r="O839" t="s">
        <v>33</v>
      </c>
      <c r="P839" t="s">
        <v>61</v>
      </c>
      <c r="Q839" t="s">
        <v>178</v>
      </c>
      <c r="R839" t="s">
        <v>1526</v>
      </c>
      <c r="S839">
        <v>60516</v>
      </c>
      <c r="T839" s="3">
        <v>42055</v>
      </c>
      <c r="U839" s="3">
        <v>42058</v>
      </c>
      <c r="V839">
        <v>-23.357880000000002</v>
      </c>
      <c r="W839">
        <v>14</v>
      </c>
      <c r="X839">
        <v>157.81</v>
      </c>
      <c r="Y839">
        <v>91236</v>
      </c>
    </row>
    <row r="840" spans="1:25" x14ac:dyDescent="0.25">
      <c r="A840">
        <v>22764</v>
      </c>
      <c r="B840" t="s">
        <v>37</v>
      </c>
      <c r="C840">
        <v>0.02</v>
      </c>
      <c r="D840">
        <v>15.7</v>
      </c>
      <c r="E840">
        <v>11.25</v>
      </c>
      <c r="F840">
        <v>1485</v>
      </c>
      <c r="G840" t="s">
        <v>1524</v>
      </c>
      <c r="H840" t="s">
        <v>49</v>
      </c>
      <c r="I840" t="s">
        <v>40</v>
      </c>
      <c r="J840" t="s">
        <v>29</v>
      </c>
      <c r="K840" t="s">
        <v>141</v>
      </c>
      <c r="L840" t="s">
        <v>59</v>
      </c>
      <c r="M840" t="s">
        <v>1527</v>
      </c>
      <c r="N840">
        <v>0.6</v>
      </c>
      <c r="O840" t="s">
        <v>33</v>
      </c>
      <c r="P840" t="s">
        <v>61</v>
      </c>
      <c r="Q840" t="s">
        <v>178</v>
      </c>
      <c r="R840" t="s">
        <v>1526</v>
      </c>
      <c r="S840">
        <v>60516</v>
      </c>
      <c r="T840" s="3">
        <v>42055</v>
      </c>
      <c r="U840" s="3">
        <v>42056</v>
      </c>
      <c r="V840">
        <v>-18.241599999999998</v>
      </c>
      <c r="W840">
        <v>1</v>
      </c>
      <c r="X840">
        <v>19.440000000000001</v>
      </c>
      <c r="Y840">
        <v>91236</v>
      </c>
    </row>
    <row r="841" spans="1:25" x14ac:dyDescent="0.25">
      <c r="A841">
        <v>22765</v>
      </c>
      <c r="B841" t="s">
        <v>37</v>
      </c>
      <c r="C841">
        <v>0.05</v>
      </c>
      <c r="D841">
        <v>225.02</v>
      </c>
      <c r="E841">
        <v>28.66</v>
      </c>
      <c r="F841">
        <v>1485</v>
      </c>
      <c r="G841" t="s">
        <v>1524</v>
      </c>
      <c r="H841" t="s">
        <v>39</v>
      </c>
      <c r="I841" t="s">
        <v>40</v>
      </c>
      <c r="J841" t="s">
        <v>29</v>
      </c>
      <c r="K841" t="s">
        <v>141</v>
      </c>
      <c r="L841" t="s">
        <v>43</v>
      </c>
      <c r="M841" t="s">
        <v>1528</v>
      </c>
      <c r="N841">
        <v>0.72</v>
      </c>
      <c r="O841" t="s">
        <v>33</v>
      </c>
      <c r="P841" t="s">
        <v>61</v>
      </c>
      <c r="Q841" t="s">
        <v>178</v>
      </c>
      <c r="R841" t="s">
        <v>1526</v>
      </c>
      <c r="S841">
        <v>60516</v>
      </c>
      <c r="T841" s="3">
        <v>42055</v>
      </c>
      <c r="U841" s="3">
        <v>42057</v>
      </c>
      <c r="V841">
        <v>1428.9104</v>
      </c>
      <c r="W841">
        <v>21</v>
      </c>
      <c r="X841">
        <v>4636.63</v>
      </c>
      <c r="Y841">
        <v>91236</v>
      </c>
    </row>
    <row r="842" spans="1:25" x14ac:dyDescent="0.25">
      <c r="A842">
        <v>18460</v>
      </c>
      <c r="B842" t="s">
        <v>25</v>
      </c>
      <c r="C842">
        <v>0.04</v>
      </c>
      <c r="D842">
        <v>119.99</v>
      </c>
      <c r="E842">
        <v>14</v>
      </c>
      <c r="F842">
        <v>1492</v>
      </c>
      <c r="G842" t="s">
        <v>1529</v>
      </c>
      <c r="H842" t="s">
        <v>39</v>
      </c>
      <c r="I842" t="s">
        <v>28</v>
      </c>
      <c r="J842" t="s">
        <v>77</v>
      </c>
      <c r="K842" t="s">
        <v>85</v>
      </c>
      <c r="L842" t="s">
        <v>43</v>
      </c>
      <c r="M842" t="s">
        <v>890</v>
      </c>
      <c r="N842">
        <v>0.36</v>
      </c>
      <c r="O842" t="s">
        <v>33</v>
      </c>
      <c r="P842" t="s">
        <v>61</v>
      </c>
      <c r="Q842" t="s">
        <v>506</v>
      </c>
      <c r="R842" t="s">
        <v>1530</v>
      </c>
      <c r="S842">
        <v>65721</v>
      </c>
      <c r="T842" s="3">
        <v>42171</v>
      </c>
      <c r="U842" s="3">
        <v>42173</v>
      </c>
      <c r="V842">
        <v>509.95830000000001</v>
      </c>
      <c r="W842">
        <v>6</v>
      </c>
      <c r="X842">
        <v>739.07</v>
      </c>
      <c r="Y842">
        <v>88004</v>
      </c>
    </row>
    <row r="843" spans="1:25" x14ac:dyDescent="0.25">
      <c r="A843">
        <v>19472</v>
      </c>
      <c r="B843" t="s">
        <v>47</v>
      </c>
      <c r="C843">
        <v>0.06</v>
      </c>
      <c r="D843">
        <v>8.3699999999999992</v>
      </c>
      <c r="E843">
        <v>10.16</v>
      </c>
      <c r="F843">
        <v>1494</v>
      </c>
      <c r="G843" t="s">
        <v>1531</v>
      </c>
      <c r="H843" t="s">
        <v>49</v>
      </c>
      <c r="I843" t="s">
        <v>28</v>
      </c>
      <c r="J843" t="s">
        <v>41</v>
      </c>
      <c r="K843" t="s">
        <v>50</v>
      </c>
      <c r="L843" t="s">
        <v>236</v>
      </c>
      <c r="M843" t="s">
        <v>1213</v>
      </c>
      <c r="N843">
        <v>0.59</v>
      </c>
      <c r="O843" t="s">
        <v>33</v>
      </c>
      <c r="P843" t="s">
        <v>53</v>
      </c>
      <c r="Q843" t="s">
        <v>415</v>
      </c>
      <c r="R843" t="s">
        <v>1532</v>
      </c>
      <c r="S843">
        <v>21222</v>
      </c>
      <c r="T843" s="3">
        <v>42074</v>
      </c>
      <c r="U843" s="3">
        <v>42076</v>
      </c>
      <c r="V843">
        <v>-255.65</v>
      </c>
      <c r="W843">
        <v>18</v>
      </c>
      <c r="X843">
        <v>157.63999999999999</v>
      </c>
      <c r="Y843">
        <v>85880</v>
      </c>
    </row>
    <row r="844" spans="1:25" x14ac:dyDescent="0.25">
      <c r="A844">
        <v>19473</v>
      </c>
      <c r="B844" t="s">
        <v>47</v>
      </c>
      <c r="C844">
        <v>0.09</v>
      </c>
      <c r="D844">
        <v>6.48</v>
      </c>
      <c r="E844">
        <v>9.17</v>
      </c>
      <c r="F844">
        <v>1494</v>
      </c>
      <c r="G844" t="s">
        <v>1531</v>
      </c>
      <c r="H844" t="s">
        <v>27</v>
      </c>
      <c r="I844" t="s">
        <v>28</v>
      </c>
      <c r="J844" t="s">
        <v>29</v>
      </c>
      <c r="K844" t="s">
        <v>93</v>
      </c>
      <c r="L844" t="s">
        <v>59</v>
      </c>
      <c r="M844" t="s">
        <v>294</v>
      </c>
      <c r="N844">
        <v>0.37</v>
      </c>
      <c r="O844" t="s">
        <v>33</v>
      </c>
      <c r="P844" t="s">
        <v>53</v>
      </c>
      <c r="Q844" t="s">
        <v>415</v>
      </c>
      <c r="R844" t="s">
        <v>1532</v>
      </c>
      <c r="S844">
        <v>21222</v>
      </c>
      <c r="T844" s="3">
        <v>42074</v>
      </c>
      <c r="U844" s="3">
        <v>42076</v>
      </c>
      <c r="V844">
        <v>-76.540000000000006</v>
      </c>
      <c r="W844">
        <v>6</v>
      </c>
      <c r="X844">
        <v>42.16</v>
      </c>
      <c r="Y844">
        <v>85880</v>
      </c>
    </row>
    <row r="845" spans="1:25" x14ac:dyDescent="0.25">
      <c r="A845">
        <v>24286</v>
      </c>
      <c r="B845" t="s">
        <v>47</v>
      </c>
      <c r="C845">
        <v>0.09</v>
      </c>
      <c r="D845">
        <v>6.28</v>
      </c>
      <c r="E845">
        <v>5.29</v>
      </c>
      <c r="F845">
        <v>1497</v>
      </c>
      <c r="G845" t="s">
        <v>1533</v>
      </c>
      <c r="H845" t="s">
        <v>49</v>
      </c>
      <c r="I845" t="s">
        <v>28</v>
      </c>
      <c r="J845" t="s">
        <v>41</v>
      </c>
      <c r="K845" t="s">
        <v>50</v>
      </c>
      <c r="L845" t="s">
        <v>59</v>
      </c>
      <c r="M845" t="s">
        <v>440</v>
      </c>
      <c r="N845">
        <v>0.43</v>
      </c>
      <c r="O845" t="s">
        <v>33</v>
      </c>
      <c r="P845" t="s">
        <v>53</v>
      </c>
      <c r="Q845" t="s">
        <v>71</v>
      </c>
      <c r="R845" t="s">
        <v>1534</v>
      </c>
      <c r="S845">
        <v>14901</v>
      </c>
      <c r="T845" s="3">
        <v>42074</v>
      </c>
      <c r="U845" s="3">
        <v>42075</v>
      </c>
      <c r="V845">
        <v>-10.09</v>
      </c>
      <c r="W845">
        <v>2</v>
      </c>
      <c r="X845">
        <v>14.08</v>
      </c>
      <c r="Y845">
        <v>85880</v>
      </c>
    </row>
    <row r="846" spans="1:25" x14ac:dyDescent="0.25">
      <c r="A846">
        <v>24287</v>
      </c>
      <c r="B846" t="s">
        <v>47</v>
      </c>
      <c r="C846">
        <v>0.03</v>
      </c>
      <c r="D846">
        <v>15.14</v>
      </c>
      <c r="E846">
        <v>4.53</v>
      </c>
      <c r="F846">
        <v>1497</v>
      </c>
      <c r="G846" t="s">
        <v>1533</v>
      </c>
      <c r="H846" t="s">
        <v>49</v>
      </c>
      <c r="I846" t="s">
        <v>28</v>
      </c>
      <c r="J846" t="s">
        <v>29</v>
      </c>
      <c r="K846" t="s">
        <v>141</v>
      </c>
      <c r="L846" t="s">
        <v>59</v>
      </c>
      <c r="M846" t="s">
        <v>1201</v>
      </c>
      <c r="N846">
        <v>0.81</v>
      </c>
      <c r="O846" t="s">
        <v>33</v>
      </c>
      <c r="P846" t="s">
        <v>53</v>
      </c>
      <c r="Q846" t="s">
        <v>71</v>
      </c>
      <c r="R846" t="s">
        <v>1534</v>
      </c>
      <c r="S846">
        <v>14901</v>
      </c>
      <c r="T846" s="3">
        <v>42074</v>
      </c>
      <c r="U846" s="3">
        <v>42076</v>
      </c>
      <c r="V846">
        <v>-92.87</v>
      </c>
      <c r="W846">
        <v>17</v>
      </c>
      <c r="X846">
        <v>256.73</v>
      </c>
      <c r="Y846">
        <v>85880</v>
      </c>
    </row>
    <row r="847" spans="1:25" x14ac:dyDescent="0.25">
      <c r="A847">
        <v>20016</v>
      </c>
      <c r="B847" t="s">
        <v>56</v>
      </c>
      <c r="C847">
        <v>0.05</v>
      </c>
      <c r="D847">
        <v>2.16</v>
      </c>
      <c r="E847">
        <v>6.05</v>
      </c>
      <c r="F847">
        <v>1499</v>
      </c>
      <c r="G847" t="s">
        <v>1535</v>
      </c>
      <c r="H847" t="s">
        <v>49</v>
      </c>
      <c r="I847" t="s">
        <v>40</v>
      </c>
      <c r="J847" t="s">
        <v>29</v>
      </c>
      <c r="K847" t="s">
        <v>109</v>
      </c>
      <c r="L847" t="s">
        <v>59</v>
      </c>
      <c r="M847" t="s">
        <v>1536</v>
      </c>
      <c r="N847">
        <v>0.37</v>
      </c>
      <c r="O847" t="s">
        <v>33</v>
      </c>
      <c r="P847" t="s">
        <v>136</v>
      </c>
      <c r="Q847" t="s">
        <v>362</v>
      </c>
      <c r="R847" t="s">
        <v>1537</v>
      </c>
      <c r="S847">
        <v>33134</v>
      </c>
      <c r="T847" s="3">
        <v>42039</v>
      </c>
      <c r="U847" s="3">
        <v>42040</v>
      </c>
      <c r="V847">
        <v>-298.88600000000002</v>
      </c>
      <c r="W847">
        <v>8</v>
      </c>
      <c r="X847">
        <v>18.59</v>
      </c>
      <c r="Y847">
        <v>90731</v>
      </c>
    </row>
    <row r="848" spans="1:25" x14ac:dyDescent="0.25">
      <c r="A848">
        <v>20017</v>
      </c>
      <c r="B848" t="s">
        <v>56</v>
      </c>
      <c r="C848">
        <v>0.03</v>
      </c>
      <c r="D848">
        <v>6.48</v>
      </c>
      <c r="E848">
        <v>6.6</v>
      </c>
      <c r="F848">
        <v>1499</v>
      </c>
      <c r="G848" t="s">
        <v>1535</v>
      </c>
      <c r="H848" t="s">
        <v>49</v>
      </c>
      <c r="I848" t="s">
        <v>40</v>
      </c>
      <c r="J848" t="s">
        <v>29</v>
      </c>
      <c r="K848" t="s">
        <v>93</v>
      </c>
      <c r="L848" t="s">
        <v>59</v>
      </c>
      <c r="M848" t="s">
        <v>603</v>
      </c>
      <c r="N848">
        <v>0.37</v>
      </c>
      <c r="O848" t="s">
        <v>33</v>
      </c>
      <c r="P848" t="s">
        <v>136</v>
      </c>
      <c r="Q848" t="s">
        <v>362</v>
      </c>
      <c r="R848" t="s">
        <v>1537</v>
      </c>
      <c r="S848">
        <v>33134</v>
      </c>
      <c r="T848" s="3">
        <v>42039</v>
      </c>
      <c r="U848" s="3">
        <v>42040</v>
      </c>
      <c r="V848">
        <v>-145.852</v>
      </c>
      <c r="W848">
        <v>9</v>
      </c>
      <c r="X848">
        <v>58.83</v>
      </c>
      <c r="Y848">
        <v>90731</v>
      </c>
    </row>
    <row r="849" spans="1:25" x14ac:dyDescent="0.25">
      <c r="A849">
        <v>20018</v>
      </c>
      <c r="B849" t="s">
        <v>56</v>
      </c>
      <c r="C849">
        <v>0.08</v>
      </c>
      <c r="D849">
        <v>146.05000000000001</v>
      </c>
      <c r="E849">
        <v>80.2</v>
      </c>
      <c r="F849">
        <v>1499</v>
      </c>
      <c r="G849" t="s">
        <v>1535</v>
      </c>
      <c r="H849" t="s">
        <v>39</v>
      </c>
      <c r="I849" t="s">
        <v>40</v>
      </c>
      <c r="J849" t="s">
        <v>41</v>
      </c>
      <c r="K849" t="s">
        <v>152</v>
      </c>
      <c r="L849" t="s">
        <v>121</v>
      </c>
      <c r="M849" t="s">
        <v>347</v>
      </c>
      <c r="N849">
        <v>0.71</v>
      </c>
      <c r="O849" t="s">
        <v>33</v>
      </c>
      <c r="P849" t="s">
        <v>136</v>
      </c>
      <c r="Q849" t="s">
        <v>362</v>
      </c>
      <c r="R849" t="s">
        <v>1537</v>
      </c>
      <c r="S849">
        <v>33134</v>
      </c>
      <c r="T849" s="3">
        <v>42039</v>
      </c>
      <c r="U849" s="3">
        <v>42040</v>
      </c>
      <c r="V849">
        <v>-27.951000000000001</v>
      </c>
      <c r="W849">
        <v>11</v>
      </c>
      <c r="X849">
        <v>1557.66</v>
      </c>
      <c r="Y849">
        <v>90731</v>
      </c>
    </row>
    <row r="850" spans="1:25" x14ac:dyDescent="0.25">
      <c r="A850">
        <v>21682</v>
      </c>
      <c r="B850" t="s">
        <v>47</v>
      </c>
      <c r="C850">
        <v>0.08</v>
      </c>
      <c r="D850">
        <v>3.69</v>
      </c>
      <c r="E850">
        <v>0.5</v>
      </c>
      <c r="F850">
        <v>1502</v>
      </c>
      <c r="G850" t="s">
        <v>1538</v>
      </c>
      <c r="H850" t="s">
        <v>49</v>
      </c>
      <c r="I850" t="s">
        <v>58</v>
      </c>
      <c r="J850" t="s">
        <v>29</v>
      </c>
      <c r="K850" t="s">
        <v>134</v>
      </c>
      <c r="L850" t="s">
        <v>59</v>
      </c>
      <c r="M850" t="s">
        <v>1539</v>
      </c>
      <c r="N850">
        <v>0.38</v>
      </c>
      <c r="O850" t="s">
        <v>33</v>
      </c>
      <c r="P850" t="s">
        <v>136</v>
      </c>
      <c r="Q850" t="s">
        <v>362</v>
      </c>
      <c r="R850" t="s">
        <v>1540</v>
      </c>
      <c r="S850">
        <v>33065</v>
      </c>
      <c r="T850" s="3">
        <v>42131</v>
      </c>
      <c r="U850" s="3">
        <v>42134</v>
      </c>
      <c r="V850">
        <v>-3.6547000000000001</v>
      </c>
      <c r="W850">
        <v>38</v>
      </c>
      <c r="X850">
        <v>129.43</v>
      </c>
      <c r="Y850">
        <v>89193</v>
      </c>
    </row>
    <row r="851" spans="1:25" x14ac:dyDescent="0.25">
      <c r="A851">
        <v>18868</v>
      </c>
      <c r="B851" t="s">
        <v>106</v>
      </c>
      <c r="C851">
        <v>0.08</v>
      </c>
      <c r="D851">
        <v>5.84</v>
      </c>
      <c r="E851">
        <v>1</v>
      </c>
      <c r="F851">
        <v>1502</v>
      </c>
      <c r="G851" t="s">
        <v>1538</v>
      </c>
      <c r="H851" t="s">
        <v>27</v>
      </c>
      <c r="I851" t="s">
        <v>58</v>
      </c>
      <c r="J851" t="s">
        <v>29</v>
      </c>
      <c r="K851" t="s">
        <v>30</v>
      </c>
      <c r="L851" t="s">
        <v>31</v>
      </c>
      <c r="M851" t="s">
        <v>1541</v>
      </c>
      <c r="N851">
        <v>0.38</v>
      </c>
      <c r="O851" t="s">
        <v>33</v>
      </c>
      <c r="P851" t="s">
        <v>136</v>
      </c>
      <c r="Q851" t="s">
        <v>362</v>
      </c>
      <c r="R851" t="s">
        <v>1540</v>
      </c>
      <c r="S851">
        <v>33065</v>
      </c>
      <c r="T851" s="3">
        <v>42184</v>
      </c>
      <c r="U851" s="3">
        <v>42188</v>
      </c>
      <c r="V851">
        <v>731.92199999999991</v>
      </c>
      <c r="W851">
        <v>11</v>
      </c>
      <c r="X851">
        <v>61.39</v>
      </c>
      <c r="Y851">
        <v>89194</v>
      </c>
    </row>
    <row r="852" spans="1:25" x14ac:dyDescent="0.25">
      <c r="A852">
        <v>18869</v>
      </c>
      <c r="B852" t="s">
        <v>106</v>
      </c>
      <c r="C852">
        <v>0</v>
      </c>
      <c r="D852">
        <v>205.99</v>
      </c>
      <c r="E852">
        <v>8.99</v>
      </c>
      <c r="F852">
        <v>1502</v>
      </c>
      <c r="G852" t="s">
        <v>1538</v>
      </c>
      <c r="H852" t="s">
        <v>49</v>
      </c>
      <c r="I852" t="s">
        <v>58</v>
      </c>
      <c r="J852" t="s">
        <v>77</v>
      </c>
      <c r="K852" t="s">
        <v>78</v>
      </c>
      <c r="L852" t="s">
        <v>59</v>
      </c>
      <c r="M852" t="s">
        <v>1542</v>
      </c>
      <c r="N852">
        <v>0.6</v>
      </c>
      <c r="O852" t="s">
        <v>33</v>
      </c>
      <c r="P852" t="s">
        <v>136</v>
      </c>
      <c r="Q852" t="s">
        <v>362</v>
      </c>
      <c r="R852" t="s">
        <v>1540</v>
      </c>
      <c r="S852">
        <v>33065</v>
      </c>
      <c r="T852" s="3">
        <v>42184</v>
      </c>
      <c r="U852" s="3">
        <v>42187</v>
      </c>
      <c r="V852">
        <v>186.55799999999999</v>
      </c>
      <c r="W852">
        <v>13</v>
      </c>
      <c r="X852">
        <v>2435.52</v>
      </c>
      <c r="Y852">
        <v>89194</v>
      </c>
    </row>
    <row r="853" spans="1:25" x14ac:dyDescent="0.25">
      <c r="A853">
        <v>18061</v>
      </c>
      <c r="B853" t="s">
        <v>106</v>
      </c>
      <c r="C853">
        <v>0</v>
      </c>
      <c r="D853">
        <v>85.99</v>
      </c>
      <c r="E853">
        <v>0.99</v>
      </c>
      <c r="F853">
        <v>1505</v>
      </c>
      <c r="G853" t="s">
        <v>1543</v>
      </c>
      <c r="H853" t="s">
        <v>49</v>
      </c>
      <c r="I853" t="s">
        <v>58</v>
      </c>
      <c r="J853" t="s">
        <v>77</v>
      </c>
      <c r="K853" t="s">
        <v>78</v>
      </c>
      <c r="L853" t="s">
        <v>31</v>
      </c>
      <c r="M853" t="s">
        <v>482</v>
      </c>
      <c r="N853">
        <v>0.85</v>
      </c>
      <c r="O853" t="s">
        <v>33</v>
      </c>
      <c r="P853" t="s">
        <v>61</v>
      </c>
      <c r="Q853" t="s">
        <v>130</v>
      </c>
      <c r="R853" t="s">
        <v>1544</v>
      </c>
      <c r="S853">
        <v>77840</v>
      </c>
      <c r="T853" s="3">
        <v>42168</v>
      </c>
      <c r="U853" s="3">
        <v>42173</v>
      </c>
      <c r="V853">
        <v>-138.03680000000003</v>
      </c>
      <c r="W853">
        <v>6</v>
      </c>
      <c r="X853">
        <v>464.86</v>
      </c>
      <c r="Y853">
        <v>86181</v>
      </c>
    </row>
    <row r="854" spans="1:25" x14ac:dyDescent="0.25">
      <c r="A854">
        <v>23329</v>
      </c>
      <c r="B854" t="s">
        <v>47</v>
      </c>
      <c r="C854">
        <v>0.09</v>
      </c>
      <c r="D854">
        <v>20.98</v>
      </c>
      <c r="E854">
        <v>1.49</v>
      </c>
      <c r="F854">
        <v>1511</v>
      </c>
      <c r="G854" t="s">
        <v>1545</v>
      </c>
      <c r="H854" t="s">
        <v>49</v>
      </c>
      <c r="I854" t="s">
        <v>28</v>
      </c>
      <c r="J854" t="s">
        <v>29</v>
      </c>
      <c r="K854" t="s">
        <v>109</v>
      </c>
      <c r="L854" t="s">
        <v>59</v>
      </c>
      <c r="M854" t="s">
        <v>1546</v>
      </c>
      <c r="N854">
        <v>0.35</v>
      </c>
      <c r="O854" t="s">
        <v>33</v>
      </c>
      <c r="P854" t="s">
        <v>61</v>
      </c>
      <c r="Q854" t="s">
        <v>703</v>
      </c>
      <c r="R854" t="s">
        <v>1547</v>
      </c>
      <c r="S854">
        <v>47302</v>
      </c>
      <c r="T854" s="3">
        <v>42177</v>
      </c>
      <c r="U854" s="3">
        <v>42179</v>
      </c>
      <c r="V854">
        <v>199.1823</v>
      </c>
      <c r="W854">
        <v>14</v>
      </c>
      <c r="X854">
        <v>288.67</v>
      </c>
      <c r="Y854">
        <v>90303</v>
      </c>
    </row>
    <row r="855" spans="1:25" x14ac:dyDescent="0.25">
      <c r="A855">
        <v>23470</v>
      </c>
      <c r="B855" t="s">
        <v>47</v>
      </c>
      <c r="C855">
        <v>0.06</v>
      </c>
      <c r="D855">
        <v>55.48</v>
      </c>
      <c r="E855">
        <v>4.8499999999999996</v>
      </c>
      <c r="F855">
        <v>1519</v>
      </c>
      <c r="G855" t="s">
        <v>1548</v>
      </c>
      <c r="H855" t="s">
        <v>49</v>
      </c>
      <c r="I855" t="s">
        <v>114</v>
      </c>
      <c r="J855" t="s">
        <v>29</v>
      </c>
      <c r="K855" t="s">
        <v>93</v>
      </c>
      <c r="L855" t="s">
        <v>59</v>
      </c>
      <c r="M855" t="s">
        <v>1549</v>
      </c>
      <c r="N855">
        <v>0.37</v>
      </c>
      <c r="O855" t="s">
        <v>33</v>
      </c>
      <c r="P855" t="s">
        <v>53</v>
      </c>
      <c r="Q855" t="s">
        <v>188</v>
      </c>
      <c r="R855" t="s">
        <v>511</v>
      </c>
      <c r="S855">
        <v>4210</v>
      </c>
      <c r="T855" s="3">
        <v>42169</v>
      </c>
      <c r="U855" s="3">
        <v>42169</v>
      </c>
      <c r="V855">
        <v>711.05189999999993</v>
      </c>
      <c r="W855">
        <v>19</v>
      </c>
      <c r="X855">
        <v>1030.51</v>
      </c>
      <c r="Y855">
        <v>89957</v>
      </c>
    </row>
    <row r="856" spans="1:25" x14ac:dyDescent="0.25">
      <c r="A856">
        <v>23471</v>
      </c>
      <c r="B856" t="s">
        <v>47</v>
      </c>
      <c r="C856">
        <v>0.1</v>
      </c>
      <c r="D856">
        <v>122.99</v>
      </c>
      <c r="E856">
        <v>70.2</v>
      </c>
      <c r="F856">
        <v>1522</v>
      </c>
      <c r="G856" t="s">
        <v>1550</v>
      </c>
      <c r="H856" t="s">
        <v>39</v>
      </c>
      <c r="I856" t="s">
        <v>114</v>
      </c>
      <c r="J856" t="s">
        <v>41</v>
      </c>
      <c r="K856" t="s">
        <v>42</v>
      </c>
      <c r="L856" t="s">
        <v>43</v>
      </c>
      <c r="M856" t="s">
        <v>147</v>
      </c>
      <c r="N856">
        <v>0.74</v>
      </c>
      <c r="O856" t="s">
        <v>33</v>
      </c>
      <c r="P856" t="s">
        <v>61</v>
      </c>
      <c r="Q856" t="s">
        <v>62</v>
      </c>
      <c r="R856" t="s">
        <v>1551</v>
      </c>
      <c r="S856">
        <v>55305</v>
      </c>
      <c r="T856" s="3">
        <v>42169</v>
      </c>
      <c r="U856" s="3">
        <v>42170</v>
      </c>
      <c r="V856">
        <v>-899.67499999999995</v>
      </c>
      <c r="W856">
        <v>17</v>
      </c>
      <c r="X856">
        <v>2026.91</v>
      </c>
      <c r="Y856">
        <v>89957</v>
      </c>
    </row>
    <row r="857" spans="1:25" x14ac:dyDescent="0.25">
      <c r="A857">
        <v>19269</v>
      </c>
      <c r="B857" t="s">
        <v>25</v>
      </c>
      <c r="C857">
        <v>0.04</v>
      </c>
      <c r="D857">
        <v>11.34</v>
      </c>
      <c r="E857">
        <v>5.01</v>
      </c>
      <c r="F857">
        <v>1526</v>
      </c>
      <c r="G857" t="s">
        <v>1552</v>
      </c>
      <c r="H857" t="s">
        <v>49</v>
      </c>
      <c r="I857" t="s">
        <v>40</v>
      </c>
      <c r="J857" t="s">
        <v>29</v>
      </c>
      <c r="K857" t="s">
        <v>93</v>
      </c>
      <c r="L857" t="s">
        <v>59</v>
      </c>
      <c r="M857" t="s">
        <v>576</v>
      </c>
      <c r="N857">
        <v>0.36</v>
      </c>
      <c r="O857" t="s">
        <v>33</v>
      </c>
      <c r="P857" t="s">
        <v>136</v>
      </c>
      <c r="Q857" t="s">
        <v>1278</v>
      </c>
      <c r="R857" t="s">
        <v>1553</v>
      </c>
      <c r="S857">
        <v>35211</v>
      </c>
      <c r="T857" s="3">
        <v>42045</v>
      </c>
      <c r="U857" s="3">
        <v>42046</v>
      </c>
      <c r="V857">
        <v>-189.22399999999999</v>
      </c>
      <c r="W857">
        <v>10</v>
      </c>
      <c r="X857">
        <v>115.53</v>
      </c>
      <c r="Y857">
        <v>86812</v>
      </c>
    </row>
    <row r="858" spans="1:25" x14ac:dyDescent="0.25">
      <c r="A858">
        <v>24974</v>
      </c>
      <c r="B858" t="s">
        <v>47</v>
      </c>
      <c r="C858">
        <v>0.03</v>
      </c>
      <c r="D858">
        <v>30.98</v>
      </c>
      <c r="E858">
        <v>8.99</v>
      </c>
      <c r="F858">
        <v>1527</v>
      </c>
      <c r="G858" t="s">
        <v>1554</v>
      </c>
      <c r="H858" t="s">
        <v>27</v>
      </c>
      <c r="I858" t="s">
        <v>58</v>
      </c>
      <c r="J858" t="s">
        <v>29</v>
      </c>
      <c r="K858" t="s">
        <v>30</v>
      </c>
      <c r="L858" t="s">
        <v>51</v>
      </c>
      <c r="M858" t="s">
        <v>1555</v>
      </c>
      <c r="N858">
        <v>0.57999999999999996</v>
      </c>
      <c r="O858" t="s">
        <v>33</v>
      </c>
      <c r="P858" t="s">
        <v>136</v>
      </c>
      <c r="Q858" t="s">
        <v>1278</v>
      </c>
      <c r="R858" t="s">
        <v>1556</v>
      </c>
      <c r="S858">
        <v>35601</v>
      </c>
      <c r="T858" s="3">
        <v>42013</v>
      </c>
      <c r="U858" s="3">
        <v>42015</v>
      </c>
      <c r="V858">
        <v>0.50999999999999868</v>
      </c>
      <c r="W858">
        <v>5</v>
      </c>
      <c r="X858">
        <v>162.38999999999999</v>
      </c>
      <c r="Y858">
        <v>86813</v>
      </c>
    </row>
    <row r="859" spans="1:25" x14ac:dyDescent="0.25">
      <c r="A859">
        <v>22253</v>
      </c>
      <c r="B859" t="s">
        <v>106</v>
      </c>
      <c r="C859">
        <v>0.03</v>
      </c>
      <c r="D859">
        <v>65.989999999999995</v>
      </c>
      <c r="E859">
        <v>5.26</v>
      </c>
      <c r="F859">
        <v>1527</v>
      </c>
      <c r="G859" t="s">
        <v>1554</v>
      </c>
      <c r="H859" t="s">
        <v>49</v>
      </c>
      <c r="I859" t="s">
        <v>40</v>
      </c>
      <c r="J859" t="s">
        <v>77</v>
      </c>
      <c r="K859" t="s">
        <v>78</v>
      </c>
      <c r="L859" t="s">
        <v>59</v>
      </c>
      <c r="M859" t="s">
        <v>493</v>
      </c>
      <c r="N859">
        <v>0.56000000000000005</v>
      </c>
      <c r="O859" t="s">
        <v>33</v>
      </c>
      <c r="P859" t="s">
        <v>136</v>
      </c>
      <c r="Q859" t="s">
        <v>1278</v>
      </c>
      <c r="R859" t="s">
        <v>1556</v>
      </c>
      <c r="S859">
        <v>35601</v>
      </c>
      <c r="T859" s="3">
        <v>42093</v>
      </c>
      <c r="U859" s="3">
        <v>42103</v>
      </c>
      <c r="V859">
        <v>-52.248000000000005</v>
      </c>
      <c r="W859">
        <v>23</v>
      </c>
      <c r="X859">
        <v>1316.03</v>
      </c>
      <c r="Y859">
        <v>86814</v>
      </c>
    </row>
    <row r="860" spans="1:25" x14ac:dyDescent="0.25">
      <c r="A860">
        <v>21455</v>
      </c>
      <c r="B860" t="s">
        <v>106</v>
      </c>
      <c r="C860">
        <v>0.09</v>
      </c>
      <c r="D860">
        <v>50.98</v>
      </c>
      <c r="E860">
        <v>6.5</v>
      </c>
      <c r="F860">
        <v>1527</v>
      </c>
      <c r="G860" t="s">
        <v>1554</v>
      </c>
      <c r="H860" t="s">
        <v>49</v>
      </c>
      <c r="I860" t="s">
        <v>40</v>
      </c>
      <c r="J860" t="s">
        <v>77</v>
      </c>
      <c r="K860" t="s">
        <v>180</v>
      </c>
      <c r="L860" t="s">
        <v>59</v>
      </c>
      <c r="M860" t="s">
        <v>937</v>
      </c>
      <c r="N860">
        <v>0.73</v>
      </c>
      <c r="O860" t="s">
        <v>33</v>
      </c>
      <c r="P860" t="s">
        <v>136</v>
      </c>
      <c r="Q860" t="s">
        <v>1278</v>
      </c>
      <c r="R860" t="s">
        <v>1556</v>
      </c>
      <c r="S860">
        <v>35601</v>
      </c>
      <c r="T860" s="3">
        <v>42145</v>
      </c>
      <c r="U860" s="3">
        <v>42152</v>
      </c>
      <c r="V860">
        <v>70.175999999999988</v>
      </c>
      <c r="W860">
        <v>28</v>
      </c>
      <c r="X860">
        <v>1395.41</v>
      </c>
      <c r="Y860">
        <v>86815</v>
      </c>
    </row>
    <row r="861" spans="1:25" x14ac:dyDescent="0.25">
      <c r="A861">
        <v>24975</v>
      </c>
      <c r="B861" t="s">
        <v>47</v>
      </c>
      <c r="C861">
        <v>0.01</v>
      </c>
      <c r="D861">
        <v>525.98</v>
      </c>
      <c r="E861">
        <v>19.989999999999998</v>
      </c>
      <c r="F861">
        <v>1528</v>
      </c>
      <c r="G861" t="s">
        <v>1557</v>
      </c>
      <c r="H861" t="s">
        <v>49</v>
      </c>
      <c r="I861" t="s">
        <v>58</v>
      </c>
      <c r="J861" t="s">
        <v>29</v>
      </c>
      <c r="K861" t="s">
        <v>109</v>
      </c>
      <c r="L861" t="s">
        <v>59</v>
      </c>
      <c r="M861" t="s">
        <v>1558</v>
      </c>
      <c r="N861">
        <v>0.37</v>
      </c>
      <c r="O861" t="s">
        <v>33</v>
      </c>
      <c r="P861" t="s">
        <v>136</v>
      </c>
      <c r="Q861" t="s">
        <v>322</v>
      </c>
      <c r="R861" t="s">
        <v>1559</v>
      </c>
      <c r="S861">
        <v>27288</v>
      </c>
      <c r="T861" s="3">
        <v>42013</v>
      </c>
      <c r="U861" s="3">
        <v>42015</v>
      </c>
      <c r="V861">
        <v>-161.92400000000001</v>
      </c>
      <c r="W861">
        <v>9</v>
      </c>
      <c r="X861">
        <v>4920.8100000000004</v>
      </c>
      <c r="Y861">
        <v>86813</v>
      </c>
    </row>
    <row r="862" spans="1:25" x14ac:dyDescent="0.25">
      <c r="A862">
        <v>21199</v>
      </c>
      <c r="B862" t="s">
        <v>47</v>
      </c>
      <c r="C862">
        <v>7.0000000000000007E-2</v>
      </c>
      <c r="D862">
        <v>4.91</v>
      </c>
      <c r="E862">
        <v>0.5</v>
      </c>
      <c r="F862">
        <v>1531</v>
      </c>
      <c r="G862" t="s">
        <v>1560</v>
      </c>
      <c r="H862" t="s">
        <v>49</v>
      </c>
      <c r="I862" t="s">
        <v>114</v>
      </c>
      <c r="J862" t="s">
        <v>29</v>
      </c>
      <c r="K862" t="s">
        <v>134</v>
      </c>
      <c r="L862" t="s">
        <v>59</v>
      </c>
      <c r="M862" t="s">
        <v>1561</v>
      </c>
      <c r="N862">
        <v>0.36</v>
      </c>
      <c r="O862" t="s">
        <v>33</v>
      </c>
      <c r="P862" t="s">
        <v>136</v>
      </c>
      <c r="Q862" t="s">
        <v>362</v>
      </c>
      <c r="R862" t="s">
        <v>1562</v>
      </c>
      <c r="S862">
        <v>32137</v>
      </c>
      <c r="T862" s="3">
        <v>42021</v>
      </c>
      <c r="U862" s="3">
        <v>42022</v>
      </c>
      <c r="V862">
        <v>-157.696</v>
      </c>
      <c r="W862">
        <v>6</v>
      </c>
      <c r="X862">
        <v>28.22</v>
      </c>
      <c r="Y862">
        <v>88852</v>
      </c>
    </row>
    <row r="863" spans="1:25" x14ac:dyDescent="0.25">
      <c r="A863">
        <v>21596</v>
      </c>
      <c r="B863" t="s">
        <v>25</v>
      </c>
      <c r="C863">
        <v>0.02</v>
      </c>
      <c r="D863">
        <v>4.8899999999999997</v>
      </c>
      <c r="E863">
        <v>4.93</v>
      </c>
      <c r="F863">
        <v>1533</v>
      </c>
      <c r="G863" t="s">
        <v>1563</v>
      </c>
      <c r="H863" t="s">
        <v>49</v>
      </c>
      <c r="I863" t="s">
        <v>28</v>
      </c>
      <c r="J863" t="s">
        <v>77</v>
      </c>
      <c r="K863" t="s">
        <v>180</v>
      </c>
      <c r="L863" t="s">
        <v>51</v>
      </c>
      <c r="M863" t="s">
        <v>458</v>
      </c>
      <c r="N863">
        <v>0.66</v>
      </c>
      <c r="O863" t="s">
        <v>33</v>
      </c>
      <c r="P863" t="s">
        <v>61</v>
      </c>
      <c r="Q863" t="s">
        <v>506</v>
      </c>
      <c r="R863" t="s">
        <v>1564</v>
      </c>
      <c r="S863">
        <v>63130</v>
      </c>
      <c r="T863" s="3">
        <v>42041</v>
      </c>
      <c r="U863" s="3">
        <v>42042</v>
      </c>
      <c r="V863">
        <v>-56.445999999999998</v>
      </c>
      <c r="W863">
        <v>14</v>
      </c>
      <c r="X863">
        <v>74.010000000000005</v>
      </c>
      <c r="Y863">
        <v>91328</v>
      </c>
    </row>
    <row r="864" spans="1:25" x14ac:dyDescent="0.25">
      <c r="A864">
        <v>21597</v>
      </c>
      <c r="B864" t="s">
        <v>25</v>
      </c>
      <c r="C864">
        <v>7.0000000000000007E-2</v>
      </c>
      <c r="D864">
        <v>10.06</v>
      </c>
      <c r="E864">
        <v>2.06</v>
      </c>
      <c r="F864">
        <v>1533</v>
      </c>
      <c r="G864" t="s">
        <v>1563</v>
      </c>
      <c r="H864" t="s">
        <v>49</v>
      </c>
      <c r="I864" t="s">
        <v>28</v>
      </c>
      <c r="J864" t="s">
        <v>29</v>
      </c>
      <c r="K864" t="s">
        <v>93</v>
      </c>
      <c r="L864" t="s">
        <v>31</v>
      </c>
      <c r="M864" t="s">
        <v>280</v>
      </c>
      <c r="N864">
        <v>0.39</v>
      </c>
      <c r="O864" t="s">
        <v>33</v>
      </c>
      <c r="P864" t="s">
        <v>61</v>
      </c>
      <c r="Q864" t="s">
        <v>506</v>
      </c>
      <c r="R864" t="s">
        <v>1564</v>
      </c>
      <c r="S864">
        <v>63130</v>
      </c>
      <c r="T864" s="3">
        <v>42041</v>
      </c>
      <c r="U864" s="3">
        <v>42042</v>
      </c>
      <c r="V864">
        <v>33.189</v>
      </c>
      <c r="W864">
        <v>5</v>
      </c>
      <c r="X864">
        <v>48.1</v>
      </c>
      <c r="Y864">
        <v>91328</v>
      </c>
    </row>
    <row r="865" spans="1:25" x14ac:dyDescent="0.25">
      <c r="A865">
        <v>23147</v>
      </c>
      <c r="B865" t="s">
        <v>106</v>
      </c>
      <c r="C865">
        <v>0</v>
      </c>
      <c r="D865">
        <v>599.99</v>
      </c>
      <c r="E865">
        <v>24.49</v>
      </c>
      <c r="F865">
        <v>1548</v>
      </c>
      <c r="G865" t="s">
        <v>1565</v>
      </c>
      <c r="H865" t="s">
        <v>49</v>
      </c>
      <c r="I865" t="s">
        <v>28</v>
      </c>
      <c r="J865" t="s">
        <v>77</v>
      </c>
      <c r="K865" t="s">
        <v>587</v>
      </c>
      <c r="L865" t="s">
        <v>236</v>
      </c>
      <c r="M865" t="s">
        <v>1566</v>
      </c>
      <c r="N865">
        <v>0.44</v>
      </c>
      <c r="O865" t="s">
        <v>33</v>
      </c>
      <c r="P865" t="s">
        <v>61</v>
      </c>
      <c r="Q865" t="s">
        <v>703</v>
      </c>
      <c r="R865" t="s">
        <v>1567</v>
      </c>
      <c r="S865">
        <v>47374</v>
      </c>
      <c r="T865" s="3">
        <v>42178</v>
      </c>
      <c r="U865" s="3">
        <v>42180</v>
      </c>
      <c r="V865">
        <v>-367.16500000000002</v>
      </c>
      <c r="W865">
        <v>18</v>
      </c>
      <c r="X865">
        <v>11015.82</v>
      </c>
      <c r="Y865">
        <v>88487</v>
      </c>
    </row>
    <row r="866" spans="1:25" x14ac:dyDescent="0.25">
      <c r="A866">
        <v>19627</v>
      </c>
      <c r="B866" t="s">
        <v>106</v>
      </c>
      <c r="C866">
        <v>7.0000000000000007E-2</v>
      </c>
      <c r="D866">
        <v>17.7</v>
      </c>
      <c r="E866">
        <v>9.4700000000000006</v>
      </c>
      <c r="F866">
        <v>1551</v>
      </c>
      <c r="G866" t="s">
        <v>1568</v>
      </c>
      <c r="H866" t="s">
        <v>49</v>
      </c>
      <c r="I866" t="s">
        <v>114</v>
      </c>
      <c r="J866" t="s">
        <v>29</v>
      </c>
      <c r="K866" t="s">
        <v>141</v>
      </c>
      <c r="L866" t="s">
        <v>59</v>
      </c>
      <c r="M866" t="s">
        <v>1569</v>
      </c>
      <c r="N866">
        <v>0.59</v>
      </c>
      <c r="O866" t="s">
        <v>33</v>
      </c>
      <c r="P866" t="s">
        <v>136</v>
      </c>
      <c r="Q866" t="s">
        <v>671</v>
      </c>
      <c r="R866" t="s">
        <v>1570</v>
      </c>
      <c r="S866">
        <v>39530</v>
      </c>
      <c r="T866" s="3">
        <v>42180</v>
      </c>
      <c r="U866" s="3">
        <v>42186</v>
      </c>
      <c r="V866">
        <v>-243.54400000000001</v>
      </c>
      <c r="W866">
        <v>18</v>
      </c>
      <c r="X866">
        <v>300.67</v>
      </c>
      <c r="Y866">
        <v>87488</v>
      </c>
    </row>
    <row r="867" spans="1:25" x14ac:dyDescent="0.25">
      <c r="A867">
        <v>20993</v>
      </c>
      <c r="B867" t="s">
        <v>47</v>
      </c>
      <c r="C867">
        <v>0.01</v>
      </c>
      <c r="D867">
        <v>348.21</v>
      </c>
      <c r="E867">
        <v>40.19</v>
      </c>
      <c r="F867">
        <v>1552</v>
      </c>
      <c r="G867" t="s">
        <v>1571</v>
      </c>
      <c r="H867" t="s">
        <v>39</v>
      </c>
      <c r="I867" t="s">
        <v>58</v>
      </c>
      <c r="J867" t="s">
        <v>41</v>
      </c>
      <c r="K867" t="s">
        <v>152</v>
      </c>
      <c r="L867" t="s">
        <v>121</v>
      </c>
      <c r="M867" t="s">
        <v>1572</v>
      </c>
      <c r="N867">
        <v>0.62</v>
      </c>
      <c r="O867" t="s">
        <v>33</v>
      </c>
      <c r="P867" t="s">
        <v>136</v>
      </c>
      <c r="Q867" t="s">
        <v>671</v>
      </c>
      <c r="R867" t="s">
        <v>1573</v>
      </c>
      <c r="S867">
        <v>39056</v>
      </c>
      <c r="T867" s="3">
        <v>42005</v>
      </c>
      <c r="U867" s="3">
        <v>42008</v>
      </c>
      <c r="V867">
        <v>-337.09199999999998</v>
      </c>
      <c r="W867">
        <v>2</v>
      </c>
      <c r="X867">
        <v>723.54</v>
      </c>
      <c r="Y867">
        <v>87486</v>
      </c>
    </row>
    <row r="868" spans="1:25" x14ac:dyDescent="0.25">
      <c r="A868">
        <v>24862</v>
      </c>
      <c r="B868" t="s">
        <v>37</v>
      </c>
      <c r="C868">
        <v>0.03</v>
      </c>
      <c r="D868">
        <v>12.28</v>
      </c>
      <c r="E868">
        <v>6.35</v>
      </c>
      <c r="F868">
        <v>1553</v>
      </c>
      <c r="G868" t="s">
        <v>1574</v>
      </c>
      <c r="H868" t="s">
        <v>49</v>
      </c>
      <c r="I868" t="s">
        <v>58</v>
      </c>
      <c r="J868" t="s">
        <v>29</v>
      </c>
      <c r="K868" t="s">
        <v>93</v>
      </c>
      <c r="L868" t="s">
        <v>59</v>
      </c>
      <c r="M868" t="s">
        <v>1575</v>
      </c>
      <c r="N868">
        <v>0.38</v>
      </c>
      <c r="O868" t="s">
        <v>33</v>
      </c>
      <c r="P868" t="s">
        <v>136</v>
      </c>
      <c r="Q868" t="s">
        <v>671</v>
      </c>
      <c r="R868" t="s">
        <v>1576</v>
      </c>
      <c r="S868">
        <v>38701</v>
      </c>
      <c r="T868" s="3">
        <v>42085</v>
      </c>
      <c r="U868" s="3">
        <v>42087</v>
      </c>
      <c r="V868">
        <v>68.675999999999988</v>
      </c>
      <c r="W868">
        <v>7</v>
      </c>
      <c r="X868">
        <v>87.53</v>
      </c>
      <c r="Y868">
        <v>87484</v>
      </c>
    </row>
    <row r="869" spans="1:25" x14ac:dyDescent="0.25">
      <c r="A869">
        <v>26135</v>
      </c>
      <c r="B869" t="s">
        <v>25</v>
      </c>
      <c r="C869">
        <v>0.04</v>
      </c>
      <c r="D869">
        <v>10.98</v>
      </c>
      <c r="E869">
        <v>3.99</v>
      </c>
      <c r="F869">
        <v>1554</v>
      </c>
      <c r="G869" t="s">
        <v>1577</v>
      </c>
      <c r="H869" t="s">
        <v>49</v>
      </c>
      <c r="I869" t="s">
        <v>58</v>
      </c>
      <c r="J869" t="s">
        <v>29</v>
      </c>
      <c r="K869" t="s">
        <v>257</v>
      </c>
      <c r="L869" t="s">
        <v>59</v>
      </c>
      <c r="M869" t="s">
        <v>1578</v>
      </c>
      <c r="N869">
        <v>0.57999999999999996</v>
      </c>
      <c r="O869" t="s">
        <v>33</v>
      </c>
      <c r="P869" t="s">
        <v>136</v>
      </c>
      <c r="Q869" t="s">
        <v>671</v>
      </c>
      <c r="R869" t="s">
        <v>1579</v>
      </c>
      <c r="S869">
        <v>39503</v>
      </c>
      <c r="T869" s="3">
        <v>42142</v>
      </c>
      <c r="U869" s="3">
        <v>42142</v>
      </c>
      <c r="V869">
        <v>481.03199999999998</v>
      </c>
      <c r="W869">
        <v>15</v>
      </c>
      <c r="X869">
        <v>172.22</v>
      </c>
      <c r="Y869">
        <v>87485</v>
      </c>
    </row>
    <row r="870" spans="1:25" x14ac:dyDescent="0.25">
      <c r="A870">
        <v>25409</v>
      </c>
      <c r="B870" t="s">
        <v>25</v>
      </c>
      <c r="C870">
        <v>0.03</v>
      </c>
      <c r="D870">
        <v>124.49</v>
      </c>
      <c r="E870">
        <v>51.94</v>
      </c>
      <c r="F870">
        <v>1554</v>
      </c>
      <c r="G870" t="s">
        <v>1577</v>
      </c>
      <c r="H870" t="s">
        <v>39</v>
      </c>
      <c r="I870" t="s">
        <v>114</v>
      </c>
      <c r="J870" t="s">
        <v>41</v>
      </c>
      <c r="K870" t="s">
        <v>152</v>
      </c>
      <c r="L870" t="s">
        <v>121</v>
      </c>
      <c r="M870" t="s">
        <v>462</v>
      </c>
      <c r="N870">
        <v>0.63</v>
      </c>
      <c r="O870" t="s">
        <v>33</v>
      </c>
      <c r="P870" t="s">
        <v>136</v>
      </c>
      <c r="Q870" t="s">
        <v>671</v>
      </c>
      <c r="R870" t="s">
        <v>1579</v>
      </c>
      <c r="S870">
        <v>39503</v>
      </c>
      <c r="T870" s="3">
        <v>42048</v>
      </c>
      <c r="U870" s="3">
        <v>42049</v>
      </c>
      <c r="V870">
        <v>-4.0180000000000007</v>
      </c>
      <c r="W870">
        <v>7</v>
      </c>
      <c r="X870">
        <v>894.88</v>
      </c>
      <c r="Y870">
        <v>87487</v>
      </c>
    </row>
    <row r="871" spans="1:25" x14ac:dyDescent="0.25">
      <c r="A871">
        <v>18294</v>
      </c>
      <c r="B871" t="s">
        <v>37</v>
      </c>
      <c r="C871">
        <v>0.06</v>
      </c>
      <c r="D871">
        <v>2.89</v>
      </c>
      <c r="E871">
        <v>0.99</v>
      </c>
      <c r="F871">
        <v>1556</v>
      </c>
      <c r="G871" t="s">
        <v>1580</v>
      </c>
      <c r="H871" t="s">
        <v>49</v>
      </c>
      <c r="I871" t="s">
        <v>114</v>
      </c>
      <c r="J871" t="s">
        <v>29</v>
      </c>
      <c r="K871" t="s">
        <v>134</v>
      </c>
      <c r="L871" t="s">
        <v>59</v>
      </c>
      <c r="M871" t="s">
        <v>1581</v>
      </c>
      <c r="N871">
        <v>0.38</v>
      </c>
      <c r="O871" t="s">
        <v>33</v>
      </c>
      <c r="P871" t="s">
        <v>136</v>
      </c>
      <c r="Q871" t="s">
        <v>137</v>
      </c>
      <c r="R871" t="s">
        <v>1454</v>
      </c>
      <c r="S871">
        <v>22304</v>
      </c>
      <c r="T871" s="3">
        <v>42156</v>
      </c>
      <c r="U871" s="3">
        <v>42158</v>
      </c>
      <c r="V871">
        <v>-2.0097</v>
      </c>
      <c r="W871">
        <v>6</v>
      </c>
      <c r="X871">
        <v>16.670000000000002</v>
      </c>
      <c r="Y871">
        <v>87425</v>
      </c>
    </row>
    <row r="872" spans="1:25" x14ac:dyDescent="0.25">
      <c r="A872">
        <v>18295</v>
      </c>
      <c r="B872" t="s">
        <v>37</v>
      </c>
      <c r="C872">
        <v>0.08</v>
      </c>
      <c r="D872">
        <v>22.84</v>
      </c>
      <c r="E872">
        <v>11.54</v>
      </c>
      <c r="F872">
        <v>1556</v>
      </c>
      <c r="G872" t="s">
        <v>1580</v>
      </c>
      <c r="H872" t="s">
        <v>49</v>
      </c>
      <c r="I872" t="s">
        <v>114</v>
      </c>
      <c r="J872" t="s">
        <v>29</v>
      </c>
      <c r="K872" t="s">
        <v>93</v>
      </c>
      <c r="L872" t="s">
        <v>59</v>
      </c>
      <c r="M872" t="s">
        <v>227</v>
      </c>
      <c r="N872">
        <v>0.39</v>
      </c>
      <c r="O872" t="s">
        <v>33</v>
      </c>
      <c r="P872" t="s">
        <v>136</v>
      </c>
      <c r="Q872" t="s">
        <v>137</v>
      </c>
      <c r="R872" t="s">
        <v>1454</v>
      </c>
      <c r="S872">
        <v>22304</v>
      </c>
      <c r="T872" s="3">
        <v>42156</v>
      </c>
      <c r="U872" s="3">
        <v>42158</v>
      </c>
      <c r="V872">
        <v>-477.37200000000007</v>
      </c>
      <c r="W872">
        <v>9</v>
      </c>
      <c r="X872">
        <v>195.16</v>
      </c>
      <c r="Y872">
        <v>87425</v>
      </c>
    </row>
    <row r="873" spans="1:25" x14ac:dyDescent="0.25">
      <c r="A873">
        <v>18511</v>
      </c>
      <c r="B873" t="s">
        <v>106</v>
      </c>
      <c r="C873">
        <v>0.09</v>
      </c>
      <c r="D873">
        <v>60.98</v>
      </c>
      <c r="E873">
        <v>49</v>
      </c>
      <c r="F873">
        <v>1557</v>
      </c>
      <c r="G873" t="s">
        <v>1582</v>
      </c>
      <c r="H873" t="s">
        <v>49</v>
      </c>
      <c r="I873" t="s">
        <v>114</v>
      </c>
      <c r="J873" t="s">
        <v>29</v>
      </c>
      <c r="K873" t="s">
        <v>257</v>
      </c>
      <c r="L873" t="s">
        <v>236</v>
      </c>
      <c r="M873" t="s">
        <v>1583</v>
      </c>
      <c r="N873">
        <v>0.59</v>
      </c>
      <c r="O873" t="s">
        <v>33</v>
      </c>
      <c r="P873" t="s">
        <v>136</v>
      </c>
      <c r="Q873" t="s">
        <v>137</v>
      </c>
      <c r="R873" t="s">
        <v>1584</v>
      </c>
      <c r="S873">
        <v>22003</v>
      </c>
      <c r="T873" s="3">
        <v>42088</v>
      </c>
      <c r="U873" s="3">
        <v>42096</v>
      </c>
      <c r="V873">
        <v>-954.75800000000004</v>
      </c>
      <c r="W873">
        <v>15</v>
      </c>
      <c r="X873">
        <v>879.62</v>
      </c>
      <c r="Y873">
        <v>87426</v>
      </c>
    </row>
    <row r="874" spans="1:25" x14ac:dyDescent="0.25">
      <c r="A874">
        <v>18512</v>
      </c>
      <c r="B874" t="s">
        <v>106</v>
      </c>
      <c r="C874">
        <v>0.05</v>
      </c>
      <c r="D874">
        <v>29.89</v>
      </c>
      <c r="E874">
        <v>1.99</v>
      </c>
      <c r="F874">
        <v>1557</v>
      </c>
      <c r="G874" t="s">
        <v>1582</v>
      </c>
      <c r="H874" t="s">
        <v>49</v>
      </c>
      <c r="I874" t="s">
        <v>114</v>
      </c>
      <c r="J874" t="s">
        <v>77</v>
      </c>
      <c r="K874" t="s">
        <v>180</v>
      </c>
      <c r="L874" t="s">
        <v>51</v>
      </c>
      <c r="M874" t="s">
        <v>1311</v>
      </c>
      <c r="N874">
        <v>0.5</v>
      </c>
      <c r="O874" t="s">
        <v>33</v>
      </c>
      <c r="P874" t="s">
        <v>136</v>
      </c>
      <c r="Q874" t="s">
        <v>137</v>
      </c>
      <c r="R874" t="s">
        <v>1584</v>
      </c>
      <c r="S874">
        <v>22003</v>
      </c>
      <c r="T874" s="3">
        <v>42088</v>
      </c>
      <c r="U874" s="3">
        <v>42090</v>
      </c>
      <c r="V874">
        <v>219.4734</v>
      </c>
      <c r="W874">
        <v>12</v>
      </c>
      <c r="X874">
        <v>361.19</v>
      </c>
      <c r="Y874">
        <v>87426</v>
      </c>
    </row>
    <row r="875" spans="1:25" x14ac:dyDescent="0.25">
      <c r="A875">
        <v>26229</v>
      </c>
      <c r="B875" t="s">
        <v>47</v>
      </c>
      <c r="C875">
        <v>0.1</v>
      </c>
      <c r="D875">
        <v>226.67</v>
      </c>
      <c r="E875">
        <v>28.16</v>
      </c>
      <c r="F875">
        <v>1559</v>
      </c>
      <c r="G875" t="s">
        <v>1585</v>
      </c>
      <c r="H875" t="s">
        <v>39</v>
      </c>
      <c r="I875" t="s">
        <v>114</v>
      </c>
      <c r="J875" t="s">
        <v>41</v>
      </c>
      <c r="K875" t="s">
        <v>42</v>
      </c>
      <c r="L875" t="s">
        <v>43</v>
      </c>
      <c r="M875" t="s">
        <v>1586</v>
      </c>
      <c r="N875">
        <v>0.59</v>
      </c>
      <c r="O875" t="s">
        <v>33</v>
      </c>
      <c r="P875" t="s">
        <v>136</v>
      </c>
      <c r="Q875" t="s">
        <v>137</v>
      </c>
      <c r="R875" t="s">
        <v>1587</v>
      </c>
      <c r="S875">
        <v>24060</v>
      </c>
      <c r="T875" s="3">
        <v>42109</v>
      </c>
      <c r="U875" s="3">
        <v>42111</v>
      </c>
      <c r="V875">
        <v>-390.76800000000003</v>
      </c>
      <c r="W875">
        <v>5</v>
      </c>
      <c r="X875">
        <v>1088.26</v>
      </c>
      <c r="Y875">
        <v>87424</v>
      </c>
    </row>
    <row r="876" spans="1:25" x14ac:dyDescent="0.25">
      <c r="A876">
        <v>19130</v>
      </c>
      <c r="B876" t="s">
        <v>25</v>
      </c>
      <c r="C876">
        <v>0.02</v>
      </c>
      <c r="D876">
        <v>11.34</v>
      </c>
      <c r="E876">
        <v>11.25</v>
      </c>
      <c r="F876">
        <v>1561</v>
      </c>
      <c r="G876" t="s">
        <v>1588</v>
      </c>
      <c r="H876" t="s">
        <v>49</v>
      </c>
      <c r="I876" t="s">
        <v>28</v>
      </c>
      <c r="J876" t="s">
        <v>29</v>
      </c>
      <c r="K876" t="s">
        <v>93</v>
      </c>
      <c r="L876" t="s">
        <v>59</v>
      </c>
      <c r="M876" t="s">
        <v>1589</v>
      </c>
      <c r="N876">
        <v>0.36</v>
      </c>
      <c r="O876" t="s">
        <v>33</v>
      </c>
      <c r="P876" t="s">
        <v>61</v>
      </c>
      <c r="Q876" t="s">
        <v>130</v>
      </c>
      <c r="R876" t="s">
        <v>1444</v>
      </c>
      <c r="S876">
        <v>76063</v>
      </c>
      <c r="T876" s="3">
        <v>42064</v>
      </c>
      <c r="U876" s="3">
        <v>42065</v>
      </c>
      <c r="V876">
        <v>-155.21</v>
      </c>
      <c r="W876">
        <v>9</v>
      </c>
      <c r="X876">
        <v>105.75</v>
      </c>
      <c r="Y876">
        <v>88093</v>
      </c>
    </row>
    <row r="877" spans="1:25" x14ac:dyDescent="0.25">
      <c r="A877">
        <v>19208</v>
      </c>
      <c r="B877" t="s">
        <v>47</v>
      </c>
      <c r="C877">
        <v>0.05</v>
      </c>
      <c r="D877">
        <v>12.2</v>
      </c>
      <c r="E877">
        <v>6.02</v>
      </c>
      <c r="F877">
        <v>1561</v>
      </c>
      <c r="G877" t="s">
        <v>1588</v>
      </c>
      <c r="H877" t="s">
        <v>49</v>
      </c>
      <c r="I877" t="s">
        <v>28</v>
      </c>
      <c r="J877" t="s">
        <v>41</v>
      </c>
      <c r="K877" t="s">
        <v>50</v>
      </c>
      <c r="L877" t="s">
        <v>51</v>
      </c>
      <c r="M877" t="s">
        <v>1412</v>
      </c>
      <c r="N877">
        <v>0.43</v>
      </c>
      <c r="O877" t="s">
        <v>33</v>
      </c>
      <c r="P877" t="s">
        <v>61</v>
      </c>
      <c r="Q877" t="s">
        <v>130</v>
      </c>
      <c r="R877" t="s">
        <v>1444</v>
      </c>
      <c r="S877">
        <v>76063</v>
      </c>
      <c r="T877" s="3">
        <v>42107</v>
      </c>
      <c r="U877" s="3">
        <v>42108</v>
      </c>
      <c r="V877">
        <v>-6.6420000000000003</v>
      </c>
      <c r="W877">
        <v>5</v>
      </c>
      <c r="X877">
        <v>63.93</v>
      </c>
      <c r="Y877">
        <v>88094</v>
      </c>
    </row>
    <row r="878" spans="1:25" x14ac:dyDescent="0.25">
      <c r="A878">
        <v>20464</v>
      </c>
      <c r="B878" t="s">
        <v>56</v>
      </c>
      <c r="C878">
        <v>7.0000000000000007E-2</v>
      </c>
      <c r="D878">
        <v>20.95</v>
      </c>
      <c r="E878">
        <v>5.99</v>
      </c>
      <c r="F878">
        <v>1574</v>
      </c>
      <c r="G878" t="s">
        <v>1590</v>
      </c>
      <c r="H878" t="s">
        <v>49</v>
      </c>
      <c r="I878" t="s">
        <v>114</v>
      </c>
      <c r="J878" t="s">
        <v>77</v>
      </c>
      <c r="K878" t="s">
        <v>180</v>
      </c>
      <c r="L878" t="s">
        <v>59</v>
      </c>
      <c r="M878" t="s">
        <v>1591</v>
      </c>
      <c r="N878">
        <v>0.65</v>
      </c>
      <c r="O878" t="s">
        <v>33</v>
      </c>
      <c r="P878" t="s">
        <v>136</v>
      </c>
      <c r="Q878" t="s">
        <v>322</v>
      </c>
      <c r="R878" t="s">
        <v>1592</v>
      </c>
      <c r="S878">
        <v>28314</v>
      </c>
      <c r="T878" s="3">
        <v>42044</v>
      </c>
      <c r="U878" s="3">
        <v>42045</v>
      </c>
      <c r="V878">
        <v>27.233999999999998</v>
      </c>
      <c r="W878">
        <v>19</v>
      </c>
      <c r="X878">
        <v>391.4</v>
      </c>
      <c r="Y878">
        <v>86966</v>
      </c>
    </row>
    <row r="879" spans="1:25" x14ac:dyDescent="0.25">
      <c r="A879">
        <v>22127</v>
      </c>
      <c r="B879" t="s">
        <v>106</v>
      </c>
      <c r="C879">
        <v>0.1</v>
      </c>
      <c r="D879">
        <v>11.58</v>
      </c>
      <c r="E879">
        <v>6.97</v>
      </c>
      <c r="F879">
        <v>1580</v>
      </c>
      <c r="G879" t="s">
        <v>1593</v>
      </c>
      <c r="H879" t="s">
        <v>49</v>
      </c>
      <c r="I879" t="s">
        <v>28</v>
      </c>
      <c r="J879" t="s">
        <v>29</v>
      </c>
      <c r="K879" t="s">
        <v>69</v>
      </c>
      <c r="L879" t="s">
        <v>59</v>
      </c>
      <c r="M879" t="s">
        <v>686</v>
      </c>
      <c r="N879">
        <v>0.35</v>
      </c>
      <c r="O879" t="s">
        <v>33</v>
      </c>
      <c r="P879" t="s">
        <v>53</v>
      </c>
      <c r="Q879" t="s">
        <v>188</v>
      </c>
      <c r="R879" t="s">
        <v>1594</v>
      </c>
      <c r="S879">
        <v>4901</v>
      </c>
      <c r="T879" s="3">
        <v>42051</v>
      </c>
      <c r="U879" s="3">
        <v>42055</v>
      </c>
      <c r="V879">
        <v>-8.3979999999999997</v>
      </c>
      <c r="W879">
        <v>1</v>
      </c>
      <c r="X879">
        <v>14.53</v>
      </c>
      <c r="Y879">
        <v>90934</v>
      </c>
    </row>
    <row r="880" spans="1:25" x14ac:dyDescent="0.25">
      <c r="A880">
        <v>25013</v>
      </c>
      <c r="B880" t="s">
        <v>56</v>
      </c>
      <c r="C880">
        <v>0.03</v>
      </c>
      <c r="D880">
        <v>19.04</v>
      </c>
      <c r="E880">
        <v>6.38</v>
      </c>
      <c r="F880">
        <v>1590</v>
      </c>
      <c r="G880" t="s">
        <v>1595</v>
      </c>
      <c r="H880" t="s">
        <v>27</v>
      </c>
      <c r="I880" t="s">
        <v>28</v>
      </c>
      <c r="J880" t="s">
        <v>41</v>
      </c>
      <c r="K880" t="s">
        <v>50</v>
      </c>
      <c r="L880" t="s">
        <v>59</v>
      </c>
      <c r="M880" t="s">
        <v>1596</v>
      </c>
      <c r="N880">
        <v>0.56000000000000005</v>
      </c>
      <c r="O880" t="s">
        <v>33</v>
      </c>
      <c r="P880" t="s">
        <v>53</v>
      </c>
      <c r="Q880" t="s">
        <v>154</v>
      </c>
      <c r="R880" t="s">
        <v>1597</v>
      </c>
      <c r="S880">
        <v>44094</v>
      </c>
      <c r="T880" s="3">
        <v>42098</v>
      </c>
      <c r="U880" s="3">
        <v>42098</v>
      </c>
      <c r="V880">
        <v>83.793599999999998</v>
      </c>
      <c r="W880">
        <v>7</v>
      </c>
      <c r="X880">
        <v>144.03</v>
      </c>
      <c r="Y880">
        <v>86668</v>
      </c>
    </row>
    <row r="881" spans="1:25" x14ac:dyDescent="0.25">
      <c r="A881">
        <v>25011</v>
      </c>
      <c r="B881" t="s">
        <v>56</v>
      </c>
      <c r="C881">
        <v>0.02</v>
      </c>
      <c r="D881">
        <v>5.53</v>
      </c>
      <c r="E881">
        <v>6.98</v>
      </c>
      <c r="F881">
        <v>1593</v>
      </c>
      <c r="G881" t="s">
        <v>1598</v>
      </c>
      <c r="H881" t="s">
        <v>49</v>
      </c>
      <c r="I881" t="s">
        <v>28</v>
      </c>
      <c r="J881" t="s">
        <v>29</v>
      </c>
      <c r="K881" t="s">
        <v>109</v>
      </c>
      <c r="L881" t="s">
        <v>59</v>
      </c>
      <c r="M881" t="s">
        <v>1599</v>
      </c>
      <c r="N881">
        <v>0.39</v>
      </c>
      <c r="O881" t="s">
        <v>33</v>
      </c>
      <c r="P881" t="s">
        <v>61</v>
      </c>
      <c r="Q881" t="s">
        <v>304</v>
      </c>
      <c r="R881" t="s">
        <v>305</v>
      </c>
      <c r="S881">
        <v>74006</v>
      </c>
      <c r="T881" s="3">
        <v>42098</v>
      </c>
      <c r="U881" s="3">
        <v>42100</v>
      </c>
      <c r="V881">
        <v>-77.823719999999994</v>
      </c>
      <c r="W881">
        <v>8</v>
      </c>
      <c r="X881">
        <v>48.81</v>
      </c>
      <c r="Y881">
        <v>86668</v>
      </c>
    </row>
    <row r="882" spans="1:25" x14ac:dyDescent="0.25">
      <c r="A882">
        <v>21059</v>
      </c>
      <c r="B882" t="s">
        <v>25</v>
      </c>
      <c r="C882">
        <v>0.01</v>
      </c>
      <c r="D882">
        <v>500.98</v>
      </c>
      <c r="E882">
        <v>26</v>
      </c>
      <c r="F882">
        <v>1595</v>
      </c>
      <c r="G882" t="s">
        <v>1600</v>
      </c>
      <c r="H882" t="s">
        <v>39</v>
      </c>
      <c r="I882" t="s">
        <v>28</v>
      </c>
      <c r="J882" t="s">
        <v>41</v>
      </c>
      <c r="K882" t="s">
        <v>42</v>
      </c>
      <c r="L882" t="s">
        <v>43</v>
      </c>
      <c r="M882" t="s">
        <v>44</v>
      </c>
      <c r="N882">
        <v>0.6</v>
      </c>
      <c r="O882" t="s">
        <v>33</v>
      </c>
      <c r="P882" t="s">
        <v>53</v>
      </c>
      <c r="Q882" t="s">
        <v>648</v>
      </c>
      <c r="R882" t="s">
        <v>1601</v>
      </c>
      <c r="S882">
        <v>25705</v>
      </c>
      <c r="T882" s="3">
        <v>42135</v>
      </c>
      <c r="U882" s="3">
        <v>42136</v>
      </c>
      <c r="V882">
        <v>5078.5379999999996</v>
      </c>
      <c r="W882">
        <v>14</v>
      </c>
      <c r="X882">
        <v>7360.2</v>
      </c>
      <c r="Y882">
        <v>90796</v>
      </c>
    </row>
    <row r="883" spans="1:25" x14ac:dyDescent="0.25">
      <c r="A883">
        <v>21060</v>
      </c>
      <c r="B883" t="s">
        <v>25</v>
      </c>
      <c r="C883">
        <v>0.08</v>
      </c>
      <c r="D883">
        <v>9.77</v>
      </c>
      <c r="E883">
        <v>6.02</v>
      </c>
      <c r="F883">
        <v>1595</v>
      </c>
      <c r="G883" t="s">
        <v>1600</v>
      </c>
      <c r="H883" t="s">
        <v>49</v>
      </c>
      <c r="I883" t="s">
        <v>28</v>
      </c>
      <c r="J883" t="s">
        <v>41</v>
      </c>
      <c r="K883" t="s">
        <v>50</v>
      </c>
      <c r="L883" t="s">
        <v>86</v>
      </c>
      <c r="M883" t="s">
        <v>1602</v>
      </c>
      <c r="N883">
        <v>0.48</v>
      </c>
      <c r="O883" t="s">
        <v>33</v>
      </c>
      <c r="P883" t="s">
        <v>53</v>
      </c>
      <c r="Q883" t="s">
        <v>648</v>
      </c>
      <c r="R883" t="s">
        <v>1601</v>
      </c>
      <c r="S883">
        <v>25705</v>
      </c>
      <c r="T883" s="3">
        <v>42135</v>
      </c>
      <c r="U883" s="3">
        <v>42136</v>
      </c>
      <c r="V883">
        <v>23.276000000000003</v>
      </c>
      <c r="W883">
        <v>9</v>
      </c>
      <c r="X883">
        <v>89.06</v>
      </c>
      <c r="Y883">
        <v>90796</v>
      </c>
    </row>
    <row r="884" spans="1:25" x14ac:dyDescent="0.25">
      <c r="A884">
        <v>21061</v>
      </c>
      <c r="B884" t="s">
        <v>25</v>
      </c>
      <c r="C884">
        <v>0.09</v>
      </c>
      <c r="D884">
        <v>3.28</v>
      </c>
      <c r="E884">
        <v>0.98</v>
      </c>
      <c r="F884">
        <v>1595</v>
      </c>
      <c r="G884" t="s">
        <v>1600</v>
      </c>
      <c r="H884" t="s">
        <v>49</v>
      </c>
      <c r="I884" t="s">
        <v>28</v>
      </c>
      <c r="J884" t="s">
        <v>29</v>
      </c>
      <c r="K884" t="s">
        <v>30</v>
      </c>
      <c r="L884" t="s">
        <v>31</v>
      </c>
      <c r="M884" t="s">
        <v>1603</v>
      </c>
      <c r="N884">
        <v>0.59</v>
      </c>
      <c r="O884" t="s">
        <v>33</v>
      </c>
      <c r="P884" t="s">
        <v>53</v>
      </c>
      <c r="Q884" t="s">
        <v>648</v>
      </c>
      <c r="R884" t="s">
        <v>1601</v>
      </c>
      <c r="S884">
        <v>25705</v>
      </c>
      <c r="T884" s="3">
        <v>42135</v>
      </c>
      <c r="U884" s="3">
        <v>42137</v>
      </c>
      <c r="V884">
        <v>17.754000000000001</v>
      </c>
      <c r="W884">
        <v>42</v>
      </c>
      <c r="X884">
        <v>134.97</v>
      </c>
      <c r="Y884">
        <v>90796</v>
      </c>
    </row>
    <row r="885" spans="1:25" x14ac:dyDescent="0.25">
      <c r="A885">
        <v>21928</v>
      </c>
      <c r="B885" t="s">
        <v>47</v>
      </c>
      <c r="C885">
        <v>0.1</v>
      </c>
      <c r="D885">
        <v>9.11</v>
      </c>
      <c r="E885">
        <v>2.15</v>
      </c>
      <c r="F885">
        <v>1602</v>
      </c>
      <c r="G885" t="s">
        <v>1604</v>
      </c>
      <c r="H885" t="s">
        <v>49</v>
      </c>
      <c r="I885" t="s">
        <v>40</v>
      </c>
      <c r="J885" t="s">
        <v>29</v>
      </c>
      <c r="K885" t="s">
        <v>93</v>
      </c>
      <c r="L885" t="s">
        <v>31</v>
      </c>
      <c r="M885" t="s">
        <v>1258</v>
      </c>
      <c r="N885">
        <v>0.4</v>
      </c>
      <c r="O885" t="s">
        <v>33</v>
      </c>
      <c r="P885" t="s">
        <v>53</v>
      </c>
      <c r="Q885" t="s">
        <v>415</v>
      </c>
      <c r="R885" t="s">
        <v>1605</v>
      </c>
      <c r="S885">
        <v>20601</v>
      </c>
      <c r="T885" s="3">
        <v>42104</v>
      </c>
      <c r="U885" s="3">
        <v>42106</v>
      </c>
      <c r="V885">
        <v>-3.9312</v>
      </c>
      <c r="W885">
        <v>2</v>
      </c>
      <c r="X885">
        <v>17.420000000000002</v>
      </c>
      <c r="Y885">
        <v>89680</v>
      </c>
    </row>
    <row r="886" spans="1:25" x14ac:dyDescent="0.25">
      <c r="A886">
        <v>23533</v>
      </c>
      <c r="B886" t="s">
        <v>47</v>
      </c>
      <c r="C886">
        <v>0.09</v>
      </c>
      <c r="D886">
        <v>2.1800000000000002</v>
      </c>
      <c r="E886">
        <v>0.78</v>
      </c>
      <c r="F886">
        <v>1603</v>
      </c>
      <c r="G886" t="s">
        <v>1606</v>
      </c>
      <c r="H886" t="s">
        <v>49</v>
      </c>
      <c r="I886" t="s">
        <v>58</v>
      </c>
      <c r="J886" t="s">
        <v>29</v>
      </c>
      <c r="K886" t="s">
        <v>66</v>
      </c>
      <c r="L886" t="s">
        <v>31</v>
      </c>
      <c r="M886" t="s">
        <v>1607</v>
      </c>
      <c r="N886">
        <v>0.52</v>
      </c>
      <c r="O886" t="s">
        <v>33</v>
      </c>
      <c r="P886" t="s">
        <v>53</v>
      </c>
      <c r="Q886" t="s">
        <v>71</v>
      </c>
      <c r="R886" t="s">
        <v>1608</v>
      </c>
      <c r="S886">
        <v>11598</v>
      </c>
      <c r="T886" s="3">
        <v>42020</v>
      </c>
      <c r="U886" s="3">
        <v>42022</v>
      </c>
      <c r="V886">
        <v>2.4548000000000001</v>
      </c>
      <c r="W886">
        <v>9</v>
      </c>
      <c r="X886">
        <v>19.12</v>
      </c>
      <c r="Y886">
        <v>89679</v>
      </c>
    </row>
    <row r="887" spans="1:25" x14ac:dyDescent="0.25">
      <c r="A887">
        <v>23534</v>
      </c>
      <c r="B887" t="s">
        <v>47</v>
      </c>
      <c r="C887">
        <v>0.05</v>
      </c>
      <c r="D887">
        <v>179.29</v>
      </c>
      <c r="E887">
        <v>29.21</v>
      </c>
      <c r="F887">
        <v>1603</v>
      </c>
      <c r="G887" t="s">
        <v>1606</v>
      </c>
      <c r="H887" t="s">
        <v>39</v>
      </c>
      <c r="I887" t="s">
        <v>58</v>
      </c>
      <c r="J887" t="s">
        <v>41</v>
      </c>
      <c r="K887" t="s">
        <v>152</v>
      </c>
      <c r="L887" t="s">
        <v>121</v>
      </c>
      <c r="M887" t="s">
        <v>629</v>
      </c>
      <c r="N887">
        <v>0.76</v>
      </c>
      <c r="O887" t="s">
        <v>33</v>
      </c>
      <c r="P887" t="s">
        <v>53</v>
      </c>
      <c r="Q887" t="s">
        <v>71</v>
      </c>
      <c r="R887" t="s">
        <v>1608</v>
      </c>
      <c r="S887">
        <v>11598</v>
      </c>
      <c r="T887" s="3">
        <v>42020</v>
      </c>
      <c r="U887" s="3">
        <v>42022</v>
      </c>
      <c r="V887">
        <v>-537.27977732000011</v>
      </c>
      <c r="W887">
        <v>1</v>
      </c>
      <c r="X887">
        <v>186.64</v>
      </c>
      <c r="Y887">
        <v>89679</v>
      </c>
    </row>
    <row r="888" spans="1:25" x14ac:dyDescent="0.25">
      <c r="A888">
        <v>18450</v>
      </c>
      <c r="B888" t="s">
        <v>56</v>
      </c>
      <c r="C888">
        <v>0.05</v>
      </c>
      <c r="D888">
        <v>1.98</v>
      </c>
      <c r="E888">
        <v>4.7699999999999996</v>
      </c>
      <c r="F888">
        <v>1606</v>
      </c>
      <c r="G888" t="s">
        <v>1609</v>
      </c>
      <c r="H888" t="s">
        <v>49</v>
      </c>
      <c r="I888" t="s">
        <v>40</v>
      </c>
      <c r="J888" t="s">
        <v>29</v>
      </c>
      <c r="K888" t="s">
        <v>109</v>
      </c>
      <c r="L888" t="s">
        <v>59</v>
      </c>
      <c r="M888" t="s">
        <v>1610</v>
      </c>
      <c r="N888">
        <v>0.4</v>
      </c>
      <c r="O888" t="s">
        <v>33</v>
      </c>
      <c r="P888" t="s">
        <v>53</v>
      </c>
      <c r="Q888" t="s">
        <v>71</v>
      </c>
      <c r="R888" t="s">
        <v>1611</v>
      </c>
      <c r="S888">
        <v>11010</v>
      </c>
      <c r="T888" s="3">
        <v>42011</v>
      </c>
      <c r="U888" s="3">
        <v>42012</v>
      </c>
      <c r="V888">
        <v>-14.359820000000001</v>
      </c>
      <c r="W888">
        <v>1</v>
      </c>
      <c r="X888">
        <v>3.53</v>
      </c>
      <c r="Y888">
        <v>87993</v>
      </c>
    </row>
    <row r="889" spans="1:25" x14ac:dyDescent="0.25">
      <c r="A889">
        <v>18451</v>
      </c>
      <c r="B889" t="s">
        <v>56</v>
      </c>
      <c r="C889">
        <v>7.0000000000000007E-2</v>
      </c>
      <c r="D889">
        <v>699.99</v>
      </c>
      <c r="E889">
        <v>24.49</v>
      </c>
      <c r="F889">
        <v>1606</v>
      </c>
      <c r="G889" t="s">
        <v>1609</v>
      </c>
      <c r="H889" t="s">
        <v>27</v>
      </c>
      <c r="I889" t="s">
        <v>40</v>
      </c>
      <c r="J889" t="s">
        <v>77</v>
      </c>
      <c r="K889" t="s">
        <v>587</v>
      </c>
      <c r="L889" t="s">
        <v>236</v>
      </c>
      <c r="M889" t="s">
        <v>588</v>
      </c>
      <c r="N889">
        <v>0.41</v>
      </c>
      <c r="O889" t="s">
        <v>33</v>
      </c>
      <c r="P889" t="s">
        <v>53</v>
      </c>
      <c r="Q889" t="s">
        <v>71</v>
      </c>
      <c r="R889" t="s">
        <v>1611</v>
      </c>
      <c r="S889">
        <v>11010</v>
      </c>
      <c r="T889" s="3">
        <v>42011</v>
      </c>
      <c r="U889" s="3">
        <v>42012</v>
      </c>
      <c r="V889">
        <v>-2870.2775999999994</v>
      </c>
      <c r="W889">
        <v>1</v>
      </c>
      <c r="X889">
        <v>706.56</v>
      </c>
      <c r="Y889">
        <v>87993</v>
      </c>
    </row>
    <row r="890" spans="1:25" x14ac:dyDescent="0.25">
      <c r="A890">
        <v>18452</v>
      </c>
      <c r="B890" t="s">
        <v>56</v>
      </c>
      <c r="C890">
        <v>7.0000000000000007E-2</v>
      </c>
      <c r="D890">
        <v>6783.02</v>
      </c>
      <c r="E890">
        <v>24.49</v>
      </c>
      <c r="F890">
        <v>1606</v>
      </c>
      <c r="G890" t="s">
        <v>1609</v>
      </c>
      <c r="H890" t="s">
        <v>49</v>
      </c>
      <c r="I890" t="s">
        <v>40</v>
      </c>
      <c r="J890" t="s">
        <v>77</v>
      </c>
      <c r="K890" t="s">
        <v>85</v>
      </c>
      <c r="L890" t="s">
        <v>236</v>
      </c>
      <c r="M890" t="s">
        <v>1277</v>
      </c>
      <c r="N890">
        <v>0.39</v>
      </c>
      <c r="O890" t="s">
        <v>33</v>
      </c>
      <c r="P890" t="s">
        <v>53</v>
      </c>
      <c r="Q890" t="s">
        <v>71</v>
      </c>
      <c r="R890" t="s">
        <v>1611</v>
      </c>
      <c r="S890">
        <v>11010</v>
      </c>
      <c r="T890" s="3">
        <v>42011</v>
      </c>
      <c r="U890" s="3">
        <v>42012</v>
      </c>
      <c r="V890">
        <v>77.983599999997679</v>
      </c>
      <c r="W890">
        <v>2</v>
      </c>
      <c r="X890">
        <v>13121.07</v>
      </c>
      <c r="Y890">
        <v>87993</v>
      </c>
    </row>
    <row r="891" spans="1:25" x14ac:dyDescent="0.25">
      <c r="A891">
        <v>22921</v>
      </c>
      <c r="B891" t="s">
        <v>37</v>
      </c>
      <c r="C891">
        <v>0.01</v>
      </c>
      <c r="D891">
        <v>15.16</v>
      </c>
      <c r="E891">
        <v>15.09</v>
      </c>
      <c r="F891">
        <v>1607</v>
      </c>
      <c r="G891" t="s">
        <v>1612</v>
      </c>
      <c r="H891" t="s">
        <v>49</v>
      </c>
      <c r="I891" t="s">
        <v>40</v>
      </c>
      <c r="J891" t="s">
        <v>29</v>
      </c>
      <c r="K891" t="s">
        <v>109</v>
      </c>
      <c r="L891" t="s">
        <v>59</v>
      </c>
      <c r="M891" t="s">
        <v>1613</v>
      </c>
      <c r="N891">
        <v>0.39</v>
      </c>
      <c r="O891" t="s">
        <v>33</v>
      </c>
      <c r="P891" t="s">
        <v>53</v>
      </c>
      <c r="Q891" t="s">
        <v>71</v>
      </c>
      <c r="R891" t="s">
        <v>1614</v>
      </c>
      <c r="S891">
        <v>11520</v>
      </c>
      <c r="T891" s="3">
        <v>42109</v>
      </c>
      <c r="U891" s="3">
        <v>42109</v>
      </c>
      <c r="V891">
        <v>-200.85899999999998</v>
      </c>
      <c r="W891">
        <v>7</v>
      </c>
      <c r="X891">
        <v>110.93</v>
      </c>
      <c r="Y891">
        <v>87994</v>
      </c>
    </row>
    <row r="892" spans="1:25" x14ac:dyDescent="0.25">
      <c r="A892">
        <v>24951</v>
      </c>
      <c r="B892" t="s">
        <v>106</v>
      </c>
      <c r="C892">
        <v>0.1</v>
      </c>
      <c r="D892">
        <v>5.68</v>
      </c>
      <c r="E892">
        <v>3.6</v>
      </c>
      <c r="F892">
        <v>1607</v>
      </c>
      <c r="G892" t="s">
        <v>1612</v>
      </c>
      <c r="H892" t="s">
        <v>27</v>
      </c>
      <c r="I892" t="s">
        <v>40</v>
      </c>
      <c r="J892" t="s">
        <v>29</v>
      </c>
      <c r="K892" t="s">
        <v>174</v>
      </c>
      <c r="L892" t="s">
        <v>51</v>
      </c>
      <c r="M892" t="s">
        <v>1615</v>
      </c>
      <c r="N892">
        <v>0.56000000000000005</v>
      </c>
      <c r="O892" t="s">
        <v>33</v>
      </c>
      <c r="P892" t="s">
        <v>53</v>
      </c>
      <c r="Q892" t="s">
        <v>71</v>
      </c>
      <c r="R892" t="s">
        <v>1614</v>
      </c>
      <c r="S892">
        <v>11520</v>
      </c>
      <c r="T892" s="3">
        <v>42041</v>
      </c>
      <c r="U892" s="3">
        <v>42045</v>
      </c>
      <c r="V892">
        <v>-33.2956</v>
      </c>
      <c r="W892">
        <v>21</v>
      </c>
      <c r="X892">
        <v>118.35</v>
      </c>
      <c r="Y892">
        <v>87995</v>
      </c>
    </row>
    <row r="893" spans="1:25" x14ac:dyDescent="0.25">
      <c r="A893">
        <v>22682</v>
      </c>
      <c r="B893" t="s">
        <v>25</v>
      </c>
      <c r="C893">
        <v>0.03</v>
      </c>
      <c r="D893">
        <v>2.16</v>
      </c>
      <c r="E893">
        <v>6.05</v>
      </c>
      <c r="F893">
        <v>1609</v>
      </c>
      <c r="G893" t="s">
        <v>1616</v>
      </c>
      <c r="H893" t="s">
        <v>49</v>
      </c>
      <c r="I893" t="s">
        <v>114</v>
      </c>
      <c r="J893" t="s">
        <v>29</v>
      </c>
      <c r="K893" t="s">
        <v>109</v>
      </c>
      <c r="L893" t="s">
        <v>59</v>
      </c>
      <c r="M893" t="s">
        <v>1536</v>
      </c>
      <c r="N893">
        <v>0.37</v>
      </c>
      <c r="O893" t="s">
        <v>33</v>
      </c>
      <c r="P893" t="s">
        <v>34</v>
      </c>
      <c r="Q893" t="s">
        <v>45</v>
      </c>
      <c r="R893" t="s">
        <v>1617</v>
      </c>
      <c r="S893">
        <v>95823</v>
      </c>
      <c r="T893" s="3">
        <v>42135</v>
      </c>
      <c r="U893" s="3">
        <v>42136</v>
      </c>
      <c r="V893">
        <v>-90.585499999999996</v>
      </c>
      <c r="W893">
        <v>7</v>
      </c>
      <c r="X893">
        <v>17.309999999999999</v>
      </c>
      <c r="Y893">
        <v>87824</v>
      </c>
    </row>
    <row r="894" spans="1:25" x14ac:dyDescent="0.25">
      <c r="A894">
        <v>22683</v>
      </c>
      <c r="B894" t="s">
        <v>25</v>
      </c>
      <c r="C894">
        <v>0.03</v>
      </c>
      <c r="D894">
        <v>9.7100000000000009</v>
      </c>
      <c r="E894">
        <v>9.4499999999999993</v>
      </c>
      <c r="F894">
        <v>1609</v>
      </c>
      <c r="G894" t="s">
        <v>1616</v>
      </c>
      <c r="H894" t="s">
        <v>49</v>
      </c>
      <c r="I894" t="s">
        <v>114</v>
      </c>
      <c r="J894" t="s">
        <v>29</v>
      </c>
      <c r="K894" t="s">
        <v>141</v>
      </c>
      <c r="L894" t="s">
        <v>59</v>
      </c>
      <c r="M894" t="s">
        <v>510</v>
      </c>
      <c r="N894">
        <v>0.6</v>
      </c>
      <c r="O894" t="s">
        <v>33</v>
      </c>
      <c r="P894" t="s">
        <v>34</v>
      </c>
      <c r="Q894" t="s">
        <v>45</v>
      </c>
      <c r="R894" t="s">
        <v>1617</v>
      </c>
      <c r="S894">
        <v>95823</v>
      </c>
      <c r="T894" s="3">
        <v>42135</v>
      </c>
      <c r="U894" s="3">
        <v>42135</v>
      </c>
      <c r="V894">
        <v>-36.9</v>
      </c>
      <c r="W894">
        <v>2</v>
      </c>
      <c r="X894">
        <v>23.56</v>
      </c>
      <c r="Y894">
        <v>87824</v>
      </c>
    </row>
    <row r="895" spans="1:25" x14ac:dyDescent="0.25">
      <c r="A895">
        <v>18394</v>
      </c>
      <c r="B895" t="s">
        <v>106</v>
      </c>
      <c r="C895">
        <v>0.06</v>
      </c>
      <c r="D895">
        <v>40.97</v>
      </c>
      <c r="E895">
        <v>1.99</v>
      </c>
      <c r="F895">
        <v>1614</v>
      </c>
      <c r="G895" t="s">
        <v>1618</v>
      </c>
      <c r="H895" t="s">
        <v>49</v>
      </c>
      <c r="I895" t="s">
        <v>114</v>
      </c>
      <c r="J895" t="s">
        <v>77</v>
      </c>
      <c r="K895" t="s">
        <v>180</v>
      </c>
      <c r="L895" t="s">
        <v>51</v>
      </c>
      <c r="M895" t="s">
        <v>1619</v>
      </c>
      <c r="N895">
        <v>0.42</v>
      </c>
      <c r="O895" t="s">
        <v>33</v>
      </c>
      <c r="P895" t="s">
        <v>53</v>
      </c>
      <c r="Q895" t="s">
        <v>193</v>
      </c>
      <c r="R895" t="s">
        <v>1620</v>
      </c>
      <c r="S895">
        <v>1748</v>
      </c>
      <c r="T895" s="3">
        <v>42102</v>
      </c>
      <c r="U895" s="3">
        <v>42106</v>
      </c>
      <c r="V895">
        <v>341.19809999999995</v>
      </c>
      <c r="W895">
        <v>12</v>
      </c>
      <c r="X895">
        <v>494.49</v>
      </c>
      <c r="Y895">
        <v>87823</v>
      </c>
    </row>
    <row r="896" spans="1:25" x14ac:dyDescent="0.25">
      <c r="A896">
        <v>19501</v>
      </c>
      <c r="B896" t="s">
        <v>25</v>
      </c>
      <c r="C896">
        <v>0.09</v>
      </c>
      <c r="D896">
        <v>12.88</v>
      </c>
      <c r="E896">
        <v>4.59</v>
      </c>
      <c r="F896">
        <v>1618</v>
      </c>
      <c r="G896" t="s">
        <v>1621</v>
      </c>
      <c r="H896" t="s">
        <v>49</v>
      </c>
      <c r="I896" t="s">
        <v>114</v>
      </c>
      <c r="J896" t="s">
        <v>29</v>
      </c>
      <c r="K896" t="s">
        <v>174</v>
      </c>
      <c r="L896" t="s">
        <v>31</v>
      </c>
      <c r="M896" t="s">
        <v>1622</v>
      </c>
      <c r="N896">
        <v>0.82</v>
      </c>
      <c r="O896" t="s">
        <v>33</v>
      </c>
      <c r="P896" t="s">
        <v>61</v>
      </c>
      <c r="Q896" t="s">
        <v>703</v>
      </c>
      <c r="R896" t="s">
        <v>1623</v>
      </c>
      <c r="S896">
        <v>46322</v>
      </c>
      <c r="T896" s="3">
        <v>42100</v>
      </c>
      <c r="U896" s="3">
        <v>42100</v>
      </c>
      <c r="V896">
        <v>-175.13</v>
      </c>
      <c r="W896">
        <v>13</v>
      </c>
      <c r="X896">
        <v>158.13</v>
      </c>
      <c r="Y896">
        <v>90248</v>
      </c>
    </row>
    <row r="897" spans="1:25" x14ac:dyDescent="0.25">
      <c r="A897">
        <v>19502</v>
      </c>
      <c r="B897" t="s">
        <v>25</v>
      </c>
      <c r="C897">
        <v>0.02</v>
      </c>
      <c r="D897">
        <v>45.99</v>
      </c>
      <c r="E897">
        <v>4.99</v>
      </c>
      <c r="F897">
        <v>1620</v>
      </c>
      <c r="G897" t="s">
        <v>1624</v>
      </c>
      <c r="H897" t="s">
        <v>27</v>
      </c>
      <c r="I897" t="s">
        <v>114</v>
      </c>
      <c r="J897" t="s">
        <v>77</v>
      </c>
      <c r="K897" t="s">
        <v>78</v>
      </c>
      <c r="L897" t="s">
        <v>59</v>
      </c>
      <c r="M897" t="s">
        <v>1625</v>
      </c>
      <c r="N897">
        <v>0.56999999999999995</v>
      </c>
      <c r="O897" t="s">
        <v>33</v>
      </c>
      <c r="P897" t="s">
        <v>53</v>
      </c>
      <c r="Q897" t="s">
        <v>234</v>
      </c>
      <c r="R897" t="s">
        <v>1211</v>
      </c>
      <c r="S897">
        <v>17602</v>
      </c>
      <c r="T897" s="3">
        <v>42100</v>
      </c>
      <c r="U897" s="3">
        <v>42101</v>
      </c>
      <c r="V897">
        <v>3.96</v>
      </c>
      <c r="W897">
        <v>4</v>
      </c>
      <c r="X897">
        <v>163.01</v>
      </c>
      <c r="Y897">
        <v>90248</v>
      </c>
    </row>
    <row r="898" spans="1:25" x14ac:dyDescent="0.25">
      <c r="A898">
        <v>23750</v>
      </c>
      <c r="B898" t="s">
        <v>25</v>
      </c>
      <c r="C898">
        <v>0.06</v>
      </c>
      <c r="D898">
        <v>15.01</v>
      </c>
      <c r="E898">
        <v>8.4</v>
      </c>
      <c r="F898">
        <v>1623</v>
      </c>
      <c r="G898" t="s">
        <v>1626</v>
      </c>
      <c r="H898" t="s">
        <v>49</v>
      </c>
      <c r="I898" t="s">
        <v>58</v>
      </c>
      <c r="J898" t="s">
        <v>29</v>
      </c>
      <c r="K898" t="s">
        <v>109</v>
      </c>
      <c r="L898" t="s">
        <v>59</v>
      </c>
      <c r="M898" t="s">
        <v>1627</v>
      </c>
      <c r="N898">
        <v>0.39</v>
      </c>
      <c r="O898" t="s">
        <v>33</v>
      </c>
      <c r="P898" t="s">
        <v>61</v>
      </c>
      <c r="Q898" t="s">
        <v>703</v>
      </c>
      <c r="R898" t="s">
        <v>1628</v>
      </c>
      <c r="S898">
        <v>46375</v>
      </c>
      <c r="T898" s="3">
        <v>42148</v>
      </c>
      <c r="U898" s="3">
        <v>42150</v>
      </c>
      <c r="V898">
        <v>1.6169000000000011</v>
      </c>
      <c r="W898">
        <v>22</v>
      </c>
      <c r="X898">
        <v>333.04</v>
      </c>
      <c r="Y898">
        <v>87611</v>
      </c>
    </row>
    <row r="899" spans="1:25" x14ac:dyDescent="0.25">
      <c r="A899">
        <v>23751</v>
      </c>
      <c r="B899" t="s">
        <v>25</v>
      </c>
      <c r="C899">
        <v>0.09</v>
      </c>
      <c r="D899">
        <v>40.479999999999997</v>
      </c>
      <c r="E899">
        <v>19.989999999999998</v>
      </c>
      <c r="F899">
        <v>1623</v>
      </c>
      <c r="G899" t="s">
        <v>1626</v>
      </c>
      <c r="H899" t="s">
        <v>49</v>
      </c>
      <c r="I899" t="s">
        <v>58</v>
      </c>
      <c r="J899" t="s">
        <v>77</v>
      </c>
      <c r="K899" t="s">
        <v>180</v>
      </c>
      <c r="L899" t="s">
        <v>59</v>
      </c>
      <c r="M899" t="s">
        <v>830</v>
      </c>
      <c r="N899">
        <v>0.77</v>
      </c>
      <c r="O899" t="s">
        <v>33</v>
      </c>
      <c r="P899" t="s">
        <v>61</v>
      </c>
      <c r="Q899" t="s">
        <v>703</v>
      </c>
      <c r="R899" t="s">
        <v>1628</v>
      </c>
      <c r="S899">
        <v>46375</v>
      </c>
      <c r="T899" s="3">
        <v>42148</v>
      </c>
      <c r="U899" s="3">
        <v>42150</v>
      </c>
      <c r="V899">
        <v>65.394000000000062</v>
      </c>
      <c r="W899">
        <v>12</v>
      </c>
      <c r="X899">
        <v>472.44</v>
      </c>
      <c r="Y899">
        <v>87611</v>
      </c>
    </row>
    <row r="900" spans="1:25" x14ac:dyDescent="0.25">
      <c r="A900">
        <v>23752</v>
      </c>
      <c r="B900" t="s">
        <v>25</v>
      </c>
      <c r="C900">
        <v>0.05</v>
      </c>
      <c r="D900">
        <v>12.28</v>
      </c>
      <c r="E900">
        <v>6.13</v>
      </c>
      <c r="F900">
        <v>1623</v>
      </c>
      <c r="G900" t="s">
        <v>1626</v>
      </c>
      <c r="H900" t="s">
        <v>49</v>
      </c>
      <c r="I900" t="s">
        <v>58</v>
      </c>
      <c r="J900" t="s">
        <v>29</v>
      </c>
      <c r="K900" t="s">
        <v>141</v>
      </c>
      <c r="L900" t="s">
        <v>59</v>
      </c>
      <c r="M900" t="s">
        <v>1461</v>
      </c>
      <c r="N900">
        <v>0.56999999999999995</v>
      </c>
      <c r="O900" t="s">
        <v>33</v>
      </c>
      <c r="P900" t="s">
        <v>61</v>
      </c>
      <c r="Q900" t="s">
        <v>703</v>
      </c>
      <c r="R900" t="s">
        <v>1628</v>
      </c>
      <c r="S900">
        <v>46375</v>
      </c>
      <c r="T900" s="3">
        <v>42148</v>
      </c>
      <c r="U900" s="3">
        <v>42149</v>
      </c>
      <c r="V900">
        <v>1.3360000000000003</v>
      </c>
      <c r="W900">
        <v>1</v>
      </c>
      <c r="X900">
        <v>18.73</v>
      </c>
      <c r="Y900">
        <v>87611</v>
      </c>
    </row>
    <row r="901" spans="1:25" x14ac:dyDescent="0.25">
      <c r="A901">
        <v>21145</v>
      </c>
      <c r="B901" t="s">
        <v>56</v>
      </c>
      <c r="C901">
        <v>0.08</v>
      </c>
      <c r="D901">
        <v>213.45</v>
      </c>
      <c r="E901">
        <v>14.7</v>
      </c>
      <c r="F901">
        <v>1625</v>
      </c>
      <c r="G901" t="s">
        <v>1629</v>
      </c>
      <c r="H901" t="s">
        <v>39</v>
      </c>
      <c r="I901" t="s">
        <v>40</v>
      </c>
      <c r="J901" t="s">
        <v>77</v>
      </c>
      <c r="K901" t="s">
        <v>85</v>
      </c>
      <c r="L901" t="s">
        <v>43</v>
      </c>
      <c r="M901" t="s">
        <v>291</v>
      </c>
      <c r="N901">
        <v>0.59</v>
      </c>
      <c r="O901" t="s">
        <v>33</v>
      </c>
      <c r="P901" t="s">
        <v>53</v>
      </c>
      <c r="Q901" t="s">
        <v>71</v>
      </c>
      <c r="R901" t="s">
        <v>1630</v>
      </c>
      <c r="S901">
        <v>11542</v>
      </c>
      <c r="T901" s="3">
        <v>42090</v>
      </c>
      <c r="U901" s="3">
        <v>42092</v>
      </c>
      <c r="V901">
        <v>1674.7541999999999</v>
      </c>
      <c r="W901">
        <v>12</v>
      </c>
      <c r="X901">
        <v>2427.1799999999998</v>
      </c>
      <c r="Y901">
        <v>90600</v>
      </c>
    </row>
    <row r="902" spans="1:25" x14ac:dyDescent="0.25">
      <c r="A902">
        <v>21146</v>
      </c>
      <c r="B902" t="s">
        <v>56</v>
      </c>
      <c r="C902">
        <v>0.1</v>
      </c>
      <c r="D902">
        <v>55.98</v>
      </c>
      <c r="E902">
        <v>13.88</v>
      </c>
      <c r="F902">
        <v>1625</v>
      </c>
      <c r="G902" t="s">
        <v>1629</v>
      </c>
      <c r="H902" t="s">
        <v>49</v>
      </c>
      <c r="I902" t="s">
        <v>40</v>
      </c>
      <c r="J902" t="s">
        <v>29</v>
      </c>
      <c r="K902" t="s">
        <v>93</v>
      </c>
      <c r="L902" t="s">
        <v>59</v>
      </c>
      <c r="M902" t="s">
        <v>1631</v>
      </c>
      <c r="N902">
        <v>0.36</v>
      </c>
      <c r="O902" t="s">
        <v>33</v>
      </c>
      <c r="P902" t="s">
        <v>53</v>
      </c>
      <c r="Q902" t="s">
        <v>71</v>
      </c>
      <c r="R902" t="s">
        <v>1630</v>
      </c>
      <c r="S902">
        <v>11542</v>
      </c>
      <c r="T902" s="3">
        <v>42090</v>
      </c>
      <c r="U902" s="3">
        <v>42092</v>
      </c>
      <c r="V902">
        <v>300.04649999999998</v>
      </c>
      <c r="W902">
        <v>8</v>
      </c>
      <c r="X902">
        <v>434.85</v>
      </c>
      <c r="Y902">
        <v>90600</v>
      </c>
    </row>
    <row r="903" spans="1:25" x14ac:dyDescent="0.25">
      <c r="A903">
        <v>21147</v>
      </c>
      <c r="B903" t="s">
        <v>56</v>
      </c>
      <c r="C903">
        <v>0</v>
      </c>
      <c r="D903">
        <v>16.059999999999999</v>
      </c>
      <c r="E903">
        <v>8.34</v>
      </c>
      <c r="F903">
        <v>1625</v>
      </c>
      <c r="G903" t="s">
        <v>1629</v>
      </c>
      <c r="H903" t="s">
        <v>49</v>
      </c>
      <c r="I903" t="s">
        <v>40</v>
      </c>
      <c r="J903" t="s">
        <v>29</v>
      </c>
      <c r="K903" t="s">
        <v>141</v>
      </c>
      <c r="L903" t="s">
        <v>59</v>
      </c>
      <c r="M903" t="s">
        <v>1632</v>
      </c>
      <c r="N903">
        <v>0.59</v>
      </c>
      <c r="O903" t="s">
        <v>33</v>
      </c>
      <c r="P903" t="s">
        <v>53</v>
      </c>
      <c r="Q903" t="s">
        <v>71</v>
      </c>
      <c r="R903" t="s">
        <v>1630</v>
      </c>
      <c r="S903">
        <v>11542</v>
      </c>
      <c r="T903" s="3">
        <v>42090</v>
      </c>
      <c r="U903" s="3">
        <v>42091</v>
      </c>
      <c r="V903">
        <v>-28.09</v>
      </c>
      <c r="W903">
        <v>1</v>
      </c>
      <c r="X903">
        <v>19.16</v>
      </c>
      <c r="Y903">
        <v>90600</v>
      </c>
    </row>
    <row r="904" spans="1:25" x14ac:dyDescent="0.25">
      <c r="A904">
        <v>21270</v>
      </c>
      <c r="B904" t="s">
        <v>56</v>
      </c>
      <c r="C904">
        <v>0</v>
      </c>
      <c r="D904">
        <v>209.37</v>
      </c>
      <c r="E904">
        <v>69</v>
      </c>
      <c r="F904">
        <v>1625</v>
      </c>
      <c r="G904" t="s">
        <v>1629</v>
      </c>
      <c r="H904" t="s">
        <v>49</v>
      </c>
      <c r="I904" t="s">
        <v>40</v>
      </c>
      <c r="J904" t="s">
        <v>41</v>
      </c>
      <c r="K904" t="s">
        <v>152</v>
      </c>
      <c r="L904" t="s">
        <v>236</v>
      </c>
      <c r="M904" t="s">
        <v>1633</v>
      </c>
      <c r="N904">
        <v>0.79</v>
      </c>
      <c r="O904" t="s">
        <v>33</v>
      </c>
      <c r="P904" t="s">
        <v>53</v>
      </c>
      <c r="Q904" t="s">
        <v>71</v>
      </c>
      <c r="R904" t="s">
        <v>1630</v>
      </c>
      <c r="S904">
        <v>11542</v>
      </c>
      <c r="T904" s="3">
        <v>42051</v>
      </c>
      <c r="U904" s="3">
        <v>42053</v>
      </c>
      <c r="V904">
        <v>-263.1119290800001</v>
      </c>
      <c r="W904">
        <v>11</v>
      </c>
      <c r="X904">
        <v>1959.88</v>
      </c>
      <c r="Y904">
        <v>90601</v>
      </c>
    </row>
    <row r="905" spans="1:25" x14ac:dyDescent="0.25">
      <c r="A905">
        <v>23604</v>
      </c>
      <c r="B905" t="s">
        <v>25</v>
      </c>
      <c r="C905">
        <v>0.06</v>
      </c>
      <c r="D905">
        <v>43.57</v>
      </c>
      <c r="E905">
        <v>16.36</v>
      </c>
      <c r="F905">
        <v>1627</v>
      </c>
      <c r="G905" t="s">
        <v>1634</v>
      </c>
      <c r="H905" t="s">
        <v>49</v>
      </c>
      <c r="I905" t="s">
        <v>28</v>
      </c>
      <c r="J905" t="s">
        <v>29</v>
      </c>
      <c r="K905" t="s">
        <v>141</v>
      </c>
      <c r="L905" t="s">
        <v>59</v>
      </c>
      <c r="M905" t="s">
        <v>1635</v>
      </c>
      <c r="N905">
        <v>0.55000000000000004</v>
      </c>
      <c r="O905" t="s">
        <v>33</v>
      </c>
      <c r="P905" t="s">
        <v>136</v>
      </c>
      <c r="Q905" t="s">
        <v>244</v>
      </c>
      <c r="R905" t="s">
        <v>1636</v>
      </c>
      <c r="S905">
        <v>37743</v>
      </c>
      <c r="T905" s="3">
        <v>42152</v>
      </c>
      <c r="U905" s="3">
        <v>42154</v>
      </c>
      <c r="V905">
        <v>-38.808</v>
      </c>
      <c r="W905">
        <v>17</v>
      </c>
      <c r="X905">
        <v>710.16</v>
      </c>
      <c r="Y905">
        <v>90602</v>
      </c>
    </row>
    <row r="906" spans="1:25" x14ac:dyDescent="0.25">
      <c r="A906">
        <v>19769</v>
      </c>
      <c r="B906" t="s">
        <v>25</v>
      </c>
      <c r="C906">
        <v>0.08</v>
      </c>
      <c r="D906">
        <v>8.09</v>
      </c>
      <c r="E906">
        <v>7.96</v>
      </c>
      <c r="F906">
        <v>1632</v>
      </c>
      <c r="G906" t="s">
        <v>1637</v>
      </c>
      <c r="H906" t="s">
        <v>27</v>
      </c>
      <c r="I906" t="s">
        <v>40</v>
      </c>
      <c r="J906" t="s">
        <v>41</v>
      </c>
      <c r="K906" t="s">
        <v>50</v>
      </c>
      <c r="L906" t="s">
        <v>59</v>
      </c>
      <c r="M906" t="s">
        <v>157</v>
      </c>
      <c r="N906">
        <v>0.49</v>
      </c>
      <c r="O906" t="s">
        <v>33</v>
      </c>
      <c r="P906" t="s">
        <v>136</v>
      </c>
      <c r="Q906" t="s">
        <v>671</v>
      </c>
      <c r="R906" t="s">
        <v>1638</v>
      </c>
      <c r="S906">
        <v>39401</v>
      </c>
      <c r="T906" s="3">
        <v>42019</v>
      </c>
      <c r="U906" s="3">
        <v>42020</v>
      </c>
      <c r="V906">
        <v>15.984</v>
      </c>
      <c r="W906">
        <v>6</v>
      </c>
      <c r="X906">
        <v>48.25</v>
      </c>
      <c r="Y906">
        <v>90530</v>
      </c>
    </row>
    <row r="907" spans="1:25" x14ac:dyDescent="0.25">
      <c r="A907">
        <v>20359</v>
      </c>
      <c r="B907" t="s">
        <v>25</v>
      </c>
      <c r="C907">
        <v>0.02</v>
      </c>
      <c r="D907">
        <v>25.99</v>
      </c>
      <c r="E907">
        <v>5.37</v>
      </c>
      <c r="F907">
        <v>1632</v>
      </c>
      <c r="G907" t="s">
        <v>1637</v>
      </c>
      <c r="H907" t="s">
        <v>49</v>
      </c>
      <c r="I907" t="s">
        <v>40</v>
      </c>
      <c r="J907" t="s">
        <v>29</v>
      </c>
      <c r="K907" t="s">
        <v>30</v>
      </c>
      <c r="L907" t="s">
        <v>59</v>
      </c>
      <c r="M907" t="s">
        <v>1639</v>
      </c>
      <c r="N907">
        <v>0.56000000000000005</v>
      </c>
      <c r="O907" t="s">
        <v>33</v>
      </c>
      <c r="P907" t="s">
        <v>136</v>
      </c>
      <c r="Q907" t="s">
        <v>671</v>
      </c>
      <c r="R907" t="s">
        <v>1638</v>
      </c>
      <c r="S907">
        <v>39401</v>
      </c>
      <c r="T907" s="3">
        <v>42109</v>
      </c>
      <c r="U907" s="3">
        <v>42111</v>
      </c>
      <c r="V907">
        <v>-88.158000000000001</v>
      </c>
      <c r="W907">
        <v>9</v>
      </c>
      <c r="X907">
        <v>243.24</v>
      </c>
      <c r="Y907">
        <v>90533</v>
      </c>
    </row>
    <row r="908" spans="1:25" x14ac:dyDescent="0.25">
      <c r="A908">
        <v>24786</v>
      </c>
      <c r="B908" t="s">
        <v>37</v>
      </c>
      <c r="C908">
        <v>0.03</v>
      </c>
      <c r="D908">
        <v>5.98</v>
      </c>
      <c r="E908">
        <v>3.85</v>
      </c>
      <c r="F908">
        <v>1633</v>
      </c>
      <c r="G908" t="s">
        <v>1640</v>
      </c>
      <c r="H908" t="s">
        <v>49</v>
      </c>
      <c r="I908" t="s">
        <v>40</v>
      </c>
      <c r="J908" t="s">
        <v>77</v>
      </c>
      <c r="K908" t="s">
        <v>180</v>
      </c>
      <c r="L908" t="s">
        <v>51</v>
      </c>
      <c r="M908" t="s">
        <v>1137</v>
      </c>
      <c r="N908">
        <v>0.68</v>
      </c>
      <c r="O908" t="s">
        <v>33</v>
      </c>
      <c r="P908" t="s">
        <v>136</v>
      </c>
      <c r="Q908" t="s">
        <v>671</v>
      </c>
      <c r="R908" t="s">
        <v>1641</v>
      </c>
      <c r="S908">
        <v>38637</v>
      </c>
      <c r="T908" s="3">
        <v>42045</v>
      </c>
      <c r="U908" s="3">
        <v>42047</v>
      </c>
      <c r="V908">
        <v>-76.106800000000007</v>
      </c>
      <c r="W908">
        <v>6</v>
      </c>
      <c r="X908">
        <v>38.54</v>
      </c>
      <c r="Y908">
        <v>90531</v>
      </c>
    </row>
    <row r="909" spans="1:25" x14ac:dyDescent="0.25">
      <c r="A909">
        <v>26340</v>
      </c>
      <c r="B909" t="s">
        <v>37</v>
      </c>
      <c r="C909">
        <v>0.08</v>
      </c>
      <c r="D909">
        <v>100.97</v>
      </c>
      <c r="E909">
        <v>14</v>
      </c>
      <c r="F909">
        <v>1634</v>
      </c>
      <c r="G909" t="s">
        <v>1642</v>
      </c>
      <c r="H909" t="s">
        <v>39</v>
      </c>
      <c r="I909" t="s">
        <v>40</v>
      </c>
      <c r="J909" t="s">
        <v>77</v>
      </c>
      <c r="K909" t="s">
        <v>85</v>
      </c>
      <c r="L909" t="s">
        <v>43</v>
      </c>
      <c r="M909" t="s">
        <v>1643</v>
      </c>
      <c r="N909">
        <v>0.37</v>
      </c>
      <c r="O909" t="s">
        <v>33</v>
      </c>
      <c r="P909" t="s">
        <v>136</v>
      </c>
      <c r="Q909" t="s">
        <v>671</v>
      </c>
      <c r="R909" t="s">
        <v>1644</v>
      </c>
      <c r="S909">
        <v>39212</v>
      </c>
      <c r="T909" s="3">
        <v>42103</v>
      </c>
      <c r="U909" s="3">
        <v>42104</v>
      </c>
      <c r="V909">
        <v>-73.494119999999938</v>
      </c>
      <c r="W909">
        <v>15</v>
      </c>
      <c r="X909">
        <v>1483.16</v>
      </c>
      <c r="Y909">
        <v>90532</v>
      </c>
    </row>
    <row r="910" spans="1:25" x14ac:dyDescent="0.25">
      <c r="A910">
        <v>19144</v>
      </c>
      <c r="B910" t="s">
        <v>47</v>
      </c>
      <c r="C910">
        <v>0.08</v>
      </c>
      <c r="D910">
        <v>115.99</v>
      </c>
      <c r="E910">
        <v>56.14</v>
      </c>
      <c r="F910">
        <v>1636</v>
      </c>
      <c r="G910" t="s">
        <v>1645</v>
      </c>
      <c r="H910" t="s">
        <v>39</v>
      </c>
      <c r="I910" t="s">
        <v>40</v>
      </c>
      <c r="J910" t="s">
        <v>77</v>
      </c>
      <c r="K910" t="s">
        <v>85</v>
      </c>
      <c r="L910" t="s">
        <v>43</v>
      </c>
      <c r="M910" t="s">
        <v>1355</v>
      </c>
      <c r="N910">
        <v>0.4</v>
      </c>
      <c r="O910" t="s">
        <v>33</v>
      </c>
      <c r="P910" t="s">
        <v>34</v>
      </c>
      <c r="Q910" t="s">
        <v>45</v>
      </c>
      <c r="R910" t="s">
        <v>1646</v>
      </c>
      <c r="S910">
        <v>93905</v>
      </c>
      <c r="T910" s="3">
        <v>42018</v>
      </c>
      <c r="U910" s="3">
        <v>42020</v>
      </c>
      <c r="V910">
        <v>-272.860884</v>
      </c>
      <c r="W910">
        <v>5</v>
      </c>
      <c r="X910">
        <v>562.92999999999995</v>
      </c>
      <c r="Y910">
        <v>89704</v>
      </c>
    </row>
    <row r="911" spans="1:25" x14ac:dyDescent="0.25">
      <c r="A911">
        <v>19145</v>
      </c>
      <c r="B911" t="s">
        <v>47</v>
      </c>
      <c r="C911">
        <v>0.08</v>
      </c>
      <c r="D911">
        <v>4.28</v>
      </c>
      <c r="E911">
        <v>0.94</v>
      </c>
      <c r="F911">
        <v>1636</v>
      </c>
      <c r="G911" t="s">
        <v>1645</v>
      </c>
      <c r="H911" t="s">
        <v>49</v>
      </c>
      <c r="I911" t="s">
        <v>40</v>
      </c>
      <c r="J911" t="s">
        <v>29</v>
      </c>
      <c r="K911" t="s">
        <v>30</v>
      </c>
      <c r="L911" t="s">
        <v>31</v>
      </c>
      <c r="M911" t="s">
        <v>1647</v>
      </c>
      <c r="N911">
        <v>0.56000000000000005</v>
      </c>
      <c r="O911" t="s">
        <v>33</v>
      </c>
      <c r="P911" t="s">
        <v>34</v>
      </c>
      <c r="Q911" t="s">
        <v>45</v>
      </c>
      <c r="R911" t="s">
        <v>1646</v>
      </c>
      <c r="S911">
        <v>93905</v>
      </c>
      <c r="T911" s="3">
        <v>42018</v>
      </c>
      <c r="U911" s="3">
        <v>42021</v>
      </c>
      <c r="V911">
        <v>10.5792</v>
      </c>
      <c r="W911">
        <v>7</v>
      </c>
      <c r="X911">
        <v>29.18</v>
      </c>
      <c r="Y911">
        <v>89704</v>
      </c>
    </row>
    <row r="912" spans="1:25" x14ac:dyDescent="0.25">
      <c r="A912">
        <v>20869</v>
      </c>
      <c r="B912" t="s">
        <v>25</v>
      </c>
      <c r="C912">
        <v>0.04</v>
      </c>
      <c r="D912">
        <v>136.97999999999999</v>
      </c>
      <c r="E912">
        <v>24.49</v>
      </c>
      <c r="F912">
        <v>1636</v>
      </c>
      <c r="G912" t="s">
        <v>1645</v>
      </c>
      <c r="H912" t="s">
        <v>27</v>
      </c>
      <c r="I912" t="s">
        <v>40</v>
      </c>
      <c r="J912" t="s">
        <v>41</v>
      </c>
      <c r="K912" t="s">
        <v>50</v>
      </c>
      <c r="L912" t="s">
        <v>236</v>
      </c>
      <c r="M912" t="s">
        <v>1648</v>
      </c>
      <c r="N912">
        <v>0.59</v>
      </c>
      <c r="O912" t="s">
        <v>33</v>
      </c>
      <c r="P912" t="s">
        <v>34</v>
      </c>
      <c r="Q912" t="s">
        <v>45</v>
      </c>
      <c r="R912" t="s">
        <v>1646</v>
      </c>
      <c r="S912">
        <v>93905</v>
      </c>
      <c r="T912" s="3">
        <v>42016</v>
      </c>
      <c r="U912" s="3">
        <v>42018</v>
      </c>
      <c r="V912">
        <v>1127.5497</v>
      </c>
      <c r="W912">
        <v>12</v>
      </c>
      <c r="X912">
        <v>1634.13</v>
      </c>
      <c r="Y912">
        <v>89706</v>
      </c>
    </row>
    <row r="913" spans="1:25" x14ac:dyDescent="0.25">
      <c r="A913">
        <v>26109</v>
      </c>
      <c r="B913" t="s">
        <v>47</v>
      </c>
      <c r="C913">
        <v>0.08</v>
      </c>
      <c r="D913">
        <v>55.48</v>
      </c>
      <c r="E913">
        <v>6.79</v>
      </c>
      <c r="F913">
        <v>1639</v>
      </c>
      <c r="G913" t="s">
        <v>1649</v>
      </c>
      <c r="H913" t="s">
        <v>49</v>
      </c>
      <c r="I913" t="s">
        <v>40</v>
      </c>
      <c r="J913" t="s">
        <v>29</v>
      </c>
      <c r="K913" t="s">
        <v>93</v>
      </c>
      <c r="L913" t="s">
        <v>59</v>
      </c>
      <c r="M913" t="s">
        <v>1650</v>
      </c>
      <c r="N913">
        <v>0.37</v>
      </c>
      <c r="O913" t="s">
        <v>33</v>
      </c>
      <c r="P913" t="s">
        <v>53</v>
      </c>
      <c r="Q913" t="s">
        <v>228</v>
      </c>
      <c r="R913" t="s">
        <v>1651</v>
      </c>
      <c r="S913">
        <v>6901</v>
      </c>
      <c r="T913" s="3">
        <v>42061</v>
      </c>
      <c r="U913" s="3">
        <v>42063</v>
      </c>
      <c r="V913">
        <v>147.75659999999999</v>
      </c>
      <c r="W913">
        <v>4</v>
      </c>
      <c r="X913">
        <v>214.14</v>
      </c>
      <c r="Y913">
        <v>89705</v>
      </c>
    </row>
    <row r="914" spans="1:25" x14ac:dyDescent="0.25">
      <c r="A914">
        <v>18274</v>
      </c>
      <c r="B914" t="s">
        <v>106</v>
      </c>
      <c r="C914">
        <v>0.09</v>
      </c>
      <c r="D914">
        <v>107.53</v>
      </c>
      <c r="E914">
        <v>5.81</v>
      </c>
      <c r="F914">
        <v>1644</v>
      </c>
      <c r="G914" t="s">
        <v>1652</v>
      </c>
      <c r="H914" t="s">
        <v>49</v>
      </c>
      <c r="I914" t="s">
        <v>58</v>
      </c>
      <c r="J914" t="s">
        <v>41</v>
      </c>
      <c r="K914" t="s">
        <v>50</v>
      </c>
      <c r="L914" t="s">
        <v>86</v>
      </c>
      <c r="M914" t="s">
        <v>1653</v>
      </c>
      <c r="N914">
        <v>0.65</v>
      </c>
      <c r="O914" t="s">
        <v>33</v>
      </c>
      <c r="P914" t="s">
        <v>61</v>
      </c>
      <c r="Q914" t="s">
        <v>130</v>
      </c>
      <c r="R914" t="s">
        <v>1654</v>
      </c>
      <c r="S914">
        <v>77546</v>
      </c>
      <c r="T914" s="3">
        <v>42169</v>
      </c>
      <c r="U914" s="3">
        <v>42171</v>
      </c>
      <c r="V914">
        <v>69.545100000000005</v>
      </c>
      <c r="W914">
        <v>1</v>
      </c>
      <c r="X914">
        <v>100.79</v>
      </c>
      <c r="Y914">
        <v>87342</v>
      </c>
    </row>
    <row r="915" spans="1:25" x14ac:dyDescent="0.25">
      <c r="A915">
        <v>24265</v>
      </c>
      <c r="B915" t="s">
        <v>37</v>
      </c>
      <c r="C915">
        <v>0.06</v>
      </c>
      <c r="D915">
        <v>3.29</v>
      </c>
      <c r="E915">
        <v>1.35</v>
      </c>
      <c r="F915">
        <v>1646</v>
      </c>
      <c r="G915" t="s">
        <v>1655</v>
      </c>
      <c r="H915" t="s">
        <v>49</v>
      </c>
      <c r="I915" t="s">
        <v>58</v>
      </c>
      <c r="J915" t="s">
        <v>29</v>
      </c>
      <c r="K915" t="s">
        <v>66</v>
      </c>
      <c r="L915" t="s">
        <v>31</v>
      </c>
      <c r="M915" t="s">
        <v>296</v>
      </c>
      <c r="N915">
        <v>0.4</v>
      </c>
      <c r="O915" t="s">
        <v>33</v>
      </c>
      <c r="P915" t="s">
        <v>53</v>
      </c>
      <c r="Q915" t="s">
        <v>71</v>
      </c>
      <c r="R915" t="s">
        <v>1656</v>
      </c>
      <c r="S915">
        <v>11714</v>
      </c>
      <c r="T915" s="3">
        <v>42078</v>
      </c>
      <c r="U915" s="3">
        <v>42080</v>
      </c>
      <c r="V915">
        <v>8.5299999999999994</v>
      </c>
      <c r="W915">
        <v>11</v>
      </c>
      <c r="X915">
        <v>35.97</v>
      </c>
      <c r="Y915">
        <v>90932</v>
      </c>
    </row>
    <row r="916" spans="1:25" x14ac:dyDescent="0.25">
      <c r="A916">
        <v>21947</v>
      </c>
      <c r="B916" t="s">
        <v>47</v>
      </c>
      <c r="C916">
        <v>0.08</v>
      </c>
      <c r="D916">
        <v>46.89</v>
      </c>
      <c r="E916">
        <v>5.0999999999999996</v>
      </c>
      <c r="F916">
        <v>1648</v>
      </c>
      <c r="G916" t="s">
        <v>1657</v>
      </c>
      <c r="H916" t="s">
        <v>49</v>
      </c>
      <c r="I916" t="s">
        <v>28</v>
      </c>
      <c r="J916" t="s">
        <v>29</v>
      </c>
      <c r="K916" t="s">
        <v>257</v>
      </c>
      <c r="L916" t="s">
        <v>86</v>
      </c>
      <c r="M916" t="s">
        <v>1345</v>
      </c>
      <c r="N916">
        <v>0.46</v>
      </c>
      <c r="O916" t="s">
        <v>33</v>
      </c>
      <c r="P916" t="s">
        <v>61</v>
      </c>
      <c r="Q916" t="s">
        <v>178</v>
      </c>
      <c r="R916" t="s">
        <v>1658</v>
      </c>
      <c r="S916">
        <v>60098</v>
      </c>
      <c r="T916" s="3">
        <v>42088</v>
      </c>
      <c r="U916" s="3">
        <v>42090</v>
      </c>
      <c r="V916">
        <v>507.63299999999998</v>
      </c>
      <c r="W916">
        <v>17</v>
      </c>
      <c r="X916">
        <v>735.7</v>
      </c>
      <c r="Y916">
        <v>91043</v>
      </c>
    </row>
    <row r="917" spans="1:25" x14ac:dyDescent="0.25">
      <c r="A917">
        <v>21948</v>
      </c>
      <c r="B917" t="s">
        <v>47</v>
      </c>
      <c r="C917">
        <v>0.05</v>
      </c>
      <c r="D917">
        <v>12.98</v>
      </c>
      <c r="E917">
        <v>3.14</v>
      </c>
      <c r="F917">
        <v>1648</v>
      </c>
      <c r="G917" t="s">
        <v>1657</v>
      </c>
      <c r="H917" t="s">
        <v>49</v>
      </c>
      <c r="I917" t="s">
        <v>28</v>
      </c>
      <c r="J917" t="s">
        <v>29</v>
      </c>
      <c r="K917" t="s">
        <v>174</v>
      </c>
      <c r="L917" t="s">
        <v>51</v>
      </c>
      <c r="M917" t="s">
        <v>175</v>
      </c>
      <c r="N917">
        <v>0.6</v>
      </c>
      <c r="O917" t="s">
        <v>33</v>
      </c>
      <c r="P917" t="s">
        <v>61</v>
      </c>
      <c r="Q917" t="s">
        <v>178</v>
      </c>
      <c r="R917" t="s">
        <v>1658</v>
      </c>
      <c r="S917">
        <v>60098</v>
      </c>
      <c r="T917" s="3">
        <v>42088</v>
      </c>
      <c r="U917" s="3">
        <v>42088</v>
      </c>
      <c r="V917">
        <v>38.229999999999997</v>
      </c>
      <c r="W917">
        <v>18</v>
      </c>
      <c r="X917">
        <v>225.59</v>
      </c>
      <c r="Y917">
        <v>91043</v>
      </c>
    </row>
    <row r="918" spans="1:25" x14ac:dyDescent="0.25">
      <c r="A918">
        <v>20603</v>
      </c>
      <c r="B918" t="s">
        <v>47</v>
      </c>
      <c r="C918">
        <v>0.03</v>
      </c>
      <c r="D918">
        <v>48.58</v>
      </c>
      <c r="E918">
        <v>3.99</v>
      </c>
      <c r="F918">
        <v>1649</v>
      </c>
      <c r="G918" t="s">
        <v>1659</v>
      </c>
      <c r="H918" t="s">
        <v>27</v>
      </c>
      <c r="I918" t="s">
        <v>28</v>
      </c>
      <c r="J918" t="s">
        <v>29</v>
      </c>
      <c r="K918" t="s">
        <v>257</v>
      </c>
      <c r="L918" t="s">
        <v>59</v>
      </c>
      <c r="M918" t="s">
        <v>1660</v>
      </c>
      <c r="N918">
        <v>0.56000000000000005</v>
      </c>
      <c r="O918" t="s">
        <v>33</v>
      </c>
      <c r="P918" t="s">
        <v>53</v>
      </c>
      <c r="Q918" t="s">
        <v>71</v>
      </c>
      <c r="R918" t="s">
        <v>1608</v>
      </c>
      <c r="S918">
        <v>11598</v>
      </c>
      <c r="T918" s="3">
        <v>42059</v>
      </c>
      <c r="U918" s="3">
        <v>42061</v>
      </c>
      <c r="V918">
        <v>100.13279999999999</v>
      </c>
      <c r="W918">
        <v>3</v>
      </c>
      <c r="X918">
        <v>145.12</v>
      </c>
      <c r="Y918">
        <v>91041</v>
      </c>
    </row>
    <row r="919" spans="1:25" x14ac:dyDescent="0.25">
      <c r="A919">
        <v>24016</v>
      </c>
      <c r="B919" t="s">
        <v>25</v>
      </c>
      <c r="C919">
        <v>0.05</v>
      </c>
      <c r="D919">
        <v>6.48</v>
      </c>
      <c r="E919">
        <v>2.74</v>
      </c>
      <c r="F919">
        <v>1650</v>
      </c>
      <c r="G919" t="s">
        <v>1661</v>
      </c>
      <c r="H919" t="s">
        <v>49</v>
      </c>
      <c r="I919" t="s">
        <v>28</v>
      </c>
      <c r="J919" t="s">
        <v>77</v>
      </c>
      <c r="K919" t="s">
        <v>180</v>
      </c>
      <c r="L919" t="s">
        <v>51</v>
      </c>
      <c r="M919" t="s">
        <v>1662</v>
      </c>
      <c r="N919">
        <v>0.71</v>
      </c>
      <c r="O919" t="s">
        <v>33</v>
      </c>
      <c r="P919" t="s">
        <v>136</v>
      </c>
      <c r="Q919" t="s">
        <v>322</v>
      </c>
      <c r="R919" t="s">
        <v>1663</v>
      </c>
      <c r="S919">
        <v>27203</v>
      </c>
      <c r="T919" s="3">
        <v>42133</v>
      </c>
      <c r="U919" s="3">
        <v>42133</v>
      </c>
      <c r="V919">
        <v>15.096</v>
      </c>
      <c r="W919">
        <v>15</v>
      </c>
      <c r="X919">
        <v>94.27</v>
      </c>
      <c r="Y919">
        <v>91042</v>
      </c>
    </row>
    <row r="920" spans="1:25" x14ac:dyDescent="0.25">
      <c r="A920">
        <v>24017</v>
      </c>
      <c r="B920" t="s">
        <v>25</v>
      </c>
      <c r="C920">
        <v>0.09</v>
      </c>
      <c r="D920">
        <v>12.53</v>
      </c>
      <c r="E920">
        <v>0.5</v>
      </c>
      <c r="F920">
        <v>1650</v>
      </c>
      <c r="G920" t="s">
        <v>1661</v>
      </c>
      <c r="H920" t="s">
        <v>49</v>
      </c>
      <c r="I920" t="s">
        <v>28</v>
      </c>
      <c r="J920" t="s">
        <v>29</v>
      </c>
      <c r="K920" t="s">
        <v>134</v>
      </c>
      <c r="L920" t="s">
        <v>59</v>
      </c>
      <c r="M920" t="s">
        <v>1664</v>
      </c>
      <c r="N920">
        <v>0.38</v>
      </c>
      <c r="O920" t="s">
        <v>33</v>
      </c>
      <c r="P920" t="s">
        <v>136</v>
      </c>
      <c r="Q920" t="s">
        <v>322</v>
      </c>
      <c r="R920" t="s">
        <v>1663</v>
      </c>
      <c r="S920">
        <v>27203</v>
      </c>
      <c r="T920" s="3">
        <v>42133</v>
      </c>
      <c r="U920" s="3">
        <v>42134</v>
      </c>
      <c r="V920">
        <v>14.912399999999998</v>
      </c>
      <c r="W920">
        <v>7</v>
      </c>
      <c r="X920">
        <v>82.21</v>
      </c>
      <c r="Y920">
        <v>91042</v>
      </c>
    </row>
    <row r="921" spans="1:25" x14ac:dyDescent="0.25">
      <c r="A921">
        <v>24019</v>
      </c>
      <c r="B921" t="s">
        <v>25</v>
      </c>
      <c r="C921">
        <v>0.08</v>
      </c>
      <c r="D921">
        <v>65.989999999999995</v>
      </c>
      <c r="E921">
        <v>8.99</v>
      </c>
      <c r="F921">
        <v>1650</v>
      </c>
      <c r="G921" t="s">
        <v>1661</v>
      </c>
      <c r="H921" t="s">
        <v>27</v>
      </c>
      <c r="I921" t="s">
        <v>28</v>
      </c>
      <c r="J921" t="s">
        <v>77</v>
      </c>
      <c r="K921" t="s">
        <v>78</v>
      </c>
      <c r="L921" t="s">
        <v>59</v>
      </c>
      <c r="M921" t="s">
        <v>1665</v>
      </c>
      <c r="N921">
        <v>0.55000000000000004</v>
      </c>
      <c r="O921" t="s">
        <v>33</v>
      </c>
      <c r="P921" t="s">
        <v>136</v>
      </c>
      <c r="Q921" t="s">
        <v>322</v>
      </c>
      <c r="R921" t="s">
        <v>1663</v>
      </c>
      <c r="S921">
        <v>27203</v>
      </c>
      <c r="T921" s="3">
        <v>42133</v>
      </c>
      <c r="U921" s="3">
        <v>42135</v>
      </c>
      <c r="V921">
        <v>-135.226</v>
      </c>
      <c r="W921">
        <v>8</v>
      </c>
      <c r="X921">
        <v>417.47</v>
      </c>
      <c r="Y921">
        <v>91042</v>
      </c>
    </row>
    <row r="922" spans="1:25" x14ac:dyDescent="0.25">
      <c r="A922">
        <v>19251</v>
      </c>
      <c r="B922" t="s">
        <v>37</v>
      </c>
      <c r="C922">
        <v>0</v>
      </c>
      <c r="D922">
        <v>101.41</v>
      </c>
      <c r="E922">
        <v>35</v>
      </c>
      <c r="F922">
        <v>1653</v>
      </c>
      <c r="G922" t="s">
        <v>1666</v>
      </c>
      <c r="H922" t="s">
        <v>27</v>
      </c>
      <c r="I922" t="s">
        <v>28</v>
      </c>
      <c r="J922" t="s">
        <v>29</v>
      </c>
      <c r="K922" t="s">
        <v>141</v>
      </c>
      <c r="L922" t="s">
        <v>236</v>
      </c>
      <c r="M922" t="s">
        <v>860</v>
      </c>
      <c r="N922">
        <v>0.82</v>
      </c>
      <c r="O922" t="s">
        <v>33</v>
      </c>
      <c r="P922" t="s">
        <v>34</v>
      </c>
      <c r="Q922" t="s">
        <v>45</v>
      </c>
      <c r="R922" t="s">
        <v>1667</v>
      </c>
      <c r="S922">
        <v>91360</v>
      </c>
      <c r="T922" s="3">
        <v>42028</v>
      </c>
      <c r="U922" s="3">
        <v>42029</v>
      </c>
      <c r="V922">
        <v>-457.73</v>
      </c>
      <c r="W922">
        <v>10</v>
      </c>
      <c r="X922">
        <v>1104.32</v>
      </c>
      <c r="Y922">
        <v>89885</v>
      </c>
    </row>
    <row r="923" spans="1:25" x14ac:dyDescent="0.25">
      <c r="A923">
        <v>19252</v>
      </c>
      <c r="B923" t="s">
        <v>37</v>
      </c>
      <c r="C923">
        <v>0.1</v>
      </c>
      <c r="D923">
        <v>95.99</v>
      </c>
      <c r="E923">
        <v>4.9000000000000004</v>
      </c>
      <c r="F923">
        <v>1653</v>
      </c>
      <c r="G923" t="s">
        <v>1666</v>
      </c>
      <c r="H923" t="s">
        <v>49</v>
      </c>
      <c r="I923" t="s">
        <v>28</v>
      </c>
      <c r="J923" t="s">
        <v>77</v>
      </c>
      <c r="K923" t="s">
        <v>78</v>
      </c>
      <c r="L923" t="s">
        <v>59</v>
      </c>
      <c r="M923" t="s">
        <v>254</v>
      </c>
      <c r="N923">
        <v>0.56000000000000005</v>
      </c>
      <c r="O923" t="s">
        <v>33</v>
      </c>
      <c r="P923" t="s">
        <v>34</v>
      </c>
      <c r="Q923" t="s">
        <v>45</v>
      </c>
      <c r="R923" t="s">
        <v>1667</v>
      </c>
      <c r="S923">
        <v>91360</v>
      </c>
      <c r="T923" s="3">
        <v>42028</v>
      </c>
      <c r="U923" s="3">
        <v>42029</v>
      </c>
      <c r="V923">
        <v>-268.66399999999999</v>
      </c>
      <c r="W923">
        <v>2</v>
      </c>
      <c r="X923">
        <v>149.80000000000001</v>
      </c>
      <c r="Y923">
        <v>89885</v>
      </c>
    </row>
    <row r="924" spans="1:25" x14ac:dyDescent="0.25">
      <c r="A924">
        <v>24187</v>
      </c>
      <c r="B924" t="s">
        <v>25</v>
      </c>
      <c r="C924">
        <v>0.1</v>
      </c>
      <c r="D924">
        <v>3.6</v>
      </c>
      <c r="E924">
        <v>2.2000000000000002</v>
      </c>
      <c r="F924">
        <v>1665</v>
      </c>
      <c r="G924" t="s">
        <v>1668</v>
      </c>
      <c r="H924" t="s">
        <v>49</v>
      </c>
      <c r="I924" t="s">
        <v>114</v>
      </c>
      <c r="J924" t="s">
        <v>29</v>
      </c>
      <c r="K924" t="s">
        <v>93</v>
      </c>
      <c r="L924" t="s">
        <v>31</v>
      </c>
      <c r="M924" t="s">
        <v>1669</v>
      </c>
      <c r="N924">
        <v>0.39</v>
      </c>
      <c r="O924" t="s">
        <v>33</v>
      </c>
      <c r="P924" t="s">
        <v>34</v>
      </c>
      <c r="Q924" t="s">
        <v>45</v>
      </c>
      <c r="R924" t="s">
        <v>1670</v>
      </c>
      <c r="S924">
        <v>92653</v>
      </c>
      <c r="T924" s="3">
        <v>42061</v>
      </c>
      <c r="U924" s="3">
        <v>42062</v>
      </c>
      <c r="V924">
        <v>-8.2799999999999994</v>
      </c>
      <c r="W924">
        <v>2</v>
      </c>
      <c r="X924">
        <v>6.97</v>
      </c>
      <c r="Y924">
        <v>90678</v>
      </c>
    </row>
    <row r="925" spans="1:25" x14ac:dyDescent="0.25">
      <c r="A925">
        <v>21491</v>
      </c>
      <c r="B925" t="s">
        <v>106</v>
      </c>
      <c r="C925">
        <v>0.03</v>
      </c>
      <c r="D925">
        <v>35.409999999999997</v>
      </c>
      <c r="E925">
        <v>1.99</v>
      </c>
      <c r="F925">
        <v>1670</v>
      </c>
      <c r="G925" t="s">
        <v>1671</v>
      </c>
      <c r="H925" t="s">
        <v>49</v>
      </c>
      <c r="I925" t="s">
        <v>58</v>
      </c>
      <c r="J925" t="s">
        <v>77</v>
      </c>
      <c r="K925" t="s">
        <v>180</v>
      </c>
      <c r="L925" t="s">
        <v>51</v>
      </c>
      <c r="M925" t="s">
        <v>1672</v>
      </c>
      <c r="N925">
        <v>0.43</v>
      </c>
      <c r="O925" t="s">
        <v>33</v>
      </c>
      <c r="P925" t="s">
        <v>136</v>
      </c>
      <c r="Q925" t="s">
        <v>137</v>
      </c>
      <c r="R925" t="s">
        <v>1587</v>
      </c>
      <c r="S925">
        <v>24060</v>
      </c>
      <c r="T925" s="3">
        <v>42118</v>
      </c>
      <c r="U925" s="3">
        <v>42120</v>
      </c>
      <c r="V925">
        <v>1912.4219999999998</v>
      </c>
      <c r="W925">
        <v>10</v>
      </c>
      <c r="X925">
        <v>367.52</v>
      </c>
      <c r="Y925">
        <v>86722</v>
      </c>
    </row>
    <row r="926" spans="1:25" x14ac:dyDescent="0.25">
      <c r="A926">
        <v>21492</v>
      </c>
      <c r="B926" t="s">
        <v>106</v>
      </c>
      <c r="C926">
        <v>0</v>
      </c>
      <c r="D926">
        <v>142.86000000000001</v>
      </c>
      <c r="E926">
        <v>19.989999999999998</v>
      </c>
      <c r="F926">
        <v>1670</v>
      </c>
      <c r="G926" t="s">
        <v>1671</v>
      </c>
      <c r="H926" t="s">
        <v>49</v>
      </c>
      <c r="I926" t="s">
        <v>58</v>
      </c>
      <c r="J926" t="s">
        <v>29</v>
      </c>
      <c r="K926" t="s">
        <v>141</v>
      </c>
      <c r="L926" t="s">
        <v>59</v>
      </c>
      <c r="M926" t="s">
        <v>1673</v>
      </c>
      <c r="N926">
        <v>0.56000000000000005</v>
      </c>
      <c r="O926" t="s">
        <v>33</v>
      </c>
      <c r="P926" t="s">
        <v>136</v>
      </c>
      <c r="Q926" t="s">
        <v>137</v>
      </c>
      <c r="R926" t="s">
        <v>1587</v>
      </c>
      <c r="S926">
        <v>24060</v>
      </c>
      <c r="T926" s="3">
        <v>42118</v>
      </c>
      <c r="U926" s="3">
        <v>42127</v>
      </c>
      <c r="V926">
        <v>-739.32600000000002</v>
      </c>
      <c r="W926">
        <v>11</v>
      </c>
      <c r="X926">
        <v>1576.35</v>
      </c>
      <c r="Y926">
        <v>86722</v>
      </c>
    </row>
    <row r="927" spans="1:25" x14ac:dyDescent="0.25">
      <c r="A927">
        <v>23578</v>
      </c>
      <c r="B927" t="s">
        <v>106</v>
      </c>
      <c r="C927">
        <v>0.1</v>
      </c>
      <c r="D927">
        <v>4.13</v>
      </c>
      <c r="E927">
        <v>0.99</v>
      </c>
      <c r="F927">
        <v>1671</v>
      </c>
      <c r="G927" t="s">
        <v>1674</v>
      </c>
      <c r="H927" t="s">
        <v>49</v>
      </c>
      <c r="I927" t="s">
        <v>58</v>
      </c>
      <c r="J927" t="s">
        <v>29</v>
      </c>
      <c r="K927" t="s">
        <v>134</v>
      </c>
      <c r="L927" t="s">
        <v>59</v>
      </c>
      <c r="M927" t="s">
        <v>1420</v>
      </c>
      <c r="N927">
        <v>0.39</v>
      </c>
      <c r="O927" t="s">
        <v>33</v>
      </c>
      <c r="P927" t="s">
        <v>136</v>
      </c>
      <c r="Q927" t="s">
        <v>137</v>
      </c>
      <c r="R927" t="s">
        <v>1675</v>
      </c>
      <c r="S927">
        <v>22015</v>
      </c>
      <c r="T927" s="3">
        <v>42044</v>
      </c>
      <c r="U927" s="3">
        <v>42048</v>
      </c>
      <c r="V927">
        <v>-40.53</v>
      </c>
      <c r="W927">
        <v>13</v>
      </c>
      <c r="X927">
        <v>52.16</v>
      </c>
      <c r="Y927">
        <v>86724</v>
      </c>
    </row>
    <row r="928" spans="1:25" x14ac:dyDescent="0.25">
      <c r="A928">
        <v>22007</v>
      </c>
      <c r="B928" t="s">
        <v>47</v>
      </c>
      <c r="C928">
        <v>0.03</v>
      </c>
      <c r="D928">
        <v>223.98</v>
      </c>
      <c r="E928">
        <v>15.01</v>
      </c>
      <c r="F928">
        <v>1671</v>
      </c>
      <c r="G928" t="s">
        <v>1674</v>
      </c>
      <c r="H928" t="s">
        <v>49</v>
      </c>
      <c r="I928" t="s">
        <v>58</v>
      </c>
      <c r="J928" t="s">
        <v>29</v>
      </c>
      <c r="K928" t="s">
        <v>109</v>
      </c>
      <c r="L928" t="s">
        <v>59</v>
      </c>
      <c r="M928" t="s">
        <v>1676</v>
      </c>
      <c r="N928">
        <v>0.38</v>
      </c>
      <c r="O928" t="s">
        <v>33</v>
      </c>
      <c r="P928" t="s">
        <v>136</v>
      </c>
      <c r="Q928" t="s">
        <v>137</v>
      </c>
      <c r="R928" t="s">
        <v>1675</v>
      </c>
      <c r="S928">
        <v>22015</v>
      </c>
      <c r="T928" s="3">
        <v>42136</v>
      </c>
      <c r="U928" s="3">
        <v>42137</v>
      </c>
      <c r="V928">
        <v>0.69599999999999995</v>
      </c>
      <c r="W928">
        <v>21</v>
      </c>
      <c r="X928">
        <v>4881.84</v>
      </c>
      <c r="Y928">
        <v>86725</v>
      </c>
    </row>
    <row r="929" spans="1:25" x14ac:dyDescent="0.25">
      <c r="A929">
        <v>25066</v>
      </c>
      <c r="B929" t="s">
        <v>106</v>
      </c>
      <c r="C929">
        <v>0.02</v>
      </c>
      <c r="D929">
        <v>284.98</v>
      </c>
      <c r="E929">
        <v>69.55</v>
      </c>
      <c r="F929">
        <v>1672</v>
      </c>
      <c r="G929" t="s">
        <v>1677</v>
      </c>
      <c r="H929" t="s">
        <v>39</v>
      </c>
      <c r="I929" t="s">
        <v>58</v>
      </c>
      <c r="J929" t="s">
        <v>41</v>
      </c>
      <c r="K929" t="s">
        <v>42</v>
      </c>
      <c r="L929" t="s">
        <v>43</v>
      </c>
      <c r="M929" t="s">
        <v>1082</v>
      </c>
      <c r="N929">
        <v>0.6</v>
      </c>
      <c r="O929" t="s">
        <v>33</v>
      </c>
      <c r="P929" t="s">
        <v>136</v>
      </c>
      <c r="Q929" t="s">
        <v>137</v>
      </c>
      <c r="R929" t="s">
        <v>1678</v>
      </c>
      <c r="S929">
        <v>22901</v>
      </c>
      <c r="T929" s="3">
        <v>42162</v>
      </c>
      <c r="U929" s="3">
        <v>42167</v>
      </c>
      <c r="V929">
        <v>15.527999999999999</v>
      </c>
      <c r="W929">
        <v>3</v>
      </c>
      <c r="X929">
        <v>926.3</v>
      </c>
      <c r="Y929">
        <v>86723</v>
      </c>
    </row>
    <row r="930" spans="1:25" x14ac:dyDescent="0.25">
      <c r="A930">
        <v>25067</v>
      </c>
      <c r="B930" t="s">
        <v>106</v>
      </c>
      <c r="C930">
        <v>0.08</v>
      </c>
      <c r="D930">
        <v>55.48</v>
      </c>
      <c r="E930">
        <v>14.3</v>
      </c>
      <c r="F930">
        <v>1672</v>
      </c>
      <c r="G930" t="s">
        <v>1677</v>
      </c>
      <c r="H930" t="s">
        <v>49</v>
      </c>
      <c r="I930" t="s">
        <v>58</v>
      </c>
      <c r="J930" t="s">
        <v>29</v>
      </c>
      <c r="K930" t="s">
        <v>93</v>
      </c>
      <c r="L930" t="s">
        <v>59</v>
      </c>
      <c r="M930" t="s">
        <v>94</v>
      </c>
      <c r="N930">
        <v>0.37</v>
      </c>
      <c r="O930" t="s">
        <v>33</v>
      </c>
      <c r="P930" t="s">
        <v>136</v>
      </c>
      <c r="Q930" t="s">
        <v>137</v>
      </c>
      <c r="R930" t="s">
        <v>1678</v>
      </c>
      <c r="S930">
        <v>22901</v>
      </c>
      <c r="T930" s="3">
        <v>42162</v>
      </c>
      <c r="U930" s="3">
        <v>42164</v>
      </c>
      <c r="V930">
        <v>-225.56379999999999</v>
      </c>
      <c r="W930">
        <v>17</v>
      </c>
      <c r="X930">
        <v>942.53</v>
      </c>
      <c r="Y930">
        <v>86723</v>
      </c>
    </row>
    <row r="931" spans="1:25" x14ac:dyDescent="0.25">
      <c r="A931">
        <v>18150</v>
      </c>
      <c r="B931" t="s">
        <v>56</v>
      </c>
      <c r="C931">
        <v>7.0000000000000007E-2</v>
      </c>
      <c r="D931">
        <v>13.73</v>
      </c>
      <c r="E931">
        <v>6.85</v>
      </c>
      <c r="F931">
        <v>1679</v>
      </c>
      <c r="G931" t="s">
        <v>1679</v>
      </c>
      <c r="H931" t="s">
        <v>49</v>
      </c>
      <c r="I931" t="s">
        <v>114</v>
      </c>
      <c r="J931" t="s">
        <v>41</v>
      </c>
      <c r="K931" t="s">
        <v>50</v>
      </c>
      <c r="L931" t="s">
        <v>31</v>
      </c>
      <c r="M931" t="s">
        <v>647</v>
      </c>
      <c r="N931">
        <v>0.54</v>
      </c>
      <c r="O931" t="s">
        <v>33</v>
      </c>
      <c r="P931" t="s">
        <v>53</v>
      </c>
      <c r="Q931" t="s">
        <v>154</v>
      </c>
      <c r="R931" t="s">
        <v>1680</v>
      </c>
      <c r="S931">
        <v>45324</v>
      </c>
      <c r="T931" s="3">
        <v>42083</v>
      </c>
      <c r="U931" s="3">
        <v>42084</v>
      </c>
      <c r="V931">
        <v>-22.72</v>
      </c>
      <c r="W931">
        <v>21</v>
      </c>
      <c r="X931">
        <v>276.64</v>
      </c>
      <c r="Y931">
        <v>86646</v>
      </c>
    </row>
    <row r="932" spans="1:25" x14ac:dyDescent="0.25">
      <c r="A932">
        <v>23524</v>
      </c>
      <c r="B932" t="s">
        <v>106</v>
      </c>
      <c r="C932">
        <v>0.09</v>
      </c>
      <c r="D932">
        <v>30.98</v>
      </c>
      <c r="E932">
        <v>19.510000000000002</v>
      </c>
      <c r="F932">
        <v>1680</v>
      </c>
      <c r="G932" t="s">
        <v>1681</v>
      </c>
      <c r="H932" t="s">
        <v>49</v>
      </c>
      <c r="I932" t="s">
        <v>114</v>
      </c>
      <c r="J932" t="s">
        <v>29</v>
      </c>
      <c r="K932" t="s">
        <v>69</v>
      </c>
      <c r="L932" t="s">
        <v>59</v>
      </c>
      <c r="M932" t="s">
        <v>1682</v>
      </c>
      <c r="N932">
        <v>0.36</v>
      </c>
      <c r="O932" t="s">
        <v>33</v>
      </c>
      <c r="P932" t="s">
        <v>53</v>
      </c>
      <c r="Q932" t="s">
        <v>154</v>
      </c>
      <c r="R932" t="s">
        <v>393</v>
      </c>
      <c r="S932">
        <v>45014</v>
      </c>
      <c r="T932" s="3">
        <v>42127</v>
      </c>
      <c r="U932" s="3">
        <v>42129</v>
      </c>
      <c r="V932">
        <v>-163.53</v>
      </c>
      <c r="W932">
        <v>18</v>
      </c>
      <c r="X932">
        <v>514.62</v>
      </c>
      <c r="Y932">
        <v>86645</v>
      </c>
    </row>
    <row r="933" spans="1:25" x14ac:dyDescent="0.25">
      <c r="A933">
        <v>23525</v>
      </c>
      <c r="B933" t="s">
        <v>106</v>
      </c>
      <c r="C933">
        <v>0.03</v>
      </c>
      <c r="D933">
        <v>49.34</v>
      </c>
      <c r="E933">
        <v>10.25</v>
      </c>
      <c r="F933">
        <v>1680</v>
      </c>
      <c r="G933" t="s">
        <v>1681</v>
      </c>
      <c r="H933" t="s">
        <v>49</v>
      </c>
      <c r="I933" t="s">
        <v>114</v>
      </c>
      <c r="J933" t="s">
        <v>41</v>
      </c>
      <c r="K933" t="s">
        <v>50</v>
      </c>
      <c r="L933" t="s">
        <v>236</v>
      </c>
      <c r="M933" t="s">
        <v>1683</v>
      </c>
      <c r="N933">
        <v>0.56999999999999995</v>
      </c>
      <c r="O933" t="s">
        <v>33</v>
      </c>
      <c r="P933" t="s">
        <v>53</v>
      </c>
      <c r="Q933" t="s">
        <v>154</v>
      </c>
      <c r="R933" t="s">
        <v>393</v>
      </c>
      <c r="S933">
        <v>45014</v>
      </c>
      <c r="T933" s="3">
        <v>42127</v>
      </c>
      <c r="U933" s="3">
        <v>42129</v>
      </c>
      <c r="V933">
        <v>554.77</v>
      </c>
      <c r="W933">
        <v>17</v>
      </c>
      <c r="X933">
        <v>817.32</v>
      </c>
      <c r="Y933">
        <v>86645</v>
      </c>
    </row>
    <row r="934" spans="1:25" x14ac:dyDescent="0.25">
      <c r="A934">
        <v>1976</v>
      </c>
      <c r="B934" t="s">
        <v>37</v>
      </c>
      <c r="C934">
        <v>0.04</v>
      </c>
      <c r="D934">
        <v>6.28</v>
      </c>
      <c r="E934">
        <v>5.41</v>
      </c>
      <c r="F934">
        <v>1682</v>
      </c>
      <c r="G934" t="s">
        <v>1684</v>
      </c>
      <c r="H934" t="s">
        <v>49</v>
      </c>
      <c r="I934" t="s">
        <v>114</v>
      </c>
      <c r="J934" t="s">
        <v>41</v>
      </c>
      <c r="K934" t="s">
        <v>50</v>
      </c>
      <c r="L934" t="s">
        <v>59</v>
      </c>
      <c r="M934" t="s">
        <v>1685</v>
      </c>
      <c r="N934">
        <v>0.53</v>
      </c>
      <c r="O934" t="s">
        <v>33</v>
      </c>
      <c r="P934" t="s">
        <v>61</v>
      </c>
      <c r="Q934" t="s">
        <v>178</v>
      </c>
      <c r="R934" t="s">
        <v>179</v>
      </c>
      <c r="S934">
        <v>60611</v>
      </c>
      <c r="T934" s="3">
        <v>42049</v>
      </c>
      <c r="U934" s="3">
        <v>42051</v>
      </c>
      <c r="V934">
        <v>-38.380000000000003</v>
      </c>
      <c r="W934">
        <v>43</v>
      </c>
      <c r="X934">
        <v>284.48</v>
      </c>
      <c r="Y934">
        <v>14115</v>
      </c>
    </row>
    <row r="935" spans="1:25" x14ac:dyDescent="0.25">
      <c r="A935">
        <v>5358</v>
      </c>
      <c r="B935" t="s">
        <v>37</v>
      </c>
      <c r="C935">
        <v>0.08</v>
      </c>
      <c r="D935">
        <v>4.9800000000000004</v>
      </c>
      <c r="E935">
        <v>4.7</v>
      </c>
      <c r="F935">
        <v>1682</v>
      </c>
      <c r="G935" t="s">
        <v>1684</v>
      </c>
      <c r="H935" t="s">
        <v>49</v>
      </c>
      <c r="I935" t="s">
        <v>114</v>
      </c>
      <c r="J935" t="s">
        <v>29</v>
      </c>
      <c r="K935" t="s">
        <v>93</v>
      </c>
      <c r="L935" t="s">
        <v>59</v>
      </c>
      <c r="M935" t="s">
        <v>1686</v>
      </c>
      <c r="N935">
        <v>0.38</v>
      </c>
      <c r="O935" t="s">
        <v>33</v>
      </c>
      <c r="P935" t="s">
        <v>61</v>
      </c>
      <c r="Q935" t="s">
        <v>178</v>
      </c>
      <c r="R935" t="s">
        <v>179</v>
      </c>
      <c r="S935">
        <v>60611</v>
      </c>
      <c r="T935" s="3">
        <v>42077</v>
      </c>
      <c r="U935" s="3">
        <v>42078</v>
      </c>
      <c r="V935">
        <v>-56.35</v>
      </c>
      <c r="W935">
        <v>47</v>
      </c>
      <c r="X935">
        <v>225.98</v>
      </c>
      <c r="Y935">
        <v>38080</v>
      </c>
    </row>
    <row r="936" spans="1:25" x14ac:dyDescent="0.25">
      <c r="A936">
        <v>19976</v>
      </c>
      <c r="B936" t="s">
        <v>37</v>
      </c>
      <c r="C936">
        <v>0.04</v>
      </c>
      <c r="D936">
        <v>6.28</v>
      </c>
      <c r="E936">
        <v>5.41</v>
      </c>
      <c r="F936">
        <v>1683</v>
      </c>
      <c r="G936" t="s">
        <v>1687</v>
      </c>
      <c r="H936" t="s">
        <v>49</v>
      </c>
      <c r="I936" t="s">
        <v>114</v>
      </c>
      <c r="J936" t="s">
        <v>41</v>
      </c>
      <c r="K936" t="s">
        <v>50</v>
      </c>
      <c r="L936" t="s">
        <v>59</v>
      </c>
      <c r="M936" t="s">
        <v>1685</v>
      </c>
      <c r="N936">
        <v>0.53</v>
      </c>
      <c r="O936" t="s">
        <v>33</v>
      </c>
      <c r="P936" t="s">
        <v>61</v>
      </c>
      <c r="Q936" t="s">
        <v>130</v>
      </c>
      <c r="R936" t="s">
        <v>1688</v>
      </c>
      <c r="S936">
        <v>77301</v>
      </c>
      <c r="T936" s="3">
        <v>42049</v>
      </c>
      <c r="U936" s="3">
        <v>42051</v>
      </c>
      <c r="V936">
        <v>-19.957600000000003</v>
      </c>
      <c r="W936">
        <v>11</v>
      </c>
      <c r="X936">
        <v>72.77</v>
      </c>
      <c r="Y936">
        <v>90612</v>
      </c>
    </row>
    <row r="937" spans="1:25" x14ac:dyDescent="0.25">
      <c r="A937">
        <v>23358</v>
      </c>
      <c r="B937" t="s">
        <v>37</v>
      </c>
      <c r="C937">
        <v>0.08</v>
      </c>
      <c r="D937">
        <v>4.9800000000000004</v>
      </c>
      <c r="E937">
        <v>4.7</v>
      </c>
      <c r="F937">
        <v>1683</v>
      </c>
      <c r="G937" t="s">
        <v>1687</v>
      </c>
      <c r="H937" t="s">
        <v>49</v>
      </c>
      <c r="I937" t="s">
        <v>114</v>
      </c>
      <c r="J937" t="s">
        <v>29</v>
      </c>
      <c r="K937" t="s">
        <v>93</v>
      </c>
      <c r="L937" t="s">
        <v>59</v>
      </c>
      <c r="M937" t="s">
        <v>1686</v>
      </c>
      <c r="N937">
        <v>0.38</v>
      </c>
      <c r="O937" t="s">
        <v>33</v>
      </c>
      <c r="P937" t="s">
        <v>61</v>
      </c>
      <c r="Q937" t="s">
        <v>130</v>
      </c>
      <c r="R937" t="s">
        <v>1688</v>
      </c>
      <c r="S937">
        <v>77301</v>
      </c>
      <c r="T937" s="3">
        <v>42077</v>
      </c>
      <c r="U937" s="3">
        <v>42078</v>
      </c>
      <c r="V937">
        <v>-56.35</v>
      </c>
      <c r="W937">
        <v>12</v>
      </c>
      <c r="X937">
        <v>57.7</v>
      </c>
      <c r="Y937">
        <v>90613</v>
      </c>
    </row>
    <row r="938" spans="1:25" x14ac:dyDescent="0.25">
      <c r="A938">
        <v>19751</v>
      </c>
      <c r="B938" t="s">
        <v>106</v>
      </c>
      <c r="C938">
        <v>0.08</v>
      </c>
      <c r="D938">
        <v>2.08</v>
      </c>
      <c r="E938">
        <v>5.33</v>
      </c>
      <c r="F938">
        <v>1686</v>
      </c>
      <c r="G938" t="s">
        <v>1689</v>
      </c>
      <c r="H938" t="s">
        <v>49</v>
      </c>
      <c r="I938" t="s">
        <v>28</v>
      </c>
      <c r="J938" t="s">
        <v>41</v>
      </c>
      <c r="K938" t="s">
        <v>50</v>
      </c>
      <c r="L938" t="s">
        <v>59</v>
      </c>
      <c r="M938" t="s">
        <v>744</v>
      </c>
      <c r="N938">
        <v>0.43</v>
      </c>
      <c r="O938" t="s">
        <v>33</v>
      </c>
      <c r="P938" t="s">
        <v>61</v>
      </c>
      <c r="Q938" t="s">
        <v>178</v>
      </c>
      <c r="R938" t="s">
        <v>1690</v>
      </c>
      <c r="S938">
        <v>60123</v>
      </c>
      <c r="T938" s="3">
        <v>42066</v>
      </c>
      <c r="U938" s="3">
        <v>42073</v>
      </c>
      <c r="V938">
        <v>-129.01</v>
      </c>
      <c r="W938">
        <v>9</v>
      </c>
      <c r="X938">
        <v>19.670000000000002</v>
      </c>
      <c r="Y938">
        <v>86973</v>
      </c>
    </row>
    <row r="939" spans="1:25" x14ac:dyDescent="0.25">
      <c r="A939">
        <v>25690</v>
      </c>
      <c r="B939" t="s">
        <v>25</v>
      </c>
      <c r="C939">
        <v>0</v>
      </c>
      <c r="D939">
        <v>48.91</v>
      </c>
      <c r="E939">
        <v>35</v>
      </c>
      <c r="F939">
        <v>1689</v>
      </c>
      <c r="G939" t="s">
        <v>1691</v>
      </c>
      <c r="H939" t="s">
        <v>49</v>
      </c>
      <c r="I939" t="s">
        <v>28</v>
      </c>
      <c r="J939" t="s">
        <v>29</v>
      </c>
      <c r="K939" t="s">
        <v>141</v>
      </c>
      <c r="L939" t="s">
        <v>236</v>
      </c>
      <c r="M939" t="s">
        <v>1692</v>
      </c>
      <c r="N939">
        <v>0.83</v>
      </c>
      <c r="O939" t="s">
        <v>33</v>
      </c>
      <c r="P939" t="s">
        <v>61</v>
      </c>
      <c r="Q939" t="s">
        <v>703</v>
      </c>
      <c r="R939" t="s">
        <v>1623</v>
      </c>
      <c r="S939">
        <v>46322</v>
      </c>
      <c r="T939" s="3">
        <v>42087</v>
      </c>
      <c r="U939" s="3">
        <v>42088</v>
      </c>
      <c r="V939">
        <v>-628.38</v>
      </c>
      <c r="W939">
        <v>10</v>
      </c>
      <c r="X939">
        <v>514.79</v>
      </c>
      <c r="Y939">
        <v>91077</v>
      </c>
    </row>
    <row r="940" spans="1:25" x14ac:dyDescent="0.25">
      <c r="A940">
        <v>22798</v>
      </c>
      <c r="B940" t="s">
        <v>106</v>
      </c>
      <c r="C940">
        <v>0.05</v>
      </c>
      <c r="D940">
        <v>115.99</v>
      </c>
      <c r="E940">
        <v>5.26</v>
      </c>
      <c r="F940">
        <v>1690</v>
      </c>
      <c r="G940" t="s">
        <v>1693</v>
      </c>
      <c r="H940" t="s">
        <v>49</v>
      </c>
      <c r="I940" t="s">
        <v>28</v>
      </c>
      <c r="J940" t="s">
        <v>77</v>
      </c>
      <c r="K940" t="s">
        <v>78</v>
      </c>
      <c r="L940" t="s">
        <v>59</v>
      </c>
      <c r="M940" t="s">
        <v>1694</v>
      </c>
      <c r="N940">
        <v>0.56999999999999995</v>
      </c>
      <c r="O940" t="s">
        <v>33</v>
      </c>
      <c r="P940" t="s">
        <v>53</v>
      </c>
      <c r="Q940" t="s">
        <v>234</v>
      </c>
      <c r="R940" t="s">
        <v>1695</v>
      </c>
      <c r="S940">
        <v>17112</v>
      </c>
      <c r="T940" s="3">
        <v>42028</v>
      </c>
      <c r="U940" s="3">
        <v>42032</v>
      </c>
      <c r="V940">
        <v>616.53569999999991</v>
      </c>
      <c r="W940">
        <v>9</v>
      </c>
      <c r="X940">
        <v>893.53</v>
      </c>
      <c r="Y940">
        <v>91076</v>
      </c>
    </row>
    <row r="941" spans="1:25" x14ac:dyDescent="0.25">
      <c r="A941">
        <v>23626</v>
      </c>
      <c r="B941" t="s">
        <v>37</v>
      </c>
      <c r="C941">
        <v>0.09</v>
      </c>
      <c r="D941">
        <v>95.43</v>
      </c>
      <c r="E941">
        <v>19.989999999999998</v>
      </c>
      <c r="F941">
        <v>1690</v>
      </c>
      <c r="G941" t="s">
        <v>1693</v>
      </c>
      <c r="H941" t="s">
        <v>49</v>
      </c>
      <c r="I941" t="s">
        <v>28</v>
      </c>
      <c r="J941" t="s">
        <v>29</v>
      </c>
      <c r="K941" t="s">
        <v>141</v>
      </c>
      <c r="L941" t="s">
        <v>59</v>
      </c>
      <c r="M941" t="s">
        <v>849</v>
      </c>
      <c r="N941">
        <v>0.79</v>
      </c>
      <c r="O941" t="s">
        <v>33</v>
      </c>
      <c r="P941" t="s">
        <v>53</v>
      </c>
      <c r="Q941" t="s">
        <v>234</v>
      </c>
      <c r="R941" t="s">
        <v>1695</v>
      </c>
      <c r="S941">
        <v>17112</v>
      </c>
      <c r="T941" s="3">
        <v>42156</v>
      </c>
      <c r="U941" s="3">
        <v>42157</v>
      </c>
      <c r="V941">
        <v>-143.23500000000001</v>
      </c>
      <c r="W941">
        <v>22</v>
      </c>
      <c r="X941">
        <v>2053.6</v>
      </c>
      <c r="Y941">
        <v>91078</v>
      </c>
    </row>
    <row r="942" spans="1:25" x14ac:dyDescent="0.25">
      <c r="A942">
        <v>19481</v>
      </c>
      <c r="B942" t="s">
        <v>37</v>
      </c>
      <c r="C942">
        <v>0</v>
      </c>
      <c r="D942">
        <v>6.84</v>
      </c>
      <c r="E942">
        <v>8.3699999999999992</v>
      </c>
      <c r="F942">
        <v>1692</v>
      </c>
      <c r="G942" t="s">
        <v>1696</v>
      </c>
      <c r="H942" t="s">
        <v>49</v>
      </c>
      <c r="I942" t="s">
        <v>114</v>
      </c>
      <c r="J942" t="s">
        <v>29</v>
      </c>
      <c r="K942" t="s">
        <v>174</v>
      </c>
      <c r="L942" t="s">
        <v>51</v>
      </c>
      <c r="M942" t="s">
        <v>1697</v>
      </c>
      <c r="N942">
        <v>0.57999999999999996</v>
      </c>
      <c r="O942" t="s">
        <v>33</v>
      </c>
      <c r="P942" t="s">
        <v>61</v>
      </c>
      <c r="Q942" t="s">
        <v>183</v>
      </c>
      <c r="R942" t="s">
        <v>331</v>
      </c>
      <c r="S942">
        <v>67114</v>
      </c>
      <c r="T942" s="3">
        <v>42027</v>
      </c>
      <c r="U942" s="3">
        <v>42028</v>
      </c>
      <c r="V942">
        <v>-123.1816</v>
      </c>
      <c r="W942">
        <v>5</v>
      </c>
      <c r="X942">
        <v>37.89</v>
      </c>
      <c r="Y942">
        <v>90189</v>
      </c>
    </row>
    <row r="943" spans="1:25" x14ac:dyDescent="0.25">
      <c r="A943">
        <v>19482</v>
      </c>
      <c r="B943" t="s">
        <v>37</v>
      </c>
      <c r="C943">
        <v>7.0000000000000007E-2</v>
      </c>
      <c r="D943">
        <v>30.98</v>
      </c>
      <c r="E943">
        <v>5.76</v>
      </c>
      <c r="F943">
        <v>1693</v>
      </c>
      <c r="G943" t="s">
        <v>1698</v>
      </c>
      <c r="H943" t="s">
        <v>49</v>
      </c>
      <c r="I943" t="s">
        <v>114</v>
      </c>
      <c r="J943" t="s">
        <v>29</v>
      </c>
      <c r="K943" t="s">
        <v>93</v>
      </c>
      <c r="L943" t="s">
        <v>59</v>
      </c>
      <c r="M943" t="s">
        <v>1343</v>
      </c>
      <c r="N943">
        <v>0.4</v>
      </c>
      <c r="O943" t="s">
        <v>33</v>
      </c>
      <c r="P943" t="s">
        <v>136</v>
      </c>
      <c r="Q943" t="s">
        <v>137</v>
      </c>
      <c r="R943" t="s">
        <v>1699</v>
      </c>
      <c r="S943">
        <v>20190</v>
      </c>
      <c r="T943" s="3">
        <v>42027</v>
      </c>
      <c r="U943" s="3">
        <v>42029</v>
      </c>
      <c r="V943">
        <v>-28.798000000000002</v>
      </c>
      <c r="W943">
        <v>11</v>
      </c>
      <c r="X943">
        <v>343.79</v>
      </c>
      <c r="Y943">
        <v>90189</v>
      </c>
    </row>
    <row r="944" spans="1:25" x14ac:dyDescent="0.25">
      <c r="A944">
        <v>21262</v>
      </c>
      <c r="B944" t="s">
        <v>106</v>
      </c>
      <c r="C944">
        <v>0.01</v>
      </c>
      <c r="D944">
        <v>15.67</v>
      </c>
      <c r="E944">
        <v>1.39</v>
      </c>
      <c r="F944">
        <v>1693</v>
      </c>
      <c r="G944" t="s">
        <v>1698</v>
      </c>
      <c r="H944" t="s">
        <v>27</v>
      </c>
      <c r="I944" t="s">
        <v>114</v>
      </c>
      <c r="J944" t="s">
        <v>29</v>
      </c>
      <c r="K944" t="s">
        <v>69</v>
      </c>
      <c r="L944" t="s">
        <v>59</v>
      </c>
      <c r="M944" t="s">
        <v>1700</v>
      </c>
      <c r="N944">
        <v>0.38</v>
      </c>
      <c r="O944" t="s">
        <v>33</v>
      </c>
      <c r="P944" t="s">
        <v>136</v>
      </c>
      <c r="Q944" t="s">
        <v>137</v>
      </c>
      <c r="R944" t="s">
        <v>1699</v>
      </c>
      <c r="S944">
        <v>20190</v>
      </c>
      <c r="T944" s="3">
        <v>42135</v>
      </c>
      <c r="U944" s="3">
        <v>42135</v>
      </c>
      <c r="V944">
        <v>-273.98</v>
      </c>
      <c r="W944">
        <v>11</v>
      </c>
      <c r="X944">
        <v>188.09</v>
      </c>
      <c r="Y944">
        <v>90190</v>
      </c>
    </row>
    <row r="945" spans="1:25" x14ac:dyDescent="0.25">
      <c r="A945">
        <v>24941</v>
      </c>
      <c r="B945" t="s">
        <v>56</v>
      </c>
      <c r="C945">
        <v>0</v>
      </c>
      <c r="D945">
        <v>13.43</v>
      </c>
      <c r="E945">
        <v>5.5</v>
      </c>
      <c r="F945">
        <v>1697</v>
      </c>
      <c r="G945" t="s">
        <v>1701</v>
      </c>
      <c r="H945" t="s">
        <v>49</v>
      </c>
      <c r="I945" t="s">
        <v>40</v>
      </c>
      <c r="J945" t="s">
        <v>29</v>
      </c>
      <c r="K945" t="s">
        <v>141</v>
      </c>
      <c r="L945" t="s">
        <v>59</v>
      </c>
      <c r="M945" t="s">
        <v>1702</v>
      </c>
      <c r="N945">
        <v>0.56999999999999995</v>
      </c>
      <c r="O945" t="s">
        <v>33</v>
      </c>
      <c r="P945" t="s">
        <v>136</v>
      </c>
      <c r="Q945" t="s">
        <v>958</v>
      </c>
      <c r="R945" t="s">
        <v>1703</v>
      </c>
      <c r="S945">
        <v>71901</v>
      </c>
      <c r="T945" s="3">
        <v>42020</v>
      </c>
      <c r="U945" s="3">
        <v>42021</v>
      </c>
      <c r="V945">
        <v>-253.77800000000002</v>
      </c>
      <c r="W945">
        <v>9</v>
      </c>
      <c r="X945">
        <v>129.54</v>
      </c>
      <c r="Y945">
        <v>86338</v>
      </c>
    </row>
    <row r="946" spans="1:25" x14ac:dyDescent="0.25">
      <c r="A946">
        <v>18275</v>
      </c>
      <c r="B946" t="s">
        <v>106</v>
      </c>
      <c r="C946">
        <v>0.05</v>
      </c>
      <c r="D946">
        <v>3.98</v>
      </c>
      <c r="E946">
        <v>5.26</v>
      </c>
      <c r="F946">
        <v>1699</v>
      </c>
      <c r="G946" t="s">
        <v>1704</v>
      </c>
      <c r="H946" t="s">
        <v>49</v>
      </c>
      <c r="I946" t="s">
        <v>58</v>
      </c>
      <c r="J946" t="s">
        <v>29</v>
      </c>
      <c r="K946" t="s">
        <v>109</v>
      </c>
      <c r="L946" t="s">
        <v>59</v>
      </c>
      <c r="M946" t="s">
        <v>1705</v>
      </c>
      <c r="N946">
        <v>0.38</v>
      </c>
      <c r="O946" t="s">
        <v>33</v>
      </c>
      <c r="P946" t="s">
        <v>53</v>
      </c>
      <c r="Q946" t="s">
        <v>234</v>
      </c>
      <c r="R946" t="s">
        <v>1706</v>
      </c>
      <c r="S946">
        <v>19057</v>
      </c>
      <c r="T946" s="3">
        <v>42088</v>
      </c>
      <c r="U946" s="3">
        <v>42092</v>
      </c>
      <c r="V946">
        <v>-152.52449999999999</v>
      </c>
      <c r="W946">
        <v>12</v>
      </c>
      <c r="X946">
        <v>49.44</v>
      </c>
      <c r="Y946">
        <v>87345</v>
      </c>
    </row>
    <row r="947" spans="1:25" x14ac:dyDescent="0.25">
      <c r="A947">
        <v>18276</v>
      </c>
      <c r="B947" t="s">
        <v>106</v>
      </c>
      <c r="C947">
        <v>0.01</v>
      </c>
      <c r="D947">
        <v>6.48</v>
      </c>
      <c r="E947">
        <v>5.4</v>
      </c>
      <c r="F947">
        <v>1699</v>
      </c>
      <c r="G947" t="s">
        <v>1704</v>
      </c>
      <c r="H947" t="s">
        <v>49</v>
      </c>
      <c r="I947" t="s">
        <v>58</v>
      </c>
      <c r="J947" t="s">
        <v>29</v>
      </c>
      <c r="K947" t="s">
        <v>93</v>
      </c>
      <c r="L947" t="s">
        <v>59</v>
      </c>
      <c r="M947" t="s">
        <v>1707</v>
      </c>
      <c r="N947">
        <v>0.37</v>
      </c>
      <c r="O947" t="s">
        <v>33</v>
      </c>
      <c r="P947" t="s">
        <v>53</v>
      </c>
      <c r="Q947" t="s">
        <v>234</v>
      </c>
      <c r="R947" t="s">
        <v>1706</v>
      </c>
      <c r="S947">
        <v>19057</v>
      </c>
      <c r="T947" s="3">
        <v>42088</v>
      </c>
      <c r="U947" s="3">
        <v>42088</v>
      </c>
      <c r="V947">
        <v>-18.850000000000001</v>
      </c>
      <c r="W947">
        <v>2</v>
      </c>
      <c r="X947">
        <v>14.29</v>
      </c>
      <c r="Y947">
        <v>87345</v>
      </c>
    </row>
    <row r="948" spans="1:25" x14ac:dyDescent="0.25">
      <c r="A948">
        <v>24158</v>
      </c>
      <c r="B948" t="s">
        <v>56</v>
      </c>
      <c r="C948">
        <v>0.05</v>
      </c>
      <c r="D948">
        <v>14.81</v>
      </c>
      <c r="E948">
        <v>13.32</v>
      </c>
      <c r="F948">
        <v>1702</v>
      </c>
      <c r="G948" t="s">
        <v>1708</v>
      </c>
      <c r="H948" t="s">
        <v>49</v>
      </c>
      <c r="I948" t="s">
        <v>40</v>
      </c>
      <c r="J948" t="s">
        <v>29</v>
      </c>
      <c r="K948" t="s">
        <v>257</v>
      </c>
      <c r="L948" t="s">
        <v>59</v>
      </c>
      <c r="M948" t="s">
        <v>833</v>
      </c>
      <c r="N948">
        <v>0.43</v>
      </c>
      <c r="O948" t="s">
        <v>33</v>
      </c>
      <c r="P948" t="s">
        <v>136</v>
      </c>
      <c r="Q948" t="s">
        <v>671</v>
      </c>
      <c r="R948" t="s">
        <v>1709</v>
      </c>
      <c r="S948">
        <v>39301</v>
      </c>
      <c r="T948" s="3">
        <v>42021</v>
      </c>
      <c r="U948" s="3">
        <v>42024</v>
      </c>
      <c r="V948">
        <v>-220.05200000000002</v>
      </c>
      <c r="W948">
        <v>3</v>
      </c>
      <c r="X948">
        <v>45.28</v>
      </c>
      <c r="Y948">
        <v>90473</v>
      </c>
    </row>
    <row r="949" spans="1:25" x14ac:dyDescent="0.25">
      <c r="A949">
        <v>24159</v>
      </c>
      <c r="B949" t="s">
        <v>56</v>
      </c>
      <c r="C949">
        <v>0.05</v>
      </c>
      <c r="D949">
        <v>4.2</v>
      </c>
      <c r="E949">
        <v>2.2599999999999998</v>
      </c>
      <c r="F949">
        <v>1702</v>
      </c>
      <c r="G949" t="s">
        <v>1708</v>
      </c>
      <c r="H949" t="s">
        <v>27</v>
      </c>
      <c r="I949" t="s">
        <v>40</v>
      </c>
      <c r="J949" t="s">
        <v>29</v>
      </c>
      <c r="K949" t="s">
        <v>93</v>
      </c>
      <c r="L949" t="s">
        <v>31</v>
      </c>
      <c r="M949" t="s">
        <v>1234</v>
      </c>
      <c r="N949">
        <v>0.36</v>
      </c>
      <c r="O949" t="s">
        <v>33</v>
      </c>
      <c r="P949" t="s">
        <v>136</v>
      </c>
      <c r="Q949" t="s">
        <v>671</v>
      </c>
      <c r="R949" t="s">
        <v>1709</v>
      </c>
      <c r="S949">
        <v>39301</v>
      </c>
      <c r="T949" s="3">
        <v>42021</v>
      </c>
      <c r="U949" s="3">
        <v>42023</v>
      </c>
      <c r="V949">
        <v>20.393369999999997</v>
      </c>
      <c r="W949">
        <v>3</v>
      </c>
      <c r="X949">
        <v>13.57</v>
      </c>
      <c r="Y949">
        <v>90473</v>
      </c>
    </row>
    <row r="950" spans="1:25" x14ac:dyDescent="0.25">
      <c r="A950">
        <v>25761</v>
      </c>
      <c r="B950" t="s">
        <v>56</v>
      </c>
      <c r="C950">
        <v>0.05</v>
      </c>
      <c r="D950">
        <v>5.68</v>
      </c>
      <c r="E950">
        <v>1.39</v>
      </c>
      <c r="F950">
        <v>1708</v>
      </c>
      <c r="G950" t="s">
        <v>1710</v>
      </c>
      <c r="H950" t="s">
        <v>49</v>
      </c>
      <c r="I950" t="s">
        <v>58</v>
      </c>
      <c r="J950" t="s">
        <v>29</v>
      </c>
      <c r="K950" t="s">
        <v>69</v>
      </c>
      <c r="L950" t="s">
        <v>59</v>
      </c>
      <c r="M950" t="s">
        <v>998</v>
      </c>
      <c r="N950">
        <v>0.38</v>
      </c>
      <c r="O950" t="s">
        <v>33</v>
      </c>
      <c r="P950" t="s">
        <v>53</v>
      </c>
      <c r="Q950" t="s">
        <v>154</v>
      </c>
      <c r="R950" t="s">
        <v>1711</v>
      </c>
      <c r="S950">
        <v>44118</v>
      </c>
      <c r="T950" s="3">
        <v>42021</v>
      </c>
      <c r="U950" s="3">
        <v>42022</v>
      </c>
      <c r="V950">
        <v>38.281199999999998</v>
      </c>
      <c r="W950">
        <v>10</v>
      </c>
      <c r="X950">
        <v>55.48</v>
      </c>
      <c r="Y950">
        <v>88781</v>
      </c>
    </row>
    <row r="951" spans="1:25" x14ac:dyDescent="0.25">
      <c r="A951">
        <v>26037</v>
      </c>
      <c r="B951" t="s">
        <v>37</v>
      </c>
      <c r="C951">
        <v>0.03</v>
      </c>
      <c r="D951">
        <v>205.99</v>
      </c>
      <c r="E951">
        <v>3</v>
      </c>
      <c r="F951">
        <v>1708</v>
      </c>
      <c r="G951" t="s">
        <v>1710</v>
      </c>
      <c r="H951" t="s">
        <v>49</v>
      </c>
      <c r="I951" t="s">
        <v>58</v>
      </c>
      <c r="J951" t="s">
        <v>77</v>
      </c>
      <c r="K951" t="s">
        <v>78</v>
      </c>
      <c r="L951" t="s">
        <v>59</v>
      </c>
      <c r="M951" t="s">
        <v>214</v>
      </c>
      <c r="N951">
        <v>0.57999999999999996</v>
      </c>
      <c r="O951" t="s">
        <v>33</v>
      </c>
      <c r="P951" t="s">
        <v>53</v>
      </c>
      <c r="Q951" t="s">
        <v>154</v>
      </c>
      <c r="R951" t="s">
        <v>1711</v>
      </c>
      <c r="S951">
        <v>44118</v>
      </c>
      <c r="T951" s="3">
        <v>42144</v>
      </c>
      <c r="U951" s="3">
        <v>42145</v>
      </c>
      <c r="V951">
        <v>3670.3514999999998</v>
      </c>
      <c r="W951">
        <v>29</v>
      </c>
      <c r="X951">
        <v>5319.35</v>
      </c>
      <c r="Y951">
        <v>88784</v>
      </c>
    </row>
    <row r="952" spans="1:25" x14ac:dyDescent="0.25">
      <c r="A952">
        <v>23822</v>
      </c>
      <c r="B952" t="s">
        <v>37</v>
      </c>
      <c r="C952">
        <v>0.01</v>
      </c>
      <c r="D952">
        <v>14.28</v>
      </c>
      <c r="E952">
        <v>2.99</v>
      </c>
      <c r="F952">
        <v>1709</v>
      </c>
      <c r="G952" t="s">
        <v>1712</v>
      </c>
      <c r="H952" t="s">
        <v>49</v>
      </c>
      <c r="I952" t="s">
        <v>114</v>
      </c>
      <c r="J952" t="s">
        <v>29</v>
      </c>
      <c r="K952" t="s">
        <v>109</v>
      </c>
      <c r="L952" t="s">
        <v>59</v>
      </c>
      <c r="M952" t="s">
        <v>1713</v>
      </c>
      <c r="N952">
        <v>0.39</v>
      </c>
      <c r="O952" t="s">
        <v>33</v>
      </c>
      <c r="P952" t="s">
        <v>53</v>
      </c>
      <c r="Q952" t="s">
        <v>234</v>
      </c>
      <c r="R952" t="s">
        <v>1714</v>
      </c>
      <c r="S952">
        <v>19464</v>
      </c>
      <c r="T952" s="3">
        <v>42025</v>
      </c>
      <c r="U952" s="3">
        <v>42026</v>
      </c>
      <c r="V952">
        <v>21.003500000000003</v>
      </c>
      <c r="W952">
        <v>2</v>
      </c>
      <c r="X952">
        <v>30.44</v>
      </c>
      <c r="Y952">
        <v>88782</v>
      </c>
    </row>
    <row r="953" spans="1:25" x14ac:dyDescent="0.25">
      <c r="A953">
        <v>24577</v>
      </c>
      <c r="B953" t="s">
        <v>56</v>
      </c>
      <c r="C953">
        <v>0.04</v>
      </c>
      <c r="D953">
        <v>95.43</v>
      </c>
      <c r="E953">
        <v>19.989999999999998</v>
      </c>
      <c r="F953">
        <v>1709</v>
      </c>
      <c r="G953" t="s">
        <v>1712</v>
      </c>
      <c r="H953" t="s">
        <v>49</v>
      </c>
      <c r="I953" t="s">
        <v>58</v>
      </c>
      <c r="J953" t="s">
        <v>29</v>
      </c>
      <c r="K953" t="s">
        <v>141</v>
      </c>
      <c r="L953" t="s">
        <v>59</v>
      </c>
      <c r="M953" t="s">
        <v>849</v>
      </c>
      <c r="N953">
        <v>0.79</v>
      </c>
      <c r="O953" t="s">
        <v>33</v>
      </c>
      <c r="P953" t="s">
        <v>53</v>
      </c>
      <c r="Q953" t="s">
        <v>234</v>
      </c>
      <c r="R953" t="s">
        <v>1714</v>
      </c>
      <c r="S953">
        <v>19464</v>
      </c>
      <c r="T953" s="3">
        <v>42134</v>
      </c>
      <c r="U953" s="3">
        <v>42136</v>
      </c>
      <c r="V953">
        <v>13.536000000000016</v>
      </c>
      <c r="W953">
        <v>33</v>
      </c>
      <c r="X953">
        <v>3251.76</v>
      </c>
      <c r="Y953">
        <v>88783</v>
      </c>
    </row>
    <row r="954" spans="1:25" x14ac:dyDescent="0.25">
      <c r="A954">
        <v>19287</v>
      </c>
      <c r="B954" t="s">
        <v>37</v>
      </c>
      <c r="C954">
        <v>7.0000000000000007E-2</v>
      </c>
      <c r="D954">
        <v>7.59</v>
      </c>
      <c r="E954">
        <v>4</v>
      </c>
      <c r="F954">
        <v>1711</v>
      </c>
      <c r="G954" t="s">
        <v>1715</v>
      </c>
      <c r="H954" t="s">
        <v>49</v>
      </c>
      <c r="I954" t="s">
        <v>28</v>
      </c>
      <c r="J954" t="s">
        <v>41</v>
      </c>
      <c r="K954" t="s">
        <v>50</v>
      </c>
      <c r="L954" t="s">
        <v>31</v>
      </c>
      <c r="M954" t="s">
        <v>444</v>
      </c>
      <c r="N954">
        <v>0.42</v>
      </c>
      <c r="O954" t="s">
        <v>33</v>
      </c>
      <c r="P954" t="s">
        <v>136</v>
      </c>
      <c r="Q954" t="s">
        <v>387</v>
      </c>
      <c r="R954" t="s">
        <v>1716</v>
      </c>
      <c r="S954">
        <v>30062</v>
      </c>
      <c r="T954" s="3">
        <v>42079</v>
      </c>
      <c r="U954" s="3">
        <v>42081</v>
      </c>
      <c r="V954">
        <v>-167.048</v>
      </c>
      <c r="W954">
        <v>3</v>
      </c>
      <c r="X954">
        <v>22.48</v>
      </c>
      <c r="Y954">
        <v>87747</v>
      </c>
    </row>
    <row r="955" spans="1:25" x14ac:dyDescent="0.25">
      <c r="A955">
        <v>21655</v>
      </c>
      <c r="B955" t="s">
        <v>106</v>
      </c>
      <c r="C955">
        <v>0.03</v>
      </c>
      <c r="D955">
        <v>11.66</v>
      </c>
      <c r="E955">
        <v>7.95</v>
      </c>
      <c r="F955">
        <v>1712</v>
      </c>
      <c r="G955" t="s">
        <v>1717</v>
      </c>
      <c r="H955" t="s">
        <v>49</v>
      </c>
      <c r="I955" t="s">
        <v>28</v>
      </c>
      <c r="J955" t="s">
        <v>29</v>
      </c>
      <c r="K955" t="s">
        <v>30</v>
      </c>
      <c r="L955" t="s">
        <v>51</v>
      </c>
      <c r="M955" t="s">
        <v>1718</v>
      </c>
      <c r="N955">
        <v>0.57999999999999996</v>
      </c>
      <c r="O955" t="s">
        <v>33</v>
      </c>
      <c r="P955" t="s">
        <v>136</v>
      </c>
      <c r="Q955" t="s">
        <v>387</v>
      </c>
      <c r="R955" t="s">
        <v>1719</v>
      </c>
      <c r="S955">
        <v>30907</v>
      </c>
      <c r="T955" s="3">
        <v>42105</v>
      </c>
      <c r="U955" s="3">
        <v>42114</v>
      </c>
      <c r="V955">
        <v>-31.094000000000001</v>
      </c>
      <c r="W955">
        <v>22</v>
      </c>
      <c r="X955">
        <v>267.32</v>
      </c>
      <c r="Y955">
        <v>87749</v>
      </c>
    </row>
    <row r="956" spans="1:25" x14ac:dyDescent="0.25">
      <c r="A956">
        <v>25078</v>
      </c>
      <c r="B956" t="s">
        <v>25</v>
      </c>
      <c r="C956">
        <v>0.01</v>
      </c>
      <c r="D956">
        <v>23.99</v>
      </c>
      <c r="E956">
        <v>6.3</v>
      </c>
      <c r="F956">
        <v>1713</v>
      </c>
      <c r="G956" t="s">
        <v>1720</v>
      </c>
      <c r="H956" t="s">
        <v>49</v>
      </c>
      <c r="I956" t="s">
        <v>28</v>
      </c>
      <c r="J956" t="s">
        <v>77</v>
      </c>
      <c r="K956" t="s">
        <v>85</v>
      </c>
      <c r="L956" t="s">
        <v>86</v>
      </c>
      <c r="M956" t="s">
        <v>1721</v>
      </c>
      <c r="N956">
        <v>0.38</v>
      </c>
      <c r="O956" t="s">
        <v>33</v>
      </c>
      <c r="P956" t="s">
        <v>136</v>
      </c>
      <c r="Q956" t="s">
        <v>387</v>
      </c>
      <c r="R956" t="s">
        <v>1722</v>
      </c>
      <c r="S956">
        <v>30265</v>
      </c>
      <c r="T956" s="3">
        <v>42153</v>
      </c>
      <c r="U956" s="3">
        <v>42155</v>
      </c>
      <c r="V956">
        <v>-6.202</v>
      </c>
      <c r="W956">
        <v>11</v>
      </c>
      <c r="X956">
        <v>284.39</v>
      </c>
      <c r="Y956">
        <v>87748</v>
      </c>
    </row>
    <row r="957" spans="1:25" x14ac:dyDescent="0.25">
      <c r="A957">
        <v>19884</v>
      </c>
      <c r="B957" t="s">
        <v>106</v>
      </c>
      <c r="C957">
        <v>0.01</v>
      </c>
      <c r="D957">
        <v>300.98</v>
      </c>
      <c r="E957">
        <v>64.73</v>
      </c>
      <c r="F957">
        <v>1718</v>
      </c>
      <c r="G957" t="s">
        <v>1723</v>
      </c>
      <c r="H957" t="s">
        <v>39</v>
      </c>
      <c r="I957" t="s">
        <v>114</v>
      </c>
      <c r="J957" t="s">
        <v>41</v>
      </c>
      <c r="K957" t="s">
        <v>42</v>
      </c>
      <c r="L957" t="s">
        <v>43</v>
      </c>
      <c r="M957" t="s">
        <v>1489</v>
      </c>
      <c r="N957">
        <v>0.56000000000000005</v>
      </c>
      <c r="O957" t="s">
        <v>33</v>
      </c>
      <c r="P957" t="s">
        <v>136</v>
      </c>
      <c r="Q957" t="s">
        <v>322</v>
      </c>
      <c r="R957" t="s">
        <v>1724</v>
      </c>
      <c r="S957">
        <v>27529</v>
      </c>
      <c r="T957" s="3">
        <v>42071</v>
      </c>
      <c r="U957" s="3">
        <v>42078</v>
      </c>
      <c r="V957">
        <v>-48.873999999999995</v>
      </c>
      <c r="W957">
        <v>3</v>
      </c>
      <c r="X957">
        <v>974.14</v>
      </c>
      <c r="Y957">
        <v>90621</v>
      </c>
    </row>
    <row r="958" spans="1:25" x14ac:dyDescent="0.25">
      <c r="A958">
        <v>20619</v>
      </c>
      <c r="B958" t="s">
        <v>56</v>
      </c>
      <c r="C958">
        <v>0.06</v>
      </c>
      <c r="D958">
        <v>16.48</v>
      </c>
      <c r="E958">
        <v>1.99</v>
      </c>
      <c r="F958">
        <v>1719</v>
      </c>
      <c r="G958" t="s">
        <v>1725</v>
      </c>
      <c r="H958" t="s">
        <v>49</v>
      </c>
      <c r="I958" t="s">
        <v>28</v>
      </c>
      <c r="J958" t="s">
        <v>77</v>
      </c>
      <c r="K958" t="s">
        <v>180</v>
      </c>
      <c r="L958" t="s">
        <v>51</v>
      </c>
      <c r="M958" t="s">
        <v>1472</v>
      </c>
      <c r="N958">
        <v>0.42</v>
      </c>
      <c r="O958" t="s">
        <v>33</v>
      </c>
      <c r="P958" t="s">
        <v>136</v>
      </c>
      <c r="Q958" t="s">
        <v>1278</v>
      </c>
      <c r="R958" t="s">
        <v>1726</v>
      </c>
      <c r="S958">
        <v>35473</v>
      </c>
      <c r="T958" s="3">
        <v>42021</v>
      </c>
      <c r="U958" s="3">
        <v>42023</v>
      </c>
      <c r="V958">
        <v>-144.59200000000001</v>
      </c>
      <c r="W958">
        <v>8</v>
      </c>
      <c r="X958">
        <v>128.13</v>
      </c>
      <c r="Y958">
        <v>90786</v>
      </c>
    </row>
    <row r="959" spans="1:25" x14ac:dyDescent="0.25">
      <c r="A959">
        <v>22596</v>
      </c>
      <c r="B959" t="s">
        <v>25</v>
      </c>
      <c r="C959">
        <v>0.04</v>
      </c>
      <c r="D959">
        <v>12.44</v>
      </c>
      <c r="E959">
        <v>6.27</v>
      </c>
      <c r="F959">
        <v>1721</v>
      </c>
      <c r="G959" t="s">
        <v>1727</v>
      </c>
      <c r="H959" t="s">
        <v>49</v>
      </c>
      <c r="I959" t="s">
        <v>28</v>
      </c>
      <c r="J959" t="s">
        <v>29</v>
      </c>
      <c r="K959" t="s">
        <v>141</v>
      </c>
      <c r="L959" t="s">
        <v>86</v>
      </c>
      <c r="M959" t="s">
        <v>1728</v>
      </c>
      <c r="N959">
        <v>0.56999999999999995</v>
      </c>
      <c r="O959" t="s">
        <v>33</v>
      </c>
      <c r="P959" t="s">
        <v>136</v>
      </c>
      <c r="Q959" t="s">
        <v>958</v>
      </c>
      <c r="R959" t="s">
        <v>1729</v>
      </c>
      <c r="S959">
        <v>72401</v>
      </c>
      <c r="T959" s="3">
        <v>42140</v>
      </c>
      <c r="U959" s="3">
        <v>42141</v>
      </c>
      <c r="V959">
        <v>-258.56600000000003</v>
      </c>
      <c r="W959">
        <v>37</v>
      </c>
      <c r="X959">
        <v>464.94</v>
      </c>
      <c r="Y959">
        <v>90787</v>
      </c>
    </row>
    <row r="960" spans="1:25" x14ac:dyDescent="0.25">
      <c r="A960">
        <v>5670</v>
      </c>
      <c r="B960" t="s">
        <v>106</v>
      </c>
      <c r="C960">
        <v>0.1</v>
      </c>
      <c r="D960">
        <v>49.99</v>
      </c>
      <c r="E960">
        <v>19.989999999999998</v>
      </c>
      <c r="F960">
        <v>1723</v>
      </c>
      <c r="G960" t="s">
        <v>1730</v>
      </c>
      <c r="H960" t="s">
        <v>27</v>
      </c>
      <c r="I960" t="s">
        <v>28</v>
      </c>
      <c r="J960" t="s">
        <v>77</v>
      </c>
      <c r="K960" t="s">
        <v>180</v>
      </c>
      <c r="L960" t="s">
        <v>59</v>
      </c>
      <c r="M960" t="s">
        <v>1731</v>
      </c>
      <c r="N960">
        <v>0.45</v>
      </c>
      <c r="O960" t="s">
        <v>33</v>
      </c>
      <c r="P960" t="s">
        <v>34</v>
      </c>
      <c r="Q960" t="s">
        <v>45</v>
      </c>
      <c r="R960" t="s">
        <v>1732</v>
      </c>
      <c r="S960">
        <v>92037</v>
      </c>
      <c r="T960" s="3">
        <v>42035</v>
      </c>
      <c r="U960" s="3">
        <v>42040</v>
      </c>
      <c r="V960">
        <v>13.508000000000003</v>
      </c>
      <c r="W960">
        <v>46</v>
      </c>
      <c r="X960">
        <v>2188.06</v>
      </c>
      <c r="Y960">
        <v>40101</v>
      </c>
    </row>
    <row r="961" spans="1:25" x14ac:dyDescent="0.25">
      <c r="A961">
        <v>6212</v>
      </c>
      <c r="B961" t="s">
        <v>56</v>
      </c>
      <c r="C961">
        <v>0.05</v>
      </c>
      <c r="D961">
        <v>6.68</v>
      </c>
      <c r="E961">
        <v>5.66</v>
      </c>
      <c r="F961">
        <v>1723</v>
      </c>
      <c r="G961" t="s">
        <v>1730</v>
      </c>
      <c r="H961" t="s">
        <v>49</v>
      </c>
      <c r="I961" t="s">
        <v>28</v>
      </c>
      <c r="J961" t="s">
        <v>29</v>
      </c>
      <c r="K961" t="s">
        <v>93</v>
      </c>
      <c r="L961" t="s">
        <v>59</v>
      </c>
      <c r="M961" t="s">
        <v>1164</v>
      </c>
      <c r="N961">
        <v>0.37</v>
      </c>
      <c r="O961" t="s">
        <v>33</v>
      </c>
      <c r="P961" t="s">
        <v>34</v>
      </c>
      <c r="Q961" t="s">
        <v>45</v>
      </c>
      <c r="R961" t="s">
        <v>1732</v>
      </c>
      <c r="S961">
        <v>92037</v>
      </c>
      <c r="T961" s="3">
        <v>42042</v>
      </c>
      <c r="U961" s="3">
        <v>42044</v>
      </c>
      <c r="V961">
        <v>-66.48</v>
      </c>
      <c r="W961">
        <v>46</v>
      </c>
      <c r="X961">
        <v>320.93</v>
      </c>
      <c r="Y961">
        <v>44002</v>
      </c>
    </row>
    <row r="962" spans="1:25" x14ac:dyDescent="0.25">
      <c r="A962">
        <v>6213</v>
      </c>
      <c r="B962" t="s">
        <v>56</v>
      </c>
      <c r="C962">
        <v>0.03</v>
      </c>
      <c r="D962">
        <v>17.7</v>
      </c>
      <c r="E962">
        <v>9.4700000000000006</v>
      </c>
      <c r="F962">
        <v>1723</v>
      </c>
      <c r="G962" t="s">
        <v>1730</v>
      </c>
      <c r="H962" t="s">
        <v>49</v>
      </c>
      <c r="I962" t="s">
        <v>28</v>
      </c>
      <c r="J962" t="s">
        <v>29</v>
      </c>
      <c r="K962" t="s">
        <v>141</v>
      </c>
      <c r="L962" t="s">
        <v>59</v>
      </c>
      <c r="M962" t="s">
        <v>1569</v>
      </c>
      <c r="N962">
        <v>0.59</v>
      </c>
      <c r="O962" t="s">
        <v>33</v>
      </c>
      <c r="P962" t="s">
        <v>34</v>
      </c>
      <c r="Q962" t="s">
        <v>45</v>
      </c>
      <c r="R962" t="s">
        <v>1732</v>
      </c>
      <c r="S962">
        <v>92037</v>
      </c>
      <c r="T962" s="3">
        <v>42042</v>
      </c>
      <c r="U962" s="3">
        <v>42042</v>
      </c>
      <c r="V962">
        <v>-52.33</v>
      </c>
      <c r="W962">
        <v>14</v>
      </c>
      <c r="X962">
        <v>261.85000000000002</v>
      </c>
      <c r="Y962">
        <v>44002</v>
      </c>
    </row>
    <row r="963" spans="1:25" x14ac:dyDescent="0.25">
      <c r="A963">
        <v>4596</v>
      </c>
      <c r="B963" t="s">
        <v>25</v>
      </c>
      <c r="C963">
        <v>0.04</v>
      </c>
      <c r="D963">
        <v>12.44</v>
      </c>
      <c r="E963">
        <v>6.27</v>
      </c>
      <c r="F963">
        <v>1723</v>
      </c>
      <c r="G963" t="s">
        <v>1730</v>
      </c>
      <c r="H963" t="s">
        <v>49</v>
      </c>
      <c r="I963" t="s">
        <v>28</v>
      </c>
      <c r="J963" t="s">
        <v>29</v>
      </c>
      <c r="K963" t="s">
        <v>141</v>
      </c>
      <c r="L963" t="s">
        <v>86</v>
      </c>
      <c r="M963" t="s">
        <v>1728</v>
      </c>
      <c r="N963">
        <v>0.56999999999999995</v>
      </c>
      <c r="O963" t="s">
        <v>33</v>
      </c>
      <c r="P963" t="s">
        <v>34</v>
      </c>
      <c r="Q963" t="s">
        <v>45</v>
      </c>
      <c r="R963" t="s">
        <v>1732</v>
      </c>
      <c r="S963">
        <v>92037</v>
      </c>
      <c r="T963" s="3">
        <v>42140</v>
      </c>
      <c r="U963" s="3">
        <v>42141</v>
      </c>
      <c r="V963">
        <v>-59.06</v>
      </c>
      <c r="W963">
        <v>146</v>
      </c>
      <c r="X963">
        <v>1834.61</v>
      </c>
      <c r="Y963">
        <v>32710</v>
      </c>
    </row>
    <row r="964" spans="1:25" x14ac:dyDescent="0.25">
      <c r="A964">
        <v>18244</v>
      </c>
      <c r="B964" t="s">
        <v>25</v>
      </c>
      <c r="C964">
        <v>0.05</v>
      </c>
      <c r="D964">
        <v>35.99</v>
      </c>
      <c r="E964">
        <v>1.1000000000000001</v>
      </c>
      <c r="F964">
        <v>1725</v>
      </c>
      <c r="G964" t="s">
        <v>1733</v>
      </c>
      <c r="H964" t="s">
        <v>49</v>
      </c>
      <c r="I964" t="s">
        <v>28</v>
      </c>
      <c r="J964" t="s">
        <v>77</v>
      </c>
      <c r="K964" t="s">
        <v>78</v>
      </c>
      <c r="L964" t="s">
        <v>59</v>
      </c>
      <c r="M964" t="s">
        <v>935</v>
      </c>
      <c r="N964">
        <v>0.55000000000000004</v>
      </c>
      <c r="O964" t="s">
        <v>33</v>
      </c>
      <c r="P964" t="s">
        <v>53</v>
      </c>
      <c r="Q964" t="s">
        <v>154</v>
      </c>
      <c r="R964" t="s">
        <v>1734</v>
      </c>
      <c r="S964">
        <v>43026</v>
      </c>
      <c r="T964" s="3">
        <v>42131</v>
      </c>
      <c r="U964" s="3">
        <v>42133</v>
      </c>
      <c r="V964">
        <v>149.166</v>
      </c>
      <c r="W964">
        <v>9</v>
      </c>
      <c r="X964">
        <v>261.56</v>
      </c>
      <c r="Y964">
        <v>87193</v>
      </c>
    </row>
    <row r="965" spans="1:25" x14ac:dyDescent="0.25">
      <c r="A965">
        <v>24872</v>
      </c>
      <c r="B965" t="s">
        <v>37</v>
      </c>
      <c r="C965">
        <v>0.1</v>
      </c>
      <c r="D965">
        <v>14.98</v>
      </c>
      <c r="E965">
        <v>7.69</v>
      </c>
      <c r="F965">
        <v>1727</v>
      </c>
      <c r="G965" t="s">
        <v>1735</v>
      </c>
      <c r="H965" t="s">
        <v>27</v>
      </c>
      <c r="I965" t="s">
        <v>58</v>
      </c>
      <c r="J965" t="s">
        <v>29</v>
      </c>
      <c r="K965" t="s">
        <v>141</v>
      </c>
      <c r="L965" t="s">
        <v>59</v>
      </c>
      <c r="M965" t="s">
        <v>1736</v>
      </c>
      <c r="N965">
        <v>0.56999999999999995</v>
      </c>
      <c r="O965" t="s">
        <v>33</v>
      </c>
      <c r="P965" t="s">
        <v>53</v>
      </c>
      <c r="Q965" t="s">
        <v>154</v>
      </c>
      <c r="R965" t="s">
        <v>1737</v>
      </c>
      <c r="S965">
        <v>44240</v>
      </c>
      <c r="T965" s="3">
        <v>42025</v>
      </c>
      <c r="U965" s="3">
        <v>42027</v>
      </c>
      <c r="V965">
        <v>-76.900000000000006</v>
      </c>
      <c r="W965">
        <v>8</v>
      </c>
      <c r="X965">
        <v>114.81</v>
      </c>
      <c r="Y965">
        <v>87194</v>
      </c>
    </row>
    <row r="966" spans="1:25" x14ac:dyDescent="0.25">
      <c r="A966">
        <v>26066</v>
      </c>
      <c r="B966" t="s">
        <v>25</v>
      </c>
      <c r="C966">
        <v>0.04</v>
      </c>
      <c r="D966">
        <v>55.48</v>
      </c>
      <c r="E966">
        <v>6.79</v>
      </c>
      <c r="F966">
        <v>1728</v>
      </c>
      <c r="G966" t="s">
        <v>1738</v>
      </c>
      <c r="H966" t="s">
        <v>49</v>
      </c>
      <c r="I966" t="s">
        <v>28</v>
      </c>
      <c r="J966" t="s">
        <v>29</v>
      </c>
      <c r="K966" t="s">
        <v>93</v>
      </c>
      <c r="L966" t="s">
        <v>59</v>
      </c>
      <c r="M966" t="s">
        <v>1650</v>
      </c>
      <c r="N966">
        <v>0.37</v>
      </c>
      <c r="O966" t="s">
        <v>33</v>
      </c>
      <c r="P966" t="s">
        <v>53</v>
      </c>
      <c r="Q966" t="s">
        <v>154</v>
      </c>
      <c r="R966" t="s">
        <v>1739</v>
      </c>
      <c r="S966">
        <v>45429</v>
      </c>
      <c r="T966" s="3">
        <v>42057</v>
      </c>
      <c r="U966" s="3">
        <v>42059</v>
      </c>
      <c r="V966">
        <v>376.88490000000002</v>
      </c>
      <c r="W966">
        <v>10</v>
      </c>
      <c r="X966">
        <v>546.21</v>
      </c>
      <c r="Y966">
        <v>87195</v>
      </c>
    </row>
    <row r="967" spans="1:25" x14ac:dyDescent="0.25">
      <c r="A967">
        <v>24545</v>
      </c>
      <c r="B967" t="s">
        <v>25</v>
      </c>
      <c r="C967">
        <v>0.1</v>
      </c>
      <c r="D967">
        <v>65.989999999999995</v>
      </c>
      <c r="E967">
        <v>3.99</v>
      </c>
      <c r="F967">
        <v>1730</v>
      </c>
      <c r="G967" t="s">
        <v>1740</v>
      </c>
      <c r="H967" t="s">
        <v>27</v>
      </c>
      <c r="I967" t="s">
        <v>58</v>
      </c>
      <c r="J967" t="s">
        <v>77</v>
      </c>
      <c r="K967" t="s">
        <v>78</v>
      </c>
      <c r="L967" t="s">
        <v>59</v>
      </c>
      <c r="M967" t="s">
        <v>1053</v>
      </c>
      <c r="N967">
        <v>0.59</v>
      </c>
      <c r="O967" t="s">
        <v>33</v>
      </c>
      <c r="P967" t="s">
        <v>34</v>
      </c>
      <c r="Q967" t="s">
        <v>1741</v>
      </c>
      <c r="R967" t="s">
        <v>1742</v>
      </c>
      <c r="S967">
        <v>83843</v>
      </c>
      <c r="T967" s="3">
        <v>42101</v>
      </c>
      <c r="U967" s="3">
        <v>42103</v>
      </c>
      <c r="V967">
        <v>-88.624800000000008</v>
      </c>
      <c r="W967">
        <v>5</v>
      </c>
      <c r="X967">
        <v>272.86</v>
      </c>
      <c r="Y967">
        <v>90653</v>
      </c>
    </row>
    <row r="968" spans="1:25" x14ac:dyDescent="0.25">
      <c r="A968">
        <v>566</v>
      </c>
      <c r="B968" t="s">
        <v>37</v>
      </c>
      <c r="C968">
        <v>0.02</v>
      </c>
      <c r="D968">
        <v>60.98</v>
      </c>
      <c r="E968">
        <v>49</v>
      </c>
      <c r="F968">
        <v>1733</v>
      </c>
      <c r="G968" t="s">
        <v>1743</v>
      </c>
      <c r="H968" t="s">
        <v>49</v>
      </c>
      <c r="I968" t="s">
        <v>58</v>
      </c>
      <c r="J968" t="s">
        <v>29</v>
      </c>
      <c r="K968" t="s">
        <v>257</v>
      </c>
      <c r="L968" t="s">
        <v>236</v>
      </c>
      <c r="M968" t="s">
        <v>1583</v>
      </c>
      <c r="N968">
        <v>0.59</v>
      </c>
      <c r="O968" t="s">
        <v>33</v>
      </c>
      <c r="P968" t="s">
        <v>53</v>
      </c>
      <c r="Q968" t="s">
        <v>1008</v>
      </c>
      <c r="R968" t="s">
        <v>35</v>
      </c>
      <c r="S968">
        <v>20012</v>
      </c>
      <c r="T968" s="3">
        <v>42098</v>
      </c>
      <c r="U968" s="3">
        <v>42100</v>
      </c>
      <c r="V968">
        <v>-662.52</v>
      </c>
      <c r="W968">
        <v>34</v>
      </c>
      <c r="X968">
        <v>2119.54</v>
      </c>
      <c r="Y968">
        <v>3841</v>
      </c>
    </row>
    <row r="969" spans="1:25" x14ac:dyDescent="0.25">
      <c r="A969">
        <v>567</v>
      </c>
      <c r="B969" t="s">
        <v>37</v>
      </c>
      <c r="C969">
        <v>0.02</v>
      </c>
      <c r="D969">
        <v>1270.99</v>
      </c>
      <c r="E969">
        <v>19.989999999999998</v>
      </c>
      <c r="F969">
        <v>1733</v>
      </c>
      <c r="G969" t="s">
        <v>1743</v>
      </c>
      <c r="H969" t="s">
        <v>49</v>
      </c>
      <c r="I969" t="s">
        <v>58</v>
      </c>
      <c r="J969" t="s">
        <v>29</v>
      </c>
      <c r="K969" t="s">
        <v>109</v>
      </c>
      <c r="L969" t="s">
        <v>59</v>
      </c>
      <c r="M969" t="s">
        <v>631</v>
      </c>
      <c r="N969">
        <v>0.35</v>
      </c>
      <c r="O969" t="s">
        <v>33</v>
      </c>
      <c r="P969" t="s">
        <v>53</v>
      </c>
      <c r="Q969" t="s">
        <v>1008</v>
      </c>
      <c r="R969" t="s">
        <v>35</v>
      </c>
      <c r="S969">
        <v>20012</v>
      </c>
      <c r="T969" s="3">
        <v>42098</v>
      </c>
      <c r="U969" s="3">
        <v>42100</v>
      </c>
      <c r="V969">
        <v>9228.2255999999998</v>
      </c>
      <c r="W969">
        <v>36</v>
      </c>
      <c r="X969">
        <v>45737.33</v>
      </c>
      <c r="Y969">
        <v>3841</v>
      </c>
    </row>
    <row r="970" spans="1:25" x14ac:dyDescent="0.25">
      <c r="A970">
        <v>8389</v>
      </c>
      <c r="B970" t="s">
        <v>25</v>
      </c>
      <c r="C970">
        <v>0.02</v>
      </c>
      <c r="D970">
        <v>30.98</v>
      </c>
      <c r="E970">
        <v>17.079999999999998</v>
      </c>
      <c r="F970">
        <v>1733</v>
      </c>
      <c r="G970" t="s">
        <v>1743</v>
      </c>
      <c r="H970" t="s">
        <v>49</v>
      </c>
      <c r="I970" t="s">
        <v>58</v>
      </c>
      <c r="J970" t="s">
        <v>29</v>
      </c>
      <c r="K970" t="s">
        <v>93</v>
      </c>
      <c r="L970" t="s">
        <v>59</v>
      </c>
      <c r="M970" t="s">
        <v>1744</v>
      </c>
      <c r="N970">
        <v>0.4</v>
      </c>
      <c r="O970" t="s">
        <v>33</v>
      </c>
      <c r="P970" t="s">
        <v>53</v>
      </c>
      <c r="Q970" t="s">
        <v>1008</v>
      </c>
      <c r="R970" t="s">
        <v>35</v>
      </c>
      <c r="S970">
        <v>20012</v>
      </c>
      <c r="T970" s="3">
        <v>42183</v>
      </c>
      <c r="U970" s="3">
        <v>42184</v>
      </c>
      <c r="V970">
        <v>-32.28</v>
      </c>
      <c r="W970">
        <v>13</v>
      </c>
      <c r="X970">
        <v>438.25</v>
      </c>
      <c r="Y970">
        <v>59937</v>
      </c>
    </row>
    <row r="971" spans="1:25" x14ac:dyDescent="0.25">
      <c r="A971">
        <v>18566</v>
      </c>
      <c r="B971" t="s">
        <v>37</v>
      </c>
      <c r="C971">
        <v>0.02</v>
      </c>
      <c r="D971">
        <v>60.98</v>
      </c>
      <c r="E971">
        <v>49</v>
      </c>
      <c r="F971">
        <v>1734</v>
      </c>
      <c r="G971" t="s">
        <v>1745</v>
      </c>
      <c r="H971" t="s">
        <v>49</v>
      </c>
      <c r="I971" t="s">
        <v>58</v>
      </c>
      <c r="J971" t="s">
        <v>29</v>
      </c>
      <c r="K971" t="s">
        <v>257</v>
      </c>
      <c r="L971" t="s">
        <v>236</v>
      </c>
      <c r="M971" t="s">
        <v>1583</v>
      </c>
      <c r="N971">
        <v>0.59</v>
      </c>
      <c r="O971" t="s">
        <v>33</v>
      </c>
      <c r="P971" t="s">
        <v>53</v>
      </c>
      <c r="Q971" t="s">
        <v>71</v>
      </c>
      <c r="R971" t="s">
        <v>1746</v>
      </c>
      <c r="S971">
        <v>10528</v>
      </c>
      <c r="T971" s="3">
        <v>42098</v>
      </c>
      <c r="U971" s="3">
        <v>42100</v>
      </c>
      <c r="V971">
        <v>-596.26800000000003</v>
      </c>
      <c r="W971">
        <v>9</v>
      </c>
      <c r="X971">
        <v>561.05999999999995</v>
      </c>
      <c r="Y971">
        <v>88443</v>
      </c>
    </row>
    <row r="972" spans="1:25" x14ac:dyDescent="0.25">
      <c r="A972">
        <v>18567</v>
      </c>
      <c r="B972" t="s">
        <v>37</v>
      </c>
      <c r="C972">
        <v>0.02</v>
      </c>
      <c r="D972">
        <v>1270.99</v>
      </c>
      <c r="E972">
        <v>19.989999999999998</v>
      </c>
      <c r="F972">
        <v>1734</v>
      </c>
      <c r="G972" t="s">
        <v>1745</v>
      </c>
      <c r="H972" t="s">
        <v>49</v>
      </c>
      <c r="I972" t="s">
        <v>58</v>
      </c>
      <c r="J972" t="s">
        <v>29</v>
      </c>
      <c r="K972" t="s">
        <v>109</v>
      </c>
      <c r="L972" t="s">
        <v>59</v>
      </c>
      <c r="M972" t="s">
        <v>631</v>
      </c>
      <c r="N972">
        <v>0.35</v>
      </c>
      <c r="O972" t="s">
        <v>33</v>
      </c>
      <c r="P972" t="s">
        <v>53</v>
      </c>
      <c r="Q972" t="s">
        <v>71</v>
      </c>
      <c r="R972" t="s">
        <v>1746</v>
      </c>
      <c r="S972">
        <v>10528</v>
      </c>
      <c r="T972" s="3">
        <v>42098</v>
      </c>
      <c r="U972" s="3">
        <v>42100</v>
      </c>
      <c r="V972">
        <v>7889.6876999999995</v>
      </c>
      <c r="W972">
        <v>9</v>
      </c>
      <c r="X972">
        <v>11434.33</v>
      </c>
      <c r="Y972">
        <v>88443</v>
      </c>
    </row>
    <row r="973" spans="1:25" x14ac:dyDescent="0.25">
      <c r="A973">
        <v>18568</v>
      </c>
      <c r="B973" t="s">
        <v>37</v>
      </c>
      <c r="C973">
        <v>0.05</v>
      </c>
      <c r="D973">
        <v>205.99</v>
      </c>
      <c r="E973">
        <v>8.99</v>
      </c>
      <c r="F973">
        <v>1734</v>
      </c>
      <c r="G973" t="s">
        <v>1745</v>
      </c>
      <c r="H973" t="s">
        <v>27</v>
      </c>
      <c r="I973" t="s">
        <v>58</v>
      </c>
      <c r="J973" t="s">
        <v>77</v>
      </c>
      <c r="K973" t="s">
        <v>78</v>
      </c>
      <c r="L973" t="s">
        <v>59</v>
      </c>
      <c r="M973" t="s">
        <v>1542</v>
      </c>
      <c r="N973">
        <v>0.6</v>
      </c>
      <c r="O973" t="s">
        <v>33</v>
      </c>
      <c r="P973" t="s">
        <v>53</v>
      </c>
      <c r="Q973" t="s">
        <v>71</v>
      </c>
      <c r="R973" t="s">
        <v>1746</v>
      </c>
      <c r="S973">
        <v>10528</v>
      </c>
      <c r="T973" s="3">
        <v>42098</v>
      </c>
      <c r="U973" s="3">
        <v>42100</v>
      </c>
      <c r="V973">
        <v>1545.8097600000001</v>
      </c>
      <c r="W973">
        <v>19</v>
      </c>
      <c r="X973">
        <v>3229.24</v>
      </c>
      <c r="Y973">
        <v>88443</v>
      </c>
    </row>
    <row r="974" spans="1:25" x14ac:dyDescent="0.25">
      <c r="A974">
        <v>26389</v>
      </c>
      <c r="B974" t="s">
        <v>25</v>
      </c>
      <c r="C974">
        <v>0.02</v>
      </c>
      <c r="D974">
        <v>30.98</v>
      </c>
      <c r="E974">
        <v>17.079999999999998</v>
      </c>
      <c r="F974">
        <v>1735</v>
      </c>
      <c r="G974" t="s">
        <v>1747</v>
      </c>
      <c r="H974" t="s">
        <v>49</v>
      </c>
      <c r="I974" t="s">
        <v>58</v>
      </c>
      <c r="J974" t="s">
        <v>29</v>
      </c>
      <c r="K974" t="s">
        <v>93</v>
      </c>
      <c r="L974" t="s">
        <v>59</v>
      </c>
      <c r="M974" t="s">
        <v>1744</v>
      </c>
      <c r="N974">
        <v>0.4</v>
      </c>
      <c r="O974" t="s">
        <v>33</v>
      </c>
      <c r="P974" t="s">
        <v>53</v>
      </c>
      <c r="Q974" t="s">
        <v>71</v>
      </c>
      <c r="R974" t="s">
        <v>1748</v>
      </c>
      <c r="S974">
        <v>11550</v>
      </c>
      <c r="T974" s="3">
        <v>42183</v>
      </c>
      <c r="U974" s="3">
        <v>42184</v>
      </c>
      <c r="V974">
        <v>-16.14</v>
      </c>
      <c r="W974">
        <v>3</v>
      </c>
      <c r="X974">
        <v>101.13</v>
      </c>
      <c r="Y974">
        <v>88444</v>
      </c>
    </row>
    <row r="975" spans="1:25" x14ac:dyDescent="0.25">
      <c r="A975">
        <v>18012</v>
      </c>
      <c r="B975" t="s">
        <v>37</v>
      </c>
      <c r="C975">
        <v>0.09</v>
      </c>
      <c r="D975">
        <v>30.93</v>
      </c>
      <c r="E975">
        <v>3.92</v>
      </c>
      <c r="F975">
        <v>1737</v>
      </c>
      <c r="G975" t="s">
        <v>1749</v>
      </c>
      <c r="H975" t="s">
        <v>49</v>
      </c>
      <c r="I975" t="s">
        <v>28</v>
      </c>
      <c r="J975" t="s">
        <v>41</v>
      </c>
      <c r="K975" t="s">
        <v>50</v>
      </c>
      <c r="L975" t="s">
        <v>51</v>
      </c>
      <c r="M975" t="s">
        <v>1750</v>
      </c>
      <c r="N975">
        <v>0.44</v>
      </c>
      <c r="O975" t="s">
        <v>33</v>
      </c>
      <c r="P975" t="s">
        <v>136</v>
      </c>
      <c r="Q975" t="s">
        <v>322</v>
      </c>
      <c r="R975" t="s">
        <v>1724</v>
      </c>
      <c r="S975">
        <v>27529</v>
      </c>
      <c r="T975" s="3">
        <v>42158</v>
      </c>
      <c r="U975" s="3">
        <v>42160</v>
      </c>
      <c r="V975">
        <v>-130.42400000000001</v>
      </c>
      <c r="W975">
        <v>16</v>
      </c>
      <c r="X975">
        <v>451.83</v>
      </c>
      <c r="Y975">
        <v>85866</v>
      </c>
    </row>
    <row r="976" spans="1:25" x14ac:dyDescent="0.25">
      <c r="A976">
        <v>18013</v>
      </c>
      <c r="B976" t="s">
        <v>37</v>
      </c>
      <c r="C976">
        <v>0.03</v>
      </c>
      <c r="D976">
        <v>1.68</v>
      </c>
      <c r="E976">
        <v>0.7</v>
      </c>
      <c r="F976">
        <v>1737</v>
      </c>
      <c r="G976" t="s">
        <v>1749</v>
      </c>
      <c r="H976" t="s">
        <v>27</v>
      </c>
      <c r="I976" t="s">
        <v>28</v>
      </c>
      <c r="J976" t="s">
        <v>29</v>
      </c>
      <c r="K976" t="s">
        <v>30</v>
      </c>
      <c r="L976" t="s">
        <v>31</v>
      </c>
      <c r="M976" t="s">
        <v>1751</v>
      </c>
      <c r="N976">
        <v>0.6</v>
      </c>
      <c r="O976" t="s">
        <v>33</v>
      </c>
      <c r="P976" t="s">
        <v>136</v>
      </c>
      <c r="Q976" t="s">
        <v>322</v>
      </c>
      <c r="R976" t="s">
        <v>1724</v>
      </c>
      <c r="S976">
        <v>27529</v>
      </c>
      <c r="T976" s="3">
        <v>42158</v>
      </c>
      <c r="U976" s="3">
        <v>42160</v>
      </c>
      <c r="V976">
        <v>-106.42100000000001</v>
      </c>
      <c r="W976">
        <v>11</v>
      </c>
      <c r="X976">
        <v>20.239999999999998</v>
      </c>
      <c r="Y976">
        <v>85866</v>
      </c>
    </row>
    <row r="977" spans="1:25" x14ac:dyDescent="0.25">
      <c r="A977">
        <v>18306</v>
      </c>
      <c r="B977" t="s">
        <v>56</v>
      </c>
      <c r="C977">
        <v>0.08</v>
      </c>
      <c r="D977">
        <v>175.99</v>
      </c>
      <c r="E977">
        <v>4.99</v>
      </c>
      <c r="F977">
        <v>1738</v>
      </c>
      <c r="G977" t="s">
        <v>1752</v>
      </c>
      <c r="H977" t="s">
        <v>49</v>
      </c>
      <c r="I977" t="s">
        <v>28</v>
      </c>
      <c r="J977" t="s">
        <v>77</v>
      </c>
      <c r="K977" t="s">
        <v>78</v>
      </c>
      <c r="L977" t="s">
        <v>59</v>
      </c>
      <c r="M977" t="s">
        <v>139</v>
      </c>
      <c r="N977">
        <v>0.59</v>
      </c>
      <c r="O977" t="s">
        <v>33</v>
      </c>
      <c r="P977" t="s">
        <v>136</v>
      </c>
      <c r="Q977" t="s">
        <v>322</v>
      </c>
      <c r="R977" t="s">
        <v>1753</v>
      </c>
      <c r="S977">
        <v>28052</v>
      </c>
      <c r="T977" s="3">
        <v>42091</v>
      </c>
      <c r="U977" s="3">
        <v>42091</v>
      </c>
      <c r="V977">
        <v>-16476.838</v>
      </c>
      <c r="W977">
        <v>10</v>
      </c>
      <c r="X977">
        <v>1486.34</v>
      </c>
      <c r="Y977">
        <v>85865</v>
      </c>
    </row>
    <row r="978" spans="1:25" x14ac:dyDescent="0.25">
      <c r="A978">
        <v>18804</v>
      </c>
      <c r="B978" t="s">
        <v>106</v>
      </c>
      <c r="C978">
        <v>0.04</v>
      </c>
      <c r="D978">
        <v>35.44</v>
      </c>
      <c r="E978">
        <v>19.989999999999998</v>
      </c>
      <c r="F978">
        <v>1738</v>
      </c>
      <c r="G978" t="s">
        <v>1752</v>
      </c>
      <c r="H978" t="s">
        <v>49</v>
      </c>
      <c r="I978" t="s">
        <v>28</v>
      </c>
      <c r="J978" t="s">
        <v>29</v>
      </c>
      <c r="K978" t="s">
        <v>93</v>
      </c>
      <c r="L978" t="s">
        <v>59</v>
      </c>
      <c r="M978" t="s">
        <v>1754</v>
      </c>
      <c r="N978">
        <v>0.38</v>
      </c>
      <c r="O978" t="s">
        <v>33</v>
      </c>
      <c r="P978" t="s">
        <v>136</v>
      </c>
      <c r="Q978" t="s">
        <v>322</v>
      </c>
      <c r="R978" t="s">
        <v>1753</v>
      </c>
      <c r="S978">
        <v>28052</v>
      </c>
      <c r="T978" s="3">
        <v>42169</v>
      </c>
      <c r="U978" s="3">
        <v>42176</v>
      </c>
      <c r="V978">
        <v>-108.27250000000001</v>
      </c>
      <c r="W978">
        <v>11</v>
      </c>
      <c r="X978">
        <v>406.26</v>
      </c>
      <c r="Y978">
        <v>85868</v>
      </c>
    </row>
    <row r="979" spans="1:25" x14ac:dyDescent="0.25">
      <c r="A979">
        <v>22593</v>
      </c>
      <c r="B979" t="s">
        <v>25</v>
      </c>
      <c r="C979">
        <v>0.09</v>
      </c>
      <c r="D979">
        <v>349.45</v>
      </c>
      <c r="E979">
        <v>60</v>
      </c>
      <c r="F979">
        <v>1739</v>
      </c>
      <c r="G979" t="s">
        <v>1755</v>
      </c>
      <c r="H979" t="s">
        <v>39</v>
      </c>
      <c r="I979" t="s">
        <v>28</v>
      </c>
      <c r="J979" t="s">
        <v>41</v>
      </c>
      <c r="K979" t="s">
        <v>152</v>
      </c>
      <c r="L979" t="s">
        <v>43</v>
      </c>
      <c r="M979" t="s">
        <v>989</v>
      </c>
      <c r="O979" t="s">
        <v>33</v>
      </c>
      <c r="P979" t="s">
        <v>136</v>
      </c>
      <c r="Q979" t="s">
        <v>322</v>
      </c>
      <c r="R979" t="s">
        <v>1756</v>
      </c>
      <c r="S979">
        <v>27534</v>
      </c>
      <c r="T979" s="3">
        <v>42127</v>
      </c>
      <c r="U979" s="3">
        <v>42128</v>
      </c>
      <c r="V979">
        <v>-90.74799999999999</v>
      </c>
      <c r="W979">
        <v>17</v>
      </c>
      <c r="X979">
        <v>5835.41</v>
      </c>
      <c r="Y979">
        <v>85867</v>
      </c>
    </row>
    <row r="980" spans="1:25" x14ac:dyDescent="0.25">
      <c r="A980">
        <v>20591</v>
      </c>
      <c r="B980" t="s">
        <v>56</v>
      </c>
      <c r="C980">
        <v>0</v>
      </c>
      <c r="D980">
        <v>55.99</v>
      </c>
      <c r="E980">
        <v>2.5</v>
      </c>
      <c r="F980">
        <v>1743</v>
      </c>
      <c r="G980" t="s">
        <v>1757</v>
      </c>
      <c r="H980" t="s">
        <v>49</v>
      </c>
      <c r="I980" t="s">
        <v>114</v>
      </c>
      <c r="J980" t="s">
        <v>77</v>
      </c>
      <c r="K980" t="s">
        <v>78</v>
      </c>
      <c r="L980" t="s">
        <v>51</v>
      </c>
      <c r="M980" t="s">
        <v>1758</v>
      </c>
      <c r="N980">
        <v>0.83</v>
      </c>
      <c r="O980" t="s">
        <v>33</v>
      </c>
      <c r="P980" t="s">
        <v>61</v>
      </c>
      <c r="Q980" t="s">
        <v>130</v>
      </c>
      <c r="R980" t="s">
        <v>1654</v>
      </c>
      <c r="S980">
        <v>77546</v>
      </c>
      <c r="T980" s="3">
        <v>42047</v>
      </c>
      <c r="U980" s="3">
        <v>42049</v>
      </c>
      <c r="V980">
        <v>-121.05807999999999</v>
      </c>
      <c r="W980">
        <v>1</v>
      </c>
      <c r="X980">
        <v>52.1</v>
      </c>
      <c r="Y980">
        <v>91025</v>
      </c>
    </row>
    <row r="981" spans="1:25" x14ac:dyDescent="0.25">
      <c r="A981">
        <v>2571</v>
      </c>
      <c r="B981" t="s">
        <v>37</v>
      </c>
      <c r="C981">
        <v>0.02</v>
      </c>
      <c r="D981">
        <v>4.13</v>
      </c>
      <c r="E981">
        <v>6.89</v>
      </c>
      <c r="F981">
        <v>1745</v>
      </c>
      <c r="G981" t="s">
        <v>1759</v>
      </c>
      <c r="H981" t="s">
        <v>49</v>
      </c>
      <c r="I981" t="s">
        <v>40</v>
      </c>
      <c r="J981" t="s">
        <v>29</v>
      </c>
      <c r="K981" t="s">
        <v>134</v>
      </c>
      <c r="L981" t="s">
        <v>59</v>
      </c>
      <c r="M981" t="s">
        <v>1760</v>
      </c>
      <c r="N981">
        <v>0.39</v>
      </c>
      <c r="O981" t="s">
        <v>33</v>
      </c>
      <c r="P981" t="s">
        <v>136</v>
      </c>
      <c r="Q981" t="s">
        <v>387</v>
      </c>
      <c r="R981" t="s">
        <v>580</v>
      </c>
      <c r="S981">
        <v>30305</v>
      </c>
      <c r="T981" s="3">
        <v>42013</v>
      </c>
      <c r="U981" s="3">
        <v>42014</v>
      </c>
      <c r="V981">
        <v>-51.736999999999995</v>
      </c>
      <c r="W981">
        <v>9</v>
      </c>
      <c r="X981">
        <v>45.87</v>
      </c>
      <c r="Y981">
        <v>18561</v>
      </c>
    </row>
    <row r="982" spans="1:25" x14ac:dyDescent="0.25">
      <c r="A982">
        <v>1863</v>
      </c>
      <c r="B982" t="s">
        <v>106</v>
      </c>
      <c r="C982">
        <v>0.04</v>
      </c>
      <c r="D982">
        <v>60.65</v>
      </c>
      <c r="E982">
        <v>12.23</v>
      </c>
      <c r="F982">
        <v>1745</v>
      </c>
      <c r="G982" t="s">
        <v>1759</v>
      </c>
      <c r="H982" t="s">
        <v>49</v>
      </c>
      <c r="I982" t="s">
        <v>40</v>
      </c>
      <c r="J982" t="s">
        <v>41</v>
      </c>
      <c r="K982" t="s">
        <v>50</v>
      </c>
      <c r="L982" t="s">
        <v>86</v>
      </c>
      <c r="M982" t="s">
        <v>1761</v>
      </c>
      <c r="N982">
        <v>0.64</v>
      </c>
      <c r="O982" t="s">
        <v>33</v>
      </c>
      <c r="P982" t="s">
        <v>136</v>
      </c>
      <c r="Q982" t="s">
        <v>387</v>
      </c>
      <c r="R982" t="s">
        <v>580</v>
      </c>
      <c r="S982">
        <v>30305</v>
      </c>
      <c r="T982" s="3">
        <v>42049</v>
      </c>
      <c r="U982" s="3">
        <v>42051</v>
      </c>
      <c r="V982">
        <v>116.50629999999998</v>
      </c>
      <c r="W982">
        <v>4</v>
      </c>
      <c r="X982">
        <v>256.77</v>
      </c>
      <c r="Y982">
        <v>13408</v>
      </c>
    </row>
    <row r="983" spans="1:25" x14ac:dyDescent="0.25">
      <c r="A983">
        <v>1692</v>
      </c>
      <c r="B983" t="s">
        <v>25</v>
      </c>
      <c r="C983">
        <v>0.04</v>
      </c>
      <c r="D983">
        <v>124.49</v>
      </c>
      <c r="E983">
        <v>51.94</v>
      </c>
      <c r="F983">
        <v>1745</v>
      </c>
      <c r="G983" t="s">
        <v>1759</v>
      </c>
      <c r="H983" t="s">
        <v>39</v>
      </c>
      <c r="I983" t="s">
        <v>114</v>
      </c>
      <c r="J983" t="s">
        <v>41</v>
      </c>
      <c r="K983" t="s">
        <v>152</v>
      </c>
      <c r="L983" t="s">
        <v>121</v>
      </c>
      <c r="M983" t="s">
        <v>462</v>
      </c>
      <c r="N983">
        <v>0.63</v>
      </c>
      <c r="O983" t="s">
        <v>33</v>
      </c>
      <c r="P983" t="s">
        <v>136</v>
      </c>
      <c r="Q983" t="s">
        <v>387</v>
      </c>
      <c r="R983" t="s">
        <v>580</v>
      </c>
      <c r="S983">
        <v>30305</v>
      </c>
      <c r="T983" s="3">
        <v>42167</v>
      </c>
      <c r="U983" s="3">
        <v>42169</v>
      </c>
      <c r="V983">
        <v>-247.55157000000003</v>
      </c>
      <c r="W983">
        <v>4</v>
      </c>
      <c r="X983">
        <v>605.82000000000005</v>
      </c>
      <c r="Y983">
        <v>12224</v>
      </c>
    </row>
    <row r="984" spans="1:25" x14ac:dyDescent="0.25">
      <c r="A984">
        <v>1693</v>
      </c>
      <c r="B984" t="s">
        <v>25</v>
      </c>
      <c r="C984">
        <v>0.1</v>
      </c>
      <c r="D984">
        <v>35.99</v>
      </c>
      <c r="E984">
        <v>5</v>
      </c>
      <c r="F984">
        <v>1745</v>
      </c>
      <c r="G984" t="s">
        <v>1759</v>
      </c>
      <c r="H984" t="s">
        <v>49</v>
      </c>
      <c r="I984" t="s">
        <v>114</v>
      </c>
      <c r="J984" t="s">
        <v>77</v>
      </c>
      <c r="K984" t="s">
        <v>78</v>
      </c>
      <c r="L984" t="s">
        <v>31</v>
      </c>
      <c r="M984" t="s">
        <v>1762</v>
      </c>
      <c r="N984">
        <v>0.82</v>
      </c>
      <c r="O984" t="s">
        <v>33</v>
      </c>
      <c r="P984" t="s">
        <v>136</v>
      </c>
      <c r="Q984" t="s">
        <v>387</v>
      </c>
      <c r="R984" t="s">
        <v>580</v>
      </c>
      <c r="S984">
        <v>30305</v>
      </c>
      <c r="T984" s="3">
        <v>42167</v>
      </c>
      <c r="U984" s="3">
        <v>42167</v>
      </c>
      <c r="V984">
        <v>-277.20924000000002</v>
      </c>
      <c r="W984">
        <v>54</v>
      </c>
      <c r="X984">
        <v>1569</v>
      </c>
      <c r="Y984">
        <v>12224</v>
      </c>
    </row>
    <row r="985" spans="1:25" x14ac:dyDescent="0.25">
      <c r="A985">
        <v>19692</v>
      </c>
      <c r="B985" t="s">
        <v>25</v>
      </c>
      <c r="C985">
        <v>0.04</v>
      </c>
      <c r="D985">
        <v>124.49</v>
      </c>
      <c r="E985">
        <v>51.94</v>
      </c>
      <c r="F985">
        <v>1748</v>
      </c>
      <c r="G985" t="s">
        <v>1763</v>
      </c>
      <c r="H985" t="s">
        <v>39</v>
      </c>
      <c r="I985" t="s">
        <v>114</v>
      </c>
      <c r="J985" t="s">
        <v>41</v>
      </c>
      <c r="K985" t="s">
        <v>152</v>
      </c>
      <c r="L985" t="s">
        <v>121</v>
      </c>
      <c r="M985" t="s">
        <v>462</v>
      </c>
      <c r="N985">
        <v>0.63</v>
      </c>
      <c r="O985" t="s">
        <v>33</v>
      </c>
      <c r="P985" t="s">
        <v>61</v>
      </c>
      <c r="Q985" t="s">
        <v>304</v>
      </c>
      <c r="R985" t="s">
        <v>1764</v>
      </c>
      <c r="S985">
        <v>73703</v>
      </c>
      <c r="T985" s="3">
        <v>42167</v>
      </c>
      <c r="U985" s="3">
        <v>42169</v>
      </c>
      <c r="V985">
        <v>-93.06450000000001</v>
      </c>
      <c r="W985">
        <v>1</v>
      </c>
      <c r="X985">
        <v>151.46</v>
      </c>
      <c r="Y985">
        <v>87245</v>
      </c>
    </row>
    <row r="986" spans="1:25" x14ac:dyDescent="0.25">
      <c r="A986">
        <v>20571</v>
      </c>
      <c r="B986" t="s">
        <v>37</v>
      </c>
      <c r="C986">
        <v>0.02</v>
      </c>
      <c r="D986">
        <v>4.13</v>
      </c>
      <c r="E986">
        <v>6.89</v>
      </c>
      <c r="F986">
        <v>1749</v>
      </c>
      <c r="G986" t="s">
        <v>1765</v>
      </c>
      <c r="H986" t="s">
        <v>49</v>
      </c>
      <c r="I986" t="s">
        <v>40</v>
      </c>
      <c r="J986" t="s">
        <v>29</v>
      </c>
      <c r="K986" t="s">
        <v>134</v>
      </c>
      <c r="L986" t="s">
        <v>59</v>
      </c>
      <c r="M986" t="s">
        <v>1760</v>
      </c>
      <c r="N986">
        <v>0.39</v>
      </c>
      <c r="O986" t="s">
        <v>33</v>
      </c>
      <c r="P986" t="s">
        <v>61</v>
      </c>
      <c r="Q986" t="s">
        <v>304</v>
      </c>
      <c r="R986" t="s">
        <v>1766</v>
      </c>
      <c r="S986">
        <v>73505</v>
      </c>
      <c r="T986" s="3">
        <v>42013</v>
      </c>
      <c r="U986" s="3">
        <v>42014</v>
      </c>
      <c r="V986">
        <v>-48.235999999999997</v>
      </c>
      <c r="W986">
        <v>2</v>
      </c>
      <c r="X986">
        <v>10.19</v>
      </c>
      <c r="Y986">
        <v>87243</v>
      </c>
    </row>
    <row r="987" spans="1:25" x14ac:dyDescent="0.25">
      <c r="A987">
        <v>19863</v>
      </c>
      <c r="B987" t="s">
        <v>106</v>
      </c>
      <c r="C987">
        <v>0.04</v>
      </c>
      <c r="D987">
        <v>60.65</v>
      </c>
      <c r="E987">
        <v>12.23</v>
      </c>
      <c r="F987">
        <v>1749</v>
      </c>
      <c r="G987" t="s">
        <v>1765</v>
      </c>
      <c r="H987" t="s">
        <v>49</v>
      </c>
      <c r="I987" t="s">
        <v>40</v>
      </c>
      <c r="J987" t="s">
        <v>41</v>
      </c>
      <c r="K987" t="s">
        <v>50</v>
      </c>
      <c r="L987" t="s">
        <v>86</v>
      </c>
      <c r="M987" t="s">
        <v>1761</v>
      </c>
      <c r="N987">
        <v>0.64</v>
      </c>
      <c r="O987" t="s">
        <v>33</v>
      </c>
      <c r="P987" t="s">
        <v>61</v>
      </c>
      <c r="Q987" t="s">
        <v>304</v>
      </c>
      <c r="R987" t="s">
        <v>1766</v>
      </c>
      <c r="S987">
        <v>73505</v>
      </c>
      <c r="T987" s="3">
        <v>42049</v>
      </c>
      <c r="U987" s="3">
        <v>42051</v>
      </c>
      <c r="V987">
        <v>44.291099999999993</v>
      </c>
      <c r="W987">
        <v>1</v>
      </c>
      <c r="X987">
        <v>64.19</v>
      </c>
      <c r="Y987">
        <v>87244</v>
      </c>
    </row>
    <row r="988" spans="1:25" x14ac:dyDescent="0.25">
      <c r="A988">
        <v>19477</v>
      </c>
      <c r="B988" t="s">
        <v>106</v>
      </c>
      <c r="C988">
        <v>0.04</v>
      </c>
      <c r="D988">
        <v>8.5</v>
      </c>
      <c r="E988">
        <v>1.99</v>
      </c>
      <c r="F988">
        <v>1754</v>
      </c>
      <c r="G988" t="s">
        <v>1767</v>
      </c>
      <c r="H988" t="s">
        <v>49</v>
      </c>
      <c r="I988" t="s">
        <v>114</v>
      </c>
      <c r="J988" t="s">
        <v>77</v>
      </c>
      <c r="K988" t="s">
        <v>180</v>
      </c>
      <c r="L988" t="s">
        <v>51</v>
      </c>
      <c r="M988" t="s">
        <v>847</v>
      </c>
      <c r="N988">
        <v>0.49</v>
      </c>
      <c r="O988" t="s">
        <v>33</v>
      </c>
      <c r="P988" t="s">
        <v>34</v>
      </c>
      <c r="Q988" t="s">
        <v>45</v>
      </c>
      <c r="R988" t="s">
        <v>1768</v>
      </c>
      <c r="S988">
        <v>90503</v>
      </c>
      <c r="T988" s="3">
        <v>42062</v>
      </c>
      <c r="U988" s="3">
        <v>42063</v>
      </c>
      <c r="V988">
        <v>43.275199999999998</v>
      </c>
      <c r="W988">
        <v>14</v>
      </c>
      <c r="X988">
        <v>118.57</v>
      </c>
      <c r="Y988">
        <v>90178</v>
      </c>
    </row>
    <row r="989" spans="1:25" x14ac:dyDescent="0.25">
      <c r="A989">
        <v>19478</v>
      </c>
      <c r="B989" t="s">
        <v>106</v>
      </c>
      <c r="C989">
        <v>0.1</v>
      </c>
      <c r="D989">
        <v>15.99</v>
      </c>
      <c r="E989">
        <v>9.4</v>
      </c>
      <c r="F989">
        <v>1754</v>
      </c>
      <c r="G989" t="s">
        <v>1767</v>
      </c>
      <c r="H989" t="s">
        <v>49</v>
      </c>
      <c r="I989" t="s">
        <v>114</v>
      </c>
      <c r="J989" t="s">
        <v>77</v>
      </c>
      <c r="K989" t="s">
        <v>85</v>
      </c>
      <c r="L989" t="s">
        <v>59</v>
      </c>
      <c r="M989" t="s">
        <v>1769</v>
      </c>
      <c r="N989">
        <v>0.49</v>
      </c>
      <c r="O989" t="s">
        <v>33</v>
      </c>
      <c r="P989" t="s">
        <v>34</v>
      </c>
      <c r="Q989" t="s">
        <v>45</v>
      </c>
      <c r="R989" t="s">
        <v>1768</v>
      </c>
      <c r="S989">
        <v>90503</v>
      </c>
      <c r="T989" s="3">
        <v>42062</v>
      </c>
      <c r="U989" s="3">
        <v>42062</v>
      </c>
      <c r="V989">
        <v>-36.214620000000004</v>
      </c>
      <c r="W989">
        <v>5</v>
      </c>
      <c r="X989">
        <v>79.47</v>
      </c>
      <c r="Y989">
        <v>90178</v>
      </c>
    </row>
    <row r="990" spans="1:25" x14ac:dyDescent="0.25">
      <c r="A990">
        <v>19479</v>
      </c>
      <c r="B990" t="s">
        <v>106</v>
      </c>
      <c r="C990">
        <v>0.09</v>
      </c>
      <c r="D990">
        <v>95.99</v>
      </c>
      <c r="E990">
        <v>8.99</v>
      </c>
      <c r="F990">
        <v>1754</v>
      </c>
      <c r="G990" t="s">
        <v>1767</v>
      </c>
      <c r="H990" t="s">
        <v>49</v>
      </c>
      <c r="I990" t="s">
        <v>114</v>
      </c>
      <c r="J990" t="s">
        <v>77</v>
      </c>
      <c r="K990" t="s">
        <v>78</v>
      </c>
      <c r="L990" t="s">
        <v>59</v>
      </c>
      <c r="M990" t="s">
        <v>1770</v>
      </c>
      <c r="N990">
        <v>0.56999999999999995</v>
      </c>
      <c r="O990" t="s">
        <v>33</v>
      </c>
      <c r="P990" t="s">
        <v>34</v>
      </c>
      <c r="Q990" t="s">
        <v>45</v>
      </c>
      <c r="R990" t="s">
        <v>1768</v>
      </c>
      <c r="S990">
        <v>90503</v>
      </c>
      <c r="T990" s="3">
        <v>42062</v>
      </c>
      <c r="U990" s="3">
        <v>42066</v>
      </c>
      <c r="V990">
        <v>7.032960000000001</v>
      </c>
      <c r="W990">
        <v>8</v>
      </c>
      <c r="X990">
        <v>627.28</v>
      </c>
      <c r="Y990">
        <v>90178</v>
      </c>
    </row>
    <row r="991" spans="1:25" x14ac:dyDescent="0.25">
      <c r="A991">
        <v>25920</v>
      </c>
      <c r="B991" t="s">
        <v>25</v>
      </c>
      <c r="C991">
        <v>0</v>
      </c>
      <c r="D991">
        <v>115.99</v>
      </c>
      <c r="E991">
        <v>5.92</v>
      </c>
      <c r="F991">
        <v>1764</v>
      </c>
      <c r="G991" t="s">
        <v>1771</v>
      </c>
      <c r="H991" t="s">
        <v>49</v>
      </c>
      <c r="I991" t="s">
        <v>114</v>
      </c>
      <c r="J991" t="s">
        <v>77</v>
      </c>
      <c r="K991" t="s">
        <v>78</v>
      </c>
      <c r="L991" t="s">
        <v>59</v>
      </c>
      <c r="M991" t="s">
        <v>1772</v>
      </c>
      <c r="N991">
        <v>0.57999999999999996</v>
      </c>
      <c r="O991" t="s">
        <v>33</v>
      </c>
      <c r="P991" t="s">
        <v>136</v>
      </c>
      <c r="Q991" t="s">
        <v>362</v>
      </c>
      <c r="R991" t="s">
        <v>1773</v>
      </c>
      <c r="S991">
        <v>34698</v>
      </c>
      <c r="T991" s="3">
        <v>42026</v>
      </c>
      <c r="U991" s="3">
        <v>42026</v>
      </c>
      <c r="V991">
        <v>-16.772000000000002</v>
      </c>
      <c r="W991">
        <v>11</v>
      </c>
      <c r="X991">
        <v>1160.42</v>
      </c>
      <c r="Y991">
        <v>89775</v>
      </c>
    </row>
    <row r="992" spans="1:25" x14ac:dyDescent="0.25">
      <c r="A992">
        <v>25608</v>
      </c>
      <c r="B992" t="s">
        <v>25</v>
      </c>
      <c r="C992">
        <v>0.06</v>
      </c>
      <c r="D992">
        <v>19.98</v>
      </c>
      <c r="E992">
        <v>10.49</v>
      </c>
      <c r="F992">
        <v>1764</v>
      </c>
      <c r="G992" t="s">
        <v>1771</v>
      </c>
      <c r="H992" t="s">
        <v>49</v>
      </c>
      <c r="I992" t="s">
        <v>114</v>
      </c>
      <c r="J992" t="s">
        <v>41</v>
      </c>
      <c r="K992" t="s">
        <v>50</v>
      </c>
      <c r="L992" t="s">
        <v>59</v>
      </c>
      <c r="M992" t="s">
        <v>1774</v>
      </c>
      <c r="N992">
        <v>0.49</v>
      </c>
      <c r="O992" t="s">
        <v>33</v>
      </c>
      <c r="P992" t="s">
        <v>136</v>
      </c>
      <c r="Q992" t="s">
        <v>362</v>
      </c>
      <c r="R992" t="s">
        <v>1773</v>
      </c>
      <c r="S992">
        <v>34698</v>
      </c>
      <c r="T992" s="3">
        <v>42064</v>
      </c>
      <c r="U992" s="3">
        <v>42066</v>
      </c>
      <c r="V992">
        <v>514.17719999999997</v>
      </c>
      <c r="W992">
        <v>5</v>
      </c>
      <c r="X992">
        <v>103.37</v>
      </c>
      <c r="Y992">
        <v>89776</v>
      </c>
    </row>
    <row r="993" spans="1:25" x14ac:dyDescent="0.25">
      <c r="A993">
        <v>25609</v>
      </c>
      <c r="B993" t="s">
        <v>25</v>
      </c>
      <c r="C993">
        <v>0.08</v>
      </c>
      <c r="D993">
        <v>1.76</v>
      </c>
      <c r="E993">
        <v>4.8600000000000003</v>
      </c>
      <c r="F993">
        <v>1764</v>
      </c>
      <c r="G993" t="s">
        <v>1771</v>
      </c>
      <c r="H993" t="s">
        <v>49</v>
      </c>
      <c r="I993" t="s">
        <v>114</v>
      </c>
      <c r="J993" t="s">
        <v>41</v>
      </c>
      <c r="K993" t="s">
        <v>50</v>
      </c>
      <c r="L993" t="s">
        <v>59</v>
      </c>
      <c r="M993" t="s">
        <v>1775</v>
      </c>
      <c r="N993">
        <v>0.41</v>
      </c>
      <c r="O993" t="s">
        <v>33</v>
      </c>
      <c r="P993" t="s">
        <v>136</v>
      </c>
      <c r="Q993" t="s">
        <v>362</v>
      </c>
      <c r="R993" t="s">
        <v>1773</v>
      </c>
      <c r="S993">
        <v>34698</v>
      </c>
      <c r="T993" s="3">
        <v>42064</v>
      </c>
      <c r="U993" s="3">
        <v>42065</v>
      </c>
      <c r="V993">
        <v>235.65599999999998</v>
      </c>
      <c r="W993">
        <v>23</v>
      </c>
      <c r="X993">
        <v>40.22</v>
      </c>
      <c r="Y993">
        <v>89776</v>
      </c>
    </row>
    <row r="994" spans="1:25" x14ac:dyDescent="0.25">
      <c r="A994">
        <v>25054</v>
      </c>
      <c r="B994" t="s">
        <v>37</v>
      </c>
      <c r="C994">
        <v>0</v>
      </c>
      <c r="D994">
        <v>5.77</v>
      </c>
      <c r="E994">
        <v>4.97</v>
      </c>
      <c r="F994">
        <v>1765</v>
      </c>
      <c r="G994" t="s">
        <v>1776</v>
      </c>
      <c r="H994" t="s">
        <v>49</v>
      </c>
      <c r="I994" t="s">
        <v>114</v>
      </c>
      <c r="J994" t="s">
        <v>29</v>
      </c>
      <c r="K994" t="s">
        <v>109</v>
      </c>
      <c r="L994" t="s">
        <v>59</v>
      </c>
      <c r="M994" t="s">
        <v>1777</v>
      </c>
      <c r="N994">
        <v>0.35</v>
      </c>
      <c r="O994" t="s">
        <v>33</v>
      </c>
      <c r="P994" t="s">
        <v>61</v>
      </c>
      <c r="Q994" t="s">
        <v>506</v>
      </c>
      <c r="R994" t="s">
        <v>1778</v>
      </c>
      <c r="S994">
        <v>63141</v>
      </c>
      <c r="T994" s="3">
        <v>42128</v>
      </c>
      <c r="U994" s="3">
        <v>42129</v>
      </c>
      <c r="V994">
        <v>3.5581000000000031</v>
      </c>
      <c r="W994">
        <v>8</v>
      </c>
      <c r="X994">
        <v>52.43</v>
      </c>
      <c r="Y994">
        <v>89777</v>
      </c>
    </row>
    <row r="995" spans="1:25" x14ac:dyDescent="0.25">
      <c r="A995">
        <v>20636</v>
      </c>
      <c r="B995" t="s">
        <v>47</v>
      </c>
      <c r="C995">
        <v>0.01</v>
      </c>
      <c r="D995">
        <v>50.98</v>
      </c>
      <c r="E995">
        <v>6.5</v>
      </c>
      <c r="F995">
        <v>1767</v>
      </c>
      <c r="G995" t="s">
        <v>1779</v>
      </c>
      <c r="H995" t="s">
        <v>49</v>
      </c>
      <c r="I995" t="s">
        <v>40</v>
      </c>
      <c r="J995" t="s">
        <v>77</v>
      </c>
      <c r="K995" t="s">
        <v>180</v>
      </c>
      <c r="L995" t="s">
        <v>59</v>
      </c>
      <c r="M995" t="s">
        <v>937</v>
      </c>
      <c r="N995">
        <v>0.73</v>
      </c>
      <c r="O995" t="s">
        <v>33</v>
      </c>
      <c r="P995" t="s">
        <v>136</v>
      </c>
      <c r="Q995" t="s">
        <v>387</v>
      </c>
      <c r="R995" t="s">
        <v>1722</v>
      </c>
      <c r="S995">
        <v>30265</v>
      </c>
      <c r="T995" s="3">
        <v>42089</v>
      </c>
      <c r="U995" s="3">
        <v>42090</v>
      </c>
      <c r="V995">
        <v>5.3396999999999997</v>
      </c>
      <c r="W995">
        <v>16</v>
      </c>
      <c r="X995">
        <v>818.49</v>
      </c>
      <c r="Y995">
        <v>89211</v>
      </c>
    </row>
    <row r="996" spans="1:25" x14ac:dyDescent="0.25">
      <c r="A996">
        <v>24894</v>
      </c>
      <c r="B996" t="s">
        <v>56</v>
      </c>
      <c r="C996">
        <v>7.0000000000000007E-2</v>
      </c>
      <c r="D996">
        <v>60.98</v>
      </c>
      <c r="E996">
        <v>49</v>
      </c>
      <c r="F996">
        <v>1771</v>
      </c>
      <c r="G996" t="s">
        <v>1780</v>
      </c>
      <c r="H996" t="s">
        <v>49</v>
      </c>
      <c r="I996" t="s">
        <v>40</v>
      </c>
      <c r="J996" t="s">
        <v>29</v>
      </c>
      <c r="K996" t="s">
        <v>257</v>
      </c>
      <c r="L996" t="s">
        <v>236</v>
      </c>
      <c r="M996" t="s">
        <v>1583</v>
      </c>
      <c r="N996">
        <v>0.59</v>
      </c>
      <c r="O996" t="s">
        <v>33</v>
      </c>
      <c r="P996" t="s">
        <v>61</v>
      </c>
      <c r="Q996" t="s">
        <v>178</v>
      </c>
      <c r="R996" t="s">
        <v>1614</v>
      </c>
      <c r="S996">
        <v>61032</v>
      </c>
      <c r="T996" s="3">
        <v>42069</v>
      </c>
      <c r="U996" s="3">
        <v>42070</v>
      </c>
      <c r="V996">
        <v>-807.89</v>
      </c>
      <c r="W996">
        <v>7</v>
      </c>
      <c r="X996">
        <v>410.17</v>
      </c>
      <c r="Y996">
        <v>89106</v>
      </c>
    </row>
    <row r="997" spans="1:25" x14ac:dyDescent="0.25">
      <c r="A997">
        <v>19826</v>
      </c>
      <c r="B997" t="s">
        <v>106</v>
      </c>
      <c r="C997">
        <v>0.09</v>
      </c>
      <c r="D997">
        <v>12.95</v>
      </c>
      <c r="E997">
        <v>4.9800000000000004</v>
      </c>
      <c r="F997">
        <v>1775</v>
      </c>
      <c r="G997" t="s">
        <v>1781</v>
      </c>
      <c r="H997" t="s">
        <v>49</v>
      </c>
      <c r="I997" t="s">
        <v>114</v>
      </c>
      <c r="J997" t="s">
        <v>29</v>
      </c>
      <c r="K997" t="s">
        <v>109</v>
      </c>
      <c r="L997" t="s">
        <v>59</v>
      </c>
      <c r="M997" t="s">
        <v>1504</v>
      </c>
      <c r="N997">
        <v>0.4</v>
      </c>
      <c r="O997" t="s">
        <v>33</v>
      </c>
      <c r="P997" t="s">
        <v>61</v>
      </c>
      <c r="Q997" t="s">
        <v>703</v>
      </c>
      <c r="R997" t="s">
        <v>1782</v>
      </c>
      <c r="S997">
        <v>46614</v>
      </c>
      <c r="T997" s="3">
        <v>42169</v>
      </c>
      <c r="U997" s="3">
        <v>42176</v>
      </c>
      <c r="V997">
        <v>123.89175</v>
      </c>
      <c r="W997">
        <v>21</v>
      </c>
      <c r="X997">
        <v>269.54000000000002</v>
      </c>
      <c r="Y997">
        <v>89944</v>
      </c>
    </row>
    <row r="998" spans="1:25" x14ac:dyDescent="0.25">
      <c r="A998">
        <v>20278</v>
      </c>
      <c r="B998" t="s">
        <v>37</v>
      </c>
      <c r="C998">
        <v>0.08</v>
      </c>
      <c r="D998">
        <v>5.78</v>
      </c>
      <c r="E998">
        <v>5.67</v>
      </c>
      <c r="F998">
        <v>1776</v>
      </c>
      <c r="G998" t="s">
        <v>1783</v>
      </c>
      <c r="H998" t="s">
        <v>49</v>
      </c>
      <c r="I998" t="s">
        <v>114</v>
      </c>
      <c r="J998" t="s">
        <v>29</v>
      </c>
      <c r="K998" t="s">
        <v>93</v>
      </c>
      <c r="L998" t="s">
        <v>59</v>
      </c>
      <c r="M998" t="s">
        <v>636</v>
      </c>
      <c r="N998">
        <v>0.36</v>
      </c>
      <c r="O998" t="s">
        <v>33</v>
      </c>
      <c r="P998" t="s">
        <v>61</v>
      </c>
      <c r="Q998" t="s">
        <v>703</v>
      </c>
      <c r="R998" t="s">
        <v>1784</v>
      </c>
      <c r="S998">
        <v>47802</v>
      </c>
      <c r="T998" s="3">
        <v>42039</v>
      </c>
      <c r="U998" s="3">
        <v>42040</v>
      </c>
      <c r="V998">
        <v>-53.898000000000003</v>
      </c>
      <c r="W998">
        <v>19</v>
      </c>
      <c r="X998">
        <v>106.57</v>
      </c>
      <c r="Y998">
        <v>89941</v>
      </c>
    </row>
    <row r="999" spans="1:25" x14ac:dyDescent="0.25">
      <c r="A999">
        <v>20391</v>
      </c>
      <c r="B999" t="s">
        <v>106</v>
      </c>
      <c r="C999">
        <v>7.0000000000000007E-2</v>
      </c>
      <c r="D999">
        <v>5.43</v>
      </c>
      <c r="E999">
        <v>0.95</v>
      </c>
      <c r="F999">
        <v>1777</v>
      </c>
      <c r="G999" t="s">
        <v>1785</v>
      </c>
      <c r="H999" t="s">
        <v>49</v>
      </c>
      <c r="I999" t="s">
        <v>114</v>
      </c>
      <c r="J999" t="s">
        <v>29</v>
      </c>
      <c r="K999" t="s">
        <v>93</v>
      </c>
      <c r="L999" t="s">
        <v>31</v>
      </c>
      <c r="M999" t="s">
        <v>628</v>
      </c>
      <c r="N999">
        <v>0.36</v>
      </c>
      <c r="O999" t="s">
        <v>33</v>
      </c>
      <c r="P999" t="s">
        <v>61</v>
      </c>
      <c r="Q999" t="s">
        <v>703</v>
      </c>
      <c r="R999" t="s">
        <v>1786</v>
      </c>
      <c r="S999">
        <v>46383</v>
      </c>
      <c r="T999" s="3">
        <v>42116</v>
      </c>
      <c r="U999" s="3">
        <v>42120</v>
      </c>
      <c r="V999">
        <v>26.502899999999997</v>
      </c>
      <c r="W999">
        <v>7</v>
      </c>
      <c r="X999">
        <v>38.409999999999997</v>
      </c>
      <c r="Y999">
        <v>89939</v>
      </c>
    </row>
    <row r="1000" spans="1:25" x14ac:dyDescent="0.25">
      <c r="A1000">
        <v>21163</v>
      </c>
      <c r="B1000" t="s">
        <v>106</v>
      </c>
      <c r="C1000">
        <v>0.02</v>
      </c>
      <c r="D1000">
        <v>10.06</v>
      </c>
      <c r="E1000">
        <v>2.06</v>
      </c>
      <c r="F1000">
        <v>1777</v>
      </c>
      <c r="G1000" t="s">
        <v>1785</v>
      </c>
      <c r="H1000" t="s">
        <v>49</v>
      </c>
      <c r="I1000" t="s">
        <v>114</v>
      </c>
      <c r="J1000" t="s">
        <v>29</v>
      </c>
      <c r="K1000" t="s">
        <v>93</v>
      </c>
      <c r="L1000" t="s">
        <v>31</v>
      </c>
      <c r="M1000" t="s">
        <v>280</v>
      </c>
      <c r="N1000">
        <v>0.39</v>
      </c>
      <c r="O1000" t="s">
        <v>33</v>
      </c>
      <c r="P1000" t="s">
        <v>61</v>
      </c>
      <c r="Q1000" t="s">
        <v>703</v>
      </c>
      <c r="R1000" t="s">
        <v>1786</v>
      </c>
      <c r="S1000">
        <v>46383</v>
      </c>
      <c r="T1000" s="3">
        <v>42007</v>
      </c>
      <c r="U1000" s="3">
        <v>42012</v>
      </c>
      <c r="V1000">
        <v>90.624600000000001</v>
      </c>
      <c r="W1000">
        <v>13</v>
      </c>
      <c r="X1000">
        <v>131.34</v>
      </c>
      <c r="Y1000">
        <v>89940</v>
      </c>
    </row>
    <row r="1001" spans="1:25" x14ac:dyDescent="0.25">
      <c r="A1001">
        <v>20600</v>
      </c>
      <c r="B1001" t="s">
        <v>37</v>
      </c>
      <c r="C1001">
        <v>0.03</v>
      </c>
      <c r="D1001">
        <v>19.989999999999998</v>
      </c>
      <c r="E1001">
        <v>11.17</v>
      </c>
      <c r="F1001">
        <v>1777</v>
      </c>
      <c r="G1001" t="s">
        <v>1785</v>
      </c>
      <c r="H1001" t="s">
        <v>49</v>
      </c>
      <c r="I1001" t="s">
        <v>28</v>
      </c>
      <c r="J1001" t="s">
        <v>41</v>
      </c>
      <c r="K1001" t="s">
        <v>50</v>
      </c>
      <c r="L1001" t="s">
        <v>236</v>
      </c>
      <c r="M1001" t="s">
        <v>508</v>
      </c>
      <c r="N1001">
        <v>0.6</v>
      </c>
      <c r="O1001" t="s">
        <v>33</v>
      </c>
      <c r="P1001" t="s">
        <v>61</v>
      </c>
      <c r="Q1001" t="s">
        <v>703</v>
      </c>
      <c r="R1001" t="s">
        <v>1786</v>
      </c>
      <c r="S1001">
        <v>46383</v>
      </c>
      <c r="T1001" s="3">
        <v>42096</v>
      </c>
      <c r="U1001" s="3">
        <v>42097</v>
      </c>
      <c r="V1001">
        <v>-20.876399999999997</v>
      </c>
      <c r="W1001">
        <v>12</v>
      </c>
      <c r="X1001">
        <v>251.61</v>
      </c>
      <c r="Y1001">
        <v>89942</v>
      </c>
    </row>
    <row r="1002" spans="1:25" x14ac:dyDescent="0.25">
      <c r="A1002">
        <v>25498</v>
      </c>
      <c r="B1002" t="s">
        <v>25</v>
      </c>
      <c r="C1002">
        <v>0.06</v>
      </c>
      <c r="D1002">
        <v>13.99</v>
      </c>
      <c r="E1002">
        <v>7.51</v>
      </c>
      <c r="F1002">
        <v>1778</v>
      </c>
      <c r="G1002" t="s">
        <v>1787</v>
      </c>
      <c r="H1002" t="s">
        <v>49</v>
      </c>
      <c r="I1002" t="s">
        <v>114</v>
      </c>
      <c r="J1002" t="s">
        <v>77</v>
      </c>
      <c r="K1002" t="s">
        <v>85</v>
      </c>
      <c r="L1002" t="s">
        <v>86</v>
      </c>
      <c r="M1002" t="s">
        <v>1366</v>
      </c>
      <c r="N1002">
        <v>0.39</v>
      </c>
      <c r="O1002" t="s">
        <v>33</v>
      </c>
      <c r="P1002" t="s">
        <v>61</v>
      </c>
      <c r="Q1002" t="s">
        <v>703</v>
      </c>
      <c r="R1002" t="s">
        <v>1788</v>
      </c>
      <c r="S1002">
        <v>47906</v>
      </c>
      <c r="T1002" s="3">
        <v>42134</v>
      </c>
      <c r="U1002" s="3">
        <v>42136</v>
      </c>
      <c r="V1002">
        <v>6.4832400000000021</v>
      </c>
      <c r="W1002">
        <v>21</v>
      </c>
      <c r="X1002">
        <v>287.99</v>
      </c>
      <c r="Y1002">
        <v>89943</v>
      </c>
    </row>
    <row r="1003" spans="1:25" x14ac:dyDescent="0.25">
      <c r="A1003">
        <v>25499</v>
      </c>
      <c r="B1003" t="s">
        <v>25</v>
      </c>
      <c r="C1003">
        <v>0.06</v>
      </c>
      <c r="D1003">
        <v>15.04</v>
      </c>
      <c r="E1003">
        <v>1.97</v>
      </c>
      <c r="F1003">
        <v>1778</v>
      </c>
      <c r="G1003" t="s">
        <v>1787</v>
      </c>
      <c r="H1003" t="s">
        <v>49</v>
      </c>
      <c r="I1003" t="s">
        <v>114</v>
      </c>
      <c r="J1003" t="s">
        <v>29</v>
      </c>
      <c r="K1003" t="s">
        <v>93</v>
      </c>
      <c r="L1003" t="s">
        <v>31</v>
      </c>
      <c r="M1003" t="s">
        <v>659</v>
      </c>
      <c r="N1003">
        <v>0.39</v>
      </c>
      <c r="O1003" t="s">
        <v>33</v>
      </c>
      <c r="P1003" t="s">
        <v>61</v>
      </c>
      <c r="Q1003" t="s">
        <v>703</v>
      </c>
      <c r="R1003" t="s">
        <v>1788</v>
      </c>
      <c r="S1003">
        <v>47906</v>
      </c>
      <c r="T1003" s="3">
        <v>42134</v>
      </c>
      <c r="U1003" s="3">
        <v>42134</v>
      </c>
      <c r="V1003">
        <v>2.3320000000000003</v>
      </c>
      <c r="W1003">
        <v>3</v>
      </c>
      <c r="X1003">
        <v>46.86</v>
      </c>
      <c r="Y1003">
        <v>89943</v>
      </c>
    </row>
    <row r="1004" spans="1:25" x14ac:dyDescent="0.25">
      <c r="A1004">
        <v>19237</v>
      </c>
      <c r="B1004" t="s">
        <v>25</v>
      </c>
      <c r="C1004">
        <v>0</v>
      </c>
      <c r="D1004">
        <v>55.48</v>
      </c>
      <c r="E1004">
        <v>14.3</v>
      </c>
      <c r="F1004">
        <v>1781</v>
      </c>
      <c r="G1004" t="s">
        <v>1789</v>
      </c>
      <c r="H1004" t="s">
        <v>49</v>
      </c>
      <c r="I1004" t="s">
        <v>28</v>
      </c>
      <c r="J1004" t="s">
        <v>29</v>
      </c>
      <c r="K1004" t="s">
        <v>93</v>
      </c>
      <c r="L1004" t="s">
        <v>59</v>
      </c>
      <c r="M1004" t="s">
        <v>94</v>
      </c>
      <c r="N1004">
        <v>0.37</v>
      </c>
      <c r="O1004" t="s">
        <v>33</v>
      </c>
      <c r="P1004" t="s">
        <v>34</v>
      </c>
      <c r="Q1004" t="s">
        <v>45</v>
      </c>
      <c r="R1004" t="s">
        <v>1790</v>
      </c>
      <c r="S1004">
        <v>94070</v>
      </c>
      <c r="T1004" s="3">
        <v>42167</v>
      </c>
      <c r="U1004" s="3">
        <v>42169</v>
      </c>
      <c r="V1004">
        <v>454.44779999999997</v>
      </c>
      <c r="W1004">
        <v>11</v>
      </c>
      <c r="X1004">
        <v>658.62</v>
      </c>
      <c r="Y1004">
        <v>89857</v>
      </c>
    </row>
    <row r="1005" spans="1:25" x14ac:dyDescent="0.25">
      <c r="A1005">
        <v>19419</v>
      </c>
      <c r="B1005" t="s">
        <v>106</v>
      </c>
      <c r="C1005">
        <v>0.03</v>
      </c>
      <c r="D1005">
        <v>5.08</v>
      </c>
      <c r="E1005">
        <v>2.0299999999999998</v>
      </c>
      <c r="F1005">
        <v>1781</v>
      </c>
      <c r="G1005" t="s">
        <v>1789</v>
      </c>
      <c r="H1005" t="s">
        <v>49</v>
      </c>
      <c r="I1005" t="s">
        <v>40</v>
      </c>
      <c r="J1005" t="s">
        <v>41</v>
      </c>
      <c r="K1005" t="s">
        <v>50</v>
      </c>
      <c r="L1005" t="s">
        <v>31</v>
      </c>
      <c r="M1005" t="s">
        <v>1791</v>
      </c>
      <c r="N1005">
        <v>0.51</v>
      </c>
      <c r="O1005" t="s">
        <v>33</v>
      </c>
      <c r="P1005" t="s">
        <v>34</v>
      </c>
      <c r="Q1005" t="s">
        <v>45</v>
      </c>
      <c r="R1005" t="s">
        <v>1790</v>
      </c>
      <c r="S1005">
        <v>94070</v>
      </c>
      <c r="T1005" s="3">
        <v>42011</v>
      </c>
      <c r="U1005" s="3">
        <v>42016</v>
      </c>
      <c r="V1005">
        <v>15.1524</v>
      </c>
      <c r="W1005">
        <v>4</v>
      </c>
      <c r="X1005">
        <v>21.96</v>
      </c>
      <c r="Y1005">
        <v>89858</v>
      </c>
    </row>
    <row r="1006" spans="1:25" x14ac:dyDescent="0.25">
      <c r="A1006">
        <v>21283</v>
      </c>
      <c r="B1006" t="s">
        <v>25</v>
      </c>
      <c r="C1006">
        <v>0.03</v>
      </c>
      <c r="D1006">
        <v>3.28</v>
      </c>
      <c r="E1006">
        <v>3.97</v>
      </c>
      <c r="F1006">
        <v>1782</v>
      </c>
      <c r="G1006" t="s">
        <v>1792</v>
      </c>
      <c r="H1006" t="s">
        <v>49</v>
      </c>
      <c r="I1006" t="s">
        <v>40</v>
      </c>
      <c r="J1006" t="s">
        <v>29</v>
      </c>
      <c r="K1006" t="s">
        <v>30</v>
      </c>
      <c r="L1006" t="s">
        <v>31</v>
      </c>
      <c r="M1006" t="s">
        <v>1793</v>
      </c>
      <c r="N1006">
        <v>0.56000000000000005</v>
      </c>
      <c r="O1006" t="s">
        <v>33</v>
      </c>
      <c r="P1006" t="s">
        <v>34</v>
      </c>
      <c r="Q1006" t="s">
        <v>45</v>
      </c>
      <c r="R1006" t="s">
        <v>1794</v>
      </c>
      <c r="S1006">
        <v>92672</v>
      </c>
      <c r="T1006" s="3">
        <v>42010</v>
      </c>
      <c r="U1006" s="3">
        <v>42012</v>
      </c>
      <c r="V1006">
        <v>-90.755600000000001</v>
      </c>
      <c r="W1006">
        <v>7</v>
      </c>
      <c r="X1006">
        <v>24.57</v>
      </c>
      <c r="Y1006">
        <v>89856</v>
      </c>
    </row>
    <row r="1007" spans="1:25" x14ac:dyDescent="0.25">
      <c r="A1007">
        <v>23966</v>
      </c>
      <c r="B1007" t="s">
        <v>47</v>
      </c>
      <c r="C1007">
        <v>0.04</v>
      </c>
      <c r="D1007">
        <v>205.99</v>
      </c>
      <c r="E1007">
        <v>8.99</v>
      </c>
      <c r="F1007">
        <v>1788</v>
      </c>
      <c r="G1007" t="s">
        <v>1795</v>
      </c>
      <c r="H1007" t="s">
        <v>49</v>
      </c>
      <c r="I1007" t="s">
        <v>114</v>
      </c>
      <c r="J1007" t="s">
        <v>77</v>
      </c>
      <c r="K1007" t="s">
        <v>78</v>
      </c>
      <c r="L1007" t="s">
        <v>59</v>
      </c>
      <c r="M1007" t="s">
        <v>107</v>
      </c>
      <c r="N1007">
        <v>0.56000000000000005</v>
      </c>
      <c r="O1007" t="s">
        <v>33</v>
      </c>
      <c r="P1007" t="s">
        <v>136</v>
      </c>
      <c r="Q1007" t="s">
        <v>387</v>
      </c>
      <c r="R1007" t="s">
        <v>1658</v>
      </c>
      <c r="S1007">
        <v>30188</v>
      </c>
      <c r="T1007" s="3">
        <v>42025</v>
      </c>
      <c r="U1007" s="3">
        <v>42026</v>
      </c>
      <c r="V1007">
        <v>960.98400000000004</v>
      </c>
      <c r="W1007">
        <v>6</v>
      </c>
      <c r="X1007">
        <v>1008.53</v>
      </c>
      <c r="Y1007">
        <v>88256</v>
      </c>
    </row>
    <row r="1008" spans="1:25" x14ac:dyDescent="0.25">
      <c r="A1008">
        <v>21284</v>
      </c>
      <c r="B1008" t="s">
        <v>47</v>
      </c>
      <c r="C1008">
        <v>0.04</v>
      </c>
      <c r="D1008">
        <v>880.98</v>
      </c>
      <c r="E1008">
        <v>44.55</v>
      </c>
      <c r="F1008">
        <v>1793</v>
      </c>
      <c r="G1008" t="s">
        <v>1796</v>
      </c>
      <c r="H1008" t="s">
        <v>39</v>
      </c>
      <c r="I1008" t="s">
        <v>40</v>
      </c>
      <c r="J1008" t="s">
        <v>41</v>
      </c>
      <c r="K1008" t="s">
        <v>191</v>
      </c>
      <c r="L1008" t="s">
        <v>121</v>
      </c>
      <c r="M1008" t="s">
        <v>769</v>
      </c>
      <c r="N1008">
        <v>0.62</v>
      </c>
      <c r="O1008" t="s">
        <v>33</v>
      </c>
      <c r="P1008" t="s">
        <v>61</v>
      </c>
      <c r="Q1008" t="s">
        <v>178</v>
      </c>
      <c r="R1008" t="s">
        <v>1797</v>
      </c>
      <c r="S1008">
        <v>61401</v>
      </c>
      <c r="T1008" s="3">
        <v>42010</v>
      </c>
      <c r="U1008" s="3">
        <v>42011</v>
      </c>
      <c r="V1008">
        <v>-13706.464</v>
      </c>
      <c r="W1008">
        <v>8</v>
      </c>
      <c r="X1008">
        <v>6968.9</v>
      </c>
      <c r="Y1008">
        <v>87853</v>
      </c>
    </row>
    <row r="1009" spans="1:25" x14ac:dyDescent="0.25">
      <c r="A1009">
        <v>22986</v>
      </c>
      <c r="B1009" t="s">
        <v>47</v>
      </c>
      <c r="C1009">
        <v>0.04</v>
      </c>
      <c r="D1009">
        <v>3.68</v>
      </c>
      <c r="E1009">
        <v>1.32</v>
      </c>
      <c r="F1009">
        <v>1802</v>
      </c>
      <c r="G1009" t="s">
        <v>1798</v>
      </c>
      <c r="H1009" t="s">
        <v>49</v>
      </c>
      <c r="I1009" t="s">
        <v>28</v>
      </c>
      <c r="J1009" t="s">
        <v>29</v>
      </c>
      <c r="K1009" t="s">
        <v>174</v>
      </c>
      <c r="L1009" t="s">
        <v>31</v>
      </c>
      <c r="M1009" t="s">
        <v>839</v>
      </c>
      <c r="N1009">
        <v>0.83</v>
      </c>
      <c r="O1009" t="s">
        <v>33</v>
      </c>
      <c r="P1009" t="s">
        <v>136</v>
      </c>
      <c r="Q1009" t="s">
        <v>362</v>
      </c>
      <c r="R1009" t="s">
        <v>1773</v>
      </c>
      <c r="S1009">
        <v>34698</v>
      </c>
      <c r="T1009" s="3">
        <v>42156</v>
      </c>
      <c r="U1009" s="3">
        <v>42157</v>
      </c>
      <c r="V1009">
        <v>300.92579999999998</v>
      </c>
      <c r="W1009">
        <v>11</v>
      </c>
      <c r="X1009">
        <v>41.29</v>
      </c>
      <c r="Y1009">
        <v>91543</v>
      </c>
    </row>
    <row r="1010" spans="1:25" x14ac:dyDescent="0.25">
      <c r="A1010">
        <v>18901</v>
      </c>
      <c r="B1010" t="s">
        <v>56</v>
      </c>
      <c r="C1010">
        <v>0.01</v>
      </c>
      <c r="D1010">
        <v>8.1199999999999992</v>
      </c>
      <c r="E1010">
        <v>2.83</v>
      </c>
      <c r="F1010">
        <v>1808</v>
      </c>
      <c r="G1010" t="s">
        <v>1799</v>
      </c>
      <c r="H1010" t="s">
        <v>27</v>
      </c>
      <c r="I1010" t="s">
        <v>40</v>
      </c>
      <c r="J1010" t="s">
        <v>77</v>
      </c>
      <c r="K1010" t="s">
        <v>180</v>
      </c>
      <c r="L1010" t="s">
        <v>51</v>
      </c>
      <c r="M1010" t="s">
        <v>827</v>
      </c>
      <c r="N1010">
        <v>0.77</v>
      </c>
      <c r="O1010" t="s">
        <v>33</v>
      </c>
      <c r="P1010" t="s">
        <v>53</v>
      </c>
      <c r="Q1010" t="s">
        <v>648</v>
      </c>
      <c r="R1010" t="s">
        <v>1800</v>
      </c>
      <c r="S1010">
        <v>26101</v>
      </c>
      <c r="T1010" s="3">
        <v>42080</v>
      </c>
      <c r="U1010" s="3">
        <v>42081</v>
      </c>
      <c r="V1010">
        <v>-40.76</v>
      </c>
      <c r="W1010">
        <v>10</v>
      </c>
      <c r="X1010">
        <v>88.64</v>
      </c>
      <c r="Y1010">
        <v>89251</v>
      </c>
    </row>
    <row r="1011" spans="1:25" x14ac:dyDescent="0.25">
      <c r="A1011">
        <v>21746</v>
      </c>
      <c r="B1011" t="s">
        <v>37</v>
      </c>
      <c r="C1011">
        <v>0.09</v>
      </c>
      <c r="D1011">
        <v>77.510000000000005</v>
      </c>
      <c r="E1011">
        <v>4</v>
      </c>
      <c r="F1011">
        <v>1814</v>
      </c>
      <c r="G1011" t="s">
        <v>1801</v>
      </c>
      <c r="H1011" t="s">
        <v>27</v>
      </c>
      <c r="I1011" t="s">
        <v>40</v>
      </c>
      <c r="J1011" t="s">
        <v>77</v>
      </c>
      <c r="K1011" t="s">
        <v>180</v>
      </c>
      <c r="L1011" t="s">
        <v>59</v>
      </c>
      <c r="M1011" t="s">
        <v>1802</v>
      </c>
      <c r="N1011">
        <v>0.76</v>
      </c>
      <c r="O1011" t="s">
        <v>33</v>
      </c>
      <c r="P1011" t="s">
        <v>136</v>
      </c>
      <c r="Q1011" t="s">
        <v>671</v>
      </c>
      <c r="R1011" t="s">
        <v>1803</v>
      </c>
      <c r="S1011">
        <v>38654</v>
      </c>
      <c r="T1011" s="3">
        <v>42147</v>
      </c>
      <c r="U1011" s="3">
        <v>42149</v>
      </c>
      <c r="V1011">
        <v>-986.52399999999989</v>
      </c>
      <c r="W1011">
        <v>17</v>
      </c>
      <c r="X1011">
        <v>1300.54</v>
      </c>
      <c r="Y1011">
        <v>90524</v>
      </c>
    </row>
    <row r="1012" spans="1:25" x14ac:dyDescent="0.25">
      <c r="A1012">
        <v>21747</v>
      </c>
      <c r="B1012" t="s">
        <v>37</v>
      </c>
      <c r="C1012">
        <v>0</v>
      </c>
      <c r="D1012">
        <v>2.88</v>
      </c>
      <c r="E1012">
        <v>0.7</v>
      </c>
      <c r="F1012">
        <v>1814</v>
      </c>
      <c r="G1012" t="s">
        <v>1801</v>
      </c>
      <c r="H1012" t="s">
        <v>49</v>
      </c>
      <c r="I1012" t="s">
        <v>40</v>
      </c>
      <c r="J1012" t="s">
        <v>29</v>
      </c>
      <c r="K1012" t="s">
        <v>30</v>
      </c>
      <c r="L1012" t="s">
        <v>31</v>
      </c>
      <c r="M1012" t="s">
        <v>365</v>
      </c>
      <c r="N1012">
        <v>0.56000000000000005</v>
      </c>
      <c r="O1012" t="s">
        <v>33</v>
      </c>
      <c r="P1012" t="s">
        <v>136</v>
      </c>
      <c r="Q1012" t="s">
        <v>671</v>
      </c>
      <c r="R1012" t="s">
        <v>1803</v>
      </c>
      <c r="S1012">
        <v>38654</v>
      </c>
      <c r="T1012" s="3">
        <v>42147</v>
      </c>
      <c r="U1012" s="3">
        <v>42149</v>
      </c>
      <c r="V1012">
        <v>-141.666</v>
      </c>
      <c r="W1012">
        <v>13</v>
      </c>
      <c r="X1012">
        <v>38.06</v>
      </c>
      <c r="Y1012">
        <v>90524</v>
      </c>
    </row>
    <row r="1013" spans="1:25" x14ac:dyDescent="0.25">
      <c r="A1013">
        <v>24463</v>
      </c>
      <c r="B1013" t="s">
        <v>56</v>
      </c>
      <c r="C1013">
        <v>0.06</v>
      </c>
      <c r="D1013">
        <v>90.97</v>
      </c>
      <c r="E1013">
        <v>14</v>
      </c>
      <c r="F1013">
        <v>1815</v>
      </c>
      <c r="G1013" t="s">
        <v>1804</v>
      </c>
      <c r="H1013" t="s">
        <v>39</v>
      </c>
      <c r="I1013" t="s">
        <v>40</v>
      </c>
      <c r="J1013" t="s">
        <v>77</v>
      </c>
      <c r="K1013" t="s">
        <v>85</v>
      </c>
      <c r="L1013" t="s">
        <v>43</v>
      </c>
      <c r="M1013" t="s">
        <v>1805</v>
      </c>
      <c r="N1013">
        <v>0.36</v>
      </c>
      <c r="O1013" t="s">
        <v>33</v>
      </c>
      <c r="P1013" t="s">
        <v>136</v>
      </c>
      <c r="Q1013" t="s">
        <v>671</v>
      </c>
      <c r="R1013" t="s">
        <v>1806</v>
      </c>
      <c r="S1013">
        <v>39208</v>
      </c>
      <c r="T1013" s="3">
        <v>42046</v>
      </c>
      <c r="U1013" s="3">
        <v>42047</v>
      </c>
      <c r="V1013">
        <v>47.334000000000003</v>
      </c>
      <c r="W1013">
        <v>14</v>
      </c>
      <c r="X1013">
        <v>1263.3499999999999</v>
      </c>
      <c r="Y1013">
        <v>90525</v>
      </c>
    </row>
    <row r="1014" spans="1:25" x14ac:dyDescent="0.25">
      <c r="A1014">
        <v>22843</v>
      </c>
      <c r="B1014" t="s">
        <v>106</v>
      </c>
      <c r="C1014">
        <v>0.01</v>
      </c>
      <c r="D1014">
        <v>10.48</v>
      </c>
      <c r="E1014">
        <v>2.89</v>
      </c>
      <c r="F1014">
        <v>1816</v>
      </c>
      <c r="G1014" t="s">
        <v>1807</v>
      </c>
      <c r="H1014" t="s">
        <v>49</v>
      </c>
      <c r="I1014" t="s">
        <v>114</v>
      </c>
      <c r="J1014" t="s">
        <v>29</v>
      </c>
      <c r="K1014" t="s">
        <v>30</v>
      </c>
      <c r="L1014" t="s">
        <v>51</v>
      </c>
      <c r="M1014" t="s">
        <v>1808</v>
      </c>
      <c r="N1014">
        <v>0.6</v>
      </c>
      <c r="O1014" t="s">
        <v>33</v>
      </c>
      <c r="P1014" t="s">
        <v>61</v>
      </c>
      <c r="Q1014" t="s">
        <v>300</v>
      </c>
      <c r="R1014" t="s">
        <v>155</v>
      </c>
      <c r="S1014">
        <v>48187</v>
      </c>
      <c r="T1014" s="3">
        <v>42040</v>
      </c>
      <c r="U1014" s="3">
        <v>42042</v>
      </c>
      <c r="V1014">
        <v>60.561599999999999</v>
      </c>
      <c r="W1014">
        <v>19</v>
      </c>
      <c r="X1014">
        <v>202.38</v>
      </c>
      <c r="Y1014">
        <v>85990</v>
      </c>
    </row>
    <row r="1015" spans="1:25" x14ac:dyDescent="0.25">
      <c r="A1015">
        <v>24622</v>
      </c>
      <c r="B1015" t="s">
        <v>37</v>
      </c>
      <c r="C1015">
        <v>0.06</v>
      </c>
      <c r="D1015">
        <v>17.98</v>
      </c>
      <c r="E1015">
        <v>8.51</v>
      </c>
      <c r="F1015">
        <v>1818</v>
      </c>
      <c r="G1015" t="s">
        <v>1809</v>
      </c>
      <c r="H1015" t="s">
        <v>49</v>
      </c>
      <c r="I1015" t="s">
        <v>114</v>
      </c>
      <c r="J1015" t="s">
        <v>77</v>
      </c>
      <c r="K1015" t="s">
        <v>85</v>
      </c>
      <c r="L1015" t="s">
        <v>86</v>
      </c>
      <c r="M1015" t="s">
        <v>104</v>
      </c>
      <c r="N1015">
        <v>0.4</v>
      </c>
      <c r="O1015" t="s">
        <v>33</v>
      </c>
      <c r="P1015" t="s">
        <v>61</v>
      </c>
      <c r="Q1015" t="s">
        <v>300</v>
      </c>
      <c r="R1015" t="s">
        <v>1810</v>
      </c>
      <c r="S1015">
        <v>48126</v>
      </c>
      <c r="T1015" s="3">
        <v>42109</v>
      </c>
      <c r="U1015" s="3">
        <v>42111</v>
      </c>
      <c r="V1015">
        <v>-47.243088</v>
      </c>
      <c r="W1015">
        <v>3</v>
      </c>
      <c r="X1015">
        <v>56.38</v>
      </c>
      <c r="Y1015">
        <v>85991</v>
      </c>
    </row>
    <row r="1016" spans="1:25" x14ac:dyDescent="0.25">
      <c r="A1016">
        <v>24623</v>
      </c>
      <c r="B1016" t="s">
        <v>37</v>
      </c>
      <c r="C1016">
        <v>0.1</v>
      </c>
      <c r="D1016">
        <v>9.99</v>
      </c>
      <c r="E1016">
        <v>4.78</v>
      </c>
      <c r="F1016">
        <v>1818</v>
      </c>
      <c r="G1016" t="s">
        <v>1809</v>
      </c>
      <c r="H1016" t="s">
        <v>27</v>
      </c>
      <c r="I1016" t="s">
        <v>114</v>
      </c>
      <c r="J1016" t="s">
        <v>29</v>
      </c>
      <c r="K1016" t="s">
        <v>93</v>
      </c>
      <c r="L1016" t="s">
        <v>59</v>
      </c>
      <c r="M1016" t="s">
        <v>1811</v>
      </c>
      <c r="N1016">
        <v>0.4</v>
      </c>
      <c r="O1016" t="s">
        <v>33</v>
      </c>
      <c r="P1016" t="s">
        <v>61</v>
      </c>
      <c r="Q1016" t="s">
        <v>300</v>
      </c>
      <c r="R1016" t="s">
        <v>1810</v>
      </c>
      <c r="S1016">
        <v>48126</v>
      </c>
      <c r="T1016" s="3">
        <v>42109</v>
      </c>
      <c r="U1016" s="3">
        <v>42112</v>
      </c>
      <c r="V1016">
        <v>9.1539999999999999</v>
      </c>
      <c r="W1016">
        <v>12</v>
      </c>
      <c r="X1016">
        <v>119.13</v>
      </c>
      <c r="Y1016">
        <v>85991</v>
      </c>
    </row>
    <row r="1017" spans="1:25" x14ac:dyDescent="0.25">
      <c r="A1017">
        <v>4843</v>
      </c>
      <c r="B1017" t="s">
        <v>106</v>
      </c>
      <c r="C1017">
        <v>0.01</v>
      </c>
      <c r="D1017">
        <v>10.48</v>
      </c>
      <c r="E1017">
        <v>2.89</v>
      </c>
      <c r="F1017">
        <v>1821</v>
      </c>
      <c r="G1017" t="s">
        <v>1812</v>
      </c>
      <c r="H1017" t="s">
        <v>49</v>
      </c>
      <c r="I1017" t="s">
        <v>114</v>
      </c>
      <c r="J1017" t="s">
        <v>29</v>
      </c>
      <c r="K1017" t="s">
        <v>30</v>
      </c>
      <c r="L1017" t="s">
        <v>51</v>
      </c>
      <c r="M1017" t="s">
        <v>1808</v>
      </c>
      <c r="N1017">
        <v>0.6</v>
      </c>
      <c r="O1017" t="s">
        <v>33</v>
      </c>
      <c r="P1017" t="s">
        <v>53</v>
      </c>
      <c r="Q1017" t="s">
        <v>71</v>
      </c>
      <c r="R1017" t="s">
        <v>90</v>
      </c>
      <c r="S1017">
        <v>10177</v>
      </c>
      <c r="T1017" s="3">
        <v>42040</v>
      </c>
      <c r="U1017" s="3">
        <v>42042</v>
      </c>
      <c r="V1017">
        <v>40.92</v>
      </c>
      <c r="W1017">
        <v>76</v>
      </c>
      <c r="X1017">
        <v>809.51</v>
      </c>
      <c r="Y1017">
        <v>34435</v>
      </c>
    </row>
    <row r="1018" spans="1:25" x14ac:dyDescent="0.25">
      <c r="A1018">
        <v>6621</v>
      </c>
      <c r="B1018" t="s">
        <v>37</v>
      </c>
      <c r="C1018">
        <v>7.0000000000000007E-2</v>
      </c>
      <c r="D1018">
        <v>18.649999999999999</v>
      </c>
      <c r="E1018">
        <v>3.77</v>
      </c>
      <c r="F1018">
        <v>1821</v>
      </c>
      <c r="G1018" t="s">
        <v>1812</v>
      </c>
      <c r="H1018" t="s">
        <v>49</v>
      </c>
      <c r="I1018" t="s">
        <v>114</v>
      </c>
      <c r="J1018" t="s">
        <v>41</v>
      </c>
      <c r="K1018" t="s">
        <v>50</v>
      </c>
      <c r="L1018" t="s">
        <v>51</v>
      </c>
      <c r="M1018" t="s">
        <v>1813</v>
      </c>
      <c r="N1018">
        <v>0.39</v>
      </c>
      <c r="O1018" t="s">
        <v>33</v>
      </c>
      <c r="P1018" t="s">
        <v>53</v>
      </c>
      <c r="Q1018" t="s">
        <v>71</v>
      </c>
      <c r="R1018" t="s">
        <v>90</v>
      </c>
      <c r="S1018">
        <v>10177</v>
      </c>
      <c r="T1018" s="3">
        <v>42109</v>
      </c>
      <c r="U1018" s="3">
        <v>42110</v>
      </c>
      <c r="V1018">
        <v>149.72</v>
      </c>
      <c r="W1018">
        <v>34</v>
      </c>
      <c r="X1018">
        <v>643.64</v>
      </c>
      <c r="Y1018">
        <v>47108</v>
      </c>
    </row>
    <row r="1019" spans="1:25" x14ac:dyDescent="0.25">
      <c r="A1019">
        <v>6622</v>
      </c>
      <c r="B1019" t="s">
        <v>37</v>
      </c>
      <c r="C1019">
        <v>0.06</v>
      </c>
      <c r="D1019">
        <v>17.98</v>
      </c>
      <c r="E1019">
        <v>8.51</v>
      </c>
      <c r="F1019">
        <v>1821</v>
      </c>
      <c r="G1019" t="s">
        <v>1812</v>
      </c>
      <c r="H1019" t="s">
        <v>49</v>
      </c>
      <c r="I1019" t="s">
        <v>114</v>
      </c>
      <c r="J1019" t="s">
        <v>77</v>
      </c>
      <c r="K1019" t="s">
        <v>85</v>
      </c>
      <c r="L1019" t="s">
        <v>86</v>
      </c>
      <c r="M1019" t="s">
        <v>104</v>
      </c>
      <c r="N1019">
        <v>0.4</v>
      </c>
      <c r="O1019" t="s">
        <v>33</v>
      </c>
      <c r="P1019" t="s">
        <v>53</v>
      </c>
      <c r="Q1019" t="s">
        <v>71</v>
      </c>
      <c r="R1019" t="s">
        <v>90</v>
      </c>
      <c r="S1019">
        <v>10177</v>
      </c>
      <c r="T1019" s="3">
        <v>42109</v>
      </c>
      <c r="U1019" s="3">
        <v>42111</v>
      </c>
      <c r="V1019">
        <v>-52.492319999999999</v>
      </c>
      <c r="W1019">
        <v>13</v>
      </c>
      <c r="X1019">
        <v>244.31</v>
      </c>
      <c r="Y1019">
        <v>47108</v>
      </c>
    </row>
    <row r="1020" spans="1:25" x14ac:dyDescent="0.25">
      <c r="A1020">
        <v>6623</v>
      </c>
      <c r="B1020" t="s">
        <v>37</v>
      </c>
      <c r="C1020">
        <v>0.1</v>
      </c>
      <c r="D1020">
        <v>9.99</v>
      </c>
      <c r="E1020">
        <v>4.78</v>
      </c>
      <c r="F1020">
        <v>1821</v>
      </c>
      <c r="G1020" t="s">
        <v>1812</v>
      </c>
      <c r="H1020" t="s">
        <v>27</v>
      </c>
      <c r="I1020" t="s">
        <v>114</v>
      </c>
      <c r="J1020" t="s">
        <v>29</v>
      </c>
      <c r="K1020" t="s">
        <v>93</v>
      </c>
      <c r="L1020" t="s">
        <v>59</v>
      </c>
      <c r="M1020" t="s">
        <v>1811</v>
      </c>
      <c r="N1020">
        <v>0.4</v>
      </c>
      <c r="O1020" t="s">
        <v>33</v>
      </c>
      <c r="P1020" t="s">
        <v>53</v>
      </c>
      <c r="Q1020" t="s">
        <v>71</v>
      </c>
      <c r="R1020" t="s">
        <v>90</v>
      </c>
      <c r="S1020">
        <v>10177</v>
      </c>
      <c r="T1020" s="3">
        <v>42109</v>
      </c>
      <c r="U1020" s="3">
        <v>42112</v>
      </c>
      <c r="V1020">
        <v>7.9599999999999991</v>
      </c>
      <c r="W1020">
        <v>47</v>
      </c>
      <c r="X1020">
        <v>466.58</v>
      </c>
      <c r="Y1020">
        <v>47108</v>
      </c>
    </row>
    <row r="1021" spans="1:25" x14ac:dyDescent="0.25">
      <c r="A1021">
        <v>6624</v>
      </c>
      <c r="B1021" t="s">
        <v>37</v>
      </c>
      <c r="C1021">
        <v>0.08</v>
      </c>
      <c r="D1021">
        <v>175.99</v>
      </c>
      <c r="E1021">
        <v>8.99</v>
      </c>
      <c r="F1021">
        <v>1821</v>
      </c>
      <c r="G1021" t="s">
        <v>1812</v>
      </c>
      <c r="H1021" t="s">
        <v>27</v>
      </c>
      <c r="I1021" t="s">
        <v>114</v>
      </c>
      <c r="J1021" t="s">
        <v>77</v>
      </c>
      <c r="K1021" t="s">
        <v>78</v>
      </c>
      <c r="L1021" t="s">
        <v>59</v>
      </c>
      <c r="M1021" t="s">
        <v>168</v>
      </c>
      <c r="N1021">
        <v>0.56999999999999995</v>
      </c>
      <c r="O1021" t="s">
        <v>33</v>
      </c>
      <c r="P1021" t="s">
        <v>53</v>
      </c>
      <c r="Q1021" t="s">
        <v>71</v>
      </c>
      <c r="R1021" t="s">
        <v>90</v>
      </c>
      <c r="S1021">
        <v>10177</v>
      </c>
      <c r="T1021" s="3">
        <v>42109</v>
      </c>
      <c r="U1021" s="3">
        <v>42110</v>
      </c>
      <c r="V1021">
        <v>-459.08280000000002</v>
      </c>
      <c r="W1021">
        <v>16</v>
      </c>
      <c r="X1021">
        <v>2290.69</v>
      </c>
      <c r="Y1021">
        <v>47108</v>
      </c>
    </row>
    <row r="1022" spans="1:25" x14ac:dyDescent="0.25">
      <c r="A1022">
        <v>19596</v>
      </c>
      <c r="B1022" t="s">
        <v>56</v>
      </c>
      <c r="C1022">
        <v>0.1</v>
      </c>
      <c r="D1022">
        <v>52.99</v>
      </c>
      <c r="E1022">
        <v>19.989999999999998</v>
      </c>
      <c r="F1022">
        <v>1826</v>
      </c>
      <c r="G1022" t="s">
        <v>1814</v>
      </c>
      <c r="H1022" t="s">
        <v>27</v>
      </c>
      <c r="I1022" t="s">
        <v>28</v>
      </c>
      <c r="J1022" t="s">
        <v>29</v>
      </c>
      <c r="K1022" t="s">
        <v>141</v>
      </c>
      <c r="L1022" t="s">
        <v>59</v>
      </c>
      <c r="M1022" t="s">
        <v>1815</v>
      </c>
      <c r="N1022">
        <v>0.81</v>
      </c>
      <c r="O1022" t="s">
        <v>33</v>
      </c>
      <c r="P1022" t="s">
        <v>61</v>
      </c>
      <c r="Q1022" t="s">
        <v>330</v>
      </c>
      <c r="R1022" t="s">
        <v>1816</v>
      </c>
      <c r="S1022">
        <v>52722</v>
      </c>
      <c r="T1022" s="3">
        <v>42112</v>
      </c>
      <c r="U1022" s="3">
        <v>42113</v>
      </c>
      <c r="V1022">
        <v>-517.16999999999996</v>
      </c>
      <c r="W1022">
        <v>7</v>
      </c>
      <c r="X1022">
        <v>337.59</v>
      </c>
      <c r="Y1022">
        <v>86958</v>
      </c>
    </row>
    <row r="1023" spans="1:25" x14ac:dyDescent="0.25">
      <c r="A1023">
        <v>18199</v>
      </c>
      <c r="B1023" t="s">
        <v>56</v>
      </c>
      <c r="C1023">
        <v>0</v>
      </c>
      <c r="D1023">
        <v>9.27</v>
      </c>
      <c r="E1023">
        <v>4.3899999999999997</v>
      </c>
      <c r="F1023">
        <v>1826</v>
      </c>
      <c r="G1023" t="s">
        <v>1814</v>
      </c>
      <c r="H1023" t="s">
        <v>49</v>
      </c>
      <c r="I1023" t="s">
        <v>28</v>
      </c>
      <c r="J1023" t="s">
        <v>29</v>
      </c>
      <c r="K1023" t="s">
        <v>93</v>
      </c>
      <c r="L1023" t="s">
        <v>31</v>
      </c>
      <c r="M1023" t="s">
        <v>1817</v>
      </c>
      <c r="N1023">
        <v>0.38</v>
      </c>
      <c r="O1023" t="s">
        <v>33</v>
      </c>
      <c r="P1023" t="s">
        <v>61</v>
      </c>
      <c r="Q1023" t="s">
        <v>330</v>
      </c>
      <c r="R1023" t="s">
        <v>1816</v>
      </c>
      <c r="S1023">
        <v>52722</v>
      </c>
      <c r="T1023" s="3">
        <v>42136</v>
      </c>
      <c r="U1023" s="3">
        <v>42138</v>
      </c>
      <c r="V1023">
        <v>-7.61</v>
      </c>
      <c r="W1023">
        <v>1</v>
      </c>
      <c r="X1023">
        <v>10.65</v>
      </c>
      <c r="Y1023">
        <v>86959</v>
      </c>
    </row>
    <row r="1024" spans="1:25" x14ac:dyDescent="0.25">
      <c r="A1024">
        <v>20551</v>
      </c>
      <c r="B1024" t="s">
        <v>37</v>
      </c>
      <c r="C1024">
        <v>0</v>
      </c>
      <c r="D1024">
        <v>5.98</v>
      </c>
      <c r="E1024">
        <v>0.96</v>
      </c>
      <c r="F1024">
        <v>1827</v>
      </c>
      <c r="G1024" t="s">
        <v>1818</v>
      </c>
      <c r="H1024" t="s">
        <v>49</v>
      </c>
      <c r="I1024" t="s">
        <v>28</v>
      </c>
      <c r="J1024" t="s">
        <v>29</v>
      </c>
      <c r="K1024" t="s">
        <v>30</v>
      </c>
      <c r="L1024" t="s">
        <v>31</v>
      </c>
      <c r="M1024" t="s">
        <v>1819</v>
      </c>
      <c r="N1024">
        <v>0.6</v>
      </c>
      <c r="O1024" t="s">
        <v>33</v>
      </c>
      <c r="P1024" t="s">
        <v>61</v>
      </c>
      <c r="Q1024" t="s">
        <v>330</v>
      </c>
      <c r="R1024" t="s">
        <v>150</v>
      </c>
      <c r="S1024">
        <v>52601</v>
      </c>
      <c r="T1024" s="3">
        <v>42054</v>
      </c>
      <c r="U1024" s="3">
        <v>42055</v>
      </c>
      <c r="V1024">
        <v>38.039699999999996</v>
      </c>
      <c r="W1024">
        <v>9</v>
      </c>
      <c r="X1024">
        <v>55.13</v>
      </c>
      <c r="Y1024">
        <v>86956</v>
      </c>
    </row>
    <row r="1025" spans="1:25" x14ac:dyDescent="0.25">
      <c r="A1025">
        <v>19597</v>
      </c>
      <c r="B1025" t="s">
        <v>56</v>
      </c>
      <c r="C1025">
        <v>7.0000000000000007E-2</v>
      </c>
      <c r="D1025">
        <v>100.98</v>
      </c>
      <c r="E1025">
        <v>57.38</v>
      </c>
      <c r="F1025">
        <v>1827</v>
      </c>
      <c r="G1025" t="s">
        <v>1818</v>
      </c>
      <c r="H1025" t="s">
        <v>39</v>
      </c>
      <c r="I1025" t="s">
        <v>28</v>
      </c>
      <c r="J1025" t="s">
        <v>41</v>
      </c>
      <c r="K1025" t="s">
        <v>191</v>
      </c>
      <c r="L1025" t="s">
        <v>121</v>
      </c>
      <c r="M1025" t="s">
        <v>1820</v>
      </c>
      <c r="N1025">
        <v>0.78</v>
      </c>
      <c r="O1025" t="s">
        <v>33</v>
      </c>
      <c r="P1025" t="s">
        <v>61</v>
      </c>
      <c r="Q1025" t="s">
        <v>330</v>
      </c>
      <c r="R1025" t="s">
        <v>150</v>
      </c>
      <c r="S1025">
        <v>52601</v>
      </c>
      <c r="T1025" s="3">
        <v>42112</v>
      </c>
      <c r="U1025" s="3">
        <v>42115</v>
      </c>
      <c r="V1025">
        <v>-429.86</v>
      </c>
      <c r="W1025">
        <v>2</v>
      </c>
      <c r="X1025">
        <v>215.32</v>
      </c>
      <c r="Y1025">
        <v>86958</v>
      </c>
    </row>
    <row r="1026" spans="1:25" x14ac:dyDescent="0.25">
      <c r="A1026">
        <v>19598</v>
      </c>
      <c r="B1026" t="s">
        <v>56</v>
      </c>
      <c r="C1026">
        <v>0.03</v>
      </c>
      <c r="D1026">
        <v>85.99</v>
      </c>
      <c r="E1026">
        <v>0.99</v>
      </c>
      <c r="F1026">
        <v>1827</v>
      </c>
      <c r="G1026" t="s">
        <v>1818</v>
      </c>
      <c r="H1026" t="s">
        <v>49</v>
      </c>
      <c r="I1026" t="s">
        <v>28</v>
      </c>
      <c r="J1026" t="s">
        <v>77</v>
      </c>
      <c r="K1026" t="s">
        <v>78</v>
      </c>
      <c r="L1026" t="s">
        <v>31</v>
      </c>
      <c r="M1026" t="s">
        <v>417</v>
      </c>
      <c r="N1026">
        <v>0.55000000000000004</v>
      </c>
      <c r="O1026" t="s">
        <v>33</v>
      </c>
      <c r="P1026" t="s">
        <v>61</v>
      </c>
      <c r="Q1026" t="s">
        <v>330</v>
      </c>
      <c r="R1026" t="s">
        <v>150</v>
      </c>
      <c r="S1026">
        <v>52601</v>
      </c>
      <c r="T1026" s="3">
        <v>42112</v>
      </c>
      <c r="U1026" s="3">
        <v>42114</v>
      </c>
      <c r="V1026">
        <v>264.16649999999998</v>
      </c>
      <c r="W1026">
        <v>5</v>
      </c>
      <c r="X1026">
        <v>382.85</v>
      </c>
      <c r="Y1026">
        <v>86958</v>
      </c>
    </row>
    <row r="1027" spans="1:25" x14ac:dyDescent="0.25">
      <c r="A1027">
        <v>20553</v>
      </c>
      <c r="B1027" t="s">
        <v>37</v>
      </c>
      <c r="C1027">
        <v>0.02</v>
      </c>
      <c r="D1027">
        <v>5.98</v>
      </c>
      <c r="E1027">
        <v>5.46</v>
      </c>
      <c r="F1027">
        <v>1828</v>
      </c>
      <c r="G1027" t="s">
        <v>1821</v>
      </c>
      <c r="H1027" t="s">
        <v>49</v>
      </c>
      <c r="I1027" t="s">
        <v>28</v>
      </c>
      <c r="J1027" t="s">
        <v>29</v>
      </c>
      <c r="K1027" t="s">
        <v>93</v>
      </c>
      <c r="L1027" t="s">
        <v>59</v>
      </c>
      <c r="M1027" t="s">
        <v>1051</v>
      </c>
      <c r="N1027">
        <v>0.36</v>
      </c>
      <c r="O1027" t="s">
        <v>33</v>
      </c>
      <c r="P1027" t="s">
        <v>61</v>
      </c>
      <c r="Q1027" t="s">
        <v>330</v>
      </c>
      <c r="R1027" t="s">
        <v>1822</v>
      </c>
      <c r="S1027">
        <v>50613</v>
      </c>
      <c r="T1027" s="3">
        <v>42054</v>
      </c>
      <c r="U1027" s="3">
        <v>42055</v>
      </c>
      <c r="V1027">
        <v>-47.12</v>
      </c>
      <c r="W1027">
        <v>7</v>
      </c>
      <c r="X1027">
        <v>44.8</v>
      </c>
      <c r="Y1027">
        <v>86956</v>
      </c>
    </row>
    <row r="1028" spans="1:25" x14ac:dyDescent="0.25">
      <c r="A1028">
        <v>21383</v>
      </c>
      <c r="B1028" t="s">
        <v>106</v>
      </c>
      <c r="C1028">
        <v>0.05</v>
      </c>
      <c r="D1028">
        <v>7.1</v>
      </c>
      <c r="E1028">
        <v>6.05</v>
      </c>
      <c r="F1028">
        <v>1828</v>
      </c>
      <c r="G1028" t="s">
        <v>1821</v>
      </c>
      <c r="H1028" t="s">
        <v>49</v>
      </c>
      <c r="I1028" t="s">
        <v>28</v>
      </c>
      <c r="J1028" t="s">
        <v>29</v>
      </c>
      <c r="K1028" t="s">
        <v>109</v>
      </c>
      <c r="L1028" t="s">
        <v>59</v>
      </c>
      <c r="M1028" t="s">
        <v>651</v>
      </c>
      <c r="N1028">
        <v>0.39</v>
      </c>
      <c r="O1028" t="s">
        <v>33</v>
      </c>
      <c r="P1028" t="s">
        <v>61</v>
      </c>
      <c r="Q1028" t="s">
        <v>330</v>
      </c>
      <c r="R1028" t="s">
        <v>1822</v>
      </c>
      <c r="S1028">
        <v>50613</v>
      </c>
      <c r="T1028" s="3">
        <v>42010</v>
      </c>
      <c r="U1028" s="3">
        <v>42010</v>
      </c>
      <c r="V1028">
        <v>-101.24600000000001</v>
      </c>
      <c r="W1028">
        <v>14</v>
      </c>
      <c r="X1028">
        <v>100.99</v>
      </c>
      <c r="Y1028">
        <v>86960</v>
      </c>
    </row>
    <row r="1029" spans="1:25" x14ac:dyDescent="0.25">
      <c r="A1029">
        <v>21384</v>
      </c>
      <c r="B1029" t="s">
        <v>106</v>
      </c>
      <c r="C1029">
        <v>0.04</v>
      </c>
      <c r="D1029">
        <v>20.95</v>
      </c>
      <c r="E1029">
        <v>4</v>
      </c>
      <c r="F1029">
        <v>1828</v>
      </c>
      <c r="G1029" t="s">
        <v>1821</v>
      </c>
      <c r="H1029" t="s">
        <v>49</v>
      </c>
      <c r="I1029" t="s">
        <v>28</v>
      </c>
      <c r="J1029" t="s">
        <v>77</v>
      </c>
      <c r="K1029" t="s">
        <v>180</v>
      </c>
      <c r="L1029" t="s">
        <v>59</v>
      </c>
      <c r="M1029" t="s">
        <v>1591</v>
      </c>
      <c r="N1029">
        <v>0.6</v>
      </c>
      <c r="O1029" t="s">
        <v>33</v>
      </c>
      <c r="P1029" t="s">
        <v>61</v>
      </c>
      <c r="Q1029" t="s">
        <v>330</v>
      </c>
      <c r="R1029" t="s">
        <v>1822</v>
      </c>
      <c r="S1029">
        <v>50613</v>
      </c>
      <c r="T1029" s="3">
        <v>42010</v>
      </c>
      <c r="U1029" s="3">
        <v>42015</v>
      </c>
      <c r="V1029">
        <v>-1.88</v>
      </c>
      <c r="W1029">
        <v>7</v>
      </c>
      <c r="X1029">
        <v>142.06</v>
      </c>
      <c r="Y1029">
        <v>86960</v>
      </c>
    </row>
    <row r="1030" spans="1:25" x14ac:dyDescent="0.25">
      <c r="A1030">
        <v>23430</v>
      </c>
      <c r="B1030" t="s">
        <v>47</v>
      </c>
      <c r="C1030">
        <v>0.01</v>
      </c>
      <c r="D1030">
        <v>10.64</v>
      </c>
      <c r="E1030">
        <v>5.16</v>
      </c>
      <c r="F1030">
        <v>1829</v>
      </c>
      <c r="G1030" t="s">
        <v>1823</v>
      </c>
      <c r="H1030" t="s">
        <v>27</v>
      </c>
      <c r="I1030" t="s">
        <v>28</v>
      </c>
      <c r="J1030" t="s">
        <v>41</v>
      </c>
      <c r="K1030" t="s">
        <v>50</v>
      </c>
      <c r="L1030" t="s">
        <v>59</v>
      </c>
      <c r="M1030" t="s">
        <v>851</v>
      </c>
      <c r="N1030">
        <v>0.56999999999999995</v>
      </c>
      <c r="O1030" t="s">
        <v>33</v>
      </c>
      <c r="P1030" t="s">
        <v>61</v>
      </c>
      <c r="Q1030" t="s">
        <v>330</v>
      </c>
      <c r="R1030" t="s">
        <v>1824</v>
      </c>
      <c r="S1030">
        <v>52402</v>
      </c>
      <c r="T1030" s="3">
        <v>42088</v>
      </c>
      <c r="U1030" s="3">
        <v>42090</v>
      </c>
      <c r="V1030">
        <v>-11.69</v>
      </c>
      <c r="W1030">
        <v>5</v>
      </c>
      <c r="X1030">
        <v>58.52</v>
      </c>
      <c r="Y1030">
        <v>86957</v>
      </c>
    </row>
    <row r="1031" spans="1:25" x14ac:dyDescent="0.25">
      <c r="A1031">
        <v>21385</v>
      </c>
      <c r="B1031" t="s">
        <v>106</v>
      </c>
      <c r="C1031">
        <v>0.05</v>
      </c>
      <c r="D1031">
        <v>39.06</v>
      </c>
      <c r="E1031">
        <v>10.55</v>
      </c>
      <c r="F1031">
        <v>1829</v>
      </c>
      <c r="G1031" t="s">
        <v>1823</v>
      </c>
      <c r="H1031" t="s">
        <v>49</v>
      </c>
      <c r="I1031" t="s">
        <v>28</v>
      </c>
      <c r="J1031" t="s">
        <v>29</v>
      </c>
      <c r="K1031" t="s">
        <v>109</v>
      </c>
      <c r="L1031" t="s">
        <v>59</v>
      </c>
      <c r="M1031" t="s">
        <v>1132</v>
      </c>
      <c r="N1031">
        <v>0.37</v>
      </c>
      <c r="O1031" t="s">
        <v>33</v>
      </c>
      <c r="P1031" t="s">
        <v>61</v>
      </c>
      <c r="Q1031" t="s">
        <v>330</v>
      </c>
      <c r="R1031" t="s">
        <v>1824</v>
      </c>
      <c r="S1031">
        <v>52402</v>
      </c>
      <c r="T1031" s="3">
        <v>42010</v>
      </c>
      <c r="U1031" s="3">
        <v>42017</v>
      </c>
      <c r="V1031">
        <v>250.98059999999998</v>
      </c>
      <c r="W1031">
        <v>9</v>
      </c>
      <c r="X1031">
        <v>363.74</v>
      </c>
      <c r="Y1031">
        <v>86960</v>
      </c>
    </row>
    <row r="1032" spans="1:25" x14ac:dyDescent="0.25">
      <c r="A1032">
        <v>21386</v>
      </c>
      <c r="B1032" t="s">
        <v>106</v>
      </c>
      <c r="C1032">
        <v>0.04</v>
      </c>
      <c r="D1032">
        <v>3.52</v>
      </c>
      <c r="E1032">
        <v>6.83</v>
      </c>
      <c r="F1032">
        <v>1829</v>
      </c>
      <c r="G1032" t="s">
        <v>1823</v>
      </c>
      <c r="H1032" t="s">
        <v>49</v>
      </c>
      <c r="I1032" t="s">
        <v>28</v>
      </c>
      <c r="J1032" t="s">
        <v>29</v>
      </c>
      <c r="K1032" t="s">
        <v>109</v>
      </c>
      <c r="L1032" t="s">
        <v>59</v>
      </c>
      <c r="M1032" t="s">
        <v>1825</v>
      </c>
      <c r="N1032">
        <v>0.38</v>
      </c>
      <c r="O1032" t="s">
        <v>33</v>
      </c>
      <c r="P1032" t="s">
        <v>61</v>
      </c>
      <c r="Q1032" t="s">
        <v>330</v>
      </c>
      <c r="R1032" t="s">
        <v>1824</v>
      </c>
      <c r="S1032">
        <v>52402</v>
      </c>
      <c r="T1032" s="3">
        <v>42010</v>
      </c>
      <c r="U1032" s="3">
        <v>42019</v>
      </c>
      <c r="V1032">
        <v>-57.753</v>
      </c>
      <c r="W1032">
        <v>4</v>
      </c>
      <c r="X1032">
        <v>15.93</v>
      </c>
      <c r="Y1032">
        <v>86960</v>
      </c>
    </row>
    <row r="1033" spans="1:25" x14ac:dyDescent="0.25">
      <c r="A1033">
        <v>21387</v>
      </c>
      <c r="B1033" t="s">
        <v>106</v>
      </c>
      <c r="C1033">
        <v>0.02</v>
      </c>
      <c r="D1033">
        <v>15.51</v>
      </c>
      <c r="E1033">
        <v>17.78</v>
      </c>
      <c r="F1033">
        <v>1829</v>
      </c>
      <c r="G1033" t="s">
        <v>1823</v>
      </c>
      <c r="H1033" t="s">
        <v>49</v>
      </c>
      <c r="I1033" t="s">
        <v>28</v>
      </c>
      <c r="J1033" t="s">
        <v>29</v>
      </c>
      <c r="K1033" t="s">
        <v>141</v>
      </c>
      <c r="L1033" t="s">
        <v>59</v>
      </c>
      <c r="M1033" t="s">
        <v>691</v>
      </c>
      <c r="N1033">
        <v>0.59</v>
      </c>
      <c r="O1033" t="s">
        <v>33</v>
      </c>
      <c r="P1033" t="s">
        <v>61</v>
      </c>
      <c r="Q1033" t="s">
        <v>330</v>
      </c>
      <c r="R1033" t="s">
        <v>1824</v>
      </c>
      <c r="S1033">
        <v>52402</v>
      </c>
      <c r="T1033" s="3">
        <v>42010</v>
      </c>
      <c r="U1033" s="3">
        <v>42017</v>
      </c>
      <c r="V1033">
        <v>-47.97</v>
      </c>
      <c r="W1033">
        <v>1</v>
      </c>
      <c r="X1033">
        <v>21.28</v>
      </c>
      <c r="Y1033">
        <v>86960</v>
      </c>
    </row>
    <row r="1034" spans="1:25" x14ac:dyDescent="0.25">
      <c r="A1034">
        <v>23589</v>
      </c>
      <c r="B1034" t="s">
        <v>25</v>
      </c>
      <c r="C1034">
        <v>0.01</v>
      </c>
      <c r="D1034">
        <v>155.99</v>
      </c>
      <c r="E1034">
        <v>8.99</v>
      </c>
      <c r="F1034">
        <v>1836</v>
      </c>
      <c r="G1034" t="s">
        <v>1826</v>
      </c>
      <c r="H1034" t="s">
        <v>27</v>
      </c>
      <c r="I1034" t="s">
        <v>28</v>
      </c>
      <c r="J1034" t="s">
        <v>77</v>
      </c>
      <c r="K1034" t="s">
        <v>78</v>
      </c>
      <c r="L1034" t="s">
        <v>59</v>
      </c>
      <c r="M1034" t="s">
        <v>996</v>
      </c>
      <c r="N1034">
        <v>0.57999999999999996</v>
      </c>
      <c r="O1034" t="s">
        <v>33</v>
      </c>
      <c r="P1034" t="s">
        <v>34</v>
      </c>
      <c r="Q1034" t="s">
        <v>45</v>
      </c>
      <c r="R1034" t="s">
        <v>276</v>
      </c>
      <c r="S1034">
        <v>94110</v>
      </c>
      <c r="T1034" s="3">
        <v>42113</v>
      </c>
      <c r="U1034" s="3">
        <v>42114</v>
      </c>
      <c r="V1034">
        <v>-219.07908</v>
      </c>
      <c r="W1034">
        <v>5</v>
      </c>
      <c r="X1034">
        <v>675.83</v>
      </c>
      <c r="Y1034">
        <v>86600</v>
      </c>
    </row>
    <row r="1035" spans="1:25" x14ac:dyDescent="0.25">
      <c r="A1035">
        <v>23590</v>
      </c>
      <c r="B1035" t="s">
        <v>25</v>
      </c>
      <c r="C1035">
        <v>0.01</v>
      </c>
      <c r="D1035">
        <v>5.98</v>
      </c>
      <c r="E1035">
        <v>5.46</v>
      </c>
      <c r="F1035">
        <v>1837</v>
      </c>
      <c r="G1035" t="s">
        <v>1827</v>
      </c>
      <c r="H1035" t="s">
        <v>49</v>
      </c>
      <c r="I1035" t="s">
        <v>28</v>
      </c>
      <c r="J1035" t="s">
        <v>29</v>
      </c>
      <c r="K1035" t="s">
        <v>93</v>
      </c>
      <c r="L1035" t="s">
        <v>59</v>
      </c>
      <c r="M1035" t="s">
        <v>1051</v>
      </c>
      <c r="N1035">
        <v>0.36</v>
      </c>
      <c r="O1035" t="s">
        <v>33</v>
      </c>
      <c r="P1035" t="s">
        <v>34</v>
      </c>
      <c r="Q1035" t="s">
        <v>45</v>
      </c>
      <c r="R1035" t="s">
        <v>46</v>
      </c>
      <c r="S1035">
        <v>91776</v>
      </c>
      <c r="T1035" s="3">
        <v>42113</v>
      </c>
      <c r="U1035" s="3">
        <v>42115</v>
      </c>
      <c r="V1035">
        <v>-18.878399999999999</v>
      </c>
      <c r="W1035">
        <v>4</v>
      </c>
      <c r="X1035">
        <v>28</v>
      </c>
      <c r="Y1035">
        <v>86600</v>
      </c>
    </row>
    <row r="1036" spans="1:25" x14ac:dyDescent="0.25">
      <c r="A1036">
        <v>18141</v>
      </c>
      <c r="B1036" t="s">
        <v>37</v>
      </c>
      <c r="C1036">
        <v>7.0000000000000007E-2</v>
      </c>
      <c r="D1036">
        <v>40.98</v>
      </c>
      <c r="E1036">
        <v>2.99</v>
      </c>
      <c r="F1036">
        <v>1840</v>
      </c>
      <c r="G1036" t="s">
        <v>1828</v>
      </c>
      <c r="H1036" t="s">
        <v>49</v>
      </c>
      <c r="I1036" t="s">
        <v>40</v>
      </c>
      <c r="J1036" t="s">
        <v>29</v>
      </c>
      <c r="K1036" t="s">
        <v>109</v>
      </c>
      <c r="L1036" t="s">
        <v>59</v>
      </c>
      <c r="M1036" t="s">
        <v>1066</v>
      </c>
      <c r="N1036">
        <v>0.36</v>
      </c>
      <c r="O1036" t="s">
        <v>33</v>
      </c>
      <c r="P1036" t="s">
        <v>53</v>
      </c>
      <c r="Q1036" t="s">
        <v>193</v>
      </c>
      <c r="R1036" t="s">
        <v>1829</v>
      </c>
      <c r="S1036">
        <v>1469</v>
      </c>
      <c r="T1036" s="3">
        <v>42093</v>
      </c>
      <c r="U1036" s="3">
        <v>42095</v>
      </c>
      <c r="V1036">
        <v>369.20519999999999</v>
      </c>
      <c r="W1036">
        <v>13</v>
      </c>
      <c r="X1036">
        <v>535.08000000000004</v>
      </c>
      <c r="Y1036">
        <v>86599</v>
      </c>
    </row>
    <row r="1037" spans="1:25" x14ac:dyDescent="0.25">
      <c r="A1037">
        <v>19139</v>
      </c>
      <c r="B1037" t="s">
        <v>25</v>
      </c>
      <c r="C1037">
        <v>0.09</v>
      </c>
      <c r="D1037">
        <v>35.99</v>
      </c>
      <c r="E1037">
        <v>1.1000000000000001</v>
      </c>
      <c r="F1037">
        <v>1849</v>
      </c>
      <c r="G1037" t="s">
        <v>1830</v>
      </c>
      <c r="H1037" t="s">
        <v>49</v>
      </c>
      <c r="I1037" t="s">
        <v>114</v>
      </c>
      <c r="J1037" t="s">
        <v>77</v>
      </c>
      <c r="K1037" t="s">
        <v>78</v>
      </c>
      <c r="L1037" t="s">
        <v>59</v>
      </c>
      <c r="M1037" t="s">
        <v>935</v>
      </c>
      <c r="N1037">
        <v>0.55000000000000004</v>
      </c>
      <c r="O1037" t="s">
        <v>33</v>
      </c>
      <c r="P1037" t="s">
        <v>136</v>
      </c>
      <c r="Q1037" t="s">
        <v>1278</v>
      </c>
      <c r="R1037" t="s">
        <v>1831</v>
      </c>
      <c r="S1037">
        <v>36330</v>
      </c>
      <c r="T1037" s="3">
        <v>42095</v>
      </c>
      <c r="U1037" s="3">
        <v>42097</v>
      </c>
      <c r="V1037">
        <v>19.350000000000001</v>
      </c>
      <c r="W1037">
        <v>8</v>
      </c>
      <c r="X1037">
        <v>222.71</v>
      </c>
      <c r="Y1037">
        <v>89697</v>
      </c>
    </row>
    <row r="1038" spans="1:25" x14ac:dyDescent="0.25">
      <c r="A1038">
        <v>19140</v>
      </c>
      <c r="B1038" t="s">
        <v>25</v>
      </c>
      <c r="C1038">
        <v>0.01</v>
      </c>
      <c r="D1038">
        <v>125.99</v>
      </c>
      <c r="E1038">
        <v>2.5</v>
      </c>
      <c r="F1038">
        <v>1849</v>
      </c>
      <c r="G1038" t="s">
        <v>1830</v>
      </c>
      <c r="H1038" t="s">
        <v>49</v>
      </c>
      <c r="I1038" t="s">
        <v>114</v>
      </c>
      <c r="J1038" t="s">
        <v>77</v>
      </c>
      <c r="K1038" t="s">
        <v>78</v>
      </c>
      <c r="L1038" t="s">
        <v>59</v>
      </c>
      <c r="M1038" t="s">
        <v>1148</v>
      </c>
      <c r="N1038">
        <v>0.6</v>
      </c>
      <c r="O1038" t="s">
        <v>33</v>
      </c>
      <c r="P1038" t="s">
        <v>136</v>
      </c>
      <c r="Q1038" t="s">
        <v>1278</v>
      </c>
      <c r="R1038" t="s">
        <v>1831</v>
      </c>
      <c r="S1038">
        <v>36330</v>
      </c>
      <c r="T1038" s="3">
        <v>42095</v>
      </c>
      <c r="U1038" s="3">
        <v>42096</v>
      </c>
      <c r="V1038">
        <v>-967.83399999999995</v>
      </c>
      <c r="W1038">
        <v>2</v>
      </c>
      <c r="X1038">
        <v>220.52</v>
      </c>
      <c r="Y1038">
        <v>89697</v>
      </c>
    </row>
    <row r="1039" spans="1:25" x14ac:dyDescent="0.25">
      <c r="A1039">
        <v>19141</v>
      </c>
      <c r="B1039" t="s">
        <v>37</v>
      </c>
      <c r="C1039">
        <v>0.06</v>
      </c>
      <c r="D1039">
        <v>6.48</v>
      </c>
      <c r="E1039">
        <v>5.14</v>
      </c>
      <c r="F1039">
        <v>1852</v>
      </c>
      <c r="G1039" t="s">
        <v>1832</v>
      </c>
      <c r="H1039" t="s">
        <v>27</v>
      </c>
      <c r="I1039" t="s">
        <v>40</v>
      </c>
      <c r="J1039" t="s">
        <v>29</v>
      </c>
      <c r="K1039" t="s">
        <v>93</v>
      </c>
      <c r="L1039" t="s">
        <v>59</v>
      </c>
      <c r="M1039" t="s">
        <v>938</v>
      </c>
      <c r="N1039">
        <v>0.37</v>
      </c>
      <c r="O1039" t="s">
        <v>33</v>
      </c>
      <c r="P1039" t="s">
        <v>34</v>
      </c>
      <c r="Q1039" t="s">
        <v>45</v>
      </c>
      <c r="R1039" t="s">
        <v>1833</v>
      </c>
      <c r="S1039">
        <v>92008</v>
      </c>
      <c r="T1039" s="3">
        <v>42082</v>
      </c>
      <c r="U1039" s="3">
        <v>42084</v>
      </c>
      <c r="V1039">
        <v>-28.45</v>
      </c>
      <c r="W1039">
        <v>10</v>
      </c>
      <c r="X1039">
        <v>68.34</v>
      </c>
      <c r="Y1039">
        <v>86847</v>
      </c>
    </row>
    <row r="1040" spans="1:25" x14ac:dyDescent="0.25">
      <c r="A1040">
        <v>19142</v>
      </c>
      <c r="B1040" t="s">
        <v>37</v>
      </c>
      <c r="C1040">
        <v>0.02</v>
      </c>
      <c r="D1040">
        <v>30.73</v>
      </c>
      <c r="E1040">
        <v>4</v>
      </c>
      <c r="F1040">
        <v>1854</v>
      </c>
      <c r="G1040" t="s">
        <v>1834</v>
      </c>
      <c r="H1040" t="s">
        <v>49</v>
      </c>
      <c r="I1040" t="s">
        <v>40</v>
      </c>
      <c r="J1040" t="s">
        <v>77</v>
      </c>
      <c r="K1040" t="s">
        <v>180</v>
      </c>
      <c r="L1040" t="s">
        <v>59</v>
      </c>
      <c r="M1040" t="s">
        <v>288</v>
      </c>
      <c r="N1040">
        <v>0.75</v>
      </c>
      <c r="O1040" t="s">
        <v>33</v>
      </c>
      <c r="P1040" t="s">
        <v>53</v>
      </c>
      <c r="Q1040" t="s">
        <v>228</v>
      </c>
      <c r="R1040" t="s">
        <v>687</v>
      </c>
      <c r="S1040">
        <v>6478</v>
      </c>
      <c r="T1040" s="3">
        <v>42082</v>
      </c>
      <c r="U1040" s="3">
        <v>42085</v>
      </c>
      <c r="V1040">
        <v>72.78</v>
      </c>
      <c r="W1040">
        <v>16</v>
      </c>
      <c r="X1040">
        <v>522.22</v>
      </c>
      <c r="Y1040">
        <v>86847</v>
      </c>
    </row>
    <row r="1041" spans="1:25" x14ac:dyDescent="0.25">
      <c r="A1041">
        <v>20036</v>
      </c>
      <c r="B1041" t="s">
        <v>47</v>
      </c>
      <c r="C1041">
        <v>0.09</v>
      </c>
      <c r="D1041">
        <v>5.98</v>
      </c>
      <c r="E1041">
        <v>1.49</v>
      </c>
      <c r="F1041">
        <v>1860</v>
      </c>
      <c r="G1041" t="s">
        <v>1835</v>
      </c>
      <c r="H1041" t="s">
        <v>49</v>
      </c>
      <c r="I1041" t="s">
        <v>40</v>
      </c>
      <c r="J1041" t="s">
        <v>29</v>
      </c>
      <c r="K1041" t="s">
        <v>109</v>
      </c>
      <c r="L1041" t="s">
        <v>59</v>
      </c>
      <c r="M1041" t="s">
        <v>1020</v>
      </c>
      <c r="N1041">
        <v>0.39</v>
      </c>
      <c r="O1041" t="s">
        <v>33</v>
      </c>
      <c r="P1041" t="s">
        <v>53</v>
      </c>
      <c r="Q1041" t="s">
        <v>193</v>
      </c>
      <c r="R1041" t="s">
        <v>1836</v>
      </c>
      <c r="S1041">
        <v>1570</v>
      </c>
      <c r="T1041" s="3">
        <v>42170</v>
      </c>
      <c r="U1041" s="3">
        <v>42172</v>
      </c>
      <c r="V1041">
        <v>13.2294</v>
      </c>
      <c r="W1041">
        <v>5</v>
      </c>
      <c r="X1041">
        <v>28.01</v>
      </c>
      <c r="Y1041">
        <v>86846</v>
      </c>
    </row>
    <row r="1042" spans="1:25" x14ac:dyDescent="0.25">
      <c r="A1042">
        <v>18879</v>
      </c>
      <c r="B1042" t="s">
        <v>37</v>
      </c>
      <c r="C1042">
        <v>0.08</v>
      </c>
      <c r="D1042">
        <v>8.09</v>
      </c>
      <c r="E1042">
        <v>7.96</v>
      </c>
      <c r="F1042">
        <v>1869</v>
      </c>
      <c r="G1042" t="s">
        <v>1837</v>
      </c>
      <c r="H1042" t="s">
        <v>49</v>
      </c>
      <c r="I1042" t="s">
        <v>114</v>
      </c>
      <c r="J1042" t="s">
        <v>41</v>
      </c>
      <c r="K1042" t="s">
        <v>50</v>
      </c>
      <c r="L1042" t="s">
        <v>59</v>
      </c>
      <c r="M1042" t="s">
        <v>157</v>
      </c>
      <c r="N1042">
        <v>0.49</v>
      </c>
      <c r="O1042" t="s">
        <v>33</v>
      </c>
      <c r="P1042" t="s">
        <v>34</v>
      </c>
      <c r="Q1042" t="s">
        <v>366</v>
      </c>
      <c r="R1042" t="s">
        <v>1838</v>
      </c>
      <c r="S1042">
        <v>88310</v>
      </c>
      <c r="T1042" s="3">
        <v>42127</v>
      </c>
      <c r="U1042" s="3">
        <v>42128</v>
      </c>
      <c r="V1042">
        <v>-88.82</v>
      </c>
      <c r="W1042">
        <v>10</v>
      </c>
      <c r="X1042">
        <v>80.349999999999994</v>
      </c>
      <c r="Y1042">
        <v>89209</v>
      </c>
    </row>
    <row r="1043" spans="1:25" x14ac:dyDescent="0.25">
      <c r="A1043">
        <v>19415</v>
      </c>
      <c r="B1043" t="s">
        <v>56</v>
      </c>
      <c r="C1043">
        <v>0.03</v>
      </c>
      <c r="D1043">
        <v>90.48</v>
      </c>
      <c r="E1043">
        <v>19.989999999999998</v>
      </c>
      <c r="F1043">
        <v>1873</v>
      </c>
      <c r="G1043" t="s">
        <v>1839</v>
      </c>
      <c r="H1043" t="s">
        <v>49</v>
      </c>
      <c r="I1043" t="s">
        <v>28</v>
      </c>
      <c r="J1043" t="s">
        <v>29</v>
      </c>
      <c r="K1043" t="s">
        <v>69</v>
      </c>
      <c r="L1043" t="s">
        <v>59</v>
      </c>
      <c r="M1043" t="s">
        <v>1840</v>
      </c>
      <c r="N1043">
        <v>0.4</v>
      </c>
      <c r="O1043" t="s">
        <v>33</v>
      </c>
      <c r="P1043" t="s">
        <v>136</v>
      </c>
      <c r="Q1043" t="s">
        <v>362</v>
      </c>
      <c r="R1043" t="s">
        <v>1841</v>
      </c>
      <c r="S1043">
        <v>33403</v>
      </c>
      <c r="T1043" s="3">
        <v>42021</v>
      </c>
      <c r="U1043" s="3">
        <v>42023</v>
      </c>
      <c r="V1043">
        <v>15.353999999999999</v>
      </c>
      <c r="W1043">
        <v>1</v>
      </c>
      <c r="X1043">
        <v>99.69</v>
      </c>
      <c r="Y1043">
        <v>90099</v>
      </c>
    </row>
    <row r="1044" spans="1:25" x14ac:dyDescent="0.25">
      <c r="A1044">
        <v>19416</v>
      </c>
      <c r="B1044" t="s">
        <v>56</v>
      </c>
      <c r="C1044">
        <v>0.06</v>
      </c>
      <c r="D1044">
        <v>22.84</v>
      </c>
      <c r="E1044">
        <v>8.18</v>
      </c>
      <c r="F1044">
        <v>1873</v>
      </c>
      <c r="G1044" t="s">
        <v>1839</v>
      </c>
      <c r="H1044" t="s">
        <v>49</v>
      </c>
      <c r="I1044" t="s">
        <v>28</v>
      </c>
      <c r="J1044" t="s">
        <v>29</v>
      </c>
      <c r="K1044" t="s">
        <v>93</v>
      </c>
      <c r="L1044" t="s">
        <v>59</v>
      </c>
      <c r="M1044" t="s">
        <v>1842</v>
      </c>
      <c r="N1044">
        <v>0.39</v>
      </c>
      <c r="O1044" t="s">
        <v>33</v>
      </c>
      <c r="P1044" t="s">
        <v>136</v>
      </c>
      <c r="Q1044" t="s">
        <v>362</v>
      </c>
      <c r="R1044" t="s">
        <v>1841</v>
      </c>
      <c r="S1044">
        <v>33403</v>
      </c>
      <c r="T1044" s="3">
        <v>42021</v>
      </c>
      <c r="U1044" s="3">
        <v>42021</v>
      </c>
      <c r="V1044">
        <v>-357.92399999999998</v>
      </c>
      <c r="W1044">
        <v>7</v>
      </c>
      <c r="X1044">
        <v>152.49</v>
      </c>
      <c r="Y1044">
        <v>90099</v>
      </c>
    </row>
    <row r="1045" spans="1:25" x14ac:dyDescent="0.25">
      <c r="A1045">
        <v>20844</v>
      </c>
      <c r="B1045" t="s">
        <v>47</v>
      </c>
      <c r="C1045">
        <v>0.09</v>
      </c>
      <c r="D1045">
        <v>95.99</v>
      </c>
      <c r="E1045">
        <v>4.9000000000000004</v>
      </c>
      <c r="F1045">
        <v>1875</v>
      </c>
      <c r="G1045" t="s">
        <v>1843</v>
      </c>
      <c r="H1045" t="s">
        <v>49</v>
      </c>
      <c r="I1045" t="s">
        <v>114</v>
      </c>
      <c r="J1045" t="s">
        <v>77</v>
      </c>
      <c r="K1045" t="s">
        <v>78</v>
      </c>
      <c r="L1045" t="s">
        <v>59</v>
      </c>
      <c r="M1045" t="s">
        <v>254</v>
      </c>
      <c r="N1045">
        <v>0.56000000000000005</v>
      </c>
      <c r="O1045" t="s">
        <v>33</v>
      </c>
      <c r="P1045" t="s">
        <v>136</v>
      </c>
      <c r="Q1045" t="s">
        <v>137</v>
      </c>
      <c r="R1045" t="s">
        <v>1844</v>
      </c>
      <c r="S1045">
        <v>23320</v>
      </c>
      <c r="T1045" s="3">
        <v>42033</v>
      </c>
      <c r="U1045" s="3">
        <v>42035</v>
      </c>
      <c r="V1045">
        <v>34.302</v>
      </c>
      <c r="W1045">
        <v>4</v>
      </c>
      <c r="X1045">
        <v>320.75</v>
      </c>
      <c r="Y1045">
        <v>90899</v>
      </c>
    </row>
    <row r="1046" spans="1:25" x14ac:dyDescent="0.25">
      <c r="A1046">
        <v>18284</v>
      </c>
      <c r="B1046" t="s">
        <v>37</v>
      </c>
      <c r="C1046">
        <v>0.09</v>
      </c>
      <c r="D1046">
        <v>5.78</v>
      </c>
      <c r="E1046">
        <v>5.67</v>
      </c>
      <c r="F1046">
        <v>1882</v>
      </c>
      <c r="G1046" t="s">
        <v>1845</v>
      </c>
      <c r="H1046" t="s">
        <v>49</v>
      </c>
      <c r="I1046" t="s">
        <v>40</v>
      </c>
      <c r="J1046" t="s">
        <v>29</v>
      </c>
      <c r="K1046" t="s">
        <v>93</v>
      </c>
      <c r="L1046" t="s">
        <v>59</v>
      </c>
      <c r="M1046" t="s">
        <v>636</v>
      </c>
      <c r="N1046">
        <v>0.36</v>
      </c>
      <c r="O1046" t="s">
        <v>33</v>
      </c>
      <c r="P1046" t="s">
        <v>53</v>
      </c>
      <c r="Q1046" t="s">
        <v>54</v>
      </c>
      <c r="R1046" t="s">
        <v>1846</v>
      </c>
      <c r="S1046">
        <v>7036</v>
      </c>
      <c r="T1046" s="3">
        <v>42064</v>
      </c>
      <c r="U1046" s="3">
        <v>42066</v>
      </c>
      <c r="V1046">
        <v>-7.96</v>
      </c>
      <c r="W1046">
        <v>1</v>
      </c>
      <c r="X1046">
        <v>11.35</v>
      </c>
      <c r="Y1046">
        <v>87378</v>
      </c>
    </row>
    <row r="1047" spans="1:25" x14ac:dyDescent="0.25">
      <c r="A1047">
        <v>18283</v>
      </c>
      <c r="B1047" t="s">
        <v>37</v>
      </c>
      <c r="C1047">
        <v>0.05</v>
      </c>
      <c r="D1047">
        <v>535.64</v>
      </c>
      <c r="E1047">
        <v>14.7</v>
      </c>
      <c r="F1047">
        <v>1885</v>
      </c>
      <c r="G1047" t="s">
        <v>1847</v>
      </c>
      <c r="H1047" t="s">
        <v>39</v>
      </c>
      <c r="I1047" t="s">
        <v>40</v>
      </c>
      <c r="J1047" t="s">
        <v>77</v>
      </c>
      <c r="K1047" t="s">
        <v>85</v>
      </c>
      <c r="L1047" t="s">
        <v>43</v>
      </c>
      <c r="M1047" t="s">
        <v>1848</v>
      </c>
      <c r="N1047">
        <v>0.59</v>
      </c>
      <c r="O1047" t="s">
        <v>33</v>
      </c>
      <c r="P1047" t="s">
        <v>53</v>
      </c>
      <c r="Q1047" t="s">
        <v>469</v>
      </c>
      <c r="R1047" t="s">
        <v>1849</v>
      </c>
      <c r="S1047">
        <v>2806</v>
      </c>
      <c r="T1047" s="3">
        <v>42064</v>
      </c>
      <c r="U1047" s="3">
        <v>42066</v>
      </c>
      <c r="V1047">
        <v>4407.4399999999996</v>
      </c>
      <c r="W1047">
        <v>15</v>
      </c>
      <c r="X1047">
        <v>7029.1</v>
      </c>
      <c r="Y1047">
        <v>87378</v>
      </c>
    </row>
    <row r="1048" spans="1:25" x14ac:dyDescent="0.25">
      <c r="A1048">
        <v>19918</v>
      </c>
      <c r="B1048" t="s">
        <v>106</v>
      </c>
      <c r="C1048">
        <v>0.09</v>
      </c>
      <c r="D1048">
        <v>78.8</v>
      </c>
      <c r="E1048">
        <v>35</v>
      </c>
      <c r="F1048">
        <v>1889</v>
      </c>
      <c r="G1048" t="s">
        <v>1850</v>
      </c>
      <c r="H1048" t="s">
        <v>49</v>
      </c>
      <c r="I1048" t="s">
        <v>40</v>
      </c>
      <c r="J1048" t="s">
        <v>29</v>
      </c>
      <c r="K1048" t="s">
        <v>141</v>
      </c>
      <c r="L1048" t="s">
        <v>236</v>
      </c>
      <c r="M1048" t="s">
        <v>1851</v>
      </c>
      <c r="N1048">
        <v>0.83</v>
      </c>
      <c r="O1048" t="s">
        <v>33</v>
      </c>
      <c r="P1048" t="s">
        <v>53</v>
      </c>
      <c r="Q1048" t="s">
        <v>154</v>
      </c>
      <c r="R1048" t="s">
        <v>1739</v>
      </c>
      <c r="S1048">
        <v>45429</v>
      </c>
      <c r="T1048" s="3">
        <v>42111</v>
      </c>
      <c r="U1048" s="3">
        <v>42115</v>
      </c>
      <c r="V1048">
        <v>-1025.0172</v>
      </c>
      <c r="W1048">
        <v>14</v>
      </c>
      <c r="X1048">
        <v>1059.3800000000001</v>
      </c>
      <c r="Y1048">
        <v>90631</v>
      </c>
    </row>
    <row r="1049" spans="1:25" x14ac:dyDescent="0.25">
      <c r="A1049">
        <v>23886</v>
      </c>
      <c r="B1049" t="s">
        <v>37</v>
      </c>
      <c r="C1049">
        <v>0.03</v>
      </c>
      <c r="D1049">
        <v>320.64</v>
      </c>
      <c r="E1049">
        <v>29.2</v>
      </c>
      <c r="F1049">
        <v>1891</v>
      </c>
      <c r="G1049" t="s">
        <v>1852</v>
      </c>
      <c r="H1049" t="s">
        <v>39</v>
      </c>
      <c r="I1049" t="s">
        <v>40</v>
      </c>
      <c r="J1049" t="s">
        <v>41</v>
      </c>
      <c r="K1049" t="s">
        <v>152</v>
      </c>
      <c r="L1049" t="s">
        <v>121</v>
      </c>
      <c r="M1049" t="s">
        <v>1853</v>
      </c>
      <c r="N1049">
        <v>0.66</v>
      </c>
      <c r="O1049" t="s">
        <v>33</v>
      </c>
      <c r="P1049" t="s">
        <v>53</v>
      </c>
      <c r="Q1049" t="s">
        <v>154</v>
      </c>
      <c r="R1049" t="s">
        <v>1854</v>
      </c>
      <c r="S1049">
        <v>45801</v>
      </c>
      <c r="T1049" s="3">
        <v>42099</v>
      </c>
      <c r="U1049" s="3">
        <v>42101</v>
      </c>
      <c r="V1049">
        <v>429.75435600000003</v>
      </c>
      <c r="W1049">
        <v>7</v>
      </c>
      <c r="X1049">
        <v>2233.46</v>
      </c>
      <c r="Y1049">
        <v>90630</v>
      </c>
    </row>
    <row r="1050" spans="1:25" x14ac:dyDescent="0.25">
      <c r="A1050">
        <v>22858</v>
      </c>
      <c r="B1050" t="s">
        <v>106</v>
      </c>
      <c r="C1050">
        <v>0.03</v>
      </c>
      <c r="D1050">
        <v>180.98</v>
      </c>
      <c r="E1050">
        <v>26.2</v>
      </c>
      <c r="F1050">
        <v>1893</v>
      </c>
      <c r="G1050" t="s">
        <v>1855</v>
      </c>
      <c r="H1050" t="s">
        <v>39</v>
      </c>
      <c r="I1050" t="s">
        <v>114</v>
      </c>
      <c r="J1050" t="s">
        <v>41</v>
      </c>
      <c r="K1050" t="s">
        <v>42</v>
      </c>
      <c r="L1050" t="s">
        <v>43</v>
      </c>
      <c r="M1050" t="s">
        <v>241</v>
      </c>
      <c r="N1050">
        <v>0.59</v>
      </c>
      <c r="O1050" t="s">
        <v>33</v>
      </c>
      <c r="P1050" t="s">
        <v>61</v>
      </c>
      <c r="Q1050" t="s">
        <v>506</v>
      </c>
      <c r="R1050" t="s">
        <v>1856</v>
      </c>
      <c r="S1050">
        <v>63119</v>
      </c>
      <c r="T1050" s="3">
        <v>42120</v>
      </c>
      <c r="U1050" s="3">
        <v>42124</v>
      </c>
      <c r="V1050">
        <v>588.54</v>
      </c>
      <c r="W1050">
        <v>5</v>
      </c>
      <c r="X1050">
        <v>928.92</v>
      </c>
      <c r="Y1050">
        <v>91262</v>
      </c>
    </row>
    <row r="1051" spans="1:25" x14ac:dyDescent="0.25">
      <c r="A1051">
        <v>23260</v>
      </c>
      <c r="B1051" t="s">
        <v>47</v>
      </c>
      <c r="C1051">
        <v>0</v>
      </c>
      <c r="D1051">
        <v>300.98</v>
      </c>
      <c r="E1051">
        <v>164.73</v>
      </c>
      <c r="F1051">
        <v>1894</v>
      </c>
      <c r="G1051" t="s">
        <v>1857</v>
      </c>
      <c r="H1051" t="s">
        <v>39</v>
      </c>
      <c r="I1051" t="s">
        <v>40</v>
      </c>
      <c r="J1051" t="s">
        <v>41</v>
      </c>
      <c r="K1051" t="s">
        <v>42</v>
      </c>
      <c r="L1051" t="s">
        <v>43</v>
      </c>
      <c r="M1051" t="s">
        <v>1489</v>
      </c>
      <c r="N1051">
        <v>0.56000000000000005</v>
      </c>
      <c r="O1051" t="s">
        <v>33</v>
      </c>
      <c r="P1051" t="s">
        <v>61</v>
      </c>
      <c r="Q1051" t="s">
        <v>1858</v>
      </c>
      <c r="R1051" t="s">
        <v>1859</v>
      </c>
      <c r="S1051">
        <v>54915</v>
      </c>
      <c r="T1051" s="3">
        <v>42059</v>
      </c>
      <c r="U1051" s="3">
        <v>42060</v>
      </c>
      <c r="V1051">
        <v>2653.2914999999998</v>
      </c>
      <c r="W1051">
        <v>12</v>
      </c>
      <c r="X1051">
        <v>3845.35</v>
      </c>
      <c r="Y1051">
        <v>91261</v>
      </c>
    </row>
    <row r="1052" spans="1:25" x14ac:dyDescent="0.25">
      <c r="A1052">
        <v>23261</v>
      </c>
      <c r="B1052" t="s">
        <v>47</v>
      </c>
      <c r="C1052">
        <v>0.09</v>
      </c>
      <c r="D1052">
        <v>2.94</v>
      </c>
      <c r="E1052">
        <v>0.96</v>
      </c>
      <c r="F1052">
        <v>1894</v>
      </c>
      <c r="G1052" t="s">
        <v>1857</v>
      </c>
      <c r="H1052" t="s">
        <v>49</v>
      </c>
      <c r="I1052" t="s">
        <v>40</v>
      </c>
      <c r="J1052" t="s">
        <v>29</v>
      </c>
      <c r="K1052" t="s">
        <v>30</v>
      </c>
      <c r="L1052" t="s">
        <v>31</v>
      </c>
      <c r="M1052" t="s">
        <v>599</v>
      </c>
      <c r="N1052">
        <v>0.57999999999999996</v>
      </c>
      <c r="O1052" t="s">
        <v>33</v>
      </c>
      <c r="P1052" t="s">
        <v>61</v>
      </c>
      <c r="Q1052" t="s">
        <v>1858</v>
      </c>
      <c r="R1052" t="s">
        <v>1859</v>
      </c>
      <c r="S1052">
        <v>54915</v>
      </c>
      <c r="T1052" s="3">
        <v>42059</v>
      </c>
      <c r="U1052" s="3">
        <v>42061</v>
      </c>
      <c r="V1052">
        <v>-1.84</v>
      </c>
      <c r="W1052">
        <v>1</v>
      </c>
      <c r="X1052">
        <v>3.77</v>
      </c>
      <c r="Y1052">
        <v>91261</v>
      </c>
    </row>
    <row r="1053" spans="1:25" x14ac:dyDescent="0.25">
      <c r="A1053">
        <v>23237</v>
      </c>
      <c r="B1053" t="s">
        <v>25</v>
      </c>
      <c r="C1053">
        <v>0.01</v>
      </c>
      <c r="D1053">
        <v>26.17</v>
      </c>
      <c r="E1053">
        <v>1.39</v>
      </c>
      <c r="F1053">
        <v>1894</v>
      </c>
      <c r="G1053" t="s">
        <v>1857</v>
      </c>
      <c r="H1053" t="s">
        <v>49</v>
      </c>
      <c r="I1053" t="s">
        <v>114</v>
      </c>
      <c r="J1053" t="s">
        <v>29</v>
      </c>
      <c r="K1053" t="s">
        <v>69</v>
      </c>
      <c r="L1053" t="s">
        <v>59</v>
      </c>
      <c r="M1053" t="s">
        <v>1860</v>
      </c>
      <c r="N1053">
        <v>0.38</v>
      </c>
      <c r="O1053" t="s">
        <v>33</v>
      </c>
      <c r="P1053" t="s">
        <v>61</v>
      </c>
      <c r="Q1053" t="s">
        <v>1858</v>
      </c>
      <c r="R1053" t="s">
        <v>1859</v>
      </c>
      <c r="S1053">
        <v>54915</v>
      </c>
      <c r="T1053" s="3">
        <v>42081</v>
      </c>
      <c r="U1053" s="3">
        <v>42082</v>
      </c>
      <c r="V1053">
        <v>237.04259999999999</v>
      </c>
      <c r="W1053">
        <v>13</v>
      </c>
      <c r="X1053">
        <v>343.54</v>
      </c>
      <c r="Y1053">
        <v>91263</v>
      </c>
    </row>
    <row r="1054" spans="1:25" x14ac:dyDescent="0.25">
      <c r="A1054">
        <v>19048</v>
      </c>
      <c r="B1054" t="s">
        <v>106</v>
      </c>
      <c r="C1054">
        <v>7.0000000000000007E-2</v>
      </c>
      <c r="D1054">
        <v>172.99</v>
      </c>
      <c r="E1054">
        <v>19.989999999999998</v>
      </c>
      <c r="F1054">
        <v>1906</v>
      </c>
      <c r="G1054" t="s">
        <v>1861</v>
      </c>
      <c r="H1054" t="s">
        <v>49</v>
      </c>
      <c r="I1054" t="s">
        <v>28</v>
      </c>
      <c r="J1054" t="s">
        <v>29</v>
      </c>
      <c r="K1054" t="s">
        <v>109</v>
      </c>
      <c r="L1054" t="s">
        <v>59</v>
      </c>
      <c r="M1054" t="s">
        <v>1862</v>
      </c>
      <c r="N1054">
        <v>0.39</v>
      </c>
      <c r="O1054" t="s">
        <v>33</v>
      </c>
      <c r="P1054" t="s">
        <v>53</v>
      </c>
      <c r="Q1054" t="s">
        <v>154</v>
      </c>
      <c r="R1054" t="s">
        <v>1854</v>
      </c>
      <c r="S1054">
        <v>45801</v>
      </c>
      <c r="T1054" s="3">
        <v>42141</v>
      </c>
      <c r="U1054" s="3">
        <v>42141</v>
      </c>
      <c r="V1054">
        <v>2502.6851999999999</v>
      </c>
      <c r="W1054">
        <v>22</v>
      </c>
      <c r="X1054">
        <v>3627.08</v>
      </c>
      <c r="Y1054">
        <v>86500</v>
      </c>
    </row>
    <row r="1055" spans="1:25" x14ac:dyDescent="0.25">
      <c r="A1055">
        <v>19049</v>
      </c>
      <c r="B1055" t="s">
        <v>106</v>
      </c>
      <c r="C1055">
        <v>0.09</v>
      </c>
      <c r="D1055">
        <v>7.64</v>
      </c>
      <c r="E1055">
        <v>1.39</v>
      </c>
      <c r="F1055">
        <v>1907</v>
      </c>
      <c r="G1055" t="s">
        <v>1863</v>
      </c>
      <c r="H1055" t="s">
        <v>49</v>
      </c>
      <c r="I1055" t="s">
        <v>28</v>
      </c>
      <c r="J1055" t="s">
        <v>29</v>
      </c>
      <c r="K1055" t="s">
        <v>69</v>
      </c>
      <c r="L1055" t="s">
        <v>59</v>
      </c>
      <c r="M1055" t="s">
        <v>1239</v>
      </c>
      <c r="N1055">
        <v>0.36</v>
      </c>
      <c r="O1055" t="s">
        <v>33</v>
      </c>
      <c r="P1055" t="s">
        <v>53</v>
      </c>
      <c r="Q1055" t="s">
        <v>154</v>
      </c>
      <c r="R1055" t="s">
        <v>1864</v>
      </c>
      <c r="S1055">
        <v>44052</v>
      </c>
      <c r="T1055" s="3">
        <v>42141</v>
      </c>
      <c r="U1055" s="3">
        <v>42150</v>
      </c>
      <c r="V1055">
        <v>0.68800000000000017</v>
      </c>
      <c r="W1055">
        <v>1</v>
      </c>
      <c r="X1055">
        <v>8.34</v>
      </c>
      <c r="Y1055">
        <v>86500</v>
      </c>
    </row>
    <row r="1056" spans="1:25" x14ac:dyDescent="0.25">
      <c r="A1056">
        <v>23812</v>
      </c>
      <c r="B1056" t="s">
        <v>37</v>
      </c>
      <c r="C1056">
        <v>0.02</v>
      </c>
      <c r="D1056">
        <v>29.17</v>
      </c>
      <c r="E1056">
        <v>6.27</v>
      </c>
      <c r="F1056">
        <v>1910</v>
      </c>
      <c r="G1056" t="s">
        <v>1865</v>
      </c>
      <c r="H1056" t="s">
        <v>49</v>
      </c>
      <c r="I1056" t="s">
        <v>40</v>
      </c>
      <c r="J1056" t="s">
        <v>29</v>
      </c>
      <c r="K1056" t="s">
        <v>109</v>
      </c>
      <c r="L1056" t="s">
        <v>59</v>
      </c>
      <c r="M1056" t="s">
        <v>525</v>
      </c>
      <c r="N1056">
        <v>0.37</v>
      </c>
      <c r="O1056" t="s">
        <v>33</v>
      </c>
      <c r="P1056" t="s">
        <v>136</v>
      </c>
      <c r="Q1056" t="s">
        <v>387</v>
      </c>
      <c r="R1056" t="s">
        <v>1866</v>
      </c>
      <c r="S1056">
        <v>30269</v>
      </c>
      <c r="T1056" s="3">
        <v>42005</v>
      </c>
      <c r="U1056" s="3">
        <v>42006</v>
      </c>
      <c r="V1056">
        <v>36.905999999999999</v>
      </c>
      <c r="W1056">
        <v>2</v>
      </c>
      <c r="X1056">
        <v>63.32</v>
      </c>
      <c r="Y1056">
        <v>91371</v>
      </c>
    </row>
    <row r="1057" spans="1:25" x14ac:dyDescent="0.25">
      <c r="A1057">
        <v>18962</v>
      </c>
      <c r="B1057" t="s">
        <v>47</v>
      </c>
      <c r="C1057">
        <v>0.03</v>
      </c>
      <c r="D1057">
        <v>11.99</v>
      </c>
      <c r="E1057">
        <v>5.99</v>
      </c>
      <c r="F1057">
        <v>1916</v>
      </c>
      <c r="G1057" t="s">
        <v>1867</v>
      </c>
      <c r="H1057" t="s">
        <v>49</v>
      </c>
      <c r="I1057" t="s">
        <v>40</v>
      </c>
      <c r="J1057" t="s">
        <v>77</v>
      </c>
      <c r="K1057" t="s">
        <v>85</v>
      </c>
      <c r="L1057" t="s">
        <v>86</v>
      </c>
      <c r="M1057" t="s">
        <v>1868</v>
      </c>
      <c r="N1057">
        <v>0.36</v>
      </c>
      <c r="O1057" t="s">
        <v>33</v>
      </c>
      <c r="P1057" t="s">
        <v>136</v>
      </c>
      <c r="Q1057" t="s">
        <v>958</v>
      </c>
      <c r="R1057" t="s">
        <v>1869</v>
      </c>
      <c r="S1057">
        <v>72209</v>
      </c>
      <c r="T1057" s="3">
        <v>42062</v>
      </c>
      <c r="U1057" s="3">
        <v>42063</v>
      </c>
      <c r="V1057">
        <v>-216.02980000000002</v>
      </c>
      <c r="W1057">
        <v>7</v>
      </c>
      <c r="X1057">
        <v>83.72</v>
      </c>
      <c r="Y1057">
        <v>85893</v>
      </c>
    </row>
    <row r="1058" spans="1:25" x14ac:dyDescent="0.25">
      <c r="A1058">
        <v>18016</v>
      </c>
      <c r="B1058" t="s">
        <v>25</v>
      </c>
      <c r="C1058">
        <v>0.01</v>
      </c>
      <c r="D1058">
        <v>125.99</v>
      </c>
      <c r="E1058">
        <v>8.99</v>
      </c>
      <c r="F1058">
        <v>1916</v>
      </c>
      <c r="G1058" t="s">
        <v>1867</v>
      </c>
      <c r="H1058" t="s">
        <v>49</v>
      </c>
      <c r="I1058" t="s">
        <v>40</v>
      </c>
      <c r="J1058" t="s">
        <v>77</v>
      </c>
      <c r="K1058" t="s">
        <v>78</v>
      </c>
      <c r="L1058" t="s">
        <v>59</v>
      </c>
      <c r="M1058" t="s">
        <v>856</v>
      </c>
      <c r="N1058">
        <v>0.55000000000000004</v>
      </c>
      <c r="O1058" t="s">
        <v>33</v>
      </c>
      <c r="P1058" t="s">
        <v>136</v>
      </c>
      <c r="Q1058" t="s">
        <v>958</v>
      </c>
      <c r="R1058" t="s">
        <v>1869</v>
      </c>
      <c r="S1058">
        <v>72209</v>
      </c>
      <c r="T1058" s="3">
        <v>42110</v>
      </c>
      <c r="U1058" s="3">
        <v>42112</v>
      </c>
      <c r="V1058">
        <v>-45.471999999999994</v>
      </c>
      <c r="W1058">
        <v>9</v>
      </c>
      <c r="X1058">
        <v>1011.44</v>
      </c>
      <c r="Y1058">
        <v>85895</v>
      </c>
    </row>
    <row r="1059" spans="1:25" x14ac:dyDescent="0.25">
      <c r="A1059">
        <v>21000</v>
      </c>
      <c r="B1059" t="s">
        <v>56</v>
      </c>
      <c r="C1059">
        <v>0.08</v>
      </c>
      <c r="D1059">
        <v>18.7</v>
      </c>
      <c r="E1059">
        <v>8.99</v>
      </c>
      <c r="F1059">
        <v>1917</v>
      </c>
      <c r="G1059" t="s">
        <v>1870</v>
      </c>
      <c r="H1059" t="s">
        <v>49</v>
      </c>
      <c r="I1059" t="s">
        <v>40</v>
      </c>
      <c r="J1059" t="s">
        <v>41</v>
      </c>
      <c r="K1059" t="s">
        <v>50</v>
      </c>
      <c r="L1059" t="s">
        <v>51</v>
      </c>
      <c r="M1059" t="s">
        <v>1871</v>
      </c>
      <c r="N1059">
        <v>0.47</v>
      </c>
      <c r="O1059" t="s">
        <v>33</v>
      </c>
      <c r="P1059" t="s">
        <v>136</v>
      </c>
      <c r="Q1059" t="s">
        <v>958</v>
      </c>
      <c r="R1059" t="s">
        <v>1872</v>
      </c>
      <c r="S1059">
        <v>72113</v>
      </c>
      <c r="T1059" s="3">
        <v>42090</v>
      </c>
      <c r="U1059" s="3">
        <v>42091</v>
      </c>
      <c r="V1059">
        <v>16.136400000000002</v>
      </c>
      <c r="W1059">
        <v>7</v>
      </c>
      <c r="X1059">
        <v>132.22999999999999</v>
      </c>
      <c r="Y1059">
        <v>85894</v>
      </c>
    </row>
    <row r="1060" spans="1:25" x14ac:dyDescent="0.25">
      <c r="A1060">
        <v>19967</v>
      </c>
      <c r="B1060" t="s">
        <v>25</v>
      </c>
      <c r="C1060">
        <v>0.08</v>
      </c>
      <c r="D1060">
        <v>22.23</v>
      </c>
      <c r="E1060">
        <v>3.63</v>
      </c>
      <c r="F1060">
        <v>1917</v>
      </c>
      <c r="G1060" t="s">
        <v>1870</v>
      </c>
      <c r="H1060" t="s">
        <v>49</v>
      </c>
      <c r="I1060" t="s">
        <v>40</v>
      </c>
      <c r="J1060" t="s">
        <v>41</v>
      </c>
      <c r="K1060" t="s">
        <v>50</v>
      </c>
      <c r="L1060" t="s">
        <v>51</v>
      </c>
      <c r="M1060" t="s">
        <v>1873</v>
      </c>
      <c r="N1060">
        <v>0.52</v>
      </c>
      <c r="O1060" t="s">
        <v>33</v>
      </c>
      <c r="P1060" t="s">
        <v>136</v>
      </c>
      <c r="Q1060" t="s">
        <v>958</v>
      </c>
      <c r="R1060" t="s">
        <v>1872</v>
      </c>
      <c r="S1060">
        <v>72113</v>
      </c>
      <c r="T1060" s="3">
        <v>42064</v>
      </c>
      <c r="U1060" s="3">
        <v>42066</v>
      </c>
      <c r="V1060">
        <v>-29.61</v>
      </c>
      <c r="W1060">
        <v>10</v>
      </c>
      <c r="X1060">
        <v>210.33</v>
      </c>
      <c r="Y1060">
        <v>85897</v>
      </c>
    </row>
    <row r="1061" spans="1:25" x14ac:dyDescent="0.25">
      <c r="A1061">
        <v>22246</v>
      </c>
      <c r="B1061" t="s">
        <v>106</v>
      </c>
      <c r="C1061">
        <v>0.1</v>
      </c>
      <c r="D1061">
        <v>10.44</v>
      </c>
      <c r="E1061">
        <v>5.75</v>
      </c>
      <c r="F1061">
        <v>1918</v>
      </c>
      <c r="G1061" t="s">
        <v>1874</v>
      </c>
      <c r="H1061" t="s">
        <v>27</v>
      </c>
      <c r="I1061" t="s">
        <v>40</v>
      </c>
      <c r="J1061" t="s">
        <v>29</v>
      </c>
      <c r="K1061" t="s">
        <v>109</v>
      </c>
      <c r="L1061" t="s">
        <v>59</v>
      </c>
      <c r="M1061" t="s">
        <v>1875</v>
      </c>
      <c r="N1061">
        <v>0.39</v>
      </c>
      <c r="O1061" t="s">
        <v>33</v>
      </c>
      <c r="P1061" t="s">
        <v>136</v>
      </c>
      <c r="Q1061" t="s">
        <v>958</v>
      </c>
      <c r="R1061" t="s">
        <v>1876</v>
      </c>
      <c r="S1061">
        <v>72450</v>
      </c>
      <c r="T1061" s="3">
        <v>42098</v>
      </c>
      <c r="U1061" s="3">
        <v>42105</v>
      </c>
      <c r="V1061">
        <v>125.72399999999999</v>
      </c>
      <c r="W1061">
        <v>17</v>
      </c>
      <c r="X1061">
        <v>168.04</v>
      </c>
      <c r="Y1061">
        <v>85898</v>
      </c>
    </row>
    <row r="1062" spans="1:25" x14ac:dyDescent="0.25">
      <c r="A1062">
        <v>24971</v>
      </c>
      <c r="B1062" t="s">
        <v>25</v>
      </c>
      <c r="C1062">
        <v>0</v>
      </c>
      <c r="D1062">
        <v>195.99</v>
      </c>
      <c r="E1062">
        <v>8.99</v>
      </c>
      <c r="F1062">
        <v>1919</v>
      </c>
      <c r="G1062" t="s">
        <v>1877</v>
      </c>
      <c r="H1062" t="s">
        <v>49</v>
      </c>
      <c r="I1062" t="s">
        <v>40</v>
      </c>
      <c r="J1062" t="s">
        <v>77</v>
      </c>
      <c r="K1062" t="s">
        <v>78</v>
      </c>
      <c r="L1062" t="s">
        <v>59</v>
      </c>
      <c r="M1062" t="s">
        <v>734</v>
      </c>
      <c r="N1062">
        <v>0.6</v>
      </c>
      <c r="O1062" t="s">
        <v>33</v>
      </c>
      <c r="P1062" t="s">
        <v>136</v>
      </c>
      <c r="Q1062" t="s">
        <v>958</v>
      </c>
      <c r="R1062" t="s">
        <v>1878</v>
      </c>
      <c r="S1062">
        <v>71603</v>
      </c>
      <c r="T1062" s="3">
        <v>42059</v>
      </c>
      <c r="U1062" s="3">
        <v>42060</v>
      </c>
      <c r="V1062">
        <v>114.88199999999999</v>
      </c>
      <c r="W1062">
        <v>5</v>
      </c>
      <c r="X1062">
        <v>882.93</v>
      </c>
      <c r="Y1062">
        <v>85896</v>
      </c>
    </row>
    <row r="1063" spans="1:25" x14ac:dyDescent="0.25">
      <c r="A1063">
        <v>21563</v>
      </c>
      <c r="B1063" t="s">
        <v>25</v>
      </c>
      <c r="C1063">
        <v>0.02</v>
      </c>
      <c r="D1063">
        <v>259.70999999999998</v>
      </c>
      <c r="E1063">
        <v>66.67</v>
      </c>
      <c r="F1063">
        <v>1927</v>
      </c>
      <c r="G1063" t="s">
        <v>1879</v>
      </c>
      <c r="H1063" t="s">
        <v>39</v>
      </c>
      <c r="I1063" t="s">
        <v>40</v>
      </c>
      <c r="J1063" t="s">
        <v>41</v>
      </c>
      <c r="K1063" t="s">
        <v>152</v>
      </c>
      <c r="L1063" t="s">
        <v>121</v>
      </c>
      <c r="M1063" t="s">
        <v>342</v>
      </c>
      <c r="N1063">
        <v>0.65</v>
      </c>
      <c r="O1063" t="s">
        <v>33</v>
      </c>
      <c r="P1063" t="s">
        <v>136</v>
      </c>
      <c r="Q1063" t="s">
        <v>932</v>
      </c>
      <c r="R1063" t="s">
        <v>1576</v>
      </c>
      <c r="S1063">
        <v>29611</v>
      </c>
      <c r="T1063" s="3">
        <v>42041</v>
      </c>
      <c r="U1063" s="3">
        <v>42041</v>
      </c>
      <c r="V1063">
        <v>-14.448</v>
      </c>
      <c r="W1063">
        <v>8</v>
      </c>
      <c r="X1063">
        <v>1757.15</v>
      </c>
      <c r="Y1063">
        <v>88579</v>
      </c>
    </row>
    <row r="1064" spans="1:25" x14ac:dyDescent="0.25">
      <c r="A1064">
        <v>22686</v>
      </c>
      <c r="B1064" t="s">
        <v>37</v>
      </c>
      <c r="C1064">
        <v>0.1</v>
      </c>
      <c r="D1064">
        <v>1889.99</v>
      </c>
      <c r="E1064">
        <v>19.989999999999998</v>
      </c>
      <c r="F1064">
        <v>1928</v>
      </c>
      <c r="G1064" t="s">
        <v>1880</v>
      </c>
      <c r="H1064" t="s">
        <v>49</v>
      </c>
      <c r="I1064" t="s">
        <v>40</v>
      </c>
      <c r="J1064" t="s">
        <v>29</v>
      </c>
      <c r="K1064" t="s">
        <v>109</v>
      </c>
      <c r="L1064" t="s">
        <v>59</v>
      </c>
      <c r="M1064" t="s">
        <v>1881</v>
      </c>
      <c r="N1064">
        <v>0.36</v>
      </c>
      <c r="O1064" t="s">
        <v>33</v>
      </c>
      <c r="P1064" t="s">
        <v>136</v>
      </c>
      <c r="Q1064" t="s">
        <v>932</v>
      </c>
      <c r="R1064" t="s">
        <v>1882</v>
      </c>
      <c r="S1064">
        <v>29651</v>
      </c>
      <c r="T1064" s="3">
        <v>42025</v>
      </c>
      <c r="U1064" s="3">
        <v>42025</v>
      </c>
      <c r="V1064">
        <v>-42.545999999999999</v>
      </c>
      <c r="W1064">
        <v>1</v>
      </c>
      <c r="X1064">
        <v>1786.04</v>
      </c>
      <c r="Y1064">
        <v>88580</v>
      </c>
    </row>
    <row r="1065" spans="1:25" x14ac:dyDescent="0.25">
      <c r="A1065">
        <v>18159</v>
      </c>
      <c r="B1065" t="s">
        <v>106</v>
      </c>
      <c r="C1065">
        <v>0.06</v>
      </c>
      <c r="D1065">
        <v>3.58</v>
      </c>
      <c r="E1065">
        <v>1.63</v>
      </c>
      <c r="F1065">
        <v>1933</v>
      </c>
      <c r="G1065" t="s">
        <v>1883</v>
      </c>
      <c r="H1065" t="s">
        <v>49</v>
      </c>
      <c r="I1065" t="s">
        <v>28</v>
      </c>
      <c r="J1065" t="s">
        <v>29</v>
      </c>
      <c r="K1065" t="s">
        <v>66</v>
      </c>
      <c r="L1065" t="s">
        <v>31</v>
      </c>
      <c r="M1065" t="s">
        <v>67</v>
      </c>
      <c r="N1065">
        <v>0.36</v>
      </c>
      <c r="O1065" t="s">
        <v>33</v>
      </c>
      <c r="P1065" t="s">
        <v>61</v>
      </c>
      <c r="Q1065" t="s">
        <v>130</v>
      </c>
      <c r="R1065" t="s">
        <v>1884</v>
      </c>
      <c r="S1065">
        <v>75043</v>
      </c>
      <c r="T1065" s="3">
        <v>42113</v>
      </c>
      <c r="U1065" s="3">
        <v>42117</v>
      </c>
      <c r="V1065">
        <v>14</v>
      </c>
      <c r="W1065">
        <v>10</v>
      </c>
      <c r="X1065">
        <v>34.76</v>
      </c>
      <c r="Y1065">
        <v>86687</v>
      </c>
    </row>
    <row r="1066" spans="1:25" x14ac:dyDescent="0.25">
      <c r="A1066">
        <v>19697</v>
      </c>
      <c r="B1066" t="s">
        <v>106</v>
      </c>
      <c r="C1066">
        <v>0.04</v>
      </c>
      <c r="D1066">
        <v>180.98</v>
      </c>
      <c r="E1066">
        <v>30</v>
      </c>
      <c r="F1066">
        <v>1934</v>
      </c>
      <c r="G1066" t="s">
        <v>1885</v>
      </c>
      <c r="H1066" t="s">
        <v>39</v>
      </c>
      <c r="I1066" t="s">
        <v>40</v>
      </c>
      <c r="J1066" t="s">
        <v>41</v>
      </c>
      <c r="K1066" t="s">
        <v>42</v>
      </c>
      <c r="L1066" t="s">
        <v>43</v>
      </c>
      <c r="M1066" t="s">
        <v>1886</v>
      </c>
      <c r="N1066">
        <v>0.69</v>
      </c>
      <c r="O1066" t="s">
        <v>33</v>
      </c>
      <c r="P1066" t="s">
        <v>61</v>
      </c>
      <c r="Q1066" t="s">
        <v>130</v>
      </c>
      <c r="R1066" t="s">
        <v>883</v>
      </c>
      <c r="S1066">
        <v>78626</v>
      </c>
      <c r="T1066" s="3">
        <v>42154</v>
      </c>
      <c r="U1066" s="3">
        <v>42154</v>
      </c>
      <c r="V1066">
        <v>52.988000000000056</v>
      </c>
      <c r="W1066">
        <v>3</v>
      </c>
      <c r="X1066">
        <v>561.65</v>
      </c>
      <c r="Y1066">
        <v>86688</v>
      </c>
    </row>
    <row r="1067" spans="1:25" x14ac:dyDescent="0.25">
      <c r="A1067">
        <v>19780</v>
      </c>
      <c r="B1067" t="s">
        <v>47</v>
      </c>
      <c r="C1067">
        <v>0.01</v>
      </c>
      <c r="D1067">
        <v>42.98</v>
      </c>
      <c r="E1067">
        <v>4.62</v>
      </c>
      <c r="F1067">
        <v>1935</v>
      </c>
      <c r="G1067" t="s">
        <v>1887</v>
      </c>
      <c r="H1067" t="s">
        <v>27</v>
      </c>
      <c r="I1067" t="s">
        <v>28</v>
      </c>
      <c r="J1067" t="s">
        <v>29</v>
      </c>
      <c r="K1067" t="s">
        <v>257</v>
      </c>
      <c r="L1067" t="s">
        <v>59</v>
      </c>
      <c r="M1067" t="s">
        <v>1888</v>
      </c>
      <c r="N1067">
        <v>0.56000000000000005</v>
      </c>
      <c r="O1067" t="s">
        <v>33</v>
      </c>
      <c r="P1067" t="s">
        <v>61</v>
      </c>
      <c r="Q1067" t="s">
        <v>130</v>
      </c>
      <c r="R1067" t="s">
        <v>1889</v>
      </c>
      <c r="S1067">
        <v>75051</v>
      </c>
      <c r="T1067" s="3">
        <v>42102</v>
      </c>
      <c r="U1067" s="3">
        <v>42104</v>
      </c>
      <c r="V1067">
        <v>285.47370000000001</v>
      </c>
      <c r="W1067">
        <v>9</v>
      </c>
      <c r="X1067">
        <v>413.73</v>
      </c>
      <c r="Y1067">
        <v>86686</v>
      </c>
    </row>
    <row r="1068" spans="1:25" x14ac:dyDescent="0.25">
      <c r="A1068">
        <v>19698</v>
      </c>
      <c r="B1068" t="s">
        <v>106</v>
      </c>
      <c r="C1068">
        <v>0.06</v>
      </c>
      <c r="D1068">
        <v>3.25</v>
      </c>
      <c r="E1068">
        <v>49</v>
      </c>
      <c r="F1068">
        <v>1935</v>
      </c>
      <c r="G1068" t="s">
        <v>1887</v>
      </c>
      <c r="H1068" t="s">
        <v>49</v>
      </c>
      <c r="I1068" t="s">
        <v>40</v>
      </c>
      <c r="J1068" t="s">
        <v>29</v>
      </c>
      <c r="K1068" t="s">
        <v>257</v>
      </c>
      <c r="L1068" t="s">
        <v>236</v>
      </c>
      <c r="M1068" t="s">
        <v>1890</v>
      </c>
      <c r="N1068">
        <v>0.56000000000000005</v>
      </c>
      <c r="O1068" t="s">
        <v>33</v>
      </c>
      <c r="P1068" t="s">
        <v>61</v>
      </c>
      <c r="Q1068" t="s">
        <v>130</v>
      </c>
      <c r="R1068" t="s">
        <v>1889</v>
      </c>
      <c r="S1068">
        <v>75051</v>
      </c>
      <c r="T1068" s="3">
        <v>42154</v>
      </c>
      <c r="U1068" s="3">
        <v>42160</v>
      </c>
      <c r="V1068">
        <v>10.50800000000001</v>
      </c>
      <c r="W1068">
        <v>2</v>
      </c>
      <c r="X1068">
        <v>55.6</v>
      </c>
      <c r="Y1068">
        <v>86688</v>
      </c>
    </row>
    <row r="1069" spans="1:25" x14ac:dyDescent="0.25">
      <c r="A1069">
        <v>19699</v>
      </c>
      <c r="B1069" t="s">
        <v>106</v>
      </c>
      <c r="C1069">
        <v>0.01</v>
      </c>
      <c r="D1069">
        <v>110.98</v>
      </c>
      <c r="E1069">
        <v>13.99</v>
      </c>
      <c r="F1069">
        <v>1935</v>
      </c>
      <c r="G1069" t="s">
        <v>1887</v>
      </c>
      <c r="H1069" t="s">
        <v>49</v>
      </c>
      <c r="I1069" t="s">
        <v>40</v>
      </c>
      <c r="J1069" t="s">
        <v>41</v>
      </c>
      <c r="K1069" t="s">
        <v>50</v>
      </c>
      <c r="L1069" t="s">
        <v>86</v>
      </c>
      <c r="M1069" t="s">
        <v>1891</v>
      </c>
      <c r="N1069">
        <v>0.69</v>
      </c>
      <c r="O1069" t="s">
        <v>33</v>
      </c>
      <c r="P1069" t="s">
        <v>61</v>
      </c>
      <c r="Q1069" t="s">
        <v>130</v>
      </c>
      <c r="R1069" t="s">
        <v>1889</v>
      </c>
      <c r="S1069">
        <v>75051</v>
      </c>
      <c r="T1069" s="3">
        <v>42154</v>
      </c>
      <c r="U1069" s="3">
        <v>42159</v>
      </c>
      <c r="V1069">
        <v>1448.7309</v>
      </c>
      <c r="W1069">
        <v>19</v>
      </c>
      <c r="X1069">
        <v>2099.61</v>
      </c>
      <c r="Y1069">
        <v>86688</v>
      </c>
    </row>
    <row r="1070" spans="1:25" x14ac:dyDescent="0.25">
      <c r="A1070">
        <v>19700</v>
      </c>
      <c r="B1070" t="s">
        <v>106</v>
      </c>
      <c r="C1070">
        <v>0.05</v>
      </c>
      <c r="D1070">
        <v>3.95</v>
      </c>
      <c r="E1070">
        <v>2</v>
      </c>
      <c r="F1070">
        <v>1935</v>
      </c>
      <c r="G1070" t="s">
        <v>1887</v>
      </c>
      <c r="H1070" t="s">
        <v>27</v>
      </c>
      <c r="I1070" t="s">
        <v>40</v>
      </c>
      <c r="J1070" t="s">
        <v>29</v>
      </c>
      <c r="K1070" t="s">
        <v>66</v>
      </c>
      <c r="L1070" t="s">
        <v>31</v>
      </c>
      <c r="M1070" t="s">
        <v>1353</v>
      </c>
      <c r="N1070">
        <v>0.53</v>
      </c>
      <c r="O1070" t="s">
        <v>33</v>
      </c>
      <c r="P1070" t="s">
        <v>61</v>
      </c>
      <c r="Q1070" t="s">
        <v>130</v>
      </c>
      <c r="R1070" t="s">
        <v>1889</v>
      </c>
      <c r="S1070">
        <v>75051</v>
      </c>
      <c r="T1070" s="3">
        <v>42154</v>
      </c>
      <c r="U1070" s="3">
        <v>42162</v>
      </c>
      <c r="V1070">
        <v>1.0040000000000004</v>
      </c>
      <c r="W1070">
        <v>23</v>
      </c>
      <c r="X1070">
        <v>96.6</v>
      </c>
      <c r="Y1070">
        <v>86688</v>
      </c>
    </row>
    <row r="1071" spans="1:25" x14ac:dyDescent="0.25">
      <c r="A1071">
        <v>23551</v>
      </c>
      <c r="B1071" t="s">
        <v>56</v>
      </c>
      <c r="C1071">
        <v>0.1</v>
      </c>
      <c r="D1071">
        <v>152.47999999999999</v>
      </c>
      <c r="E1071">
        <v>4</v>
      </c>
      <c r="F1071">
        <v>1938</v>
      </c>
      <c r="G1071" t="s">
        <v>1892</v>
      </c>
      <c r="H1071" t="s">
        <v>27</v>
      </c>
      <c r="I1071" t="s">
        <v>28</v>
      </c>
      <c r="J1071" t="s">
        <v>77</v>
      </c>
      <c r="K1071" t="s">
        <v>180</v>
      </c>
      <c r="L1071" t="s">
        <v>59</v>
      </c>
      <c r="M1071" t="s">
        <v>609</v>
      </c>
      <c r="N1071">
        <v>0.79</v>
      </c>
      <c r="O1071" t="s">
        <v>33</v>
      </c>
      <c r="P1071" t="s">
        <v>61</v>
      </c>
      <c r="Q1071" t="s">
        <v>183</v>
      </c>
      <c r="R1071" t="s">
        <v>1893</v>
      </c>
      <c r="S1071">
        <v>66801</v>
      </c>
      <c r="T1071" s="3">
        <v>42085</v>
      </c>
      <c r="U1071" s="3">
        <v>42086</v>
      </c>
      <c r="V1071">
        <v>-521.09</v>
      </c>
      <c r="W1071">
        <v>4</v>
      </c>
      <c r="X1071">
        <v>558.16999999999996</v>
      </c>
      <c r="Y1071">
        <v>88870</v>
      </c>
    </row>
    <row r="1072" spans="1:25" x14ac:dyDescent="0.25">
      <c r="A1072">
        <v>23550</v>
      </c>
      <c r="B1072" t="s">
        <v>56</v>
      </c>
      <c r="C1072">
        <v>0.08</v>
      </c>
      <c r="D1072">
        <v>6.84</v>
      </c>
      <c r="E1072">
        <v>8.3699999999999992</v>
      </c>
      <c r="F1072">
        <v>1940</v>
      </c>
      <c r="G1072" t="s">
        <v>1894</v>
      </c>
      <c r="H1072" t="s">
        <v>49</v>
      </c>
      <c r="I1072" t="s">
        <v>28</v>
      </c>
      <c r="J1072" t="s">
        <v>29</v>
      </c>
      <c r="K1072" t="s">
        <v>174</v>
      </c>
      <c r="L1072" t="s">
        <v>51</v>
      </c>
      <c r="M1072" t="s">
        <v>1697</v>
      </c>
      <c r="N1072">
        <v>0.57999999999999996</v>
      </c>
      <c r="O1072" t="s">
        <v>33</v>
      </c>
      <c r="P1072" t="s">
        <v>34</v>
      </c>
      <c r="Q1072" t="s">
        <v>212</v>
      </c>
      <c r="R1072" t="s">
        <v>1895</v>
      </c>
      <c r="S1072">
        <v>84020</v>
      </c>
      <c r="T1072" s="3">
        <v>42085</v>
      </c>
      <c r="U1072" s="3">
        <v>42087</v>
      </c>
      <c r="V1072">
        <v>-29.49</v>
      </c>
      <c r="W1072">
        <v>1</v>
      </c>
      <c r="X1072">
        <v>8.39</v>
      </c>
      <c r="Y1072">
        <v>88870</v>
      </c>
    </row>
    <row r="1073" spans="1:25" x14ac:dyDescent="0.25">
      <c r="A1073">
        <v>25531</v>
      </c>
      <c r="B1073" t="s">
        <v>106</v>
      </c>
      <c r="C1073">
        <v>0</v>
      </c>
      <c r="D1073">
        <v>78.650000000000006</v>
      </c>
      <c r="E1073">
        <v>13.99</v>
      </c>
      <c r="F1073">
        <v>1940</v>
      </c>
      <c r="G1073" t="s">
        <v>1894</v>
      </c>
      <c r="H1073" t="s">
        <v>49</v>
      </c>
      <c r="I1073" t="s">
        <v>28</v>
      </c>
      <c r="J1073" t="s">
        <v>29</v>
      </c>
      <c r="K1073" t="s">
        <v>257</v>
      </c>
      <c r="L1073" t="s">
        <v>86</v>
      </c>
      <c r="M1073" t="s">
        <v>1896</v>
      </c>
      <c r="N1073">
        <v>0.52</v>
      </c>
      <c r="O1073" t="s">
        <v>33</v>
      </c>
      <c r="P1073" t="s">
        <v>34</v>
      </c>
      <c r="Q1073" t="s">
        <v>212</v>
      </c>
      <c r="R1073" t="s">
        <v>1895</v>
      </c>
      <c r="S1073">
        <v>84020</v>
      </c>
      <c r="T1073" s="3">
        <v>42113</v>
      </c>
      <c r="U1073" s="3">
        <v>42120</v>
      </c>
      <c r="V1073">
        <v>386.00669999999991</v>
      </c>
      <c r="W1073">
        <v>7</v>
      </c>
      <c r="X1073">
        <v>559.42999999999995</v>
      </c>
      <c r="Y1073">
        <v>88871</v>
      </c>
    </row>
    <row r="1074" spans="1:25" x14ac:dyDescent="0.25">
      <c r="A1074">
        <v>25532</v>
      </c>
      <c r="B1074" t="s">
        <v>106</v>
      </c>
      <c r="C1074">
        <v>0.08</v>
      </c>
      <c r="D1074">
        <v>122.99</v>
      </c>
      <c r="E1074">
        <v>70.2</v>
      </c>
      <c r="F1074">
        <v>1940</v>
      </c>
      <c r="G1074" t="s">
        <v>1894</v>
      </c>
      <c r="H1074" t="s">
        <v>39</v>
      </c>
      <c r="I1074" t="s">
        <v>28</v>
      </c>
      <c r="J1074" t="s">
        <v>41</v>
      </c>
      <c r="K1074" t="s">
        <v>42</v>
      </c>
      <c r="L1074" t="s">
        <v>43</v>
      </c>
      <c r="M1074" t="s">
        <v>147</v>
      </c>
      <c r="N1074">
        <v>0.74</v>
      </c>
      <c r="O1074" t="s">
        <v>33</v>
      </c>
      <c r="P1074" t="s">
        <v>34</v>
      </c>
      <c r="Q1074" t="s">
        <v>212</v>
      </c>
      <c r="R1074" t="s">
        <v>1895</v>
      </c>
      <c r="S1074">
        <v>84020</v>
      </c>
      <c r="T1074" s="3">
        <v>42113</v>
      </c>
      <c r="U1074" s="3">
        <v>42118</v>
      </c>
      <c r="V1074">
        <v>-1867.97</v>
      </c>
      <c r="W1074">
        <v>10</v>
      </c>
      <c r="X1074">
        <v>1216.52</v>
      </c>
      <c r="Y1074">
        <v>88871</v>
      </c>
    </row>
    <row r="1075" spans="1:25" x14ac:dyDescent="0.25">
      <c r="A1075">
        <v>20371</v>
      </c>
      <c r="B1075" t="s">
        <v>56</v>
      </c>
      <c r="C1075">
        <v>0.08</v>
      </c>
      <c r="D1075">
        <v>90.98</v>
      </c>
      <c r="E1075">
        <v>56.2</v>
      </c>
      <c r="F1075">
        <v>1946</v>
      </c>
      <c r="G1075" t="s">
        <v>1897</v>
      </c>
      <c r="H1075" t="s">
        <v>49</v>
      </c>
      <c r="I1075" t="s">
        <v>114</v>
      </c>
      <c r="J1075" t="s">
        <v>41</v>
      </c>
      <c r="K1075" t="s">
        <v>50</v>
      </c>
      <c r="L1075" t="s">
        <v>86</v>
      </c>
      <c r="M1075" t="s">
        <v>1061</v>
      </c>
      <c r="N1075">
        <v>0.74</v>
      </c>
      <c r="O1075" t="s">
        <v>33</v>
      </c>
      <c r="P1075" t="s">
        <v>53</v>
      </c>
      <c r="Q1075" t="s">
        <v>234</v>
      </c>
      <c r="R1075" t="s">
        <v>1898</v>
      </c>
      <c r="S1075">
        <v>15228</v>
      </c>
      <c r="T1075" s="3">
        <v>42030</v>
      </c>
      <c r="U1075" s="3">
        <v>42032</v>
      </c>
      <c r="V1075">
        <v>-1920.9336000000001</v>
      </c>
      <c r="W1075">
        <v>12</v>
      </c>
      <c r="X1075">
        <v>1058.3599999999999</v>
      </c>
      <c r="Y1075">
        <v>86331</v>
      </c>
    </row>
    <row r="1076" spans="1:25" x14ac:dyDescent="0.25">
      <c r="A1076">
        <v>20372</v>
      </c>
      <c r="B1076" t="s">
        <v>56</v>
      </c>
      <c r="C1076">
        <v>7.0000000000000007E-2</v>
      </c>
      <c r="D1076">
        <v>5.98</v>
      </c>
      <c r="E1076">
        <v>5.35</v>
      </c>
      <c r="F1076">
        <v>1946</v>
      </c>
      <c r="G1076" t="s">
        <v>1897</v>
      </c>
      <c r="H1076" t="s">
        <v>49</v>
      </c>
      <c r="I1076" t="s">
        <v>114</v>
      </c>
      <c r="J1076" t="s">
        <v>29</v>
      </c>
      <c r="K1076" t="s">
        <v>93</v>
      </c>
      <c r="L1076" t="s">
        <v>59</v>
      </c>
      <c r="M1076" t="s">
        <v>1437</v>
      </c>
      <c r="N1076">
        <v>0.4</v>
      </c>
      <c r="O1076" t="s">
        <v>33</v>
      </c>
      <c r="P1076" t="s">
        <v>53</v>
      </c>
      <c r="Q1076" t="s">
        <v>234</v>
      </c>
      <c r="R1076" t="s">
        <v>1898</v>
      </c>
      <c r="S1076">
        <v>15228</v>
      </c>
      <c r="T1076" s="3">
        <v>42030</v>
      </c>
      <c r="U1076" s="3">
        <v>42032</v>
      </c>
      <c r="V1076">
        <v>-37.175200000000004</v>
      </c>
      <c r="W1076">
        <v>3</v>
      </c>
      <c r="X1076">
        <v>18.309999999999999</v>
      </c>
      <c r="Y1076">
        <v>86331</v>
      </c>
    </row>
    <row r="1077" spans="1:25" x14ac:dyDescent="0.25">
      <c r="A1077">
        <v>21762</v>
      </c>
      <c r="B1077" t="s">
        <v>106</v>
      </c>
      <c r="C1077">
        <v>0.05</v>
      </c>
      <c r="D1077">
        <v>424.21</v>
      </c>
      <c r="E1077">
        <v>110.2</v>
      </c>
      <c r="F1077">
        <v>1949</v>
      </c>
      <c r="G1077" t="s">
        <v>1899</v>
      </c>
      <c r="H1077" t="s">
        <v>39</v>
      </c>
      <c r="I1077" t="s">
        <v>58</v>
      </c>
      <c r="J1077" t="s">
        <v>41</v>
      </c>
      <c r="K1077" t="s">
        <v>152</v>
      </c>
      <c r="L1077" t="s">
        <v>121</v>
      </c>
      <c r="M1077" t="s">
        <v>1900</v>
      </c>
      <c r="N1077">
        <v>0.67</v>
      </c>
      <c r="O1077" t="s">
        <v>33</v>
      </c>
      <c r="P1077" t="s">
        <v>34</v>
      </c>
      <c r="Q1077" t="s">
        <v>82</v>
      </c>
      <c r="R1077" t="s">
        <v>1901</v>
      </c>
      <c r="S1077">
        <v>59715</v>
      </c>
      <c r="T1077" s="3">
        <v>42036</v>
      </c>
      <c r="U1077" s="3">
        <v>42040</v>
      </c>
      <c r="V1077">
        <v>-213.40280000000001</v>
      </c>
      <c r="W1077">
        <v>12</v>
      </c>
      <c r="X1077">
        <v>4935.22</v>
      </c>
      <c r="Y1077">
        <v>90415</v>
      </c>
    </row>
    <row r="1078" spans="1:25" x14ac:dyDescent="0.25">
      <c r="A1078">
        <v>24793</v>
      </c>
      <c r="B1078" t="s">
        <v>37</v>
      </c>
      <c r="C1078">
        <v>0.01</v>
      </c>
      <c r="D1078">
        <v>6.68</v>
      </c>
      <c r="E1078">
        <v>4.91</v>
      </c>
      <c r="F1078">
        <v>1950</v>
      </c>
      <c r="G1078" t="s">
        <v>1902</v>
      </c>
      <c r="H1078" t="s">
        <v>49</v>
      </c>
      <c r="I1078" t="s">
        <v>58</v>
      </c>
      <c r="J1078" t="s">
        <v>29</v>
      </c>
      <c r="K1078" t="s">
        <v>93</v>
      </c>
      <c r="L1078" t="s">
        <v>59</v>
      </c>
      <c r="M1078" t="s">
        <v>1903</v>
      </c>
      <c r="N1078">
        <v>0.37</v>
      </c>
      <c r="O1078" t="s">
        <v>33</v>
      </c>
      <c r="P1078" t="s">
        <v>34</v>
      </c>
      <c r="Q1078" t="s">
        <v>82</v>
      </c>
      <c r="R1078" t="s">
        <v>1904</v>
      </c>
      <c r="S1078">
        <v>59750</v>
      </c>
      <c r="T1078" s="3">
        <v>42010</v>
      </c>
      <c r="U1078" s="3">
        <v>42012</v>
      </c>
      <c r="V1078">
        <v>-15.48</v>
      </c>
      <c r="W1078">
        <v>7</v>
      </c>
      <c r="X1078">
        <v>51.03</v>
      </c>
      <c r="Y1078">
        <v>90414</v>
      </c>
    </row>
    <row r="1079" spans="1:25" x14ac:dyDescent="0.25">
      <c r="A1079">
        <v>23378</v>
      </c>
      <c r="B1079" t="s">
        <v>25</v>
      </c>
      <c r="C1079">
        <v>0.09</v>
      </c>
      <c r="D1079">
        <v>40.98</v>
      </c>
      <c r="E1079">
        <v>6.5</v>
      </c>
      <c r="F1079">
        <v>1956</v>
      </c>
      <c r="G1079" t="s">
        <v>1905</v>
      </c>
      <c r="H1079" t="s">
        <v>49</v>
      </c>
      <c r="I1079" t="s">
        <v>114</v>
      </c>
      <c r="J1079" t="s">
        <v>77</v>
      </c>
      <c r="K1079" t="s">
        <v>180</v>
      </c>
      <c r="L1079" t="s">
        <v>59</v>
      </c>
      <c r="M1079" t="s">
        <v>1270</v>
      </c>
      <c r="N1079">
        <v>0.74</v>
      </c>
      <c r="O1079" t="s">
        <v>33</v>
      </c>
      <c r="P1079" t="s">
        <v>34</v>
      </c>
      <c r="Q1079" t="s">
        <v>255</v>
      </c>
      <c r="R1079" t="s">
        <v>337</v>
      </c>
      <c r="S1079">
        <v>80027</v>
      </c>
      <c r="T1079" s="3">
        <v>42174</v>
      </c>
      <c r="U1079" s="3">
        <v>42176</v>
      </c>
      <c r="V1079">
        <v>-50.244999999999997</v>
      </c>
      <c r="W1079">
        <v>19</v>
      </c>
      <c r="X1079">
        <v>746.91</v>
      </c>
      <c r="Y1079">
        <v>89820</v>
      </c>
    </row>
    <row r="1080" spans="1:25" x14ac:dyDescent="0.25">
      <c r="A1080">
        <v>21638</v>
      </c>
      <c r="B1080" t="s">
        <v>25</v>
      </c>
      <c r="C1080">
        <v>0.09</v>
      </c>
      <c r="D1080">
        <v>77.510000000000005</v>
      </c>
      <c r="E1080">
        <v>4</v>
      </c>
      <c r="F1080">
        <v>1957</v>
      </c>
      <c r="G1080" t="s">
        <v>1906</v>
      </c>
      <c r="H1080" t="s">
        <v>49</v>
      </c>
      <c r="I1080" t="s">
        <v>114</v>
      </c>
      <c r="J1080" t="s">
        <v>77</v>
      </c>
      <c r="K1080" t="s">
        <v>180</v>
      </c>
      <c r="L1080" t="s">
        <v>59</v>
      </c>
      <c r="M1080" t="s">
        <v>1802</v>
      </c>
      <c r="N1080">
        <v>0.76</v>
      </c>
      <c r="O1080" t="s">
        <v>33</v>
      </c>
      <c r="P1080" t="s">
        <v>61</v>
      </c>
      <c r="Q1080" t="s">
        <v>506</v>
      </c>
      <c r="R1080" t="s">
        <v>1564</v>
      </c>
      <c r="S1080">
        <v>63130</v>
      </c>
      <c r="T1080" s="3">
        <v>42101</v>
      </c>
      <c r="U1080" s="3">
        <v>42103</v>
      </c>
      <c r="V1080">
        <v>-387.1044</v>
      </c>
      <c r="W1080">
        <v>1</v>
      </c>
      <c r="X1080">
        <v>77.47</v>
      </c>
      <c r="Y1080">
        <v>89818</v>
      </c>
    </row>
    <row r="1081" spans="1:25" x14ac:dyDescent="0.25">
      <c r="A1081">
        <v>24640</v>
      </c>
      <c r="B1081" t="s">
        <v>106</v>
      </c>
      <c r="C1081">
        <v>0.09</v>
      </c>
      <c r="D1081">
        <v>30.98</v>
      </c>
      <c r="E1081">
        <v>6.5</v>
      </c>
      <c r="F1081">
        <v>1958</v>
      </c>
      <c r="G1081" t="s">
        <v>1907</v>
      </c>
      <c r="H1081" t="s">
        <v>27</v>
      </c>
      <c r="I1081" t="s">
        <v>114</v>
      </c>
      <c r="J1081" t="s">
        <v>77</v>
      </c>
      <c r="K1081" t="s">
        <v>180</v>
      </c>
      <c r="L1081" t="s">
        <v>59</v>
      </c>
      <c r="M1081" t="s">
        <v>1908</v>
      </c>
      <c r="N1081">
        <v>0.64</v>
      </c>
      <c r="O1081" t="s">
        <v>33</v>
      </c>
      <c r="P1081" t="s">
        <v>34</v>
      </c>
      <c r="Q1081" t="s">
        <v>102</v>
      </c>
      <c r="R1081" t="s">
        <v>906</v>
      </c>
      <c r="S1081">
        <v>97068</v>
      </c>
      <c r="T1081" s="3">
        <v>42173</v>
      </c>
      <c r="U1081" s="3">
        <v>42177</v>
      </c>
      <c r="V1081">
        <v>-55.97</v>
      </c>
      <c r="W1081">
        <v>7</v>
      </c>
      <c r="X1081">
        <v>204.34</v>
      </c>
      <c r="Y1081">
        <v>89819</v>
      </c>
    </row>
    <row r="1082" spans="1:25" x14ac:dyDescent="0.25">
      <c r="A1082">
        <v>3956</v>
      </c>
      <c r="B1082" t="s">
        <v>47</v>
      </c>
      <c r="C1082">
        <v>0</v>
      </c>
      <c r="D1082">
        <v>20.28</v>
      </c>
      <c r="E1082">
        <v>14.39</v>
      </c>
      <c r="F1082">
        <v>1959</v>
      </c>
      <c r="G1082" t="s">
        <v>1909</v>
      </c>
      <c r="H1082" t="s">
        <v>49</v>
      </c>
      <c r="I1082" t="s">
        <v>28</v>
      </c>
      <c r="J1082" t="s">
        <v>41</v>
      </c>
      <c r="K1082" t="s">
        <v>50</v>
      </c>
      <c r="L1082" t="s">
        <v>59</v>
      </c>
      <c r="M1082" t="s">
        <v>1910</v>
      </c>
      <c r="N1082">
        <v>0.47</v>
      </c>
      <c r="O1082" t="s">
        <v>33</v>
      </c>
      <c r="P1082" t="s">
        <v>136</v>
      </c>
      <c r="Q1082" t="s">
        <v>362</v>
      </c>
      <c r="R1082" t="s">
        <v>447</v>
      </c>
      <c r="S1082">
        <v>33916</v>
      </c>
      <c r="T1082" s="3">
        <v>42026</v>
      </c>
      <c r="U1082" s="3">
        <v>42026</v>
      </c>
      <c r="V1082">
        <v>-66.247299999999996</v>
      </c>
      <c r="W1082">
        <v>9</v>
      </c>
      <c r="X1082">
        <v>206.04</v>
      </c>
      <c r="Y1082">
        <v>28225</v>
      </c>
    </row>
    <row r="1083" spans="1:25" x14ac:dyDescent="0.25">
      <c r="A1083">
        <v>3684</v>
      </c>
      <c r="B1083" t="s">
        <v>106</v>
      </c>
      <c r="C1083">
        <v>0.02</v>
      </c>
      <c r="D1083">
        <v>9.99</v>
      </c>
      <c r="E1083">
        <v>11.59</v>
      </c>
      <c r="F1083">
        <v>1959</v>
      </c>
      <c r="G1083" t="s">
        <v>1909</v>
      </c>
      <c r="H1083" t="s">
        <v>49</v>
      </c>
      <c r="I1083" t="s">
        <v>40</v>
      </c>
      <c r="J1083" t="s">
        <v>29</v>
      </c>
      <c r="K1083" t="s">
        <v>93</v>
      </c>
      <c r="L1083" t="s">
        <v>59</v>
      </c>
      <c r="M1083" t="s">
        <v>1911</v>
      </c>
      <c r="N1083">
        <v>0.4</v>
      </c>
      <c r="O1083" t="s">
        <v>33</v>
      </c>
      <c r="P1083" t="s">
        <v>136</v>
      </c>
      <c r="Q1083" t="s">
        <v>362</v>
      </c>
      <c r="R1083" t="s">
        <v>447</v>
      </c>
      <c r="S1083">
        <v>33916</v>
      </c>
      <c r="T1083" s="3">
        <v>42112</v>
      </c>
      <c r="U1083" s="3">
        <v>42121</v>
      </c>
      <c r="V1083">
        <v>-171.15770000000001</v>
      </c>
      <c r="W1083">
        <v>43</v>
      </c>
      <c r="X1083">
        <v>475.42</v>
      </c>
      <c r="Y1083">
        <v>26342</v>
      </c>
    </row>
    <row r="1084" spans="1:25" x14ac:dyDescent="0.25">
      <c r="A1084">
        <v>3685</v>
      </c>
      <c r="B1084" t="s">
        <v>106</v>
      </c>
      <c r="C1084">
        <v>0.02</v>
      </c>
      <c r="D1084">
        <v>48.04</v>
      </c>
      <c r="E1084">
        <v>5.79</v>
      </c>
      <c r="F1084">
        <v>1959</v>
      </c>
      <c r="G1084" t="s">
        <v>1909</v>
      </c>
      <c r="H1084" t="s">
        <v>49</v>
      </c>
      <c r="I1084" t="s">
        <v>40</v>
      </c>
      <c r="J1084" t="s">
        <v>29</v>
      </c>
      <c r="K1084" t="s">
        <v>93</v>
      </c>
      <c r="L1084" t="s">
        <v>59</v>
      </c>
      <c r="M1084" t="s">
        <v>864</v>
      </c>
      <c r="N1084">
        <v>0.37</v>
      </c>
      <c r="O1084" t="s">
        <v>33</v>
      </c>
      <c r="P1084" t="s">
        <v>136</v>
      </c>
      <c r="Q1084" t="s">
        <v>362</v>
      </c>
      <c r="R1084" t="s">
        <v>447</v>
      </c>
      <c r="S1084">
        <v>33916</v>
      </c>
      <c r="T1084" s="3">
        <v>42112</v>
      </c>
      <c r="U1084" s="3">
        <v>42117</v>
      </c>
      <c r="V1084">
        <v>624.23900000000003</v>
      </c>
      <c r="W1084">
        <v>74</v>
      </c>
      <c r="X1084">
        <v>3598.82</v>
      </c>
      <c r="Y1084">
        <v>26342</v>
      </c>
    </row>
    <row r="1085" spans="1:25" x14ac:dyDescent="0.25">
      <c r="A1085">
        <v>3686</v>
      </c>
      <c r="B1085" t="s">
        <v>106</v>
      </c>
      <c r="C1085">
        <v>0.04</v>
      </c>
      <c r="D1085">
        <v>6.68</v>
      </c>
      <c r="E1085">
        <v>4.91</v>
      </c>
      <c r="F1085">
        <v>1959</v>
      </c>
      <c r="G1085" t="s">
        <v>1909</v>
      </c>
      <c r="H1085" t="s">
        <v>49</v>
      </c>
      <c r="I1085" t="s">
        <v>40</v>
      </c>
      <c r="J1085" t="s">
        <v>29</v>
      </c>
      <c r="K1085" t="s">
        <v>93</v>
      </c>
      <c r="L1085" t="s">
        <v>59</v>
      </c>
      <c r="M1085" t="s">
        <v>1903</v>
      </c>
      <c r="N1085">
        <v>0.37</v>
      </c>
      <c r="O1085" t="s">
        <v>33</v>
      </c>
      <c r="P1085" t="s">
        <v>136</v>
      </c>
      <c r="Q1085" t="s">
        <v>362</v>
      </c>
      <c r="R1085" t="s">
        <v>447</v>
      </c>
      <c r="S1085">
        <v>33916</v>
      </c>
      <c r="T1085" s="3">
        <v>42112</v>
      </c>
      <c r="U1085" s="3">
        <v>42119</v>
      </c>
      <c r="V1085">
        <v>-14.3241</v>
      </c>
      <c r="W1085">
        <v>5</v>
      </c>
      <c r="X1085">
        <v>41.22</v>
      </c>
      <c r="Y1085">
        <v>26342</v>
      </c>
    </row>
    <row r="1086" spans="1:25" x14ac:dyDescent="0.25">
      <c r="A1086">
        <v>21685</v>
      </c>
      <c r="B1086" t="s">
        <v>106</v>
      </c>
      <c r="C1086">
        <v>0.02</v>
      </c>
      <c r="D1086">
        <v>48.04</v>
      </c>
      <c r="E1086">
        <v>5.79</v>
      </c>
      <c r="F1086">
        <v>1962</v>
      </c>
      <c r="G1086" t="s">
        <v>1912</v>
      </c>
      <c r="H1086" t="s">
        <v>49</v>
      </c>
      <c r="I1086" t="s">
        <v>40</v>
      </c>
      <c r="J1086" t="s">
        <v>29</v>
      </c>
      <c r="K1086" t="s">
        <v>93</v>
      </c>
      <c r="L1086" t="s">
        <v>59</v>
      </c>
      <c r="M1086" t="s">
        <v>864</v>
      </c>
      <c r="N1086">
        <v>0.37</v>
      </c>
      <c r="O1086" t="s">
        <v>33</v>
      </c>
      <c r="P1086" t="s">
        <v>61</v>
      </c>
      <c r="Q1086" t="s">
        <v>300</v>
      </c>
      <c r="R1086" t="s">
        <v>1913</v>
      </c>
      <c r="S1086">
        <v>48601</v>
      </c>
      <c r="T1086" s="3">
        <v>42112</v>
      </c>
      <c r="U1086" s="3">
        <v>42117</v>
      </c>
      <c r="V1086">
        <v>604.01909999999998</v>
      </c>
      <c r="W1086">
        <v>18</v>
      </c>
      <c r="X1086">
        <v>875.39</v>
      </c>
      <c r="Y1086">
        <v>88857</v>
      </c>
    </row>
    <row r="1087" spans="1:25" x14ac:dyDescent="0.25">
      <c r="A1087">
        <v>21686</v>
      </c>
      <c r="B1087" t="s">
        <v>106</v>
      </c>
      <c r="C1087">
        <v>0.04</v>
      </c>
      <c r="D1087">
        <v>6.68</v>
      </c>
      <c r="E1087">
        <v>4.91</v>
      </c>
      <c r="F1087">
        <v>1962</v>
      </c>
      <c r="G1087" t="s">
        <v>1912</v>
      </c>
      <c r="H1087" t="s">
        <v>49</v>
      </c>
      <c r="I1087" t="s">
        <v>40</v>
      </c>
      <c r="J1087" t="s">
        <v>29</v>
      </c>
      <c r="K1087" t="s">
        <v>93</v>
      </c>
      <c r="L1087" t="s">
        <v>59</v>
      </c>
      <c r="M1087" t="s">
        <v>1903</v>
      </c>
      <c r="N1087">
        <v>0.37</v>
      </c>
      <c r="O1087" t="s">
        <v>33</v>
      </c>
      <c r="P1087" t="s">
        <v>61</v>
      </c>
      <c r="Q1087" t="s">
        <v>300</v>
      </c>
      <c r="R1087" t="s">
        <v>1913</v>
      </c>
      <c r="S1087">
        <v>48601</v>
      </c>
      <c r="T1087" s="3">
        <v>42112</v>
      </c>
      <c r="U1087" s="3">
        <v>42119</v>
      </c>
      <c r="V1087">
        <v>-11.631599999999999</v>
      </c>
      <c r="W1087">
        <v>1</v>
      </c>
      <c r="X1087">
        <v>8.24</v>
      </c>
      <c r="Y1087">
        <v>88857</v>
      </c>
    </row>
    <row r="1088" spans="1:25" x14ac:dyDescent="0.25">
      <c r="A1088">
        <v>22488</v>
      </c>
      <c r="B1088" t="s">
        <v>56</v>
      </c>
      <c r="C1088">
        <v>0.01</v>
      </c>
      <c r="D1088">
        <v>78.650000000000006</v>
      </c>
      <c r="E1088">
        <v>13.99</v>
      </c>
      <c r="F1088">
        <v>1967</v>
      </c>
      <c r="G1088" t="s">
        <v>1914</v>
      </c>
      <c r="H1088" t="s">
        <v>27</v>
      </c>
      <c r="I1088" t="s">
        <v>58</v>
      </c>
      <c r="J1088" t="s">
        <v>29</v>
      </c>
      <c r="K1088" t="s">
        <v>257</v>
      </c>
      <c r="L1088" t="s">
        <v>86</v>
      </c>
      <c r="M1088" t="s">
        <v>1896</v>
      </c>
      <c r="N1088">
        <v>0.52</v>
      </c>
      <c r="O1088" t="s">
        <v>33</v>
      </c>
      <c r="P1088" t="s">
        <v>61</v>
      </c>
      <c r="Q1088" t="s">
        <v>330</v>
      </c>
      <c r="R1088" t="s">
        <v>1573</v>
      </c>
      <c r="S1088">
        <v>52732</v>
      </c>
      <c r="T1088" s="3">
        <v>42081</v>
      </c>
      <c r="U1088" s="3">
        <v>42082</v>
      </c>
      <c r="V1088">
        <v>442.36589999999995</v>
      </c>
      <c r="W1088">
        <v>8</v>
      </c>
      <c r="X1088">
        <v>641.11</v>
      </c>
      <c r="Y1088">
        <v>89456</v>
      </c>
    </row>
    <row r="1089" spans="1:25" x14ac:dyDescent="0.25">
      <c r="A1089">
        <v>26220</v>
      </c>
      <c r="B1089" t="s">
        <v>56</v>
      </c>
      <c r="C1089">
        <v>0.02</v>
      </c>
      <c r="D1089">
        <v>11.58</v>
      </c>
      <c r="E1089">
        <v>5.72</v>
      </c>
      <c r="F1089">
        <v>1971</v>
      </c>
      <c r="G1089" t="s">
        <v>1915</v>
      </c>
      <c r="H1089" t="s">
        <v>49</v>
      </c>
      <c r="I1089" t="s">
        <v>28</v>
      </c>
      <c r="J1089" t="s">
        <v>29</v>
      </c>
      <c r="K1089" t="s">
        <v>69</v>
      </c>
      <c r="L1089" t="s">
        <v>59</v>
      </c>
      <c r="M1089" t="s">
        <v>686</v>
      </c>
      <c r="N1089">
        <v>0.35</v>
      </c>
      <c r="O1089" t="s">
        <v>33</v>
      </c>
      <c r="P1089" t="s">
        <v>136</v>
      </c>
      <c r="Q1089" t="s">
        <v>671</v>
      </c>
      <c r="R1089" t="s">
        <v>1916</v>
      </c>
      <c r="S1089">
        <v>38801</v>
      </c>
      <c r="T1089" s="3">
        <v>42022</v>
      </c>
      <c r="U1089" s="3">
        <v>42023</v>
      </c>
      <c r="V1089">
        <v>-259.75599999999997</v>
      </c>
      <c r="W1089">
        <v>3</v>
      </c>
      <c r="X1089">
        <v>35.479999999999997</v>
      </c>
      <c r="Y1089">
        <v>91550</v>
      </c>
    </row>
    <row r="1090" spans="1:25" x14ac:dyDescent="0.25">
      <c r="A1090">
        <v>26223</v>
      </c>
      <c r="B1090" t="s">
        <v>56</v>
      </c>
      <c r="C1090">
        <v>0.05</v>
      </c>
      <c r="D1090">
        <v>350.99</v>
      </c>
      <c r="E1090">
        <v>39</v>
      </c>
      <c r="F1090">
        <v>1972</v>
      </c>
      <c r="G1090" t="s">
        <v>1917</v>
      </c>
      <c r="H1090" t="s">
        <v>39</v>
      </c>
      <c r="I1090" t="s">
        <v>28</v>
      </c>
      <c r="J1090" t="s">
        <v>41</v>
      </c>
      <c r="K1090" t="s">
        <v>42</v>
      </c>
      <c r="L1090" t="s">
        <v>43</v>
      </c>
      <c r="M1090" t="s">
        <v>1269</v>
      </c>
      <c r="N1090">
        <v>0.55000000000000004</v>
      </c>
      <c r="O1090" t="s">
        <v>33</v>
      </c>
      <c r="P1090" t="s">
        <v>53</v>
      </c>
      <c r="Q1090" t="s">
        <v>234</v>
      </c>
      <c r="R1090" t="s">
        <v>1918</v>
      </c>
      <c r="S1090">
        <v>19090</v>
      </c>
      <c r="T1090" s="3">
        <v>42022</v>
      </c>
      <c r="U1090" s="3">
        <v>42024</v>
      </c>
      <c r="V1090">
        <v>1469.7275999999999</v>
      </c>
      <c r="W1090">
        <v>6</v>
      </c>
      <c r="X1090">
        <v>2130.04</v>
      </c>
      <c r="Y1090">
        <v>91550</v>
      </c>
    </row>
    <row r="1091" spans="1:25" x14ac:dyDescent="0.25">
      <c r="A1091">
        <v>26224</v>
      </c>
      <c r="B1091" t="s">
        <v>56</v>
      </c>
      <c r="C1091">
        <v>0.04</v>
      </c>
      <c r="D1091">
        <v>15.99</v>
      </c>
      <c r="E1091">
        <v>9.4</v>
      </c>
      <c r="F1091">
        <v>1972</v>
      </c>
      <c r="G1091" t="s">
        <v>1917</v>
      </c>
      <c r="H1091" t="s">
        <v>27</v>
      </c>
      <c r="I1091" t="s">
        <v>28</v>
      </c>
      <c r="J1091" t="s">
        <v>77</v>
      </c>
      <c r="K1091" t="s">
        <v>85</v>
      </c>
      <c r="L1091" t="s">
        <v>59</v>
      </c>
      <c r="M1091" t="s">
        <v>1769</v>
      </c>
      <c r="N1091">
        <v>0.49</v>
      </c>
      <c r="O1091" t="s">
        <v>33</v>
      </c>
      <c r="P1091" t="s">
        <v>53</v>
      </c>
      <c r="Q1091" t="s">
        <v>234</v>
      </c>
      <c r="R1091" t="s">
        <v>1918</v>
      </c>
      <c r="S1091">
        <v>19090</v>
      </c>
      <c r="T1091" s="3">
        <v>42022</v>
      </c>
      <c r="U1091" s="3">
        <v>42024</v>
      </c>
      <c r="V1091">
        <v>-83.553060000000002</v>
      </c>
      <c r="W1091">
        <v>5</v>
      </c>
      <c r="X1091">
        <v>82.8</v>
      </c>
      <c r="Y1091">
        <v>91550</v>
      </c>
    </row>
    <row r="1092" spans="1:25" x14ac:dyDescent="0.25">
      <c r="A1092">
        <v>18795</v>
      </c>
      <c r="B1092" t="s">
        <v>56</v>
      </c>
      <c r="C1092">
        <v>0.09</v>
      </c>
      <c r="D1092">
        <v>20.48</v>
      </c>
      <c r="E1092">
        <v>6.32</v>
      </c>
      <c r="F1092">
        <v>1974</v>
      </c>
      <c r="G1092" t="s">
        <v>1919</v>
      </c>
      <c r="H1092" t="s">
        <v>49</v>
      </c>
      <c r="I1092" t="s">
        <v>114</v>
      </c>
      <c r="J1092" t="s">
        <v>29</v>
      </c>
      <c r="K1092" t="s">
        <v>257</v>
      </c>
      <c r="L1092" t="s">
        <v>59</v>
      </c>
      <c r="M1092" t="s">
        <v>1920</v>
      </c>
      <c r="N1092">
        <v>0.57999999999999996</v>
      </c>
      <c r="O1092" t="s">
        <v>33</v>
      </c>
      <c r="P1092" t="s">
        <v>61</v>
      </c>
      <c r="Q1092" t="s">
        <v>300</v>
      </c>
      <c r="R1092" t="s">
        <v>1921</v>
      </c>
      <c r="S1092">
        <v>48127</v>
      </c>
      <c r="T1092" s="3">
        <v>42144</v>
      </c>
      <c r="U1092" s="3">
        <v>42145</v>
      </c>
      <c r="V1092">
        <v>-16.89</v>
      </c>
      <c r="W1092">
        <v>5</v>
      </c>
      <c r="X1092">
        <v>99.02</v>
      </c>
      <c r="Y1092">
        <v>89040</v>
      </c>
    </row>
    <row r="1093" spans="1:25" x14ac:dyDescent="0.25">
      <c r="A1093">
        <v>18796</v>
      </c>
      <c r="B1093" t="s">
        <v>56</v>
      </c>
      <c r="C1093">
        <v>0.06</v>
      </c>
      <c r="D1093">
        <v>15.67</v>
      </c>
      <c r="E1093">
        <v>1.39</v>
      </c>
      <c r="F1093">
        <v>1974</v>
      </c>
      <c r="G1093" t="s">
        <v>1919</v>
      </c>
      <c r="H1093" t="s">
        <v>49</v>
      </c>
      <c r="I1093" t="s">
        <v>114</v>
      </c>
      <c r="J1093" t="s">
        <v>29</v>
      </c>
      <c r="K1093" t="s">
        <v>69</v>
      </c>
      <c r="L1093" t="s">
        <v>59</v>
      </c>
      <c r="M1093" t="s">
        <v>1700</v>
      </c>
      <c r="N1093">
        <v>0.38</v>
      </c>
      <c r="O1093" t="s">
        <v>33</v>
      </c>
      <c r="P1093" t="s">
        <v>61</v>
      </c>
      <c r="Q1093" t="s">
        <v>300</v>
      </c>
      <c r="R1093" t="s">
        <v>1921</v>
      </c>
      <c r="S1093">
        <v>48127</v>
      </c>
      <c r="T1093" s="3">
        <v>42144</v>
      </c>
      <c r="U1093" s="3">
        <v>42145</v>
      </c>
      <c r="V1093">
        <v>25.51</v>
      </c>
      <c r="W1093">
        <v>3</v>
      </c>
      <c r="X1093">
        <v>46.4</v>
      </c>
      <c r="Y1093">
        <v>89040</v>
      </c>
    </row>
    <row r="1094" spans="1:25" x14ac:dyDescent="0.25">
      <c r="A1094">
        <v>25731</v>
      </c>
      <c r="B1094" t="s">
        <v>47</v>
      </c>
      <c r="C1094">
        <v>0.05</v>
      </c>
      <c r="D1094">
        <v>70.98</v>
      </c>
      <c r="E1094">
        <v>46.74</v>
      </c>
      <c r="F1094">
        <v>1976</v>
      </c>
      <c r="G1094" t="s">
        <v>1922</v>
      </c>
      <c r="H1094" t="s">
        <v>39</v>
      </c>
      <c r="I1094" t="s">
        <v>114</v>
      </c>
      <c r="J1094" t="s">
        <v>41</v>
      </c>
      <c r="K1094" t="s">
        <v>191</v>
      </c>
      <c r="L1094" t="s">
        <v>121</v>
      </c>
      <c r="M1094" t="s">
        <v>867</v>
      </c>
      <c r="N1094">
        <v>0.56000000000000005</v>
      </c>
      <c r="O1094" t="s">
        <v>33</v>
      </c>
      <c r="P1094" t="s">
        <v>61</v>
      </c>
      <c r="Q1094" t="s">
        <v>300</v>
      </c>
      <c r="R1094" t="s">
        <v>1923</v>
      </c>
      <c r="S1094">
        <v>48823</v>
      </c>
      <c r="T1094" s="3">
        <v>42014</v>
      </c>
      <c r="U1094" s="3">
        <v>42015</v>
      </c>
      <c r="V1094">
        <v>-850.65239999999994</v>
      </c>
      <c r="W1094">
        <v>8</v>
      </c>
      <c r="X1094">
        <v>551.51</v>
      </c>
      <c r="Y1094">
        <v>89039</v>
      </c>
    </row>
    <row r="1095" spans="1:25" x14ac:dyDescent="0.25">
      <c r="A1095">
        <v>25732</v>
      </c>
      <c r="B1095" t="s">
        <v>47</v>
      </c>
      <c r="C1095">
        <v>0.05</v>
      </c>
      <c r="D1095">
        <v>11.55</v>
      </c>
      <c r="E1095">
        <v>2.36</v>
      </c>
      <c r="F1095">
        <v>1976</v>
      </c>
      <c r="G1095" t="s">
        <v>1922</v>
      </c>
      <c r="H1095" t="s">
        <v>49</v>
      </c>
      <c r="I1095" t="s">
        <v>114</v>
      </c>
      <c r="J1095" t="s">
        <v>29</v>
      </c>
      <c r="K1095" t="s">
        <v>30</v>
      </c>
      <c r="L1095" t="s">
        <v>31</v>
      </c>
      <c r="M1095" t="s">
        <v>312</v>
      </c>
      <c r="N1095">
        <v>0.55000000000000004</v>
      </c>
      <c r="O1095" t="s">
        <v>33</v>
      </c>
      <c r="P1095" t="s">
        <v>61</v>
      </c>
      <c r="Q1095" t="s">
        <v>300</v>
      </c>
      <c r="R1095" t="s">
        <v>1923</v>
      </c>
      <c r="S1095">
        <v>48823</v>
      </c>
      <c r="T1095" s="3">
        <v>42014</v>
      </c>
      <c r="U1095" s="3">
        <v>42016</v>
      </c>
      <c r="V1095">
        <v>98.525099999999981</v>
      </c>
      <c r="W1095">
        <v>12</v>
      </c>
      <c r="X1095">
        <v>142.79</v>
      </c>
      <c r="Y1095">
        <v>89039</v>
      </c>
    </row>
    <row r="1096" spans="1:25" x14ac:dyDescent="0.25">
      <c r="A1096">
        <v>24887</v>
      </c>
      <c r="B1096" t="s">
        <v>47</v>
      </c>
      <c r="C1096">
        <v>0.06</v>
      </c>
      <c r="D1096">
        <v>40.99</v>
      </c>
      <c r="E1096">
        <v>17.48</v>
      </c>
      <c r="F1096">
        <v>1976</v>
      </c>
      <c r="G1096" t="s">
        <v>1922</v>
      </c>
      <c r="H1096" t="s">
        <v>49</v>
      </c>
      <c r="I1096" t="s">
        <v>114</v>
      </c>
      <c r="J1096" t="s">
        <v>29</v>
      </c>
      <c r="K1096" t="s">
        <v>93</v>
      </c>
      <c r="L1096" t="s">
        <v>59</v>
      </c>
      <c r="M1096" t="s">
        <v>1106</v>
      </c>
      <c r="N1096">
        <v>0.36</v>
      </c>
      <c r="O1096" t="s">
        <v>33</v>
      </c>
      <c r="P1096" t="s">
        <v>61</v>
      </c>
      <c r="Q1096" t="s">
        <v>300</v>
      </c>
      <c r="R1096" t="s">
        <v>1923</v>
      </c>
      <c r="S1096">
        <v>48823</v>
      </c>
      <c r="T1096" s="3">
        <v>42086</v>
      </c>
      <c r="U1096" s="3">
        <v>42088</v>
      </c>
      <c r="V1096">
        <v>214.23</v>
      </c>
      <c r="W1096">
        <v>14</v>
      </c>
      <c r="X1096">
        <v>585.08000000000004</v>
      </c>
      <c r="Y1096">
        <v>89041</v>
      </c>
    </row>
    <row r="1097" spans="1:25" x14ac:dyDescent="0.25">
      <c r="A1097">
        <v>21692</v>
      </c>
      <c r="B1097" t="s">
        <v>37</v>
      </c>
      <c r="C1097">
        <v>0.05</v>
      </c>
      <c r="D1097">
        <v>20.99</v>
      </c>
      <c r="E1097">
        <v>3.3</v>
      </c>
      <c r="F1097">
        <v>1979</v>
      </c>
      <c r="G1097" t="s">
        <v>1924</v>
      </c>
      <c r="H1097" t="s">
        <v>49</v>
      </c>
      <c r="I1097" t="s">
        <v>28</v>
      </c>
      <c r="J1097" t="s">
        <v>77</v>
      </c>
      <c r="K1097" t="s">
        <v>78</v>
      </c>
      <c r="L1097" t="s">
        <v>51</v>
      </c>
      <c r="M1097" t="s">
        <v>895</v>
      </c>
      <c r="N1097">
        <v>0.81</v>
      </c>
      <c r="O1097" t="s">
        <v>33</v>
      </c>
      <c r="P1097" t="s">
        <v>34</v>
      </c>
      <c r="Q1097" t="s">
        <v>255</v>
      </c>
      <c r="R1097" t="s">
        <v>1925</v>
      </c>
      <c r="S1097">
        <v>80122</v>
      </c>
      <c r="T1097" s="3">
        <v>42129</v>
      </c>
      <c r="U1097" s="3">
        <v>42130</v>
      </c>
      <c r="V1097">
        <v>21.883400000000023</v>
      </c>
      <c r="W1097">
        <v>4</v>
      </c>
      <c r="X1097">
        <v>72.75</v>
      </c>
      <c r="Y1097">
        <v>87757</v>
      </c>
    </row>
    <row r="1098" spans="1:25" x14ac:dyDescent="0.25">
      <c r="A1098">
        <v>24935</v>
      </c>
      <c r="B1098" t="s">
        <v>37</v>
      </c>
      <c r="C1098">
        <v>0.1</v>
      </c>
      <c r="D1098">
        <v>7.37</v>
      </c>
      <c r="E1098">
        <v>5.53</v>
      </c>
      <c r="F1098">
        <v>1984</v>
      </c>
      <c r="G1098" t="s">
        <v>1926</v>
      </c>
      <c r="H1098" t="s">
        <v>49</v>
      </c>
      <c r="I1098" t="s">
        <v>114</v>
      </c>
      <c r="J1098" t="s">
        <v>77</v>
      </c>
      <c r="K1098" t="s">
        <v>180</v>
      </c>
      <c r="L1098" t="s">
        <v>51</v>
      </c>
      <c r="M1098" t="s">
        <v>306</v>
      </c>
      <c r="N1098">
        <v>0.69</v>
      </c>
      <c r="O1098" t="s">
        <v>33</v>
      </c>
      <c r="P1098" t="s">
        <v>136</v>
      </c>
      <c r="Q1098" t="s">
        <v>932</v>
      </c>
      <c r="R1098" t="s">
        <v>933</v>
      </c>
      <c r="S1098">
        <v>29915</v>
      </c>
      <c r="T1098" s="3">
        <v>42140</v>
      </c>
      <c r="U1098" s="3">
        <v>42140</v>
      </c>
      <c r="V1098">
        <v>290.202</v>
      </c>
      <c r="W1098">
        <v>38</v>
      </c>
      <c r="X1098">
        <v>269.33</v>
      </c>
      <c r="Y1098">
        <v>91258</v>
      </c>
    </row>
    <row r="1099" spans="1:25" x14ac:dyDescent="0.25">
      <c r="A1099">
        <v>20568</v>
      </c>
      <c r="B1099" t="s">
        <v>37</v>
      </c>
      <c r="C1099">
        <v>0.01</v>
      </c>
      <c r="D1099">
        <v>15.31</v>
      </c>
      <c r="E1099">
        <v>8.7799999999999994</v>
      </c>
      <c r="F1099">
        <v>1986</v>
      </c>
      <c r="G1099" t="s">
        <v>1927</v>
      </c>
      <c r="H1099" t="s">
        <v>49</v>
      </c>
      <c r="I1099" t="s">
        <v>40</v>
      </c>
      <c r="J1099" t="s">
        <v>29</v>
      </c>
      <c r="K1099" t="s">
        <v>141</v>
      </c>
      <c r="L1099" t="s">
        <v>59</v>
      </c>
      <c r="M1099" t="s">
        <v>1928</v>
      </c>
      <c r="N1099">
        <v>0.56999999999999995</v>
      </c>
      <c r="O1099" t="s">
        <v>33</v>
      </c>
      <c r="P1099" t="s">
        <v>61</v>
      </c>
      <c r="Q1099" t="s">
        <v>130</v>
      </c>
      <c r="R1099" t="s">
        <v>1929</v>
      </c>
      <c r="S1099">
        <v>79701</v>
      </c>
      <c r="T1099" s="3">
        <v>42130</v>
      </c>
      <c r="U1099" s="3">
        <v>42131</v>
      </c>
      <c r="V1099">
        <v>12.146000000000008</v>
      </c>
      <c r="W1099">
        <v>23</v>
      </c>
      <c r="X1099">
        <v>377</v>
      </c>
      <c r="Y1099">
        <v>90888</v>
      </c>
    </row>
    <row r="1100" spans="1:25" x14ac:dyDescent="0.25">
      <c r="A1100">
        <v>20569</v>
      </c>
      <c r="B1100" t="s">
        <v>37</v>
      </c>
      <c r="C1100">
        <v>0.05</v>
      </c>
      <c r="D1100">
        <v>7.99</v>
      </c>
      <c r="E1100">
        <v>5.03</v>
      </c>
      <c r="F1100">
        <v>1986</v>
      </c>
      <c r="G1100" t="s">
        <v>1927</v>
      </c>
      <c r="H1100" t="s">
        <v>27</v>
      </c>
      <c r="I1100" t="s">
        <v>40</v>
      </c>
      <c r="J1100" t="s">
        <v>77</v>
      </c>
      <c r="K1100" t="s">
        <v>78</v>
      </c>
      <c r="L1100" t="s">
        <v>86</v>
      </c>
      <c r="M1100" t="s">
        <v>430</v>
      </c>
      <c r="N1100">
        <v>0.6</v>
      </c>
      <c r="O1100" t="s">
        <v>33</v>
      </c>
      <c r="P1100" t="s">
        <v>61</v>
      </c>
      <c r="Q1100" t="s">
        <v>130</v>
      </c>
      <c r="R1100" t="s">
        <v>1929</v>
      </c>
      <c r="S1100">
        <v>79701</v>
      </c>
      <c r="T1100" s="3">
        <v>42130</v>
      </c>
      <c r="U1100" s="3">
        <v>42132</v>
      </c>
      <c r="V1100">
        <v>5.6870000000000083</v>
      </c>
      <c r="W1100">
        <v>4</v>
      </c>
      <c r="X1100">
        <v>42.99</v>
      </c>
      <c r="Y1100">
        <v>90888</v>
      </c>
    </row>
    <row r="1101" spans="1:25" x14ac:dyDescent="0.25">
      <c r="A1101">
        <v>19336</v>
      </c>
      <c r="B1101" t="s">
        <v>25</v>
      </c>
      <c r="C1101">
        <v>0.05</v>
      </c>
      <c r="D1101">
        <v>20.98</v>
      </c>
      <c r="E1101">
        <v>21.2</v>
      </c>
      <c r="F1101">
        <v>1988</v>
      </c>
      <c r="G1101" t="s">
        <v>1930</v>
      </c>
      <c r="H1101" t="s">
        <v>49</v>
      </c>
      <c r="I1101" t="s">
        <v>40</v>
      </c>
      <c r="J1101" t="s">
        <v>41</v>
      </c>
      <c r="K1101" t="s">
        <v>50</v>
      </c>
      <c r="L1101" t="s">
        <v>86</v>
      </c>
      <c r="M1101" t="s">
        <v>1931</v>
      </c>
      <c r="N1101">
        <v>0.78</v>
      </c>
      <c r="O1101" t="s">
        <v>33</v>
      </c>
      <c r="P1101" t="s">
        <v>34</v>
      </c>
      <c r="Q1101" t="s">
        <v>212</v>
      </c>
      <c r="R1101" t="s">
        <v>1895</v>
      </c>
      <c r="S1101">
        <v>84020</v>
      </c>
      <c r="T1101" s="3">
        <v>42007</v>
      </c>
      <c r="U1101" s="3">
        <v>42008</v>
      </c>
      <c r="V1101">
        <v>-181.102</v>
      </c>
      <c r="W1101">
        <v>3</v>
      </c>
      <c r="X1101">
        <v>65.69</v>
      </c>
      <c r="Y1101">
        <v>89999</v>
      </c>
    </row>
    <row r="1102" spans="1:25" x14ac:dyDescent="0.25">
      <c r="A1102">
        <v>22600</v>
      </c>
      <c r="B1102" t="s">
        <v>37</v>
      </c>
      <c r="C1102">
        <v>0.04</v>
      </c>
      <c r="D1102">
        <v>355.98</v>
      </c>
      <c r="E1102">
        <v>58.92</v>
      </c>
      <c r="F1102">
        <v>1989</v>
      </c>
      <c r="G1102" t="s">
        <v>1932</v>
      </c>
      <c r="H1102" t="s">
        <v>39</v>
      </c>
      <c r="I1102" t="s">
        <v>40</v>
      </c>
      <c r="J1102" t="s">
        <v>41</v>
      </c>
      <c r="K1102" t="s">
        <v>42</v>
      </c>
      <c r="L1102" t="s">
        <v>43</v>
      </c>
      <c r="M1102" t="s">
        <v>1294</v>
      </c>
      <c r="N1102">
        <v>0.64</v>
      </c>
      <c r="O1102" t="s">
        <v>33</v>
      </c>
      <c r="P1102" t="s">
        <v>34</v>
      </c>
      <c r="Q1102" t="s">
        <v>212</v>
      </c>
      <c r="R1102" t="s">
        <v>1933</v>
      </c>
      <c r="S1102">
        <v>84117</v>
      </c>
      <c r="T1102" s="3">
        <v>42025</v>
      </c>
      <c r="U1102" s="3">
        <v>42026</v>
      </c>
      <c r="V1102">
        <v>882.93000000000006</v>
      </c>
      <c r="W1102">
        <v>8</v>
      </c>
      <c r="X1102">
        <v>2748.21</v>
      </c>
      <c r="Y1102">
        <v>90000</v>
      </c>
    </row>
    <row r="1103" spans="1:25" x14ac:dyDescent="0.25">
      <c r="A1103">
        <v>22601</v>
      </c>
      <c r="B1103" t="s">
        <v>37</v>
      </c>
      <c r="C1103">
        <v>0.09</v>
      </c>
      <c r="D1103">
        <v>19.98</v>
      </c>
      <c r="E1103">
        <v>8.68</v>
      </c>
      <c r="F1103">
        <v>1989</v>
      </c>
      <c r="G1103" t="s">
        <v>1932</v>
      </c>
      <c r="H1103" t="s">
        <v>49</v>
      </c>
      <c r="I1103" t="s">
        <v>40</v>
      </c>
      <c r="J1103" t="s">
        <v>29</v>
      </c>
      <c r="K1103" t="s">
        <v>93</v>
      </c>
      <c r="L1103" t="s">
        <v>59</v>
      </c>
      <c r="M1103" t="s">
        <v>1223</v>
      </c>
      <c r="N1103">
        <v>0.37</v>
      </c>
      <c r="O1103" t="s">
        <v>33</v>
      </c>
      <c r="P1103" t="s">
        <v>34</v>
      </c>
      <c r="Q1103" t="s">
        <v>212</v>
      </c>
      <c r="R1103" t="s">
        <v>1933</v>
      </c>
      <c r="S1103">
        <v>84117</v>
      </c>
      <c r="T1103" s="3">
        <v>42025</v>
      </c>
      <c r="U1103" s="3">
        <v>42026</v>
      </c>
      <c r="V1103">
        <v>6.6803999999999988</v>
      </c>
      <c r="W1103">
        <v>5</v>
      </c>
      <c r="X1103">
        <v>93.19</v>
      </c>
      <c r="Y1103">
        <v>90000</v>
      </c>
    </row>
    <row r="1104" spans="1:25" x14ac:dyDescent="0.25">
      <c r="A1104">
        <v>20554</v>
      </c>
      <c r="B1104" t="s">
        <v>25</v>
      </c>
      <c r="C1104">
        <v>0.01</v>
      </c>
      <c r="D1104">
        <v>30.98</v>
      </c>
      <c r="E1104">
        <v>6.5</v>
      </c>
      <c r="F1104">
        <v>1989</v>
      </c>
      <c r="G1104" t="s">
        <v>1932</v>
      </c>
      <c r="H1104" t="s">
        <v>49</v>
      </c>
      <c r="I1104" t="s">
        <v>28</v>
      </c>
      <c r="J1104" t="s">
        <v>77</v>
      </c>
      <c r="K1104" t="s">
        <v>180</v>
      </c>
      <c r="L1104" t="s">
        <v>59</v>
      </c>
      <c r="M1104" t="s">
        <v>1908</v>
      </c>
      <c r="N1104">
        <v>0.64</v>
      </c>
      <c r="O1104" t="s">
        <v>33</v>
      </c>
      <c r="P1104" t="s">
        <v>34</v>
      </c>
      <c r="Q1104" t="s">
        <v>212</v>
      </c>
      <c r="R1104" t="s">
        <v>1933</v>
      </c>
      <c r="S1104">
        <v>84117</v>
      </c>
      <c r="T1104" s="3">
        <v>42139</v>
      </c>
      <c r="U1104" s="3">
        <v>42140</v>
      </c>
      <c r="V1104">
        <v>46.29</v>
      </c>
      <c r="W1104">
        <v>11</v>
      </c>
      <c r="X1104">
        <v>363.37</v>
      </c>
      <c r="Y1104">
        <v>90001</v>
      </c>
    </row>
    <row r="1105" spans="1:25" x14ac:dyDescent="0.25">
      <c r="A1105">
        <v>20555</v>
      </c>
      <c r="B1105" t="s">
        <v>25</v>
      </c>
      <c r="C1105">
        <v>0.01</v>
      </c>
      <c r="D1105">
        <v>40.99</v>
      </c>
      <c r="E1105">
        <v>19.989999999999998</v>
      </c>
      <c r="F1105">
        <v>1989</v>
      </c>
      <c r="G1105" t="s">
        <v>1932</v>
      </c>
      <c r="H1105" t="s">
        <v>49</v>
      </c>
      <c r="I1105" t="s">
        <v>28</v>
      </c>
      <c r="J1105" t="s">
        <v>29</v>
      </c>
      <c r="K1105" t="s">
        <v>93</v>
      </c>
      <c r="L1105" t="s">
        <v>59</v>
      </c>
      <c r="M1105" t="s">
        <v>1934</v>
      </c>
      <c r="N1105">
        <v>0.36</v>
      </c>
      <c r="O1105" t="s">
        <v>33</v>
      </c>
      <c r="P1105" t="s">
        <v>34</v>
      </c>
      <c r="Q1105" t="s">
        <v>212</v>
      </c>
      <c r="R1105" t="s">
        <v>1933</v>
      </c>
      <c r="S1105">
        <v>84117</v>
      </c>
      <c r="T1105" s="3">
        <v>42139</v>
      </c>
      <c r="U1105" s="3">
        <v>42142</v>
      </c>
      <c r="V1105">
        <v>177.79</v>
      </c>
      <c r="W1105">
        <v>11</v>
      </c>
      <c r="X1105">
        <v>480.75</v>
      </c>
      <c r="Y1105">
        <v>90001</v>
      </c>
    </row>
    <row r="1106" spans="1:25" x14ac:dyDescent="0.25">
      <c r="A1106">
        <v>21723</v>
      </c>
      <c r="B1106" t="s">
        <v>56</v>
      </c>
      <c r="C1106">
        <v>0.1</v>
      </c>
      <c r="D1106">
        <v>1.6</v>
      </c>
      <c r="E1106">
        <v>1.29</v>
      </c>
      <c r="F1106">
        <v>1989</v>
      </c>
      <c r="G1106" t="s">
        <v>1932</v>
      </c>
      <c r="H1106" t="s">
        <v>49</v>
      </c>
      <c r="I1106" t="s">
        <v>40</v>
      </c>
      <c r="J1106" t="s">
        <v>29</v>
      </c>
      <c r="K1106" t="s">
        <v>30</v>
      </c>
      <c r="L1106" t="s">
        <v>31</v>
      </c>
      <c r="M1106" t="s">
        <v>1935</v>
      </c>
      <c r="N1106">
        <v>0.42</v>
      </c>
      <c r="O1106" t="s">
        <v>33</v>
      </c>
      <c r="P1106" t="s">
        <v>34</v>
      </c>
      <c r="Q1106" t="s">
        <v>212</v>
      </c>
      <c r="R1106" t="s">
        <v>1933</v>
      </c>
      <c r="S1106">
        <v>84117</v>
      </c>
      <c r="T1106" s="3">
        <v>42124</v>
      </c>
      <c r="U1106" s="3">
        <v>42124</v>
      </c>
      <c r="V1106">
        <v>-14.990400000000001</v>
      </c>
      <c r="W1106">
        <v>11</v>
      </c>
      <c r="X1106">
        <v>16.88</v>
      </c>
      <c r="Y1106">
        <v>90003</v>
      </c>
    </row>
    <row r="1107" spans="1:25" x14ac:dyDescent="0.25">
      <c r="A1107">
        <v>25417</v>
      </c>
      <c r="B1107" t="s">
        <v>56</v>
      </c>
      <c r="C1107">
        <v>0</v>
      </c>
      <c r="D1107">
        <v>47.9</v>
      </c>
      <c r="E1107">
        <v>5.86</v>
      </c>
      <c r="F1107">
        <v>1991</v>
      </c>
      <c r="G1107" t="s">
        <v>1936</v>
      </c>
      <c r="H1107" t="s">
        <v>49</v>
      </c>
      <c r="I1107" t="s">
        <v>40</v>
      </c>
      <c r="J1107" t="s">
        <v>29</v>
      </c>
      <c r="K1107" t="s">
        <v>93</v>
      </c>
      <c r="L1107" t="s">
        <v>59</v>
      </c>
      <c r="M1107" t="s">
        <v>1937</v>
      </c>
      <c r="N1107">
        <v>0.37</v>
      </c>
      <c r="O1107" t="s">
        <v>33</v>
      </c>
      <c r="P1107" t="s">
        <v>34</v>
      </c>
      <c r="Q1107" t="s">
        <v>212</v>
      </c>
      <c r="R1107" t="s">
        <v>1938</v>
      </c>
      <c r="S1107">
        <v>84118</v>
      </c>
      <c r="T1107" s="3">
        <v>42057</v>
      </c>
      <c r="U1107" s="3">
        <v>42059</v>
      </c>
      <c r="V1107">
        <v>638.38109999999995</v>
      </c>
      <c r="W1107">
        <v>18</v>
      </c>
      <c r="X1107">
        <v>925.19</v>
      </c>
      <c r="Y1107">
        <v>90002</v>
      </c>
    </row>
    <row r="1108" spans="1:25" x14ac:dyDescent="0.25">
      <c r="A1108">
        <v>19797</v>
      </c>
      <c r="B1108" t="s">
        <v>37</v>
      </c>
      <c r="C1108">
        <v>0.1</v>
      </c>
      <c r="D1108">
        <v>125.99</v>
      </c>
      <c r="E1108">
        <v>8.99</v>
      </c>
      <c r="F1108">
        <v>1997</v>
      </c>
      <c r="G1108" t="s">
        <v>1939</v>
      </c>
      <c r="H1108" t="s">
        <v>49</v>
      </c>
      <c r="I1108" t="s">
        <v>114</v>
      </c>
      <c r="J1108" t="s">
        <v>77</v>
      </c>
      <c r="K1108" t="s">
        <v>78</v>
      </c>
      <c r="L1108" t="s">
        <v>59</v>
      </c>
      <c r="M1108" t="s">
        <v>898</v>
      </c>
      <c r="N1108">
        <v>0.56999999999999995</v>
      </c>
      <c r="O1108" t="s">
        <v>33</v>
      </c>
      <c r="P1108" t="s">
        <v>136</v>
      </c>
      <c r="Q1108" t="s">
        <v>932</v>
      </c>
      <c r="R1108" t="s">
        <v>933</v>
      </c>
      <c r="S1108">
        <v>29915</v>
      </c>
      <c r="T1108" s="3">
        <v>42029</v>
      </c>
      <c r="U1108" s="3">
        <v>42032</v>
      </c>
      <c r="V1108">
        <v>17.652000000000001</v>
      </c>
      <c r="W1108">
        <v>4</v>
      </c>
      <c r="X1108">
        <v>408.66</v>
      </c>
      <c r="Y1108">
        <v>90333</v>
      </c>
    </row>
    <row r="1109" spans="1:25" x14ac:dyDescent="0.25">
      <c r="A1109">
        <v>19581</v>
      </c>
      <c r="B1109" t="s">
        <v>56</v>
      </c>
      <c r="C1109">
        <v>0.01</v>
      </c>
      <c r="D1109">
        <v>16.48</v>
      </c>
      <c r="E1109">
        <v>1.99</v>
      </c>
      <c r="F1109">
        <v>1997</v>
      </c>
      <c r="G1109" t="s">
        <v>1939</v>
      </c>
      <c r="H1109" t="s">
        <v>49</v>
      </c>
      <c r="I1109" t="s">
        <v>114</v>
      </c>
      <c r="J1109" t="s">
        <v>77</v>
      </c>
      <c r="K1109" t="s">
        <v>180</v>
      </c>
      <c r="L1109" t="s">
        <v>51</v>
      </c>
      <c r="M1109" t="s">
        <v>1472</v>
      </c>
      <c r="N1109">
        <v>0.42</v>
      </c>
      <c r="O1109" t="s">
        <v>33</v>
      </c>
      <c r="P1109" t="s">
        <v>136</v>
      </c>
      <c r="Q1109" t="s">
        <v>932</v>
      </c>
      <c r="R1109" t="s">
        <v>933</v>
      </c>
      <c r="S1109">
        <v>29915</v>
      </c>
      <c r="T1109" s="3">
        <v>42131</v>
      </c>
      <c r="U1109" s="3">
        <v>42132</v>
      </c>
      <c r="V1109">
        <v>739.67399999999998</v>
      </c>
      <c r="W1109">
        <v>7</v>
      </c>
      <c r="X1109">
        <v>122.93</v>
      </c>
      <c r="Y1109">
        <v>90334</v>
      </c>
    </row>
    <row r="1110" spans="1:25" x14ac:dyDescent="0.25">
      <c r="A1110">
        <v>21003</v>
      </c>
      <c r="B1110" t="s">
        <v>106</v>
      </c>
      <c r="C1110">
        <v>0</v>
      </c>
      <c r="D1110">
        <v>24.92</v>
      </c>
      <c r="E1110">
        <v>12.98</v>
      </c>
      <c r="F1110">
        <v>1997</v>
      </c>
      <c r="G1110" t="s">
        <v>1939</v>
      </c>
      <c r="H1110" t="s">
        <v>49</v>
      </c>
      <c r="I1110" t="s">
        <v>114</v>
      </c>
      <c r="J1110" t="s">
        <v>29</v>
      </c>
      <c r="K1110" t="s">
        <v>109</v>
      </c>
      <c r="L1110" t="s">
        <v>59</v>
      </c>
      <c r="M1110" t="s">
        <v>1940</v>
      </c>
      <c r="N1110">
        <v>0.39</v>
      </c>
      <c r="O1110" t="s">
        <v>33</v>
      </c>
      <c r="P1110" t="s">
        <v>136</v>
      </c>
      <c r="Q1110" t="s">
        <v>932</v>
      </c>
      <c r="R1110" t="s">
        <v>933</v>
      </c>
      <c r="S1110">
        <v>29915</v>
      </c>
      <c r="T1110" s="3">
        <v>42157</v>
      </c>
      <c r="U1110" s="3">
        <v>42157</v>
      </c>
      <c r="V1110">
        <v>-23.155999999999999</v>
      </c>
      <c r="W1110">
        <v>1</v>
      </c>
      <c r="X1110">
        <v>32.659999999999997</v>
      </c>
      <c r="Y1110">
        <v>90335</v>
      </c>
    </row>
    <row r="1111" spans="1:25" x14ac:dyDescent="0.25">
      <c r="A1111">
        <v>20392</v>
      </c>
      <c r="B1111" t="s">
        <v>37</v>
      </c>
      <c r="C1111">
        <v>0.06</v>
      </c>
      <c r="D1111">
        <v>4.42</v>
      </c>
      <c r="E1111">
        <v>4.99</v>
      </c>
      <c r="F1111">
        <v>1998</v>
      </c>
      <c r="G1111" t="s">
        <v>1941</v>
      </c>
      <c r="H1111" t="s">
        <v>49</v>
      </c>
      <c r="I1111" t="s">
        <v>28</v>
      </c>
      <c r="J1111" t="s">
        <v>29</v>
      </c>
      <c r="K1111" t="s">
        <v>69</v>
      </c>
      <c r="L1111" t="s">
        <v>59</v>
      </c>
      <c r="M1111" t="s">
        <v>70</v>
      </c>
      <c r="N1111">
        <v>0.38</v>
      </c>
      <c r="O1111" t="s">
        <v>33</v>
      </c>
      <c r="P1111" t="s">
        <v>53</v>
      </c>
      <c r="Q1111" t="s">
        <v>71</v>
      </c>
      <c r="R1111" t="s">
        <v>1942</v>
      </c>
      <c r="S1111">
        <v>11758</v>
      </c>
      <c r="T1111" s="3">
        <v>42158</v>
      </c>
      <c r="U1111" s="3">
        <v>42160</v>
      </c>
      <c r="V1111">
        <v>-10.435</v>
      </c>
      <c r="W1111">
        <v>3</v>
      </c>
      <c r="X1111">
        <v>14.85</v>
      </c>
      <c r="Y1111">
        <v>90568</v>
      </c>
    </row>
    <row r="1112" spans="1:25" x14ac:dyDescent="0.25">
      <c r="A1112">
        <v>24075</v>
      </c>
      <c r="B1112" t="s">
        <v>56</v>
      </c>
      <c r="C1112">
        <v>0.06</v>
      </c>
      <c r="D1112">
        <v>4.24</v>
      </c>
      <c r="E1112">
        <v>5.41</v>
      </c>
      <c r="F1112">
        <v>2004</v>
      </c>
      <c r="G1112" t="s">
        <v>1943</v>
      </c>
      <c r="H1112" t="s">
        <v>49</v>
      </c>
      <c r="I1112" t="s">
        <v>40</v>
      </c>
      <c r="J1112" t="s">
        <v>29</v>
      </c>
      <c r="K1112" t="s">
        <v>109</v>
      </c>
      <c r="L1112" t="s">
        <v>59</v>
      </c>
      <c r="M1112" t="s">
        <v>110</v>
      </c>
      <c r="N1112">
        <v>0.35</v>
      </c>
      <c r="O1112" t="s">
        <v>33</v>
      </c>
      <c r="P1112" t="s">
        <v>34</v>
      </c>
      <c r="Q1112" t="s">
        <v>82</v>
      </c>
      <c r="R1112" t="s">
        <v>1901</v>
      </c>
      <c r="S1112">
        <v>59715</v>
      </c>
      <c r="T1112" s="3">
        <v>42111</v>
      </c>
      <c r="U1112" s="3">
        <v>42113</v>
      </c>
      <c r="V1112">
        <v>-78.916679999999999</v>
      </c>
      <c r="W1112">
        <v>10</v>
      </c>
      <c r="X1112">
        <v>45</v>
      </c>
      <c r="Y1112">
        <v>91277</v>
      </c>
    </row>
    <row r="1113" spans="1:25" x14ac:dyDescent="0.25">
      <c r="A1113">
        <v>24076</v>
      </c>
      <c r="B1113" t="s">
        <v>56</v>
      </c>
      <c r="C1113">
        <v>0.04</v>
      </c>
      <c r="D1113">
        <v>6783.02</v>
      </c>
      <c r="E1113">
        <v>24.49</v>
      </c>
      <c r="F1113">
        <v>2004</v>
      </c>
      <c r="G1113" t="s">
        <v>1943</v>
      </c>
      <c r="H1113" t="s">
        <v>49</v>
      </c>
      <c r="I1113" t="s">
        <v>40</v>
      </c>
      <c r="J1113" t="s">
        <v>77</v>
      </c>
      <c r="K1113" t="s">
        <v>85</v>
      </c>
      <c r="L1113" t="s">
        <v>236</v>
      </c>
      <c r="M1113" t="s">
        <v>1277</v>
      </c>
      <c r="N1113">
        <v>0.39</v>
      </c>
      <c r="O1113" t="s">
        <v>33</v>
      </c>
      <c r="P1113" t="s">
        <v>34</v>
      </c>
      <c r="Q1113" t="s">
        <v>82</v>
      </c>
      <c r="R1113" t="s">
        <v>1901</v>
      </c>
      <c r="S1113">
        <v>59715</v>
      </c>
      <c r="T1113" s="3">
        <v>42111</v>
      </c>
      <c r="U1113" s="3">
        <v>42113</v>
      </c>
      <c r="V1113">
        <v>-13562.637407999999</v>
      </c>
      <c r="W1113">
        <v>1</v>
      </c>
      <c r="X1113">
        <v>6569.07</v>
      </c>
      <c r="Y1113">
        <v>91277</v>
      </c>
    </row>
    <row r="1114" spans="1:25" x14ac:dyDescent="0.25">
      <c r="A1114">
        <v>25251</v>
      </c>
      <c r="B1114" t="s">
        <v>37</v>
      </c>
      <c r="C1114">
        <v>0.03</v>
      </c>
      <c r="D1114">
        <v>5.78</v>
      </c>
      <c r="E1114">
        <v>5.37</v>
      </c>
      <c r="F1114">
        <v>2006</v>
      </c>
      <c r="G1114" t="s">
        <v>1944</v>
      </c>
      <c r="H1114" t="s">
        <v>49</v>
      </c>
      <c r="I1114" t="s">
        <v>40</v>
      </c>
      <c r="J1114" t="s">
        <v>29</v>
      </c>
      <c r="K1114" t="s">
        <v>93</v>
      </c>
      <c r="L1114" t="s">
        <v>59</v>
      </c>
      <c r="M1114" t="s">
        <v>1945</v>
      </c>
      <c r="N1114">
        <v>0.36</v>
      </c>
      <c r="O1114" t="s">
        <v>33</v>
      </c>
      <c r="P1114" t="s">
        <v>34</v>
      </c>
      <c r="Q1114" t="s">
        <v>255</v>
      </c>
      <c r="R1114" t="s">
        <v>1946</v>
      </c>
      <c r="S1114">
        <v>81301</v>
      </c>
      <c r="T1114" s="3">
        <v>42068</v>
      </c>
      <c r="U1114" s="3">
        <v>42069</v>
      </c>
      <c r="V1114">
        <v>-63.35</v>
      </c>
      <c r="W1114">
        <v>15</v>
      </c>
      <c r="X1114">
        <v>88.22</v>
      </c>
      <c r="Y1114">
        <v>88798</v>
      </c>
    </row>
    <row r="1115" spans="1:25" x14ac:dyDescent="0.25">
      <c r="A1115">
        <v>20006</v>
      </c>
      <c r="B1115" t="s">
        <v>56</v>
      </c>
      <c r="C1115">
        <v>0.1</v>
      </c>
      <c r="D1115">
        <v>10.48</v>
      </c>
      <c r="E1115">
        <v>2.89</v>
      </c>
      <c r="F1115">
        <v>2016</v>
      </c>
      <c r="G1115" t="s">
        <v>1947</v>
      </c>
      <c r="H1115" t="s">
        <v>49</v>
      </c>
      <c r="I1115" t="s">
        <v>28</v>
      </c>
      <c r="J1115" t="s">
        <v>29</v>
      </c>
      <c r="K1115" t="s">
        <v>30</v>
      </c>
      <c r="L1115" t="s">
        <v>51</v>
      </c>
      <c r="M1115" t="s">
        <v>1808</v>
      </c>
      <c r="N1115">
        <v>0.6</v>
      </c>
      <c r="O1115" t="s">
        <v>33</v>
      </c>
      <c r="P1115" t="s">
        <v>61</v>
      </c>
      <c r="Q1115" t="s">
        <v>300</v>
      </c>
      <c r="R1115" t="s">
        <v>731</v>
      </c>
      <c r="S1115">
        <v>48195</v>
      </c>
      <c r="T1115" s="3">
        <v>42173</v>
      </c>
      <c r="U1115" s="3">
        <v>42174</v>
      </c>
      <c r="V1115">
        <v>-8.9039999999999999</v>
      </c>
      <c r="W1115">
        <v>4</v>
      </c>
      <c r="X1115">
        <v>40.29</v>
      </c>
      <c r="Y1115">
        <v>86874</v>
      </c>
    </row>
    <row r="1116" spans="1:25" x14ac:dyDescent="0.25">
      <c r="A1116">
        <v>18989</v>
      </c>
      <c r="B1116" t="s">
        <v>25</v>
      </c>
      <c r="C1116">
        <v>7.0000000000000007E-2</v>
      </c>
      <c r="D1116">
        <v>39.479999999999997</v>
      </c>
      <c r="E1116">
        <v>1.99</v>
      </c>
      <c r="F1116">
        <v>2014</v>
      </c>
      <c r="G1116" t="s">
        <v>1948</v>
      </c>
      <c r="H1116" t="s">
        <v>49</v>
      </c>
      <c r="I1116" t="s">
        <v>40</v>
      </c>
      <c r="J1116" t="s">
        <v>77</v>
      </c>
      <c r="K1116" t="s">
        <v>180</v>
      </c>
      <c r="L1116" t="s">
        <v>51</v>
      </c>
      <c r="M1116" t="s">
        <v>705</v>
      </c>
      <c r="N1116">
        <v>0.54</v>
      </c>
      <c r="O1116" t="s">
        <v>33</v>
      </c>
      <c r="P1116" t="s">
        <v>61</v>
      </c>
      <c r="Q1116" t="s">
        <v>330</v>
      </c>
      <c r="R1116" t="s">
        <v>1949</v>
      </c>
      <c r="S1116">
        <v>51503</v>
      </c>
      <c r="T1116" s="3">
        <v>42085</v>
      </c>
      <c r="U1116" s="3">
        <v>42087</v>
      </c>
      <c r="V1116">
        <v>88.72</v>
      </c>
      <c r="W1116">
        <v>4</v>
      </c>
      <c r="X1116">
        <v>151.27000000000001</v>
      </c>
      <c r="Y1116">
        <v>88367</v>
      </c>
    </row>
    <row r="1117" spans="1:25" x14ac:dyDescent="0.25">
      <c r="A1117">
        <v>18990</v>
      </c>
      <c r="B1117" t="s">
        <v>25</v>
      </c>
      <c r="C1117">
        <v>0</v>
      </c>
      <c r="D1117">
        <v>4.91</v>
      </c>
      <c r="E1117">
        <v>0.5</v>
      </c>
      <c r="F1117">
        <v>2014</v>
      </c>
      <c r="G1117" t="s">
        <v>1948</v>
      </c>
      <c r="H1117" t="s">
        <v>49</v>
      </c>
      <c r="I1117" t="s">
        <v>40</v>
      </c>
      <c r="J1117" t="s">
        <v>29</v>
      </c>
      <c r="K1117" t="s">
        <v>134</v>
      </c>
      <c r="L1117" t="s">
        <v>59</v>
      </c>
      <c r="M1117" t="s">
        <v>163</v>
      </c>
      <c r="N1117">
        <v>0.36</v>
      </c>
      <c r="O1117" t="s">
        <v>33</v>
      </c>
      <c r="P1117" t="s">
        <v>61</v>
      </c>
      <c r="Q1117" t="s">
        <v>330</v>
      </c>
      <c r="R1117" t="s">
        <v>1949</v>
      </c>
      <c r="S1117">
        <v>51503</v>
      </c>
      <c r="T1117" s="3">
        <v>42085</v>
      </c>
      <c r="U1117" s="3">
        <v>42087</v>
      </c>
      <c r="V1117">
        <v>7.2518999999999991</v>
      </c>
      <c r="W1117">
        <v>2</v>
      </c>
      <c r="X1117">
        <v>10.51</v>
      </c>
      <c r="Y1117">
        <v>88367</v>
      </c>
    </row>
    <row r="1118" spans="1:25" x14ac:dyDescent="0.25">
      <c r="A1118">
        <v>21573</v>
      </c>
      <c r="B1118" t="s">
        <v>47</v>
      </c>
      <c r="C1118">
        <v>0.06</v>
      </c>
      <c r="D1118">
        <v>6.48</v>
      </c>
      <c r="E1118">
        <v>7.49</v>
      </c>
      <c r="F1118">
        <v>2014</v>
      </c>
      <c r="G1118" t="s">
        <v>1948</v>
      </c>
      <c r="H1118" t="s">
        <v>49</v>
      </c>
      <c r="I1118" t="s">
        <v>40</v>
      </c>
      <c r="J1118" t="s">
        <v>29</v>
      </c>
      <c r="K1118" t="s">
        <v>93</v>
      </c>
      <c r="L1118" t="s">
        <v>59</v>
      </c>
      <c r="M1118" t="s">
        <v>1950</v>
      </c>
      <c r="N1118">
        <v>0.37</v>
      </c>
      <c r="O1118" t="s">
        <v>33</v>
      </c>
      <c r="P1118" t="s">
        <v>61</v>
      </c>
      <c r="Q1118" t="s">
        <v>330</v>
      </c>
      <c r="R1118" t="s">
        <v>1949</v>
      </c>
      <c r="S1118">
        <v>51503</v>
      </c>
      <c r="T1118" s="3">
        <v>42098</v>
      </c>
      <c r="U1118" s="3">
        <v>42098</v>
      </c>
      <c r="V1118">
        <v>-191.49</v>
      </c>
      <c r="W1118">
        <v>12</v>
      </c>
      <c r="X1118">
        <v>74.930000000000007</v>
      </c>
      <c r="Y1118">
        <v>88368</v>
      </c>
    </row>
    <row r="1119" spans="1:25" x14ac:dyDescent="0.25">
      <c r="A1119">
        <v>25557</v>
      </c>
      <c r="B1119" t="s">
        <v>47</v>
      </c>
      <c r="C1119">
        <v>0.02</v>
      </c>
      <c r="D1119">
        <v>120.98</v>
      </c>
      <c r="E1119">
        <v>58.64</v>
      </c>
      <c r="F1119">
        <v>2020</v>
      </c>
      <c r="G1119" t="s">
        <v>1951</v>
      </c>
      <c r="H1119" t="s">
        <v>39</v>
      </c>
      <c r="I1119" t="s">
        <v>40</v>
      </c>
      <c r="J1119" t="s">
        <v>41</v>
      </c>
      <c r="K1119" t="s">
        <v>191</v>
      </c>
      <c r="L1119" t="s">
        <v>121</v>
      </c>
      <c r="M1119" t="s">
        <v>1952</v>
      </c>
      <c r="N1119">
        <v>0.75</v>
      </c>
      <c r="O1119" t="s">
        <v>33</v>
      </c>
      <c r="P1119" t="s">
        <v>53</v>
      </c>
      <c r="Q1119" t="s">
        <v>234</v>
      </c>
      <c r="R1119" t="s">
        <v>1953</v>
      </c>
      <c r="S1119">
        <v>15239</v>
      </c>
      <c r="T1119" s="3">
        <v>42048</v>
      </c>
      <c r="U1119" s="3">
        <v>42050</v>
      </c>
      <c r="V1119">
        <v>-1330.5</v>
      </c>
      <c r="W1119">
        <v>11</v>
      </c>
      <c r="X1119">
        <v>1370.99</v>
      </c>
      <c r="Y1119">
        <v>86933</v>
      </c>
    </row>
    <row r="1120" spans="1:25" x14ac:dyDescent="0.25">
      <c r="A1120">
        <v>22145</v>
      </c>
      <c r="B1120" t="s">
        <v>47</v>
      </c>
      <c r="C1120">
        <v>0.04</v>
      </c>
      <c r="D1120">
        <v>120.97</v>
      </c>
      <c r="E1120">
        <v>7.11</v>
      </c>
      <c r="F1120">
        <v>2030</v>
      </c>
      <c r="G1120" t="s">
        <v>1954</v>
      </c>
      <c r="H1120" t="s">
        <v>49</v>
      </c>
      <c r="I1120" t="s">
        <v>28</v>
      </c>
      <c r="J1120" t="s">
        <v>77</v>
      </c>
      <c r="K1120" t="s">
        <v>85</v>
      </c>
      <c r="L1120" t="s">
        <v>86</v>
      </c>
      <c r="M1120" t="s">
        <v>1955</v>
      </c>
      <c r="N1120">
        <v>0.36</v>
      </c>
      <c r="O1120" t="s">
        <v>33</v>
      </c>
      <c r="P1120" t="s">
        <v>61</v>
      </c>
      <c r="Q1120" t="s">
        <v>130</v>
      </c>
      <c r="R1120" t="s">
        <v>1576</v>
      </c>
      <c r="S1120">
        <v>75401</v>
      </c>
      <c r="T1120" s="3">
        <v>42080</v>
      </c>
      <c r="U1120" s="3">
        <v>42080</v>
      </c>
      <c r="V1120">
        <v>1320.5495999999998</v>
      </c>
      <c r="W1120">
        <v>16</v>
      </c>
      <c r="X1120">
        <v>1913.84</v>
      </c>
      <c r="Y1120">
        <v>91059</v>
      </c>
    </row>
    <row r="1121" spans="1:25" x14ac:dyDescent="0.25">
      <c r="A1121">
        <v>22146</v>
      </c>
      <c r="B1121" t="s">
        <v>47</v>
      </c>
      <c r="C1121">
        <v>0</v>
      </c>
      <c r="D1121">
        <v>195.99</v>
      </c>
      <c r="E1121">
        <v>4.2</v>
      </c>
      <c r="F1121">
        <v>2030</v>
      </c>
      <c r="G1121" t="s">
        <v>1954</v>
      </c>
      <c r="H1121" t="s">
        <v>49</v>
      </c>
      <c r="I1121" t="s">
        <v>28</v>
      </c>
      <c r="J1121" t="s">
        <v>77</v>
      </c>
      <c r="K1121" t="s">
        <v>78</v>
      </c>
      <c r="L1121" t="s">
        <v>59</v>
      </c>
      <c r="M1121" t="s">
        <v>1956</v>
      </c>
      <c r="N1121">
        <v>0.6</v>
      </c>
      <c r="O1121" t="s">
        <v>33</v>
      </c>
      <c r="P1121" t="s">
        <v>61</v>
      </c>
      <c r="Q1121" t="s">
        <v>130</v>
      </c>
      <c r="R1121" t="s">
        <v>1576</v>
      </c>
      <c r="S1121">
        <v>75401</v>
      </c>
      <c r="T1121" s="3">
        <v>42080</v>
      </c>
      <c r="U1121" s="3">
        <v>42082</v>
      </c>
      <c r="V1121">
        <v>1585.5030000000002</v>
      </c>
      <c r="W1121">
        <v>16</v>
      </c>
      <c r="X1121">
        <v>2692.12</v>
      </c>
      <c r="Y1121">
        <v>91059</v>
      </c>
    </row>
    <row r="1122" spans="1:25" x14ac:dyDescent="0.25">
      <c r="A1122">
        <v>20654</v>
      </c>
      <c r="B1122" t="s">
        <v>56</v>
      </c>
      <c r="C1122">
        <v>0.03</v>
      </c>
      <c r="D1122">
        <v>55.98</v>
      </c>
      <c r="E1122">
        <v>4.8600000000000003</v>
      </c>
      <c r="F1122">
        <v>2030</v>
      </c>
      <c r="G1122" t="s">
        <v>1954</v>
      </c>
      <c r="H1122" t="s">
        <v>49</v>
      </c>
      <c r="I1122" t="s">
        <v>28</v>
      </c>
      <c r="J1122" t="s">
        <v>29</v>
      </c>
      <c r="K1122" t="s">
        <v>93</v>
      </c>
      <c r="L1122" t="s">
        <v>59</v>
      </c>
      <c r="M1122" t="s">
        <v>612</v>
      </c>
      <c r="N1122">
        <v>0.36</v>
      </c>
      <c r="O1122" t="s">
        <v>33</v>
      </c>
      <c r="P1122" t="s">
        <v>61</v>
      </c>
      <c r="Q1122" t="s">
        <v>130</v>
      </c>
      <c r="R1122" t="s">
        <v>1576</v>
      </c>
      <c r="S1122">
        <v>75401</v>
      </c>
      <c r="T1122" s="3">
        <v>42081</v>
      </c>
      <c r="U1122" s="3">
        <v>42083</v>
      </c>
      <c r="V1122">
        <v>526.04219999999998</v>
      </c>
      <c r="W1122">
        <v>13</v>
      </c>
      <c r="X1122">
        <v>762.38</v>
      </c>
      <c r="Y1122">
        <v>91060</v>
      </c>
    </row>
    <row r="1123" spans="1:25" x14ac:dyDescent="0.25">
      <c r="A1123">
        <v>25918</v>
      </c>
      <c r="B1123" t="s">
        <v>47</v>
      </c>
      <c r="C1123">
        <v>0.1</v>
      </c>
      <c r="D1123">
        <v>1.89</v>
      </c>
      <c r="E1123">
        <v>0.76</v>
      </c>
      <c r="F1123">
        <v>2035</v>
      </c>
      <c r="G1123" t="s">
        <v>1957</v>
      </c>
      <c r="H1123" t="s">
        <v>49</v>
      </c>
      <c r="I1123" t="s">
        <v>114</v>
      </c>
      <c r="J1123" t="s">
        <v>29</v>
      </c>
      <c r="K1123" t="s">
        <v>66</v>
      </c>
      <c r="L1123" t="s">
        <v>31</v>
      </c>
      <c r="M1123" t="s">
        <v>1958</v>
      </c>
      <c r="N1123">
        <v>0.83</v>
      </c>
      <c r="O1123" t="s">
        <v>33</v>
      </c>
      <c r="P1123" t="s">
        <v>136</v>
      </c>
      <c r="Q1123" t="s">
        <v>362</v>
      </c>
      <c r="R1123" t="s">
        <v>1841</v>
      </c>
      <c r="S1123">
        <v>33403</v>
      </c>
      <c r="T1123" s="3">
        <v>42142</v>
      </c>
      <c r="U1123" s="3">
        <v>42144</v>
      </c>
      <c r="V1123">
        <v>-40.432000000000002</v>
      </c>
      <c r="W1123">
        <v>20</v>
      </c>
      <c r="X1123">
        <v>36.72</v>
      </c>
      <c r="Y1123">
        <v>87117</v>
      </c>
    </row>
    <row r="1124" spans="1:25" x14ac:dyDescent="0.25">
      <c r="A1124">
        <v>19733</v>
      </c>
      <c r="B1124" t="s">
        <v>37</v>
      </c>
      <c r="C1124">
        <v>0</v>
      </c>
      <c r="D1124">
        <v>73.98</v>
      </c>
      <c r="E1124">
        <v>14.52</v>
      </c>
      <c r="F1124">
        <v>2037</v>
      </c>
      <c r="G1124" t="s">
        <v>1959</v>
      </c>
      <c r="H1124" t="s">
        <v>49</v>
      </c>
      <c r="I1124" t="s">
        <v>58</v>
      </c>
      <c r="J1124" t="s">
        <v>77</v>
      </c>
      <c r="K1124" t="s">
        <v>180</v>
      </c>
      <c r="L1124" t="s">
        <v>59</v>
      </c>
      <c r="M1124" t="s">
        <v>1140</v>
      </c>
      <c r="N1124">
        <v>0.65</v>
      </c>
      <c r="O1124" t="s">
        <v>33</v>
      </c>
      <c r="P1124" t="s">
        <v>34</v>
      </c>
      <c r="Q1124" t="s">
        <v>82</v>
      </c>
      <c r="R1124" t="s">
        <v>1901</v>
      </c>
      <c r="S1124">
        <v>59715</v>
      </c>
      <c r="T1124" s="3">
        <v>42075</v>
      </c>
      <c r="U1124" s="3">
        <v>42077</v>
      </c>
      <c r="V1124">
        <v>-88.61</v>
      </c>
      <c r="W1124">
        <v>4</v>
      </c>
      <c r="X1124">
        <v>305.70999999999998</v>
      </c>
      <c r="Y1124">
        <v>89333</v>
      </c>
    </row>
    <row r="1125" spans="1:25" x14ac:dyDescent="0.25">
      <c r="A1125">
        <v>22018</v>
      </c>
      <c r="B1125" t="s">
        <v>25</v>
      </c>
      <c r="C1125">
        <v>0.06</v>
      </c>
      <c r="D1125">
        <v>40.99</v>
      </c>
      <c r="E1125">
        <v>17.48</v>
      </c>
      <c r="F1125">
        <v>2038</v>
      </c>
      <c r="G1125" t="s">
        <v>1960</v>
      </c>
      <c r="H1125" t="s">
        <v>49</v>
      </c>
      <c r="I1125" t="s">
        <v>58</v>
      </c>
      <c r="J1125" t="s">
        <v>29</v>
      </c>
      <c r="K1125" t="s">
        <v>93</v>
      </c>
      <c r="L1125" t="s">
        <v>59</v>
      </c>
      <c r="M1125" t="s">
        <v>1106</v>
      </c>
      <c r="N1125">
        <v>0.36</v>
      </c>
      <c r="O1125" t="s">
        <v>33</v>
      </c>
      <c r="P1125" t="s">
        <v>53</v>
      </c>
      <c r="Q1125" t="s">
        <v>71</v>
      </c>
      <c r="R1125" t="s">
        <v>1961</v>
      </c>
      <c r="S1125">
        <v>10550</v>
      </c>
      <c r="T1125" s="3">
        <v>42115</v>
      </c>
      <c r="U1125" s="3">
        <v>42115</v>
      </c>
      <c r="V1125">
        <v>109.16</v>
      </c>
      <c r="W1125">
        <v>7</v>
      </c>
      <c r="X1125">
        <v>277.12</v>
      </c>
      <c r="Y1125">
        <v>89334</v>
      </c>
    </row>
    <row r="1126" spans="1:25" x14ac:dyDescent="0.25">
      <c r="A1126">
        <v>24731</v>
      </c>
      <c r="B1126" t="s">
        <v>106</v>
      </c>
      <c r="C1126">
        <v>0.09</v>
      </c>
      <c r="D1126">
        <v>20.99</v>
      </c>
      <c r="E1126">
        <v>2.5</v>
      </c>
      <c r="F1126">
        <v>2044</v>
      </c>
      <c r="G1126" t="s">
        <v>1962</v>
      </c>
      <c r="H1126" t="s">
        <v>49</v>
      </c>
      <c r="I1126" t="s">
        <v>28</v>
      </c>
      <c r="J1126" t="s">
        <v>77</v>
      </c>
      <c r="K1126" t="s">
        <v>78</v>
      </c>
      <c r="L1126" t="s">
        <v>31</v>
      </c>
      <c r="M1126" t="s">
        <v>1170</v>
      </c>
      <c r="N1126">
        <v>0.81</v>
      </c>
      <c r="O1126" t="s">
        <v>33</v>
      </c>
      <c r="P1126" t="s">
        <v>136</v>
      </c>
      <c r="Q1126" t="s">
        <v>958</v>
      </c>
      <c r="R1126" t="s">
        <v>1963</v>
      </c>
      <c r="S1126">
        <v>72756</v>
      </c>
      <c r="T1126" s="3">
        <v>42179</v>
      </c>
      <c r="U1126" s="3">
        <v>42186</v>
      </c>
      <c r="V1126">
        <v>-136.12200000000001</v>
      </c>
      <c r="W1126">
        <v>6</v>
      </c>
      <c r="X1126">
        <v>100.11</v>
      </c>
      <c r="Y1126">
        <v>88692</v>
      </c>
    </row>
    <row r="1127" spans="1:25" x14ac:dyDescent="0.25">
      <c r="A1127">
        <v>22970</v>
      </c>
      <c r="B1127" t="s">
        <v>47</v>
      </c>
      <c r="C1127">
        <v>0.04</v>
      </c>
      <c r="D1127">
        <v>4.28</v>
      </c>
      <c r="E1127">
        <v>5.68</v>
      </c>
      <c r="F1127">
        <v>2046</v>
      </c>
      <c r="G1127" t="s">
        <v>1964</v>
      </c>
      <c r="H1127" t="s">
        <v>49</v>
      </c>
      <c r="I1127" t="s">
        <v>28</v>
      </c>
      <c r="J1127" t="s">
        <v>29</v>
      </c>
      <c r="K1127" t="s">
        <v>93</v>
      </c>
      <c r="L1127" t="s">
        <v>59</v>
      </c>
      <c r="M1127" t="s">
        <v>1965</v>
      </c>
      <c r="N1127">
        <v>0.4</v>
      </c>
      <c r="O1127" t="s">
        <v>33</v>
      </c>
      <c r="P1127" t="s">
        <v>61</v>
      </c>
      <c r="Q1127" t="s">
        <v>183</v>
      </c>
      <c r="R1127" t="s">
        <v>1966</v>
      </c>
      <c r="S1127">
        <v>67901</v>
      </c>
      <c r="T1127" s="3">
        <v>42167</v>
      </c>
      <c r="U1127" s="3">
        <v>42169</v>
      </c>
      <c r="V1127">
        <v>-27.375</v>
      </c>
      <c r="W1127">
        <v>7</v>
      </c>
      <c r="X1127">
        <v>31.54</v>
      </c>
      <c r="Y1127">
        <v>88219</v>
      </c>
    </row>
    <row r="1128" spans="1:25" x14ac:dyDescent="0.25">
      <c r="A1128">
        <v>22971</v>
      </c>
      <c r="B1128" t="s">
        <v>47</v>
      </c>
      <c r="C1128">
        <v>0.06</v>
      </c>
      <c r="D1128">
        <v>376.13</v>
      </c>
      <c r="E1128">
        <v>85.63</v>
      </c>
      <c r="F1128">
        <v>2046</v>
      </c>
      <c r="G1128" t="s">
        <v>1964</v>
      </c>
      <c r="H1128" t="s">
        <v>39</v>
      </c>
      <c r="I1128" t="s">
        <v>28</v>
      </c>
      <c r="J1128" t="s">
        <v>41</v>
      </c>
      <c r="K1128" t="s">
        <v>152</v>
      </c>
      <c r="L1128" t="s">
        <v>121</v>
      </c>
      <c r="M1128" t="s">
        <v>1967</v>
      </c>
      <c r="N1128">
        <v>0.74</v>
      </c>
      <c r="O1128" t="s">
        <v>33</v>
      </c>
      <c r="P1128" t="s">
        <v>61</v>
      </c>
      <c r="Q1128" t="s">
        <v>183</v>
      </c>
      <c r="R1128" t="s">
        <v>1966</v>
      </c>
      <c r="S1128">
        <v>67901</v>
      </c>
      <c r="T1128" s="3">
        <v>42167</v>
      </c>
      <c r="U1128" s="3">
        <v>42169</v>
      </c>
      <c r="V1128">
        <v>-435.75749999999999</v>
      </c>
      <c r="W1128">
        <v>13</v>
      </c>
      <c r="X1128">
        <v>4634.6899999999996</v>
      </c>
      <c r="Y1128">
        <v>88219</v>
      </c>
    </row>
    <row r="1129" spans="1:25" x14ac:dyDescent="0.25">
      <c r="A1129">
        <v>22972</v>
      </c>
      <c r="B1129" t="s">
        <v>47</v>
      </c>
      <c r="C1129">
        <v>0.06</v>
      </c>
      <c r="D1129">
        <v>424.21</v>
      </c>
      <c r="E1129">
        <v>110.2</v>
      </c>
      <c r="F1129">
        <v>2046</v>
      </c>
      <c r="G1129" t="s">
        <v>1964</v>
      </c>
      <c r="H1129" t="s">
        <v>39</v>
      </c>
      <c r="I1129" t="s">
        <v>28</v>
      </c>
      <c r="J1129" t="s">
        <v>41</v>
      </c>
      <c r="K1129" t="s">
        <v>152</v>
      </c>
      <c r="L1129" t="s">
        <v>121</v>
      </c>
      <c r="M1129" t="s">
        <v>1900</v>
      </c>
      <c r="N1129">
        <v>0.67</v>
      </c>
      <c r="O1129" t="s">
        <v>33</v>
      </c>
      <c r="P1129" t="s">
        <v>61</v>
      </c>
      <c r="Q1129" t="s">
        <v>183</v>
      </c>
      <c r="R1129" t="s">
        <v>1966</v>
      </c>
      <c r="S1129">
        <v>67901</v>
      </c>
      <c r="T1129" s="3">
        <v>42167</v>
      </c>
      <c r="U1129" s="3">
        <v>42168</v>
      </c>
      <c r="V1129">
        <v>682.53</v>
      </c>
      <c r="W1129">
        <v>17</v>
      </c>
      <c r="X1129">
        <v>7304.03</v>
      </c>
      <c r="Y1129">
        <v>88219</v>
      </c>
    </row>
    <row r="1130" spans="1:25" x14ac:dyDescent="0.25">
      <c r="A1130">
        <v>22973</v>
      </c>
      <c r="B1130" t="s">
        <v>47</v>
      </c>
      <c r="C1130">
        <v>0.06</v>
      </c>
      <c r="D1130">
        <v>195.99</v>
      </c>
      <c r="E1130">
        <v>8.99</v>
      </c>
      <c r="F1130">
        <v>2046</v>
      </c>
      <c r="G1130" t="s">
        <v>1964</v>
      </c>
      <c r="H1130" t="s">
        <v>49</v>
      </c>
      <c r="I1130" t="s">
        <v>28</v>
      </c>
      <c r="J1130" t="s">
        <v>77</v>
      </c>
      <c r="K1130" t="s">
        <v>78</v>
      </c>
      <c r="L1130" t="s">
        <v>59</v>
      </c>
      <c r="M1130" t="s">
        <v>734</v>
      </c>
      <c r="N1130">
        <v>0.6</v>
      </c>
      <c r="O1130" t="s">
        <v>33</v>
      </c>
      <c r="P1130" t="s">
        <v>61</v>
      </c>
      <c r="Q1130" t="s">
        <v>183</v>
      </c>
      <c r="R1130" t="s">
        <v>1966</v>
      </c>
      <c r="S1130">
        <v>67901</v>
      </c>
      <c r="T1130" s="3">
        <v>42167</v>
      </c>
      <c r="U1130" s="3">
        <v>42169</v>
      </c>
      <c r="V1130">
        <v>-277.22200000000004</v>
      </c>
      <c r="W1130">
        <v>4</v>
      </c>
      <c r="X1130">
        <v>632.65</v>
      </c>
      <c r="Y1130">
        <v>88219</v>
      </c>
    </row>
    <row r="1131" spans="1:25" x14ac:dyDescent="0.25">
      <c r="A1131">
        <v>18497</v>
      </c>
      <c r="B1131" t="s">
        <v>25</v>
      </c>
      <c r="C1131">
        <v>0.03</v>
      </c>
      <c r="D1131">
        <v>15.28</v>
      </c>
      <c r="E1131">
        <v>1.99</v>
      </c>
      <c r="F1131">
        <v>2049</v>
      </c>
      <c r="G1131" t="s">
        <v>1968</v>
      </c>
      <c r="H1131" t="s">
        <v>49</v>
      </c>
      <c r="I1131" t="s">
        <v>28</v>
      </c>
      <c r="J1131" t="s">
        <v>77</v>
      </c>
      <c r="K1131" t="s">
        <v>180</v>
      </c>
      <c r="L1131" t="s">
        <v>51</v>
      </c>
      <c r="M1131" t="s">
        <v>333</v>
      </c>
      <c r="N1131">
        <v>0.42</v>
      </c>
      <c r="O1131" t="s">
        <v>33</v>
      </c>
      <c r="P1131" t="s">
        <v>136</v>
      </c>
      <c r="Q1131" t="s">
        <v>137</v>
      </c>
      <c r="R1131" t="s">
        <v>1969</v>
      </c>
      <c r="S1131">
        <v>22801</v>
      </c>
      <c r="T1131" s="3">
        <v>42176</v>
      </c>
      <c r="U1131" s="3">
        <v>42178</v>
      </c>
      <c r="V1131">
        <v>-266.68600000000004</v>
      </c>
      <c r="W1131">
        <v>19</v>
      </c>
      <c r="X1131">
        <v>290.98</v>
      </c>
      <c r="Y1131">
        <v>88220</v>
      </c>
    </row>
    <row r="1132" spans="1:25" x14ac:dyDescent="0.25">
      <c r="A1132">
        <v>18498</v>
      </c>
      <c r="B1132" t="s">
        <v>25</v>
      </c>
      <c r="C1132">
        <v>0.09</v>
      </c>
      <c r="D1132">
        <v>1.76</v>
      </c>
      <c r="E1132">
        <v>0.7</v>
      </c>
      <c r="F1132">
        <v>2049</v>
      </c>
      <c r="G1132" t="s">
        <v>1968</v>
      </c>
      <c r="H1132" t="s">
        <v>49</v>
      </c>
      <c r="I1132" t="s">
        <v>28</v>
      </c>
      <c r="J1132" t="s">
        <v>29</v>
      </c>
      <c r="K1132" t="s">
        <v>30</v>
      </c>
      <c r="L1132" t="s">
        <v>31</v>
      </c>
      <c r="M1132" t="s">
        <v>1970</v>
      </c>
      <c r="N1132">
        <v>0.56000000000000005</v>
      </c>
      <c r="O1132" t="s">
        <v>33</v>
      </c>
      <c r="P1132" t="s">
        <v>136</v>
      </c>
      <c r="Q1132" t="s">
        <v>137</v>
      </c>
      <c r="R1132" t="s">
        <v>1969</v>
      </c>
      <c r="S1132">
        <v>22801</v>
      </c>
      <c r="T1132" s="3">
        <v>42176</v>
      </c>
      <c r="U1132" s="3">
        <v>42179</v>
      </c>
      <c r="V1132">
        <v>-12.277999999999999</v>
      </c>
      <c r="W1132">
        <v>13</v>
      </c>
      <c r="X1132">
        <v>21.77</v>
      </c>
      <c r="Y1132">
        <v>88220</v>
      </c>
    </row>
    <row r="1133" spans="1:25" x14ac:dyDescent="0.25">
      <c r="A1133">
        <v>18251</v>
      </c>
      <c r="B1133" t="s">
        <v>37</v>
      </c>
      <c r="C1133">
        <v>7.0000000000000007E-2</v>
      </c>
      <c r="D1133">
        <v>31.78</v>
      </c>
      <c r="E1133">
        <v>1.99</v>
      </c>
      <c r="F1133">
        <v>2052</v>
      </c>
      <c r="G1133" t="s">
        <v>1971</v>
      </c>
      <c r="H1133" t="s">
        <v>49</v>
      </c>
      <c r="I1133" t="s">
        <v>40</v>
      </c>
      <c r="J1133" t="s">
        <v>77</v>
      </c>
      <c r="K1133" t="s">
        <v>180</v>
      </c>
      <c r="L1133" t="s">
        <v>51</v>
      </c>
      <c r="M1133" t="s">
        <v>901</v>
      </c>
      <c r="N1133">
        <v>0.42</v>
      </c>
      <c r="O1133" t="s">
        <v>33</v>
      </c>
      <c r="P1133" t="s">
        <v>34</v>
      </c>
      <c r="Q1133" t="s">
        <v>366</v>
      </c>
      <c r="R1133" t="s">
        <v>1972</v>
      </c>
      <c r="S1133">
        <v>87105</v>
      </c>
      <c r="T1133" s="3">
        <v>42054</v>
      </c>
      <c r="U1133" s="3">
        <v>42056</v>
      </c>
      <c r="V1133">
        <v>265.11180000000002</v>
      </c>
      <c r="W1133">
        <v>13</v>
      </c>
      <c r="X1133">
        <v>384.22</v>
      </c>
      <c r="Y1133">
        <v>87234</v>
      </c>
    </row>
    <row r="1134" spans="1:25" x14ac:dyDescent="0.25">
      <c r="A1134">
        <v>18252</v>
      </c>
      <c r="B1134" t="s">
        <v>37</v>
      </c>
      <c r="C1134">
        <v>0</v>
      </c>
      <c r="D1134">
        <v>5.98</v>
      </c>
      <c r="E1134">
        <v>2.5</v>
      </c>
      <c r="F1134">
        <v>2052</v>
      </c>
      <c r="G1134" t="s">
        <v>1971</v>
      </c>
      <c r="H1134" t="s">
        <v>49</v>
      </c>
      <c r="I1134" t="s">
        <v>40</v>
      </c>
      <c r="J1134" t="s">
        <v>29</v>
      </c>
      <c r="K1134" t="s">
        <v>69</v>
      </c>
      <c r="L1134" t="s">
        <v>59</v>
      </c>
      <c r="M1134" t="s">
        <v>246</v>
      </c>
      <c r="N1134">
        <v>0.36</v>
      </c>
      <c r="O1134" t="s">
        <v>33</v>
      </c>
      <c r="P1134" t="s">
        <v>34</v>
      </c>
      <c r="Q1134" t="s">
        <v>366</v>
      </c>
      <c r="R1134" t="s">
        <v>1972</v>
      </c>
      <c r="S1134">
        <v>87105</v>
      </c>
      <c r="T1134" s="3">
        <v>42054</v>
      </c>
      <c r="U1134" s="3">
        <v>42055</v>
      </c>
      <c r="V1134">
        <v>9.5608000000000004</v>
      </c>
      <c r="W1134">
        <v>5</v>
      </c>
      <c r="X1134">
        <v>31.64</v>
      </c>
      <c r="Y1134">
        <v>87234</v>
      </c>
    </row>
    <row r="1135" spans="1:25" x14ac:dyDescent="0.25">
      <c r="A1135">
        <v>18253</v>
      </c>
      <c r="B1135" t="s">
        <v>37</v>
      </c>
      <c r="C1135">
        <v>0.1</v>
      </c>
      <c r="D1135">
        <v>35.99</v>
      </c>
      <c r="E1135">
        <v>1.1000000000000001</v>
      </c>
      <c r="F1135">
        <v>2052</v>
      </c>
      <c r="G1135" t="s">
        <v>1971</v>
      </c>
      <c r="H1135" t="s">
        <v>27</v>
      </c>
      <c r="I1135" t="s">
        <v>40</v>
      </c>
      <c r="J1135" t="s">
        <v>77</v>
      </c>
      <c r="K1135" t="s">
        <v>78</v>
      </c>
      <c r="L1135" t="s">
        <v>59</v>
      </c>
      <c r="M1135" t="s">
        <v>935</v>
      </c>
      <c r="N1135">
        <v>0.55000000000000004</v>
      </c>
      <c r="O1135" t="s">
        <v>33</v>
      </c>
      <c r="P1135" t="s">
        <v>34</v>
      </c>
      <c r="Q1135" t="s">
        <v>366</v>
      </c>
      <c r="R1135" t="s">
        <v>1972</v>
      </c>
      <c r="S1135">
        <v>87105</v>
      </c>
      <c r="T1135" s="3">
        <v>42054</v>
      </c>
      <c r="U1135" s="3">
        <v>42055</v>
      </c>
      <c r="V1135">
        <v>390.09839999999997</v>
      </c>
      <c r="W1135">
        <v>19</v>
      </c>
      <c r="X1135">
        <v>565.36</v>
      </c>
      <c r="Y1135">
        <v>87234</v>
      </c>
    </row>
    <row r="1136" spans="1:25" x14ac:dyDescent="0.25">
      <c r="A1136">
        <v>20481</v>
      </c>
      <c r="B1136" t="s">
        <v>56</v>
      </c>
      <c r="C1136">
        <v>7.0000000000000007E-2</v>
      </c>
      <c r="D1136">
        <v>5.98</v>
      </c>
      <c r="E1136">
        <v>5.46</v>
      </c>
      <c r="F1136">
        <v>2058</v>
      </c>
      <c r="G1136" t="s">
        <v>1973</v>
      </c>
      <c r="H1136" t="s">
        <v>49</v>
      </c>
      <c r="I1136" t="s">
        <v>28</v>
      </c>
      <c r="J1136" t="s">
        <v>29</v>
      </c>
      <c r="K1136" t="s">
        <v>93</v>
      </c>
      <c r="L1136" t="s">
        <v>59</v>
      </c>
      <c r="M1136" t="s">
        <v>1051</v>
      </c>
      <c r="N1136">
        <v>0.36</v>
      </c>
      <c r="O1136" t="s">
        <v>33</v>
      </c>
      <c r="P1136" t="s">
        <v>136</v>
      </c>
      <c r="Q1136" t="s">
        <v>322</v>
      </c>
      <c r="R1136" t="s">
        <v>1974</v>
      </c>
      <c r="S1136">
        <v>28601</v>
      </c>
      <c r="T1136" s="3">
        <v>42048</v>
      </c>
      <c r="U1136" s="3">
        <v>42050</v>
      </c>
      <c r="V1136">
        <v>46.65</v>
      </c>
      <c r="W1136">
        <v>5</v>
      </c>
      <c r="X1136">
        <v>32.76</v>
      </c>
      <c r="Y1136">
        <v>88040</v>
      </c>
    </row>
    <row r="1137" spans="1:25" x14ac:dyDescent="0.25">
      <c r="A1137">
        <v>23499</v>
      </c>
      <c r="B1137" t="s">
        <v>37</v>
      </c>
      <c r="C1137">
        <v>0.09</v>
      </c>
      <c r="D1137">
        <v>28.48</v>
      </c>
      <c r="E1137">
        <v>1.99</v>
      </c>
      <c r="F1137">
        <v>2059</v>
      </c>
      <c r="G1137" t="s">
        <v>1975</v>
      </c>
      <c r="H1137" t="s">
        <v>49</v>
      </c>
      <c r="I1137" t="s">
        <v>28</v>
      </c>
      <c r="J1137" t="s">
        <v>77</v>
      </c>
      <c r="K1137" t="s">
        <v>180</v>
      </c>
      <c r="L1137" t="s">
        <v>51</v>
      </c>
      <c r="M1137" t="s">
        <v>407</v>
      </c>
      <c r="N1137">
        <v>0.4</v>
      </c>
      <c r="O1137" t="s">
        <v>33</v>
      </c>
      <c r="P1137" t="s">
        <v>136</v>
      </c>
      <c r="Q1137" t="s">
        <v>322</v>
      </c>
      <c r="R1137" t="s">
        <v>1976</v>
      </c>
      <c r="S1137">
        <v>27260</v>
      </c>
      <c r="T1137" s="3">
        <v>42021</v>
      </c>
      <c r="U1137" s="3">
        <v>42022</v>
      </c>
      <c r="V1137">
        <v>-1250.7460000000001</v>
      </c>
      <c r="W1137">
        <v>13</v>
      </c>
      <c r="X1137">
        <v>336.92</v>
      </c>
      <c r="Y1137">
        <v>88039</v>
      </c>
    </row>
    <row r="1138" spans="1:25" x14ac:dyDescent="0.25">
      <c r="A1138">
        <v>21632</v>
      </c>
      <c r="B1138" t="s">
        <v>47</v>
      </c>
      <c r="C1138">
        <v>0.1</v>
      </c>
      <c r="D1138">
        <v>9.85</v>
      </c>
      <c r="E1138">
        <v>4.82</v>
      </c>
      <c r="F1138">
        <v>2059</v>
      </c>
      <c r="G1138" t="s">
        <v>1975</v>
      </c>
      <c r="H1138" t="s">
        <v>49</v>
      </c>
      <c r="I1138" t="s">
        <v>28</v>
      </c>
      <c r="J1138" t="s">
        <v>29</v>
      </c>
      <c r="K1138" t="s">
        <v>30</v>
      </c>
      <c r="L1138" t="s">
        <v>31</v>
      </c>
      <c r="M1138" t="s">
        <v>1977</v>
      </c>
      <c r="N1138">
        <v>0.47</v>
      </c>
      <c r="O1138" t="s">
        <v>33</v>
      </c>
      <c r="P1138" t="s">
        <v>136</v>
      </c>
      <c r="Q1138" t="s">
        <v>322</v>
      </c>
      <c r="R1138" t="s">
        <v>1976</v>
      </c>
      <c r="S1138">
        <v>27260</v>
      </c>
      <c r="T1138" s="3">
        <v>42090</v>
      </c>
      <c r="U1138" s="3">
        <v>42091</v>
      </c>
      <c r="V1138">
        <v>374.904</v>
      </c>
      <c r="W1138">
        <v>12</v>
      </c>
      <c r="X1138">
        <v>114.91</v>
      </c>
      <c r="Y1138">
        <v>88041</v>
      </c>
    </row>
    <row r="1139" spans="1:25" x14ac:dyDescent="0.25">
      <c r="A1139">
        <v>21633</v>
      </c>
      <c r="B1139" t="s">
        <v>47</v>
      </c>
      <c r="C1139">
        <v>0.04</v>
      </c>
      <c r="D1139">
        <v>125.99</v>
      </c>
      <c r="E1139">
        <v>7.69</v>
      </c>
      <c r="F1139">
        <v>2059</v>
      </c>
      <c r="G1139" t="s">
        <v>1975</v>
      </c>
      <c r="H1139" t="s">
        <v>49</v>
      </c>
      <c r="I1139" t="s">
        <v>28</v>
      </c>
      <c r="J1139" t="s">
        <v>77</v>
      </c>
      <c r="K1139" t="s">
        <v>78</v>
      </c>
      <c r="L1139" t="s">
        <v>59</v>
      </c>
      <c r="M1139" t="s">
        <v>1225</v>
      </c>
      <c r="N1139">
        <v>0.57999999999999996</v>
      </c>
      <c r="O1139" t="s">
        <v>33</v>
      </c>
      <c r="P1139" t="s">
        <v>136</v>
      </c>
      <c r="Q1139" t="s">
        <v>322</v>
      </c>
      <c r="R1139" t="s">
        <v>1976</v>
      </c>
      <c r="S1139">
        <v>27260</v>
      </c>
      <c r="T1139" s="3">
        <v>42090</v>
      </c>
      <c r="U1139" s="3">
        <v>42091</v>
      </c>
      <c r="V1139">
        <v>-528.83600000000001</v>
      </c>
      <c r="W1139">
        <v>9</v>
      </c>
      <c r="X1139">
        <v>934.52</v>
      </c>
      <c r="Y1139">
        <v>88041</v>
      </c>
    </row>
    <row r="1140" spans="1:25" x14ac:dyDescent="0.25">
      <c r="A1140">
        <v>20841</v>
      </c>
      <c r="B1140" t="s">
        <v>56</v>
      </c>
      <c r="C1140">
        <v>0.02</v>
      </c>
      <c r="D1140">
        <v>240.98</v>
      </c>
      <c r="E1140">
        <v>60.2</v>
      </c>
      <c r="F1140">
        <v>2061</v>
      </c>
      <c r="G1140" t="s">
        <v>1978</v>
      </c>
      <c r="H1140" t="s">
        <v>39</v>
      </c>
      <c r="I1140" t="s">
        <v>28</v>
      </c>
      <c r="J1140" t="s">
        <v>41</v>
      </c>
      <c r="K1140" t="s">
        <v>191</v>
      </c>
      <c r="L1140" t="s">
        <v>121</v>
      </c>
      <c r="M1140" t="s">
        <v>1979</v>
      </c>
      <c r="N1140">
        <v>0.56000000000000005</v>
      </c>
      <c r="O1140" t="s">
        <v>33</v>
      </c>
      <c r="P1140" t="s">
        <v>61</v>
      </c>
      <c r="Q1140" t="s">
        <v>496</v>
      </c>
      <c r="R1140" t="s">
        <v>1980</v>
      </c>
      <c r="S1140">
        <v>69101</v>
      </c>
      <c r="T1140" s="3">
        <v>42033</v>
      </c>
      <c r="U1140" s="3">
        <v>42035</v>
      </c>
      <c r="V1140">
        <v>-272.71320000000003</v>
      </c>
      <c r="W1140">
        <v>1</v>
      </c>
      <c r="X1140">
        <v>260.66000000000003</v>
      </c>
      <c r="Y1140">
        <v>87146</v>
      </c>
    </row>
    <row r="1141" spans="1:25" x14ac:dyDescent="0.25">
      <c r="A1141">
        <v>20840</v>
      </c>
      <c r="B1141" t="s">
        <v>56</v>
      </c>
      <c r="C1141">
        <v>0.02</v>
      </c>
      <c r="D1141">
        <v>420.98</v>
      </c>
      <c r="E1141">
        <v>19.989999999999998</v>
      </c>
      <c r="F1141">
        <v>2062</v>
      </c>
      <c r="G1141" t="s">
        <v>1981</v>
      </c>
      <c r="H1141" t="s">
        <v>49</v>
      </c>
      <c r="I1141" t="s">
        <v>28</v>
      </c>
      <c r="J1141" t="s">
        <v>29</v>
      </c>
      <c r="K1141" t="s">
        <v>109</v>
      </c>
      <c r="L1141" t="s">
        <v>59</v>
      </c>
      <c r="M1141" t="s">
        <v>1510</v>
      </c>
      <c r="N1141">
        <v>0.35</v>
      </c>
      <c r="O1141" t="s">
        <v>33</v>
      </c>
      <c r="P1141" t="s">
        <v>136</v>
      </c>
      <c r="Q1141" t="s">
        <v>137</v>
      </c>
      <c r="R1141" t="s">
        <v>1982</v>
      </c>
      <c r="S1141">
        <v>23111</v>
      </c>
      <c r="T1141" s="3">
        <v>42033</v>
      </c>
      <c r="U1141" s="3">
        <v>42036</v>
      </c>
      <c r="V1141">
        <v>-162.69399999999999</v>
      </c>
      <c r="W1141">
        <v>10</v>
      </c>
      <c r="X1141">
        <v>4249.37</v>
      </c>
      <c r="Y1141">
        <v>87146</v>
      </c>
    </row>
    <row r="1142" spans="1:25" x14ac:dyDescent="0.25">
      <c r="A1142">
        <v>22511</v>
      </c>
      <c r="B1142" t="s">
        <v>106</v>
      </c>
      <c r="C1142">
        <v>0.04</v>
      </c>
      <c r="D1142">
        <v>291.73</v>
      </c>
      <c r="E1142">
        <v>48.8</v>
      </c>
      <c r="F1142">
        <v>2062</v>
      </c>
      <c r="G1142" t="s">
        <v>1981</v>
      </c>
      <c r="H1142" t="s">
        <v>39</v>
      </c>
      <c r="I1142" t="s">
        <v>28</v>
      </c>
      <c r="J1142" t="s">
        <v>41</v>
      </c>
      <c r="K1142" t="s">
        <v>42</v>
      </c>
      <c r="L1142" t="s">
        <v>43</v>
      </c>
      <c r="M1142" t="s">
        <v>145</v>
      </c>
      <c r="N1142">
        <v>0.56000000000000005</v>
      </c>
      <c r="O1142" t="s">
        <v>33</v>
      </c>
      <c r="P1142" t="s">
        <v>136</v>
      </c>
      <c r="Q1142" t="s">
        <v>137</v>
      </c>
      <c r="R1142" t="s">
        <v>1982</v>
      </c>
      <c r="S1142">
        <v>23111</v>
      </c>
      <c r="T1142" s="3">
        <v>42181</v>
      </c>
      <c r="U1142" s="3">
        <v>42185</v>
      </c>
      <c r="V1142">
        <v>-115.90389999999999</v>
      </c>
      <c r="W1142">
        <v>22</v>
      </c>
      <c r="X1142">
        <v>6676.61</v>
      </c>
      <c r="Y1142">
        <v>87148</v>
      </c>
    </row>
    <row r="1143" spans="1:25" x14ac:dyDescent="0.25">
      <c r="A1143">
        <v>25759</v>
      </c>
      <c r="B1143" t="s">
        <v>106</v>
      </c>
      <c r="C1143">
        <v>0.06</v>
      </c>
      <c r="D1143">
        <v>300.97000000000003</v>
      </c>
      <c r="E1143">
        <v>7.18</v>
      </c>
      <c r="F1143">
        <v>2063</v>
      </c>
      <c r="G1143" t="s">
        <v>1983</v>
      </c>
      <c r="H1143" t="s">
        <v>49</v>
      </c>
      <c r="I1143" t="s">
        <v>28</v>
      </c>
      <c r="J1143" t="s">
        <v>77</v>
      </c>
      <c r="K1143" t="s">
        <v>180</v>
      </c>
      <c r="L1143" t="s">
        <v>59</v>
      </c>
      <c r="M1143" t="s">
        <v>1089</v>
      </c>
      <c r="N1143">
        <v>0.48</v>
      </c>
      <c r="O1143" t="s">
        <v>33</v>
      </c>
      <c r="P1143" t="s">
        <v>136</v>
      </c>
      <c r="Q1143" t="s">
        <v>137</v>
      </c>
      <c r="R1143" t="s">
        <v>1984</v>
      </c>
      <c r="S1143">
        <v>23602</v>
      </c>
      <c r="T1143" s="3">
        <v>42132</v>
      </c>
      <c r="U1143" s="3">
        <v>42132</v>
      </c>
      <c r="V1143">
        <v>-729.98799999999994</v>
      </c>
      <c r="W1143">
        <v>1</v>
      </c>
      <c r="X1143">
        <v>291.39999999999998</v>
      </c>
      <c r="Y1143">
        <v>87147</v>
      </c>
    </row>
    <row r="1144" spans="1:25" x14ac:dyDescent="0.25">
      <c r="A1144">
        <v>25228</v>
      </c>
      <c r="B1144" t="s">
        <v>56</v>
      </c>
      <c r="C1144">
        <v>0.09</v>
      </c>
      <c r="D1144">
        <v>20.89</v>
      </c>
      <c r="E1144">
        <v>11.52</v>
      </c>
      <c r="F1144">
        <v>2066</v>
      </c>
      <c r="G1144" t="s">
        <v>1985</v>
      </c>
      <c r="H1144" t="s">
        <v>49</v>
      </c>
      <c r="I1144" t="s">
        <v>40</v>
      </c>
      <c r="J1144" t="s">
        <v>29</v>
      </c>
      <c r="K1144" t="s">
        <v>141</v>
      </c>
      <c r="L1144" t="s">
        <v>59</v>
      </c>
      <c r="M1144" t="s">
        <v>724</v>
      </c>
      <c r="N1144">
        <v>0.83</v>
      </c>
      <c r="O1144" t="s">
        <v>33</v>
      </c>
      <c r="P1144" t="s">
        <v>136</v>
      </c>
      <c r="Q1144" t="s">
        <v>322</v>
      </c>
      <c r="R1144" t="s">
        <v>1986</v>
      </c>
      <c r="S1144">
        <v>28079</v>
      </c>
      <c r="T1144" s="3">
        <v>42089</v>
      </c>
      <c r="U1144" s="3">
        <v>42090</v>
      </c>
      <c r="V1144">
        <v>-133.54599999999999</v>
      </c>
      <c r="W1144">
        <v>7</v>
      </c>
      <c r="X1144">
        <v>146.5</v>
      </c>
      <c r="Y1144">
        <v>85833</v>
      </c>
    </row>
    <row r="1145" spans="1:25" x14ac:dyDescent="0.25">
      <c r="A1145">
        <v>24748</v>
      </c>
      <c r="B1145" t="s">
        <v>47</v>
      </c>
      <c r="C1145">
        <v>0.09</v>
      </c>
      <c r="D1145">
        <v>20.99</v>
      </c>
      <c r="E1145">
        <v>4.8099999999999996</v>
      </c>
      <c r="F1145">
        <v>2066</v>
      </c>
      <c r="G1145" t="s">
        <v>1985</v>
      </c>
      <c r="H1145" t="s">
        <v>27</v>
      </c>
      <c r="I1145" t="s">
        <v>40</v>
      </c>
      <c r="J1145" t="s">
        <v>77</v>
      </c>
      <c r="K1145" t="s">
        <v>78</v>
      </c>
      <c r="L1145" t="s">
        <v>86</v>
      </c>
      <c r="M1145" t="s">
        <v>475</v>
      </c>
      <c r="N1145">
        <v>0.57999999999999996</v>
      </c>
      <c r="O1145" t="s">
        <v>33</v>
      </c>
      <c r="P1145" t="s">
        <v>136</v>
      </c>
      <c r="Q1145" t="s">
        <v>322</v>
      </c>
      <c r="R1145" t="s">
        <v>1986</v>
      </c>
      <c r="S1145">
        <v>28079</v>
      </c>
      <c r="T1145" s="3">
        <v>42094</v>
      </c>
      <c r="U1145" s="3">
        <v>42095</v>
      </c>
      <c r="V1145">
        <v>272.69399999999996</v>
      </c>
      <c r="W1145">
        <v>2</v>
      </c>
      <c r="X1145">
        <v>38.979999999999997</v>
      </c>
      <c r="Y1145">
        <v>85834</v>
      </c>
    </row>
    <row r="1146" spans="1:25" x14ac:dyDescent="0.25">
      <c r="A1146">
        <v>25381</v>
      </c>
      <c r="B1146" t="s">
        <v>106</v>
      </c>
      <c r="C1146">
        <v>0.1</v>
      </c>
      <c r="D1146">
        <v>4.24</v>
      </c>
      <c r="E1146">
        <v>5.41</v>
      </c>
      <c r="F1146">
        <v>2066</v>
      </c>
      <c r="G1146" t="s">
        <v>1985</v>
      </c>
      <c r="H1146" t="s">
        <v>49</v>
      </c>
      <c r="I1146" t="s">
        <v>28</v>
      </c>
      <c r="J1146" t="s">
        <v>29</v>
      </c>
      <c r="K1146" t="s">
        <v>109</v>
      </c>
      <c r="L1146" t="s">
        <v>59</v>
      </c>
      <c r="M1146" t="s">
        <v>110</v>
      </c>
      <c r="N1146">
        <v>0.35</v>
      </c>
      <c r="O1146" t="s">
        <v>33</v>
      </c>
      <c r="P1146" t="s">
        <v>136</v>
      </c>
      <c r="Q1146" t="s">
        <v>322</v>
      </c>
      <c r="R1146" t="s">
        <v>1986</v>
      </c>
      <c r="S1146">
        <v>28079</v>
      </c>
      <c r="T1146" s="3">
        <v>42113</v>
      </c>
      <c r="U1146" s="3">
        <v>42117</v>
      </c>
      <c r="V1146">
        <v>-61.6</v>
      </c>
      <c r="W1146">
        <v>8</v>
      </c>
      <c r="X1146">
        <v>34.159999999999997</v>
      </c>
      <c r="Y1146">
        <v>85835</v>
      </c>
    </row>
    <row r="1147" spans="1:25" x14ac:dyDescent="0.25">
      <c r="A1147">
        <v>21901</v>
      </c>
      <c r="B1147" t="s">
        <v>56</v>
      </c>
      <c r="C1147">
        <v>0.1</v>
      </c>
      <c r="D1147">
        <v>40.98</v>
      </c>
      <c r="E1147">
        <v>6.5</v>
      </c>
      <c r="F1147">
        <v>2069</v>
      </c>
      <c r="G1147" t="s">
        <v>1987</v>
      </c>
      <c r="H1147" t="s">
        <v>49</v>
      </c>
      <c r="I1147" t="s">
        <v>114</v>
      </c>
      <c r="J1147" t="s">
        <v>77</v>
      </c>
      <c r="K1147" t="s">
        <v>180</v>
      </c>
      <c r="L1147" t="s">
        <v>59</v>
      </c>
      <c r="M1147" t="s">
        <v>1270</v>
      </c>
      <c r="N1147">
        <v>0.74</v>
      </c>
      <c r="O1147" t="s">
        <v>33</v>
      </c>
      <c r="P1147" t="s">
        <v>136</v>
      </c>
      <c r="Q1147" t="s">
        <v>613</v>
      </c>
      <c r="R1147" t="s">
        <v>1988</v>
      </c>
      <c r="S1147">
        <v>41075</v>
      </c>
      <c r="T1147" s="3">
        <v>42016</v>
      </c>
      <c r="U1147" s="3">
        <v>42018</v>
      </c>
      <c r="V1147">
        <v>66.852000000000004</v>
      </c>
      <c r="W1147">
        <v>3</v>
      </c>
      <c r="X1147">
        <v>120.34</v>
      </c>
      <c r="Y1147">
        <v>88554</v>
      </c>
    </row>
    <row r="1148" spans="1:25" x14ac:dyDescent="0.25">
      <c r="A1148">
        <v>19567</v>
      </c>
      <c r="B1148" t="s">
        <v>106</v>
      </c>
      <c r="C1148">
        <v>7.0000000000000007E-2</v>
      </c>
      <c r="D1148">
        <v>35.99</v>
      </c>
      <c r="E1148">
        <v>5.99</v>
      </c>
      <c r="F1148">
        <v>2070</v>
      </c>
      <c r="G1148" t="s">
        <v>1989</v>
      </c>
      <c r="H1148" t="s">
        <v>49</v>
      </c>
      <c r="I1148" t="s">
        <v>28</v>
      </c>
      <c r="J1148" t="s">
        <v>77</v>
      </c>
      <c r="K1148" t="s">
        <v>78</v>
      </c>
      <c r="L1148" t="s">
        <v>31</v>
      </c>
      <c r="M1148" t="s">
        <v>981</v>
      </c>
      <c r="N1148">
        <v>0.38</v>
      </c>
      <c r="O1148" t="s">
        <v>33</v>
      </c>
      <c r="P1148" t="s">
        <v>61</v>
      </c>
      <c r="Q1148" t="s">
        <v>300</v>
      </c>
      <c r="R1148" t="s">
        <v>1990</v>
      </c>
      <c r="S1148">
        <v>48021</v>
      </c>
      <c r="T1148" s="3">
        <v>42140</v>
      </c>
      <c r="U1148" s="3">
        <v>42144</v>
      </c>
      <c r="V1148">
        <v>17.839800000000011</v>
      </c>
      <c r="W1148">
        <v>5</v>
      </c>
      <c r="X1148">
        <v>153.61000000000001</v>
      </c>
      <c r="Y1148">
        <v>88558</v>
      </c>
    </row>
    <row r="1149" spans="1:25" x14ac:dyDescent="0.25">
      <c r="A1149">
        <v>20498</v>
      </c>
      <c r="B1149" t="s">
        <v>37</v>
      </c>
      <c r="C1149">
        <v>0.03</v>
      </c>
      <c r="D1149">
        <v>60.98</v>
      </c>
      <c r="E1149">
        <v>1.99</v>
      </c>
      <c r="F1149">
        <v>2071</v>
      </c>
      <c r="G1149" t="s">
        <v>1991</v>
      </c>
      <c r="H1149" t="s">
        <v>49</v>
      </c>
      <c r="I1149" t="s">
        <v>28</v>
      </c>
      <c r="J1149" t="s">
        <v>77</v>
      </c>
      <c r="K1149" t="s">
        <v>180</v>
      </c>
      <c r="L1149" t="s">
        <v>51</v>
      </c>
      <c r="M1149" t="s">
        <v>1992</v>
      </c>
      <c r="N1149">
        <v>0.5</v>
      </c>
      <c r="O1149" t="s">
        <v>33</v>
      </c>
      <c r="P1149" t="s">
        <v>61</v>
      </c>
      <c r="Q1149" t="s">
        <v>300</v>
      </c>
      <c r="R1149" t="s">
        <v>1993</v>
      </c>
      <c r="S1149">
        <v>48336</v>
      </c>
      <c r="T1149" s="3">
        <v>42036</v>
      </c>
      <c r="U1149" s="3">
        <v>42036</v>
      </c>
      <c r="V1149">
        <v>976.2672</v>
      </c>
      <c r="W1149">
        <v>23</v>
      </c>
      <c r="X1149">
        <v>1414.88</v>
      </c>
      <c r="Y1149">
        <v>88555</v>
      </c>
    </row>
    <row r="1150" spans="1:25" x14ac:dyDescent="0.25">
      <c r="A1150">
        <v>20499</v>
      </c>
      <c r="B1150" t="s">
        <v>37</v>
      </c>
      <c r="C1150">
        <v>0.04</v>
      </c>
      <c r="D1150">
        <v>3.08</v>
      </c>
      <c r="E1150">
        <v>0.99</v>
      </c>
      <c r="F1150">
        <v>2071</v>
      </c>
      <c r="G1150" t="s">
        <v>1991</v>
      </c>
      <c r="H1150" t="s">
        <v>49</v>
      </c>
      <c r="I1150" t="s">
        <v>28</v>
      </c>
      <c r="J1150" t="s">
        <v>29</v>
      </c>
      <c r="K1150" t="s">
        <v>134</v>
      </c>
      <c r="L1150" t="s">
        <v>59</v>
      </c>
      <c r="M1150" t="s">
        <v>1994</v>
      </c>
      <c r="N1150">
        <v>0.37</v>
      </c>
      <c r="O1150" t="s">
        <v>33</v>
      </c>
      <c r="P1150" t="s">
        <v>61</v>
      </c>
      <c r="Q1150" t="s">
        <v>300</v>
      </c>
      <c r="R1150" t="s">
        <v>1993</v>
      </c>
      <c r="S1150">
        <v>48336</v>
      </c>
      <c r="T1150" s="3">
        <v>42036</v>
      </c>
      <c r="U1150" s="3">
        <v>42037</v>
      </c>
      <c r="V1150">
        <v>23.204699999999999</v>
      </c>
      <c r="W1150">
        <v>11</v>
      </c>
      <c r="X1150">
        <v>33.630000000000003</v>
      </c>
      <c r="Y1150">
        <v>88555</v>
      </c>
    </row>
    <row r="1151" spans="1:25" x14ac:dyDescent="0.25">
      <c r="A1151">
        <v>19568</v>
      </c>
      <c r="B1151" t="s">
        <v>106</v>
      </c>
      <c r="C1151">
        <v>0.08</v>
      </c>
      <c r="D1151">
        <v>65.989999999999995</v>
      </c>
      <c r="E1151">
        <v>5.92</v>
      </c>
      <c r="F1151">
        <v>2071</v>
      </c>
      <c r="G1151" t="s">
        <v>1991</v>
      </c>
      <c r="H1151" t="s">
        <v>27</v>
      </c>
      <c r="I1151" t="s">
        <v>28</v>
      </c>
      <c r="J1151" t="s">
        <v>77</v>
      </c>
      <c r="K1151" t="s">
        <v>78</v>
      </c>
      <c r="L1151" t="s">
        <v>59</v>
      </c>
      <c r="M1151" t="s">
        <v>1135</v>
      </c>
      <c r="N1151">
        <v>0.57999999999999996</v>
      </c>
      <c r="O1151" t="s">
        <v>33</v>
      </c>
      <c r="P1151" t="s">
        <v>61</v>
      </c>
      <c r="Q1151" t="s">
        <v>300</v>
      </c>
      <c r="R1151" t="s">
        <v>1993</v>
      </c>
      <c r="S1151">
        <v>48336</v>
      </c>
      <c r="T1151" s="3">
        <v>42140</v>
      </c>
      <c r="U1151" s="3">
        <v>42147</v>
      </c>
      <c r="V1151">
        <v>183.84300000000002</v>
      </c>
      <c r="W1151">
        <v>20</v>
      </c>
      <c r="X1151">
        <v>1063.81</v>
      </c>
      <c r="Y1151">
        <v>88558</v>
      </c>
    </row>
    <row r="1152" spans="1:25" x14ac:dyDescent="0.25">
      <c r="A1152">
        <v>20500</v>
      </c>
      <c r="B1152" t="s">
        <v>37</v>
      </c>
      <c r="C1152">
        <v>0</v>
      </c>
      <c r="D1152">
        <v>10.31</v>
      </c>
      <c r="E1152">
        <v>1.79</v>
      </c>
      <c r="F1152">
        <v>2072</v>
      </c>
      <c r="G1152" t="s">
        <v>1995</v>
      </c>
      <c r="H1152" t="s">
        <v>49</v>
      </c>
      <c r="I1152" t="s">
        <v>28</v>
      </c>
      <c r="J1152" t="s">
        <v>29</v>
      </c>
      <c r="K1152" t="s">
        <v>93</v>
      </c>
      <c r="L1152" t="s">
        <v>31</v>
      </c>
      <c r="M1152" t="s">
        <v>1996</v>
      </c>
      <c r="N1152">
        <v>0.38</v>
      </c>
      <c r="O1152" t="s">
        <v>33</v>
      </c>
      <c r="P1152" t="s">
        <v>61</v>
      </c>
      <c r="Q1152" t="s">
        <v>300</v>
      </c>
      <c r="R1152" t="s">
        <v>1997</v>
      </c>
      <c r="S1152">
        <v>48505</v>
      </c>
      <c r="T1152" s="3">
        <v>42036</v>
      </c>
      <c r="U1152" s="3">
        <v>42038</v>
      </c>
      <c r="V1152">
        <v>167.46299999999997</v>
      </c>
      <c r="W1152">
        <v>23</v>
      </c>
      <c r="X1152">
        <v>242.7</v>
      </c>
      <c r="Y1152">
        <v>88555</v>
      </c>
    </row>
    <row r="1153" spans="1:25" x14ac:dyDescent="0.25">
      <c r="A1153">
        <v>20824</v>
      </c>
      <c r="B1153" t="s">
        <v>25</v>
      </c>
      <c r="C1153">
        <v>0.09</v>
      </c>
      <c r="D1153">
        <v>260.98</v>
      </c>
      <c r="E1153">
        <v>41.91</v>
      </c>
      <c r="F1153">
        <v>2072</v>
      </c>
      <c r="G1153" t="s">
        <v>1995</v>
      </c>
      <c r="H1153" t="s">
        <v>39</v>
      </c>
      <c r="I1153" t="s">
        <v>28</v>
      </c>
      <c r="J1153" t="s">
        <v>41</v>
      </c>
      <c r="K1153" t="s">
        <v>191</v>
      </c>
      <c r="L1153" t="s">
        <v>121</v>
      </c>
      <c r="M1153" t="s">
        <v>950</v>
      </c>
      <c r="N1153">
        <v>0.59</v>
      </c>
      <c r="O1153" t="s">
        <v>33</v>
      </c>
      <c r="P1153" t="s">
        <v>61</v>
      </c>
      <c r="Q1153" t="s">
        <v>300</v>
      </c>
      <c r="R1153" t="s">
        <v>1997</v>
      </c>
      <c r="S1153">
        <v>48505</v>
      </c>
      <c r="T1153" s="3">
        <v>42046</v>
      </c>
      <c r="U1153" s="3">
        <v>42048</v>
      </c>
      <c r="V1153">
        <v>1307.2692</v>
      </c>
      <c r="W1153">
        <v>14</v>
      </c>
      <c r="X1153">
        <v>3377.06</v>
      </c>
      <c r="Y1153">
        <v>88556</v>
      </c>
    </row>
    <row r="1154" spans="1:25" x14ac:dyDescent="0.25">
      <c r="A1154">
        <v>20825</v>
      </c>
      <c r="B1154" t="s">
        <v>25</v>
      </c>
      <c r="C1154">
        <v>0.01</v>
      </c>
      <c r="D1154">
        <v>10.52</v>
      </c>
      <c r="E1154">
        <v>7.94</v>
      </c>
      <c r="F1154">
        <v>2072</v>
      </c>
      <c r="G1154" t="s">
        <v>1995</v>
      </c>
      <c r="H1154" t="s">
        <v>49</v>
      </c>
      <c r="I1154" t="s">
        <v>28</v>
      </c>
      <c r="J1154" t="s">
        <v>41</v>
      </c>
      <c r="K1154" t="s">
        <v>50</v>
      </c>
      <c r="L1154" t="s">
        <v>51</v>
      </c>
      <c r="M1154" t="s">
        <v>1998</v>
      </c>
      <c r="N1154">
        <v>0.52</v>
      </c>
      <c r="O1154" t="s">
        <v>33</v>
      </c>
      <c r="P1154" t="s">
        <v>61</v>
      </c>
      <c r="Q1154" t="s">
        <v>300</v>
      </c>
      <c r="R1154" t="s">
        <v>1997</v>
      </c>
      <c r="S1154">
        <v>48505</v>
      </c>
      <c r="T1154" s="3">
        <v>42046</v>
      </c>
      <c r="U1154" s="3">
        <v>42048</v>
      </c>
      <c r="V1154">
        <v>-15.818400000000002</v>
      </c>
      <c r="W1154">
        <v>11</v>
      </c>
      <c r="X1154">
        <v>123.93</v>
      </c>
      <c r="Y1154">
        <v>88556</v>
      </c>
    </row>
    <row r="1155" spans="1:25" x14ac:dyDescent="0.25">
      <c r="A1155">
        <v>20826</v>
      </c>
      <c r="B1155" t="s">
        <v>25</v>
      </c>
      <c r="C1155">
        <v>0.02</v>
      </c>
      <c r="D1155">
        <v>5.98</v>
      </c>
      <c r="E1155">
        <v>7.5</v>
      </c>
      <c r="F1155">
        <v>2072</v>
      </c>
      <c r="G1155" t="s">
        <v>1995</v>
      </c>
      <c r="H1155" t="s">
        <v>27</v>
      </c>
      <c r="I1155" t="s">
        <v>28</v>
      </c>
      <c r="J1155" t="s">
        <v>29</v>
      </c>
      <c r="K1155" t="s">
        <v>93</v>
      </c>
      <c r="L1155" t="s">
        <v>59</v>
      </c>
      <c r="M1155" t="s">
        <v>1999</v>
      </c>
      <c r="N1155">
        <v>0.4</v>
      </c>
      <c r="O1155" t="s">
        <v>33</v>
      </c>
      <c r="P1155" t="s">
        <v>61</v>
      </c>
      <c r="Q1155" t="s">
        <v>300</v>
      </c>
      <c r="R1155" t="s">
        <v>1997</v>
      </c>
      <c r="S1155">
        <v>48505</v>
      </c>
      <c r="T1155" s="3">
        <v>42046</v>
      </c>
      <c r="U1155" s="3">
        <v>42048</v>
      </c>
      <c r="V1155">
        <v>-55.832400000000007</v>
      </c>
      <c r="W1155">
        <v>14</v>
      </c>
      <c r="X1155">
        <v>93.96</v>
      </c>
      <c r="Y1155">
        <v>88556</v>
      </c>
    </row>
    <row r="1156" spans="1:25" x14ac:dyDescent="0.25">
      <c r="A1156">
        <v>24677</v>
      </c>
      <c r="B1156" t="s">
        <v>37</v>
      </c>
      <c r="C1156">
        <v>0.05</v>
      </c>
      <c r="D1156">
        <v>291.73</v>
      </c>
      <c r="E1156">
        <v>48.8</v>
      </c>
      <c r="F1156">
        <v>2073</v>
      </c>
      <c r="G1156" t="s">
        <v>2000</v>
      </c>
      <c r="H1156" t="s">
        <v>39</v>
      </c>
      <c r="I1156" t="s">
        <v>114</v>
      </c>
      <c r="J1156" t="s">
        <v>41</v>
      </c>
      <c r="K1156" t="s">
        <v>42</v>
      </c>
      <c r="L1156" t="s">
        <v>43</v>
      </c>
      <c r="M1156" t="s">
        <v>145</v>
      </c>
      <c r="N1156">
        <v>0.56000000000000005</v>
      </c>
      <c r="O1156" t="s">
        <v>33</v>
      </c>
      <c r="P1156" t="s">
        <v>61</v>
      </c>
      <c r="Q1156" t="s">
        <v>300</v>
      </c>
      <c r="R1156" t="s">
        <v>2001</v>
      </c>
      <c r="S1156">
        <v>48135</v>
      </c>
      <c r="T1156" s="3">
        <v>42101</v>
      </c>
      <c r="U1156" s="3">
        <v>42103</v>
      </c>
      <c r="V1156">
        <v>550.38080000000002</v>
      </c>
      <c r="W1156">
        <v>6</v>
      </c>
      <c r="X1156">
        <v>1818.41</v>
      </c>
      <c r="Y1156">
        <v>88557</v>
      </c>
    </row>
    <row r="1157" spans="1:25" x14ac:dyDescent="0.25">
      <c r="A1157">
        <v>24094</v>
      </c>
      <c r="B1157" t="s">
        <v>106</v>
      </c>
      <c r="C1157">
        <v>0.09</v>
      </c>
      <c r="D1157">
        <v>1.48</v>
      </c>
      <c r="E1157">
        <v>0.7</v>
      </c>
      <c r="F1157">
        <v>2081</v>
      </c>
      <c r="G1157" t="s">
        <v>2002</v>
      </c>
      <c r="H1157" t="s">
        <v>49</v>
      </c>
      <c r="I1157" t="s">
        <v>28</v>
      </c>
      <c r="J1157" t="s">
        <v>29</v>
      </c>
      <c r="K1157" t="s">
        <v>66</v>
      </c>
      <c r="L1157" t="s">
        <v>31</v>
      </c>
      <c r="M1157" t="s">
        <v>2003</v>
      </c>
      <c r="N1157">
        <v>0.37</v>
      </c>
      <c r="O1157" t="s">
        <v>33</v>
      </c>
      <c r="P1157" t="s">
        <v>53</v>
      </c>
      <c r="Q1157" t="s">
        <v>71</v>
      </c>
      <c r="R1157" t="s">
        <v>2004</v>
      </c>
      <c r="S1157">
        <v>14853</v>
      </c>
      <c r="T1157" s="3">
        <v>42007</v>
      </c>
      <c r="U1157" s="3">
        <v>42009</v>
      </c>
      <c r="V1157">
        <v>1.68</v>
      </c>
      <c r="W1157">
        <v>6</v>
      </c>
      <c r="X1157">
        <v>8.9499999999999993</v>
      </c>
      <c r="Y1157">
        <v>86092</v>
      </c>
    </row>
    <row r="1158" spans="1:25" x14ac:dyDescent="0.25">
      <c r="A1158">
        <v>21697</v>
      </c>
      <c r="B1158" t="s">
        <v>106</v>
      </c>
      <c r="C1158">
        <v>0.06</v>
      </c>
      <c r="D1158">
        <v>38.06</v>
      </c>
      <c r="E1158">
        <v>4.5</v>
      </c>
      <c r="F1158">
        <v>2089</v>
      </c>
      <c r="G1158" t="s">
        <v>2005</v>
      </c>
      <c r="H1158" t="s">
        <v>49</v>
      </c>
      <c r="I1158" t="s">
        <v>28</v>
      </c>
      <c r="J1158" t="s">
        <v>29</v>
      </c>
      <c r="K1158" t="s">
        <v>257</v>
      </c>
      <c r="L1158" t="s">
        <v>59</v>
      </c>
      <c r="M1158" t="s">
        <v>2006</v>
      </c>
      <c r="N1158">
        <v>0.56000000000000005</v>
      </c>
      <c r="O1158" t="s">
        <v>33</v>
      </c>
      <c r="P1158" t="s">
        <v>53</v>
      </c>
      <c r="Q1158" t="s">
        <v>71</v>
      </c>
      <c r="R1158" t="s">
        <v>2007</v>
      </c>
      <c r="S1158">
        <v>10956</v>
      </c>
      <c r="T1158" s="3">
        <v>42185</v>
      </c>
      <c r="U1158" s="3">
        <v>42191</v>
      </c>
      <c r="V1158">
        <v>450.45959999999997</v>
      </c>
      <c r="W1158">
        <v>17</v>
      </c>
      <c r="X1158">
        <v>652.84</v>
      </c>
      <c r="Y1158">
        <v>88348</v>
      </c>
    </row>
    <row r="1159" spans="1:25" x14ac:dyDescent="0.25">
      <c r="A1159">
        <v>21698</v>
      </c>
      <c r="B1159" t="s">
        <v>106</v>
      </c>
      <c r="C1159">
        <v>0.08</v>
      </c>
      <c r="D1159">
        <v>599.99</v>
      </c>
      <c r="E1159">
        <v>24.49</v>
      </c>
      <c r="F1159">
        <v>2089</v>
      </c>
      <c r="G1159" t="s">
        <v>2005</v>
      </c>
      <c r="H1159" t="s">
        <v>49</v>
      </c>
      <c r="I1159" t="s">
        <v>28</v>
      </c>
      <c r="J1159" t="s">
        <v>77</v>
      </c>
      <c r="K1159" t="s">
        <v>587</v>
      </c>
      <c r="L1159" t="s">
        <v>236</v>
      </c>
      <c r="M1159" t="s">
        <v>2008</v>
      </c>
      <c r="N1159">
        <v>0.37</v>
      </c>
      <c r="O1159" t="s">
        <v>33</v>
      </c>
      <c r="P1159" t="s">
        <v>53</v>
      </c>
      <c r="Q1159" t="s">
        <v>71</v>
      </c>
      <c r="R1159" t="s">
        <v>2007</v>
      </c>
      <c r="S1159">
        <v>10956</v>
      </c>
      <c r="T1159" s="3">
        <v>42185</v>
      </c>
      <c r="U1159" s="3">
        <v>42193</v>
      </c>
      <c r="V1159">
        <v>8798.1830999999984</v>
      </c>
      <c r="W1159">
        <v>22</v>
      </c>
      <c r="X1159">
        <v>12750.99</v>
      </c>
      <c r="Y1159">
        <v>88348</v>
      </c>
    </row>
    <row r="1160" spans="1:25" x14ac:dyDescent="0.25">
      <c r="A1160">
        <v>21699</v>
      </c>
      <c r="B1160" t="s">
        <v>106</v>
      </c>
      <c r="C1160">
        <v>0.1</v>
      </c>
      <c r="D1160">
        <v>3.98</v>
      </c>
      <c r="E1160">
        <v>2.97</v>
      </c>
      <c r="F1160">
        <v>2089</v>
      </c>
      <c r="G1160" t="s">
        <v>2005</v>
      </c>
      <c r="H1160" t="s">
        <v>27</v>
      </c>
      <c r="I1160" t="s">
        <v>28</v>
      </c>
      <c r="J1160" t="s">
        <v>29</v>
      </c>
      <c r="K1160" t="s">
        <v>93</v>
      </c>
      <c r="L1160" t="s">
        <v>31</v>
      </c>
      <c r="M1160" t="s">
        <v>2009</v>
      </c>
      <c r="N1160">
        <v>0.35</v>
      </c>
      <c r="O1160" t="s">
        <v>33</v>
      </c>
      <c r="P1160" t="s">
        <v>53</v>
      </c>
      <c r="Q1160" t="s">
        <v>71</v>
      </c>
      <c r="R1160" t="s">
        <v>2007</v>
      </c>
      <c r="S1160">
        <v>10956</v>
      </c>
      <c r="T1160" s="3">
        <v>42185</v>
      </c>
      <c r="U1160" s="3">
        <v>42189</v>
      </c>
      <c r="V1160">
        <v>-5.3849999999999998</v>
      </c>
      <c r="W1160">
        <v>5</v>
      </c>
      <c r="X1160">
        <v>20.54</v>
      </c>
      <c r="Y1160">
        <v>88348</v>
      </c>
    </row>
    <row r="1161" spans="1:25" x14ac:dyDescent="0.25">
      <c r="A1161">
        <v>18696</v>
      </c>
      <c r="B1161" t="s">
        <v>56</v>
      </c>
      <c r="C1161">
        <v>0.08</v>
      </c>
      <c r="D1161">
        <v>400.98</v>
      </c>
      <c r="E1161">
        <v>42.52</v>
      </c>
      <c r="F1161">
        <v>2094</v>
      </c>
      <c r="G1161" t="s">
        <v>2010</v>
      </c>
      <c r="H1161" t="s">
        <v>39</v>
      </c>
      <c r="I1161" t="s">
        <v>28</v>
      </c>
      <c r="J1161" t="s">
        <v>41</v>
      </c>
      <c r="K1161" t="s">
        <v>152</v>
      </c>
      <c r="L1161" t="s">
        <v>121</v>
      </c>
      <c r="M1161" t="s">
        <v>1094</v>
      </c>
      <c r="N1161">
        <v>0.71</v>
      </c>
      <c r="O1161" t="s">
        <v>33</v>
      </c>
      <c r="P1161" t="s">
        <v>34</v>
      </c>
      <c r="Q1161" t="s">
        <v>45</v>
      </c>
      <c r="R1161" t="s">
        <v>2011</v>
      </c>
      <c r="S1161">
        <v>95928</v>
      </c>
      <c r="T1161" s="3">
        <v>42040</v>
      </c>
      <c r="U1161" s="3">
        <v>42041</v>
      </c>
      <c r="V1161">
        <v>3031.9724000000001</v>
      </c>
      <c r="W1161">
        <v>20</v>
      </c>
      <c r="X1161">
        <v>7840.04</v>
      </c>
      <c r="Y1161">
        <v>86629</v>
      </c>
    </row>
    <row r="1162" spans="1:25" x14ac:dyDescent="0.25">
      <c r="A1162">
        <v>18417</v>
      </c>
      <c r="B1162" t="s">
        <v>56</v>
      </c>
      <c r="C1162">
        <v>0.1</v>
      </c>
      <c r="D1162">
        <v>300.97000000000003</v>
      </c>
      <c r="E1162">
        <v>7.18</v>
      </c>
      <c r="F1162">
        <v>2097</v>
      </c>
      <c r="G1162" t="s">
        <v>2012</v>
      </c>
      <c r="H1162" t="s">
        <v>49</v>
      </c>
      <c r="I1162" t="s">
        <v>40</v>
      </c>
      <c r="J1162" t="s">
        <v>77</v>
      </c>
      <c r="K1162" t="s">
        <v>180</v>
      </c>
      <c r="L1162" t="s">
        <v>59</v>
      </c>
      <c r="M1162" t="s">
        <v>1089</v>
      </c>
      <c r="N1162">
        <v>0.48</v>
      </c>
      <c r="O1162" t="s">
        <v>33</v>
      </c>
      <c r="P1162" t="s">
        <v>136</v>
      </c>
      <c r="Q1162" t="s">
        <v>932</v>
      </c>
      <c r="R1162" t="s">
        <v>933</v>
      </c>
      <c r="S1162">
        <v>29915</v>
      </c>
      <c r="T1162" s="3">
        <v>42112</v>
      </c>
      <c r="U1162" s="3">
        <v>42113</v>
      </c>
      <c r="V1162">
        <v>138.018</v>
      </c>
      <c r="W1162">
        <v>4</v>
      </c>
      <c r="X1162">
        <v>1094.33</v>
      </c>
      <c r="Y1162">
        <v>87889</v>
      </c>
    </row>
    <row r="1163" spans="1:25" x14ac:dyDescent="0.25">
      <c r="A1163">
        <v>18418</v>
      </c>
      <c r="B1163" t="s">
        <v>56</v>
      </c>
      <c r="C1163">
        <v>0.06</v>
      </c>
      <c r="D1163">
        <v>39.89</v>
      </c>
      <c r="E1163">
        <v>3.04</v>
      </c>
      <c r="F1163">
        <v>2098</v>
      </c>
      <c r="G1163" t="s">
        <v>2013</v>
      </c>
      <c r="H1163" t="s">
        <v>49</v>
      </c>
      <c r="I1163" t="s">
        <v>40</v>
      </c>
      <c r="J1163" t="s">
        <v>41</v>
      </c>
      <c r="K1163" t="s">
        <v>50</v>
      </c>
      <c r="L1163" t="s">
        <v>31</v>
      </c>
      <c r="M1163" t="s">
        <v>2014</v>
      </c>
      <c r="N1163">
        <v>0.53</v>
      </c>
      <c r="O1163" t="s">
        <v>33</v>
      </c>
      <c r="P1163" t="s">
        <v>136</v>
      </c>
      <c r="Q1163" t="s">
        <v>932</v>
      </c>
      <c r="R1163" t="s">
        <v>2015</v>
      </c>
      <c r="S1163">
        <v>29464</v>
      </c>
      <c r="T1163" s="3">
        <v>42112</v>
      </c>
      <c r="U1163" s="3">
        <v>42114</v>
      </c>
      <c r="V1163">
        <v>38.874000000000002</v>
      </c>
      <c r="W1163">
        <v>10</v>
      </c>
      <c r="X1163">
        <v>389.97</v>
      </c>
      <c r="Y1163">
        <v>87889</v>
      </c>
    </row>
    <row r="1164" spans="1:25" x14ac:dyDescent="0.25">
      <c r="A1164">
        <v>22234</v>
      </c>
      <c r="B1164" t="s">
        <v>37</v>
      </c>
      <c r="C1164">
        <v>7.0000000000000007E-2</v>
      </c>
      <c r="D1164">
        <v>14.56</v>
      </c>
      <c r="E1164">
        <v>3.5</v>
      </c>
      <c r="F1164">
        <v>2099</v>
      </c>
      <c r="G1164" t="s">
        <v>2016</v>
      </c>
      <c r="H1164" t="s">
        <v>49</v>
      </c>
      <c r="I1164" t="s">
        <v>40</v>
      </c>
      <c r="J1164" t="s">
        <v>29</v>
      </c>
      <c r="K1164" t="s">
        <v>257</v>
      </c>
      <c r="L1164" t="s">
        <v>59</v>
      </c>
      <c r="M1164" t="s">
        <v>905</v>
      </c>
      <c r="N1164">
        <v>0.57999999999999996</v>
      </c>
      <c r="O1164" t="s">
        <v>33</v>
      </c>
      <c r="P1164" t="s">
        <v>136</v>
      </c>
      <c r="Q1164" t="s">
        <v>932</v>
      </c>
      <c r="R1164" t="s">
        <v>2017</v>
      </c>
      <c r="S1164">
        <v>29577</v>
      </c>
      <c r="T1164" s="3">
        <v>42012</v>
      </c>
      <c r="U1164" s="3">
        <v>42013</v>
      </c>
      <c r="V1164">
        <v>-45.528000000000006</v>
      </c>
      <c r="W1164">
        <v>6</v>
      </c>
      <c r="X1164">
        <v>84.59</v>
      </c>
      <c r="Y1164">
        <v>87888</v>
      </c>
    </row>
    <row r="1165" spans="1:25" x14ac:dyDescent="0.25">
      <c r="A1165">
        <v>5501</v>
      </c>
      <c r="B1165" t="s">
        <v>56</v>
      </c>
      <c r="C1165">
        <v>0.05</v>
      </c>
      <c r="D1165">
        <v>399.98</v>
      </c>
      <c r="E1165">
        <v>12.06</v>
      </c>
      <c r="F1165">
        <v>2107</v>
      </c>
      <c r="G1165" t="s">
        <v>2018</v>
      </c>
      <c r="H1165" t="s">
        <v>39</v>
      </c>
      <c r="I1165" t="s">
        <v>28</v>
      </c>
      <c r="J1165" t="s">
        <v>77</v>
      </c>
      <c r="K1165" t="s">
        <v>85</v>
      </c>
      <c r="L1165" t="s">
        <v>121</v>
      </c>
      <c r="M1165" t="s">
        <v>264</v>
      </c>
      <c r="N1165">
        <v>0.56000000000000005</v>
      </c>
      <c r="O1165" t="s">
        <v>33</v>
      </c>
      <c r="P1165" t="s">
        <v>61</v>
      </c>
      <c r="Q1165" t="s">
        <v>178</v>
      </c>
      <c r="R1165" t="s">
        <v>179</v>
      </c>
      <c r="S1165">
        <v>60601</v>
      </c>
      <c r="T1165" s="3">
        <v>42161</v>
      </c>
      <c r="U1165" s="3">
        <v>42161</v>
      </c>
      <c r="V1165">
        <v>567.59</v>
      </c>
      <c r="W1165">
        <v>24</v>
      </c>
      <c r="X1165">
        <v>9666.7199999999993</v>
      </c>
      <c r="Y1165">
        <v>39015</v>
      </c>
    </row>
    <row r="1166" spans="1:25" x14ac:dyDescent="0.25">
      <c r="A1166">
        <v>5502</v>
      </c>
      <c r="B1166" t="s">
        <v>56</v>
      </c>
      <c r="C1166">
        <v>7.0000000000000007E-2</v>
      </c>
      <c r="D1166">
        <v>6.48</v>
      </c>
      <c r="E1166">
        <v>5.74</v>
      </c>
      <c r="F1166">
        <v>2107</v>
      </c>
      <c r="G1166" t="s">
        <v>2018</v>
      </c>
      <c r="H1166" t="s">
        <v>49</v>
      </c>
      <c r="I1166" t="s">
        <v>28</v>
      </c>
      <c r="J1166" t="s">
        <v>29</v>
      </c>
      <c r="K1166" t="s">
        <v>93</v>
      </c>
      <c r="L1166" t="s">
        <v>59</v>
      </c>
      <c r="M1166" t="s">
        <v>2019</v>
      </c>
      <c r="N1166">
        <v>0.37</v>
      </c>
      <c r="O1166" t="s">
        <v>33</v>
      </c>
      <c r="P1166" t="s">
        <v>61</v>
      </c>
      <c r="Q1166" t="s">
        <v>178</v>
      </c>
      <c r="R1166" t="s">
        <v>179</v>
      </c>
      <c r="S1166">
        <v>60601</v>
      </c>
      <c r="T1166" s="3">
        <v>42161</v>
      </c>
      <c r="U1166" s="3">
        <v>42161</v>
      </c>
      <c r="V1166">
        <v>-28.45</v>
      </c>
      <c r="W1166">
        <v>20</v>
      </c>
      <c r="X1166">
        <v>134.58000000000001</v>
      </c>
      <c r="Y1166">
        <v>39015</v>
      </c>
    </row>
    <row r="1167" spans="1:25" x14ac:dyDescent="0.25">
      <c r="A1167">
        <v>23502</v>
      </c>
      <c r="B1167" t="s">
        <v>56</v>
      </c>
      <c r="C1167">
        <v>7.0000000000000007E-2</v>
      </c>
      <c r="D1167">
        <v>6.48</v>
      </c>
      <c r="E1167">
        <v>5.74</v>
      </c>
      <c r="F1167">
        <v>2108</v>
      </c>
      <c r="G1167" t="s">
        <v>2020</v>
      </c>
      <c r="H1167" t="s">
        <v>49</v>
      </c>
      <c r="I1167" t="s">
        <v>28</v>
      </c>
      <c r="J1167" t="s">
        <v>29</v>
      </c>
      <c r="K1167" t="s">
        <v>93</v>
      </c>
      <c r="L1167" t="s">
        <v>59</v>
      </c>
      <c r="M1167" t="s">
        <v>2019</v>
      </c>
      <c r="N1167">
        <v>0.37</v>
      </c>
      <c r="O1167" t="s">
        <v>33</v>
      </c>
      <c r="P1167" t="s">
        <v>61</v>
      </c>
      <c r="Q1167" t="s">
        <v>506</v>
      </c>
      <c r="R1167" t="s">
        <v>2021</v>
      </c>
      <c r="S1167">
        <v>63129</v>
      </c>
      <c r="T1167" s="3">
        <v>42161</v>
      </c>
      <c r="U1167" s="3">
        <v>42161</v>
      </c>
      <c r="V1167">
        <v>-14.225</v>
      </c>
      <c r="W1167">
        <v>5</v>
      </c>
      <c r="X1167">
        <v>33.65</v>
      </c>
      <c r="Y1167">
        <v>87862</v>
      </c>
    </row>
    <row r="1168" spans="1:25" x14ac:dyDescent="0.25">
      <c r="A1168">
        <v>18540</v>
      </c>
      <c r="B1168" t="s">
        <v>47</v>
      </c>
      <c r="C1168">
        <v>0.08</v>
      </c>
      <c r="D1168">
        <v>6.68</v>
      </c>
      <c r="E1168">
        <v>1.5</v>
      </c>
      <c r="F1168">
        <v>2114</v>
      </c>
      <c r="G1168" t="s">
        <v>2022</v>
      </c>
      <c r="H1168" t="s">
        <v>49</v>
      </c>
      <c r="I1168" t="s">
        <v>28</v>
      </c>
      <c r="J1168" t="s">
        <v>29</v>
      </c>
      <c r="K1168" t="s">
        <v>30</v>
      </c>
      <c r="L1168" t="s">
        <v>31</v>
      </c>
      <c r="M1168" t="s">
        <v>2023</v>
      </c>
      <c r="N1168">
        <v>0.48</v>
      </c>
      <c r="O1168" t="s">
        <v>33</v>
      </c>
      <c r="P1168" t="s">
        <v>136</v>
      </c>
      <c r="Q1168" t="s">
        <v>137</v>
      </c>
      <c r="R1168" t="s">
        <v>543</v>
      </c>
      <c r="S1168">
        <v>23518</v>
      </c>
      <c r="T1168" s="3">
        <v>42089</v>
      </c>
      <c r="U1168" s="3">
        <v>42091</v>
      </c>
      <c r="V1168">
        <v>-601.80400000000009</v>
      </c>
      <c r="W1168">
        <v>10</v>
      </c>
      <c r="X1168">
        <v>66.12</v>
      </c>
      <c r="Y1168">
        <v>88403</v>
      </c>
    </row>
    <row r="1169" spans="1:25" x14ac:dyDescent="0.25">
      <c r="A1169">
        <v>18562</v>
      </c>
      <c r="B1169" t="s">
        <v>47</v>
      </c>
      <c r="C1169">
        <v>0.08</v>
      </c>
      <c r="D1169">
        <v>2.89</v>
      </c>
      <c r="E1169">
        <v>0.49</v>
      </c>
      <c r="F1169">
        <v>2114</v>
      </c>
      <c r="G1169" t="s">
        <v>2022</v>
      </c>
      <c r="H1169" t="s">
        <v>49</v>
      </c>
      <c r="I1169" t="s">
        <v>28</v>
      </c>
      <c r="J1169" t="s">
        <v>29</v>
      </c>
      <c r="K1169" t="s">
        <v>134</v>
      </c>
      <c r="L1169" t="s">
        <v>59</v>
      </c>
      <c r="M1169" t="s">
        <v>2024</v>
      </c>
      <c r="N1169">
        <v>0.38</v>
      </c>
      <c r="O1169" t="s">
        <v>33</v>
      </c>
      <c r="P1169" t="s">
        <v>136</v>
      </c>
      <c r="Q1169" t="s">
        <v>137</v>
      </c>
      <c r="R1169" t="s">
        <v>543</v>
      </c>
      <c r="S1169">
        <v>23518</v>
      </c>
      <c r="T1169" s="3">
        <v>42117</v>
      </c>
      <c r="U1169" s="3">
        <v>42117</v>
      </c>
      <c r="V1169">
        <v>38.406000000000006</v>
      </c>
      <c r="W1169">
        <v>1</v>
      </c>
      <c r="X1169">
        <v>3.07</v>
      </c>
      <c r="Y1169">
        <v>88404</v>
      </c>
    </row>
    <row r="1170" spans="1:25" x14ac:dyDescent="0.25">
      <c r="A1170">
        <v>21066</v>
      </c>
      <c r="B1170" t="s">
        <v>47</v>
      </c>
      <c r="C1170">
        <v>7.0000000000000007E-2</v>
      </c>
      <c r="D1170">
        <v>226.67</v>
      </c>
      <c r="E1170">
        <v>28.16</v>
      </c>
      <c r="F1170">
        <v>2114</v>
      </c>
      <c r="G1170" t="s">
        <v>2022</v>
      </c>
      <c r="H1170" t="s">
        <v>39</v>
      </c>
      <c r="I1170" t="s">
        <v>28</v>
      </c>
      <c r="J1170" t="s">
        <v>41</v>
      </c>
      <c r="K1170" t="s">
        <v>42</v>
      </c>
      <c r="L1170" t="s">
        <v>43</v>
      </c>
      <c r="M1170" t="s">
        <v>1586</v>
      </c>
      <c r="N1170">
        <v>0.59</v>
      </c>
      <c r="O1170" t="s">
        <v>33</v>
      </c>
      <c r="P1170" t="s">
        <v>136</v>
      </c>
      <c r="Q1170" t="s">
        <v>137</v>
      </c>
      <c r="R1170" t="s">
        <v>543</v>
      </c>
      <c r="S1170">
        <v>23518</v>
      </c>
      <c r="T1170" s="3">
        <v>42061</v>
      </c>
      <c r="U1170" s="3">
        <v>42062</v>
      </c>
      <c r="V1170">
        <v>53.114399999999996</v>
      </c>
      <c r="W1170">
        <v>1</v>
      </c>
      <c r="X1170">
        <v>255.83</v>
      </c>
      <c r="Y1170">
        <v>88405</v>
      </c>
    </row>
    <row r="1171" spans="1:25" x14ac:dyDescent="0.25">
      <c r="A1171">
        <v>21067</v>
      </c>
      <c r="B1171" t="s">
        <v>47</v>
      </c>
      <c r="C1171">
        <v>0.08</v>
      </c>
      <c r="D1171">
        <v>20.98</v>
      </c>
      <c r="E1171">
        <v>53.03</v>
      </c>
      <c r="F1171">
        <v>2114</v>
      </c>
      <c r="G1171" t="s">
        <v>2022</v>
      </c>
      <c r="H1171" t="s">
        <v>39</v>
      </c>
      <c r="I1171" t="s">
        <v>28</v>
      </c>
      <c r="J1171" t="s">
        <v>29</v>
      </c>
      <c r="K1171" t="s">
        <v>141</v>
      </c>
      <c r="L1171" t="s">
        <v>43</v>
      </c>
      <c r="M1171" t="s">
        <v>617</v>
      </c>
      <c r="N1171">
        <v>0.78</v>
      </c>
      <c r="O1171" t="s">
        <v>33</v>
      </c>
      <c r="P1171" t="s">
        <v>136</v>
      </c>
      <c r="Q1171" t="s">
        <v>137</v>
      </c>
      <c r="R1171" t="s">
        <v>543</v>
      </c>
      <c r="S1171">
        <v>23518</v>
      </c>
      <c r="T1171" s="3">
        <v>42061</v>
      </c>
      <c r="U1171" s="3">
        <v>42063</v>
      </c>
      <c r="V1171">
        <v>8.7420000000000009</v>
      </c>
      <c r="W1171">
        <v>20</v>
      </c>
      <c r="X1171">
        <v>421.18</v>
      </c>
      <c r="Y1171">
        <v>88405</v>
      </c>
    </row>
    <row r="1172" spans="1:25" x14ac:dyDescent="0.25">
      <c r="A1172">
        <v>21153</v>
      </c>
      <c r="B1172" t="s">
        <v>56</v>
      </c>
      <c r="C1172">
        <v>0.02</v>
      </c>
      <c r="D1172">
        <v>95.95</v>
      </c>
      <c r="E1172">
        <v>74.349999999999994</v>
      </c>
      <c r="F1172">
        <v>2115</v>
      </c>
      <c r="G1172" t="s">
        <v>2025</v>
      </c>
      <c r="H1172" t="s">
        <v>39</v>
      </c>
      <c r="I1172" t="s">
        <v>28</v>
      </c>
      <c r="J1172" t="s">
        <v>41</v>
      </c>
      <c r="K1172" t="s">
        <v>42</v>
      </c>
      <c r="L1172" t="s">
        <v>43</v>
      </c>
      <c r="M1172" t="s">
        <v>2026</v>
      </c>
      <c r="N1172">
        <v>0.56999999999999995</v>
      </c>
      <c r="O1172" t="s">
        <v>33</v>
      </c>
      <c r="P1172" t="s">
        <v>136</v>
      </c>
      <c r="Q1172" t="s">
        <v>137</v>
      </c>
      <c r="R1172" t="s">
        <v>2027</v>
      </c>
      <c r="S1172">
        <v>22124</v>
      </c>
      <c r="T1172" s="3">
        <v>42123</v>
      </c>
      <c r="U1172" s="3">
        <v>42125</v>
      </c>
      <c r="V1172">
        <v>636.52199999999993</v>
      </c>
      <c r="W1172">
        <v>14</v>
      </c>
      <c r="X1172">
        <v>1377.46</v>
      </c>
      <c r="Y1172">
        <v>88406</v>
      </c>
    </row>
    <row r="1173" spans="1:25" x14ac:dyDescent="0.25">
      <c r="A1173">
        <v>20249</v>
      </c>
      <c r="B1173" t="s">
        <v>25</v>
      </c>
      <c r="C1173">
        <v>0.03</v>
      </c>
      <c r="D1173">
        <v>320.98</v>
      </c>
      <c r="E1173">
        <v>24.49</v>
      </c>
      <c r="F1173">
        <v>2117</v>
      </c>
      <c r="G1173" t="s">
        <v>2028</v>
      </c>
      <c r="H1173" t="s">
        <v>49</v>
      </c>
      <c r="I1173" t="s">
        <v>40</v>
      </c>
      <c r="J1173" t="s">
        <v>41</v>
      </c>
      <c r="K1173" t="s">
        <v>42</v>
      </c>
      <c r="L1173" t="s">
        <v>236</v>
      </c>
      <c r="M1173" t="s">
        <v>2029</v>
      </c>
      <c r="N1173">
        <v>0.55000000000000004</v>
      </c>
      <c r="O1173" t="s">
        <v>33</v>
      </c>
      <c r="P1173" t="s">
        <v>61</v>
      </c>
      <c r="Q1173" t="s">
        <v>130</v>
      </c>
      <c r="R1173" t="s">
        <v>1576</v>
      </c>
      <c r="S1173">
        <v>75401</v>
      </c>
      <c r="T1173" s="3">
        <v>42114</v>
      </c>
      <c r="U1173" s="3">
        <v>42116</v>
      </c>
      <c r="V1173">
        <v>4554.4346999999998</v>
      </c>
      <c r="W1173">
        <v>20</v>
      </c>
      <c r="X1173">
        <v>6600.63</v>
      </c>
      <c r="Y1173">
        <v>90891</v>
      </c>
    </row>
    <row r="1174" spans="1:25" x14ac:dyDescent="0.25">
      <c r="A1174">
        <v>20250</v>
      </c>
      <c r="B1174" t="s">
        <v>25</v>
      </c>
      <c r="C1174">
        <v>0.06</v>
      </c>
      <c r="D1174">
        <v>125.99</v>
      </c>
      <c r="E1174">
        <v>8.8000000000000007</v>
      </c>
      <c r="F1174">
        <v>2117</v>
      </c>
      <c r="G1174" t="s">
        <v>2028</v>
      </c>
      <c r="H1174" t="s">
        <v>49</v>
      </c>
      <c r="I1174" t="s">
        <v>40</v>
      </c>
      <c r="J1174" t="s">
        <v>77</v>
      </c>
      <c r="K1174" t="s">
        <v>78</v>
      </c>
      <c r="L1174" t="s">
        <v>59</v>
      </c>
      <c r="M1174" t="s">
        <v>2030</v>
      </c>
      <c r="N1174">
        <v>0.59</v>
      </c>
      <c r="O1174" t="s">
        <v>33</v>
      </c>
      <c r="P1174" t="s">
        <v>61</v>
      </c>
      <c r="Q1174" t="s">
        <v>130</v>
      </c>
      <c r="R1174" t="s">
        <v>1576</v>
      </c>
      <c r="S1174">
        <v>75401</v>
      </c>
      <c r="T1174" s="3">
        <v>42114</v>
      </c>
      <c r="U1174" s="3">
        <v>42115</v>
      </c>
      <c r="V1174">
        <v>618.19308000000001</v>
      </c>
      <c r="W1174">
        <v>18</v>
      </c>
      <c r="X1174">
        <v>1811.99</v>
      </c>
      <c r="Y1174">
        <v>90891</v>
      </c>
    </row>
    <row r="1175" spans="1:25" x14ac:dyDescent="0.25">
      <c r="A1175">
        <v>22231</v>
      </c>
      <c r="B1175" t="s">
        <v>47</v>
      </c>
      <c r="C1175">
        <v>0.06</v>
      </c>
      <c r="D1175">
        <v>80.97</v>
      </c>
      <c r="E1175">
        <v>33.6</v>
      </c>
      <c r="F1175">
        <v>2122</v>
      </c>
      <c r="G1175" t="s">
        <v>2031</v>
      </c>
      <c r="H1175" t="s">
        <v>39</v>
      </c>
      <c r="I1175" t="s">
        <v>114</v>
      </c>
      <c r="J1175" t="s">
        <v>77</v>
      </c>
      <c r="K1175" t="s">
        <v>85</v>
      </c>
      <c r="L1175" t="s">
        <v>43</v>
      </c>
      <c r="M1175" t="s">
        <v>2032</v>
      </c>
      <c r="N1175">
        <v>0.37</v>
      </c>
      <c r="O1175" t="s">
        <v>33</v>
      </c>
      <c r="P1175" t="s">
        <v>136</v>
      </c>
      <c r="Q1175" t="s">
        <v>958</v>
      </c>
      <c r="R1175" t="s">
        <v>2033</v>
      </c>
      <c r="S1175">
        <v>72116</v>
      </c>
      <c r="T1175" s="3">
        <v>42036</v>
      </c>
      <c r="U1175" s="3">
        <v>42038</v>
      </c>
      <c r="V1175">
        <v>-15.1844</v>
      </c>
      <c r="W1175">
        <v>10</v>
      </c>
      <c r="X1175">
        <v>799.76</v>
      </c>
      <c r="Y1175">
        <v>89664</v>
      </c>
    </row>
    <row r="1176" spans="1:25" x14ac:dyDescent="0.25">
      <c r="A1176">
        <v>24674</v>
      </c>
      <c r="B1176" t="s">
        <v>25</v>
      </c>
      <c r="C1176">
        <v>0.04</v>
      </c>
      <c r="D1176">
        <v>45.19</v>
      </c>
      <c r="E1176">
        <v>1.99</v>
      </c>
      <c r="F1176">
        <v>2124</v>
      </c>
      <c r="G1176" t="s">
        <v>2034</v>
      </c>
      <c r="H1176" t="s">
        <v>49</v>
      </c>
      <c r="I1176" t="s">
        <v>114</v>
      </c>
      <c r="J1176" t="s">
        <v>77</v>
      </c>
      <c r="K1176" t="s">
        <v>180</v>
      </c>
      <c r="L1176" t="s">
        <v>51</v>
      </c>
      <c r="M1176" t="s">
        <v>1100</v>
      </c>
      <c r="N1176">
        <v>0.55000000000000004</v>
      </c>
      <c r="O1176" t="s">
        <v>33</v>
      </c>
      <c r="P1176" t="s">
        <v>136</v>
      </c>
      <c r="Q1176" t="s">
        <v>958</v>
      </c>
      <c r="R1176" t="s">
        <v>2035</v>
      </c>
      <c r="S1176">
        <v>72301</v>
      </c>
      <c r="T1176" s="3">
        <v>42005</v>
      </c>
      <c r="U1176" s="3">
        <v>42006</v>
      </c>
      <c r="V1176">
        <v>-61.194000000000003</v>
      </c>
      <c r="W1176">
        <v>13</v>
      </c>
      <c r="X1176">
        <v>609.09</v>
      </c>
      <c r="Y1176">
        <v>89665</v>
      </c>
    </row>
    <row r="1177" spans="1:25" x14ac:dyDescent="0.25">
      <c r="A1177">
        <v>23852</v>
      </c>
      <c r="B1177" t="s">
        <v>25</v>
      </c>
      <c r="C1177">
        <v>0.03</v>
      </c>
      <c r="D1177">
        <v>124.49</v>
      </c>
      <c r="E1177">
        <v>51.94</v>
      </c>
      <c r="F1177">
        <v>2124</v>
      </c>
      <c r="G1177" t="s">
        <v>2034</v>
      </c>
      <c r="H1177" t="s">
        <v>39</v>
      </c>
      <c r="I1177" t="s">
        <v>28</v>
      </c>
      <c r="J1177" t="s">
        <v>41</v>
      </c>
      <c r="K1177" t="s">
        <v>152</v>
      </c>
      <c r="L1177" t="s">
        <v>121</v>
      </c>
      <c r="M1177" t="s">
        <v>462</v>
      </c>
      <c r="N1177">
        <v>0.63</v>
      </c>
      <c r="O1177" t="s">
        <v>33</v>
      </c>
      <c r="P1177" t="s">
        <v>136</v>
      </c>
      <c r="Q1177" t="s">
        <v>958</v>
      </c>
      <c r="R1177" t="s">
        <v>2035</v>
      </c>
      <c r="S1177">
        <v>72301</v>
      </c>
      <c r="T1177" s="3">
        <v>42089</v>
      </c>
      <c r="U1177" s="3">
        <v>42090</v>
      </c>
      <c r="V1177">
        <v>18.173999999999999</v>
      </c>
      <c r="W1177">
        <v>21</v>
      </c>
      <c r="X1177">
        <v>2761.94</v>
      </c>
      <c r="Y1177">
        <v>89666</v>
      </c>
    </row>
    <row r="1178" spans="1:25" x14ac:dyDescent="0.25">
      <c r="A1178">
        <v>24091</v>
      </c>
      <c r="B1178" t="s">
        <v>47</v>
      </c>
      <c r="C1178">
        <v>0.1</v>
      </c>
      <c r="D1178">
        <v>5.98</v>
      </c>
      <c r="E1178">
        <v>5.14</v>
      </c>
      <c r="F1178">
        <v>2127</v>
      </c>
      <c r="G1178" t="s">
        <v>2036</v>
      </c>
      <c r="H1178" t="s">
        <v>49</v>
      </c>
      <c r="I1178" t="s">
        <v>40</v>
      </c>
      <c r="J1178" t="s">
        <v>29</v>
      </c>
      <c r="K1178" t="s">
        <v>93</v>
      </c>
      <c r="L1178" t="s">
        <v>59</v>
      </c>
      <c r="M1178" t="s">
        <v>2037</v>
      </c>
      <c r="N1178">
        <v>0.36</v>
      </c>
      <c r="O1178" t="s">
        <v>33</v>
      </c>
      <c r="P1178" t="s">
        <v>61</v>
      </c>
      <c r="Q1178" t="s">
        <v>300</v>
      </c>
      <c r="R1178" t="s">
        <v>2038</v>
      </c>
      <c r="S1178">
        <v>48310</v>
      </c>
      <c r="T1178" s="3">
        <v>42081</v>
      </c>
      <c r="U1178" s="3">
        <v>42083</v>
      </c>
      <c r="V1178">
        <v>-49.53</v>
      </c>
      <c r="W1178">
        <v>6</v>
      </c>
      <c r="X1178">
        <v>33.950000000000003</v>
      </c>
      <c r="Y1178">
        <v>88418</v>
      </c>
    </row>
    <row r="1179" spans="1:25" x14ac:dyDescent="0.25">
      <c r="A1179">
        <v>21902</v>
      </c>
      <c r="B1179" t="s">
        <v>25</v>
      </c>
      <c r="C1179">
        <v>0.09</v>
      </c>
      <c r="D1179">
        <v>150.97999999999999</v>
      </c>
      <c r="E1179">
        <v>66.27</v>
      </c>
      <c r="F1179">
        <v>2131</v>
      </c>
      <c r="G1179" t="s">
        <v>2039</v>
      </c>
      <c r="H1179" t="s">
        <v>39</v>
      </c>
      <c r="I1179" t="s">
        <v>40</v>
      </c>
      <c r="J1179" t="s">
        <v>41</v>
      </c>
      <c r="K1179" t="s">
        <v>191</v>
      </c>
      <c r="L1179" t="s">
        <v>121</v>
      </c>
      <c r="M1179" t="s">
        <v>2040</v>
      </c>
      <c r="N1179">
        <v>0.65</v>
      </c>
      <c r="O1179" t="s">
        <v>33</v>
      </c>
      <c r="P1179" t="s">
        <v>61</v>
      </c>
      <c r="Q1179" t="s">
        <v>506</v>
      </c>
      <c r="R1179" t="s">
        <v>2041</v>
      </c>
      <c r="S1179">
        <v>64118</v>
      </c>
      <c r="T1179" s="3">
        <v>42007</v>
      </c>
      <c r="U1179" s="3">
        <v>42008</v>
      </c>
      <c r="V1179">
        <v>-407.85</v>
      </c>
      <c r="W1179">
        <v>2</v>
      </c>
      <c r="X1179">
        <v>302.33999999999997</v>
      </c>
      <c r="Y1179">
        <v>90079</v>
      </c>
    </row>
    <row r="1180" spans="1:25" x14ac:dyDescent="0.25">
      <c r="A1180">
        <v>21964</v>
      </c>
      <c r="B1180" t="s">
        <v>106</v>
      </c>
      <c r="C1180">
        <v>0.05</v>
      </c>
      <c r="D1180">
        <v>30.42</v>
      </c>
      <c r="E1180">
        <v>8.65</v>
      </c>
      <c r="F1180">
        <v>2132</v>
      </c>
      <c r="G1180" t="s">
        <v>2042</v>
      </c>
      <c r="H1180" t="s">
        <v>27</v>
      </c>
      <c r="I1180" t="s">
        <v>40</v>
      </c>
      <c r="J1180" t="s">
        <v>77</v>
      </c>
      <c r="K1180" t="s">
        <v>180</v>
      </c>
      <c r="L1180" t="s">
        <v>59</v>
      </c>
      <c r="M1180" t="s">
        <v>1196</v>
      </c>
      <c r="N1180">
        <v>0.74</v>
      </c>
      <c r="O1180" t="s">
        <v>33</v>
      </c>
      <c r="P1180" t="s">
        <v>61</v>
      </c>
      <c r="Q1180" t="s">
        <v>506</v>
      </c>
      <c r="R1180" t="s">
        <v>2043</v>
      </c>
      <c r="S1180">
        <v>63042</v>
      </c>
      <c r="T1180" s="3">
        <v>42014</v>
      </c>
      <c r="U1180" s="3">
        <v>42018</v>
      </c>
      <c r="V1180">
        <v>-191.25760000000002</v>
      </c>
      <c r="W1180">
        <v>11</v>
      </c>
      <c r="X1180">
        <v>334.44</v>
      </c>
      <c r="Y1180">
        <v>90078</v>
      </c>
    </row>
    <row r="1181" spans="1:25" x14ac:dyDescent="0.25">
      <c r="A1181">
        <v>24348</v>
      </c>
      <c r="B1181" t="s">
        <v>25</v>
      </c>
      <c r="C1181">
        <v>0.01</v>
      </c>
      <c r="D1181">
        <v>28.99</v>
      </c>
      <c r="E1181">
        <v>8.59</v>
      </c>
      <c r="F1181">
        <v>2135</v>
      </c>
      <c r="G1181" t="s">
        <v>2044</v>
      </c>
      <c r="H1181" t="s">
        <v>49</v>
      </c>
      <c r="I1181" t="s">
        <v>40</v>
      </c>
      <c r="J1181" t="s">
        <v>77</v>
      </c>
      <c r="K1181" t="s">
        <v>78</v>
      </c>
      <c r="L1181" t="s">
        <v>86</v>
      </c>
      <c r="M1181" t="s">
        <v>2045</v>
      </c>
      <c r="N1181">
        <v>0.56000000000000005</v>
      </c>
      <c r="O1181" t="s">
        <v>33</v>
      </c>
      <c r="P1181" t="s">
        <v>34</v>
      </c>
      <c r="Q1181" t="s">
        <v>366</v>
      </c>
      <c r="R1181" t="s">
        <v>2046</v>
      </c>
      <c r="S1181">
        <v>88101</v>
      </c>
      <c r="T1181" s="3">
        <v>42041</v>
      </c>
      <c r="U1181" s="3">
        <v>42042</v>
      </c>
      <c r="V1181">
        <v>196.52328</v>
      </c>
      <c r="W1181">
        <v>21</v>
      </c>
      <c r="X1181">
        <v>556.61</v>
      </c>
      <c r="Y1181">
        <v>91583</v>
      </c>
    </row>
    <row r="1182" spans="1:25" x14ac:dyDescent="0.25">
      <c r="A1182">
        <v>20138</v>
      </c>
      <c r="B1182" t="s">
        <v>37</v>
      </c>
      <c r="C1182">
        <v>0</v>
      </c>
      <c r="D1182">
        <v>6.98</v>
      </c>
      <c r="E1182">
        <v>1.6</v>
      </c>
      <c r="F1182">
        <v>2137</v>
      </c>
      <c r="G1182" t="s">
        <v>2047</v>
      </c>
      <c r="H1182" t="s">
        <v>49</v>
      </c>
      <c r="I1182" t="s">
        <v>28</v>
      </c>
      <c r="J1182" t="s">
        <v>29</v>
      </c>
      <c r="K1182" t="s">
        <v>93</v>
      </c>
      <c r="L1182" t="s">
        <v>31</v>
      </c>
      <c r="M1182" t="s">
        <v>955</v>
      </c>
      <c r="N1182">
        <v>0.38</v>
      </c>
      <c r="O1182" t="s">
        <v>33</v>
      </c>
      <c r="P1182" t="s">
        <v>136</v>
      </c>
      <c r="Q1182" t="s">
        <v>362</v>
      </c>
      <c r="R1182" t="s">
        <v>2048</v>
      </c>
      <c r="S1182">
        <v>33407</v>
      </c>
      <c r="T1182" s="3">
        <v>42035</v>
      </c>
      <c r="U1182" s="3">
        <v>42037</v>
      </c>
      <c r="V1182">
        <v>-343.86799999999999</v>
      </c>
      <c r="W1182">
        <v>9</v>
      </c>
      <c r="X1182">
        <v>64.48</v>
      </c>
      <c r="Y1182">
        <v>86002</v>
      </c>
    </row>
    <row r="1183" spans="1:25" x14ac:dyDescent="0.25">
      <c r="A1183">
        <v>20712</v>
      </c>
      <c r="B1183" t="s">
        <v>47</v>
      </c>
      <c r="C1183">
        <v>0.05</v>
      </c>
      <c r="D1183">
        <v>2550.14</v>
      </c>
      <c r="E1183">
        <v>29.7</v>
      </c>
      <c r="F1183">
        <v>2139</v>
      </c>
      <c r="G1183" t="s">
        <v>2049</v>
      </c>
      <c r="H1183" t="s">
        <v>39</v>
      </c>
      <c r="I1183" t="s">
        <v>28</v>
      </c>
      <c r="J1183" t="s">
        <v>77</v>
      </c>
      <c r="K1183" t="s">
        <v>85</v>
      </c>
      <c r="L1183" t="s">
        <v>43</v>
      </c>
      <c r="M1183" t="s">
        <v>1217</v>
      </c>
      <c r="N1183">
        <v>0.56999999999999995</v>
      </c>
      <c r="O1183" t="s">
        <v>33</v>
      </c>
      <c r="P1183" t="s">
        <v>61</v>
      </c>
      <c r="Q1183" t="s">
        <v>1858</v>
      </c>
      <c r="R1183" t="s">
        <v>456</v>
      </c>
      <c r="S1183">
        <v>53094</v>
      </c>
      <c r="T1183" s="3">
        <v>42110</v>
      </c>
      <c r="U1183" s="3">
        <v>42111</v>
      </c>
      <c r="V1183">
        <v>-3971.0627999999997</v>
      </c>
      <c r="W1183">
        <v>2</v>
      </c>
      <c r="X1183">
        <v>4845.2700000000004</v>
      </c>
      <c r="Y1183">
        <v>86003</v>
      </c>
    </row>
    <row r="1184" spans="1:25" x14ac:dyDescent="0.25">
      <c r="A1184">
        <v>18409</v>
      </c>
      <c r="B1184" t="s">
        <v>25</v>
      </c>
      <c r="C1184">
        <v>0.01</v>
      </c>
      <c r="D1184">
        <v>5.44</v>
      </c>
      <c r="E1184">
        <v>7.46</v>
      </c>
      <c r="F1184">
        <v>2141</v>
      </c>
      <c r="G1184" t="s">
        <v>2050</v>
      </c>
      <c r="H1184" t="s">
        <v>49</v>
      </c>
      <c r="I1184" t="s">
        <v>40</v>
      </c>
      <c r="J1184" t="s">
        <v>29</v>
      </c>
      <c r="K1184" t="s">
        <v>109</v>
      </c>
      <c r="L1184" t="s">
        <v>59</v>
      </c>
      <c r="M1184" t="s">
        <v>1167</v>
      </c>
      <c r="N1184">
        <v>0.36</v>
      </c>
      <c r="O1184" t="s">
        <v>33</v>
      </c>
      <c r="P1184" t="s">
        <v>34</v>
      </c>
      <c r="Q1184" t="s">
        <v>255</v>
      </c>
      <c r="R1184" t="s">
        <v>1946</v>
      </c>
      <c r="S1184">
        <v>81301</v>
      </c>
      <c r="T1184" s="3">
        <v>42053</v>
      </c>
      <c r="U1184" s="3">
        <v>42054</v>
      </c>
      <c r="V1184">
        <v>-18.478199999999998</v>
      </c>
      <c r="W1184">
        <v>3</v>
      </c>
      <c r="X1184">
        <v>19.68</v>
      </c>
      <c r="Y1184">
        <v>87570</v>
      </c>
    </row>
    <row r="1185" spans="1:25" x14ac:dyDescent="0.25">
      <c r="A1185">
        <v>18410</v>
      </c>
      <c r="B1185" t="s">
        <v>25</v>
      </c>
      <c r="C1185">
        <v>0.02</v>
      </c>
      <c r="D1185">
        <v>549.99</v>
      </c>
      <c r="E1185">
        <v>49</v>
      </c>
      <c r="F1185">
        <v>2141</v>
      </c>
      <c r="G1185" t="s">
        <v>2050</v>
      </c>
      <c r="H1185" t="s">
        <v>39</v>
      </c>
      <c r="I1185" t="s">
        <v>40</v>
      </c>
      <c r="J1185" t="s">
        <v>77</v>
      </c>
      <c r="K1185" t="s">
        <v>587</v>
      </c>
      <c r="L1185" t="s">
        <v>43</v>
      </c>
      <c r="M1185" t="s">
        <v>656</v>
      </c>
      <c r="N1185">
        <v>0.35</v>
      </c>
      <c r="O1185" t="s">
        <v>33</v>
      </c>
      <c r="P1185" t="s">
        <v>34</v>
      </c>
      <c r="Q1185" t="s">
        <v>255</v>
      </c>
      <c r="R1185" t="s">
        <v>1946</v>
      </c>
      <c r="S1185">
        <v>81301</v>
      </c>
      <c r="T1185" s="3">
        <v>42053</v>
      </c>
      <c r="U1185" s="3">
        <v>42055</v>
      </c>
      <c r="V1185">
        <v>-381.84119999999996</v>
      </c>
      <c r="W1185">
        <v>18</v>
      </c>
      <c r="X1185">
        <v>9798.84</v>
      </c>
      <c r="Y1185">
        <v>87570</v>
      </c>
    </row>
    <row r="1186" spans="1:25" x14ac:dyDescent="0.25">
      <c r="A1186">
        <v>18411</v>
      </c>
      <c r="B1186" t="s">
        <v>25</v>
      </c>
      <c r="C1186">
        <v>0.03</v>
      </c>
      <c r="D1186">
        <v>22.01</v>
      </c>
      <c r="E1186">
        <v>5.53</v>
      </c>
      <c r="F1186">
        <v>2141</v>
      </c>
      <c r="G1186" t="s">
        <v>2050</v>
      </c>
      <c r="H1186" t="s">
        <v>27</v>
      </c>
      <c r="I1186" t="s">
        <v>40</v>
      </c>
      <c r="J1186" t="s">
        <v>29</v>
      </c>
      <c r="K1186" t="s">
        <v>30</v>
      </c>
      <c r="L1186" t="s">
        <v>51</v>
      </c>
      <c r="M1186" t="s">
        <v>2051</v>
      </c>
      <c r="N1186">
        <v>0.59</v>
      </c>
      <c r="O1186" t="s">
        <v>33</v>
      </c>
      <c r="P1186" t="s">
        <v>34</v>
      </c>
      <c r="Q1186" t="s">
        <v>255</v>
      </c>
      <c r="R1186" t="s">
        <v>1946</v>
      </c>
      <c r="S1186">
        <v>81301</v>
      </c>
      <c r="T1186" s="3">
        <v>42053</v>
      </c>
      <c r="U1186" s="3">
        <v>42054</v>
      </c>
      <c r="V1186">
        <v>12.5504</v>
      </c>
      <c r="W1186">
        <v>7</v>
      </c>
      <c r="X1186">
        <v>154.11000000000001</v>
      </c>
      <c r="Y1186">
        <v>87570</v>
      </c>
    </row>
    <row r="1187" spans="1:25" x14ac:dyDescent="0.25">
      <c r="A1187">
        <v>18412</v>
      </c>
      <c r="B1187" t="s">
        <v>25</v>
      </c>
      <c r="C1187">
        <v>0.09</v>
      </c>
      <c r="D1187">
        <v>34.76</v>
      </c>
      <c r="E1187">
        <v>8.2200000000000006</v>
      </c>
      <c r="F1187">
        <v>2141</v>
      </c>
      <c r="G1187" t="s">
        <v>2050</v>
      </c>
      <c r="H1187" t="s">
        <v>49</v>
      </c>
      <c r="I1187" t="s">
        <v>40</v>
      </c>
      <c r="J1187" t="s">
        <v>29</v>
      </c>
      <c r="K1187" t="s">
        <v>141</v>
      </c>
      <c r="L1187" t="s">
        <v>59</v>
      </c>
      <c r="M1187" t="s">
        <v>2052</v>
      </c>
      <c r="N1187">
        <v>0.56999999999999995</v>
      </c>
      <c r="O1187" t="s">
        <v>33</v>
      </c>
      <c r="P1187" t="s">
        <v>34</v>
      </c>
      <c r="Q1187" t="s">
        <v>255</v>
      </c>
      <c r="R1187" t="s">
        <v>1946</v>
      </c>
      <c r="S1187">
        <v>81301</v>
      </c>
      <c r="T1187" s="3">
        <v>42053</v>
      </c>
      <c r="U1187" s="3">
        <v>42055</v>
      </c>
      <c r="V1187">
        <v>45.3324</v>
      </c>
      <c r="W1187">
        <v>7</v>
      </c>
      <c r="X1187">
        <v>242.97</v>
      </c>
      <c r="Y1187">
        <v>87570</v>
      </c>
    </row>
    <row r="1188" spans="1:25" x14ac:dyDescent="0.25">
      <c r="A1188">
        <v>23249</v>
      </c>
      <c r="B1188" t="s">
        <v>25</v>
      </c>
      <c r="C1188">
        <v>0.08</v>
      </c>
      <c r="D1188">
        <v>17.149999999999999</v>
      </c>
      <c r="E1188">
        <v>4.96</v>
      </c>
      <c r="F1188">
        <v>2143</v>
      </c>
      <c r="G1188" t="s">
        <v>2053</v>
      </c>
      <c r="H1188" t="s">
        <v>49</v>
      </c>
      <c r="I1188" t="s">
        <v>40</v>
      </c>
      <c r="J1188" t="s">
        <v>29</v>
      </c>
      <c r="K1188" t="s">
        <v>141</v>
      </c>
      <c r="L1188" t="s">
        <v>59</v>
      </c>
      <c r="M1188" t="s">
        <v>605</v>
      </c>
      <c r="N1188">
        <v>0.57999999999999996</v>
      </c>
      <c r="O1188" t="s">
        <v>33</v>
      </c>
      <c r="P1188" t="s">
        <v>136</v>
      </c>
      <c r="Q1188" t="s">
        <v>137</v>
      </c>
      <c r="R1188" t="s">
        <v>2054</v>
      </c>
      <c r="S1188">
        <v>20151</v>
      </c>
      <c r="T1188" s="3">
        <v>42168</v>
      </c>
      <c r="U1188" s="3">
        <v>42171</v>
      </c>
      <c r="V1188">
        <v>33.659999999999997</v>
      </c>
      <c r="W1188">
        <v>12</v>
      </c>
      <c r="X1188">
        <v>200.61</v>
      </c>
      <c r="Y1188">
        <v>87569</v>
      </c>
    </row>
    <row r="1189" spans="1:25" x14ac:dyDescent="0.25">
      <c r="A1189">
        <v>24264</v>
      </c>
      <c r="B1189" t="s">
        <v>56</v>
      </c>
      <c r="C1189">
        <v>0</v>
      </c>
      <c r="D1189">
        <v>20.28</v>
      </c>
      <c r="E1189">
        <v>14.39</v>
      </c>
      <c r="F1189">
        <v>2145</v>
      </c>
      <c r="G1189" t="s">
        <v>2055</v>
      </c>
      <c r="H1189" t="s">
        <v>49</v>
      </c>
      <c r="I1189" t="s">
        <v>28</v>
      </c>
      <c r="J1189" t="s">
        <v>41</v>
      </c>
      <c r="K1189" t="s">
        <v>50</v>
      </c>
      <c r="L1189" t="s">
        <v>59</v>
      </c>
      <c r="M1189" t="s">
        <v>1910</v>
      </c>
      <c r="N1189">
        <v>0.47</v>
      </c>
      <c r="O1189" t="s">
        <v>33</v>
      </c>
      <c r="P1189" t="s">
        <v>136</v>
      </c>
      <c r="Q1189" t="s">
        <v>362</v>
      </c>
      <c r="R1189" t="s">
        <v>2056</v>
      </c>
      <c r="S1189">
        <v>33311</v>
      </c>
      <c r="T1189" s="3">
        <v>42045</v>
      </c>
      <c r="U1189" s="3">
        <v>42047</v>
      </c>
      <c r="V1189">
        <v>15.677999999999999</v>
      </c>
      <c r="W1189">
        <v>11</v>
      </c>
      <c r="X1189">
        <v>237.83</v>
      </c>
      <c r="Y1189">
        <v>87072</v>
      </c>
    </row>
    <row r="1190" spans="1:25" x14ac:dyDescent="0.25">
      <c r="A1190">
        <v>23795</v>
      </c>
      <c r="B1190" t="s">
        <v>106</v>
      </c>
      <c r="C1190">
        <v>0.05</v>
      </c>
      <c r="D1190">
        <v>20.34</v>
      </c>
      <c r="E1190">
        <v>35</v>
      </c>
      <c r="F1190">
        <v>2146</v>
      </c>
      <c r="G1190" t="s">
        <v>2057</v>
      </c>
      <c r="H1190" t="s">
        <v>49</v>
      </c>
      <c r="I1190" t="s">
        <v>28</v>
      </c>
      <c r="J1190" t="s">
        <v>29</v>
      </c>
      <c r="K1190" t="s">
        <v>141</v>
      </c>
      <c r="L1190" t="s">
        <v>236</v>
      </c>
      <c r="M1190" t="s">
        <v>375</v>
      </c>
      <c r="N1190">
        <v>0.84</v>
      </c>
      <c r="O1190" t="s">
        <v>33</v>
      </c>
      <c r="P1190" t="s">
        <v>136</v>
      </c>
      <c r="Q1190" t="s">
        <v>137</v>
      </c>
      <c r="R1190" t="s">
        <v>2054</v>
      </c>
      <c r="S1190">
        <v>20151</v>
      </c>
      <c r="T1190" s="3">
        <v>42010</v>
      </c>
      <c r="U1190" s="3">
        <v>42014</v>
      </c>
      <c r="V1190">
        <v>52.775999999999996</v>
      </c>
      <c r="W1190">
        <v>2</v>
      </c>
      <c r="X1190">
        <v>53.02</v>
      </c>
      <c r="Y1190">
        <v>87071</v>
      </c>
    </row>
    <row r="1191" spans="1:25" x14ac:dyDescent="0.25">
      <c r="A1191">
        <v>22555</v>
      </c>
      <c r="B1191" t="s">
        <v>37</v>
      </c>
      <c r="C1191">
        <v>0.08</v>
      </c>
      <c r="D1191">
        <v>243.98</v>
      </c>
      <c r="E1191">
        <v>43.32</v>
      </c>
      <c r="F1191">
        <v>2151</v>
      </c>
      <c r="G1191" t="s">
        <v>2058</v>
      </c>
      <c r="H1191" t="s">
        <v>39</v>
      </c>
      <c r="I1191" t="s">
        <v>28</v>
      </c>
      <c r="J1191" t="s">
        <v>41</v>
      </c>
      <c r="K1191" t="s">
        <v>42</v>
      </c>
      <c r="L1191" t="s">
        <v>43</v>
      </c>
      <c r="M1191" t="s">
        <v>2059</v>
      </c>
      <c r="N1191">
        <v>0.55000000000000004</v>
      </c>
      <c r="O1191" t="s">
        <v>33</v>
      </c>
      <c r="P1191" t="s">
        <v>61</v>
      </c>
      <c r="Q1191" t="s">
        <v>330</v>
      </c>
      <c r="R1191" t="s">
        <v>2060</v>
      </c>
      <c r="S1191">
        <v>52001</v>
      </c>
      <c r="T1191" s="3">
        <v>42009</v>
      </c>
      <c r="U1191" s="3">
        <v>42010</v>
      </c>
      <c r="V1191">
        <v>-162.8244</v>
      </c>
      <c r="W1191">
        <v>1</v>
      </c>
      <c r="X1191">
        <v>248.84</v>
      </c>
      <c r="Y1191">
        <v>90404</v>
      </c>
    </row>
    <row r="1192" spans="1:25" x14ac:dyDescent="0.25">
      <c r="A1192">
        <v>24791</v>
      </c>
      <c r="B1192" t="s">
        <v>25</v>
      </c>
      <c r="C1192">
        <v>0.08</v>
      </c>
      <c r="D1192">
        <v>5.74</v>
      </c>
      <c r="E1192">
        <v>5.01</v>
      </c>
      <c r="F1192">
        <v>2151</v>
      </c>
      <c r="G1192" t="s">
        <v>2058</v>
      </c>
      <c r="H1192" t="s">
        <v>49</v>
      </c>
      <c r="I1192" t="s">
        <v>28</v>
      </c>
      <c r="J1192" t="s">
        <v>29</v>
      </c>
      <c r="K1192" t="s">
        <v>109</v>
      </c>
      <c r="L1192" t="s">
        <v>59</v>
      </c>
      <c r="M1192" t="s">
        <v>2061</v>
      </c>
      <c r="N1192">
        <v>0.39</v>
      </c>
      <c r="O1192" t="s">
        <v>33</v>
      </c>
      <c r="P1192" t="s">
        <v>61</v>
      </c>
      <c r="Q1192" t="s">
        <v>330</v>
      </c>
      <c r="R1192" t="s">
        <v>2060</v>
      </c>
      <c r="S1192">
        <v>52001</v>
      </c>
      <c r="T1192" s="3">
        <v>42044</v>
      </c>
      <c r="U1192" s="3">
        <v>42046</v>
      </c>
      <c r="V1192">
        <v>-6.9308200000000006</v>
      </c>
      <c r="W1192">
        <v>1</v>
      </c>
      <c r="X1192">
        <v>7.21</v>
      </c>
      <c r="Y1192">
        <v>90405</v>
      </c>
    </row>
    <row r="1193" spans="1:25" x14ac:dyDescent="0.25">
      <c r="A1193">
        <v>21834</v>
      </c>
      <c r="B1193" t="s">
        <v>106</v>
      </c>
      <c r="C1193">
        <v>0.05</v>
      </c>
      <c r="D1193">
        <v>55.5</v>
      </c>
      <c r="E1193">
        <v>52.2</v>
      </c>
      <c r="F1193">
        <v>2157</v>
      </c>
      <c r="G1193" t="s">
        <v>2062</v>
      </c>
      <c r="H1193" t="s">
        <v>49</v>
      </c>
      <c r="I1193" t="s">
        <v>40</v>
      </c>
      <c r="J1193" t="s">
        <v>41</v>
      </c>
      <c r="K1193" t="s">
        <v>50</v>
      </c>
      <c r="L1193" t="s">
        <v>86</v>
      </c>
      <c r="M1193" t="s">
        <v>2063</v>
      </c>
      <c r="N1193">
        <v>0.72</v>
      </c>
      <c r="O1193" t="s">
        <v>33</v>
      </c>
      <c r="P1193" t="s">
        <v>61</v>
      </c>
      <c r="Q1193" t="s">
        <v>300</v>
      </c>
      <c r="R1193" t="s">
        <v>2064</v>
      </c>
      <c r="S1193">
        <v>48093</v>
      </c>
      <c r="T1193" s="3">
        <v>42079</v>
      </c>
      <c r="U1193" s="3">
        <v>42079</v>
      </c>
      <c r="V1193">
        <v>-118.54</v>
      </c>
      <c r="W1193">
        <v>4</v>
      </c>
      <c r="X1193">
        <v>253.87</v>
      </c>
      <c r="Y1193">
        <v>90385</v>
      </c>
    </row>
    <row r="1194" spans="1:25" x14ac:dyDescent="0.25">
      <c r="A1194">
        <v>21835</v>
      </c>
      <c r="B1194" t="s">
        <v>106</v>
      </c>
      <c r="C1194">
        <v>0.05</v>
      </c>
      <c r="D1194">
        <v>442.14</v>
      </c>
      <c r="E1194">
        <v>14.7</v>
      </c>
      <c r="F1194">
        <v>2157</v>
      </c>
      <c r="G1194" t="s">
        <v>2062</v>
      </c>
      <c r="H1194" t="s">
        <v>39</v>
      </c>
      <c r="I1194" t="s">
        <v>40</v>
      </c>
      <c r="J1194" t="s">
        <v>77</v>
      </c>
      <c r="K1194" t="s">
        <v>85</v>
      </c>
      <c r="L1194" t="s">
        <v>43</v>
      </c>
      <c r="M1194" t="s">
        <v>336</v>
      </c>
      <c r="N1194">
        <v>0.56000000000000005</v>
      </c>
      <c r="O1194" t="s">
        <v>33</v>
      </c>
      <c r="P1194" t="s">
        <v>61</v>
      </c>
      <c r="Q1194" t="s">
        <v>300</v>
      </c>
      <c r="R1194" t="s">
        <v>2064</v>
      </c>
      <c r="S1194">
        <v>48093</v>
      </c>
      <c r="T1194" s="3">
        <v>42079</v>
      </c>
      <c r="U1194" s="3">
        <v>42088</v>
      </c>
      <c r="V1194">
        <v>2963.48</v>
      </c>
      <c r="W1194">
        <v>14</v>
      </c>
      <c r="X1194">
        <v>5880.46</v>
      </c>
      <c r="Y1194">
        <v>90385</v>
      </c>
    </row>
    <row r="1195" spans="1:25" x14ac:dyDescent="0.25">
      <c r="A1195">
        <v>21975</v>
      </c>
      <c r="B1195" t="s">
        <v>25</v>
      </c>
      <c r="C1195">
        <v>7.0000000000000007E-2</v>
      </c>
      <c r="D1195">
        <v>30.93</v>
      </c>
      <c r="E1195">
        <v>3.92</v>
      </c>
      <c r="F1195">
        <v>2157</v>
      </c>
      <c r="G1195" t="s">
        <v>2062</v>
      </c>
      <c r="H1195" t="s">
        <v>49</v>
      </c>
      <c r="I1195" t="s">
        <v>40</v>
      </c>
      <c r="J1195" t="s">
        <v>41</v>
      </c>
      <c r="K1195" t="s">
        <v>50</v>
      </c>
      <c r="L1195" t="s">
        <v>51</v>
      </c>
      <c r="M1195" t="s">
        <v>1750</v>
      </c>
      <c r="N1195">
        <v>0.44</v>
      </c>
      <c r="O1195" t="s">
        <v>33</v>
      </c>
      <c r="P1195" t="s">
        <v>61</v>
      </c>
      <c r="Q1195" t="s">
        <v>300</v>
      </c>
      <c r="R1195" t="s">
        <v>2064</v>
      </c>
      <c r="S1195">
        <v>48093</v>
      </c>
      <c r="T1195" s="3">
        <v>42127</v>
      </c>
      <c r="U1195" s="3">
        <v>42128</v>
      </c>
      <c r="V1195">
        <v>398.30249999999995</v>
      </c>
      <c r="W1195">
        <v>19</v>
      </c>
      <c r="X1195">
        <v>577.25</v>
      </c>
      <c r="Y1195">
        <v>90386</v>
      </c>
    </row>
    <row r="1196" spans="1:25" x14ac:dyDescent="0.25">
      <c r="A1196">
        <v>21976</v>
      </c>
      <c r="B1196" t="s">
        <v>25</v>
      </c>
      <c r="C1196">
        <v>0.05</v>
      </c>
      <c r="D1196">
        <v>297.48</v>
      </c>
      <c r="E1196">
        <v>18.059999999999999</v>
      </c>
      <c r="F1196">
        <v>2157</v>
      </c>
      <c r="G1196" t="s">
        <v>2062</v>
      </c>
      <c r="H1196" t="s">
        <v>39</v>
      </c>
      <c r="I1196" t="s">
        <v>40</v>
      </c>
      <c r="J1196" t="s">
        <v>77</v>
      </c>
      <c r="K1196" t="s">
        <v>85</v>
      </c>
      <c r="L1196" t="s">
        <v>43</v>
      </c>
      <c r="M1196" t="s">
        <v>565</v>
      </c>
      <c r="N1196">
        <v>0.6</v>
      </c>
      <c r="O1196" t="s">
        <v>33</v>
      </c>
      <c r="P1196" t="s">
        <v>61</v>
      </c>
      <c r="Q1196" t="s">
        <v>300</v>
      </c>
      <c r="R1196" t="s">
        <v>2064</v>
      </c>
      <c r="S1196">
        <v>48093</v>
      </c>
      <c r="T1196" s="3">
        <v>42127</v>
      </c>
      <c r="U1196" s="3">
        <v>42128</v>
      </c>
      <c r="V1196">
        <v>709.85200000000009</v>
      </c>
      <c r="W1196">
        <v>14</v>
      </c>
      <c r="X1196">
        <v>4075.18</v>
      </c>
      <c r="Y1196">
        <v>90386</v>
      </c>
    </row>
    <row r="1197" spans="1:25" x14ac:dyDescent="0.25">
      <c r="A1197">
        <v>21977</v>
      </c>
      <c r="B1197" t="s">
        <v>25</v>
      </c>
      <c r="C1197">
        <v>7.0000000000000007E-2</v>
      </c>
      <c r="D1197">
        <v>296.18</v>
      </c>
      <c r="E1197">
        <v>54.12</v>
      </c>
      <c r="F1197">
        <v>2157</v>
      </c>
      <c r="G1197" t="s">
        <v>2062</v>
      </c>
      <c r="H1197" t="s">
        <v>39</v>
      </c>
      <c r="I1197" t="s">
        <v>40</v>
      </c>
      <c r="J1197" t="s">
        <v>41</v>
      </c>
      <c r="K1197" t="s">
        <v>152</v>
      </c>
      <c r="L1197" t="s">
        <v>121</v>
      </c>
      <c r="M1197" t="s">
        <v>153</v>
      </c>
      <c r="N1197">
        <v>0.76</v>
      </c>
      <c r="O1197" t="s">
        <v>33</v>
      </c>
      <c r="P1197" t="s">
        <v>61</v>
      </c>
      <c r="Q1197" t="s">
        <v>300</v>
      </c>
      <c r="R1197" t="s">
        <v>2064</v>
      </c>
      <c r="S1197">
        <v>48093</v>
      </c>
      <c r="T1197" s="3">
        <v>42127</v>
      </c>
      <c r="U1197" s="3">
        <v>42129</v>
      </c>
      <c r="V1197">
        <v>80.809200000000089</v>
      </c>
      <c r="W1197">
        <v>6</v>
      </c>
      <c r="X1197">
        <v>1798.23</v>
      </c>
      <c r="Y1197">
        <v>90386</v>
      </c>
    </row>
    <row r="1198" spans="1:25" x14ac:dyDescent="0.25">
      <c r="A1198">
        <v>23775</v>
      </c>
      <c r="B1198" t="s">
        <v>56</v>
      </c>
      <c r="C1198">
        <v>0.08</v>
      </c>
      <c r="D1198">
        <v>30.98</v>
      </c>
      <c r="E1198">
        <v>8.74</v>
      </c>
      <c r="F1198">
        <v>2159</v>
      </c>
      <c r="G1198" t="s">
        <v>2065</v>
      </c>
      <c r="H1198" t="s">
        <v>49</v>
      </c>
      <c r="I1198" t="s">
        <v>28</v>
      </c>
      <c r="J1198" t="s">
        <v>29</v>
      </c>
      <c r="K1198" t="s">
        <v>93</v>
      </c>
      <c r="L1198" t="s">
        <v>59</v>
      </c>
      <c r="M1198" t="s">
        <v>2066</v>
      </c>
      <c r="N1198">
        <v>0.4</v>
      </c>
      <c r="O1198" t="s">
        <v>33</v>
      </c>
      <c r="P1198" t="s">
        <v>61</v>
      </c>
      <c r="Q1198" t="s">
        <v>300</v>
      </c>
      <c r="R1198" t="s">
        <v>2067</v>
      </c>
      <c r="S1198">
        <v>48185</v>
      </c>
      <c r="T1198" s="3">
        <v>42144</v>
      </c>
      <c r="U1198" s="3">
        <v>42145</v>
      </c>
      <c r="V1198">
        <v>371.27200000000005</v>
      </c>
      <c r="W1198">
        <v>25</v>
      </c>
      <c r="X1198">
        <v>727.2</v>
      </c>
      <c r="Y1198">
        <v>90387</v>
      </c>
    </row>
    <row r="1199" spans="1:25" x14ac:dyDescent="0.25">
      <c r="A1199">
        <v>23773</v>
      </c>
      <c r="B1199" t="s">
        <v>56</v>
      </c>
      <c r="C1199">
        <v>0.09</v>
      </c>
      <c r="D1199">
        <v>159.31</v>
      </c>
      <c r="E1199">
        <v>60</v>
      </c>
      <c r="F1199">
        <v>2162</v>
      </c>
      <c r="G1199" t="s">
        <v>2068</v>
      </c>
      <c r="H1199" t="s">
        <v>39</v>
      </c>
      <c r="I1199" t="s">
        <v>28</v>
      </c>
      <c r="J1199" t="s">
        <v>41</v>
      </c>
      <c r="K1199" t="s">
        <v>152</v>
      </c>
      <c r="L1199" t="s">
        <v>43</v>
      </c>
      <c r="M1199" t="s">
        <v>2069</v>
      </c>
      <c r="N1199">
        <v>0.55000000000000004</v>
      </c>
      <c r="O1199" t="s">
        <v>33</v>
      </c>
      <c r="P1199" t="s">
        <v>53</v>
      </c>
      <c r="Q1199" t="s">
        <v>234</v>
      </c>
      <c r="R1199" t="s">
        <v>2070</v>
      </c>
      <c r="S1199">
        <v>16146</v>
      </c>
      <c r="T1199" s="3">
        <v>42144</v>
      </c>
      <c r="U1199" s="3">
        <v>42146</v>
      </c>
      <c r="V1199">
        <v>77.000895400000104</v>
      </c>
      <c r="W1199">
        <v>41</v>
      </c>
      <c r="X1199">
        <v>6173.42</v>
      </c>
      <c r="Y1199">
        <v>90387</v>
      </c>
    </row>
    <row r="1200" spans="1:25" x14ac:dyDescent="0.25">
      <c r="A1200">
        <v>23774</v>
      </c>
      <c r="B1200" t="s">
        <v>56</v>
      </c>
      <c r="C1200">
        <v>0.06</v>
      </c>
      <c r="D1200">
        <v>55.99</v>
      </c>
      <c r="E1200">
        <v>5</v>
      </c>
      <c r="F1200">
        <v>2162</v>
      </c>
      <c r="G1200" t="s">
        <v>2068</v>
      </c>
      <c r="H1200" t="s">
        <v>49</v>
      </c>
      <c r="I1200" t="s">
        <v>28</v>
      </c>
      <c r="J1200" t="s">
        <v>77</v>
      </c>
      <c r="K1200" t="s">
        <v>78</v>
      </c>
      <c r="L1200" t="s">
        <v>51</v>
      </c>
      <c r="M1200" t="s">
        <v>398</v>
      </c>
      <c r="N1200">
        <v>0.83</v>
      </c>
      <c r="O1200" t="s">
        <v>33</v>
      </c>
      <c r="P1200" t="s">
        <v>53</v>
      </c>
      <c r="Q1200" t="s">
        <v>234</v>
      </c>
      <c r="R1200" t="s">
        <v>2070</v>
      </c>
      <c r="S1200">
        <v>16146</v>
      </c>
      <c r="T1200" s="3">
        <v>42144</v>
      </c>
      <c r="U1200" s="3">
        <v>42146</v>
      </c>
      <c r="V1200">
        <v>27.968600000000009</v>
      </c>
      <c r="W1200">
        <v>33</v>
      </c>
      <c r="X1200">
        <v>1553.7</v>
      </c>
      <c r="Y1200">
        <v>90387</v>
      </c>
    </row>
    <row r="1201" spans="1:25" x14ac:dyDescent="0.25">
      <c r="A1201">
        <v>22450</v>
      </c>
      <c r="B1201" t="s">
        <v>37</v>
      </c>
      <c r="C1201">
        <v>0.01</v>
      </c>
      <c r="D1201">
        <v>5.38</v>
      </c>
      <c r="E1201">
        <v>7.57</v>
      </c>
      <c r="F1201">
        <v>2164</v>
      </c>
      <c r="G1201" t="s">
        <v>2071</v>
      </c>
      <c r="H1201" t="s">
        <v>49</v>
      </c>
      <c r="I1201" t="s">
        <v>58</v>
      </c>
      <c r="J1201" t="s">
        <v>29</v>
      </c>
      <c r="K1201" t="s">
        <v>109</v>
      </c>
      <c r="L1201" t="s">
        <v>59</v>
      </c>
      <c r="M1201" t="s">
        <v>2072</v>
      </c>
      <c r="N1201">
        <v>0.36</v>
      </c>
      <c r="O1201" t="s">
        <v>33</v>
      </c>
      <c r="P1201" t="s">
        <v>34</v>
      </c>
      <c r="Q1201" t="s">
        <v>45</v>
      </c>
      <c r="R1201" t="s">
        <v>2073</v>
      </c>
      <c r="S1201">
        <v>91104</v>
      </c>
      <c r="T1201" s="3">
        <v>42013</v>
      </c>
      <c r="U1201" s="3">
        <v>42014</v>
      </c>
      <c r="V1201">
        <v>-66.779579999999996</v>
      </c>
      <c r="W1201">
        <v>3</v>
      </c>
      <c r="X1201">
        <v>18.68</v>
      </c>
      <c r="Y1201">
        <v>88794</v>
      </c>
    </row>
    <row r="1202" spans="1:25" x14ac:dyDescent="0.25">
      <c r="A1202">
        <v>22451</v>
      </c>
      <c r="B1202" t="s">
        <v>37</v>
      </c>
      <c r="C1202">
        <v>0.05</v>
      </c>
      <c r="D1202">
        <v>3.28</v>
      </c>
      <c r="E1202">
        <v>3.97</v>
      </c>
      <c r="F1202">
        <v>2164</v>
      </c>
      <c r="G1202" t="s">
        <v>2071</v>
      </c>
      <c r="H1202" t="s">
        <v>49</v>
      </c>
      <c r="I1202" t="s">
        <v>58</v>
      </c>
      <c r="J1202" t="s">
        <v>29</v>
      </c>
      <c r="K1202" t="s">
        <v>30</v>
      </c>
      <c r="L1202" t="s">
        <v>31</v>
      </c>
      <c r="M1202" t="s">
        <v>1009</v>
      </c>
      <c r="N1202">
        <v>0.56000000000000005</v>
      </c>
      <c r="O1202" t="s">
        <v>33</v>
      </c>
      <c r="P1202" t="s">
        <v>34</v>
      </c>
      <c r="Q1202" t="s">
        <v>45</v>
      </c>
      <c r="R1202" t="s">
        <v>2073</v>
      </c>
      <c r="S1202">
        <v>91104</v>
      </c>
      <c r="T1202" s="3">
        <v>42013</v>
      </c>
      <c r="U1202" s="3">
        <v>42013</v>
      </c>
      <c r="V1202">
        <v>-144.9188</v>
      </c>
      <c r="W1202">
        <v>11</v>
      </c>
      <c r="X1202">
        <v>36.299999999999997</v>
      </c>
      <c r="Y1202">
        <v>88794</v>
      </c>
    </row>
    <row r="1203" spans="1:25" x14ac:dyDescent="0.25">
      <c r="A1203">
        <v>22449</v>
      </c>
      <c r="B1203" t="s">
        <v>37</v>
      </c>
      <c r="C1203">
        <v>0.09</v>
      </c>
      <c r="D1203">
        <v>2.78</v>
      </c>
      <c r="E1203">
        <v>0.97</v>
      </c>
      <c r="F1203">
        <v>2165</v>
      </c>
      <c r="G1203" t="s">
        <v>2074</v>
      </c>
      <c r="H1203" t="s">
        <v>49</v>
      </c>
      <c r="I1203" t="s">
        <v>58</v>
      </c>
      <c r="J1203" t="s">
        <v>29</v>
      </c>
      <c r="K1203" t="s">
        <v>30</v>
      </c>
      <c r="L1203" t="s">
        <v>31</v>
      </c>
      <c r="M1203" t="s">
        <v>2075</v>
      </c>
      <c r="N1203">
        <v>0.59</v>
      </c>
      <c r="O1203" t="s">
        <v>33</v>
      </c>
      <c r="P1203" t="s">
        <v>53</v>
      </c>
      <c r="Q1203" t="s">
        <v>188</v>
      </c>
      <c r="R1203" t="s">
        <v>1045</v>
      </c>
      <c r="S1203">
        <v>4330</v>
      </c>
      <c r="T1203" s="3">
        <v>42013</v>
      </c>
      <c r="U1203" s="3">
        <v>42015</v>
      </c>
      <c r="V1203">
        <v>-5.0716000000000001</v>
      </c>
      <c r="W1203">
        <v>6</v>
      </c>
      <c r="X1203">
        <v>16.03</v>
      </c>
      <c r="Y1203">
        <v>88794</v>
      </c>
    </row>
    <row r="1204" spans="1:25" x14ac:dyDescent="0.25">
      <c r="A1204">
        <v>20980</v>
      </c>
      <c r="B1204" t="s">
        <v>56</v>
      </c>
      <c r="C1204">
        <v>0.08</v>
      </c>
      <c r="D1204">
        <v>2.94</v>
      </c>
      <c r="E1204">
        <v>0.96</v>
      </c>
      <c r="F1204">
        <v>2178</v>
      </c>
      <c r="G1204" t="s">
        <v>2076</v>
      </c>
      <c r="H1204" t="s">
        <v>49</v>
      </c>
      <c r="I1204" t="s">
        <v>58</v>
      </c>
      <c r="J1204" t="s">
        <v>29</v>
      </c>
      <c r="K1204" t="s">
        <v>30</v>
      </c>
      <c r="L1204" t="s">
        <v>31</v>
      </c>
      <c r="M1204" t="s">
        <v>599</v>
      </c>
      <c r="N1204">
        <v>0.57999999999999996</v>
      </c>
      <c r="O1204" t="s">
        <v>33</v>
      </c>
      <c r="P1204" t="s">
        <v>53</v>
      </c>
      <c r="Q1204" t="s">
        <v>193</v>
      </c>
      <c r="R1204" t="s">
        <v>2077</v>
      </c>
      <c r="S1204">
        <v>1610</v>
      </c>
      <c r="T1204" s="3">
        <v>42031</v>
      </c>
      <c r="U1204" s="3">
        <v>42033</v>
      </c>
      <c r="V1204">
        <v>-1.18</v>
      </c>
      <c r="W1204">
        <v>9</v>
      </c>
      <c r="X1204">
        <v>25.35</v>
      </c>
      <c r="Y1204">
        <v>89465</v>
      </c>
    </row>
    <row r="1205" spans="1:25" x14ac:dyDescent="0.25">
      <c r="A1205">
        <v>26331</v>
      </c>
      <c r="B1205" t="s">
        <v>37</v>
      </c>
      <c r="C1205">
        <v>0</v>
      </c>
      <c r="D1205">
        <v>1.48</v>
      </c>
      <c r="E1205">
        <v>0.7</v>
      </c>
      <c r="F1205">
        <v>2183</v>
      </c>
      <c r="G1205" t="s">
        <v>2078</v>
      </c>
      <c r="H1205" t="s">
        <v>49</v>
      </c>
      <c r="I1205" t="s">
        <v>40</v>
      </c>
      <c r="J1205" t="s">
        <v>29</v>
      </c>
      <c r="K1205" t="s">
        <v>66</v>
      </c>
      <c r="L1205" t="s">
        <v>31</v>
      </c>
      <c r="M1205" t="s">
        <v>2003</v>
      </c>
      <c r="N1205">
        <v>0.37</v>
      </c>
      <c r="O1205" t="s">
        <v>33</v>
      </c>
      <c r="P1205" t="s">
        <v>136</v>
      </c>
      <c r="Q1205" t="s">
        <v>613</v>
      </c>
      <c r="R1205" t="s">
        <v>2079</v>
      </c>
      <c r="S1205">
        <v>42301</v>
      </c>
      <c r="T1205" s="3">
        <v>42170</v>
      </c>
      <c r="U1205" s="3">
        <v>42172</v>
      </c>
      <c r="V1205">
        <v>-203.09799999999998</v>
      </c>
      <c r="W1205">
        <v>12</v>
      </c>
      <c r="X1205">
        <v>19.32</v>
      </c>
      <c r="Y1205">
        <v>91571</v>
      </c>
    </row>
    <row r="1206" spans="1:25" x14ac:dyDescent="0.25">
      <c r="A1206">
        <v>19008</v>
      </c>
      <c r="B1206" t="s">
        <v>25</v>
      </c>
      <c r="C1206">
        <v>0.09</v>
      </c>
      <c r="D1206">
        <v>16.98</v>
      </c>
      <c r="E1206">
        <v>12.39</v>
      </c>
      <c r="F1206">
        <v>2187</v>
      </c>
      <c r="G1206" t="s">
        <v>2080</v>
      </c>
      <c r="H1206" t="s">
        <v>49</v>
      </c>
      <c r="I1206" t="s">
        <v>28</v>
      </c>
      <c r="J1206" t="s">
        <v>29</v>
      </c>
      <c r="K1206" t="s">
        <v>69</v>
      </c>
      <c r="L1206" t="s">
        <v>59</v>
      </c>
      <c r="M1206" t="s">
        <v>2081</v>
      </c>
      <c r="N1206">
        <v>0.35</v>
      </c>
      <c r="O1206" t="s">
        <v>33</v>
      </c>
      <c r="P1206" t="s">
        <v>61</v>
      </c>
      <c r="Q1206" t="s">
        <v>506</v>
      </c>
      <c r="R1206" t="s">
        <v>2082</v>
      </c>
      <c r="S1206">
        <v>64055</v>
      </c>
      <c r="T1206" s="3">
        <v>42132</v>
      </c>
      <c r="U1206" s="3">
        <v>42134</v>
      </c>
      <c r="V1206">
        <v>-48.57</v>
      </c>
      <c r="W1206">
        <v>5</v>
      </c>
      <c r="X1206">
        <v>86.8</v>
      </c>
      <c r="Y1206">
        <v>89440</v>
      </c>
    </row>
    <row r="1207" spans="1:25" x14ac:dyDescent="0.25">
      <c r="A1207">
        <v>1008</v>
      </c>
      <c r="B1207" t="s">
        <v>25</v>
      </c>
      <c r="C1207">
        <v>0.09</v>
      </c>
      <c r="D1207">
        <v>16.98</v>
      </c>
      <c r="E1207">
        <v>12.39</v>
      </c>
      <c r="F1207">
        <v>2189</v>
      </c>
      <c r="G1207" t="s">
        <v>2083</v>
      </c>
      <c r="H1207" t="s">
        <v>49</v>
      </c>
      <c r="I1207" t="s">
        <v>28</v>
      </c>
      <c r="J1207" t="s">
        <v>29</v>
      </c>
      <c r="K1207" t="s">
        <v>69</v>
      </c>
      <c r="L1207" t="s">
        <v>59</v>
      </c>
      <c r="M1207" t="s">
        <v>2081</v>
      </c>
      <c r="N1207">
        <v>0.35</v>
      </c>
      <c r="O1207" t="s">
        <v>33</v>
      </c>
      <c r="P1207" t="s">
        <v>53</v>
      </c>
      <c r="Q1207" t="s">
        <v>71</v>
      </c>
      <c r="R1207" t="s">
        <v>90</v>
      </c>
      <c r="S1207">
        <v>10177</v>
      </c>
      <c r="T1207" s="3">
        <v>42132</v>
      </c>
      <c r="U1207" s="3">
        <v>42134</v>
      </c>
      <c r="V1207">
        <v>-48.57</v>
      </c>
      <c r="W1207">
        <v>22</v>
      </c>
      <c r="X1207">
        <v>381.91</v>
      </c>
      <c r="Y1207">
        <v>7364</v>
      </c>
    </row>
    <row r="1208" spans="1:25" x14ac:dyDescent="0.25">
      <c r="A1208">
        <v>5870</v>
      </c>
      <c r="B1208" t="s">
        <v>47</v>
      </c>
      <c r="C1208">
        <v>0.05</v>
      </c>
      <c r="D1208">
        <v>16.98</v>
      </c>
      <c r="E1208">
        <v>7.78</v>
      </c>
      <c r="F1208">
        <v>2190</v>
      </c>
      <c r="G1208" t="s">
        <v>2084</v>
      </c>
      <c r="H1208" t="s">
        <v>49</v>
      </c>
      <c r="I1208" t="s">
        <v>40</v>
      </c>
      <c r="J1208" t="s">
        <v>29</v>
      </c>
      <c r="K1208" t="s">
        <v>30</v>
      </c>
      <c r="L1208" t="s">
        <v>51</v>
      </c>
      <c r="M1208" t="s">
        <v>2085</v>
      </c>
      <c r="N1208">
        <v>0.56999999999999995</v>
      </c>
      <c r="O1208" t="s">
        <v>33</v>
      </c>
      <c r="P1208" t="s">
        <v>61</v>
      </c>
      <c r="Q1208" t="s">
        <v>300</v>
      </c>
      <c r="R1208" t="s">
        <v>301</v>
      </c>
      <c r="S1208">
        <v>48227</v>
      </c>
      <c r="T1208" s="3">
        <v>42049</v>
      </c>
      <c r="U1208" s="3">
        <v>42051</v>
      </c>
      <c r="V1208">
        <v>-47.28</v>
      </c>
      <c r="W1208">
        <v>45</v>
      </c>
      <c r="X1208">
        <v>761.67</v>
      </c>
      <c r="Y1208">
        <v>41636</v>
      </c>
    </row>
    <row r="1209" spans="1:25" x14ac:dyDescent="0.25">
      <c r="A1209">
        <v>5871</v>
      </c>
      <c r="B1209" t="s">
        <v>47</v>
      </c>
      <c r="C1209">
        <v>0.03</v>
      </c>
      <c r="D1209">
        <v>115.99</v>
      </c>
      <c r="E1209">
        <v>4.2300000000000004</v>
      </c>
      <c r="F1209">
        <v>2190</v>
      </c>
      <c r="G1209" t="s">
        <v>2084</v>
      </c>
      <c r="H1209" t="s">
        <v>49</v>
      </c>
      <c r="I1209" t="s">
        <v>40</v>
      </c>
      <c r="J1209" t="s">
        <v>77</v>
      </c>
      <c r="K1209" t="s">
        <v>78</v>
      </c>
      <c r="L1209" t="s">
        <v>59</v>
      </c>
      <c r="M1209" t="s">
        <v>2086</v>
      </c>
      <c r="N1209">
        <v>0.56000000000000005</v>
      </c>
      <c r="O1209" t="s">
        <v>33</v>
      </c>
      <c r="P1209" t="s">
        <v>61</v>
      </c>
      <c r="Q1209" t="s">
        <v>300</v>
      </c>
      <c r="R1209" t="s">
        <v>301</v>
      </c>
      <c r="S1209">
        <v>48227</v>
      </c>
      <c r="T1209" s="3">
        <v>42049</v>
      </c>
      <c r="U1209" s="3">
        <v>42051</v>
      </c>
      <c r="V1209">
        <v>722.24099999999999</v>
      </c>
      <c r="W1209">
        <v>49</v>
      </c>
      <c r="X1209">
        <v>5014.07</v>
      </c>
      <c r="Y1209">
        <v>41636</v>
      </c>
    </row>
    <row r="1210" spans="1:25" x14ac:dyDescent="0.25">
      <c r="A1210">
        <v>23870</v>
      </c>
      <c r="B1210" t="s">
        <v>47</v>
      </c>
      <c r="C1210">
        <v>0.05</v>
      </c>
      <c r="D1210">
        <v>16.98</v>
      </c>
      <c r="E1210">
        <v>7.78</v>
      </c>
      <c r="F1210">
        <v>2193</v>
      </c>
      <c r="G1210" t="s">
        <v>2087</v>
      </c>
      <c r="H1210" t="s">
        <v>49</v>
      </c>
      <c r="I1210" t="s">
        <v>40</v>
      </c>
      <c r="J1210" t="s">
        <v>29</v>
      </c>
      <c r="K1210" t="s">
        <v>30</v>
      </c>
      <c r="L1210" t="s">
        <v>51</v>
      </c>
      <c r="M1210" t="s">
        <v>2085</v>
      </c>
      <c r="N1210">
        <v>0.56999999999999995</v>
      </c>
      <c r="O1210" t="s">
        <v>33</v>
      </c>
      <c r="P1210" t="s">
        <v>136</v>
      </c>
      <c r="Q1210" t="s">
        <v>322</v>
      </c>
      <c r="R1210" t="s">
        <v>2088</v>
      </c>
      <c r="S1210">
        <v>28560</v>
      </c>
      <c r="T1210" s="3">
        <v>42049</v>
      </c>
      <c r="U1210" s="3">
        <v>42051</v>
      </c>
      <c r="V1210">
        <v>-161</v>
      </c>
      <c r="W1210">
        <v>11</v>
      </c>
      <c r="X1210">
        <v>186.19</v>
      </c>
      <c r="Y1210">
        <v>90685</v>
      </c>
    </row>
    <row r="1211" spans="1:25" x14ac:dyDescent="0.25">
      <c r="A1211">
        <v>23871</v>
      </c>
      <c r="B1211" t="s">
        <v>47</v>
      </c>
      <c r="C1211">
        <v>0.03</v>
      </c>
      <c r="D1211">
        <v>115.99</v>
      </c>
      <c r="E1211">
        <v>4.2300000000000004</v>
      </c>
      <c r="F1211">
        <v>2193</v>
      </c>
      <c r="G1211" t="s">
        <v>2087</v>
      </c>
      <c r="H1211" t="s">
        <v>49</v>
      </c>
      <c r="I1211" t="s">
        <v>40</v>
      </c>
      <c r="J1211" t="s">
        <v>77</v>
      </c>
      <c r="K1211" t="s">
        <v>78</v>
      </c>
      <c r="L1211" t="s">
        <v>59</v>
      </c>
      <c r="M1211" t="s">
        <v>2086</v>
      </c>
      <c r="N1211">
        <v>0.56000000000000005</v>
      </c>
      <c r="O1211" t="s">
        <v>33</v>
      </c>
      <c r="P1211" t="s">
        <v>136</v>
      </c>
      <c r="Q1211" t="s">
        <v>322</v>
      </c>
      <c r="R1211" t="s">
        <v>2088</v>
      </c>
      <c r="S1211">
        <v>28560</v>
      </c>
      <c r="T1211" s="3">
        <v>42049</v>
      </c>
      <c r="U1211" s="3">
        <v>42051</v>
      </c>
      <c r="V1211">
        <v>848.3646</v>
      </c>
      <c r="W1211">
        <v>12</v>
      </c>
      <c r="X1211">
        <v>1227.94</v>
      </c>
      <c r="Y1211">
        <v>90685</v>
      </c>
    </row>
    <row r="1212" spans="1:25" x14ac:dyDescent="0.25">
      <c r="A1212">
        <v>19112</v>
      </c>
      <c r="B1212" t="s">
        <v>56</v>
      </c>
      <c r="C1212">
        <v>0.03</v>
      </c>
      <c r="D1212">
        <v>27.48</v>
      </c>
      <c r="E1212">
        <v>4</v>
      </c>
      <c r="F1212">
        <v>2196</v>
      </c>
      <c r="G1212" t="s">
        <v>2089</v>
      </c>
      <c r="H1212" t="s">
        <v>49</v>
      </c>
      <c r="I1212" t="s">
        <v>58</v>
      </c>
      <c r="J1212" t="s">
        <v>77</v>
      </c>
      <c r="K1212" t="s">
        <v>180</v>
      </c>
      <c r="L1212" t="s">
        <v>59</v>
      </c>
      <c r="M1212" t="s">
        <v>870</v>
      </c>
      <c r="N1212">
        <v>0.75</v>
      </c>
      <c r="O1212" t="s">
        <v>33</v>
      </c>
      <c r="P1212" t="s">
        <v>53</v>
      </c>
      <c r="Q1212" t="s">
        <v>71</v>
      </c>
      <c r="R1212" t="s">
        <v>2090</v>
      </c>
      <c r="S1212">
        <v>14701</v>
      </c>
      <c r="T1212" s="3">
        <v>42101</v>
      </c>
      <c r="U1212" s="3">
        <v>42102</v>
      </c>
      <c r="V1212">
        <v>-88.840800000000002</v>
      </c>
      <c r="W1212">
        <v>11</v>
      </c>
      <c r="X1212">
        <v>294.97000000000003</v>
      </c>
      <c r="Y1212">
        <v>89175</v>
      </c>
    </row>
    <row r="1213" spans="1:25" x14ac:dyDescent="0.25">
      <c r="A1213">
        <v>19113</v>
      </c>
      <c r="B1213" t="s">
        <v>56</v>
      </c>
      <c r="C1213">
        <v>0.1</v>
      </c>
      <c r="D1213">
        <v>179.99</v>
      </c>
      <c r="E1213">
        <v>19.989999999999998</v>
      </c>
      <c r="F1213">
        <v>2196</v>
      </c>
      <c r="G1213" t="s">
        <v>2089</v>
      </c>
      <c r="H1213" t="s">
        <v>49</v>
      </c>
      <c r="I1213" t="s">
        <v>58</v>
      </c>
      <c r="J1213" t="s">
        <v>77</v>
      </c>
      <c r="K1213" t="s">
        <v>180</v>
      </c>
      <c r="L1213" t="s">
        <v>59</v>
      </c>
      <c r="M1213" t="s">
        <v>579</v>
      </c>
      <c r="N1213">
        <v>0.48</v>
      </c>
      <c r="O1213" t="s">
        <v>33</v>
      </c>
      <c r="P1213" t="s">
        <v>53</v>
      </c>
      <c r="Q1213" t="s">
        <v>71</v>
      </c>
      <c r="R1213" t="s">
        <v>2090</v>
      </c>
      <c r="S1213">
        <v>14701</v>
      </c>
      <c r="T1213" s="3">
        <v>42101</v>
      </c>
      <c r="U1213" s="3">
        <v>42102</v>
      </c>
      <c r="V1213">
        <v>1208.9903999999999</v>
      </c>
      <c r="W1213">
        <v>14</v>
      </c>
      <c r="X1213">
        <v>2458.0500000000002</v>
      </c>
      <c r="Y1213">
        <v>89175</v>
      </c>
    </row>
    <row r="1214" spans="1:25" x14ac:dyDescent="0.25">
      <c r="A1214">
        <v>19114</v>
      </c>
      <c r="B1214" t="s">
        <v>56</v>
      </c>
      <c r="C1214">
        <v>0.1</v>
      </c>
      <c r="D1214">
        <v>140.85</v>
      </c>
      <c r="E1214">
        <v>19.989999999999998</v>
      </c>
      <c r="F1214">
        <v>2196</v>
      </c>
      <c r="G1214" t="s">
        <v>2089</v>
      </c>
      <c r="H1214" t="s">
        <v>49</v>
      </c>
      <c r="I1214" t="s">
        <v>58</v>
      </c>
      <c r="J1214" t="s">
        <v>29</v>
      </c>
      <c r="K1214" t="s">
        <v>141</v>
      </c>
      <c r="L1214" t="s">
        <v>59</v>
      </c>
      <c r="M1214" t="s">
        <v>2091</v>
      </c>
      <c r="N1214">
        <v>0.73</v>
      </c>
      <c r="O1214" t="s">
        <v>33</v>
      </c>
      <c r="P1214" t="s">
        <v>53</v>
      </c>
      <c r="Q1214" t="s">
        <v>71</v>
      </c>
      <c r="R1214" t="s">
        <v>2090</v>
      </c>
      <c r="S1214">
        <v>14701</v>
      </c>
      <c r="T1214" s="3">
        <v>42101</v>
      </c>
      <c r="U1214" s="3">
        <v>42103</v>
      </c>
      <c r="V1214">
        <v>9.9911999999999992</v>
      </c>
      <c r="W1214">
        <v>19</v>
      </c>
      <c r="X1214">
        <v>2465.75</v>
      </c>
      <c r="Y1214">
        <v>89175</v>
      </c>
    </row>
    <row r="1215" spans="1:25" x14ac:dyDescent="0.25">
      <c r="A1215">
        <v>23300</v>
      </c>
      <c r="B1215" t="s">
        <v>47</v>
      </c>
      <c r="C1215">
        <v>0.08</v>
      </c>
      <c r="D1215">
        <v>100.97</v>
      </c>
      <c r="E1215">
        <v>7.18</v>
      </c>
      <c r="F1215">
        <v>2197</v>
      </c>
      <c r="G1215" t="s">
        <v>2092</v>
      </c>
      <c r="H1215" t="s">
        <v>49</v>
      </c>
      <c r="I1215" t="s">
        <v>58</v>
      </c>
      <c r="J1215" t="s">
        <v>77</v>
      </c>
      <c r="K1215" t="s">
        <v>180</v>
      </c>
      <c r="L1215" t="s">
        <v>59</v>
      </c>
      <c r="M1215" t="s">
        <v>2093</v>
      </c>
      <c r="N1215">
        <v>0.46</v>
      </c>
      <c r="O1215" t="s">
        <v>33</v>
      </c>
      <c r="P1215" t="s">
        <v>53</v>
      </c>
      <c r="Q1215" t="s">
        <v>71</v>
      </c>
      <c r="R1215" t="s">
        <v>1706</v>
      </c>
      <c r="S1215">
        <v>11756</v>
      </c>
      <c r="T1215" s="3">
        <v>42181</v>
      </c>
      <c r="U1215" s="3">
        <v>42182</v>
      </c>
      <c r="V1215">
        <v>126.22500000000001</v>
      </c>
      <c r="W1215">
        <v>7</v>
      </c>
      <c r="X1215">
        <v>650.25</v>
      </c>
      <c r="Y1215">
        <v>89176</v>
      </c>
    </row>
    <row r="1216" spans="1:25" x14ac:dyDescent="0.25">
      <c r="A1216">
        <v>23301</v>
      </c>
      <c r="B1216" t="s">
        <v>47</v>
      </c>
      <c r="C1216">
        <v>0</v>
      </c>
      <c r="D1216">
        <v>13.4</v>
      </c>
      <c r="E1216">
        <v>4.95</v>
      </c>
      <c r="F1216">
        <v>2197</v>
      </c>
      <c r="G1216" t="s">
        <v>2092</v>
      </c>
      <c r="H1216" t="s">
        <v>49</v>
      </c>
      <c r="I1216" t="s">
        <v>58</v>
      </c>
      <c r="J1216" t="s">
        <v>41</v>
      </c>
      <c r="K1216" t="s">
        <v>50</v>
      </c>
      <c r="L1216" t="s">
        <v>51</v>
      </c>
      <c r="M1216" t="s">
        <v>770</v>
      </c>
      <c r="N1216">
        <v>0.37</v>
      </c>
      <c r="O1216" t="s">
        <v>33</v>
      </c>
      <c r="P1216" t="s">
        <v>53</v>
      </c>
      <c r="Q1216" t="s">
        <v>71</v>
      </c>
      <c r="R1216" t="s">
        <v>1706</v>
      </c>
      <c r="S1216">
        <v>11756</v>
      </c>
      <c r="T1216" s="3">
        <v>42181</v>
      </c>
      <c r="U1216" s="3">
        <v>42182</v>
      </c>
      <c r="V1216">
        <v>187.7628</v>
      </c>
      <c r="W1216">
        <v>19</v>
      </c>
      <c r="X1216">
        <v>272.12</v>
      </c>
      <c r="Y1216">
        <v>89176</v>
      </c>
    </row>
    <row r="1217" spans="1:25" x14ac:dyDescent="0.25">
      <c r="A1217">
        <v>26083</v>
      </c>
      <c r="B1217" t="s">
        <v>37</v>
      </c>
      <c r="C1217">
        <v>0.03</v>
      </c>
      <c r="D1217">
        <v>25.98</v>
      </c>
      <c r="E1217">
        <v>4.08</v>
      </c>
      <c r="F1217">
        <v>2198</v>
      </c>
      <c r="G1217" t="s">
        <v>2094</v>
      </c>
      <c r="H1217" t="s">
        <v>49</v>
      </c>
      <c r="I1217" t="s">
        <v>58</v>
      </c>
      <c r="J1217" t="s">
        <v>29</v>
      </c>
      <c r="K1217" t="s">
        <v>30</v>
      </c>
      <c r="L1217" t="s">
        <v>51</v>
      </c>
      <c r="M1217" t="s">
        <v>2095</v>
      </c>
      <c r="N1217">
        <v>0.56999999999999995</v>
      </c>
      <c r="O1217" t="s">
        <v>33</v>
      </c>
      <c r="P1217" t="s">
        <v>53</v>
      </c>
      <c r="Q1217" t="s">
        <v>71</v>
      </c>
      <c r="R1217" t="s">
        <v>2096</v>
      </c>
      <c r="S1217">
        <v>11757</v>
      </c>
      <c r="T1217" s="3">
        <v>42146</v>
      </c>
      <c r="U1217" s="3">
        <v>42149</v>
      </c>
      <c r="V1217">
        <v>295.90649999999999</v>
      </c>
      <c r="W1217">
        <v>16</v>
      </c>
      <c r="X1217">
        <v>428.85</v>
      </c>
      <c r="Y1217">
        <v>89174</v>
      </c>
    </row>
    <row r="1218" spans="1:25" x14ac:dyDescent="0.25">
      <c r="A1218">
        <v>26084</v>
      </c>
      <c r="B1218" t="s">
        <v>37</v>
      </c>
      <c r="C1218">
        <v>0.1</v>
      </c>
      <c r="D1218">
        <v>20.98</v>
      </c>
      <c r="E1218">
        <v>53.03</v>
      </c>
      <c r="F1218">
        <v>2198</v>
      </c>
      <c r="G1218" t="s">
        <v>2094</v>
      </c>
      <c r="H1218" t="s">
        <v>39</v>
      </c>
      <c r="I1218" t="s">
        <v>58</v>
      </c>
      <c r="J1218" t="s">
        <v>29</v>
      </c>
      <c r="K1218" t="s">
        <v>141</v>
      </c>
      <c r="L1218" t="s">
        <v>43</v>
      </c>
      <c r="M1218" t="s">
        <v>617</v>
      </c>
      <c r="N1218">
        <v>0.78</v>
      </c>
      <c r="O1218" t="s">
        <v>33</v>
      </c>
      <c r="P1218" t="s">
        <v>53</v>
      </c>
      <c r="Q1218" t="s">
        <v>71</v>
      </c>
      <c r="R1218" t="s">
        <v>2096</v>
      </c>
      <c r="S1218">
        <v>11757</v>
      </c>
      <c r="T1218" s="3">
        <v>42146</v>
      </c>
      <c r="U1218" s="3">
        <v>42146</v>
      </c>
      <c r="V1218">
        <v>-2111.36</v>
      </c>
      <c r="W1218">
        <v>16</v>
      </c>
      <c r="X1218">
        <v>342.54</v>
      </c>
      <c r="Y1218">
        <v>89174</v>
      </c>
    </row>
    <row r="1219" spans="1:25" x14ac:dyDescent="0.25">
      <c r="A1219">
        <v>20234</v>
      </c>
      <c r="B1219" t="s">
        <v>47</v>
      </c>
      <c r="C1219">
        <v>0.17</v>
      </c>
      <c r="D1219">
        <v>14.89</v>
      </c>
      <c r="E1219">
        <v>13.56</v>
      </c>
      <c r="F1219">
        <v>2201</v>
      </c>
      <c r="G1219" t="s">
        <v>2097</v>
      </c>
      <c r="H1219" t="s">
        <v>49</v>
      </c>
      <c r="I1219" t="s">
        <v>58</v>
      </c>
      <c r="J1219" t="s">
        <v>41</v>
      </c>
      <c r="K1219" t="s">
        <v>50</v>
      </c>
      <c r="L1219" t="s">
        <v>236</v>
      </c>
      <c r="M1219" t="s">
        <v>2098</v>
      </c>
      <c r="N1219">
        <v>0.57999999999999996</v>
      </c>
      <c r="O1219" t="s">
        <v>33</v>
      </c>
      <c r="P1219" t="s">
        <v>61</v>
      </c>
      <c r="Q1219" t="s">
        <v>62</v>
      </c>
      <c r="R1219" t="s">
        <v>489</v>
      </c>
      <c r="S1219">
        <v>55420</v>
      </c>
      <c r="T1219" s="3">
        <v>42088</v>
      </c>
      <c r="U1219" s="3">
        <v>42090</v>
      </c>
      <c r="V1219">
        <v>-9.1300000000000008</v>
      </c>
      <c r="W1219">
        <v>1</v>
      </c>
      <c r="X1219">
        <v>27.96</v>
      </c>
      <c r="Y1219">
        <v>86054</v>
      </c>
    </row>
    <row r="1220" spans="1:25" x14ac:dyDescent="0.25">
      <c r="A1220">
        <v>22259</v>
      </c>
      <c r="B1220" t="s">
        <v>106</v>
      </c>
      <c r="C1220">
        <v>0.09</v>
      </c>
      <c r="D1220">
        <v>160.97999999999999</v>
      </c>
      <c r="E1220">
        <v>30</v>
      </c>
      <c r="F1220">
        <v>2202</v>
      </c>
      <c r="G1220" t="s">
        <v>2099</v>
      </c>
      <c r="H1220" t="s">
        <v>39</v>
      </c>
      <c r="I1220" t="s">
        <v>40</v>
      </c>
      <c r="J1220" t="s">
        <v>41</v>
      </c>
      <c r="K1220" t="s">
        <v>42</v>
      </c>
      <c r="L1220" t="s">
        <v>43</v>
      </c>
      <c r="M1220" t="s">
        <v>177</v>
      </c>
      <c r="N1220">
        <v>0.62</v>
      </c>
      <c r="O1220" t="s">
        <v>33</v>
      </c>
      <c r="P1220" t="s">
        <v>61</v>
      </c>
      <c r="Q1220" t="s">
        <v>62</v>
      </c>
      <c r="R1220" t="s">
        <v>2100</v>
      </c>
      <c r="S1220">
        <v>55429</v>
      </c>
      <c r="T1220" s="3">
        <v>42035</v>
      </c>
      <c r="U1220" s="3">
        <v>42035</v>
      </c>
      <c r="V1220">
        <v>357.428</v>
      </c>
      <c r="W1220">
        <v>11</v>
      </c>
      <c r="X1220">
        <v>1635.38</v>
      </c>
      <c r="Y1220">
        <v>86050</v>
      </c>
    </row>
    <row r="1221" spans="1:25" x14ac:dyDescent="0.25">
      <c r="A1221">
        <v>22260</v>
      </c>
      <c r="B1221" t="s">
        <v>106</v>
      </c>
      <c r="C1221">
        <v>0.09</v>
      </c>
      <c r="D1221">
        <v>6.3</v>
      </c>
      <c r="E1221">
        <v>0.5</v>
      </c>
      <c r="F1221">
        <v>2202</v>
      </c>
      <c r="G1221" t="s">
        <v>2099</v>
      </c>
      <c r="H1221" t="s">
        <v>49</v>
      </c>
      <c r="I1221" t="s">
        <v>40</v>
      </c>
      <c r="J1221" t="s">
        <v>29</v>
      </c>
      <c r="K1221" t="s">
        <v>134</v>
      </c>
      <c r="L1221" t="s">
        <v>59</v>
      </c>
      <c r="M1221" t="s">
        <v>211</v>
      </c>
      <c r="N1221">
        <v>0.39</v>
      </c>
      <c r="O1221" t="s">
        <v>33</v>
      </c>
      <c r="P1221" t="s">
        <v>61</v>
      </c>
      <c r="Q1221" t="s">
        <v>62</v>
      </c>
      <c r="R1221" t="s">
        <v>2100</v>
      </c>
      <c r="S1221">
        <v>55429</v>
      </c>
      <c r="T1221" s="3">
        <v>42035</v>
      </c>
      <c r="U1221" s="3">
        <v>42035</v>
      </c>
      <c r="V1221">
        <v>40.351199999999992</v>
      </c>
      <c r="W1221">
        <v>10</v>
      </c>
      <c r="X1221">
        <v>58.48</v>
      </c>
      <c r="Y1221">
        <v>86050</v>
      </c>
    </row>
    <row r="1222" spans="1:25" x14ac:dyDescent="0.25">
      <c r="A1222">
        <v>22261</v>
      </c>
      <c r="B1222" t="s">
        <v>106</v>
      </c>
      <c r="C1222">
        <v>0</v>
      </c>
      <c r="D1222">
        <v>4.9800000000000004</v>
      </c>
      <c r="E1222">
        <v>0.8</v>
      </c>
      <c r="F1222">
        <v>2202</v>
      </c>
      <c r="G1222" t="s">
        <v>2099</v>
      </c>
      <c r="H1222" t="s">
        <v>49</v>
      </c>
      <c r="I1222" t="s">
        <v>40</v>
      </c>
      <c r="J1222" t="s">
        <v>29</v>
      </c>
      <c r="K1222" t="s">
        <v>93</v>
      </c>
      <c r="L1222" t="s">
        <v>31</v>
      </c>
      <c r="M1222" t="s">
        <v>522</v>
      </c>
      <c r="N1222">
        <v>0.36</v>
      </c>
      <c r="O1222" t="s">
        <v>33</v>
      </c>
      <c r="P1222" t="s">
        <v>61</v>
      </c>
      <c r="Q1222" t="s">
        <v>62</v>
      </c>
      <c r="R1222" t="s">
        <v>2100</v>
      </c>
      <c r="S1222">
        <v>55429</v>
      </c>
      <c r="T1222" s="3">
        <v>42035</v>
      </c>
      <c r="U1222" s="3">
        <v>42042</v>
      </c>
      <c r="V1222">
        <v>27.634499999999996</v>
      </c>
      <c r="W1222">
        <v>8</v>
      </c>
      <c r="X1222">
        <v>40.049999999999997</v>
      </c>
      <c r="Y1222">
        <v>86050</v>
      </c>
    </row>
    <row r="1223" spans="1:25" x14ac:dyDescent="0.25">
      <c r="A1223">
        <v>23919</v>
      </c>
      <c r="B1223" t="s">
        <v>106</v>
      </c>
      <c r="C1223">
        <v>0.08</v>
      </c>
      <c r="D1223">
        <v>145.44999999999999</v>
      </c>
      <c r="E1223">
        <v>17.850000000000001</v>
      </c>
      <c r="F1223">
        <v>2203</v>
      </c>
      <c r="G1223" t="s">
        <v>2101</v>
      </c>
      <c r="H1223" t="s">
        <v>39</v>
      </c>
      <c r="I1223" t="s">
        <v>40</v>
      </c>
      <c r="J1223" t="s">
        <v>77</v>
      </c>
      <c r="K1223" t="s">
        <v>85</v>
      </c>
      <c r="L1223" t="s">
        <v>43</v>
      </c>
      <c r="M1223" t="s">
        <v>1075</v>
      </c>
      <c r="N1223">
        <v>0.56000000000000005</v>
      </c>
      <c r="O1223" t="s">
        <v>33</v>
      </c>
      <c r="P1223" t="s">
        <v>61</v>
      </c>
      <c r="Q1223" t="s">
        <v>62</v>
      </c>
      <c r="R1223" t="s">
        <v>2102</v>
      </c>
      <c r="S1223">
        <v>55445</v>
      </c>
      <c r="T1223" s="3">
        <v>42039</v>
      </c>
      <c r="U1223" s="3">
        <v>42039</v>
      </c>
      <c r="V1223">
        <v>751.58</v>
      </c>
      <c r="W1223">
        <v>8</v>
      </c>
      <c r="X1223">
        <v>1117.6600000000001</v>
      </c>
      <c r="Y1223">
        <v>86051</v>
      </c>
    </row>
    <row r="1224" spans="1:25" x14ac:dyDescent="0.25">
      <c r="A1224">
        <v>22595</v>
      </c>
      <c r="B1224" t="s">
        <v>47</v>
      </c>
      <c r="C1224">
        <v>0.03</v>
      </c>
      <c r="D1224">
        <v>399.98</v>
      </c>
      <c r="E1224">
        <v>12.06</v>
      </c>
      <c r="F1224">
        <v>2203</v>
      </c>
      <c r="G1224" t="s">
        <v>2101</v>
      </c>
      <c r="H1224" t="s">
        <v>39</v>
      </c>
      <c r="I1224" t="s">
        <v>40</v>
      </c>
      <c r="J1224" t="s">
        <v>77</v>
      </c>
      <c r="K1224" t="s">
        <v>85</v>
      </c>
      <c r="L1224" t="s">
        <v>121</v>
      </c>
      <c r="M1224" t="s">
        <v>264</v>
      </c>
      <c r="N1224">
        <v>0.56000000000000005</v>
      </c>
      <c r="O1224" t="s">
        <v>33</v>
      </c>
      <c r="P1224" t="s">
        <v>61</v>
      </c>
      <c r="Q1224" t="s">
        <v>62</v>
      </c>
      <c r="R1224" t="s">
        <v>2102</v>
      </c>
      <c r="S1224">
        <v>55445</v>
      </c>
      <c r="T1224" s="3">
        <v>42008</v>
      </c>
      <c r="U1224" s="3">
        <v>42010</v>
      </c>
      <c r="V1224">
        <v>-663.51419999999996</v>
      </c>
      <c r="W1224">
        <v>2</v>
      </c>
      <c r="X1224">
        <v>807</v>
      </c>
      <c r="Y1224">
        <v>86052</v>
      </c>
    </row>
    <row r="1225" spans="1:25" x14ac:dyDescent="0.25">
      <c r="A1225">
        <v>23920</v>
      </c>
      <c r="B1225" t="s">
        <v>106</v>
      </c>
      <c r="C1225">
        <v>7.0000000000000007E-2</v>
      </c>
      <c r="D1225">
        <v>33.94</v>
      </c>
      <c r="E1225">
        <v>19.190000000000001</v>
      </c>
      <c r="F1225">
        <v>2204</v>
      </c>
      <c r="G1225" t="s">
        <v>2103</v>
      </c>
      <c r="H1225" t="s">
        <v>39</v>
      </c>
      <c r="I1225" t="s">
        <v>40</v>
      </c>
      <c r="J1225" t="s">
        <v>41</v>
      </c>
      <c r="K1225" t="s">
        <v>42</v>
      </c>
      <c r="L1225" t="s">
        <v>43</v>
      </c>
      <c r="M1225" t="s">
        <v>1003</v>
      </c>
      <c r="N1225">
        <v>0.57999999999999996</v>
      </c>
      <c r="O1225" t="s">
        <v>33</v>
      </c>
      <c r="P1225" t="s">
        <v>61</v>
      </c>
      <c r="Q1225" t="s">
        <v>62</v>
      </c>
      <c r="R1225" t="s">
        <v>2104</v>
      </c>
      <c r="S1225">
        <v>55337</v>
      </c>
      <c r="T1225" s="3">
        <v>42039</v>
      </c>
      <c r="U1225" s="3">
        <v>42043</v>
      </c>
      <c r="V1225">
        <v>-157.56</v>
      </c>
      <c r="W1225">
        <v>5</v>
      </c>
      <c r="X1225">
        <v>169.46</v>
      </c>
      <c r="Y1225">
        <v>86051</v>
      </c>
    </row>
    <row r="1226" spans="1:25" x14ac:dyDescent="0.25">
      <c r="A1226">
        <v>24434</v>
      </c>
      <c r="B1226" t="s">
        <v>47</v>
      </c>
      <c r="C1226">
        <v>0.04</v>
      </c>
      <c r="D1226">
        <v>296.18</v>
      </c>
      <c r="E1226">
        <v>154.12</v>
      </c>
      <c r="F1226">
        <v>2204</v>
      </c>
      <c r="G1226" t="s">
        <v>2103</v>
      </c>
      <c r="H1226" t="s">
        <v>39</v>
      </c>
      <c r="I1226" t="s">
        <v>114</v>
      </c>
      <c r="J1226" t="s">
        <v>41</v>
      </c>
      <c r="K1226" t="s">
        <v>152</v>
      </c>
      <c r="L1226" t="s">
        <v>121</v>
      </c>
      <c r="M1226" t="s">
        <v>153</v>
      </c>
      <c r="N1226">
        <v>0.76</v>
      </c>
      <c r="O1226" t="s">
        <v>33</v>
      </c>
      <c r="P1226" t="s">
        <v>61</v>
      </c>
      <c r="Q1226" t="s">
        <v>62</v>
      </c>
      <c r="R1226" t="s">
        <v>2104</v>
      </c>
      <c r="S1226">
        <v>55337</v>
      </c>
      <c r="T1226" s="3">
        <v>42045</v>
      </c>
      <c r="U1226" s="3">
        <v>42046</v>
      </c>
      <c r="V1226">
        <v>-87.998040000000003</v>
      </c>
      <c r="W1226">
        <v>20</v>
      </c>
      <c r="X1226">
        <v>5768.12</v>
      </c>
      <c r="Y1226">
        <v>86053</v>
      </c>
    </row>
    <row r="1227" spans="1:25" x14ac:dyDescent="0.25">
      <c r="A1227">
        <v>18164</v>
      </c>
      <c r="B1227" t="s">
        <v>25</v>
      </c>
      <c r="C1227">
        <v>0.03</v>
      </c>
      <c r="D1227">
        <v>28.48</v>
      </c>
      <c r="E1227">
        <v>1.99</v>
      </c>
      <c r="F1227">
        <v>2206</v>
      </c>
      <c r="G1227" t="s">
        <v>2105</v>
      </c>
      <c r="H1227" t="s">
        <v>49</v>
      </c>
      <c r="I1227" t="s">
        <v>114</v>
      </c>
      <c r="J1227" t="s">
        <v>77</v>
      </c>
      <c r="K1227" t="s">
        <v>180</v>
      </c>
      <c r="L1227" t="s">
        <v>51</v>
      </c>
      <c r="M1227" t="s">
        <v>407</v>
      </c>
      <c r="N1227">
        <v>0.4</v>
      </c>
      <c r="O1227" t="s">
        <v>33</v>
      </c>
      <c r="P1227" t="s">
        <v>61</v>
      </c>
      <c r="Q1227" t="s">
        <v>330</v>
      </c>
      <c r="R1227" t="s">
        <v>2106</v>
      </c>
      <c r="S1227">
        <v>50501</v>
      </c>
      <c r="T1227" s="3">
        <v>42009</v>
      </c>
      <c r="U1227" s="3">
        <v>42010</v>
      </c>
      <c r="V1227">
        <v>-35.290399999999998</v>
      </c>
      <c r="W1227">
        <v>2</v>
      </c>
      <c r="X1227">
        <v>55.25</v>
      </c>
      <c r="Y1227">
        <v>86258</v>
      </c>
    </row>
    <row r="1228" spans="1:25" x14ac:dyDescent="0.25">
      <c r="A1228">
        <v>18165</v>
      </c>
      <c r="B1228" t="s">
        <v>25</v>
      </c>
      <c r="C1228">
        <v>0.01</v>
      </c>
      <c r="D1228">
        <v>205.99</v>
      </c>
      <c r="E1228">
        <v>5.99</v>
      </c>
      <c r="F1228">
        <v>2206</v>
      </c>
      <c r="G1228" t="s">
        <v>2105</v>
      </c>
      <c r="H1228" t="s">
        <v>49</v>
      </c>
      <c r="I1228" t="s">
        <v>114</v>
      </c>
      <c r="J1228" t="s">
        <v>77</v>
      </c>
      <c r="K1228" t="s">
        <v>78</v>
      </c>
      <c r="L1228" t="s">
        <v>59</v>
      </c>
      <c r="M1228" t="s">
        <v>2107</v>
      </c>
      <c r="N1228">
        <v>0.59</v>
      </c>
      <c r="O1228" t="s">
        <v>33</v>
      </c>
      <c r="P1228" t="s">
        <v>61</v>
      </c>
      <c r="Q1228" t="s">
        <v>330</v>
      </c>
      <c r="R1228" t="s">
        <v>2106</v>
      </c>
      <c r="S1228">
        <v>50501</v>
      </c>
      <c r="T1228" s="3">
        <v>42009</v>
      </c>
      <c r="U1228" s="3">
        <v>42011</v>
      </c>
      <c r="V1228">
        <v>-74.883600000000001</v>
      </c>
      <c r="W1228">
        <v>3</v>
      </c>
      <c r="X1228">
        <v>551.22</v>
      </c>
      <c r="Y1228">
        <v>86258</v>
      </c>
    </row>
    <row r="1229" spans="1:25" x14ac:dyDescent="0.25">
      <c r="A1229">
        <v>23317</v>
      </c>
      <c r="B1229" t="s">
        <v>106</v>
      </c>
      <c r="C1229">
        <v>0.06</v>
      </c>
      <c r="D1229">
        <v>6.98</v>
      </c>
      <c r="E1229">
        <v>1.6</v>
      </c>
      <c r="F1229">
        <v>2209</v>
      </c>
      <c r="G1229" t="s">
        <v>2108</v>
      </c>
      <c r="H1229" t="s">
        <v>49</v>
      </c>
      <c r="I1229" t="s">
        <v>40</v>
      </c>
      <c r="J1229" t="s">
        <v>29</v>
      </c>
      <c r="K1229" t="s">
        <v>93</v>
      </c>
      <c r="L1229" t="s">
        <v>31</v>
      </c>
      <c r="M1229" t="s">
        <v>955</v>
      </c>
      <c r="N1229">
        <v>0.38</v>
      </c>
      <c r="O1229" t="s">
        <v>33</v>
      </c>
      <c r="P1229" t="s">
        <v>136</v>
      </c>
      <c r="Q1229" t="s">
        <v>387</v>
      </c>
      <c r="R1229" t="s">
        <v>2109</v>
      </c>
      <c r="S1229">
        <v>30337</v>
      </c>
      <c r="T1229" s="3">
        <v>42026</v>
      </c>
      <c r="U1229" s="3">
        <v>42033</v>
      </c>
      <c r="V1229">
        <v>-98.056000000000012</v>
      </c>
      <c r="W1229">
        <v>12</v>
      </c>
      <c r="X1229">
        <v>83.93</v>
      </c>
      <c r="Y1229">
        <v>88030</v>
      </c>
    </row>
    <row r="1230" spans="1:25" x14ac:dyDescent="0.25">
      <c r="A1230">
        <v>19914</v>
      </c>
      <c r="B1230" t="s">
        <v>37</v>
      </c>
      <c r="C1230">
        <v>0.08</v>
      </c>
      <c r="D1230">
        <v>95.99</v>
      </c>
      <c r="E1230">
        <v>35</v>
      </c>
      <c r="F1230">
        <v>2211</v>
      </c>
      <c r="G1230" t="s">
        <v>2110</v>
      </c>
      <c r="H1230" t="s">
        <v>27</v>
      </c>
      <c r="I1230" t="s">
        <v>40</v>
      </c>
      <c r="J1230" t="s">
        <v>29</v>
      </c>
      <c r="K1230" t="s">
        <v>141</v>
      </c>
      <c r="L1230" t="s">
        <v>236</v>
      </c>
      <c r="M1230" t="s">
        <v>2111</v>
      </c>
      <c r="O1230" t="s">
        <v>33</v>
      </c>
      <c r="P1230" t="s">
        <v>53</v>
      </c>
      <c r="Q1230" t="s">
        <v>415</v>
      </c>
      <c r="R1230" t="s">
        <v>2112</v>
      </c>
      <c r="S1230">
        <v>20715</v>
      </c>
      <c r="T1230" s="3">
        <v>42005</v>
      </c>
      <c r="U1230" s="3">
        <v>42007</v>
      </c>
      <c r="V1230">
        <v>-425.20840000000004</v>
      </c>
      <c r="W1230">
        <v>2</v>
      </c>
      <c r="X1230">
        <v>193.88</v>
      </c>
      <c r="Y1230">
        <v>88028</v>
      </c>
    </row>
    <row r="1231" spans="1:25" x14ac:dyDescent="0.25">
      <c r="A1231">
        <v>24756</v>
      </c>
      <c r="B1231" t="s">
        <v>25</v>
      </c>
      <c r="C1231">
        <v>0.09</v>
      </c>
      <c r="D1231">
        <v>199.99</v>
      </c>
      <c r="E1231">
        <v>24.49</v>
      </c>
      <c r="F1231">
        <v>2212</v>
      </c>
      <c r="G1231" t="s">
        <v>2113</v>
      </c>
      <c r="H1231" t="s">
        <v>27</v>
      </c>
      <c r="I1231" t="s">
        <v>40</v>
      </c>
      <c r="J1231" t="s">
        <v>77</v>
      </c>
      <c r="K1231" t="s">
        <v>587</v>
      </c>
      <c r="L1231" t="s">
        <v>236</v>
      </c>
      <c r="M1231" t="s">
        <v>1379</v>
      </c>
      <c r="N1231">
        <v>0.46</v>
      </c>
      <c r="O1231" t="s">
        <v>33</v>
      </c>
      <c r="P1231" t="s">
        <v>53</v>
      </c>
      <c r="Q1231" t="s">
        <v>415</v>
      </c>
      <c r="R1231" t="s">
        <v>2114</v>
      </c>
      <c r="S1231">
        <v>21228</v>
      </c>
      <c r="T1231" s="3">
        <v>42113</v>
      </c>
      <c r="U1231" s="3">
        <v>42115</v>
      </c>
      <c r="V1231">
        <v>631.33000000000004</v>
      </c>
      <c r="W1231">
        <v>5</v>
      </c>
      <c r="X1231">
        <v>990.25</v>
      </c>
      <c r="Y1231">
        <v>88029</v>
      </c>
    </row>
    <row r="1232" spans="1:25" x14ac:dyDescent="0.25">
      <c r="A1232">
        <v>23512</v>
      </c>
      <c r="B1232" t="s">
        <v>106</v>
      </c>
      <c r="C1232">
        <v>7.0000000000000007E-2</v>
      </c>
      <c r="D1232">
        <v>3.28</v>
      </c>
      <c r="E1232">
        <v>3.97</v>
      </c>
      <c r="F1232">
        <v>2215</v>
      </c>
      <c r="G1232" t="s">
        <v>2115</v>
      </c>
      <c r="H1232" t="s">
        <v>49</v>
      </c>
      <c r="I1232" t="s">
        <v>28</v>
      </c>
      <c r="J1232" t="s">
        <v>29</v>
      </c>
      <c r="K1232" t="s">
        <v>30</v>
      </c>
      <c r="L1232" t="s">
        <v>31</v>
      </c>
      <c r="M1232" t="s">
        <v>1009</v>
      </c>
      <c r="N1232">
        <v>0.56000000000000005</v>
      </c>
      <c r="O1232" t="s">
        <v>33</v>
      </c>
      <c r="P1232" t="s">
        <v>53</v>
      </c>
      <c r="Q1232" t="s">
        <v>154</v>
      </c>
      <c r="R1232" t="s">
        <v>2116</v>
      </c>
      <c r="S1232">
        <v>44646</v>
      </c>
      <c r="T1232" s="3">
        <v>42178</v>
      </c>
      <c r="U1232" s="3">
        <v>42178</v>
      </c>
      <c r="V1232">
        <v>-22.175999999999998</v>
      </c>
      <c r="W1232">
        <v>4</v>
      </c>
      <c r="X1232">
        <v>14.76</v>
      </c>
      <c r="Y1232">
        <v>90314</v>
      </c>
    </row>
    <row r="1233" spans="1:25" x14ac:dyDescent="0.25">
      <c r="A1233">
        <v>23513</v>
      </c>
      <c r="B1233" t="s">
        <v>106</v>
      </c>
      <c r="C1233">
        <v>0.02</v>
      </c>
      <c r="D1233">
        <v>256.99</v>
      </c>
      <c r="E1233">
        <v>11.25</v>
      </c>
      <c r="F1233">
        <v>2216</v>
      </c>
      <c r="G1233" t="s">
        <v>2117</v>
      </c>
      <c r="H1233" t="s">
        <v>49</v>
      </c>
      <c r="I1233" t="s">
        <v>28</v>
      </c>
      <c r="J1233" t="s">
        <v>77</v>
      </c>
      <c r="K1233" t="s">
        <v>180</v>
      </c>
      <c r="L1233" t="s">
        <v>59</v>
      </c>
      <c r="M1233" t="s">
        <v>1336</v>
      </c>
      <c r="N1233">
        <v>0.51</v>
      </c>
      <c r="O1233" t="s">
        <v>33</v>
      </c>
      <c r="P1233" t="s">
        <v>53</v>
      </c>
      <c r="Q1233" t="s">
        <v>154</v>
      </c>
      <c r="R1233" t="s">
        <v>2118</v>
      </c>
      <c r="S1233">
        <v>44256</v>
      </c>
      <c r="T1233" s="3">
        <v>42178</v>
      </c>
      <c r="U1233" s="3">
        <v>42185</v>
      </c>
      <c r="V1233">
        <v>-214.10399999999998</v>
      </c>
      <c r="W1233">
        <v>3</v>
      </c>
      <c r="X1233">
        <v>808.44</v>
      </c>
      <c r="Y1233">
        <v>90314</v>
      </c>
    </row>
    <row r="1234" spans="1:25" x14ac:dyDescent="0.25">
      <c r="A1234">
        <v>23514</v>
      </c>
      <c r="B1234" t="s">
        <v>106</v>
      </c>
      <c r="C1234">
        <v>0.01</v>
      </c>
      <c r="D1234">
        <v>6.48</v>
      </c>
      <c r="E1234">
        <v>5.14</v>
      </c>
      <c r="F1234">
        <v>2216</v>
      </c>
      <c r="G1234" t="s">
        <v>2117</v>
      </c>
      <c r="H1234" t="s">
        <v>49</v>
      </c>
      <c r="I1234" t="s">
        <v>28</v>
      </c>
      <c r="J1234" t="s">
        <v>29</v>
      </c>
      <c r="K1234" t="s">
        <v>93</v>
      </c>
      <c r="L1234" t="s">
        <v>59</v>
      </c>
      <c r="M1234" t="s">
        <v>938</v>
      </c>
      <c r="N1234">
        <v>0.37</v>
      </c>
      <c r="O1234" t="s">
        <v>33</v>
      </c>
      <c r="P1234" t="s">
        <v>53</v>
      </c>
      <c r="Q1234" t="s">
        <v>154</v>
      </c>
      <c r="R1234" t="s">
        <v>2118</v>
      </c>
      <c r="S1234">
        <v>44256</v>
      </c>
      <c r="T1234" s="3">
        <v>42178</v>
      </c>
      <c r="U1234" s="3">
        <v>42180</v>
      </c>
      <c r="V1234">
        <v>-26.936</v>
      </c>
      <c r="W1234">
        <v>10</v>
      </c>
      <c r="X1234">
        <v>67.41</v>
      </c>
      <c r="Y1234">
        <v>90314</v>
      </c>
    </row>
    <row r="1235" spans="1:25" x14ac:dyDescent="0.25">
      <c r="A1235">
        <v>22712</v>
      </c>
      <c r="B1235" t="s">
        <v>106</v>
      </c>
      <c r="C1235">
        <v>0.09</v>
      </c>
      <c r="D1235">
        <v>14.2</v>
      </c>
      <c r="E1235">
        <v>5.3</v>
      </c>
      <c r="F1235">
        <v>2220</v>
      </c>
      <c r="G1235" t="s">
        <v>2119</v>
      </c>
      <c r="H1235" t="s">
        <v>49</v>
      </c>
      <c r="I1235" t="s">
        <v>114</v>
      </c>
      <c r="J1235" t="s">
        <v>41</v>
      </c>
      <c r="K1235" t="s">
        <v>50</v>
      </c>
      <c r="L1235" t="s">
        <v>31</v>
      </c>
      <c r="M1235" t="s">
        <v>730</v>
      </c>
      <c r="N1235">
        <v>0.46</v>
      </c>
      <c r="O1235" t="s">
        <v>33</v>
      </c>
      <c r="P1235" t="s">
        <v>136</v>
      </c>
      <c r="Q1235" t="s">
        <v>362</v>
      </c>
      <c r="R1235" t="s">
        <v>2120</v>
      </c>
      <c r="S1235">
        <v>34787</v>
      </c>
      <c r="T1235" s="3">
        <v>42063</v>
      </c>
      <c r="U1235" s="3">
        <v>42064</v>
      </c>
      <c r="V1235">
        <v>-324.73</v>
      </c>
      <c r="W1235">
        <v>4</v>
      </c>
      <c r="X1235">
        <v>55.08</v>
      </c>
      <c r="Y1235">
        <v>91036</v>
      </c>
    </row>
    <row r="1236" spans="1:25" x14ac:dyDescent="0.25">
      <c r="A1236">
        <v>24113</v>
      </c>
      <c r="B1236" t="s">
        <v>47</v>
      </c>
      <c r="C1236">
        <v>0</v>
      </c>
      <c r="D1236">
        <v>100.89</v>
      </c>
      <c r="E1236">
        <v>42</v>
      </c>
      <c r="F1236">
        <v>2225</v>
      </c>
      <c r="G1236" t="s">
        <v>2121</v>
      </c>
      <c r="H1236" t="s">
        <v>39</v>
      </c>
      <c r="I1236" t="s">
        <v>58</v>
      </c>
      <c r="J1236" t="s">
        <v>41</v>
      </c>
      <c r="K1236" t="s">
        <v>42</v>
      </c>
      <c r="L1236" t="s">
        <v>43</v>
      </c>
      <c r="M1236" t="s">
        <v>2122</v>
      </c>
      <c r="N1236">
        <v>0.61</v>
      </c>
      <c r="O1236" t="s">
        <v>33</v>
      </c>
      <c r="P1236" t="s">
        <v>34</v>
      </c>
      <c r="Q1236" t="s">
        <v>366</v>
      </c>
      <c r="R1236" t="s">
        <v>2123</v>
      </c>
      <c r="S1236">
        <v>88240</v>
      </c>
      <c r="T1236" s="3">
        <v>42056</v>
      </c>
      <c r="U1236" s="3">
        <v>42057</v>
      </c>
      <c r="V1236">
        <v>1500.12</v>
      </c>
      <c r="W1236">
        <v>15</v>
      </c>
      <c r="X1236">
        <v>1608.11</v>
      </c>
      <c r="Y1236">
        <v>89970</v>
      </c>
    </row>
    <row r="1237" spans="1:25" x14ac:dyDescent="0.25">
      <c r="A1237">
        <v>18820</v>
      </c>
      <c r="B1237" t="s">
        <v>106</v>
      </c>
      <c r="C1237">
        <v>0.01</v>
      </c>
      <c r="D1237">
        <v>13.43</v>
      </c>
      <c r="E1237">
        <v>5.5</v>
      </c>
      <c r="F1237">
        <v>2240</v>
      </c>
      <c r="G1237" t="s">
        <v>2124</v>
      </c>
      <c r="H1237" t="s">
        <v>27</v>
      </c>
      <c r="I1237" t="s">
        <v>28</v>
      </c>
      <c r="J1237" t="s">
        <v>29</v>
      </c>
      <c r="K1237" t="s">
        <v>141</v>
      </c>
      <c r="L1237" t="s">
        <v>59</v>
      </c>
      <c r="M1237" t="s">
        <v>1702</v>
      </c>
      <c r="N1237">
        <v>0.56999999999999995</v>
      </c>
      <c r="O1237" t="s">
        <v>33</v>
      </c>
      <c r="P1237" t="s">
        <v>136</v>
      </c>
      <c r="Q1237" t="s">
        <v>362</v>
      </c>
      <c r="R1237" t="s">
        <v>2125</v>
      </c>
      <c r="S1237">
        <v>33801</v>
      </c>
      <c r="T1237" s="3">
        <v>42100</v>
      </c>
      <c r="U1237" s="3">
        <v>42107</v>
      </c>
      <c r="V1237">
        <v>-313.02180000000004</v>
      </c>
      <c r="W1237">
        <v>7</v>
      </c>
      <c r="X1237">
        <v>99.75</v>
      </c>
      <c r="Y1237">
        <v>89102</v>
      </c>
    </row>
    <row r="1238" spans="1:25" x14ac:dyDescent="0.25">
      <c r="A1238">
        <v>24121</v>
      </c>
      <c r="B1238" t="s">
        <v>106</v>
      </c>
      <c r="C1238">
        <v>0</v>
      </c>
      <c r="D1238">
        <v>2.08</v>
      </c>
      <c r="E1238">
        <v>5.33</v>
      </c>
      <c r="F1238">
        <v>2250</v>
      </c>
      <c r="G1238" t="s">
        <v>2126</v>
      </c>
      <c r="H1238" t="s">
        <v>49</v>
      </c>
      <c r="I1238" t="s">
        <v>40</v>
      </c>
      <c r="J1238" t="s">
        <v>41</v>
      </c>
      <c r="K1238" t="s">
        <v>50</v>
      </c>
      <c r="L1238" t="s">
        <v>59</v>
      </c>
      <c r="M1238" t="s">
        <v>744</v>
      </c>
      <c r="N1238">
        <v>0.43</v>
      </c>
      <c r="O1238" t="s">
        <v>33</v>
      </c>
      <c r="P1238" t="s">
        <v>53</v>
      </c>
      <c r="Q1238" t="s">
        <v>234</v>
      </c>
      <c r="R1238" t="s">
        <v>2127</v>
      </c>
      <c r="S1238">
        <v>16801</v>
      </c>
      <c r="T1238" s="3">
        <v>42107</v>
      </c>
      <c r="U1238" s="3">
        <v>42114</v>
      </c>
      <c r="V1238">
        <v>-192.5532</v>
      </c>
      <c r="W1238">
        <v>22</v>
      </c>
      <c r="X1238">
        <v>51.41</v>
      </c>
      <c r="Y1238">
        <v>86699</v>
      </c>
    </row>
    <row r="1239" spans="1:25" x14ac:dyDescent="0.25">
      <c r="A1239">
        <v>25440</v>
      </c>
      <c r="B1239" t="s">
        <v>106</v>
      </c>
      <c r="C1239">
        <v>0.1</v>
      </c>
      <c r="D1239">
        <v>6.3</v>
      </c>
      <c r="E1239">
        <v>0.5</v>
      </c>
      <c r="F1239">
        <v>2254</v>
      </c>
      <c r="G1239" t="s">
        <v>2128</v>
      </c>
      <c r="H1239" t="s">
        <v>49</v>
      </c>
      <c r="I1239" t="s">
        <v>28</v>
      </c>
      <c r="J1239" t="s">
        <v>29</v>
      </c>
      <c r="K1239" t="s">
        <v>134</v>
      </c>
      <c r="L1239" t="s">
        <v>59</v>
      </c>
      <c r="M1239" t="s">
        <v>1158</v>
      </c>
      <c r="N1239">
        <v>0.39</v>
      </c>
      <c r="O1239" t="s">
        <v>33</v>
      </c>
      <c r="P1239" t="s">
        <v>136</v>
      </c>
      <c r="Q1239" t="s">
        <v>613</v>
      </c>
      <c r="R1239" t="s">
        <v>2129</v>
      </c>
      <c r="S1239">
        <v>42003</v>
      </c>
      <c r="T1239" s="3">
        <v>42031</v>
      </c>
      <c r="U1239" s="3">
        <v>42036</v>
      </c>
      <c r="V1239">
        <v>-464.28200000000004</v>
      </c>
      <c r="W1239">
        <v>12</v>
      </c>
      <c r="X1239">
        <v>68.72</v>
      </c>
      <c r="Y1239">
        <v>89278</v>
      </c>
    </row>
    <row r="1240" spans="1:25" x14ac:dyDescent="0.25">
      <c r="A1240">
        <v>20639</v>
      </c>
      <c r="B1240" t="s">
        <v>25</v>
      </c>
      <c r="C1240">
        <v>0.1</v>
      </c>
      <c r="D1240">
        <v>48.91</v>
      </c>
      <c r="E1240">
        <v>5.97</v>
      </c>
      <c r="F1240">
        <v>2254</v>
      </c>
      <c r="G1240" t="s">
        <v>2128</v>
      </c>
      <c r="H1240" t="s">
        <v>49</v>
      </c>
      <c r="I1240" t="s">
        <v>28</v>
      </c>
      <c r="J1240" t="s">
        <v>29</v>
      </c>
      <c r="K1240" t="s">
        <v>93</v>
      </c>
      <c r="L1240" t="s">
        <v>59</v>
      </c>
      <c r="M1240" t="s">
        <v>2130</v>
      </c>
      <c r="N1240">
        <v>0.38</v>
      </c>
      <c r="O1240" t="s">
        <v>33</v>
      </c>
      <c r="P1240" t="s">
        <v>136</v>
      </c>
      <c r="Q1240" t="s">
        <v>613</v>
      </c>
      <c r="R1240" t="s">
        <v>2129</v>
      </c>
      <c r="S1240">
        <v>42003</v>
      </c>
      <c r="T1240" s="3">
        <v>42122</v>
      </c>
      <c r="U1240" s="3">
        <v>42124</v>
      </c>
      <c r="V1240">
        <v>156.74339999999998</v>
      </c>
      <c r="W1240">
        <v>14</v>
      </c>
      <c r="X1240">
        <v>618.96</v>
      </c>
      <c r="Y1240">
        <v>89279</v>
      </c>
    </row>
    <row r="1241" spans="1:25" x14ac:dyDescent="0.25">
      <c r="A1241">
        <v>20640</v>
      </c>
      <c r="B1241" t="s">
        <v>25</v>
      </c>
      <c r="C1241">
        <v>0.08</v>
      </c>
      <c r="D1241">
        <v>5.98</v>
      </c>
      <c r="E1241">
        <v>5.46</v>
      </c>
      <c r="F1241">
        <v>2254</v>
      </c>
      <c r="G1241" t="s">
        <v>2128</v>
      </c>
      <c r="H1241" t="s">
        <v>49</v>
      </c>
      <c r="I1241" t="s">
        <v>28</v>
      </c>
      <c r="J1241" t="s">
        <v>29</v>
      </c>
      <c r="K1241" t="s">
        <v>93</v>
      </c>
      <c r="L1241" t="s">
        <v>59</v>
      </c>
      <c r="M1241" t="s">
        <v>1051</v>
      </c>
      <c r="N1241">
        <v>0.36</v>
      </c>
      <c r="O1241" t="s">
        <v>33</v>
      </c>
      <c r="P1241" t="s">
        <v>136</v>
      </c>
      <c r="Q1241" t="s">
        <v>613</v>
      </c>
      <c r="R1241" t="s">
        <v>2129</v>
      </c>
      <c r="S1241">
        <v>42003</v>
      </c>
      <c r="T1241" s="3">
        <v>42122</v>
      </c>
      <c r="U1241" s="3">
        <v>42122</v>
      </c>
      <c r="V1241">
        <v>110.11799999999999</v>
      </c>
      <c r="W1241">
        <v>13</v>
      </c>
      <c r="X1241">
        <v>77.540000000000006</v>
      </c>
      <c r="Y1241">
        <v>89279</v>
      </c>
    </row>
    <row r="1242" spans="1:25" x14ac:dyDescent="0.25">
      <c r="A1242">
        <v>19054</v>
      </c>
      <c r="B1242" t="s">
        <v>47</v>
      </c>
      <c r="C1242">
        <v>7.0000000000000007E-2</v>
      </c>
      <c r="D1242">
        <v>60.97</v>
      </c>
      <c r="E1242">
        <v>4.5</v>
      </c>
      <c r="F1242">
        <v>2256</v>
      </c>
      <c r="G1242" t="s">
        <v>2131</v>
      </c>
      <c r="H1242" t="s">
        <v>27</v>
      </c>
      <c r="I1242" t="s">
        <v>28</v>
      </c>
      <c r="J1242" t="s">
        <v>29</v>
      </c>
      <c r="K1242" t="s">
        <v>257</v>
      </c>
      <c r="L1242" t="s">
        <v>59</v>
      </c>
      <c r="M1242" t="s">
        <v>2132</v>
      </c>
      <c r="N1242">
        <v>0.56000000000000005</v>
      </c>
      <c r="O1242" t="s">
        <v>33</v>
      </c>
      <c r="P1242" t="s">
        <v>136</v>
      </c>
      <c r="Q1242" t="s">
        <v>322</v>
      </c>
      <c r="R1242" t="s">
        <v>2088</v>
      </c>
      <c r="S1242">
        <v>28560</v>
      </c>
      <c r="T1242" s="3">
        <v>42006</v>
      </c>
      <c r="U1242" s="3">
        <v>42008</v>
      </c>
      <c r="V1242">
        <v>-42.588000000000001</v>
      </c>
      <c r="W1242">
        <v>6</v>
      </c>
      <c r="X1242">
        <v>361.72</v>
      </c>
      <c r="Y1242">
        <v>87963</v>
      </c>
    </row>
    <row r="1243" spans="1:25" x14ac:dyDescent="0.25">
      <c r="A1243">
        <v>18652</v>
      </c>
      <c r="B1243" t="s">
        <v>56</v>
      </c>
      <c r="C1243">
        <v>7.0000000000000007E-2</v>
      </c>
      <c r="D1243">
        <v>70.98</v>
      </c>
      <c r="E1243">
        <v>30</v>
      </c>
      <c r="F1243">
        <v>2256</v>
      </c>
      <c r="G1243" t="s">
        <v>2131</v>
      </c>
      <c r="H1243" t="s">
        <v>39</v>
      </c>
      <c r="I1243" t="s">
        <v>28</v>
      </c>
      <c r="J1243" t="s">
        <v>41</v>
      </c>
      <c r="K1243" t="s">
        <v>42</v>
      </c>
      <c r="L1243" t="s">
        <v>43</v>
      </c>
      <c r="M1243" t="s">
        <v>2133</v>
      </c>
      <c r="N1243">
        <v>0.73</v>
      </c>
      <c r="O1243" t="s">
        <v>33</v>
      </c>
      <c r="P1243" t="s">
        <v>136</v>
      </c>
      <c r="Q1243" t="s">
        <v>322</v>
      </c>
      <c r="R1243" t="s">
        <v>2088</v>
      </c>
      <c r="S1243">
        <v>28560</v>
      </c>
      <c r="T1243" s="3">
        <v>42087</v>
      </c>
      <c r="U1243" s="3">
        <v>42089</v>
      </c>
      <c r="V1243">
        <v>-222.95</v>
      </c>
      <c r="W1243">
        <v>20</v>
      </c>
      <c r="X1243">
        <v>1373.47</v>
      </c>
      <c r="Y1243">
        <v>87964</v>
      </c>
    </row>
    <row r="1244" spans="1:25" x14ac:dyDescent="0.25">
      <c r="A1244">
        <v>21937</v>
      </c>
      <c r="B1244" t="s">
        <v>25</v>
      </c>
      <c r="C1244">
        <v>0.06</v>
      </c>
      <c r="D1244">
        <v>6.68</v>
      </c>
      <c r="E1244">
        <v>6.93</v>
      </c>
      <c r="F1244">
        <v>2257</v>
      </c>
      <c r="G1244" t="s">
        <v>2134</v>
      </c>
      <c r="H1244" t="s">
        <v>49</v>
      </c>
      <c r="I1244" t="s">
        <v>28</v>
      </c>
      <c r="J1244" t="s">
        <v>29</v>
      </c>
      <c r="K1244" t="s">
        <v>93</v>
      </c>
      <c r="L1244" t="s">
        <v>59</v>
      </c>
      <c r="M1244" t="s">
        <v>2135</v>
      </c>
      <c r="N1244">
        <v>0.37</v>
      </c>
      <c r="O1244" t="s">
        <v>33</v>
      </c>
      <c r="P1244" t="s">
        <v>136</v>
      </c>
      <c r="Q1244" t="s">
        <v>322</v>
      </c>
      <c r="R1244" t="s">
        <v>2136</v>
      </c>
      <c r="S1244">
        <v>27604</v>
      </c>
      <c r="T1244" s="3">
        <v>42167</v>
      </c>
      <c r="U1244" s="3">
        <v>42168</v>
      </c>
      <c r="V1244">
        <v>7.6244999999999994</v>
      </c>
      <c r="W1244">
        <v>14</v>
      </c>
      <c r="X1244">
        <v>91.92</v>
      </c>
      <c r="Y1244">
        <v>87965</v>
      </c>
    </row>
    <row r="1245" spans="1:25" x14ac:dyDescent="0.25">
      <c r="A1245">
        <v>26361</v>
      </c>
      <c r="B1245" t="s">
        <v>106</v>
      </c>
      <c r="C1245">
        <v>0.01</v>
      </c>
      <c r="D1245">
        <v>7.64</v>
      </c>
      <c r="E1245">
        <v>1.39</v>
      </c>
      <c r="F1245">
        <v>2258</v>
      </c>
      <c r="G1245" t="s">
        <v>2137</v>
      </c>
      <c r="H1245" t="s">
        <v>27</v>
      </c>
      <c r="I1245" t="s">
        <v>28</v>
      </c>
      <c r="J1245" t="s">
        <v>29</v>
      </c>
      <c r="K1245" t="s">
        <v>69</v>
      </c>
      <c r="L1245" t="s">
        <v>59</v>
      </c>
      <c r="M1245" t="s">
        <v>1239</v>
      </c>
      <c r="N1245">
        <v>0.36</v>
      </c>
      <c r="O1245" t="s">
        <v>33</v>
      </c>
      <c r="P1245" t="s">
        <v>136</v>
      </c>
      <c r="Q1245" t="s">
        <v>322</v>
      </c>
      <c r="R1245" t="s">
        <v>2138</v>
      </c>
      <c r="S1245">
        <v>27801</v>
      </c>
      <c r="T1245" s="3">
        <v>42072</v>
      </c>
      <c r="U1245" s="3">
        <v>42076</v>
      </c>
      <c r="V1245">
        <v>-1676.6119999999999</v>
      </c>
      <c r="W1245">
        <v>9</v>
      </c>
      <c r="X1245">
        <v>73.290000000000006</v>
      </c>
      <c r="Y1245">
        <v>87962</v>
      </c>
    </row>
    <row r="1246" spans="1:25" x14ac:dyDescent="0.25">
      <c r="A1246">
        <v>26362</v>
      </c>
      <c r="B1246" t="s">
        <v>106</v>
      </c>
      <c r="C1246">
        <v>7.0000000000000007E-2</v>
      </c>
      <c r="D1246">
        <v>400.97</v>
      </c>
      <c r="E1246">
        <v>48.26</v>
      </c>
      <c r="F1246">
        <v>2258</v>
      </c>
      <c r="G1246" t="s">
        <v>2137</v>
      </c>
      <c r="H1246" t="s">
        <v>39</v>
      </c>
      <c r="I1246" t="s">
        <v>28</v>
      </c>
      <c r="J1246" t="s">
        <v>77</v>
      </c>
      <c r="K1246" t="s">
        <v>85</v>
      </c>
      <c r="L1246" t="s">
        <v>121</v>
      </c>
      <c r="M1246" t="s">
        <v>1282</v>
      </c>
      <c r="N1246">
        <v>0.36</v>
      </c>
      <c r="O1246" t="s">
        <v>33</v>
      </c>
      <c r="P1246" t="s">
        <v>136</v>
      </c>
      <c r="Q1246" t="s">
        <v>322</v>
      </c>
      <c r="R1246" t="s">
        <v>2138</v>
      </c>
      <c r="S1246">
        <v>27801</v>
      </c>
      <c r="T1246" s="3">
        <v>42072</v>
      </c>
      <c r="U1246" s="3">
        <v>42076</v>
      </c>
      <c r="V1246">
        <v>45.127799999999993</v>
      </c>
      <c r="W1246">
        <v>8</v>
      </c>
      <c r="X1246">
        <v>2961.32</v>
      </c>
      <c r="Y1246">
        <v>87962</v>
      </c>
    </row>
    <row r="1247" spans="1:25" x14ac:dyDescent="0.25">
      <c r="A1247">
        <v>20187</v>
      </c>
      <c r="B1247" t="s">
        <v>47</v>
      </c>
      <c r="C1247">
        <v>0.02</v>
      </c>
      <c r="D1247">
        <v>4.9800000000000004</v>
      </c>
      <c r="E1247">
        <v>0.49</v>
      </c>
      <c r="F1247">
        <v>2260</v>
      </c>
      <c r="G1247" t="s">
        <v>2139</v>
      </c>
      <c r="H1247" t="s">
        <v>49</v>
      </c>
      <c r="I1247" t="s">
        <v>28</v>
      </c>
      <c r="J1247" t="s">
        <v>29</v>
      </c>
      <c r="K1247" t="s">
        <v>134</v>
      </c>
      <c r="L1247" t="s">
        <v>59</v>
      </c>
      <c r="M1247" t="s">
        <v>1422</v>
      </c>
      <c r="N1247">
        <v>0.39</v>
      </c>
      <c r="O1247" t="s">
        <v>33</v>
      </c>
      <c r="P1247" t="s">
        <v>136</v>
      </c>
      <c r="Q1247" t="s">
        <v>387</v>
      </c>
      <c r="R1247" t="s">
        <v>2140</v>
      </c>
      <c r="S1247">
        <v>30161</v>
      </c>
      <c r="T1247" s="3">
        <v>42050</v>
      </c>
      <c r="U1247" s="3">
        <v>42051</v>
      </c>
      <c r="V1247">
        <v>-52.863999999999997</v>
      </c>
      <c r="W1247">
        <v>17</v>
      </c>
      <c r="X1247">
        <v>87.11</v>
      </c>
      <c r="Y1247">
        <v>89601</v>
      </c>
    </row>
    <row r="1248" spans="1:25" x14ac:dyDescent="0.25">
      <c r="A1248">
        <v>20188</v>
      </c>
      <c r="B1248" t="s">
        <v>47</v>
      </c>
      <c r="C1248">
        <v>0.01</v>
      </c>
      <c r="D1248">
        <v>20.99</v>
      </c>
      <c r="E1248">
        <v>0.99</v>
      </c>
      <c r="F1248">
        <v>2260</v>
      </c>
      <c r="G1248" t="s">
        <v>2139</v>
      </c>
      <c r="H1248" t="s">
        <v>49</v>
      </c>
      <c r="I1248" t="s">
        <v>28</v>
      </c>
      <c r="J1248" t="s">
        <v>77</v>
      </c>
      <c r="K1248" t="s">
        <v>78</v>
      </c>
      <c r="L1248" t="s">
        <v>51</v>
      </c>
      <c r="M1248" t="s">
        <v>2141</v>
      </c>
      <c r="N1248">
        <v>0.83</v>
      </c>
      <c r="O1248" t="s">
        <v>33</v>
      </c>
      <c r="P1248" t="s">
        <v>136</v>
      </c>
      <c r="Q1248" t="s">
        <v>387</v>
      </c>
      <c r="R1248" t="s">
        <v>2140</v>
      </c>
      <c r="S1248">
        <v>30161</v>
      </c>
      <c r="T1248" s="3">
        <v>42050</v>
      </c>
      <c r="U1248" s="3">
        <v>42051</v>
      </c>
      <c r="V1248">
        <v>45.378</v>
      </c>
      <c r="W1248">
        <v>9</v>
      </c>
      <c r="X1248">
        <v>170.46</v>
      </c>
      <c r="Y1248">
        <v>89601</v>
      </c>
    </row>
    <row r="1249" spans="1:25" x14ac:dyDescent="0.25">
      <c r="A1249">
        <v>19569</v>
      </c>
      <c r="B1249" t="s">
        <v>25</v>
      </c>
      <c r="C1249">
        <v>0.08</v>
      </c>
      <c r="D1249">
        <v>4.9800000000000004</v>
      </c>
      <c r="E1249">
        <v>0.49</v>
      </c>
      <c r="F1249">
        <v>2260</v>
      </c>
      <c r="G1249" t="s">
        <v>2139</v>
      </c>
      <c r="H1249" t="s">
        <v>49</v>
      </c>
      <c r="I1249" t="s">
        <v>28</v>
      </c>
      <c r="J1249" t="s">
        <v>29</v>
      </c>
      <c r="K1249" t="s">
        <v>134</v>
      </c>
      <c r="L1249" t="s">
        <v>59</v>
      </c>
      <c r="M1249" t="s">
        <v>1422</v>
      </c>
      <c r="N1249">
        <v>0.39</v>
      </c>
      <c r="O1249" t="s">
        <v>33</v>
      </c>
      <c r="P1249" t="s">
        <v>136</v>
      </c>
      <c r="Q1249" t="s">
        <v>387</v>
      </c>
      <c r="R1249" t="s">
        <v>2140</v>
      </c>
      <c r="S1249">
        <v>30161</v>
      </c>
      <c r="T1249" s="3">
        <v>42115</v>
      </c>
      <c r="U1249" s="3">
        <v>42116</v>
      </c>
      <c r="V1249">
        <v>4949.9160000000002</v>
      </c>
      <c r="W1249">
        <v>1</v>
      </c>
      <c r="X1249">
        <v>4.95</v>
      </c>
      <c r="Y1249">
        <v>89602</v>
      </c>
    </row>
    <row r="1250" spans="1:25" x14ac:dyDescent="0.25">
      <c r="A1250">
        <v>19570</v>
      </c>
      <c r="B1250" t="s">
        <v>25</v>
      </c>
      <c r="C1250">
        <v>0.09</v>
      </c>
      <c r="D1250">
        <v>119.99</v>
      </c>
      <c r="E1250">
        <v>14</v>
      </c>
      <c r="F1250">
        <v>2260</v>
      </c>
      <c r="G1250" t="s">
        <v>2139</v>
      </c>
      <c r="H1250" t="s">
        <v>39</v>
      </c>
      <c r="I1250" t="s">
        <v>28</v>
      </c>
      <c r="J1250" t="s">
        <v>77</v>
      </c>
      <c r="K1250" t="s">
        <v>85</v>
      </c>
      <c r="L1250" t="s">
        <v>43</v>
      </c>
      <c r="M1250" t="s">
        <v>890</v>
      </c>
      <c r="N1250">
        <v>0.36</v>
      </c>
      <c r="O1250" t="s">
        <v>33</v>
      </c>
      <c r="P1250" t="s">
        <v>136</v>
      </c>
      <c r="Q1250" t="s">
        <v>387</v>
      </c>
      <c r="R1250" t="s">
        <v>2140</v>
      </c>
      <c r="S1250">
        <v>30161</v>
      </c>
      <c r="T1250" s="3">
        <v>42115</v>
      </c>
      <c r="U1250" s="3">
        <v>42117</v>
      </c>
      <c r="V1250">
        <v>1055.6039999999998</v>
      </c>
      <c r="W1250">
        <v>4</v>
      </c>
      <c r="X1250">
        <v>461.24</v>
      </c>
      <c r="Y1250">
        <v>89602</v>
      </c>
    </row>
    <row r="1251" spans="1:25" x14ac:dyDescent="0.25">
      <c r="A1251">
        <v>18142</v>
      </c>
      <c r="B1251" t="s">
        <v>37</v>
      </c>
      <c r="C1251">
        <v>0.09</v>
      </c>
      <c r="D1251">
        <v>207.48</v>
      </c>
      <c r="E1251">
        <v>0.99</v>
      </c>
      <c r="F1251">
        <v>2264</v>
      </c>
      <c r="G1251" t="s">
        <v>2142</v>
      </c>
      <c r="H1251" t="s">
        <v>49</v>
      </c>
      <c r="I1251" t="s">
        <v>28</v>
      </c>
      <c r="J1251" t="s">
        <v>29</v>
      </c>
      <c r="K1251" t="s">
        <v>257</v>
      </c>
      <c r="L1251" t="s">
        <v>59</v>
      </c>
      <c r="M1251" t="s">
        <v>2143</v>
      </c>
      <c r="N1251">
        <v>0.55000000000000004</v>
      </c>
      <c r="O1251" t="s">
        <v>33</v>
      </c>
      <c r="P1251" t="s">
        <v>61</v>
      </c>
      <c r="Q1251" t="s">
        <v>506</v>
      </c>
      <c r="R1251" t="s">
        <v>2144</v>
      </c>
      <c r="S1251">
        <v>64804</v>
      </c>
      <c r="T1251" s="3">
        <v>42030</v>
      </c>
      <c r="U1251" s="3">
        <v>42033</v>
      </c>
      <c r="V1251">
        <v>359.83</v>
      </c>
      <c r="W1251">
        <v>3</v>
      </c>
      <c r="X1251">
        <v>577.75</v>
      </c>
      <c r="Y1251">
        <v>86611</v>
      </c>
    </row>
    <row r="1252" spans="1:25" x14ac:dyDescent="0.25">
      <c r="A1252">
        <v>19171</v>
      </c>
      <c r="B1252" t="s">
        <v>47</v>
      </c>
      <c r="C1252">
        <v>0.1</v>
      </c>
      <c r="D1252">
        <v>7.45</v>
      </c>
      <c r="E1252">
        <v>6.28</v>
      </c>
      <c r="F1252">
        <v>2265</v>
      </c>
      <c r="G1252" t="s">
        <v>2145</v>
      </c>
      <c r="H1252" t="s">
        <v>49</v>
      </c>
      <c r="I1252" t="s">
        <v>28</v>
      </c>
      <c r="J1252" t="s">
        <v>29</v>
      </c>
      <c r="K1252" t="s">
        <v>109</v>
      </c>
      <c r="L1252" t="s">
        <v>59</v>
      </c>
      <c r="M1252" t="s">
        <v>2146</v>
      </c>
      <c r="N1252">
        <v>0.4</v>
      </c>
      <c r="O1252" t="s">
        <v>33</v>
      </c>
      <c r="P1252" t="s">
        <v>61</v>
      </c>
      <c r="Q1252" t="s">
        <v>506</v>
      </c>
      <c r="R1252" t="s">
        <v>2147</v>
      </c>
      <c r="S1252">
        <v>64130</v>
      </c>
      <c r="T1252" s="3">
        <v>42033</v>
      </c>
      <c r="U1252" s="3">
        <v>42036</v>
      </c>
      <c r="V1252">
        <v>-69.873999999999995</v>
      </c>
      <c r="W1252">
        <v>8</v>
      </c>
      <c r="X1252">
        <v>59.4</v>
      </c>
      <c r="Y1252">
        <v>86612</v>
      </c>
    </row>
    <row r="1253" spans="1:25" x14ac:dyDescent="0.25">
      <c r="A1253">
        <v>19172</v>
      </c>
      <c r="B1253" t="s">
        <v>47</v>
      </c>
      <c r="C1253">
        <v>0.01</v>
      </c>
      <c r="D1253">
        <v>6.48</v>
      </c>
      <c r="E1253">
        <v>7.86</v>
      </c>
      <c r="F1253">
        <v>2265</v>
      </c>
      <c r="G1253" t="s">
        <v>2145</v>
      </c>
      <c r="H1253" t="s">
        <v>49</v>
      </c>
      <c r="I1253" t="s">
        <v>28</v>
      </c>
      <c r="J1253" t="s">
        <v>29</v>
      </c>
      <c r="K1253" t="s">
        <v>93</v>
      </c>
      <c r="L1253" t="s">
        <v>59</v>
      </c>
      <c r="M1253" t="s">
        <v>1121</v>
      </c>
      <c r="N1253">
        <v>0.37</v>
      </c>
      <c r="O1253" t="s">
        <v>33</v>
      </c>
      <c r="P1253" t="s">
        <v>61</v>
      </c>
      <c r="Q1253" t="s">
        <v>506</v>
      </c>
      <c r="R1253" t="s">
        <v>2147</v>
      </c>
      <c r="S1253">
        <v>64130</v>
      </c>
      <c r="T1253" s="3">
        <v>42033</v>
      </c>
      <c r="U1253" s="3">
        <v>42035</v>
      </c>
      <c r="V1253">
        <v>-135.74</v>
      </c>
      <c r="W1253">
        <v>10</v>
      </c>
      <c r="X1253">
        <v>66.459999999999994</v>
      </c>
      <c r="Y1253">
        <v>86612</v>
      </c>
    </row>
    <row r="1254" spans="1:25" x14ac:dyDescent="0.25">
      <c r="A1254">
        <v>25996</v>
      </c>
      <c r="B1254" t="s">
        <v>47</v>
      </c>
      <c r="C1254">
        <v>0.02</v>
      </c>
      <c r="D1254">
        <v>11.33</v>
      </c>
      <c r="E1254">
        <v>6.12</v>
      </c>
      <c r="F1254">
        <v>2266</v>
      </c>
      <c r="G1254" t="s">
        <v>2148</v>
      </c>
      <c r="H1254" t="s">
        <v>49</v>
      </c>
      <c r="I1254" t="s">
        <v>28</v>
      </c>
      <c r="J1254" t="s">
        <v>29</v>
      </c>
      <c r="K1254" t="s">
        <v>257</v>
      </c>
      <c r="L1254" t="s">
        <v>86</v>
      </c>
      <c r="M1254" t="s">
        <v>2149</v>
      </c>
      <c r="N1254">
        <v>0.42</v>
      </c>
      <c r="O1254" t="s">
        <v>33</v>
      </c>
      <c r="P1254" t="s">
        <v>61</v>
      </c>
      <c r="Q1254" t="s">
        <v>506</v>
      </c>
      <c r="R1254" t="s">
        <v>2150</v>
      </c>
      <c r="S1254">
        <v>63122</v>
      </c>
      <c r="T1254" s="3">
        <v>42150</v>
      </c>
      <c r="U1254" s="3">
        <v>42152</v>
      </c>
      <c r="V1254">
        <v>-14.52</v>
      </c>
      <c r="W1254">
        <v>3</v>
      </c>
      <c r="X1254">
        <v>35.35</v>
      </c>
      <c r="Y1254">
        <v>86610</v>
      </c>
    </row>
    <row r="1255" spans="1:25" x14ac:dyDescent="0.25">
      <c r="A1255">
        <v>25997</v>
      </c>
      <c r="B1255" t="s">
        <v>47</v>
      </c>
      <c r="C1255">
        <v>0.01</v>
      </c>
      <c r="D1255">
        <v>15.67</v>
      </c>
      <c r="E1255">
        <v>1.39</v>
      </c>
      <c r="F1255">
        <v>2266</v>
      </c>
      <c r="G1255" t="s">
        <v>2148</v>
      </c>
      <c r="H1255" t="s">
        <v>49</v>
      </c>
      <c r="I1255" t="s">
        <v>28</v>
      </c>
      <c r="J1255" t="s">
        <v>29</v>
      </c>
      <c r="K1255" t="s">
        <v>69</v>
      </c>
      <c r="L1255" t="s">
        <v>59</v>
      </c>
      <c r="M1255" t="s">
        <v>1700</v>
      </c>
      <c r="N1255">
        <v>0.38</v>
      </c>
      <c r="O1255" t="s">
        <v>33</v>
      </c>
      <c r="P1255" t="s">
        <v>61</v>
      </c>
      <c r="Q1255" t="s">
        <v>506</v>
      </c>
      <c r="R1255" t="s">
        <v>2150</v>
      </c>
      <c r="S1255">
        <v>63122</v>
      </c>
      <c r="T1255" s="3">
        <v>42150</v>
      </c>
      <c r="U1255" s="3">
        <v>42151</v>
      </c>
      <c r="V1255">
        <v>171.26489999999998</v>
      </c>
      <c r="W1255">
        <v>16</v>
      </c>
      <c r="X1255">
        <v>248.21</v>
      </c>
      <c r="Y1255">
        <v>86610</v>
      </c>
    </row>
    <row r="1256" spans="1:25" x14ac:dyDescent="0.25">
      <c r="A1256">
        <v>19072</v>
      </c>
      <c r="B1256" t="s">
        <v>106</v>
      </c>
      <c r="C1256">
        <v>0.08</v>
      </c>
      <c r="D1256">
        <v>259.70999999999998</v>
      </c>
      <c r="E1256">
        <v>66.67</v>
      </c>
      <c r="F1256">
        <v>2268</v>
      </c>
      <c r="G1256" t="s">
        <v>2151</v>
      </c>
      <c r="H1256" t="s">
        <v>39</v>
      </c>
      <c r="I1256" t="s">
        <v>58</v>
      </c>
      <c r="J1256" t="s">
        <v>41</v>
      </c>
      <c r="K1256" t="s">
        <v>152</v>
      </c>
      <c r="L1256" t="s">
        <v>121</v>
      </c>
      <c r="M1256" t="s">
        <v>342</v>
      </c>
      <c r="N1256">
        <v>0.61</v>
      </c>
      <c r="O1256" t="s">
        <v>33</v>
      </c>
      <c r="P1256" t="s">
        <v>136</v>
      </c>
      <c r="Q1256" t="s">
        <v>362</v>
      </c>
      <c r="R1256" t="s">
        <v>2152</v>
      </c>
      <c r="S1256">
        <v>34639</v>
      </c>
      <c r="T1256" s="3">
        <v>42158</v>
      </c>
      <c r="U1256" s="3">
        <v>42162</v>
      </c>
      <c r="V1256">
        <v>138.22199999999998</v>
      </c>
      <c r="W1256">
        <v>17</v>
      </c>
      <c r="X1256">
        <v>4086.5</v>
      </c>
      <c r="Y1256">
        <v>89571</v>
      </c>
    </row>
    <row r="1257" spans="1:25" x14ac:dyDescent="0.25">
      <c r="A1257">
        <v>23963</v>
      </c>
      <c r="B1257" t="s">
        <v>106</v>
      </c>
      <c r="C1257">
        <v>0.01</v>
      </c>
      <c r="D1257">
        <v>20.48</v>
      </c>
      <c r="E1257">
        <v>6.32</v>
      </c>
      <c r="F1257">
        <v>2270</v>
      </c>
      <c r="G1257" t="s">
        <v>2153</v>
      </c>
      <c r="H1257" t="s">
        <v>49</v>
      </c>
      <c r="I1257" t="s">
        <v>58</v>
      </c>
      <c r="J1257" t="s">
        <v>29</v>
      </c>
      <c r="K1257" t="s">
        <v>257</v>
      </c>
      <c r="L1257" t="s">
        <v>59</v>
      </c>
      <c r="M1257" t="s">
        <v>1920</v>
      </c>
      <c r="N1257">
        <v>0.57999999999999996</v>
      </c>
      <c r="O1257" t="s">
        <v>33</v>
      </c>
      <c r="P1257" t="s">
        <v>136</v>
      </c>
      <c r="Q1257" t="s">
        <v>932</v>
      </c>
      <c r="R1257" t="s">
        <v>2154</v>
      </c>
      <c r="S1257">
        <v>29662</v>
      </c>
      <c r="T1257" s="3">
        <v>42041</v>
      </c>
      <c r="U1257" s="3">
        <v>42043</v>
      </c>
      <c r="V1257">
        <v>711.24479999999994</v>
      </c>
      <c r="W1257">
        <v>18</v>
      </c>
      <c r="X1257">
        <v>375.03</v>
      </c>
      <c r="Y1257">
        <v>89572</v>
      </c>
    </row>
    <row r="1258" spans="1:25" x14ac:dyDescent="0.25">
      <c r="A1258">
        <v>23964</v>
      </c>
      <c r="B1258" t="s">
        <v>106</v>
      </c>
      <c r="C1258">
        <v>0.09</v>
      </c>
      <c r="D1258">
        <v>1.86</v>
      </c>
      <c r="E1258">
        <v>2.58</v>
      </c>
      <c r="F1258">
        <v>2270</v>
      </c>
      <c r="G1258" t="s">
        <v>2153</v>
      </c>
      <c r="H1258" t="s">
        <v>49</v>
      </c>
      <c r="I1258" t="s">
        <v>58</v>
      </c>
      <c r="J1258" t="s">
        <v>29</v>
      </c>
      <c r="K1258" t="s">
        <v>66</v>
      </c>
      <c r="L1258" t="s">
        <v>31</v>
      </c>
      <c r="M1258" t="s">
        <v>308</v>
      </c>
      <c r="N1258">
        <v>0.82</v>
      </c>
      <c r="O1258" t="s">
        <v>33</v>
      </c>
      <c r="P1258" t="s">
        <v>136</v>
      </c>
      <c r="Q1258" t="s">
        <v>932</v>
      </c>
      <c r="R1258" t="s">
        <v>2154</v>
      </c>
      <c r="S1258">
        <v>29662</v>
      </c>
      <c r="T1258" s="3">
        <v>42041</v>
      </c>
      <c r="U1258" s="3">
        <v>42046</v>
      </c>
      <c r="V1258">
        <v>-1084.8469632000001</v>
      </c>
      <c r="W1258">
        <v>12</v>
      </c>
      <c r="X1258">
        <v>22.11</v>
      </c>
      <c r="Y1258">
        <v>89572</v>
      </c>
    </row>
    <row r="1259" spans="1:25" x14ac:dyDescent="0.25">
      <c r="A1259">
        <v>23965</v>
      </c>
      <c r="B1259" t="s">
        <v>106</v>
      </c>
      <c r="C1259">
        <v>0.08</v>
      </c>
      <c r="D1259">
        <v>205.99</v>
      </c>
      <c r="E1259">
        <v>2.5</v>
      </c>
      <c r="F1259">
        <v>2270</v>
      </c>
      <c r="G1259" t="s">
        <v>2153</v>
      </c>
      <c r="H1259" t="s">
        <v>49</v>
      </c>
      <c r="I1259" t="s">
        <v>58</v>
      </c>
      <c r="J1259" t="s">
        <v>77</v>
      </c>
      <c r="K1259" t="s">
        <v>78</v>
      </c>
      <c r="L1259" t="s">
        <v>59</v>
      </c>
      <c r="M1259" t="s">
        <v>2155</v>
      </c>
      <c r="N1259">
        <v>0.59</v>
      </c>
      <c r="O1259" t="s">
        <v>33</v>
      </c>
      <c r="P1259" t="s">
        <v>136</v>
      </c>
      <c r="Q1259" t="s">
        <v>932</v>
      </c>
      <c r="R1259" t="s">
        <v>2154</v>
      </c>
      <c r="S1259">
        <v>29662</v>
      </c>
      <c r="T1259" s="3">
        <v>42041</v>
      </c>
      <c r="U1259" s="3">
        <v>42046</v>
      </c>
      <c r="V1259">
        <v>-156.77199999999999</v>
      </c>
      <c r="W1259">
        <v>17</v>
      </c>
      <c r="X1259">
        <v>2875.35</v>
      </c>
      <c r="Y1259">
        <v>89572</v>
      </c>
    </row>
    <row r="1260" spans="1:25" x14ac:dyDescent="0.25">
      <c r="A1260">
        <v>19438</v>
      </c>
      <c r="B1260" t="s">
        <v>25</v>
      </c>
      <c r="C1260">
        <v>0.08</v>
      </c>
      <c r="D1260">
        <v>15.73</v>
      </c>
      <c r="E1260">
        <v>7.42</v>
      </c>
      <c r="F1260">
        <v>2272</v>
      </c>
      <c r="G1260" t="s">
        <v>2156</v>
      </c>
      <c r="H1260" t="s">
        <v>27</v>
      </c>
      <c r="I1260" t="s">
        <v>28</v>
      </c>
      <c r="J1260" t="s">
        <v>29</v>
      </c>
      <c r="K1260" t="s">
        <v>174</v>
      </c>
      <c r="L1260" t="s">
        <v>51</v>
      </c>
      <c r="M1260" t="s">
        <v>2157</v>
      </c>
      <c r="N1260">
        <v>0.56000000000000005</v>
      </c>
      <c r="O1260" t="s">
        <v>33</v>
      </c>
      <c r="P1260" t="s">
        <v>61</v>
      </c>
      <c r="Q1260" t="s">
        <v>130</v>
      </c>
      <c r="R1260" t="s">
        <v>2158</v>
      </c>
      <c r="S1260">
        <v>76543</v>
      </c>
      <c r="T1260" s="3">
        <v>42079</v>
      </c>
      <c r="U1260" s="3">
        <v>42081</v>
      </c>
      <c r="V1260">
        <v>-37.6</v>
      </c>
      <c r="W1260">
        <v>5</v>
      </c>
      <c r="X1260">
        <v>78.08</v>
      </c>
      <c r="Y1260">
        <v>90110</v>
      </c>
    </row>
    <row r="1261" spans="1:25" x14ac:dyDescent="0.25">
      <c r="A1261">
        <v>23416</v>
      </c>
      <c r="B1261" t="s">
        <v>106</v>
      </c>
      <c r="C1261">
        <v>0.04</v>
      </c>
      <c r="D1261">
        <v>120.98</v>
      </c>
      <c r="E1261">
        <v>3.99</v>
      </c>
      <c r="F1261">
        <v>2273</v>
      </c>
      <c r="G1261" t="s">
        <v>2159</v>
      </c>
      <c r="H1261" t="s">
        <v>49</v>
      </c>
      <c r="I1261" t="s">
        <v>28</v>
      </c>
      <c r="J1261" t="s">
        <v>29</v>
      </c>
      <c r="K1261" t="s">
        <v>257</v>
      </c>
      <c r="L1261" t="s">
        <v>59</v>
      </c>
      <c r="M1261" t="s">
        <v>2160</v>
      </c>
      <c r="N1261">
        <v>0.6</v>
      </c>
      <c r="O1261" t="s">
        <v>33</v>
      </c>
      <c r="P1261" t="s">
        <v>61</v>
      </c>
      <c r="Q1261" t="s">
        <v>130</v>
      </c>
      <c r="R1261" t="s">
        <v>2161</v>
      </c>
      <c r="S1261">
        <v>78550</v>
      </c>
      <c r="T1261" s="3">
        <v>42129</v>
      </c>
      <c r="U1261" s="3">
        <v>42129</v>
      </c>
      <c r="V1261">
        <v>1389.5771999999999</v>
      </c>
      <c r="W1261">
        <v>17</v>
      </c>
      <c r="X1261">
        <v>2013.88</v>
      </c>
      <c r="Y1261">
        <v>90109</v>
      </c>
    </row>
    <row r="1262" spans="1:25" x14ac:dyDescent="0.25">
      <c r="A1262">
        <v>23417</v>
      </c>
      <c r="B1262" t="s">
        <v>106</v>
      </c>
      <c r="C1262">
        <v>0.02</v>
      </c>
      <c r="D1262">
        <v>55.99</v>
      </c>
      <c r="E1262">
        <v>5</v>
      </c>
      <c r="F1262">
        <v>2273</v>
      </c>
      <c r="G1262" t="s">
        <v>2159</v>
      </c>
      <c r="H1262" t="s">
        <v>49</v>
      </c>
      <c r="I1262" t="s">
        <v>28</v>
      </c>
      <c r="J1262" t="s">
        <v>77</v>
      </c>
      <c r="K1262" t="s">
        <v>78</v>
      </c>
      <c r="L1262" t="s">
        <v>51</v>
      </c>
      <c r="M1262" t="s">
        <v>398</v>
      </c>
      <c r="N1262">
        <v>0.83</v>
      </c>
      <c r="O1262" t="s">
        <v>33</v>
      </c>
      <c r="P1262" t="s">
        <v>61</v>
      </c>
      <c r="Q1262" t="s">
        <v>130</v>
      </c>
      <c r="R1262" t="s">
        <v>2161</v>
      </c>
      <c r="S1262">
        <v>78550</v>
      </c>
      <c r="T1262" s="3">
        <v>42129</v>
      </c>
      <c r="U1262" s="3">
        <v>42129</v>
      </c>
      <c r="V1262">
        <v>-222.816</v>
      </c>
      <c r="W1262">
        <v>4</v>
      </c>
      <c r="X1262">
        <v>201.32</v>
      </c>
      <c r="Y1262">
        <v>90109</v>
      </c>
    </row>
    <row r="1263" spans="1:25" x14ac:dyDescent="0.25">
      <c r="A1263">
        <v>23418</v>
      </c>
      <c r="B1263" t="s">
        <v>106</v>
      </c>
      <c r="C1263">
        <v>0.05</v>
      </c>
      <c r="D1263">
        <v>23.99</v>
      </c>
      <c r="E1263">
        <v>15.68</v>
      </c>
      <c r="F1263">
        <v>2274</v>
      </c>
      <c r="G1263" t="s">
        <v>2162</v>
      </c>
      <c r="H1263" t="s">
        <v>39</v>
      </c>
      <c r="I1263" t="s">
        <v>28</v>
      </c>
      <c r="J1263" t="s">
        <v>41</v>
      </c>
      <c r="K1263" t="s">
        <v>50</v>
      </c>
      <c r="L1263" t="s">
        <v>43</v>
      </c>
      <c r="M1263" t="s">
        <v>2163</v>
      </c>
      <c r="N1263">
        <v>0.62</v>
      </c>
      <c r="O1263" t="s">
        <v>33</v>
      </c>
      <c r="P1263" t="s">
        <v>61</v>
      </c>
      <c r="Q1263" t="s">
        <v>130</v>
      </c>
      <c r="R1263" t="s">
        <v>2164</v>
      </c>
      <c r="S1263">
        <v>77036</v>
      </c>
      <c r="T1263" s="3">
        <v>42129</v>
      </c>
      <c r="U1263" s="3">
        <v>42133</v>
      </c>
      <c r="V1263">
        <v>-133.71</v>
      </c>
      <c r="W1263">
        <v>12</v>
      </c>
      <c r="X1263">
        <v>298.51</v>
      </c>
      <c r="Y1263">
        <v>90109</v>
      </c>
    </row>
    <row r="1264" spans="1:25" x14ac:dyDescent="0.25">
      <c r="A1264">
        <v>24552</v>
      </c>
      <c r="B1264" t="s">
        <v>37</v>
      </c>
      <c r="C1264">
        <v>0.01</v>
      </c>
      <c r="D1264">
        <v>195.99</v>
      </c>
      <c r="E1264">
        <v>8.99</v>
      </c>
      <c r="F1264">
        <v>2276</v>
      </c>
      <c r="G1264" t="s">
        <v>2165</v>
      </c>
      <c r="H1264" t="s">
        <v>49</v>
      </c>
      <c r="I1264" t="s">
        <v>114</v>
      </c>
      <c r="J1264" t="s">
        <v>77</v>
      </c>
      <c r="K1264" t="s">
        <v>78</v>
      </c>
      <c r="L1264" t="s">
        <v>59</v>
      </c>
      <c r="M1264" t="s">
        <v>734</v>
      </c>
      <c r="N1264">
        <v>0.6</v>
      </c>
      <c r="O1264" t="s">
        <v>33</v>
      </c>
      <c r="P1264" t="s">
        <v>53</v>
      </c>
      <c r="Q1264" t="s">
        <v>71</v>
      </c>
      <c r="R1264" t="s">
        <v>2166</v>
      </c>
      <c r="S1264">
        <v>14304</v>
      </c>
      <c r="T1264" s="3">
        <v>42185</v>
      </c>
      <c r="U1264" s="3">
        <v>42185</v>
      </c>
      <c r="V1264">
        <v>2653.7813999999998</v>
      </c>
      <c r="W1264">
        <v>22</v>
      </c>
      <c r="X1264">
        <v>3846.06</v>
      </c>
      <c r="Y1264">
        <v>91502</v>
      </c>
    </row>
    <row r="1265" spans="1:25" x14ac:dyDescent="0.25">
      <c r="A1265">
        <v>23572</v>
      </c>
      <c r="B1265" t="s">
        <v>106</v>
      </c>
      <c r="C1265">
        <v>0.04</v>
      </c>
      <c r="D1265">
        <v>4.4800000000000004</v>
      </c>
      <c r="E1265">
        <v>2.5</v>
      </c>
      <c r="F1265">
        <v>2279</v>
      </c>
      <c r="G1265" t="s">
        <v>2167</v>
      </c>
      <c r="H1265" t="s">
        <v>27</v>
      </c>
      <c r="I1265" t="s">
        <v>40</v>
      </c>
      <c r="J1265" t="s">
        <v>29</v>
      </c>
      <c r="K1265" t="s">
        <v>69</v>
      </c>
      <c r="L1265" t="s">
        <v>59</v>
      </c>
      <c r="M1265" t="s">
        <v>1130</v>
      </c>
      <c r="N1265">
        <v>0.37</v>
      </c>
      <c r="O1265" t="s">
        <v>33</v>
      </c>
      <c r="P1265" t="s">
        <v>53</v>
      </c>
      <c r="Q1265" t="s">
        <v>234</v>
      </c>
      <c r="R1265" t="s">
        <v>2168</v>
      </c>
      <c r="S1265">
        <v>15601</v>
      </c>
      <c r="T1265" s="3">
        <v>42177</v>
      </c>
      <c r="U1265" s="3">
        <v>42181</v>
      </c>
      <c r="V1265">
        <v>10.32</v>
      </c>
      <c r="W1265">
        <v>7</v>
      </c>
      <c r="X1265">
        <v>35.93</v>
      </c>
      <c r="Y1265">
        <v>85949</v>
      </c>
    </row>
    <row r="1266" spans="1:25" x14ac:dyDescent="0.25">
      <c r="A1266">
        <v>19615</v>
      </c>
      <c r="B1266" t="s">
        <v>37</v>
      </c>
      <c r="C1266">
        <v>0.08</v>
      </c>
      <c r="D1266">
        <v>205.99</v>
      </c>
      <c r="E1266">
        <v>2.5</v>
      </c>
      <c r="F1266">
        <v>2281</v>
      </c>
      <c r="G1266" t="s">
        <v>2169</v>
      </c>
      <c r="H1266" t="s">
        <v>49</v>
      </c>
      <c r="I1266" t="s">
        <v>40</v>
      </c>
      <c r="J1266" t="s">
        <v>77</v>
      </c>
      <c r="K1266" t="s">
        <v>78</v>
      </c>
      <c r="L1266" t="s">
        <v>59</v>
      </c>
      <c r="M1266" t="s">
        <v>2155</v>
      </c>
      <c r="N1266">
        <v>0.59</v>
      </c>
      <c r="O1266" t="s">
        <v>33</v>
      </c>
      <c r="P1266" t="s">
        <v>61</v>
      </c>
      <c r="Q1266" t="s">
        <v>1858</v>
      </c>
      <c r="R1266" t="s">
        <v>2170</v>
      </c>
      <c r="S1266">
        <v>54703</v>
      </c>
      <c r="T1266" s="3">
        <v>42031</v>
      </c>
      <c r="U1266" s="3">
        <v>42032</v>
      </c>
      <c r="V1266">
        <v>997.38144000000011</v>
      </c>
      <c r="W1266">
        <v>10</v>
      </c>
      <c r="X1266">
        <v>1610.84</v>
      </c>
      <c r="Y1266">
        <v>85948</v>
      </c>
    </row>
    <row r="1267" spans="1:25" x14ac:dyDescent="0.25">
      <c r="A1267">
        <v>21260</v>
      </c>
      <c r="B1267" t="s">
        <v>56</v>
      </c>
      <c r="C1267">
        <v>0.04</v>
      </c>
      <c r="D1267">
        <v>5.98</v>
      </c>
      <c r="E1267">
        <v>5.79</v>
      </c>
      <c r="F1267">
        <v>2282</v>
      </c>
      <c r="G1267" t="s">
        <v>2171</v>
      </c>
      <c r="H1267" t="s">
        <v>49</v>
      </c>
      <c r="I1267" t="s">
        <v>40</v>
      </c>
      <c r="J1267" t="s">
        <v>29</v>
      </c>
      <c r="K1267" t="s">
        <v>93</v>
      </c>
      <c r="L1267" t="s">
        <v>59</v>
      </c>
      <c r="M1267" t="s">
        <v>123</v>
      </c>
      <c r="N1267">
        <v>0.36</v>
      </c>
      <c r="O1267" t="s">
        <v>33</v>
      </c>
      <c r="P1267" t="s">
        <v>61</v>
      </c>
      <c r="Q1267" t="s">
        <v>1858</v>
      </c>
      <c r="R1267" t="s">
        <v>2172</v>
      </c>
      <c r="S1267">
        <v>53713</v>
      </c>
      <c r="T1267" s="3">
        <v>42040</v>
      </c>
      <c r="U1267" s="3">
        <v>42042</v>
      </c>
      <c r="V1267">
        <v>-36.030800000000006</v>
      </c>
      <c r="W1267">
        <v>14</v>
      </c>
      <c r="X1267">
        <v>86.12</v>
      </c>
      <c r="Y1267">
        <v>85950</v>
      </c>
    </row>
    <row r="1268" spans="1:25" x14ac:dyDescent="0.25">
      <c r="A1268">
        <v>26148</v>
      </c>
      <c r="B1268" t="s">
        <v>56</v>
      </c>
      <c r="C1268">
        <v>0.01</v>
      </c>
      <c r="D1268">
        <v>11.7</v>
      </c>
      <c r="E1268">
        <v>6.96</v>
      </c>
      <c r="F1268">
        <v>2283</v>
      </c>
      <c r="G1268" t="s">
        <v>2173</v>
      </c>
      <c r="H1268" t="s">
        <v>49</v>
      </c>
      <c r="I1268" t="s">
        <v>40</v>
      </c>
      <c r="J1268" t="s">
        <v>29</v>
      </c>
      <c r="K1268" t="s">
        <v>257</v>
      </c>
      <c r="L1268" t="s">
        <v>86</v>
      </c>
      <c r="M1268" t="s">
        <v>1280</v>
      </c>
      <c r="N1268">
        <v>0.5</v>
      </c>
      <c r="O1268" t="s">
        <v>33</v>
      </c>
      <c r="P1268" t="s">
        <v>61</v>
      </c>
      <c r="Q1268" t="s">
        <v>1858</v>
      </c>
      <c r="R1268" t="s">
        <v>2174</v>
      </c>
      <c r="S1268">
        <v>53132</v>
      </c>
      <c r="T1268" s="3">
        <v>42028</v>
      </c>
      <c r="U1268" s="3">
        <v>42030</v>
      </c>
      <c r="V1268">
        <v>-28.954000000000001</v>
      </c>
      <c r="W1268">
        <v>6</v>
      </c>
      <c r="X1268">
        <v>76.87</v>
      </c>
      <c r="Y1268">
        <v>85947</v>
      </c>
    </row>
    <row r="1269" spans="1:25" x14ac:dyDescent="0.25">
      <c r="A1269">
        <v>19460</v>
      </c>
      <c r="B1269" t="s">
        <v>56</v>
      </c>
      <c r="C1269">
        <v>0.02</v>
      </c>
      <c r="D1269">
        <v>17.7</v>
      </c>
      <c r="E1269">
        <v>9.4700000000000006</v>
      </c>
      <c r="F1269">
        <v>2285</v>
      </c>
      <c r="G1269" t="s">
        <v>2175</v>
      </c>
      <c r="H1269" t="s">
        <v>27</v>
      </c>
      <c r="I1269" t="s">
        <v>28</v>
      </c>
      <c r="J1269" t="s">
        <v>29</v>
      </c>
      <c r="K1269" t="s">
        <v>141</v>
      </c>
      <c r="L1269" t="s">
        <v>59</v>
      </c>
      <c r="M1269" t="s">
        <v>1569</v>
      </c>
      <c r="N1269">
        <v>0.59</v>
      </c>
      <c r="O1269" t="s">
        <v>33</v>
      </c>
      <c r="P1269" t="s">
        <v>136</v>
      </c>
      <c r="Q1269" t="s">
        <v>932</v>
      </c>
      <c r="R1269" t="s">
        <v>2176</v>
      </c>
      <c r="S1269">
        <v>29730</v>
      </c>
      <c r="T1269" s="3">
        <v>42076</v>
      </c>
      <c r="U1269" s="3">
        <v>42078</v>
      </c>
      <c r="V1269">
        <v>-85.021999999999991</v>
      </c>
      <c r="W1269">
        <v>21</v>
      </c>
      <c r="X1269">
        <v>374.6</v>
      </c>
      <c r="Y1269">
        <v>90148</v>
      </c>
    </row>
    <row r="1270" spans="1:25" x14ac:dyDescent="0.25">
      <c r="A1270">
        <v>21529</v>
      </c>
      <c r="B1270" t="s">
        <v>56</v>
      </c>
      <c r="C1270">
        <v>0</v>
      </c>
      <c r="D1270">
        <v>4.91</v>
      </c>
      <c r="E1270">
        <v>0.5</v>
      </c>
      <c r="F1270">
        <v>2286</v>
      </c>
      <c r="G1270" t="s">
        <v>2177</v>
      </c>
      <c r="H1270" t="s">
        <v>49</v>
      </c>
      <c r="I1270" t="s">
        <v>28</v>
      </c>
      <c r="J1270" t="s">
        <v>29</v>
      </c>
      <c r="K1270" t="s">
        <v>134</v>
      </c>
      <c r="L1270" t="s">
        <v>59</v>
      </c>
      <c r="M1270" t="s">
        <v>163</v>
      </c>
      <c r="N1270">
        <v>0.36</v>
      </c>
      <c r="O1270" t="s">
        <v>33</v>
      </c>
      <c r="P1270" t="s">
        <v>136</v>
      </c>
      <c r="Q1270" t="s">
        <v>932</v>
      </c>
      <c r="R1270" t="s">
        <v>2178</v>
      </c>
      <c r="S1270">
        <v>29301</v>
      </c>
      <c r="T1270" s="3">
        <v>42039</v>
      </c>
      <c r="U1270" s="3">
        <v>42041</v>
      </c>
      <c r="V1270">
        <v>99.198000000000008</v>
      </c>
      <c r="W1270">
        <v>12</v>
      </c>
      <c r="X1270">
        <v>61.87</v>
      </c>
      <c r="Y1270">
        <v>90145</v>
      </c>
    </row>
    <row r="1271" spans="1:25" x14ac:dyDescent="0.25">
      <c r="A1271">
        <v>21530</v>
      </c>
      <c r="B1271" t="s">
        <v>56</v>
      </c>
      <c r="C1271">
        <v>0.01</v>
      </c>
      <c r="D1271">
        <v>7.28</v>
      </c>
      <c r="E1271">
        <v>11.15</v>
      </c>
      <c r="F1271">
        <v>2286</v>
      </c>
      <c r="G1271" t="s">
        <v>2177</v>
      </c>
      <c r="H1271" t="s">
        <v>49</v>
      </c>
      <c r="I1271" t="s">
        <v>28</v>
      </c>
      <c r="J1271" t="s">
        <v>29</v>
      </c>
      <c r="K1271" t="s">
        <v>93</v>
      </c>
      <c r="L1271" t="s">
        <v>59</v>
      </c>
      <c r="M1271" t="s">
        <v>854</v>
      </c>
      <c r="N1271">
        <v>0.37</v>
      </c>
      <c r="O1271" t="s">
        <v>33</v>
      </c>
      <c r="P1271" t="s">
        <v>136</v>
      </c>
      <c r="Q1271" t="s">
        <v>932</v>
      </c>
      <c r="R1271" t="s">
        <v>2178</v>
      </c>
      <c r="S1271">
        <v>29301</v>
      </c>
      <c r="T1271" s="3">
        <v>42039</v>
      </c>
      <c r="U1271" s="3">
        <v>42040</v>
      </c>
      <c r="V1271">
        <v>136.03139999999999</v>
      </c>
      <c r="W1271">
        <v>6</v>
      </c>
      <c r="X1271">
        <v>48.88</v>
      </c>
      <c r="Y1271">
        <v>90145</v>
      </c>
    </row>
    <row r="1272" spans="1:25" x14ac:dyDescent="0.25">
      <c r="A1272">
        <v>21531</v>
      </c>
      <c r="B1272" t="s">
        <v>56</v>
      </c>
      <c r="C1272">
        <v>0.1</v>
      </c>
      <c r="D1272">
        <v>6.68</v>
      </c>
      <c r="E1272">
        <v>6.93</v>
      </c>
      <c r="F1272">
        <v>2286</v>
      </c>
      <c r="G1272" t="s">
        <v>2177</v>
      </c>
      <c r="H1272" t="s">
        <v>49</v>
      </c>
      <c r="I1272" t="s">
        <v>28</v>
      </c>
      <c r="J1272" t="s">
        <v>29</v>
      </c>
      <c r="K1272" t="s">
        <v>93</v>
      </c>
      <c r="L1272" t="s">
        <v>59</v>
      </c>
      <c r="M1272" t="s">
        <v>2135</v>
      </c>
      <c r="N1272">
        <v>0.37</v>
      </c>
      <c r="O1272" t="s">
        <v>33</v>
      </c>
      <c r="P1272" t="s">
        <v>136</v>
      </c>
      <c r="Q1272" t="s">
        <v>932</v>
      </c>
      <c r="R1272" t="s">
        <v>2178</v>
      </c>
      <c r="S1272">
        <v>29301</v>
      </c>
      <c r="T1272" s="3">
        <v>42039</v>
      </c>
      <c r="U1272" s="3">
        <v>42042</v>
      </c>
      <c r="V1272">
        <v>-100.072</v>
      </c>
      <c r="W1272">
        <v>3</v>
      </c>
      <c r="X1272">
        <v>21.56</v>
      </c>
      <c r="Y1272">
        <v>90145</v>
      </c>
    </row>
    <row r="1273" spans="1:25" x14ac:dyDescent="0.25">
      <c r="A1273">
        <v>25183</v>
      </c>
      <c r="B1273" t="s">
        <v>37</v>
      </c>
      <c r="C1273">
        <v>0.01</v>
      </c>
      <c r="D1273">
        <v>18.97</v>
      </c>
      <c r="E1273">
        <v>9.0299999999999994</v>
      </c>
      <c r="F1273">
        <v>2287</v>
      </c>
      <c r="G1273" t="s">
        <v>2179</v>
      </c>
      <c r="H1273" t="s">
        <v>49</v>
      </c>
      <c r="I1273" t="s">
        <v>28</v>
      </c>
      <c r="J1273" t="s">
        <v>29</v>
      </c>
      <c r="K1273" t="s">
        <v>93</v>
      </c>
      <c r="L1273" t="s">
        <v>59</v>
      </c>
      <c r="M1273" t="s">
        <v>775</v>
      </c>
      <c r="N1273">
        <v>0.37</v>
      </c>
      <c r="O1273" t="s">
        <v>33</v>
      </c>
      <c r="P1273" t="s">
        <v>136</v>
      </c>
      <c r="Q1273" t="s">
        <v>932</v>
      </c>
      <c r="R1273" t="s">
        <v>2180</v>
      </c>
      <c r="S1273">
        <v>29483</v>
      </c>
      <c r="T1273" s="3">
        <v>42088</v>
      </c>
      <c r="U1273" s="3">
        <v>42088</v>
      </c>
      <c r="V1273">
        <v>-12.026699999999998</v>
      </c>
      <c r="W1273">
        <v>8</v>
      </c>
      <c r="X1273">
        <v>164.67</v>
      </c>
      <c r="Y1273">
        <v>90146</v>
      </c>
    </row>
    <row r="1274" spans="1:25" x14ac:dyDescent="0.25">
      <c r="A1274">
        <v>25184</v>
      </c>
      <c r="B1274" t="s">
        <v>37</v>
      </c>
      <c r="C1274">
        <v>0.03</v>
      </c>
      <c r="D1274">
        <v>12.28</v>
      </c>
      <c r="E1274">
        <v>4.8600000000000003</v>
      </c>
      <c r="F1274">
        <v>2287</v>
      </c>
      <c r="G1274" t="s">
        <v>2179</v>
      </c>
      <c r="H1274" t="s">
        <v>49</v>
      </c>
      <c r="I1274" t="s">
        <v>28</v>
      </c>
      <c r="J1274" t="s">
        <v>29</v>
      </c>
      <c r="K1274" t="s">
        <v>93</v>
      </c>
      <c r="L1274" t="s">
        <v>59</v>
      </c>
      <c r="M1274" t="s">
        <v>303</v>
      </c>
      <c r="N1274">
        <v>0.38</v>
      </c>
      <c r="O1274" t="s">
        <v>33</v>
      </c>
      <c r="P1274" t="s">
        <v>136</v>
      </c>
      <c r="Q1274" t="s">
        <v>932</v>
      </c>
      <c r="R1274" t="s">
        <v>2180</v>
      </c>
      <c r="S1274">
        <v>29483</v>
      </c>
      <c r="T1274" s="3">
        <v>42088</v>
      </c>
      <c r="U1274" s="3">
        <v>42089</v>
      </c>
      <c r="V1274">
        <v>122.508</v>
      </c>
      <c r="W1274">
        <v>6</v>
      </c>
      <c r="X1274">
        <v>72.739999999999995</v>
      </c>
      <c r="Y1274">
        <v>90146</v>
      </c>
    </row>
    <row r="1275" spans="1:25" x14ac:dyDescent="0.25">
      <c r="A1275">
        <v>25185</v>
      </c>
      <c r="B1275" t="s">
        <v>37</v>
      </c>
      <c r="C1275">
        <v>0.05</v>
      </c>
      <c r="D1275">
        <v>34.99</v>
      </c>
      <c r="E1275">
        <v>7.73</v>
      </c>
      <c r="F1275">
        <v>2287</v>
      </c>
      <c r="G1275" t="s">
        <v>2179</v>
      </c>
      <c r="H1275" t="s">
        <v>27</v>
      </c>
      <c r="I1275" t="s">
        <v>28</v>
      </c>
      <c r="J1275" t="s">
        <v>29</v>
      </c>
      <c r="K1275" t="s">
        <v>30</v>
      </c>
      <c r="L1275" t="s">
        <v>59</v>
      </c>
      <c r="M1275" t="s">
        <v>101</v>
      </c>
      <c r="N1275">
        <v>0.59</v>
      </c>
      <c r="O1275" t="s">
        <v>33</v>
      </c>
      <c r="P1275" t="s">
        <v>136</v>
      </c>
      <c r="Q1275" t="s">
        <v>932</v>
      </c>
      <c r="R1275" t="s">
        <v>2180</v>
      </c>
      <c r="S1275">
        <v>29483</v>
      </c>
      <c r="T1275" s="3">
        <v>42088</v>
      </c>
      <c r="U1275" s="3">
        <v>42090</v>
      </c>
      <c r="V1275">
        <v>-12.026699999999998</v>
      </c>
      <c r="W1275">
        <v>12</v>
      </c>
      <c r="X1275">
        <v>418.75</v>
      </c>
      <c r="Y1275">
        <v>90146</v>
      </c>
    </row>
    <row r="1276" spans="1:25" x14ac:dyDescent="0.25">
      <c r="A1276">
        <v>24396</v>
      </c>
      <c r="B1276" t="s">
        <v>106</v>
      </c>
      <c r="C1276">
        <v>0.1</v>
      </c>
      <c r="D1276">
        <v>54.1</v>
      </c>
      <c r="E1276">
        <v>19.989999999999998</v>
      </c>
      <c r="F1276">
        <v>2287</v>
      </c>
      <c r="G1276" t="s">
        <v>2179</v>
      </c>
      <c r="H1276" t="s">
        <v>49</v>
      </c>
      <c r="I1276" t="s">
        <v>28</v>
      </c>
      <c r="J1276" t="s">
        <v>29</v>
      </c>
      <c r="K1276" t="s">
        <v>141</v>
      </c>
      <c r="L1276" t="s">
        <v>59</v>
      </c>
      <c r="M1276" t="s">
        <v>2181</v>
      </c>
      <c r="N1276">
        <v>0.59</v>
      </c>
      <c r="O1276" t="s">
        <v>33</v>
      </c>
      <c r="P1276" t="s">
        <v>136</v>
      </c>
      <c r="Q1276" t="s">
        <v>932</v>
      </c>
      <c r="R1276" t="s">
        <v>2180</v>
      </c>
      <c r="S1276">
        <v>29483</v>
      </c>
      <c r="T1276" s="3">
        <v>42054</v>
      </c>
      <c r="U1276" s="3">
        <v>42059</v>
      </c>
      <c r="V1276">
        <v>34.067999999999998</v>
      </c>
      <c r="W1276">
        <v>9</v>
      </c>
      <c r="X1276">
        <v>469.59</v>
      </c>
      <c r="Y1276">
        <v>90147</v>
      </c>
    </row>
    <row r="1277" spans="1:25" x14ac:dyDescent="0.25">
      <c r="A1277">
        <v>19243</v>
      </c>
      <c r="B1277" t="s">
        <v>47</v>
      </c>
      <c r="C1277">
        <v>0.01</v>
      </c>
      <c r="D1277">
        <v>7.59</v>
      </c>
      <c r="E1277">
        <v>4</v>
      </c>
      <c r="F1277">
        <v>2289</v>
      </c>
      <c r="G1277" t="s">
        <v>2182</v>
      </c>
      <c r="H1277" t="s">
        <v>49</v>
      </c>
      <c r="I1277" t="s">
        <v>40</v>
      </c>
      <c r="J1277" t="s">
        <v>41</v>
      </c>
      <c r="K1277" t="s">
        <v>50</v>
      </c>
      <c r="L1277" t="s">
        <v>31</v>
      </c>
      <c r="M1277" t="s">
        <v>444</v>
      </c>
      <c r="N1277">
        <v>0.42</v>
      </c>
      <c r="O1277" t="s">
        <v>33</v>
      </c>
      <c r="P1277" t="s">
        <v>61</v>
      </c>
      <c r="Q1277" t="s">
        <v>62</v>
      </c>
      <c r="R1277" t="s">
        <v>2104</v>
      </c>
      <c r="S1277">
        <v>55337</v>
      </c>
      <c r="T1277" s="3">
        <v>42128</v>
      </c>
      <c r="U1277" s="3">
        <v>42128</v>
      </c>
      <c r="V1277">
        <v>2.9700000000000006</v>
      </c>
      <c r="W1277">
        <v>17</v>
      </c>
      <c r="X1277">
        <v>136.25</v>
      </c>
      <c r="Y1277">
        <v>88165</v>
      </c>
    </row>
    <row r="1278" spans="1:25" x14ac:dyDescent="0.25">
      <c r="A1278">
        <v>21334</v>
      </c>
      <c r="B1278" t="s">
        <v>37</v>
      </c>
      <c r="C1278">
        <v>0</v>
      </c>
      <c r="D1278">
        <v>42.98</v>
      </c>
      <c r="E1278">
        <v>4.62</v>
      </c>
      <c r="F1278">
        <v>2290</v>
      </c>
      <c r="G1278" t="s">
        <v>2183</v>
      </c>
      <c r="H1278" t="s">
        <v>49</v>
      </c>
      <c r="I1278" t="s">
        <v>40</v>
      </c>
      <c r="J1278" t="s">
        <v>29</v>
      </c>
      <c r="K1278" t="s">
        <v>257</v>
      </c>
      <c r="L1278" t="s">
        <v>59</v>
      </c>
      <c r="M1278" t="s">
        <v>1888</v>
      </c>
      <c r="N1278">
        <v>0.56000000000000005</v>
      </c>
      <c r="O1278" t="s">
        <v>33</v>
      </c>
      <c r="P1278" t="s">
        <v>61</v>
      </c>
      <c r="Q1278" t="s">
        <v>62</v>
      </c>
      <c r="R1278" t="s">
        <v>2184</v>
      </c>
      <c r="S1278">
        <v>55433</v>
      </c>
      <c r="T1278" s="3">
        <v>42010</v>
      </c>
      <c r="U1278" s="3">
        <v>42012</v>
      </c>
      <c r="V1278">
        <v>385.30289999999997</v>
      </c>
      <c r="W1278">
        <v>12</v>
      </c>
      <c r="X1278">
        <v>558.41</v>
      </c>
      <c r="Y1278">
        <v>88163</v>
      </c>
    </row>
    <row r="1279" spans="1:25" x14ac:dyDescent="0.25">
      <c r="A1279">
        <v>21335</v>
      </c>
      <c r="B1279" t="s">
        <v>37</v>
      </c>
      <c r="C1279">
        <v>0.03</v>
      </c>
      <c r="D1279">
        <v>21.78</v>
      </c>
      <c r="E1279">
        <v>5.94</v>
      </c>
      <c r="F1279">
        <v>2290</v>
      </c>
      <c r="G1279" t="s">
        <v>2183</v>
      </c>
      <c r="H1279" t="s">
        <v>49</v>
      </c>
      <c r="I1279" t="s">
        <v>40</v>
      </c>
      <c r="J1279" t="s">
        <v>29</v>
      </c>
      <c r="K1279" t="s">
        <v>257</v>
      </c>
      <c r="L1279" t="s">
        <v>86</v>
      </c>
      <c r="M1279" t="s">
        <v>2185</v>
      </c>
      <c r="N1279">
        <v>0.5</v>
      </c>
      <c r="O1279" t="s">
        <v>33</v>
      </c>
      <c r="P1279" t="s">
        <v>61</v>
      </c>
      <c r="Q1279" t="s">
        <v>62</v>
      </c>
      <c r="R1279" t="s">
        <v>2184</v>
      </c>
      <c r="S1279">
        <v>55433</v>
      </c>
      <c r="T1279" s="3">
        <v>42010</v>
      </c>
      <c r="U1279" s="3">
        <v>42012</v>
      </c>
      <c r="V1279">
        <v>187.2</v>
      </c>
      <c r="W1279">
        <v>13</v>
      </c>
      <c r="X1279">
        <v>290.22000000000003</v>
      </c>
      <c r="Y1279">
        <v>88163</v>
      </c>
    </row>
    <row r="1280" spans="1:25" x14ac:dyDescent="0.25">
      <c r="A1280">
        <v>19723</v>
      </c>
      <c r="B1280" t="s">
        <v>56</v>
      </c>
      <c r="C1280">
        <v>7.0000000000000007E-2</v>
      </c>
      <c r="D1280">
        <v>80.98</v>
      </c>
      <c r="E1280">
        <v>7.18</v>
      </c>
      <c r="F1280">
        <v>2290</v>
      </c>
      <c r="G1280" t="s">
        <v>2183</v>
      </c>
      <c r="H1280" t="s">
        <v>49</v>
      </c>
      <c r="I1280" t="s">
        <v>28</v>
      </c>
      <c r="J1280" t="s">
        <v>77</v>
      </c>
      <c r="K1280" t="s">
        <v>180</v>
      </c>
      <c r="L1280" t="s">
        <v>59</v>
      </c>
      <c r="M1280" t="s">
        <v>2186</v>
      </c>
      <c r="N1280">
        <v>0.48</v>
      </c>
      <c r="O1280" t="s">
        <v>33</v>
      </c>
      <c r="P1280" t="s">
        <v>61</v>
      </c>
      <c r="Q1280" t="s">
        <v>62</v>
      </c>
      <c r="R1280" t="s">
        <v>2184</v>
      </c>
      <c r="S1280">
        <v>55433</v>
      </c>
      <c r="T1280" s="3">
        <v>42039</v>
      </c>
      <c r="U1280" s="3">
        <v>42041</v>
      </c>
      <c r="V1280">
        <v>779.47230000000002</v>
      </c>
      <c r="W1280">
        <v>15</v>
      </c>
      <c r="X1280">
        <v>1129.67</v>
      </c>
      <c r="Y1280">
        <v>88164</v>
      </c>
    </row>
    <row r="1281" spans="1:25" x14ac:dyDescent="0.25">
      <c r="A1281">
        <v>24673</v>
      </c>
      <c r="B1281" t="s">
        <v>47</v>
      </c>
      <c r="C1281">
        <v>7.0000000000000007E-2</v>
      </c>
      <c r="D1281">
        <v>270.98</v>
      </c>
      <c r="E1281">
        <v>50</v>
      </c>
      <c r="F1281">
        <v>2302</v>
      </c>
      <c r="G1281" t="s">
        <v>2187</v>
      </c>
      <c r="H1281" t="s">
        <v>39</v>
      </c>
      <c r="I1281" t="s">
        <v>28</v>
      </c>
      <c r="J1281" t="s">
        <v>41</v>
      </c>
      <c r="K1281" t="s">
        <v>42</v>
      </c>
      <c r="L1281" t="s">
        <v>43</v>
      </c>
      <c r="M1281" t="s">
        <v>2188</v>
      </c>
      <c r="N1281">
        <v>0.77</v>
      </c>
      <c r="O1281" t="s">
        <v>33</v>
      </c>
      <c r="P1281" t="s">
        <v>136</v>
      </c>
      <c r="Q1281" t="s">
        <v>362</v>
      </c>
      <c r="R1281" t="s">
        <v>2189</v>
      </c>
      <c r="S1281">
        <v>32404</v>
      </c>
      <c r="T1281" s="3">
        <v>42046</v>
      </c>
      <c r="U1281" s="3">
        <v>42048</v>
      </c>
      <c r="V1281">
        <v>27.725999999999999</v>
      </c>
      <c r="W1281">
        <v>9</v>
      </c>
      <c r="X1281">
        <v>2439.37</v>
      </c>
      <c r="Y1281">
        <v>87695</v>
      </c>
    </row>
    <row r="1282" spans="1:25" x14ac:dyDescent="0.25">
      <c r="A1282">
        <v>23344</v>
      </c>
      <c r="B1282" t="s">
        <v>25</v>
      </c>
      <c r="C1282">
        <v>0.1</v>
      </c>
      <c r="D1282">
        <v>12.53</v>
      </c>
      <c r="E1282">
        <v>0.49</v>
      </c>
      <c r="F1282">
        <v>2302</v>
      </c>
      <c r="G1282" t="s">
        <v>2187</v>
      </c>
      <c r="H1282" t="s">
        <v>49</v>
      </c>
      <c r="I1282" t="s">
        <v>28</v>
      </c>
      <c r="J1282" t="s">
        <v>29</v>
      </c>
      <c r="K1282" t="s">
        <v>134</v>
      </c>
      <c r="L1282" t="s">
        <v>59</v>
      </c>
      <c r="M1282" t="s">
        <v>1016</v>
      </c>
      <c r="N1282">
        <v>0.38</v>
      </c>
      <c r="O1282" t="s">
        <v>33</v>
      </c>
      <c r="P1282" t="s">
        <v>136</v>
      </c>
      <c r="Q1282" t="s">
        <v>362</v>
      </c>
      <c r="R1282" t="s">
        <v>2189</v>
      </c>
      <c r="S1282">
        <v>32404</v>
      </c>
      <c r="T1282" s="3">
        <v>42007</v>
      </c>
      <c r="U1282" s="3">
        <v>42008</v>
      </c>
      <c r="V1282">
        <v>244.464</v>
      </c>
      <c r="W1282">
        <v>8</v>
      </c>
      <c r="X1282">
        <v>92.02</v>
      </c>
      <c r="Y1282">
        <v>87696</v>
      </c>
    </row>
    <row r="1283" spans="1:25" x14ac:dyDescent="0.25">
      <c r="A1283">
        <v>23345</v>
      </c>
      <c r="B1283" t="s">
        <v>25</v>
      </c>
      <c r="C1283">
        <v>0.1</v>
      </c>
      <c r="D1283">
        <v>146.34</v>
      </c>
      <c r="E1283">
        <v>43.75</v>
      </c>
      <c r="F1283">
        <v>2302</v>
      </c>
      <c r="G1283" t="s">
        <v>2187</v>
      </c>
      <c r="H1283" t="s">
        <v>39</v>
      </c>
      <c r="I1283" t="s">
        <v>28</v>
      </c>
      <c r="J1283" t="s">
        <v>41</v>
      </c>
      <c r="K1283" t="s">
        <v>152</v>
      </c>
      <c r="L1283" t="s">
        <v>121</v>
      </c>
      <c r="M1283" t="s">
        <v>2190</v>
      </c>
      <c r="N1283">
        <v>0.64</v>
      </c>
      <c r="O1283" t="s">
        <v>33</v>
      </c>
      <c r="P1283" t="s">
        <v>136</v>
      </c>
      <c r="Q1283" t="s">
        <v>362</v>
      </c>
      <c r="R1283" t="s">
        <v>2189</v>
      </c>
      <c r="S1283">
        <v>32404</v>
      </c>
      <c r="T1283" s="3">
        <v>42007</v>
      </c>
      <c r="U1283" s="3">
        <v>42008</v>
      </c>
      <c r="V1283">
        <v>-473.57799999999997</v>
      </c>
      <c r="W1283">
        <v>2</v>
      </c>
      <c r="X1283">
        <v>283.55</v>
      </c>
      <c r="Y1283">
        <v>87696</v>
      </c>
    </row>
    <row r="1284" spans="1:25" x14ac:dyDescent="0.25">
      <c r="A1284">
        <v>6673</v>
      </c>
      <c r="B1284" t="s">
        <v>47</v>
      </c>
      <c r="C1284">
        <v>7.0000000000000007E-2</v>
      </c>
      <c r="D1284">
        <v>270.98</v>
      </c>
      <c r="E1284">
        <v>50</v>
      </c>
      <c r="F1284">
        <v>2303</v>
      </c>
      <c r="G1284" t="s">
        <v>2191</v>
      </c>
      <c r="H1284" t="s">
        <v>39</v>
      </c>
      <c r="I1284" t="s">
        <v>28</v>
      </c>
      <c r="J1284" t="s">
        <v>41</v>
      </c>
      <c r="K1284" t="s">
        <v>42</v>
      </c>
      <c r="L1284" t="s">
        <v>43</v>
      </c>
      <c r="M1284" t="s">
        <v>2188</v>
      </c>
      <c r="N1284">
        <v>0.77</v>
      </c>
      <c r="O1284" t="s">
        <v>33</v>
      </c>
      <c r="P1284" t="s">
        <v>53</v>
      </c>
      <c r="Q1284" t="s">
        <v>71</v>
      </c>
      <c r="R1284" t="s">
        <v>90</v>
      </c>
      <c r="S1284">
        <v>10011</v>
      </c>
      <c r="T1284" s="3">
        <v>42046</v>
      </c>
      <c r="U1284" s="3">
        <v>42048</v>
      </c>
      <c r="V1284">
        <v>-96.05</v>
      </c>
      <c r="W1284">
        <v>36</v>
      </c>
      <c r="X1284">
        <v>9757.48</v>
      </c>
      <c r="Y1284">
        <v>47493</v>
      </c>
    </row>
    <row r="1285" spans="1:25" x14ac:dyDescent="0.25">
      <c r="A1285">
        <v>5345</v>
      </c>
      <c r="B1285" t="s">
        <v>25</v>
      </c>
      <c r="C1285">
        <v>0.1</v>
      </c>
      <c r="D1285">
        <v>146.34</v>
      </c>
      <c r="E1285">
        <v>43.75</v>
      </c>
      <c r="F1285">
        <v>2303</v>
      </c>
      <c r="G1285" t="s">
        <v>2191</v>
      </c>
      <c r="H1285" t="s">
        <v>39</v>
      </c>
      <c r="I1285" t="s">
        <v>28</v>
      </c>
      <c r="J1285" t="s">
        <v>41</v>
      </c>
      <c r="K1285" t="s">
        <v>152</v>
      </c>
      <c r="L1285" t="s">
        <v>121</v>
      </c>
      <c r="M1285" t="s">
        <v>2190</v>
      </c>
      <c r="N1285">
        <v>0.64</v>
      </c>
      <c r="O1285" t="s">
        <v>33</v>
      </c>
      <c r="P1285" t="s">
        <v>53</v>
      </c>
      <c r="Q1285" t="s">
        <v>71</v>
      </c>
      <c r="R1285" t="s">
        <v>90</v>
      </c>
      <c r="S1285">
        <v>10011</v>
      </c>
      <c r="T1285" s="3">
        <v>42007</v>
      </c>
      <c r="U1285" s="3">
        <v>42008</v>
      </c>
      <c r="V1285">
        <v>-270.85000000000002</v>
      </c>
      <c r="W1285">
        <v>6</v>
      </c>
      <c r="X1285">
        <v>850.64</v>
      </c>
      <c r="Y1285">
        <v>37987</v>
      </c>
    </row>
    <row r="1286" spans="1:25" x14ac:dyDescent="0.25">
      <c r="A1286">
        <v>19934</v>
      </c>
      <c r="B1286" t="s">
        <v>25</v>
      </c>
      <c r="C1286">
        <v>0</v>
      </c>
      <c r="D1286">
        <v>90.48</v>
      </c>
      <c r="E1286">
        <v>19.989999999999998</v>
      </c>
      <c r="F1286">
        <v>2305</v>
      </c>
      <c r="G1286" t="s">
        <v>2192</v>
      </c>
      <c r="H1286" t="s">
        <v>49</v>
      </c>
      <c r="I1286" t="s">
        <v>58</v>
      </c>
      <c r="J1286" t="s">
        <v>29</v>
      </c>
      <c r="K1286" t="s">
        <v>69</v>
      </c>
      <c r="L1286" t="s">
        <v>59</v>
      </c>
      <c r="M1286" t="s">
        <v>1840</v>
      </c>
      <c r="N1286">
        <v>0.4</v>
      </c>
      <c r="O1286" t="s">
        <v>33</v>
      </c>
      <c r="P1286" t="s">
        <v>61</v>
      </c>
      <c r="Q1286" t="s">
        <v>2193</v>
      </c>
      <c r="R1286" t="s">
        <v>456</v>
      </c>
      <c r="S1286">
        <v>57201</v>
      </c>
      <c r="T1286" s="3">
        <v>42176</v>
      </c>
      <c r="U1286" s="3">
        <v>42179</v>
      </c>
      <c r="V1286">
        <v>800.25509999999986</v>
      </c>
      <c r="W1286">
        <v>12</v>
      </c>
      <c r="X1286">
        <v>1159.79</v>
      </c>
      <c r="Y1286">
        <v>89869</v>
      </c>
    </row>
    <row r="1287" spans="1:25" x14ac:dyDescent="0.25">
      <c r="A1287">
        <v>23313</v>
      </c>
      <c r="B1287" t="s">
        <v>106</v>
      </c>
      <c r="C1287">
        <v>0.08</v>
      </c>
      <c r="D1287">
        <v>9.48</v>
      </c>
      <c r="E1287">
        <v>7.29</v>
      </c>
      <c r="F1287">
        <v>2308</v>
      </c>
      <c r="G1287" t="s">
        <v>2194</v>
      </c>
      <c r="H1287" t="s">
        <v>49</v>
      </c>
      <c r="I1287" t="s">
        <v>58</v>
      </c>
      <c r="J1287" t="s">
        <v>41</v>
      </c>
      <c r="K1287" t="s">
        <v>50</v>
      </c>
      <c r="L1287" t="s">
        <v>51</v>
      </c>
      <c r="M1287" t="s">
        <v>52</v>
      </c>
      <c r="N1287">
        <v>0.45</v>
      </c>
      <c r="O1287" t="s">
        <v>33</v>
      </c>
      <c r="P1287" t="s">
        <v>136</v>
      </c>
      <c r="Q1287" t="s">
        <v>362</v>
      </c>
      <c r="R1287" t="s">
        <v>2195</v>
      </c>
      <c r="S1287">
        <v>33971</v>
      </c>
      <c r="T1287" s="3">
        <v>42087</v>
      </c>
      <c r="U1287" s="3">
        <v>42089</v>
      </c>
      <c r="V1287">
        <v>-50.4</v>
      </c>
      <c r="W1287">
        <v>2</v>
      </c>
      <c r="X1287">
        <v>20.22</v>
      </c>
      <c r="Y1287">
        <v>90557</v>
      </c>
    </row>
    <row r="1288" spans="1:25" x14ac:dyDescent="0.25">
      <c r="A1288">
        <v>23314</v>
      </c>
      <c r="B1288" t="s">
        <v>106</v>
      </c>
      <c r="C1288">
        <v>0.03</v>
      </c>
      <c r="D1288">
        <v>193.17</v>
      </c>
      <c r="E1288">
        <v>19.989999999999998</v>
      </c>
      <c r="F1288">
        <v>2308</v>
      </c>
      <c r="G1288" t="s">
        <v>2194</v>
      </c>
      <c r="H1288" t="s">
        <v>49</v>
      </c>
      <c r="I1288" t="s">
        <v>58</v>
      </c>
      <c r="J1288" t="s">
        <v>29</v>
      </c>
      <c r="K1288" t="s">
        <v>141</v>
      </c>
      <c r="L1288" t="s">
        <v>59</v>
      </c>
      <c r="M1288" t="s">
        <v>1523</v>
      </c>
      <c r="N1288">
        <v>0.71</v>
      </c>
      <c r="O1288" t="s">
        <v>33</v>
      </c>
      <c r="P1288" t="s">
        <v>136</v>
      </c>
      <c r="Q1288" t="s">
        <v>362</v>
      </c>
      <c r="R1288" t="s">
        <v>2195</v>
      </c>
      <c r="S1288">
        <v>33971</v>
      </c>
      <c r="T1288" s="3">
        <v>42087</v>
      </c>
      <c r="U1288" s="3">
        <v>42091</v>
      </c>
      <c r="V1288">
        <v>-348.75400000000002</v>
      </c>
      <c r="W1288">
        <v>8</v>
      </c>
      <c r="X1288">
        <v>1548.97</v>
      </c>
      <c r="Y1288">
        <v>90557</v>
      </c>
    </row>
    <row r="1289" spans="1:25" x14ac:dyDescent="0.25">
      <c r="A1289">
        <v>26048</v>
      </c>
      <c r="B1289" t="s">
        <v>25</v>
      </c>
      <c r="C1289">
        <v>0.08</v>
      </c>
      <c r="D1289">
        <v>68.81</v>
      </c>
      <c r="E1289">
        <v>60</v>
      </c>
      <c r="F1289">
        <v>2323</v>
      </c>
      <c r="G1289" t="s">
        <v>2196</v>
      </c>
      <c r="H1289" t="s">
        <v>39</v>
      </c>
      <c r="I1289" t="s">
        <v>58</v>
      </c>
      <c r="J1289" t="s">
        <v>29</v>
      </c>
      <c r="K1289" t="s">
        <v>257</v>
      </c>
      <c r="L1289" t="s">
        <v>43</v>
      </c>
      <c r="M1289" t="s">
        <v>2197</v>
      </c>
      <c r="N1289">
        <v>0.41</v>
      </c>
      <c r="O1289" t="s">
        <v>33</v>
      </c>
      <c r="P1289" t="s">
        <v>34</v>
      </c>
      <c r="Q1289" t="s">
        <v>45</v>
      </c>
      <c r="R1289" t="s">
        <v>2198</v>
      </c>
      <c r="S1289">
        <v>92236</v>
      </c>
      <c r="T1289" s="3">
        <v>42079</v>
      </c>
      <c r="U1289" s="3">
        <v>42080</v>
      </c>
      <c r="V1289">
        <v>-550.42999999999995</v>
      </c>
      <c r="W1289">
        <v>5</v>
      </c>
      <c r="X1289">
        <v>337.86</v>
      </c>
      <c r="Y1289">
        <v>88721</v>
      </c>
    </row>
    <row r="1290" spans="1:25" x14ac:dyDescent="0.25">
      <c r="A1290">
        <v>26049</v>
      </c>
      <c r="B1290" t="s">
        <v>25</v>
      </c>
      <c r="C1290">
        <v>0.04</v>
      </c>
      <c r="D1290">
        <v>21.38</v>
      </c>
      <c r="E1290">
        <v>8.99</v>
      </c>
      <c r="F1290">
        <v>2323</v>
      </c>
      <c r="G1290" t="s">
        <v>2196</v>
      </c>
      <c r="H1290" t="s">
        <v>49</v>
      </c>
      <c r="I1290" t="s">
        <v>58</v>
      </c>
      <c r="J1290" t="s">
        <v>29</v>
      </c>
      <c r="K1290" t="s">
        <v>30</v>
      </c>
      <c r="L1290" t="s">
        <v>51</v>
      </c>
      <c r="M1290" t="s">
        <v>2199</v>
      </c>
      <c r="N1290">
        <v>0.59</v>
      </c>
      <c r="O1290" t="s">
        <v>33</v>
      </c>
      <c r="P1290" t="s">
        <v>34</v>
      </c>
      <c r="Q1290" t="s">
        <v>45</v>
      </c>
      <c r="R1290" t="s">
        <v>2198</v>
      </c>
      <c r="S1290">
        <v>92236</v>
      </c>
      <c r="T1290" s="3">
        <v>42079</v>
      </c>
      <c r="U1290" s="3">
        <v>42081</v>
      </c>
      <c r="V1290">
        <v>-52.12</v>
      </c>
      <c r="W1290">
        <v>4</v>
      </c>
      <c r="X1290">
        <v>84.21</v>
      </c>
      <c r="Y1290">
        <v>88721</v>
      </c>
    </row>
    <row r="1291" spans="1:25" x14ac:dyDescent="0.25">
      <c r="A1291">
        <v>23053</v>
      </c>
      <c r="B1291" t="s">
        <v>37</v>
      </c>
      <c r="C1291">
        <v>0.06</v>
      </c>
      <c r="D1291">
        <v>4.9800000000000004</v>
      </c>
      <c r="E1291">
        <v>4.62</v>
      </c>
      <c r="F1291">
        <v>2323</v>
      </c>
      <c r="G1291" t="s">
        <v>2196</v>
      </c>
      <c r="H1291" t="s">
        <v>27</v>
      </c>
      <c r="I1291" t="s">
        <v>58</v>
      </c>
      <c r="J1291" t="s">
        <v>77</v>
      </c>
      <c r="K1291" t="s">
        <v>180</v>
      </c>
      <c r="L1291" t="s">
        <v>51</v>
      </c>
      <c r="M1291" t="s">
        <v>411</v>
      </c>
      <c r="N1291">
        <v>0.64</v>
      </c>
      <c r="O1291" t="s">
        <v>33</v>
      </c>
      <c r="P1291" t="s">
        <v>34</v>
      </c>
      <c r="Q1291" t="s">
        <v>45</v>
      </c>
      <c r="R1291" t="s">
        <v>2198</v>
      </c>
      <c r="S1291">
        <v>92236</v>
      </c>
      <c r="T1291" s="3">
        <v>42174</v>
      </c>
      <c r="U1291" s="3">
        <v>42174</v>
      </c>
      <c r="V1291">
        <v>-27.004999999999999</v>
      </c>
      <c r="W1291">
        <v>7</v>
      </c>
      <c r="X1291">
        <v>38.74</v>
      </c>
      <c r="Y1291">
        <v>88722</v>
      </c>
    </row>
    <row r="1292" spans="1:25" x14ac:dyDescent="0.25">
      <c r="A1292">
        <v>25456</v>
      </c>
      <c r="B1292" t="s">
        <v>56</v>
      </c>
      <c r="C1292">
        <v>0.06</v>
      </c>
      <c r="D1292">
        <v>28.53</v>
      </c>
      <c r="E1292">
        <v>1.49</v>
      </c>
      <c r="F1292">
        <v>2330</v>
      </c>
      <c r="G1292" t="s">
        <v>2200</v>
      </c>
      <c r="H1292" t="s">
        <v>49</v>
      </c>
      <c r="I1292" t="s">
        <v>40</v>
      </c>
      <c r="J1292" t="s">
        <v>29</v>
      </c>
      <c r="K1292" t="s">
        <v>109</v>
      </c>
      <c r="L1292" t="s">
        <v>59</v>
      </c>
      <c r="M1292" t="s">
        <v>332</v>
      </c>
      <c r="N1292">
        <v>0.38</v>
      </c>
      <c r="O1292" t="s">
        <v>33</v>
      </c>
      <c r="P1292" t="s">
        <v>61</v>
      </c>
      <c r="Q1292" t="s">
        <v>330</v>
      </c>
      <c r="R1292" t="s">
        <v>2201</v>
      </c>
      <c r="S1292">
        <v>52302</v>
      </c>
      <c r="T1292" s="3">
        <v>42087</v>
      </c>
      <c r="U1292" s="3">
        <v>42090</v>
      </c>
      <c r="V1292">
        <v>74.638500000000008</v>
      </c>
      <c r="W1292">
        <v>5</v>
      </c>
      <c r="X1292">
        <v>134.09</v>
      </c>
      <c r="Y1292">
        <v>90964</v>
      </c>
    </row>
    <row r="1293" spans="1:25" x14ac:dyDescent="0.25">
      <c r="A1293">
        <v>19441</v>
      </c>
      <c r="B1293" t="s">
        <v>25</v>
      </c>
      <c r="C1293">
        <v>0.06</v>
      </c>
      <c r="D1293">
        <v>180.98</v>
      </c>
      <c r="E1293">
        <v>26.2</v>
      </c>
      <c r="F1293">
        <v>2333</v>
      </c>
      <c r="G1293" t="s">
        <v>2202</v>
      </c>
      <c r="H1293" t="s">
        <v>39</v>
      </c>
      <c r="I1293" t="s">
        <v>58</v>
      </c>
      <c r="J1293" t="s">
        <v>41</v>
      </c>
      <c r="K1293" t="s">
        <v>42</v>
      </c>
      <c r="L1293" t="s">
        <v>43</v>
      </c>
      <c r="M1293" t="s">
        <v>241</v>
      </c>
      <c r="N1293">
        <v>0.59</v>
      </c>
      <c r="O1293" t="s">
        <v>33</v>
      </c>
      <c r="P1293" t="s">
        <v>61</v>
      </c>
      <c r="Q1293" t="s">
        <v>1858</v>
      </c>
      <c r="R1293" t="s">
        <v>2203</v>
      </c>
      <c r="S1293">
        <v>54302</v>
      </c>
      <c r="T1293" s="3">
        <v>42178</v>
      </c>
      <c r="U1293" s="3">
        <v>42179</v>
      </c>
      <c r="V1293">
        <v>-122.235</v>
      </c>
      <c r="W1293">
        <v>1</v>
      </c>
      <c r="X1293">
        <v>191.73</v>
      </c>
      <c r="Y1293">
        <v>89611</v>
      </c>
    </row>
    <row r="1294" spans="1:25" x14ac:dyDescent="0.25">
      <c r="A1294">
        <v>23721</v>
      </c>
      <c r="B1294" t="s">
        <v>106</v>
      </c>
      <c r="C1294">
        <v>0.06</v>
      </c>
      <c r="D1294">
        <v>60.65</v>
      </c>
      <c r="E1294">
        <v>12.23</v>
      </c>
      <c r="F1294">
        <v>2334</v>
      </c>
      <c r="G1294" t="s">
        <v>2204</v>
      </c>
      <c r="H1294" t="s">
        <v>49</v>
      </c>
      <c r="I1294" t="s">
        <v>114</v>
      </c>
      <c r="J1294" t="s">
        <v>41</v>
      </c>
      <c r="K1294" t="s">
        <v>50</v>
      </c>
      <c r="L1294" t="s">
        <v>86</v>
      </c>
      <c r="M1294" t="s">
        <v>1761</v>
      </c>
      <c r="N1294">
        <v>0.64</v>
      </c>
      <c r="O1294" t="s">
        <v>33</v>
      </c>
      <c r="P1294" t="s">
        <v>61</v>
      </c>
      <c r="Q1294" t="s">
        <v>1858</v>
      </c>
      <c r="R1294" t="s">
        <v>2205</v>
      </c>
      <c r="S1294">
        <v>53220</v>
      </c>
      <c r="T1294" s="3">
        <v>42100</v>
      </c>
      <c r="U1294" s="3">
        <v>42102</v>
      </c>
      <c r="V1294">
        <v>427.00649999999996</v>
      </c>
      <c r="W1294">
        <v>10</v>
      </c>
      <c r="X1294">
        <v>618.85</v>
      </c>
      <c r="Y1294">
        <v>89608</v>
      </c>
    </row>
    <row r="1295" spans="1:25" x14ac:dyDescent="0.25">
      <c r="A1295">
        <v>23693</v>
      </c>
      <c r="B1295" t="s">
        <v>37</v>
      </c>
      <c r="C1295">
        <v>0.05</v>
      </c>
      <c r="D1295">
        <v>14.81</v>
      </c>
      <c r="E1295">
        <v>13.32</v>
      </c>
      <c r="F1295">
        <v>2334</v>
      </c>
      <c r="G1295" t="s">
        <v>2204</v>
      </c>
      <c r="H1295" t="s">
        <v>49</v>
      </c>
      <c r="I1295" t="s">
        <v>58</v>
      </c>
      <c r="J1295" t="s">
        <v>29</v>
      </c>
      <c r="K1295" t="s">
        <v>257</v>
      </c>
      <c r="L1295" t="s">
        <v>59</v>
      </c>
      <c r="M1295" t="s">
        <v>833</v>
      </c>
      <c r="N1295">
        <v>0.43</v>
      </c>
      <c r="O1295" t="s">
        <v>33</v>
      </c>
      <c r="P1295" t="s">
        <v>61</v>
      </c>
      <c r="Q1295" t="s">
        <v>1858</v>
      </c>
      <c r="R1295" t="s">
        <v>2205</v>
      </c>
      <c r="S1295">
        <v>53220</v>
      </c>
      <c r="T1295" s="3">
        <v>42103</v>
      </c>
      <c r="U1295" s="3">
        <v>42105</v>
      </c>
      <c r="V1295">
        <v>-190.49</v>
      </c>
      <c r="W1295">
        <v>8</v>
      </c>
      <c r="X1295">
        <v>115.99</v>
      </c>
      <c r="Y1295">
        <v>89609</v>
      </c>
    </row>
    <row r="1296" spans="1:25" x14ac:dyDescent="0.25">
      <c r="A1296">
        <v>23694</v>
      </c>
      <c r="B1296" t="s">
        <v>37</v>
      </c>
      <c r="C1296">
        <v>0.08</v>
      </c>
      <c r="D1296">
        <v>2.78</v>
      </c>
      <c r="E1296">
        <v>1.25</v>
      </c>
      <c r="F1296">
        <v>2334</v>
      </c>
      <c r="G1296" t="s">
        <v>2204</v>
      </c>
      <c r="H1296" t="s">
        <v>49</v>
      </c>
      <c r="I1296" t="s">
        <v>58</v>
      </c>
      <c r="J1296" t="s">
        <v>29</v>
      </c>
      <c r="K1296" t="s">
        <v>30</v>
      </c>
      <c r="L1296" t="s">
        <v>31</v>
      </c>
      <c r="M1296" t="s">
        <v>2206</v>
      </c>
      <c r="N1296">
        <v>0.59</v>
      </c>
      <c r="O1296" t="s">
        <v>33</v>
      </c>
      <c r="P1296" t="s">
        <v>61</v>
      </c>
      <c r="Q1296" t="s">
        <v>1858</v>
      </c>
      <c r="R1296" t="s">
        <v>2205</v>
      </c>
      <c r="S1296">
        <v>53220</v>
      </c>
      <c r="T1296" s="3">
        <v>42103</v>
      </c>
      <c r="U1296" s="3">
        <v>42104</v>
      </c>
      <c r="V1296">
        <v>-8.77</v>
      </c>
      <c r="W1296">
        <v>7</v>
      </c>
      <c r="X1296">
        <v>19.46</v>
      </c>
      <c r="Y1296">
        <v>89609</v>
      </c>
    </row>
    <row r="1297" spans="1:25" x14ac:dyDescent="0.25">
      <c r="A1297">
        <v>24952</v>
      </c>
      <c r="B1297" t="s">
        <v>106</v>
      </c>
      <c r="C1297">
        <v>0.06</v>
      </c>
      <c r="D1297">
        <v>3.74</v>
      </c>
      <c r="E1297">
        <v>0.94</v>
      </c>
      <c r="F1297">
        <v>2334</v>
      </c>
      <c r="G1297" t="s">
        <v>2204</v>
      </c>
      <c r="H1297" t="s">
        <v>49</v>
      </c>
      <c r="I1297" t="s">
        <v>40</v>
      </c>
      <c r="J1297" t="s">
        <v>29</v>
      </c>
      <c r="K1297" t="s">
        <v>66</v>
      </c>
      <c r="L1297" t="s">
        <v>31</v>
      </c>
      <c r="M1297" t="s">
        <v>2207</v>
      </c>
      <c r="N1297">
        <v>0.83</v>
      </c>
      <c r="O1297" t="s">
        <v>33</v>
      </c>
      <c r="P1297" t="s">
        <v>61</v>
      </c>
      <c r="Q1297" t="s">
        <v>1858</v>
      </c>
      <c r="R1297" t="s">
        <v>2205</v>
      </c>
      <c r="S1297">
        <v>53220</v>
      </c>
      <c r="T1297" s="3">
        <v>42157</v>
      </c>
      <c r="U1297" s="3">
        <v>42164</v>
      </c>
      <c r="V1297">
        <v>-7.6849999999999996</v>
      </c>
      <c r="W1297">
        <v>12</v>
      </c>
      <c r="X1297">
        <v>44.75</v>
      </c>
      <c r="Y1297">
        <v>89610</v>
      </c>
    </row>
    <row r="1298" spans="1:25" x14ac:dyDescent="0.25">
      <c r="A1298">
        <v>25241</v>
      </c>
      <c r="B1298" t="s">
        <v>47</v>
      </c>
      <c r="C1298">
        <v>0.06</v>
      </c>
      <c r="D1298">
        <v>2.08</v>
      </c>
      <c r="E1298">
        <v>5.33</v>
      </c>
      <c r="F1298">
        <v>2338</v>
      </c>
      <c r="G1298" t="s">
        <v>2208</v>
      </c>
      <c r="H1298" t="s">
        <v>49</v>
      </c>
      <c r="I1298" t="s">
        <v>40</v>
      </c>
      <c r="J1298" t="s">
        <v>41</v>
      </c>
      <c r="K1298" t="s">
        <v>50</v>
      </c>
      <c r="L1298" t="s">
        <v>59</v>
      </c>
      <c r="M1298" t="s">
        <v>744</v>
      </c>
      <c r="N1298">
        <v>0.43</v>
      </c>
      <c r="O1298" t="s">
        <v>33</v>
      </c>
      <c r="P1298" t="s">
        <v>53</v>
      </c>
      <c r="Q1298" t="s">
        <v>415</v>
      </c>
      <c r="R1298" t="s">
        <v>2109</v>
      </c>
      <c r="S1298">
        <v>20740</v>
      </c>
      <c r="T1298" s="3">
        <v>42017</v>
      </c>
      <c r="U1298" s="3">
        <v>42017</v>
      </c>
      <c r="V1298">
        <v>-82.559200000000004</v>
      </c>
      <c r="W1298">
        <v>4</v>
      </c>
      <c r="X1298">
        <v>9.23</v>
      </c>
      <c r="Y1298">
        <v>91480</v>
      </c>
    </row>
    <row r="1299" spans="1:25" x14ac:dyDescent="0.25">
      <c r="A1299">
        <v>26137</v>
      </c>
      <c r="B1299" t="s">
        <v>25</v>
      </c>
      <c r="C1299">
        <v>0.1</v>
      </c>
      <c r="D1299">
        <v>6.75</v>
      </c>
      <c r="E1299">
        <v>2.99</v>
      </c>
      <c r="F1299">
        <v>2338</v>
      </c>
      <c r="G1299" t="s">
        <v>2208</v>
      </c>
      <c r="H1299" t="s">
        <v>49</v>
      </c>
      <c r="I1299" t="s">
        <v>40</v>
      </c>
      <c r="J1299" t="s">
        <v>29</v>
      </c>
      <c r="K1299" t="s">
        <v>109</v>
      </c>
      <c r="L1299" t="s">
        <v>59</v>
      </c>
      <c r="M1299" t="s">
        <v>2209</v>
      </c>
      <c r="N1299">
        <v>0.35</v>
      </c>
      <c r="O1299" t="s">
        <v>33</v>
      </c>
      <c r="P1299" t="s">
        <v>53</v>
      </c>
      <c r="Q1299" t="s">
        <v>415</v>
      </c>
      <c r="R1299" t="s">
        <v>2109</v>
      </c>
      <c r="S1299">
        <v>20740</v>
      </c>
      <c r="T1299" s="3">
        <v>42092</v>
      </c>
      <c r="U1299" s="3">
        <v>42092</v>
      </c>
      <c r="V1299">
        <v>18.147500000000001</v>
      </c>
      <c r="W1299">
        <v>15</v>
      </c>
      <c r="X1299">
        <v>96.13</v>
      </c>
      <c r="Y1299">
        <v>91481</v>
      </c>
    </row>
    <row r="1300" spans="1:25" x14ac:dyDescent="0.25">
      <c r="A1300">
        <v>22526</v>
      </c>
      <c r="B1300" t="s">
        <v>56</v>
      </c>
      <c r="C1300">
        <v>0.05</v>
      </c>
      <c r="D1300">
        <v>11.58</v>
      </c>
      <c r="E1300">
        <v>6.97</v>
      </c>
      <c r="F1300">
        <v>2339</v>
      </c>
      <c r="G1300" t="s">
        <v>2210</v>
      </c>
      <c r="H1300" t="s">
        <v>49</v>
      </c>
      <c r="I1300" t="s">
        <v>40</v>
      </c>
      <c r="J1300" t="s">
        <v>29</v>
      </c>
      <c r="K1300" t="s">
        <v>69</v>
      </c>
      <c r="L1300" t="s">
        <v>59</v>
      </c>
      <c r="M1300" t="s">
        <v>686</v>
      </c>
      <c r="N1300">
        <v>0.35</v>
      </c>
      <c r="O1300" t="s">
        <v>33</v>
      </c>
      <c r="P1300" t="s">
        <v>61</v>
      </c>
      <c r="Q1300" t="s">
        <v>130</v>
      </c>
      <c r="R1300" t="s">
        <v>2211</v>
      </c>
      <c r="S1300">
        <v>77015</v>
      </c>
      <c r="T1300" s="3">
        <v>42149</v>
      </c>
      <c r="U1300" s="3">
        <v>42152</v>
      </c>
      <c r="V1300">
        <v>2.8060000000000027</v>
      </c>
      <c r="W1300">
        <v>6</v>
      </c>
      <c r="X1300">
        <v>73.959999999999994</v>
      </c>
      <c r="Y1300">
        <v>91482</v>
      </c>
    </row>
    <row r="1301" spans="1:25" x14ac:dyDescent="0.25">
      <c r="A1301">
        <v>19052</v>
      </c>
      <c r="B1301" t="s">
        <v>56</v>
      </c>
      <c r="C1301">
        <v>7.0000000000000007E-2</v>
      </c>
      <c r="D1301">
        <v>200.98</v>
      </c>
      <c r="E1301">
        <v>23.76</v>
      </c>
      <c r="F1301">
        <v>2345</v>
      </c>
      <c r="G1301" t="s">
        <v>2212</v>
      </c>
      <c r="H1301" t="s">
        <v>39</v>
      </c>
      <c r="I1301" t="s">
        <v>28</v>
      </c>
      <c r="J1301" t="s">
        <v>41</v>
      </c>
      <c r="K1301" t="s">
        <v>42</v>
      </c>
      <c r="L1301" t="s">
        <v>43</v>
      </c>
      <c r="M1301" t="s">
        <v>2213</v>
      </c>
      <c r="N1301">
        <v>0.57999999999999996</v>
      </c>
      <c r="O1301" t="s">
        <v>33</v>
      </c>
      <c r="P1301" t="s">
        <v>136</v>
      </c>
      <c r="Q1301" t="s">
        <v>613</v>
      </c>
      <c r="R1301" t="s">
        <v>2129</v>
      </c>
      <c r="S1301">
        <v>42003</v>
      </c>
      <c r="T1301" s="3">
        <v>42077</v>
      </c>
      <c r="U1301" s="3">
        <v>42078</v>
      </c>
      <c r="V1301">
        <v>-132.42600000000002</v>
      </c>
      <c r="W1301">
        <v>9</v>
      </c>
      <c r="X1301">
        <v>1805.9</v>
      </c>
      <c r="Y1301">
        <v>89504</v>
      </c>
    </row>
    <row r="1302" spans="1:25" x14ac:dyDescent="0.25">
      <c r="A1302">
        <v>19053</v>
      </c>
      <c r="B1302" t="s">
        <v>56</v>
      </c>
      <c r="C1302">
        <v>0.02</v>
      </c>
      <c r="D1302">
        <v>179.29</v>
      </c>
      <c r="E1302">
        <v>29.21</v>
      </c>
      <c r="F1302">
        <v>2345</v>
      </c>
      <c r="G1302" t="s">
        <v>2212</v>
      </c>
      <c r="H1302" t="s">
        <v>39</v>
      </c>
      <c r="I1302" t="s">
        <v>28</v>
      </c>
      <c r="J1302" t="s">
        <v>41</v>
      </c>
      <c r="K1302" t="s">
        <v>152</v>
      </c>
      <c r="L1302" t="s">
        <v>121</v>
      </c>
      <c r="M1302" t="s">
        <v>629</v>
      </c>
      <c r="N1302">
        <v>0.76</v>
      </c>
      <c r="O1302" t="s">
        <v>33</v>
      </c>
      <c r="P1302" t="s">
        <v>136</v>
      </c>
      <c r="Q1302" t="s">
        <v>613</v>
      </c>
      <c r="R1302" t="s">
        <v>2129</v>
      </c>
      <c r="S1302">
        <v>42003</v>
      </c>
      <c r="T1302" s="3">
        <v>42077</v>
      </c>
      <c r="U1302" s="3">
        <v>42077</v>
      </c>
      <c r="V1302">
        <v>-411.23599999999999</v>
      </c>
      <c r="W1302">
        <v>2</v>
      </c>
      <c r="X1302">
        <v>311.41000000000003</v>
      </c>
      <c r="Y1302">
        <v>89504</v>
      </c>
    </row>
    <row r="1303" spans="1:25" x14ac:dyDescent="0.25">
      <c r="A1303">
        <v>20776</v>
      </c>
      <c r="B1303" t="s">
        <v>106</v>
      </c>
      <c r="C1303">
        <v>0.03</v>
      </c>
      <c r="D1303">
        <v>297.64</v>
      </c>
      <c r="E1303">
        <v>14.7</v>
      </c>
      <c r="F1303">
        <v>2346</v>
      </c>
      <c r="G1303" t="s">
        <v>2214</v>
      </c>
      <c r="H1303" t="s">
        <v>39</v>
      </c>
      <c r="I1303" t="s">
        <v>28</v>
      </c>
      <c r="J1303" t="s">
        <v>77</v>
      </c>
      <c r="K1303" t="s">
        <v>85</v>
      </c>
      <c r="L1303" t="s">
        <v>43</v>
      </c>
      <c r="M1303" t="s">
        <v>565</v>
      </c>
      <c r="N1303">
        <v>0.56999999999999995</v>
      </c>
      <c r="O1303" t="s">
        <v>33</v>
      </c>
      <c r="P1303" t="s">
        <v>136</v>
      </c>
      <c r="Q1303" t="s">
        <v>613</v>
      </c>
      <c r="R1303" t="s">
        <v>2215</v>
      </c>
      <c r="S1303">
        <v>40258</v>
      </c>
      <c r="T1303" s="3">
        <v>42014</v>
      </c>
      <c r="U1303" s="3">
        <v>42019</v>
      </c>
      <c r="V1303">
        <v>-48.971999999999994</v>
      </c>
      <c r="W1303">
        <v>12</v>
      </c>
      <c r="X1303">
        <v>3707.05</v>
      </c>
      <c r="Y1303">
        <v>89503</v>
      </c>
    </row>
    <row r="1304" spans="1:25" x14ac:dyDescent="0.25">
      <c r="A1304">
        <v>21627</v>
      </c>
      <c r="B1304" t="s">
        <v>25</v>
      </c>
      <c r="C1304">
        <v>0.1</v>
      </c>
      <c r="D1304">
        <v>218.75</v>
      </c>
      <c r="E1304">
        <v>69.64</v>
      </c>
      <c r="F1304">
        <v>2346</v>
      </c>
      <c r="G1304" t="s">
        <v>2214</v>
      </c>
      <c r="H1304" t="s">
        <v>39</v>
      </c>
      <c r="I1304" t="s">
        <v>28</v>
      </c>
      <c r="J1304" t="s">
        <v>41</v>
      </c>
      <c r="K1304" t="s">
        <v>152</v>
      </c>
      <c r="L1304" t="s">
        <v>121</v>
      </c>
      <c r="M1304" t="s">
        <v>655</v>
      </c>
      <c r="N1304">
        <v>0.77</v>
      </c>
      <c r="O1304" t="s">
        <v>33</v>
      </c>
      <c r="P1304" t="s">
        <v>136</v>
      </c>
      <c r="Q1304" t="s">
        <v>613</v>
      </c>
      <c r="R1304" t="s">
        <v>2215</v>
      </c>
      <c r="S1304">
        <v>40258</v>
      </c>
      <c r="T1304" s="3">
        <v>42144</v>
      </c>
      <c r="U1304" s="3">
        <v>42145</v>
      </c>
      <c r="V1304">
        <v>62.297999999999995</v>
      </c>
      <c r="W1304">
        <v>17</v>
      </c>
      <c r="X1304">
        <v>2805.18</v>
      </c>
      <c r="Y1304">
        <v>89505</v>
      </c>
    </row>
    <row r="1305" spans="1:25" x14ac:dyDescent="0.25">
      <c r="A1305">
        <v>18675</v>
      </c>
      <c r="B1305" t="s">
        <v>47</v>
      </c>
      <c r="C1305">
        <v>0.08</v>
      </c>
      <c r="D1305">
        <v>6.48</v>
      </c>
      <c r="E1305">
        <v>7.49</v>
      </c>
      <c r="F1305">
        <v>2351</v>
      </c>
      <c r="G1305" t="s">
        <v>2216</v>
      </c>
      <c r="H1305" t="s">
        <v>49</v>
      </c>
      <c r="I1305" t="s">
        <v>28</v>
      </c>
      <c r="J1305" t="s">
        <v>29</v>
      </c>
      <c r="K1305" t="s">
        <v>93</v>
      </c>
      <c r="L1305" t="s">
        <v>59</v>
      </c>
      <c r="M1305" t="s">
        <v>1950</v>
      </c>
      <c r="N1305">
        <v>0.37</v>
      </c>
      <c r="O1305" t="s">
        <v>33</v>
      </c>
      <c r="P1305" t="s">
        <v>53</v>
      </c>
      <c r="Q1305" t="s">
        <v>415</v>
      </c>
      <c r="R1305" t="s">
        <v>2217</v>
      </c>
      <c r="S1305">
        <v>21114</v>
      </c>
      <c r="T1305" s="3">
        <v>42093</v>
      </c>
      <c r="U1305" s="3">
        <v>42096</v>
      </c>
      <c r="V1305">
        <v>-119.32</v>
      </c>
      <c r="W1305">
        <v>13</v>
      </c>
      <c r="X1305">
        <v>80.86</v>
      </c>
      <c r="Y1305">
        <v>86163</v>
      </c>
    </row>
    <row r="1306" spans="1:25" x14ac:dyDescent="0.25">
      <c r="A1306">
        <v>20904</v>
      </c>
      <c r="B1306" t="s">
        <v>47</v>
      </c>
      <c r="C1306">
        <v>0.06</v>
      </c>
      <c r="D1306">
        <v>59.76</v>
      </c>
      <c r="E1306">
        <v>9.7100000000000009</v>
      </c>
      <c r="F1306">
        <v>2352</v>
      </c>
      <c r="G1306" t="s">
        <v>2218</v>
      </c>
      <c r="H1306" t="s">
        <v>49</v>
      </c>
      <c r="I1306" t="s">
        <v>114</v>
      </c>
      <c r="J1306" t="s">
        <v>29</v>
      </c>
      <c r="K1306" t="s">
        <v>141</v>
      </c>
      <c r="L1306" t="s">
        <v>59</v>
      </c>
      <c r="M1306" t="s">
        <v>1028</v>
      </c>
      <c r="N1306">
        <v>0.56999999999999995</v>
      </c>
      <c r="O1306" t="s">
        <v>33</v>
      </c>
      <c r="P1306" t="s">
        <v>53</v>
      </c>
      <c r="Q1306" t="s">
        <v>415</v>
      </c>
      <c r="R1306" t="s">
        <v>2219</v>
      </c>
      <c r="S1306">
        <v>21501</v>
      </c>
      <c r="T1306" s="3">
        <v>42175</v>
      </c>
      <c r="U1306" s="3">
        <v>42178</v>
      </c>
      <c r="V1306">
        <v>756.67470000000003</v>
      </c>
      <c r="W1306">
        <v>18</v>
      </c>
      <c r="X1306">
        <v>1096.6300000000001</v>
      </c>
      <c r="Y1306">
        <v>86165</v>
      </c>
    </row>
    <row r="1307" spans="1:25" x14ac:dyDescent="0.25">
      <c r="A1307">
        <v>20905</v>
      </c>
      <c r="B1307" t="s">
        <v>47</v>
      </c>
      <c r="C1307">
        <v>7.0000000000000007E-2</v>
      </c>
      <c r="D1307">
        <v>195.99</v>
      </c>
      <c r="E1307">
        <v>4.2</v>
      </c>
      <c r="F1307">
        <v>2352</v>
      </c>
      <c r="G1307" t="s">
        <v>2218</v>
      </c>
      <c r="H1307" t="s">
        <v>49</v>
      </c>
      <c r="I1307" t="s">
        <v>114</v>
      </c>
      <c r="J1307" t="s">
        <v>77</v>
      </c>
      <c r="K1307" t="s">
        <v>78</v>
      </c>
      <c r="L1307" t="s">
        <v>59</v>
      </c>
      <c r="M1307" t="s">
        <v>2220</v>
      </c>
      <c r="N1307">
        <v>0.56000000000000005</v>
      </c>
      <c r="O1307" t="s">
        <v>33</v>
      </c>
      <c r="P1307" t="s">
        <v>53</v>
      </c>
      <c r="Q1307" t="s">
        <v>415</v>
      </c>
      <c r="R1307" t="s">
        <v>2219</v>
      </c>
      <c r="S1307">
        <v>21501</v>
      </c>
      <c r="T1307" s="3">
        <v>42175</v>
      </c>
      <c r="U1307" s="3">
        <v>42178</v>
      </c>
      <c r="V1307">
        <v>-222.34299999999999</v>
      </c>
      <c r="W1307">
        <v>4</v>
      </c>
      <c r="X1307">
        <v>632.12</v>
      </c>
      <c r="Y1307">
        <v>86165</v>
      </c>
    </row>
    <row r="1308" spans="1:25" x14ac:dyDescent="0.25">
      <c r="A1308">
        <v>19270</v>
      </c>
      <c r="B1308" t="s">
        <v>37</v>
      </c>
      <c r="C1308">
        <v>0.09</v>
      </c>
      <c r="D1308">
        <v>71.37</v>
      </c>
      <c r="E1308">
        <v>69</v>
      </c>
      <c r="F1308">
        <v>2352</v>
      </c>
      <c r="G1308" t="s">
        <v>2218</v>
      </c>
      <c r="H1308" t="s">
        <v>49</v>
      </c>
      <c r="I1308" t="s">
        <v>40</v>
      </c>
      <c r="J1308" t="s">
        <v>41</v>
      </c>
      <c r="K1308" t="s">
        <v>152</v>
      </c>
      <c r="L1308" t="s">
        <v>236</v>
      </c>
      <c r="M1308" t="s">
        <v>2221</v>
      </c>
      <c r="N1308">
        <v>0.68</v>
      </c>
      <c r="O1308" t="s">
        <v>33</v>
      </c>
      <c r="P1308" t="s">
        <v>53</v>
      </c>
      <c r="Q1308" t="s">
        <v>415</v>
      </c>
      <c r="R1308" t="s">
        <v>2219</v>
      </c>
      <c r="S1308">
        <v>21501</v>
      </c>
      <c r="T1308" s="3">
        <v>42178</v>
      </c>
      <c r="U1308" s="3">
        <v>42179</v>
      </c>
      <c r="V1308">
        <v>-1537.1356000000003</v>
      </c>
      <c r="W1308">
        <v>19</v>
      </c>
      <c r="X1308">
        <v>1302.98</v>
      </c>
      <c r="Y1308">
        <v>86166</v>
      </c>
    </row>
    <row r="1309" spans="1:25" x14ac:dyDescent="0.25">
      <c r="A1309">
        <v>25338</v>
      </c>
      <c r="B1309" t="s">
        <v>47</v>
      </c>
      <c r="C1309">
        <v>0.04</v>
      </c>
      <c r="D1309">
        <v>5.98</v>
      </c>
      <c r="E1309">
        <v>0.96</v>
      </c>
      <c r="F1309">
        <v>2353</v>
      </c>
      <c r="G1309" t="s">
        <v>2222</v>
      </c>
      <c r="H1309" t="s">
        <v>49</v>
      </c>
      <c r="I1309" t="s">
        <v>28</v>
      </c>
      <c r="J1309" t="s">
        <v>29</v>
      </c>
      <c r="K1309" t="s">
        <v>30</v>
      </c>
      <c r="L1309" t="s">
        <v>31</v>
      </c>
      <c r="M1309" t="s">
        <v>1819</v>
      </c>
      <c r="N1309">
        <v>0.6</v>
      </c>
      <c r="O1309" t="s">
        <v>33</v>
      </c>
      <c r="P1309" t="s">
        <v>53</v>
      </c>
      <c r="Q1309" t="s">
        <v>415</v>
      </c>
      <c r="R1309" t="s">
        <v>2223</v>
      </c>
      <c r="S1309">
        <v>21040</v>
      </c>
      <c r="T1309" s="3">
        <v>42123</v>
      </c>
      <c r="U1309" s="3">
        <v>42124</v>
      </c>
      <c r="V1309">
        <v>52.697600000000001</v>
      </c>
      <c r="W1309">
        <v>22</v>
      </c>
      <c r="X1309">
        <v>131.79</v>
      </c>
      <c r="Y1309">
        <v>86164</v>
      </c>
    </row>
    <row r="1310" spans="1:25" x14ac:dyDescent="0.25">
      <c r="A1310">
        <v>25339</v>
      </c>
      <c r="B1310" t="s">
        <v>47</v>
      </c>
      <c r="C1310">
        <v>0.01</v>
      </c>
      <c r="D1310">
        <v>20.99</v>
      </c>
      <c r="E1310">
        <v>0.99</v>
      </c>
      <c r="F1310">
        <v>2353</v>
      </c>
      <c r="G1310" t="s">
        <v>2222</v>
      </c>
      <c r="H1310" t="s">
        <v>49</v>
      </c>
      <c r="I1310" t="s">
        <v>28</v>
      </c>
      <c r="J1310" t="s">
        <v>77</v>
      </c>
      <c r="K1310" t="s">
        <v>78</v>
      </c>
      <c r="L1310" t="s">
        <v>31</v>
      </c>
      <c r="M1310" t="s">
        <v>596</v>
      </c>
      <c r="N1310">
        <v>0.56999999999999995</v>
      </c>
      <c r="O1310" t="s">
        <v>33</v>
      </c>
      <c r="P1310" t="s">
        <v>53</v>
      </c>
      <c r="Q1310" t="s">
        <v>415</v>
      </c>
      <c r="R1310" t="s">
        <v>2223</v>
      </c>
      <c r="S1310">
        <v>21040</v>
      </c>
      <c r="T1310" s="3">
        <v>42123</v>
      </c>
      <c r="U1310" s="3">
        <v>42124</v>
      </c>
      <c r="V1310">
        <v>-78.194159999999982</v>
      </c>
      <c r="W1310">
        <v>2</v>
      </c>
      <c r="X1310">
        <v>35.33</v>
      </c>
      <c r="Y1310">
        <v>86164</v>
      </c>
    </row>
    <row r="1311" spans="1:25" x14ac:dyDescent="0.25">
      <c r="A1311">
        <v>22649</v>
      </c>
      <c r="B1311" t="s">
        <v>37</v>
      </c>
      <c r="C1311">
        <v>0.1</v>
      </c>
      <c r="D1311">
        <v>78.69</v>
      </c>
      <c r="E1311">
        <v>19.989999999999998</v>
      </c>
      <c r="F1311">
        <v>2355</v>
      </c>
      <c r="G1311" t="s">
        <v>2224</v>
      </c>
      <c r="H1311" t="s">
        <v>49</v>
      </c>
      <c r="I1311" t="s">
        <v>114</v>
      </c>
      <c r="J1311" t="s">
        <v>41</v>
      </c>
      <c r="K1311" t="s">
        <v>50</v>
      </c>
      <c r="L1311" t="s">
        <v>59</v>
      </c>
      <c r="M1311" t="s">
        <v>60</v>
      </c>
      <c r="N1311">
        <v>0.43</v>
      </c>
      <c r="O1311" t="s">
        <v>33</v>
      </c>
      <c r="P1311" t="s">
        <v>34</v>
      </c>
      <c r="Q1311" t="s">
        <v>45</v>
      </c>
      <c r="R1311" t="s">
        <v>2198</v>
      </c>
      <c r="S1311">
        <v>92236</v>
      </c>
      <c r="T1311" s="3">
        <v>42050</v>
      </c>
      <c r="U1311" s="3">
        <v>42051</v>
      </c>
      <c r="V1311">
        <v>465.43949999999995</v>
      </c>
      <c r="W1311">
        <v>9</v>
      </c>
      <c r="X1311">
        <v>674.55</v>
      </c>
      <c r="Y1311">
        <v>91304</v>
      </c>
    </row>
    <row r="1312" spans="1:25" x14ac:dyDescent="0.25">
      <c r="A1312">
        <v>21511</v>
      </c>
      <c r="B1312" t="s">
        <v>56</v>
      </c>
      <c r="C1312">
        <v>0.06</v>
      </c>
      <c r="D1312">
        <v>146.34</v>
      </c>
      <c r="E1312">
        <v>43.75</v>
      </c>
      <c r="F1312">
        <v>2355</v>
      </c>
      <c r="G1312" t="s">
        <v>2224</v>
      </c>
      <c r="H1312" t="s">
        <v>39</v>
      </c>
      <c r="I1312" t="s">
        <v>114</v>
      </c>
      <c r="J1312" t="s">
        <v>41</v>
      </c>
      <c r="K1312" t="s">
        <v>152</v>
      </c>
      <c r="L1312" t="s">
        <v>121</v>
      </c>
      <c r="M1312" t="s">
        <v>2190</v>
      </c>
      <c r="N1312">
        <v>0.65</v>
      </c>
      <c r="O1312" t="s">
        <v>33</v>
      </c>
      <c r="P1312" t="s">
        <v>34</v>
      </c>
      <c r="Q1312" t="s">
        <v>45</v>
      </c>
      <c r="R1312" t="s">
        <v>2198</v>
      </c>
      <c r="S1312">
        <v>92236</v>
      </c>
      <c r="T1312" s="3">
        <v>42171</v>
      </c>
      <c r="U1312" s="3">
        <v>42173</v>
      </c>
      <c r="V1312">
        <v>-89.27</v>
      </c>
      <c r="W1312">
        <v>12</v>
      </c>
      <c r="X1312">
        <v>1721.24</v>
      </c>
      <c r="Y1312">
        <v>91306</v>
      </c>
    </row>
    <row r="1313" spans="1:25" x14ac:dyDescent="0.25">
      <c r="A1313">
        <v>24526</v>
      </c>
      <c r="B1313" t="s">
        <v>56</v>
      </c>
      <c r="C1313">
        <v>0</v>
      </c>
      <c r="D1313">
        <v>29.34</v>
      </c>
      <c r="E1313">
        <v>7.87</v>
      </c>
      <c r="F1313">
        <v>2356</v>
      </c>
      <c r="G1313" t="s">
        <v>2225</v>
      </c>
      <c r="H1313" t="s">
        <v>49</v>
      </c>
      <c r="I1313" t="s">
        <v>114</v>
      </c>
      <c r="J1313" t="s">
        <v>41</v>
      </c>
      <c r="K1313" t="s">
        <v>50</v>
      </c>
      <c r="L1313" t="s">
        <v>59</v>
      </c>
      <c r="M1313" t="s">
        <v>556</v>
      </c>
      <c r="N1313">
        <v>0.54</v>
      </c>
      <c r="O1313" t="s">
        <v>33</v>
      </c>
      <c r="P1313" t="s">
        <v>34</v>
      </c>
      <c r="Q1313" t="s">
        <v>2226</v>
      </c>
      <c r="R1313" t="s">
        <v>2227</v>
      </c>
      <c r="S1313">
        <v>82901</v>
      </c>
      <c r="T1313" s="3">
        <v>42078</v>
      </c>
      <c r="U1313" s="3">
        <v>42080</v>
      </c>
      <c r="V1313">
        <v>385.37</v>
      </c>
      <c r="W1313">
        <v>22</v>
      </c>
      <c r="X1313">
        <v>668.38</v>
      </c>
      <c r="Y1313">
        <v>91305</v>
      </c>
    </row>
    <row r="1314" spans="1:25" x14ac:dyDescent="0.25">
      <c r="A1314">
        <v>20798</v>
      </c>
      <c r="B1314" t="s">
        <v>106</v>
      </c>
      <c r="C1314">
        <v>0.1</v>
      </c>
      <c r="D1314">
        <v>205.99</v>
      </c>
      <c r="E1314">
        <v>8.99</v>
      </c>
      <c r="F1314">
        <v>2358</v>
      </c>
      <c r="G1314" t="s">
        <v>2228</v>
      </c>
      <c r="H1314" t="s">
        <v>49</v>
      </c>
      <c r="I1314" t="s">
        <v>28</v>
      </c>
      <c r="J1314" t="s">
        <v>77</v>
      </c>
      <c r="K1314" t="s">
        <v>78</v>
      </c>
      <c r="L1314" t="s">
        <v>59</v>
      </c>
      <c r="M1314" t="s">
        <v>107</v>
      </c>
      <c r="N1314">
        <v>0.56000000000000005</v>
      </c>
      <c r="O1314" t="s">
        <v>33</v>
      </c>
      <c r="P1314" t="s">
        <v>136</v>
      </c>
      <c r="Q1314" t="s">
        <v>362</v>
      </c>
      <c r="R1314" t="s">
        <v>2056</v>
      </c>
      <c r="S1314">
        <v>33311</v>
      </c>
      <c r="T1314" s="3">
        <v>42067</v>
      </c>
      <c r="U1314" s="3">
        <v>42071</v>
      </c>
      <c r="V1314">
        <v>147</v>
      </c>
      <c r="W1314">
        <v>2</v>
      </c>
      <c r="X1314">
        <v>324.62</v>
      </c>
      <c r="Y1314">
        <v>88267</v>
      </c>
    </row>
    <row r="1315" spans="1:25" x14ac:dyDescent="0.25">
      <c r="A1315">
        <v>18892</v>
      </c>
      <c r="B1315" t="s">
        <v>47</v>
      </c>
      <c r="C1315">
        <v>0.05</v>
      </c>
      <c r="D1315">
        <v>2.08</v>
      </c>
      <c r="E1315">
        <v>2.56</v>
      </c>
      <c r="F1315">
        <v>2358</v>
      </c>
      <c r="G1315" t="s">
        <v>2228</v>
      </c>
      <c r="H1315" t="s">
        <v>49</v>
      </c>
      <c r="I1315" t="s">
        <v>40</v>
      </c>
      <c r="J1315" t="s">
        <v>29</v>
      </c>
      <c r="K1315" t="s">
        <v>174</v>
      </c>
      <c r="L1315" t="s">
        <v>51</v>
      </c>
      <c r="M1315" t="s">
        <v>316</v>
      </c>
      <c r="N1315">
        <v>0.55000000000000004</v>
      </c>
      <c r="O1315" t="s">
        <v>33</v>
      </c>
      <c r="P1315" t="s">
        <v>136</v>
      </c>
      <c r="Q1315" t="s">
        <v>362</v>
      </c>
      <c r="R1315" t="s">
        <v>2056</v>
      </c>
      <c r="S1315">
        <v>33311</v>
      </c>
      <c r="T1315" s="3">
        <v>42049</v>
      </c>
      <c r="U1315" s="3">
        <v>42051</v>
      </c>
      <c r="V1315">
        <v>-1045.0160000000001</v>
      </c>
      <c r="W1315">
        <v>19</v>
      </c>
      <c r="X1315">
        <v>40.93</v>
      </c>
      <c r="Y1315">
        <v>88268</v>
      </c>
    </row>
    <row r="1316" spans="1:25" x14ac:dyDescent="0.25">
      <c r="A1316">
        <v>21772</v>
      </c>
      <c r="B1316" t="s">
        <v>47</v>
      </c>
      <c r="C1316">
        <v>0</v>
      </c>
      <c r="D1316">
        <v>7.28</v>
      </c>
      <c r="E1316">
        <v>1.77</v>
      </c>
      <c r="F1316">
        <v>2359</v>
      </c>
      <c r="G1316" t="s">
        <v>2229</v>
      </c>
      <c r="H1316" t="s">
        <v>49</v>
      </c>
      <c r="I1316" t="s">
        <v>40</v>
      </c>
      <c r="J1316" t="s">
        <v>29</v>
      </c>
      <c r="K1316" t="s">
        <v>93</v>
      </c>
      <c r="L1316" t="s">
        <v>31</v>
      </c>
      <c r="M1316" t="s">
        <v>2230</v>
      </c>
      <c r="N1316">
        <v>0.37</v>
      </c>
      <c r="O1316" t="s">
        <v>33</v>
      </c>
      <c r="P1316" t="s">
        <v>136</v>
      </c>
      <c r="Q1316" t="s">
        <v>362</v>
      </c>
      <c r="R1316" t="s">
        <v>2231</v>
      </c>
      <c r="S1316">
        <v>33917</v>
      </c>
      <c r="T1316" s="3">
        <v>42040</v>
      </c>
      <c r="U1316" s="3">
        <v>42040</v>
      </c>
      <c r="V1316">
        <v>167.16000000000003</v>
      </c>
      <c r="W1316">
        <v>7</v>
      </c>
      <c r="X1316">
        <v>53.42</v>
      </c>
      <c r="Y1316">
        <v>88265</v>
      </c>
    </row>
    <row r="1317" spans="1:25" x14ac:dyDescent="0.25">
      <c r="A1317">
        <v>24890</v>
      </c>
      <c r="B1317" t="s">
        <v>25</v>
      </c>
      <c r="C1317">
        <v>0.06</v>
      </c>
      <c r="D1317">
        <v>8.33</v>
      </c>
      <c r="E1317">
        <v>1.99</v>
      </c>
      <c r="F1317">
        <v>2361</v>
      </c>
      <c r="G1317" t="s">
        <v>2232</v>
      </c>
      <c r="H1317" t="s">
        <v>49</v>
      </c>
      <c r="I1317" t="s">
        <v>28</v>
      </c>
      <c r="J1317" t="s">
        <v>77</v>
      </c>
      <c r="K1317" t="s">
        <v>180</v>
      </c>
      <c r="L1317" t="s">
        <v>51</v>
      </c>
      <c r="M1317" t="s">
        <v>414</v>
      </c>
      <c r="N1317">
        <v>0.52</v>
      </c>
      <c r="O1317" t="s">
        <v>33</v>
      </c>
      <c r="P1317" t="s">
        <v>136</v>
      </c>
      <c r="Q1317" t="s">
        <v>362</v>
      </c>
      <c r="R1317" t="s">
        <v>2233</v>
      </c>
      <c r="S1317">
        <v>32259</v>
      </c>
      <c r="T1317" s="3">
        <v>42060</v>
      </c>
      <c r="U1317" s="3">
        <v>42061</v>
      </c>
      <c r="V1317">
        <v>-344.82000000000005</v>
      </c>
      <c r="W1317">
        <v>1</v>
      </c>
      <c r="X1317">
        <v>8.49</v>
      </c>
      <c r="Y1317">
        <v>88266</v>
      </c>
    </row>
    <row r="1318" spans="1:25" x14ac:dyDescent="0.25">
      <c r="A1318">
        <v>19369</v>
      </c>
      <c r="B1318" t="s">
        <v>25</v>
      </c>
      <c r="C1318">
        <v>0</v>
      </c>
      <c r="D1318">
        <v>5.77</v>
      </c>
      <c r="E1318">
        <v>5.92</v>
      </c>
      <c r="F1318">
        <v>2363</v>
      </c>
      <c r="G1318" t="s">
        <v>2234</v>
      </c>
      <c r="H1318" t="s">
        <v>49</v>
      </c>
      <c r="I1318" t="s">
        <v>40</v>
      </c>
      <c r="J1318" t="s">
        <v>41</v>
      </c>
      <c r="K1318" t="s">
        <v>50</v>
      </c>
      <c r="L1318" t="s">
        <v>86</v>
      </c>
      <c r="M1318" t="s">
        <v>2235</v>
      </c>
      <c r="N1318">
        <v>0.55000000000000004</v>
      </c>
      <c r="O1318" t="s">
        <v>33</v>
      </c>
      <c r="P1318" t="s">
        <v>53</v>
      </c>
      <c r="Q1318" t="s">
        <v>154</v>
      </c>
      <c r="R1318" t="s">
        <v>2118</v>
      </c>
      <c r="S1318">
        <v>44256</v>
      </c>
      <c r="T1318" s="3">
        <v>42105</v>
      </c>
      <c r="U1318" s="3">
        <v>42107</v>
      </c>
      <c r="V1318">
        <v>-61.5276</v>
      </c>
      <c r="W1318">
        <v>11</v>
      </c>
      <c r="X1318">
        <v>69.89</v>
      </c>
      <c r="Y1318">
        <v>90040</v>
      </c>
    </row>
    <row r="1319" spans="1:25" x14ac:dyDescent="0.25">
      <c r="A1319">
        <v>21582</v>
      </c>
      <c r="B1319" t="s">
        <v>106</v>
      </c>
      <c r="C1319">
        <v>7.0000000000000007E-2</v>
      </c>
      <c r="D1319">
        <v>5.98</v>
      </c>
      <c r="E1319">
        <v>5.79</v>
      </c>
      <c r="F1319">
        <v>2369</v>
      </c>
      <c r="G1319" t="s">
        <v>2236</v>
      </c>
      <c r="H1319" t="s">
        <v>49</v>
      </c>
      <c r="I1319" t="s">
        <v>114</v>
      </c>
      <c r="J1319" t="s">
        <v>29</v>
      </c>
      <c r="K1319" t="s">
        <v>93</v>
      </c>
      <c r="L1319" t="s">
        <v>59</v>
      </c>
      <c r="M1319" t="s">
        <v>123</v>
      </c>
      <c r="N1319">
        <v>0.36</v>
      </c>
      <c r="O1319" t="s">
        <v>33</v>
      </c>
      <c r="P1319" t="s">
        <v>136</v>
      </c>
      <c r="Q1319" t="s">
        <v>362</v>
      </c>
      <c r="R1319" t="s">
        <v>2237</v>
      </c>
      <c r="S1319">
        <v>33024</v>
      </c>
      <c r="T1319" s="3">
        <v>42017</v>
      </c>
      <c r="U1319" s="3">
        <v>42019</v>
      </c>
      <c r="V1319">
        <v>-41.972700000000003</v>
      </c>
      <c r="W1319">
        <v>13</v>
      </c>
      <c r="X1319">
        <v>77.42</v>
      </c>
      <c r="Y1319">
        <v>90408</v>
      </c>
    </row>
    <row r="1320" spans="1:25" x14ac:dyDescent="0.25">
      <c r="A1320">
        <v>21988</v>
      </c>
      <c r="B1320" t="s">
        <v>56</v>
      </c>
      <c r="C1320">
        <v>0.01</v>
      </c>
      <c r="D1320">
        <v>1.76</v>
      </c>
      <c r="E1320">
        <v>0.7</v>
      </c>
      <c r="F1320">
        <v>2372</v>
      </c>
      <c r="G1320" t="s">
        <v>2238</v>
      </c>
      <c r="H1320" t="s">
        <v>49</v>
      </c>
      <c r="I1320" t="s">
        <v>28</v>
      </c>
      <c r="J1320" t="s">
        <v>29</v>
      </c>
      <c r="K1320" t="s">
        <v>30</v>
      </c>
      <c r="L1320" t="s">
        <v>31</v>
      </c>
      <c r="M1320" t="s">
        <v>127</v>
      </c>
      <c r="N1320">
        <v>0.56000000000000005</v>
      </c>
      <c r="O1320" t="s">
        <v>33</v>
      </c>
      <c r="P1320" t="s">
        <v>61</v>
      </c>
      <c r="Q1320" t="s">
        <v>62</v>
      </c>
      <c r="R1320" t="s">
        <v>2239</v>
      </c>
      <c r="S1320">
        <v>55803</v>
      </c>
      <c r="T1320" s="3">
        <v>42078</v>
      </c>
      <c r="U1320" s="3">
        <v>42079</v>
      </c>
      <c r="V1320">
        <v>-1.56</v>
      </c>
      <c r="W1320">
        <v>4</v>
      </c>
      <c r="X1320">
        <v>7.2</v>
      </c>
      <c r="Y1320">
        <v>90714</v>
      </c>
    </row>
    <row r="1321" spans="1:25" x14ac:dyDescent="0.25">
      <c r="A1321">
        <v>22827</v>
      </c>
      <c r="B1321" t="s">
        <v>25</v>
      </c>
      <c r="C1321">
        <v>0.05</v>
      </c>
      <c r="D1321">
        <v>3.28</v>
      </c>
      <c r="E1321">
        <v>3.97</v>
      </c>
      <c r="F1321">
        <v>2376</v>
      </c>
      <c r="G1321" t="s">
        <v>2240</v>
      </c>
      <c r="H1321" t="s">
        <v>49</v>
      </c>
      <c r="I1321" t="s">
        <v>28</v>
      </c>
      <c r="J1321" t="s">
        <v>29</v>
      </c>
      <c r="K1321" t="s">
        <v>30</v>
      </c>
      <c r="L1321" t="s">
        <v>31</v>
      </c>
      <c r="M1321" t="s">
        <v>1793</v>
      </c>
      <c r="N1321">
        <v>0.56000000000000005</v>
      </c>
      <c r="O1321" t="s">
        <v>33</v>
      </c>
      <c r="P1321" t="s">
        <v>34</v>
      </c>
      <c r="Q1321" t="s">
        <v>1741</v>
      </c>
      <c r="R1321" t="s">
        <v>1742</v>
      </c>
      <c r="S1321">
        <v>83843</v>
      </c>
      <c r="T1321" s="3">
        <v>42068</v>
      </c>
      <c r="U1321" s="3">
        <v>42069</v>
      </c>
      <c r="V1321">
        <v>-100.24</v>
      </c>
      <c r="W1321">
        <v>18</v>
      </c>
      <c r="X1321">
        <v>61.29</v>
      </c>
      <c r="Y1321">
        <v>91321</v>
      </c>
    </row>
    <row r="1322" spans="1:25" x14ac:dyDescent="0.25">
      <c r="A1322">
        <v>22828</v>
      </c>
      <c r="B1322" t="s">
        <v>25</v>
      </c>
      <c r="C1322">
        <v>0.03</v>
      </c>
      <c r="D1322">
        <v>6.98</v>
      </c>
      <c r="E1322">
        <v>9.69</v>
      </c>
      <c r="F1322">
        <v>2376</v>
      </c>
      <c r="G1322" t="s">
        <v>2240</v>
      </c>
      <c r="H1322" t="s">
        <v>49</v>
      </c>
      <c r="I1322" t="s">
        <v>28</v>
      </c>
      <c r="J1322" t="s">
        <v>29</v>
      </c>
      <c r="K1322" t="s">
        <v>141</v>
      </c>
      <c r="L1322" t="s">
        <v>59</v>
      </c>
      <c r="M1322" t="s">
        <v>2241</v>
      </c>
      <c r="N1322">
        <v>0.83</v>
      </c>
      <c r="O1322" t="s">
        <v>33</v>
      </c>
      <c r="P1322" t="s">
        <v>34</v>
      </c>
      <c r="Q1322" t="s">
        <v>1741</v>
      </c>
      <c r="R1322" t="s">
        <v>1742</v>
      </c>
      <c r="S1322">
        <v>83843</v>
      </c>
      <c r="T1322" s="3">
        <v>42068</v>
      </c>
      <c r="U1322" s="3">
        <v>42070</v>
      </c>
      <c r="V1322">
        <v>-262.62</v>
      </c>
      <c r="W1322">
        <v>15</v>
      </c>
      <c r="X1322">
        <v>109.15</v>
      </c>
      <c r="Y1322">
        <v>91321</v>
      </c>
    </row>
    <row r="1323" spans="1:25" x14ac:dyDescent="0.25">
      <c r="A1323">
        <v>18151</v>
      </c>
      <c r="B1323" t="s">
        <v>106</v>
      </c>
      <c r="C1323">
        <v>0.06</v>
      </c>
      <c r="D1323">
        <v>122.99</v>
      </c>
      <c r="E1323">
        <v>19.989999999999998</v>
      </c>
      <c r="F1323">
        <v>2379</v>
      </c>
      <c r="G1323" t="s">
        <v>2242</v>
      </c>
      <c r="H1323" t="s">
        <v>49</v>
      </c>
      <c r="I1323" t="s">
        <v>58</v>
      </c>
      <c r="J1323" t="s">
        <v>29</v>
      </c>
      <c r="K1323" t="s">
        <v>109</v>
      </c>
      <c r="L1323" t="s">
        <v>59</v>
      </c>
      <c r="M1323" t="s">
        <v>2243</v>
      </c>
      <c r="N1323">
        <v>0.37</v>
      </c>
      <c r="O1323" t="s">
        <v>33</v>
      </c>
      <c r="P1323" t="s">
        <v>61</v>
      </c>
      <c r="Q1323" t="s">
        <v>300</v>
      </c>
      <c r="R1323" t="s">
        <v>2001</v>
      </c>
      <c r="S1323">
        <v>48135</v>
      </c>
      <c r="T1323" s="3">
        <v>42129</v>
      </c>
      <c r="U1323" s="3">
        <v>42131</v>
      </c>
      <c r="V1323">
        <v>1019.7095999999999</v>
      </c>
      <c r="W1323">
        <v>12</v>
      </c>
      <c r="X1323">
        <v>1477.84</v>
      </c>
      <c r="Y1323">
        <v>86655</v>
      </c>
    </row>
    <row r="1324" spans="1:25" x14ac:dyDescent="0.25">
      <c r="A1324">
        <v>19898</v>
      </c>
      <c r="B1324" t="s">
        <v>37</v>
      </c>
      <c r="C1324">
        <v>7.0000000000000007E-2</v>
      </c>
      <c r="D1324">
        <v>3.38</v>
      </c>
      <c r="E1324">
        <v>0.85</v>
      </c>
      <c r="F1324">
        <v>2380</v>
      </c>
      <c r="G1324" t="s">
        <v>2244</v>
      </c>
      <c r="H1324" t="s">
        <v>49</v>
      </c>
      <c r="I1324" t="s">
        <v>58</v>
      </c>
      <c r="J1324" t="s">
        <v>29</v>
      </c>
      <c r="K1324" t="s">
        <v>30</v>
      </c>
      <c r="L1324" t="s">
        <v>31</v>
      </c>
      <c r="M1324" t="s">
        <v>1469</v>
      </c>
      <c r="N1324">
        <v>0.48</v>
      </c>
      <c r="O1324" t="s">
        <v>33</v>
      </c>
      <c r="P1324" t="s">
        <v>61</v>
      </c>
      <c r="Q1324" t="s">
        <v>300</v>
      </c>
      <c r="R1324" t="s">
        <v>2245</v>
      </c>
      <c r="S1324">
        <v>49505</v>
      </c>
      <c r="T1324" s="3">
        <v>42120</v>
      </c>
      <c r="U1324" s="3">
        <v>42122</v>
      </c>
      <c r="V1324">
        <v>19.04</v>
      </c>
      <c r="W1324">
        <v>9</v>
      </c>
      <c r="X1324">
        <v>29.08</v>
      </c>
      <c r="Y1324">
        <v>86654</v>
      </c>
    </row>
    <row r="1325" spans="1:25" x14ac:dyDescent="0.25">
      <c r="A1325">
        <v>18152</v>
      </c>
      <c r="B1325" t="s">
        <v>106</v>
      </c>
      <c r="C1325">
        <v>0.08</v>
      </c>
      <c r="D1325">
        <v>68.81</v>
      </c>
      <c r="E1325">
        <v>60</v>
      </c>
      <c r="F1325">
        <v>2380</v>
      </c>
      <c r="G1325" t="s">
        <v>2244</v>
      </c>
      <c r="H1325" t="s">
        <v>39</v>
      </c>
      <c r="I1325" t="s">
        <v>58</v>
      </c>
      <c r="J1325" t="s">
        <v>29</v>
      </c>
      <c r="K1325" t="s">
        <v>257</v>
      </c>
      <c r="L1325" t="s">
        <v>43</v>
      </c>
      <c r="M1325" t="s">
        <v>2197</v>
      </c>
      <c r="N1325">
        <v>0.41</v>
      </c>
      <c r="O1325" t="s">
        <v>33</v>
      </c>
      <c r="P1325" t="s">
        <v>61</v>
      </c>
      <c r="Q1325" t="s">
        <v>300</v>
      </c>
      <c r="R1325" t="s">
        <v>2245</v>
      </c>
      <c r="S1325">
        <v>49505</v>
      </c>
      <c r="T1325" s="3">
        <v>42129</v>
      </c>
      <c r="U1325" s="3">
        <v>42131</v>
      </c>
      <c r="V1325">
        <v>-1069.72</v>
      </c>
      <c r="W1325">
        <v>17</v>
      </c>
      <c r="X1325">
        <v>1162.46</v>
      </c>
      <c r="Y1325">
        <v>86655</v>
      </c>
    </row>
    <row r="1326" spans="1:25" x14ac:dyDescent="0.25">
      <c r="A1326">
        <v>1898</v>
      </c>
      <c r="B1326" t="s">
        <v>37</v>
      </c>
      <c r="C1326">
        <v>7.0000000000000007E-2</v>
      </c>
      <c r="D1326">
        <v>3.38</v>
      </c>
      <c r="E1326">
        <v>0.85</v>
      </c>
      <c r="F1326">
        <v>2382</v>
      </c>
      <c r="G1326" t="s">
        <v>2246</v>
      </c>
      <c r="H1326" t="s">
        <v>49</v>
      </c>
      <c r="I1326" t="s">
        <v>58</v>
      </c>
      <c r="J1326" t="s">
        <v>29</v>
      </c>
      <c r="K1326" t="s">
        <v>30</v>
      </c>
      <c r="L1326" t="s">
        <v>31</v>
      </c>
      <c r="M1326" t="s">
        <v>1469</v>
      </c>
      <c r="N1326">
        <v>0.48</v>
      </c>
      <c r="O1326" t="s">
        <v>33</v>
      </c>
      <c r="P1326" t="s">
        <v>53</v>
      </c>
      <c r="Q1326" t="s">
        <v>71</v>
      </c>
      <c r="R1326" t="s">
        <v>90</v>
      </c>
      <c r="S1326">
        <v>10024</v>
      </c>
      <c r="T1326" s="3">
        <v>42120</v>
      </c>
      <c r="U1326" s="3">
        <v>42122</v>
      </c>
      <c r="V1326">
        <v>19.04</v>
      </c>
      <c r="W1326">
        <v>34</v>
      </c>
      <c r="X1326">
        <v>109.86</v>
      </c>
      <c r="Y1326">
        <v>13606</v>
      </c>
    </row>
    <row r="1327" spans="1:25" x14ac:dyDescent="0.25">
      <c r="A1327">
        <v>151</v>
      </c>
      <c r="B1327" t="s">
        <v>106</v>
      </c>
      <c r="C1327">
        <v>0.06</v>
      </c>
      <c r="D1327">
        <v>122.99</v>
      </c>
      <c r="E1327">
        <v>19.989999999999998</v>
      </c>
      <c r="F1327">
        <v>2382</v>
      </c>
      <c r="G1327" t="s">
        <v>2246</v>
      </c>
      <c r="H1327" t="s">
        <v>49</v>
      </c>
      <c r="I1327" t="s">
        <v>58</v>
      </c>
      <c r="J1327" t="s">
        <v>29</v>
      </c>
      <c r="K1327" t="s">
        <v>109</v>
      </c>
      <c r="L1327" t="s">
        <v>59</v>
      </c>
      <c r="M1327" t="s">
        <v>2243</v>
      </c>
      <c r="N1327">
        <v>0.37</v>
      </c>
      <c r="O1327" t="s">
        <v>33</v>
      </c>
      <c r="P1327" t="s">
        <v>53</v>
      </c>
      <c r="Q1327" t="s">
        <v>71</v>
      </c>
      <c r="R1327" t="s">
        <v>90</v>
      </c>
      <c r="S1327">
        <v>10024</v>
      </c>
      <c r="T1327" s="3">
        <v>42129</v>
      </c>
      <c r="U1327" s="3">
        <v>42131</v>
      </c>
      <c r="V1327">
        <v>1408.1865</v>
      </c>
      <c r="W1327">
        <v>48</v>
      </c>
      <c r="X1327">
        <v>5911.35</v>
      </c>
      <c r="Y1327">
        <v>962</v>
      </c>
    </row>
    <row r="1328" spans="1:25" x14ac:dyDescent="0.25">
      <c r="A1328">
        <v>152</v>
      </c>
      <c r="B1328" t="s">
        <v>106</v>
      </c>
      <c r="C1328">
        <v>0.08</v>
      </c>
      <c r="D1328">
        <v>68.81</v>
      </c>
      <c r="E1328">
        <v>60</v>
      </c>
      <c r="F1328">
        <v>2382</v>
      </c>
      <c r="G1328" t="s">
        <v>2246</v>
      </c>
      <c r="H1328" t="s">
        <v>39</v>
      </c>
      <c r="I1328" t="s">
        <v>58</v>
      </c>
      <c r="J1328" t="s">
        <v>29</v>
      </c>
      <c r="K1328" t="s">
        <v>257</v>
      </c>
      <c r="L1328" t="s">
        <v>43</v>
      </c>
      <c r="M1328" t="s">
        <v>2197</v>
      </c>
      <c r="N1328">
        <v>0.41</v>
      </c>
      <c r="O1328" t="s">
        <v>33</v>
      </c>
      <c r="P1328" t="s">
        <v>53</v>
      </c>
      <c r="Q1328" t="s">
        <v>71</v>
      </c>
      <c r="R1328" t="s">
        <v>90</v>
      </c>
      <c r="S1328">
        <v>10024</v>
      </c>
      <c r="T1328" s="3">
        <v>42129</v>
      </c>
      <c r="U1328" s="3">
        <v>42131</v>
      </c>
      <c r="V1328">
        <v>-1069.72</v>
      </c>
      <c r="W1328">
        <v>68</v>
      </c>
      <c r="X1328">
        <v>4649.8500000000004</v>
      </c>
      <c r="Y1328">
        <v>962</v>
      </c>
    </row>
    <row r="1329" spans="1:25" x14ac:dyDescent="0.25">
      <c r="A1329">
        <v>21171</v>
      </c>
      <c r="B1329" t="s">
        <v>47</v>
      </c>
      <c r="C1329">
        <v>0.1</v>
      </c>
      <c r="D1329">
        <v>130.97999999999999</v>
      </c>
      <c r="E1329">
        <v>30</v>
      </c>
      <c r="F1329">
        <v>2385</v>
      </c>
      <c r="G1329" t="s">
        <v>2247</v>
      </c>
      <c r="H1329" t="s">
        <v>39</v>
      </c>
      <c r="I1329" t="s">
        <v>58</v>
      </c>
      <c r="J1329" t="s">
        <v>41</v>
      </c>
      <c r="K1329" t="s">
        <v>42</v>
      </c>
      <c r="L1329" t="s">
        <v>43</v>
      </c>
      <c r="M1329" t="s">
        <v>546</v>
      </c>
      <c r="N1329">
        <v>0.78</v>
      </c>
      <c r="O1329" t="s">
        <v>33</v>
      </c>
      <c r="P1329" t="s">
        <v>34</v>
      </c>
      <c r="Q1329" t="s">
        <v>366</v>
      </c>
      <c r="R1329" t="s">
        <v>2248</v>
      </c>
      <c r="S1329">
        <v>88001</v>
      </c>
      <c r="T1329" s="3">
        <v>42146</v>
      </c>
      <c r="U1329" s="3">
        <v>42148</v>
      </c>
      <c r="V1329">
        <v>2000.11</v>
      </c>
      <c r="W1329">
        <v>18</v>
      </c>
      <c r="X1329">
        <v>2259.9899999999998</v>
      </c>
      <c r="Y1329">
        <v>89184</v>
      </c>
    </row>
    <row r="1330" spans="1:25" x14ac:dyDescent="0.25">
      <c r="A1330">
        <v>23557</v>
      </c>
      <c r="B1330" t="s">
        <v>37</v>
      </c>
      <c r="C1330">
        <v>0.06</v>
      </c>
      <c r="D1330">
        <v>4.7699999999999996</v>
      </c>
      <c r="E1330">
        <v>2.39</v>
      </c>
      <c r="F1330">
        <v>2391</v>
      </c>
      <c r="G1330" t="s">
        <v>2249</v>
      </c>
      <c r="H1330" t="s">
        <v>49</v>
      </c>
      <c r="I1330" t="s">
        <v>28</v>
      </c>
      <c r="J1330" t="s">
        <v>77</v>
      </c>
      <c r="K1330" t="s">
        <v>180</v>
      </c>
      <c r="L1330" t="s">
        <v>51</v>
      </c>
      <c r="M1330" t="s">
        <v>2250</v>
      </c>
      <c r="N1330">
        <v>0.72</v>
      </c>
      <c r="O1330" t="s">
        <v>33</v>
      </c>
      <c r="P1330" t="s">
        <v>53</v>
      </c>
      <c r="Q1330" t="s">
        <v>71</v>
      </c>
      <c r="R1330" t="s">
        <v>2251</v>
      </c>
      <c r="S1330">
        <v>11572</v>
      </c>
      <c r="T1330" s="3">
        <v>42149</v>
      </c>
      <c r="U1330" s="3">
        <v>42150</v>
      </c>
      <c r="V1330">
        <v>-45.64</v>
      </c>
      <c r="W1330">
        <v>9</v>
      </c>
      <c r="X1330">
        <v>42.46</v>
      </c>
      <c r="Y1330">
        <v>91122</v>
      </c>
    </row>
    <row r="1331" spans="1:25" x14ac:dyDescent="0.25">
      <c r="A1331">
        <v>23558</v>
      </c>
      <c r="B1331" t="s">
        <v>37</v>
      </c>
      <c r="C1331">
        <v>0.1</v>
      </c>
      <c r="D1331">
        <v>27.18</v>
      </c>
      <c r="E1331">
        <v>8.23</v>
      </c>
      <c r="F1331">
        <v>2391</v>
      </c>
      <c r="G1331" t="s">
        <v>2249</v>
      </c>
      <c r="H1331" t="s">
        <v>49</v>
      </c>
      <c r="I1331" t="s">
        <v>28</v>
      </c>
      <c r="J1331" t="s">
        <v>29</v>
      </c>
      <c r="K1331" t="s">
        <v>69</v>
      </c>
      <c r="L1331" t="s">
        <v>59</v>
      </c>
      <c r="M1331" t="s">
        <v>2252</v>
      </c>
      <c r="N1331">
        <v>0.38</v>
      </c>
      <c r="O1331" t="s">
        <v>33</v>
      </c>
      <c r="P1331" t="s">
        <v>53</v>
      </c>
      <c r="Q1331" t="s">
        <v>71</v>
      </c>
      <c r="R1331" t="s">
        <v>2251</v>
      </c>
      <c r="S1331">
        <v>11572</v>
      </c>
      <c r="T1331" s="3">
        <v>42149</v>
      </c>
      <c r="U1331" s="3">
        <v>42151</v>
      </c>
      <c r="V1331">
        <v>204.49</v>
      </c>
      <c r="W1331">
        <v>12</v>
      </c>
      <c r="X1331">
        <v>314.06</v>
      </c>
      <c r="Y1331">
        <v>91122</v>
      </c>
    </row>
    <row r="1332" spans="1:25" x14ac:dyDescent="0.25">
      <c r="A1332">
        <v>21462</v>
      </c>
      <c r="B1332" t="s">
        <v>37</v>
      </c>
      <c r="C1332">
        <v>0</v>
      </c>
      <c r="D1332">
        <v>999.99</v>
      </c>
      <c r="E1332">
        <v>13.99</v>
      </c>
      <c r="F1332">
        <v>2391</v>
      </c>
      <c r="G1332" t="s">
        <v>2249</v>
      </c>
      <c r="H1332" t="s">
        <v>49</v>
      </c>
      <c r="I1332" t="s">
        <v>28</v>
      </c>
      <c r="J1332" t="s">
        <v>77</v>
      </c>
      <c r="K1332" t="s">
        <v>85</v>
      </c>
      <c r="L1332" t="s">
        <v>86</v>
      </c>
      <c r="M1332" t="s">
        <v>530</v>
      </c>
      <c r="N1332">
        <v>0.36</v>
      </c>
      <c r="O1332" t="s">
        <v>33</v>
      </c>
      <c r="P1332" t="s">
        <v>53</v>
      </c>
      <c r="Q1332" t="s">
        <v>71</v>
      </c>
      <c r="R1332" t="s">
        <v>2251</v>
      </c>
      <c r="S1332">
        <v>11572</v>
      </c>
      <c r="T1332" s="3">
        <v>42159</v>
      </c>
      <c r="U1332" s="3">
        <v>42161</v>
      </c>
      <c r="V1332">
        <v>-1455.9971999999998</v>
      </c>
      <c r="W1332">
        <v>1</v>
      </c>
      <c r="X1332">
        <v>1009.99</v>
      </c>
      <c r="Y1332">
        <v>91123</v>
      </c>
    </row>
    <row r="1333" spans="1:25" x14ac:dyDescent="0.25">
      <c r="A1333">
        <v>21463</v>
      </c>
      <c r="B1333" t="s">
        <v>37</v>
      </c>
      <c r="C1333">
        <v>0.05</v>
      </c>
      <c r="D1333">
        <v>6.48</v>
      </c>
      <c r="E1333">
        <v>5.14</v>
      </c>
      <c r="F1333">
        <v>2391</v>
      </c>
      <c r="G1333" t="s">
        <v>2249</v>
      </c>
      <c r="H1333" t="s">
        <v>27</v>
      </c>
      <c r="I1333" t="s">
        <v>28</v>
      </c>
      <c r="J1333" t="s">
        <v>29</v>
      </c>
      <c r="K1333" t="s">
        <v>93</v>
      </c>
      <c r="L1333" t="s">
        <v>59</v>
      </c>
      <c r="M1333" t="s">
        <v>938</v>
      </c>
      <c r="N1333">
        <v>0.37</v>
      </c>
      <c r="O1333" t="s">
        <v>33</v>
      </c>
      <c r="P1333" t="s">
        <v>53</v>
      </c>
      <c r="Q1333" t="s">
        <v>71</v>
      </c>
      <c r="R1333" t="s">
        <v>2251</v>
      </c>
      <c r="S1333">
        <v>11572</v>
      </c>
      <c r="T1333" s="3">
        <v>42159</v>
      </c>
      <c r="U1333" s="3">
        <v>42160</v>
      </c>
      <c r="V1333">
        <v>-22.56</v>
      </c>
      <c r="W1333">
        <v>13</v>
      </c>
      <c r="X1333">
        <v>92.16</v>
      </c>
      <c r="Y1333">
        <v>91123</v>
      </c>
    </row>
    <row r="1334" spans="1:25" x14ac:dyDescent="0.25">
      <c r="A1334">
        <v>18277</v>
      </c>
      <c r="B1334" t="s">
        <v>56</v>
      </c>
      <c r="C1334">
        <v>0.02</v>
      </c>
      <c r="D1334">
        <v>6.48</v>
      </c>
      <c r="E1334">
        <v>7.91</v>
      </c>
      <c r="F1334">
        <v>2393</v>
      </c>
      <c r="G1334" t="s">
        <v>2253</v>
      </c>
      <c r="H1334" t="s">
        <v>49</v>
      </c>
      <c r="I1334" t="s">
        <v>28</v>
      </c>
      <c r="J1334" t="s">
        <v>29</v>
      </c>
      <c r="K1334" t="s">
        <v>93</v>
      </c>
      <c r="L1334" t="s">
        <v>59</v>
      </c>
      <c r="M1334" t="s">
        <v>2254</v>
      </c>
      <c r="N1334">
        <v>0.37</v>
      </c>
      <c r="O1334" t="s">
        <v>33</v>
      </c>
      <c r="P1334" t="s">
        <v>136</v>
      </c>
      <c r="Q1334" t="s">
        <v>387</v>
      </c>
      <c r="R1334" t="s">
        <v>652</v>
      </c>
      <c r="S1334">
        <v>30076</v>
      </c>
      <c r="T1334" s="3">
        <v>42153</v>
      </c>
      <c r="U1334" s="3">
        <v>42155</v>
      </c>
      <c r="V1334">
        <v>-1191.5260000000001</v>
      </c>
      <c r="W1334">
        <v>2</v>
      </c>
      <c r="X1334">
        <v>16.5</v>
      </c>
      <c r="Y1334">
        <v>86950</v>
      </c>
    </row>
    <row r="1335" spans="1:25" x14ac:dyDescent="0.25">
      <c r="A1335">
        <v>18197</v>
      </c>
      <c r="B1335" t="s">
        <v>25</v>
      </c>
      <c r="C1335">
        <v>0.06</v>
      </c>
      <c r="D1335">
        <v>105.29</v>
      </c>
      <c r="E1335">
        <v>10.119999999999999</v>
      </c>
      <c r="F1335">
        <v>2393</v>
      </c>
      <c r="G1335" t="s">
        <v>2253</v>
      </c>
      <c r="H1335" t="s">
        <v>49</v>
      </c>
      <c r="I1335" t="s">
        <v>28</v>
      </c>
      <c r="J1335" t="s">
        <v>41</v>
      </c>
      <c r="K1335" t="s">
        <v>50</v>
      </c>
      <c r="L1335" t="s">
        <v>236</v>
      </c>
      <c r="M1335" t="s">
        <v>1507</v>
      </c>
      <c r="N1335">
        <v>0.79</v>
      </c>
      <c r="O1335" t="s">
        <v>33</v>
      </c>
      <c r="P1335" t="s">
        <v>136</v>
      </c>
      <c r="Q1335" t="s">
        <v>387</v>
      </c>
      <c r="R1335" t="s">
        <v>652</v>
      </c>
      <c r="S1335">
        <v>30076</v>
      </c>
      <c r="T1335" s="3">
        <v>42008</v>
      </c>
      <c r="U1335" s="3">
        <v>42010</v>
      </c>
      <c r="V1335">
        <v>-45.01</v>
      </c>
      <c r="W1335">
        <v>12</v>
      </c>
      <c r="X1335">
        <v>1202.6600000000001</v>
      </c>
      <c r="Y1335">
        <v>86951</v>
      </c>
    </row>
    <row r="1336" spans="1:25" x14ac:dyDescent="0.25">
      <c r="A1336">
        <v>20197</v>
      </c>
      <c r="B1336" t="s">
        <v>47</v>
      </c>
      <c r="C1336">
        <v>0.01</v>
      </c>
      <c r="D1336">
        <v>11.7</v>
      </c>
      <c r="E1336">
        <v>5.63</v>
      </c>
      <c r="F1336">
        <v>2394</v>
      </c>
      <c r="G1336" t="s">
        <v>2255</v>
      </c>
      <c r="H1336" t="s">
        <v>49</v>
      </c>
      <c r="I1336" t="s">
        <v>28</v>
      </c>
      <c r="J1336" t="s">
        <v>29</v>
      </c>
      <c r="K1336" t="s">
        <v>109</v>
      </c>
      <c r="L1336" t="s">
        <v>59</v>
      </c>
      <c r="M1336" t="s">
        <v>2256</v>
      </c>
      <c r="N1336">
        <v>0.4</v>
      </c>
      <c r="O1336" t="s">
        <v>33</v>
      </c>
      <c r="P1336" t="s">
        <v>136</v>
      </c>
      <c r="Q1336" t="s">
        <v>387</v>
      </c>
      <c r="R1336" t="s">
        <v>2257</v>
      </c>
      <c r="S1336">
        <v>30328</v>
      </c>
      <c r="T1336" s="3">
        <v>42125</v>
      </c>
      <c r="U1336" s="3">
        <v>42127</v>
      </c>
      <c r="V1336">
        <v>39.209999999999994</v>
      </c>
      <c r="W1336">
        <v>16</v>
      </c>
      <c r="X1336">
        <v>196.69</v>
      </c>
      <c r="Y1336">
        <v>86949</v>
      </c>
    </row>
    <row r="1337" spans="1:25" x14ac:dyDescent="0.25">
      <c r="A1337">
        <v>20198</v>
      </c>
      <c r="B1337" t="s">
        <v>47</v>
      </c>
      <c r="C1337">
        <v>0.03</v>
      </c>
      <c r="D1337">
        <v>4.55</v>
      </c>
      <c r="E1337">
        <v>1.49</v>
      </c>
      <c r="F1337">
        <v>2394</v>
      </c>
      <c r="G1337" t="s">
        <v>2255</v>
      </c>
      <c r="H1337" t="s">
        <v>49</v>
      </c>
      <c r="I1337" t="s">
        <v>28</v>
      </c>
      <c r="J1337" t="s">
        <v>29</v>
      </c>
      <c r="K1337" t="s">
        <v>109</v>
      </c>
      <c r="L1337" t="s">
        <v>59</v>
      </c>
      <c r="M1337" t="s">
        <v>1441</v>
      </c>
      <c r="N1337">
        <v>0.35</v>
      </c>
      <c r="O1337" t="s">
        <v>33</v>
      </c>
      <c r="P1337" t="s">
        <v>136</v>
      </c>
      <c r="Q1337" t="s">
        <v>387</v>
      </c>
      <c r="R1337" t="s">
        <v>2257</v>
      </c>
      <c r="S1337">
        <v>30328</v>
      </c>
      <c r="T1337" s="3">
        <v>42125</v>
      </c>
      <c r="U1337" s="3">
        <v>42125</v>
      </c>
      <c r="V1337">
        <v>100.38000000000001</v>
      </c>
      <c r="W1337">
        <v>9</v>
      </c>
      <c r="X1337">
        <v>40.28</v>
      </c>
      <c r="Y1337">
        <v>86949</v>
      </c>
    </row>
    <row r="1338" spans="1:25" x14ac:dyDescent="0.25">
      <c r="A1338">
        <v>24954</v>
      </c>
      <c r="B1338" t="s">
        <v>37</v>
      </c>
      <c r="C1338">
        <v>0.04</v>
      </c>
      <c r="D1338">
        <v>60.97</v>
      </c>
      <c r="E1338">
        <v>4.5</v>
      </c>
      <c r="F1338">
        <v>2395</v>
      </c>
      <c r="G1338" t="s">
        <v>2258</v>
      </c>
      <c r="H1338" t="s">
        <v>49</v>
      </c>
      <c r="I1338" t="s">
        <v>28</v>
      </c>
      <c r="J1338" t="s">
        <v>29</v>
      </c>
      <c r="K1338" t="s">
        <v>257</v>
      </c>
      <c r="L1338" t="s">
        <v>59</v>
      </c>
      <c r="M1338" t="s">
        <v>2132</v>
      </c>
      <c r="N1338">
        <v>0.56000000000000005</v>
      </c>
      <c r="O1338" t="s">
        <v>33</v>
      </c>
      <c r="P1338" t="s">
        <v>136</v>
      </c>
      <c r="Q1338" t="s">
        <v>387</v>
      </c>
      <c r="R1338" t="s">
        <v>2259</v>
      </c>
      <c r="S1338">
        <v>31401</v>
      </c>
      <c r="T1338" s="3">
        <v>42086</v>
      </c>
      <c r="U1338" s="3">
        <v>42087</v>
      </c>
      <c r="V1338">
        <v>79.423200000000008</v>
      </c>
      <c r="W1338">
        <v>15</v>
      </c>
      <c r="X1338">
        <v>904.31</v>
      </c>
      <c r="Y1338">
        <v>86952</v>
      </c>
    </row>
    <row r="1339" spans="1:25" x14ac:dyDescent="0.25">
      <c r="A1339">
        <v>22369</v>
      </c>
      <c r="B1339" t="s">
        <v>37</v>
      </c>
      <c r="C1339">
        <v>0.03</v>
      </c>
      <c r="D1339">
        <v>7.64</v>
      </c>
      <c r="E1339">
        <v>5.83</v>
      </c>
      <c r="F1339">
        <v>2398</v>
      </c>
      <c r="G1339" t="s">
        <v>2260</v>
      </c>
      <c r="H1339" t="s">
        <v>49</v>
      </c>
      <c r="I1339" t="s">
        <v>28</v>
      </c>
      <c r="J1339" t="s">
        <v>29</v>
      </c>
      <c r="K1339" t="s">
        <v>93</v>
      </c>
      <c r="L1339" t="s">
        <v>31</v>
      </c>
      <c r="M1339" t="s">
        <v>1026</v>
      </c>
      <c r="N1339">
        <v>0.36</v>
      </c>
      <c r="O1339" t="s">
        <v>33</v>
      </c>
      <c r="P1339" t="s">
        <v>61</v>
      </c>
      <c r="Q1339" t="s">
        <v>178</v>
      </c>
      <c r="R1339" t="s">
        <v>2261</v>
      </c>
      <c r="S1339">
        <v>60103</v>
      </c>
      <c r="T1339" s="3">
        <v>42059</v>
      </c>
      <c r="U1339" s="3">
        <v>42061</v>
      </c>
      <c r="V1339">
        <v>-15.090400000000001</v>
      </c>
      <c r="W1339">
        <v>12</v>
      </c>
      <c r="X1339">
        <v>96.86</v>
      </c>
      <c r="Y1339">
        <v>86373</v>
      </c>
    </row>
    <row r="1340" spans="1:25" x14ac:dyDescent="0.25">
      <c r="A1340">
        <v>19001</v>
      </c>
      <c r="B1340" t="s">
        <v>56</v>
      </c>
      <c r="C1340">
        <v>0</v>
      </c>
      <c r="D1340">
        <v>65.989999999999995</v>
      </c>
      <c r="E1340">
        <v>3.99</v>
      </c>
      <c r="F1340">
        <v>2417</v>
      </c>
      <c r="G1340" t="s">
        <v>2262</v>
      </c>
      <c r="H1340" t="s">
        <v>49</v>
      </c>
      <c r="I1340" t="s">
        <v>114</v>
      </c>
      <c r="J1340" t="s">
        <v>77</v>
      </c>
      <c r="K1340" t="s">
        <v>78</v>
      </c>
      <c r="L1340" t="s">
        <v>59</v>
      </c>
      <c r="M1340" t="s">
        <v>1053</v>
      </c>
      <c r="N1340">
        <v>0.59</v>
      </c>
      <c r="O1340" t="s">
        <v>33</v>
      </c>
      <c r="P1340" t="s">
        <v>136</v>
      </c>
      <c r="Q1340" t="s">
        <v>137</v>
      </c>
      <c r="R1340" t="s">
        <v>2027</v>
      </c>
      <c r="S1340">
        <v>22124</v>
      </c>
      <c r="T1340" s="3">
        <v>42077</v>
      </c>
      <c r="U1340" s="3">
        <v>42078</v>
      </c>
      <c r="V1340">
        <v>-60.563999999999993</v>
      </c>
      <c r="W1340">
        <v>13</v>
      </c>
      <c r="X1340">
        <v>765.65</v>
      </c>
      <c r="Y1340">
        <v>86754</v>
      </c>
    </row>
    <row r="1341" spans="1:25" x14ac:dyDescent="0.25">
      <c r="A1341">
        <v>20325</v>
      </c>
      <c r="B1341" t="s">
        <v>47</v>
      </c>
      <c r="C1341">
        <v>0.03</v>
      </c>
      <c r="D1341">
        <v>2.1</v>
      </c>
      <c r="E1341">
        <v>0.7</v>
      </c>
      <c r="F1341">
        <v>2418</v>
      </c>
      <c r="G1341" t="s">
        <v>2263</v>
      </c>
      <c r="H1341" t="s">
        <v>49</v>
      </c>
      <c r="I1341" t="s">
        <v>114</v>
      </c>
      <c r="J1341" t="s">
        <v>29</v>
      </c>
      <c r="K1341" t="s">
        <v>30</v>
      </c>
      <c r="L1341" t="s">
        <v>31</v>
      </c>
      <c r="M1341" t="s">
        <v>2264</v>
      </c>
      <c r="N1341">
        <v>0.56999999999999995</v>
      </c>
      <c r="O1341" t="s">
        <v>33</v>
      </c>
      <c r="P1341" t="s">
        <v>136</v>
      </c>
      <c r="Q1341" t="s">
        <v>137</v>
      </c>
      <c r="R1341" t="s">
        <v>2265</v>
      </c>
      <c r="S1341">
        <v>23805</v>
      </c>
      <c r="T1341" s="3">
        <v>42010</v>
      </c>
      <c r="U1341" s="3">
        <v>42011</v>
      </c>
      <c r="V1341">
        <v>-1473.9059999999999</v>
      </c>
      <c r="W1341">
        <v>4</v>
      </c>
      <c r="X1341">
        <v>8.7200000000000006</v>
      </c>
      <c r="Y1341">
        <v>86750</v>
      </c>
    </row>
    <row r="1342" spans="1:25" x14ac:dyDescent="0.25">
      <c r="A1342">
        <v>21724</v>
      </c>
      <c r="B1342" t="s">
        <v>25</v>
      </c>
      <c r="C1342">
        <v>0.1</v>
      </c>
      <c r="D1342">
        <v>599.99</v>
      </c>
      <c r="E1342">
        <v>24.49</v>
      </c>
      <c r="F1342">
        <v>2418</v>
      </c>
      <c r="G1342" t="s">
        <v>2263</v>
      </c>
      <c r="H1342" t="s">
        <v>49</v>
      </c>
      <c r="I1342" t="s">
        <v>114</v>
      </c>
      <c r="J1342" t="s">
        <v>77</v>
      </c>
      <c r="K1342" t="s">
        <v>587</v>
      </c>
      <c r="L1342" t="s">
        <v>236</v>
      </c>
      <c r="M1342" t="s">
        <v>2266</v>
      </c>
      <c r="N1342">
        <v>0.5</v>
      </c>
      <c r="O1342" t="s">
        <v>33</v>
      </c>
      <c r="P1342" t="s">
        <v>136</v>
      </c>
      <c r="Q1342" t="s">
        <v>137</v>
      </c>
      <c r="R1342" t="s">
        <v>2265</v>
      </c>
      <c r="S1342">
        <v>23805</v>
      </c>
      <c r="T1342" s="3">
        <v>42014</v>
      </c>
      <c r="U1342" s="3">
        <v>42015</v>
      </c>
      <c r="V1342">
        <v>-343.12599999999998</v>
      </c>
      <c r="W1342">
        <v>11</v>
      </c>
      <c r="X1342">
        <v>6355.69</v>
      </c>
      <c r="Y1342">
        <v>86753</v>
      </c>
    </row>
    <row r="1343" spans="1:25" x14ac:dyDescent="0.25">
      <c r="A1343">
        <v>21725</v>
      </c>
      <c r="B1343" t="s">
        <v>25</v>
      </c>
      <c r="C1343">
        <v>0.06</v>
      </c>
      <c r="D1343">
        <v>2.78</v>
      </c>
      <c r="E1343">
        <v>1.25</v>
      </c>
      <c r="F1343">
        <v>2418</v>
      </c>
      <c r="G1343" t="s">
        <v>2263</v>
      </c>
      <c r="H1343" t="s">
        <v>49</v>
      </c>
      <c r="I1343" t="s">
        <v>114</v>
      </c>
      <c r="J1343" t="s">
        <v>29</v>
      </c>
      <c r="K1343" t="s">
        <v>30</v>
      </c>
      <c r="L1343" t="s">
        <v>31</v>
      </c>
      <c r="M1343" t="s">
        <v>2206</v>
      </c>
      <c r="N1343">
        <v>0.59</v>
      </c>
      <c r="O1343" t="s">
        <v>33</v>
      </c>
      <c r="P1343" t="s">
        <v>136</v>
      </c>
      <c r="Q1343" t="s">
        <v>137</v>
      </c>
      <c r="R1343" t="s">
        <v>2265</v>
      </c>
      <c r="S1343">
        <v>23805</v>
      </c>
      <c r="T1343" s="3">
        <v>42014</v>
      </c>
      <c r="U1343" s="3">
        <v>42016</v>
      </c>
      <c r="V1343">
        <v>66.359999999999985</v>
      </c>
      <c r="W1343">
        <v>10</v>
      </c>
      <c r="X1343">
        <v>28.09</v>
      </c>
      <c r="Y1343">
        <v>86753</v>
      </c>
    </row>
    <row r="1344" spans="1:25" x14ac:dyDescent="0.25">
      <c r="A1344">
        <v>22376</v>
      </c>
      <c r="B1344" t="s">
        <v>37</v>
      </c>
      <c r="C1344">
        <v>7.0000000000000007E-2</v>
      </c>
      <c r="D1344">
        <v>225.04</v>
      </c>
      <c r="E1344">
        <v>11.79</v>
      </c>
      <c r="F1344">
        <v>2419</v>
      </c>
      <c r="G1344" t="s">
        <v>2267</v>
      </c>
      <c r="H1344" t="s">
        <v>49</v>
      </c>
      <c r="I1344" t="s">
        <v>114</v>
      </c>
      <c r="J1344" t="s">
        <v>29</v>
      </c>
      <c r="K1344" t="s">
        <v>257</v>
      </c>
      <c r="L1344" t="s">
        <v>86</v>
      </c>
      <c r="M1344" t="s">
        <v>2268</v>
      </c>
      <c r="N1344">
        <v>0.42</v>
      </c>
      <c r="O1344" t="s">
        <v>33</v>
      </c>
      <c r="P1344" t="s">
        <v>136</v>
      </c>
      <c r="Q1344" t="s">
        <v>137</v>
      </c>
      <c r="R1344" t="s">
        <v>1449</v>
      </c>
      <c r="S1344">
        <v>23701</v>
      </c>
      <c r="T1344" s="3">
        <v>42089</v>
      </c>
      <c r="U1344" s="3">
        <v>42089</v>
      </c>
      <c r="V1344">
        <v>-162.91800000000001</v>
      </c>
      <c r="W1344">
        <v>5</v>
      </c>
      <c r="X1344">
        <v>1130.1500000000001</v>
      </c>
      <c r="Y1344">
        <v>86751</v>
      </c>
    </row>
    <row r="1345" spans="1:25" x14ac:dyDescent="0.25">
      <c r="A1345">
        <v>22377</v>
      </c>
      <c r="B1345" t="s">
        <v>37</v>
      </c>
      <c r="C1345">
        <v>0.03</v>
      </c>
      <c r="D1345">
        <v>7.84</v>
      </c>
      <c r="E1345">
        <v>4.71</v>
      </c>
      <c r="F1345">
        <v>2419</v>
      </c>
      <c r="G1345" t="s">
        <v>2267</v>
      </c>
      <c r="H1345" t="s">
        <v>49</v>
      </c>
      <c r="I1345" t="s">
        <v>114</v>
      </c>
      <c r="J1345" t="s">
        <v>29</v>
      </c>
      <c r="K1345" t="s">
        <v>109</v>
      </c>
      <c r="L1345" t="s">
        <v>59</v>
      </c>
      <c r="M1345" t="s">
        <v>2269</v>
      </c>
      <c r="N1345">
        <v>0.35</v>
      </c>
      <c r="O1345" t="s">
        <v>33</v>
      </c>
      <c r="P1345" t="s">
        <v>136</v>
      </c>
      <c r="Q1345" t="s">
        <v>137</v>
      </c>
      <c r="R1345" t="s">
        <v>1449</v>
      </c>
      <c r="S1345">
        <v>23701</v>
      </c>
      <c r="T1345" s="3">
        <v>42089</v>
      </c>
      <c r="U1345" s="3">
        <v>42092</v>
      </c>
      <c r="V1345">
        <v>859.7177999999999</v>
      </c>
      <c r="W1345">
        <v>7</v>
      </c>
      <c r="X1345">
        <v>54.37</v>
      </c>
      <c r="Y1345">
        <v>86751</v>
      </c>
    </row>
    <row r="1346" spans="1:25" x14ac:dyDescent="0.25">
      <c r="A1346">
        <v>25271</v>
      </c>
      <c r="B1346" t="s">
        <v>25</v>
      </c>
      <c r="C1346">
        <v>0.04</v>
      </c>
      <c r="D1346">
        <v>9.11</v>
      </c>
      <c r="E1346">
        <v>2.15</v>
      </c>
      <c r="F1346">
        <v>2420</v>
      </c>
      <c r="G1346" t="s">
        <v>2270</v>
      </c>
      <c r="H1346" t="s">
        <v>49</v>
      </c>
      <c r="I1346" t="s">
        <v>114</v>
      </c>
      <c r="J1346" t="s">
        <v>29</v>
      </c>
      <c r="K1346" t="s">
        <v>93</v>
      </c>
      <c r="L1346" t="s">
        <v>31</v>
      </c>
      <c r="M1346" t="s">
        <v>1258</v>
      </c>
      <c r="N1346">
        <v>0.4</v>
      </c>
      <c r="O1346" t="s">
        <v>33</v>
      </c>
      <c r="P1346" t="s">
        <v>136</v>
      </c>
      <c r="Q1346" t="s">
        <v>137</v>
      </c>
      <c r="R1346" t="s">
        <v>1567</v>
      </c>
      <c r="S1346">
        <v>23223</v>
      </c>
      <c r="T1346" s="3">
        <v>42130</v>
      </c>
      <c r="U1346" s="3">
        <v>42130</v>
      </c>
      <c r="V1346">
        <v>-23.072000000000003</v>
      </c>
      <c r="W1346">
        <v>11</v>
      </c>
      <c r="X1346">
        <v>100.87</v>
      </c>
      <c r="Y1346">
        <v>86752</v>
      </c>
    </row>
    <row r="1347" spans="1:25" x14ac:dyDescent="0.25">
      <c r="A1347">
        <v>18802</v>
      </c>
      <c r="B1347" t="s">
        <v>37</v>
      </c>
      <c r="C1347">
        <v>0.05</v>
      </c>
      <c r="D1347">
        <v>150.97999999999999</v>
      </c>
      <c r="E1347">
        <v>43.71</v>
      </c>
      <c r="F1347">
        <v>2422</v>
      </c>
      <c r="G1347" t="s">
        <v>2271</v>
      </c>
      <c r="H1347" t="s">
        <v>39</v>
      </c>
      <c r="I1347" t="s">
        <v>40</v>
      </c>
      <c r="J1347" t="s">
        <v>41</v>
      </c>
      <c r="K1347" t="s">
        <v>42</v>
      </c>
      <c r="L1347" t="s">
        <v>43</v>
      </c>
      <c r="M1347" t="s">
        <v>2272</v>
      </c>
      <c r="N1347">
        <v>0.55000000000000004</v>
      </c>
      <c r="O1347" t="s">
        <v>33</v>
      </c>
      <c r="P1347" t="s">
        <v>61</v>
      </c>
      <c r="Q1347" t="s">
        <v>130</v>
      </c>
      <c r="R1347" t="s">
        <v>2273</v>
      </c>
      <c r="S1347">
        <v>77340</v>
      </c>
      <c r="T1347" s="3">
        <v>42148</v>
      </c>
      <c r="U1347" s="3">
        <v>42149</v>
      </c>
      <c r="V1347">
        <v>650.29999999999995</v>
      </c>
      <c r="W1347">
        <v>12</v>
      </c>
      <c r="X1347">
        <v>1857.08</v>
      </c>
      <c r="Y1347">
        <v>89053</v>
      </c>
    </row>
    <row r="1348" spans="1:25" x14ac:dyDescent="0.25">
      <c r="A1348">
        <v>19817</v>
      </c>
      <c r="B1348" t="s">
        <v>56</v>
      </c>
      <c r="C1348">
        <v>0.09</v>
      </c>
      <c r="D1348">
        <v>3.89</v>
      </c>
      <c r="E1348">
        <v>7.01</v>
      </c>
      <c r="F1348">
        <v>2422</v>
      </c>
      <c r="G1348" t="s">
        <v>2271</v>
      </c>
      <c r="H1348" t="s">
        <v>27</v>
      </c>
      <c r="I1348" t="s">
        <v>40</v>
      </c>
      <c r="J1348" t="s">
        <v>29</v>
      </c>
      <c r="K1348" t="s">
        <v>109</v>
      </c>
      <c r="L1348" t="s">
        <v>59</v>
      </c>
      <c r="M1348" t="s">
        <v>1340</v>
      </c>
      <c r="N1348">
        <v>0.37</v>
      </c>
      <c r="O1348" t="s">
        <v>33</v>
      </c>
      <c r="P1348" t="s">
        <v>61</v>
      </c>
      <c r="Q1348" t="s">
        <v>130</v>
      </c>
      <c r="R1348" t="s">
        <v>2273</v>
      </c>
      <c r="S1348">
        <v>77340</v>
      </c>
      <c r="T1348" s="3">
        <v>42026</v>
      </c>
      <c r="U1348" s="3">
        <v>42028</v>
      </c>
      <c r="V1348">
        <v>-154.30700000000002</v>
      </c>
      <c r="W1348">
        <v>10</v>
      </c>
      <c r="X1348">
        <v>42.56</v>
      </c>
      <c r="Y1348">
        <v>89055</v>
      </c>
    </row>
    <row r="1349" spans="1:25" x14ac:dyDescent="0.25">
      <c r="A1349">
        <v>25126</v>
      </c>
      <c r="B1349" t="s">
        <v>106</v>
      </c>
      <c r="C1349">
        <v>0.04</v>
      </c>
      <c r="D1349">
        <v>100.98</v>
      </c>
      <c r="E1349">
        <v>7.18</v>
      </c>
      <c r="F1349">
        <v>2423</v>
      </c>
      <c r="G1349" t="s">
        <v>2274</v>
      </c>
      <c r="H1349" t="s">
        <v>49</v>
      </c>
      <c r="I1349" t="s">
        <v>40</v>
      </c>
      <c r="J1349" t="s">
        <v>77</v>
      </c>
      <c r="K1349" t="s">
        <v>180</v>
      </c>
      <c r="L1349" t="s">
        <v>59</v>
      </c>
      <c r="M1349" t="s">
        <v>2275</v>
      </c>
      <c r="N1349">
        <v>0.4</v>
      </c>
      <c r="O1349" t="s">
        <v>33</v>
      </c>
      <c r="P1349" t="s">
        <v>61</v>
      </c>
      <c r="Q1349" t="s">
        <v>130</v>
      </c>
      <c r="R1349" t="s">
        <v>2276</v>
      </c>
      <c r="S1349">
        <v>76053</v>
      </c>
      <c r="T1349" s="3">
        <v>42025</v>
      </c>
      <c r="U1349" s="3">
        <v>42030</v>
      </c>
      <c r="V1349">
        <v>269.94</v>
      </c>
      <c r="W1349">
        <v>4</v>
      </c>
      <c r="X1349">
        <v>414.91</v>
      </c>
      <c r="Y1349">
        <v>89054</v>
      </c>
    </row>
    <row r="1350" spans="1:25" x14ac:dyDescent="0.25">
      <c r="A1350">
        <v>21761</v>
      </c>
      <c r="B1350" t="s">
        <v>25</v>
      </c>
      <c r="C1350">
        <v>0.08</v>
      </c>
      <c r="D1350">
        <v>30.93</v>
      </c>
      <c r="E1350">
        <v>3.92</v>
      </c>
      <c r="F1350">
        <v>2426</v>
      </c>
      <c r="G1350" t="s">
        <v>2277</v>
      </c>
      <c r="H1350" t="s">
        <v>49</v>
      </c>
      <c r="I1350" t="s">
        <v>58</v>
      </c>
      <c r="J1350" t="s">
        <v>41</v>
      </c>
      <c r="K1350" t="s">
        <v>50</v>
      </c>
      <c r="L1350" t="s">
        <v>51</v>
      </c>
      <c r="M1350" t="s">
        <v>1750</v>
      </c>
      <c r="N1350">
        <v>0.44</v>
      </c>
      <c r="O1350" t="s">
        <v>33</v>
      </c>
      <c r="P1350" t="s">
        <v>61</v>
      </c>
      <c r="Q1350" t="s">
        <v>130</v>
      </c>
      <c r="R1350" t="s">
        <v>2278</v>
      </c>
      <c r="S1350">
        <v>75061</v>
      </c>
      <c r="T1350" s="3">
        <v>42078</v>
      </c>
      <c r="U1350" s="3">
        <v>42079</v>
      </c>
      <c r="V1350">
        <v>63.059099999999994</v>
      </c>
      <c r="W1350">
        <v>3</v>
      </c>
      <c r="X1350">
        <v>91.39</v>
      </c>
      <c r="Y1350">
        <v>90859</v>
      </c>
    </row>
    <row r="1351" spans="1:25" x14ac:dyDescent="0.25">
      <c r="A1351">
        <v>20496</v>
      </c>
      <c r="B1351" t="s">
        <v>106</v>
      </c>
      <c r="C1351">
        <v>0.08</v>
      </c>
      <c r="D1351">
        <v>4.4800000000000004</v>
      </c>
      <c r="E1351">
        <v>49</v>
      </c>
      <c r="F1351">
        <v>2426</v>
      </c>
      <c r="G1351" t="s">
        <v>2277</v>
      </c>
      <c r="H1351" t="s">
        <v>49</v>
      </c>
      <c r="I1351" t="s">
        <v>58</v>
      </c>
      <c r="J1351" t="s">
        <v>29</v>
      </c>
      <c r="K1351" t="s">
        <v>257</v>
      </c>
      <c r="L1351" t="s">
        <v>236</v>
      </c>
      <c r="M1351" t="s">
        <v>680</v>
      </c>
      <c r="N1351">
        <v>0.6</v>
      </c>
      <c r="O1351" t="s">
        <v>33</v>
      </c>
      <c r="P1351" t="s">
        <v>61</v>
      </c>
      <c r="Q1351" t="s">
        <v>130</v>
      </c>
      <c r="R1351" t="s">
        <v>2278</v>
      </c>
      <c r="S1351">
        <v>75061</v>
      </c>
      <c r="T1351" s="3">
        <v>42126</v>
      </c>
      <c r="U1351" s="3">
        <v>42126</v>
      </c>
      <c r="V1351">
        <v>139.58009999999999</v>
      </c>
      <c r="W1351">
        <v>37</v>
      </c>
      <c r="X1351">
        <v>202.29</v>
      </c>
      <c r="Y1351">
        <v>90861</v>
      </c>
    </row>
    <row r="1352" spans="1:25" x14ac:dyDescent="0.25">
      <c r="A1352">
        <v>20497</v>
      </c>
      <c r="B1352" t="s">
        <v>106</v>
      </c>
      <c r="C1352">
        <v>0</v>
      </c>
      <c r="D1352">
        <v>17.670000000000002</v>
      </c>
      <c r="E1352">
        <v>8.99</v>
      </c>
      <c r="F1352">
        <v>2426</v>
      </c>
      <c r="G1352" t="s">
        <v>2277</v>
      </c>
      <c r="H1352" t="s">
        <v>49</v>
      </c>
      <c r="I1352" t="s">
        <v>58</v>
      </c>
      <c r="J1352" t="s">
        <v>41</v>
      </c>
      <c r="K1352" t="s">
        <v>50</v>
      </c>
      <c r="L1352" t="s">
        <v>51</v>
      </c>
      <c r="M1352" t="s">
        <v>807</v>
      </c>
      <c r="N1352">
        <v>0.47</v>
      </c>
      <c r="O1352" t="s">
        <v>33</v>
      </c>
      <c r="P1352" t="s">
        <v>61</v>
      </c>
      <c r="Q1352" t="s">
        <v>130</v>
      </c>
      <c r="R1352" t="s">
        <v>2278</v>
      </c>
      <c r="S1352">
        <v>75061</v>
      </c>
      <c r="T1352" s="3">
        <v>42126</v>
      </c>
      <c r="U1352" s="3">
        <v>42133</v>
      </c>
      <c r="V1352">
        <v>109.67000000000002</v>
      </c>
      <c r="W1352">
        <v>9</v>
      </c>
      <c r="X1352">
        <v>168.71</v>
      </c>
      <c r="Y1352">
        <v>90861</v>
      </c>
    </row>
    <row r="1353" spans="1:25" x14ac:dyDescent="0.25">
      <c r="A1353">
        <v>23729</v>
      </c>
      <c r="B1353" t="s">
        <v>25</v>
      </c>
      <c r="C1353">
        <v>0.03</v>
      </c>
      <c r="D1353">
        <v>40.99</v>
      </c>
      <c r="E1353">
        <v>19.989999999999998</v>
      </c>
      <c r="F1353">
        <v>2427</v>
      </c>
      <c r="G1353" t="s">
        <v>2279</v>
      </c>
      <c r="H1353" t="s">
        <v>49</v>
      </c>
      <c r="I1353" t="s">
        <v>28</v>
      </c>
      <c r="J1353" t="s">
        <v>29</v>
      </c>
      <c r="K1353" t="s">
        <v>93</v>
      </c>
      <c r="L1353" t="s">
        <v>59</v>
      </c>
      <c r="M1353" t="s">
        <v>1934</v>
      </c>
      <c r="N1353">
        <v>0.36</v>
      </c>
      <c r="O1353" t="s">
        <v>33</v>
      </c>
      <c r="P1353" t="s">
        <v>61</v>
      </c>
      <c r="Q1353" t="s">
        <v>130</v>
      </c>
      <c r="R1353" t="s">
        <v>2280</v>
      </c>
      <c r="S1353">
        <v>76248</v>
      </c>
      <c r="T1353" s="3">
        <v>42052</v>
      </c>
      <c r="U1353" s="3">
        <v>42053</v>
      </c>
      <c r="V1353">
        <v>395.30799999999999</v>
      </c>
      <c r="W1353">
        <v>21</v>
      </c>
      <c r="X1353">
        <v>885.65</v>
      </c>
      <c r="Y1353">
        <v>90860</v>
      </c>
    </row>
    <row r="1354" spans="1:25" x14ac:dyDescent="0.25">
      <c r="A1354">
        <v>22562</v>
      </c>
      <c r="B1354" t="s">
        <v>37</v>
      </c>
      <c r="C1354">
        <v>0.1</v>
      </c>
      <c r="D1354">
        <v>14.28</v>
      </c>
      <c r="E1354">
        <v>2.99</v>
      </c>
      <c r="F1354">
        <v>2430</v>
      </c>
      <c r="G1354" t="s">
        <v>2281</v>
      </c>
      <c r="H1354" t="s">
        <v>49</v>
      </c>
      <c r="I1354" t="s">
        <v>40</v>
      </c>
      <c r="J1354" t="s">
        <v>29</v>
      </c>
      <c r="K1354" t="s">
        <v>109</v>
      </c>
      <c r="L1354" t="s">
        <v>59</v>
      </c>
      <c r="M1354" t="s">
        <v>1713</v>
      </c>
      <c r="N1354">
        <v>0.39</v>
      </c>
      <c r="O1354" t="s">
        <v>33</v>
      </c>
      <c r="P1354" t="s">
        <v>61</v>
      </c>
      <c r="Q1354" t="s">
        <v>130</v>
      </c>
      <c r="R1354" t="s">
        <v>2282</v>
      </c>
      <c r="S1354">
        <v>76541</v>
      </c>
      <c r="T1354" s="3">
        <v>42087</v>
      </c>
      <c r="U1354" s="3">
        <v>42088</v>
      </c>
      <c r="V1354">
        <v>104.9145</v>
      </c>
      <c r="W1354">
        <v>11</v>
      </c>
      <c r="X1354">
        <v>152.05000000000001</v>
      </c>
      <c r="Y1354">
        <v>91108</v>
      </c>
    </row>
    <row r="1355" spans="1:25" x14ac:dyDescent="0.25">
      <c r="A1355">
        <v>22105</v>
      </c>
      <c r="B1355" t="s">
        <v>37</v>
      </c>
      <c r="C1355">
        <v>0.04</v>
      </c>
      <c r="D1355">
        <v>7.08</v>
      </c>
      <c r="E1355">
        <v>2.35</v>
      </c>
      <c r="F1355">
        <v>2430</v>
      </c>
      <c r="G1355" t="s">
        <v>2281</v>
      </c>
      <c r="H1355" t="s">
        <v>49</v>
      </c>
      <c r="I1355" t="s">
        <v>40</v>
      </c>
      <c r="J1355" t="s">
        <v>29</v>
      </c>
      <c r="K1355" t="s">
        <v>30</v>
      </c>
      <c r="L1355" t="s">
        <v>31</v>
      </c>
      <c r="M1355" t="s">
        <v>1144</v>
      </c>
      <c r="N1355">
        <v>0.47</v>
      </c>
      <c r="O1355" t="s">
        <v>33</v>
      </c>
      <c r="P1355" t="s">
        <v>61</v>
      </c>
      <c r="Q1355" t="s">
        <v>130</v>
      </c>
      <c r="R1355" t="s">
        <v>2282</v>
      </c>
      <c r="S1355">
        <v>76541</v>
      </c>
      <c r="T1355" s="3">
        <v>42104</v>
      </c>
      <c r="U1355" s="3">
        <v>42105</v>
      </c>
      <c r="V1355">
        <v>24.59</v>
      </c>
      <c r="W1355">
        <v>7</v>
      </c>
      <c r="X1355">
        <v>49.1</v>
      </c>
      <c r="Y1355">
        <v>91109</v>
      </c>
    </row>
    <row r="1356" spans="1:25" x14ac:dyDescent="0.25">
      <c r="A1356">
        <v>20731</v>
      </c>
      <c r="B1356" t="s">
        <v>106</v>
      </c>
      <c r="C1356">
        <v>0.03</v>
      </c>
      <c r="D1356">
        <v>140.99</v>
      </c>
      <c r="E1356">
        <v>4.2</v>
      </c>
      <c r="F1356">
        <v>2430</v>
      </c>
      <c r="G1356" t="s">
        <v>2281</v>
      </c>
      <c r="H1356" t="s">
        <v>49</v>
      </c>
      <c r="I1356" t="s">
        <v>40</v>
      </c>
      <c r="J1356" t="s">
        <v>77</v>
      </c>
      <c r="K1356" t="s">
        <v>78</v>
      </c>
      <c r="L1356" t="s">
        <v>59</v>
      </c>
      <c r="M1356" t="s">
        <v>2283</v>
      </c>
      <c r="N1356">
        <v>0.59</v>
      </c>
      <c r="O1356" t="s">
        <v>33</v>
      </c>
      <c r="P1356" t="s">
        <v>61</v>
      </c>
      <c r="Q1356" t="s">
        <v>130</v>
      </c>
      <c r="R1356" t="s">
        <v>2282</v>
      </c>
      <c r="S1356">
        <v>76541</v>
      </c>
      <c r="T1356" s="3">
        <v>42092</v>
      </c>
      <c r="U1356" s="3">
        <v>42100</v>
      </c>
      <c r="V1356">
        <v>-458.74400000000003</v>
      </c>
      <c r="W1356">
        <v>2</v>
      </c>
      <c r="X1356">
        <v>246.44</v>
      </c>
      <c r="Y1356">
        <v>91110</v>
      </c>
    </row>
    <row r="1357" spans="1:25" x14ac:dyDescent="0.25">
      <c r="A1357">
        <v>3490</v>
      </c>
      <c r="B1357" t="s">
        <v>37</v>
      </c>
      <c r="C1357">
        <v>0.05</v>
      </c>
      <c r="D1357">
        <v>8.85</v>
      </c>
      <c r="E1357">
        <v>5.6</v>
      </c>
      <c r="F1357">
        <v>2431</v>
      </c>
      <c r="G1357" t="s">
        <v>2284</v>
      </c>
      <c r="H1357" t="s">
        <v>49</v>
      </c>
      <c r="I1357" t="s">
        <v>114</v>
      </c>
      <c r="J1357" t="s">
        <v>29</v>
      </c>
      <c r="K1357" t="s">
        <v>109</v>
      </c>
      <c r="L1357" t="s">
        <v>59</v>
      </c>
      <c r="M1357" t="s">
        <v>2285</v>
      </c>
      <c r="N1357">
        <v>0.36</v>
      </c>
      <c r="O1357" t="s">
        <v>33</v>
      </c>
      <c r="P1357" t="s">
        <v>34</v>
      </c>
      <c r="Q1357" t="s">
        <v>45</v>
      </c>
      <c r="R1357" t="s">
        <v>663</v>
      </c>
      <c r="S1357">
        <v>90004</v>
      </c>
      <c r="T1357" s="3">
        <v>42165</v>
      </c>
      <c r="U1357" s="3">
        <v>42166</v>
      </c>
      <c r="V1357">
        <v>-9.1769999999999996</v>
      </c>
      <c r="W1357">
        <v>21</v>
      </c>
      <c r="X1357">
        <v>199.08</v>
      </c>
      <c r="Y1357">
        <v>24869</v>
      </c>
    </row>
    <row r="1358" spans="1:25" x14ac:dyDescent="0.25">
      <c r="A1358">
        <v>819</v>
      </c>
      <c r="B1358" t="s">
        <v>25</v>
      </c>
      <c r="C1358">
        <v>7.0000000000000007E-2</v>
      </c>
      <c r="D1358">
        <v>155.06</v>
      </c>
      <c r="E1358">
        <v>7.07</v>
      </c>
      <c r="F1358">
        <v>2431</v>
      </c>
      <c r="G1358" t="s">
        <v>2284</v>
      </c>
      <c r="H1358" t="s">
        <v>49</v>
      </c>
      <c r="I1358" t="s">
        <v>114</v>
      </c>
      <c r="J1358" t="s">
        <v>29</v>
      </c>
      <c r="K1358" t="s">
        <v>141</v>
      </c>
      <c r="L1358" t="s">
        <v>59</v>
      </c>
      <c r="M1358" t="s">
        <v>142</v>
      </c>
      <c r="N1358">
        <v>0.59</v>
      </c>
      <c r="O1358" t="s">
        <v>33</v>
      </c>
      <c r="P1358" t="s">
        <v>34</v>
      </c>
      <c r="Q1358" t="s">
        <v>45</v>
      </c>
      <c r="R1358" t="s">
        <v>663</v>
      </c>
      <c r="S1358">
        <v>90004</v>
      </c>
      <c r="T1358" s="3">
        <v>42143</v>
      </c>
      <c r="U1358" s="3">
        <v>42143</v>
      </c>
      <c r="V1358">
        <v>-121.75</v>
      </c>
      <c r="W1358">
        <v>14</v>
      </c>
      <c r="X1358">
        <v>2039.07</v>
      </c>
      <c r="Y1358">
        <v>5920</v>
      </c>
    </row>
    <row r="1359" spans="1:25" x14ac:dyDescent="0.25">
      <c r="A1359">
        <v>18819</v>
      </c>
      <c r="B1359" t="s">
        <v>25</v>
      </c>
      <c r="C1359">
        <v>7.0000000000000007E-2</v>
      </c>
      <c r="D1359">
        <v>155.06</v>
      </c>
      <c r="E1359">
        <v>7.07</v>
      </c>
      <c r="F1359">
        <v>2432</v>
      </c>
      <c r="G1359" t="s">
        <v>2286</v>
      </c>
      <c r="H1359" t="s">
        <v>49</v>
      </c>
      <c r="I1359" t="s">
        <v>114</v>
      </c>
      <c r="J1359" t="s">
        <v>29</v>
      </c>
      <c r="K1359" t="s">
        <v>141</v>
      </c>
      <c r="L1359" t="s">
        <v>59</v>
      </c>
      <c r="M1359" t="s">
        <v>142</v>
      </c>
      <c r="N1359">
        <v>0.59</v>
      </c>
      <c r="O1359" t="s">
        <v>33</v>
      </c>
      <c r="P1359" t="s">
        <v>61</v>
      </c>
      <c r="Q1359" t="s">
        <v>304</v>
      </c>
      <c r="R1359" t="s">
        <v>2287</v>
      </c>
      <c r="S1359">
        <v>73110</v>
      </c>
      <c r="T1359" s="3">
        <v>42143</v>
      </c>
      <c r="U1359" s="3">
        <v>42143</v>
      </c>
      <c r="V1359">
        <v>24.350000000000023</v>
      </c>
      <c r="W1359">
        <v>3</v>
      </c>
      <c r="X1359">
        <v>436.94</v>
      </c>
      <c r="Y1359">
        <v>89096</v>
      </c>
    </row>
    <row r="1360" spans="1:25" x14ac:dyDescent="0.25">
      <c r="A1360">
        <v>20286</v>
      </c>
      <c r="B1360" t="s">
        <v>37</v>
      </c>
      <c r="C1360">
        <v>0.09</v>
      </c>
      <c r="D1360">
        <v>5.4</v>
      </c>
      <c r="E1360">
        <v>7.78</v>
      </c>
      <c r="F1360">
        <v>2432</v>
      </c>
      <c r="G1360" t="s">
        <v>2286</v>
      </c>
      <c r="H1360" t="s">
        <v>27</v>
      </c>
      <c r="I1360" t="s">
        <v>114</v>
      </c>
      <c r="J1360" t="s">
        <v>29</v>
      </c>
      <c r="K1360" t="s">
        <v>109</v>
      </c>
      <c r="L1360" t="s">
        <v>59</v>
      </c>
      <c r="M1360" t="s">
        <v>310</v>
      </c>
      <c r="N1360">
        <v>0.37</v>
      </c>
      <c r="O1360" t="s">
        <v>33</v>
      </c>
      <c r="P1360" t="s">
        <v>61</v>
      </c>
      <c r="Q1360" t="s">
        <v>304</v>
      </c>
      <c r="R1360" t="s">
        <v>2287</v>
      </c>
      <c r="S1360">
        <v>73110</v>
      </c>
      <c r="T1360" s="3">
        <v>42161</v>
      </c>
      <c r="U1360" s="3">
        <v>42163</v>
      </c>
      <c r="V1360">
        <v>-34.764499999999998</v>
      </c>
      <c r="W1360">
        <v>6</v>
      </c>
      <c r="X1360">
        <v>37.380000000000003</v>
      </c>
      <c r="Y1360">
        <v>89097</v>
      </c>
    </row>
    <row r="1361" spans="1:25" x14ac:dyDescent="0.25">
      <c r="A1361">
        <v>21490</v>
      </c>
      <c r="B1361" t="s">
        <v>37</v>
      </c>
      <c r="C1361">
        <v>0.05</v>
      </c>
      <c r="D1361">
        <v>8.85</v>
      </c>
      <c r="E1361">
        <v>5.6</v>
      </c>
      <c r="F1361">
        <v>2433</v>
      </c>
      <c r="G1361" t="s">
        <v>2288</v>
      </c>
      <c r="H1361" t="s">
        <v>49</v>
      </c>
      <c r="I1361" t="s">
        <v>114</v>
      </c>
      <c r="J1361" t="s">
        <v>29</v>
      </c>
      <c r="K1361" t="s">
        <v>109</v>
      </c>
      <c r="L1361" t="s">
        <v>59</v>
      </c>
      <c r="M1361" t="s">
        <v>2285</v>
      </c>
      <c r="N1361">
        <v>0.36</v>
      </c>
      <c r="O1361" t="s">
        <v>33</v>
      </c>
      <c r="P1361" t="s">
        <v>61</v>
      </c>
      <c r="Q1361" t="s">
        <v>304</v>
      </c>
      <c r="R1361" t="s">
        <v>2289</v>
      </c>
      <c r="S1361">
        <v>73160</v>
      </c>
      <c r="T1361" s="3">
        <v>42165</v>
      </c>
      <c r="U1361" s="3">
        <v>42166</v>
      </c>
      <c r="V1361">
        <v>-7.3415999999999997</v>
      </c>
      <c r="W1361">
        <v>5</v>
      </c>
      <c r="X1361">
        <v>47.4</v>
      </c>
      <c r="Y1361">
        <v>89095</v>
      </c>
    </row>
    <row r="1362" spans="1:25" x14ac:dyDescent="0.25">
      <c r="A1362">
        <v>19566</v>
      </c>
      <c r="B1362" t="s">
        <v>106</v>
      </c>
      <c r="C1362">
        <v>0.09</v>
      </c>
      <c r="D1362">
        <v>90.97</v>
      </c>
      <c r="E1362">
        <v>14</v>
      </c>
      <c r="F1362">
        <v>2437</v>
      </c>
      <c r="G1362" t="s">
        <v>2290</v>
      </c>
      <c r="H1362" t="s">
        <v>39</v>
      </c>
      <c r="I1362" t="s">
        <v>40</v>
      </c>
      <c r="J1362" t="s">
        <v>77</v>
      </c>
      <c r="K1362" t="s">
        <v>85</v>
      </c>
      <c r="L1362" t="s">
        <v>43</v>
      </c>
      <c r="M1362" t="s">
        <v>1805</v>
      </c>
      <c r="N1362">
        <v>0.36</v>
      </c>
      <c r="O1362" t="s">
        <v>33</v>
      </c>
      <c r="P1362" t="s">
        <v>61</v>
      </c>
      <c r="Q1362" t="s">
        <v>1858</v>
      </c>
      <c r="R1362" t="s">
        <v>2291</v>
      </c>
      <c r="S1362">
        <v>53150</v>
      </c>
      <c r="T1362" s="3">
        <v>42064</v>
      </c>
      <c r="U1362" s="3">
        <v>42066</v>
      </c>
      <c r="V1362">
        <v>35.290000000000049</v>
      </c>
      <c r="W1362">
        <v>3</v>
      </c>
      <c r="X1362">
        <v>260</v>
      </c>
      <c r="Y1362">
        <v>90301</v>
      </c>
    </row>
    <row r="1363" spans="1:25" x14ac:dyDescent="0.25">
      <c r="A1363">
        <v>20157</v>
      </c>
      <c r="B1363" t="s">
        <v>56</v>
      </c>
      <c r="C1363">
        <v>0.02</v>
      </c>
      <c r="D1363">
        <v>63.94</v>
      </c>
      <c r="E1363">
        <v>14.48</v>
      </c>
      <c r="F1363">
        <v>2441</v>
      </c>
      <c r="G1363" t="s">
        <v>2292</v>
      </c>
      <c r="H1363" t="s">
        <v>49</v>
      </c>
      <c r="I1363" t="s">
        <v>114</v>
      </c>
      <c r="J1363" t="s">
        <v>41</v>
      </c>
      <c r="K1363" t="s">
        <v>50</v>
      </c>
      <c r="L1363" t="s">
        <v>59</v>
      </c>
      <c r="M1363" t="s">
        <v>519</v>
      </c>
      <c r="N1363">
        <v>0.46</v>
      </c>
      <c r="O1363" t="s">
        <v>33</v>
      </c>
      <c r="P1363" t="s">
        <v>136</v>
      </c>
      <c r="Q1363" t="s">
        <v>362</v>
      </c>
      <c r="R1363" t="s">
        <v>2293</v>
      </c>
      <c r="S1363">
        <v>32935</v>
      </c>
      <c r="T1363" s="3">
        <v>42098</v>
      </c>
      <c r="U1363" s="3">
        <v>42098</v>
      </c>
      <c r="V1363">
        <v>-100.17</v>
      </c>
      <c r="W1363">
        <v>11</v>
      </c>
      <c r="X1363">
        <v>709.7</v>
      </c>
      <c r="Y1363">
        <v>89300</v>
      </c>
    </row>
    <row r="1364" spans="1:25" x14ac:dyDescent="0.25">
      <c r="A1364">
        <v>20158</v>
      </c>
      <c r="B1364" t="s">
        <v>56</v>
      </c>
      <c r="C1364">
        <v>0.01</v>
      </c>
      <c r="D1364">
        <v>5.0199999999999996</v>
      </c>
      <c r="E1364">
        <v>5.14</v>
      </c>
      <c r="F1364">
        <v>2442</v>
      </c>
      <c r="G1364" t="s">
        <v>2294</v>
      </c>
      <c r="H1364" t="s">
        <v>49</v>
      </c>
      <c r="I1364" t="s">
        <v>114</v>
      </c>
      <c r="J1364" t="s">
        <v>77</v>
      </c>
      <c r="K1364" t="s">
        <v>180</v>
      </c>
      <c r="L1364" t="s">
        <v>51</v>
      </c>
      <c r="M1364" t="s">
        <v>840</v>
      </c>
      <c r="N1364">
        <v>0.79</v>
      </c>
      <c r="O1364" t="s">
        <v>33</v>
      </c>
      <c r="P1364" t="s">
        <v>136</v>
      </c>
      <c r="Q1364" t="s">
        <v>362</v>
      </c>
      <c r="R1364" t="s">
        <v>2295</v>
      </c>
      <c r="S1364">
        <v>32953</v>
      </c>
      <c r="T1364" s="3">
        <v>42098</v>
      </c>
      <c r="U1364" s="3">
        <v>42100</v>
      </c>
      <c r="V1364">
        <v>-3.9479999999999995</v>
      </c>
      <c r="W1364">
        <v>5</v>
      </c>
      <c r="X1364">
        <v>27.42</v>
      </c>
      <c r="Y1364">
        <v>89300</v>
      </c>
    </row>
    <row r="1365" spans="1:25" x14ac:dyDescent="0.25">
      <c r="A1365">
        <v>21084</v>
      </c>
      <c r="B1365" t="s">
        <v>25</v>
      </c>
      <c r="C1365">
        <v>0.05</v>
      </c>
      <c r="D1365">
        <v>58.1</v>
      </c>
      <c r="E1365">
        <v>1.49</v>
      </c>
      <c r="F1365">
        <v>2443</v>
      </c>
      <c r="G1365" t="s">
        <v>2296</v>
      </c>
      <c r="H1365" t="s">
        <v>49</v>
      </c>
      <c r="I1365" t="s">
        <v>28</v>
      </c>
      <c r="J1365" t="s">
        <v>29</v>
      </c>
      <c r="K1365" t="s">
        <v>109</v>
      </c>
      <c r="L1365" t="s">
        <v>59</v>
      </c>
      <c r="M1365" t="s">
        <v>283</v>
      </c>
      <c r="N1365">
        <v>0.38</v>
      </c>
      <c r="O1365" t="s">
        <v>33</v>
      </c>
      <c r="P1365" t="s">
        <v>136</v>
      </c>
      <c r="Q1365" t="s">
        <v>362</v>
      </c>
      <c r="R1365" t="s">
        <v>447</v>
      </c>
      <c r="S1365">
        <v>33142</v>
      </c>
      <c r="T1365" s="3">
        <v>42022</v>
      </c>
      <c r="U1365" s="3">
        <v>42022</v>
      </c>
      <c r="V1365">
        <v>1633.9859999999999</v>
      </c>
      <c r="W1365">
        <v>13</v>
      </c>
      <c r="X1365">
        <v>739.06</v>
      </c>
      <c r="Y1365">
        <v>89299</v>
      </c>
    </row>
    <row r="1366" spans="1:25" x14ac:dyDescent="0.25">
      <c r="A1366">
        <v>25304</v>
      </c>
      <c r="B1366" t="s">
        <v>37</v>
      </c>
      <c r="C1366">
        <v>0.06</v>
      </c>
      <c r="D1366">
        <v>2.2799999999999998</v>
      </c>
      <c r="E1366">
        <v>5.2</v>
      </c>
      <c r="F1366">
        <v>2443</v>
      </c>
      <c r="G1366" t="s">
        <v>2296</v>
      </c>
      <c r="H1366" t="s">
        <v>49</v>
      </c>
      <c r="I1366" t="s">
        <v>28</v>
      </c>
      <c r="J1366" t="s">
        <v>29</v>
      </c>
      <c r="K1366" t="s">
        <v>30</v>
      </c>
      <c r="L1366" t="s">
        <v>31</v>
      </c>
      <c r="M1366" t="s">
        <v>2297</v>
      </c>
      <c r="N1366">
        <v>0.41</v>
      </c>
      <c r="O1366" t="s">
        <v>33</v>
      </c>
      <c r="P1366" t="s">
        <v>136</v>
      </c>
      <c r="Q1366" t="s">
        <v>362</v>
      </c>
      <c r="R1366" t="s">
        <v>447</v>
      </c>
      <c r="S1366">
        <v>33142</v>
      </c>
      <c r="T1366" s="3">
        <v>42156</v>
      </c>
      <c r="U1366" s="3">
        <v>42158</v>
      </c>
      <c r="V1366">
        <v>-2002.6314000000002</v>
      </c>
      <c r="W1366">
        <v>13</v>
      </c>
      <c r="X1366">
        <v>30.47</v>
      </c>
      <c r="Y1366">
        <v>89301</v>
      </c>
    </row>
    <row r="1367" spans="1:25" x14ac:dyDescent="0.25">
      <c r="A1367">
        <v>25742</v>
      </c>
      <c r="B1367" t="s">
        <v>25</v>
      </c>
      <c r="C1367">
        <v>0.09</v>
      </c>
      <c r="D1367">
        <v>6.48</v>
      </c>
      <c r="E1367">
        <v>7.03</v>
      </c>
      <c r="F1367">
        <v>2448</v>
      </c>
      <c r="G1367" t="s">
        <v>2298</v>
      </c>
      <c r="H1367" t="s">
        <v>49</v>
      </c>
      <c r="I1367" t="s">
        <v>114</v>
      </c>
      <c r="J1367" t="s">
        <v>29</v>
      </c>
      <c r="K1367" t="s">
        <v>93</v>
      </c>
      <c r="L1367" t="s">
        <v>59</v>
      </c>
      <c r="M1367" t="s">
        <v>374</v>
      </c>
      <c r="N1367">
        <v>0.37</v>
      </c>
      <c r="O1367" t="s">
        <v>33</v>
      </c>
      <c r="P1367" t="s">
        <v>61</v>
      </c>
      <c r="Q1367" t="s">
        <v>62</v>
      </c>
      <c r="R1367" t="s">
        <v>2299</v>
      </c>
      <c r="S1367">
        <v>55410</v>
      </c>
      <c r="T1367" s="3">
        <v>42184</v>
      </c>
      <c r="U1367" s="3">
        <v>42186</v>
      </c>
      <c r="V1367">
        <v>-126.208</v>
      </c>
      <c r="W1367">
        <v>16</v>
      </c>
      <c r="X1367">
        <v>96.96</v>
      </c>
      <c r="Y1367">
        <v>87790</v>
      </c>
    </row>
    <row r="1368" spans="1:25" x14ac:dyDescent="0.25">
      <c r="A1368">
        <v>20687</v>
      </c>
      <c r="B1368" t="s">
        <v>37</v>
      </c>
      <c r="C1368">
        <v>0.08</v>
      </c>
      <c r="D1368">
        <v>4.13</v>
      </c>
      <c r="E1368">
        <v>1.17</v>
      </c>
      <c r="F1368">
        <v>2450</v>
      </c>
      <c r="G1368" t="s">
        <v>2300</v>
      </c>
      <c r="H1368" t="s">
        <v>49</v>
      </c>
      <c r="I1368" t="s">
        <v>40</v>
      </c>
      <c r="J1368" t="s">
        <v>29</v>
      </c>
      <c r="K1368" t="s">
        <v>30</v>
      </c>
      <c r="L1368" t="s">
        <v>31</v>
      </c>
      <c r="M1368" t="s">
        <v>2301</v>
      </c>
      <c r="N1368">
        <v>0.56999999999999995</v>
      </c>
      <c r="O1368" t="s">
        <v>33</v>
      </c>
      <c r="P1368" t="s">
        <v>61</v>
      </c>
      <c r="Q1368" t="s">
        <v>1858</v>
      </c>
      <c r="R1368" t="s">
        <v>2302</v>
      </c>
      <c r="S1368">
        <v>53545</v>
      </c>
      <c r="T1368" s="3">
        <v>42147</v>
      </c>
      <c r="U1368" s="3">
        <v>42149</v>
      </c>
      <c r="V1368">
        <v>-5.54</v>
      </c>
      <c r="W1368">
        <v>1</v>
      </c>
      <c r="X1368">
        <v>4.21</v>
      </c>
      <c r="Y1368">
        <v>90322</v>
      </c>
    </row>
    <row r="1369" spans="1:25" x14ac:dyDescent="0.25">
      <c r="A1369">
        <v>21198</v>
      </c>
      <c r="B1369" t="s">
        <v>56</v>
      </c>
      <c r="C1369">
        <v>0.06</v>
      </c>
      <c r="D1369">
        <v>3499.99</v>
      </c>
      <c r="E1369">
        <v>24.49</v>
      </c>
      <c r="F1369">
        <v>2454</v>
      </c>
      <c r="G1369" t="s">
        <v>2303</v>
      </c>
      <c r="H1369" t="s">
        <v>27</v>
      </c>
      <c r="I1369" t="s">
        <v>28</v>
      </c>
      <c r="J1369" t="s">
        <v>77</v>
      </c>
      <c r="K1369" t="s">
        <v>587</v>
      </c>
      <c r="L1369" t="s">
        <v>236</v>
      </c>
      <c r="M1369" t="s">
        <v>1309</v>
      </c>
      <c r="N1369">
        <v>0.37</v>
      </c>
      <c r="O1369" t="s">
        <v>33</v>
      </c>
      <c r="P1369" t="s">
        <v>136</v>
      </c>
      <c r="Q1369" t="s">
        <v>1278</v>
      </c>
      <c r="R1369" t="s">
        <v>2304</v>
      </c>
      <c r="S1369">
        <v>35244</v>
      </c>
      <c r="T1369" s="3">
        <v>42064</v>
      </c>
      <c r="U1369" s="3">
        <v>42067</v>
      </c>
      <c r="V1369">
        <v>-68.432000000000002</v>
      </c>
      <c r="W1369">
        <v>1</v>
      </c>
      <c r="X1369">
        <v>3550.28</v>
      </c>
      <c r="Y1369">
        <v>89219</v>
      </c>
    </row>
    <row r="1370" spans="1:25" x14ac:dyDescent="0.25">
      <c r="A1370">
        <v>25536</v>
      </c>
      <c r="B1370" t="s">
        <v>25</v>
      </c>
      <c r="C1370">
        <v>7.0000000000000007E-2</v>
      </c>
      <c r="D1370">
        <v>179.99</v>
      </c>
      <c r="E1370">
        <v>19.989999999999998</v>
      </c>
      <c r="F1370">
        <v>2456</v>
      </c>
      <c r="G1370" t="s">
        <v>2305</v>
      </c>
      <c r="H1370" t="s">
        <v>49</v>
      </c>
      <c r="I1370" t="s">
        <v>40</v>
      </c>
      <c r="J1370" t="s">
        <v>77</v>
      </c>
      <c r="K1370" t="s">
        <v>180</v>
      </c>
      <c r="L1370" t="s">
        <v>59</v>
      </c>
      <c r="M1370" t="s">
        <v>579</v>
      </c>
      <c r="N1370">
        <v>0.48</v>
      </c>
      <c r="O1370" t="s">
        <v>33</v>
      </c>
      <c r="P1370" t="s">
        <v>136</v>
      </c>
      <c r="Q1370" t="s">
        <v>1278</v>
      </c>
      <c r="R1370" t="s">
        <v>2306</v>
      </c>
      <c r="S1370">
        <v>36608</v>
      </c>
      <c r="T1370" s="3">
        <v>42026</v>
      </c>
      <c r="U1370" s="3">
        <v>42027</v>
      </c>
      <c r="V1370">
        <v>733.2822000000001</v>
      </c>
      <c r="W1370">
        <v>7</v>
      </c>
      <c r="X1370">
        <v>1188.6300000000001</v>
      </c>
      <c r="Y1370">
        <v>89218</v>
      </c>
    </row>
    <row r="1371" spans="1:25" x14ac:dyDescent="0.25">
      <c r="A1371">
        <v>25537</v>
      </c>
      <c r="B1371" t="s">
        <v>25</v>
      </c>
      <c r="C1371">
        <v>0.02</v>
      </c>
      <c r="D1371">
        <v>92.23</v>
      </c>
      <c r="E1371">
        <v>39.61</v>
      </c>
      <c r="F1371">
        <v>2456</v>
      </c>
      <c r="G1371" t="s">
        <v>2305</v>
      </c>
      <c r="H1371" t="s">
        <v>27</v>
      </c>
      <c r="I1371" t="s">
        <v>40</v>
      </c>
      <c r="J1371" t="s">
        <v>41</v>
      </c>
      <c r="K1371" t="s">
        <v>50</v>
      </c>
      <c r="L1371" t="s">
        <v>86</v>
      </c>
      <c r="M1371" t="s">
        <v>2307</v>
      </c>
      <c r="N1371">
        <v>0.67</v>
      </c>
      <c r="O1371" t="s">
        <v>33</v>
      </c>
      <c r="P1371" t="s">
        <v>136</v>
      </c>
      <c r="Q1371" t="s">
        <v>1278</v>
      </c>
      <c r="R1371" t="s">
        <v>2306</v>
      </c>
      <c r="S1371">
        <v>36608</v>
      </c>
      <c r="T1371" s="3">
        <v>42026</v>
      </c>
      <c r="U1371" s="3">
        <v>42027</v>
      </c>
      <c r="V1371">
        <v>-905.99039999999991</v>
      </c>
      <c r="W1371">
        <v>11</v>
      </c>
      <c r="X1371">
        <v>1009.93</v>
      </c>
      <c r="Y1371">
        <v>89218</v>
      </c>
    </row>
    <row r="1372" spans="1:25" x14ac:dyDescent="0.25">
      <c r="A1372">
        <v>25535</v>
      </c>
      <c r="B1372" t="s">
        <v>25</v>
      </c>
      <c r="C1372">
        <v>0.02</v>
      </c>
      <c r="D1372">
        <v>15.22</v>
      </c>
      <c r="E1372">
        <v>9.73</v>
      </c>
      <c r="F1372">
        <v>2457</v>
      </c>
      <c r="G1372" t="s">
        <v>2308</v>
      </c>
      <c r="H1372" t="s">
        <v>49</v>
      </c>
      <c r="I1372" t="s">
        <v>40</v>
      </c>
      <c r="J1372" t="s">
        <v>29</v>
      </c>
      <c r="K1372" t="s">
        <v>109</v>
      </c>
      <c r="L1372" t="s">
        <v>59</v>
      </c>
      <c r="M1372" t="s">
        <v>2309</v>
      </c>
      <c r="N1372">
        <v>0.36</v>
      </c>
      <c r="O1372" t="s">
        <v>33</v>
      </c>
      <c r="P1372" t="s">
        <v>61</v>
      </c>
      <c r="Q1372" t="s">
        <v>62</v>
      </c>
      <c r="R1372" t="s">
        <v>2310</v>
      </c>
      <c r="S1372">
        <v>55014</v>
      </c>
      <c r="T1372" s="3">
        <v>42026</v>
      </c>
      <c r="U1372" s="3">
        <v>42026</v>
      </c>
      <c r="V1372">
        <v>-21.63242</v>
      </c>
      <c r="W1372">
        <v>9</v>
      </c>
      <c r="X1372">
        <v>140.69999999999999</v>
      </c>
      <c r="Y1372">
        <v>89218</v>
      </c>
    </row>
    <row r="1373" spans="1:25" x14ac:dyDescent="0.25">
      <c r="A1373">
        <v>22321</v>
      </c>
      <c r="B1373" t="s">
        <v>25</v>
      </c>
      <c r="C1373">
        <v>0.03</v>
      </c>
      <c r="D1373">
        <v>6.48</v>
      </c>
      <c r="E1373">
        <v>8.73</v>
      </c>
      <c r="F1373">
        <v>2458</v>
      </c>
      <c r="G1373" t="s">
        <v>2311</v>
      </c>
      <c r="H1373" t="s">
        <v>49</v>
      </c>
      <c r="I1373" t="s">
        <v>40</v>
      </c>
      <c r="J1373" t="s">
        <v>29</v>
      </c>
      <c r="K1373" t="s">
        <v>93</v>
      </c>
      <c r="L1373" t="s">
        <v>59</v>
      </c>
      <c r="M1373" t="s">
        <v>2312</v>
      </c>
      <c r="N1373">
        <v>0.37</v>
      </c>
      <c r="O1373" t="s">
        <v>33</v>
      </c>
      <c r="P1373" t="s">
        <v>61</v>
      </c>
      <c r="Q1373" t="s">
        <v>62</v>
      </c>
      <c r="R1373" t="s">
        <v>2299</v>
      </c>
      <c r="S1373">
        <v>55410</v>
      </c>
      <c r="T1373" s="3">
        <v>42007</v>
      </c>
      <c r="U1373" s="3">
        <v>42009</v>
      </c>
      <c r="V1373">
        <v>-35.04</v>
      </c>
      <c r="W1373">
        <v>2</v>
      </c>
      <c r="X1373">
        <v>15.95</v>
      </c>
      <c r="Y1373">
        <v>91285</v>
      </c>
    </row>
    <row r="1374" spans="1:25" x14ac:dyDescent="0.25">
      <c r="A1374">
        <v>21190</v>
      </c>
      <c r="B1374" t="s">
        <v>56</v>
      </c>
      <c r="C1374">
        <v>0.05</v>
      </c>
      <c r="D1374">
        <v>12.88</v>
      </c>
      <c r="E1374">
        <v>4.59</v>
      </c>
      <c r="F1374">
        <v>2458</v>
      </c>
      <c r="G1374" t="s">
        <v>2311</v>
      </c>
      <c r="H1374" t="s">
        <v>49</v>
      </c>
      <c r="I1374" t="s">
        <v>40</v>
      </c>
      <c r="J1374" t="s">
        <v>29</v>
      </c>
      <c r="K1374" t="s">
        <v>174</v>
      </c>
      <c r="L1374" t="s">
        <v>31</v>
      </c>
      <c r="M1374" t="s">
        <v>1622</v>
      </c>
      <c r="N1374">
        <v>0.82</v>
      </c>
      <c r="O1374" t="s">
        <v>33</v>
      </c>
      <c r="P1374" t="s">
        <v>61</v>
      </c>
      <c r="Q1374" t="s">
        <v>62</v>
      </c>
      <c r="R1374" t="s">
        <v>2299</v>
      </c>
      <c r="S1374">
        <v>55410</v>
      </c>
      <c r="T1374" s="3">
        <v>42147</v>
      </c>
      <c r="U1374" s="3">
        <v>42149</v>
      </c>
      <c r="V1374">
        <v>5.980000000000004</v>
      </c>
      <c r="W1374">
        <v>3</v>
      </c>
      <c r="X1374">
        <v>42.35</v>
      </c>
      <c r="Y1374">
        <v>91286</v>
      </c>
    </row>
    <row r="1375" spans="1:25" x14ac:dyDescent="0.25">
      <c r="A1375">
        <v>4321</v>
      </c>
      <c r="B1375" t="s">
        <v>25</v>
      </c>
      <c r="C1375">
        <v>0.03</v>
      </c>
      <c r="D1375">
        <v>6.48</v>
      </c>
      <c r="E1375">
        <v>8.73</v>
      </c>
      <c r="F1375">
        <v>2460</v>
      </c>
      <c r="G1375" t="s">
        <v>2313</v>
      </c>
      <c r="H1375" t="s">
        <v>49</v>
      </c>
      <c r="I1375" t="s">
        <v>40</v>
      </c>
      <c r="J1375" t="s">
        <v>29</v>
      </c>
      <c r="K1375" t="s">
        <v>93</v>
      </c>
      <c r="L1375" t="s">
        <v>59</v>
      </c>
      <c r="M1375" t="s">
        <v>2312</v>
      </c>
      <c r="N1375">
        <v>0.37</v>
      </c>
      <c r="O1375" t="s">
        <v>33</v>
      </c>
      <c r="P1375" t="s">
        <v>53</v>
      </c>
      <c r="Q1375" t="s">
        <v>71</v>
      </c>
      <c r="R1375" t="s">
        <v>90</v>
      </c>
      <c r="S1375">
        <v>10035</v>
      </c>
      <c r="T1375" s="3">
        <v>42007</v>
      </c>
      <c r="U1375" s="3">
        <v>42009</v>
      </c>
      <c r="V1375">
        <v>-35.04</v>
      </c>
      <c r="W1375">
        <v>8</v>
      </c>
      <c r="X1375">
        <v>63.78</v>
      </c>
      <c r="Y1375">
        <v>30785</v>
      </c>
    </row>
    <row r="1376" spans="1:25" x14ac:dyDescent="0.25">
      <c r="A1376">
        <v>4322</v>
      </c>
      <c r="B1376" t="s">
        <v>25</v>
      </c>
      <c r="C1376">
        <v>7.0000000000000007E-2</v>
      </c>
      <c r="D1376">
        <v>9.93</v>
      </c>
      <c r="E1376">
        <v>1.0900000000000001</v>
      </c>
      <c r="F1376">
        <v>2460</v>
      </c>
      <c r="G1376" t="s">
        <v>2313</v>
      </c>
      <c r="H1376" t="s">
        <v>49</v>
      </c>
      <c r="I1376" t="s">
        <v>40</v>
      </c>
      <c r="J1376" t="s">
        <v>29</v>
      </c>
      <c r="K1376" t="s">
        <v>30</v>
      </c>
      <c r="L1376" t="s">
        <v>31</v>
      </c>
      <c r="M1376" t="s">
        <v>2314</v>
      </c>
      <c r="N1376">
        <v>0.43</v>
      </c>
      <c r="O1376" t="s">
        <v>33</v>
      </c>
      <c r="P1376" t="s">
        <v>53</v>
      </c>
      <c r="Q1376" t="s">
        <v>71</v>
      </c>
      <c r="R1376" t="s">
        <v>90</v>
      </c>
      <c r="S1376">
        <v>10035</v>
      </c>
      <c r="T1376" s="3">
        <v>42007</v>
      </c>
      <c r="U1376" s="3">
        <v>42010</v>
      </c>
      <c r="V1376">
        <v>149.53</v>
      </c>
      <c r="W1376">
        <v>46</v>
      </c>
      <c r="X1376">
        <v>451.61</v>
      </c>
      <c r="Y1376">
        <v>30785</v>
      </c>
    </row>
    <row r="1377" spans="1:25" x14ac:dyDescent="0.25">
      <c r="A1377">
        <v>25859</v>
      </c>
      <c r="B1377" t="s">
        <v>25</v>
      </c>
      <c r="C1377">
        <v>0.09</v>
      </c>
      <c r="D1377">
        <v>1.74</v>
      </c>
      <c r="E1377">
        <v>4.08</v>
      </c>
      <c r="F1377">
        <v>2464</v>
      </c>
      <c r="G1377" t="s">
        <v>2315</v>
      </c>
      <c r="H1377" t="s">
        <v>27</v>
      </c>
      <c r="I1377" t="s">
        <v>114</v>
      </c>
      <c r="J1377" t="s">
        <v>41</v>
      </c>
      <c r="K1377" t="s">
        <v>50</v>
      </c>
      <c r="L1377" t="s">
        <v>51</v>
      </c>
      <c r="M1377" t="s">
        <v>219</v>
      </c>
      <c r="N1377">
        <v>0.53</v>
      </c>
      <c r="O1377" t="s">
        <v>33</v>
      </c>
      <c r="P1377" t="s">
        <v>136</v>
      </c>
      <c r="Q1377" t="s">
        <v>171</v>
      </c>
      <c r="R1377" t="s">
        <v>2316</v>
      </c>
      <c r="S1377">
        <v>71111</v>
      </c>
      <c r="T1377" s="3">
        <v>42135</v>
      </c>
      <c r="U1377" s="3">
        <v>42137</v>
      </c>
      <c r="V1377">
        <v>608.26199999999994</v>
      </c>
      <c r="W1377">
        <v>4</v>
      </c>
      <c r="X1377">
        <v>10.41</v>
      </c>
      <c r="Y1377">
        <v>88713</v>
      </c>
    </row>
    <row r="1378" spans="1:25" x14ac:dyDescent="0.25">
      <c r="A1378">
        <v>25860</v>
      </c>
      <c r="B1378" t="s">
        <v>25</v>
      </c>
      <c r="C1378">
        <v>0.08</v>
      </c>
      <c r="D1378">
        <v>227.55</v>
      </c>
      <c r="E1378">
        <v>32.479999999999997</v>
      </c>
      <c r="F1378">
        <v>2464</v>
      </c>
      <c r="G1378" t="s">
        <v>2315</v>
      </c>
      <c r="H1378" t="s">
        <v>39</v>
      </c>
      <c r="I1378" t="s">
        <v>114</v>
      </c>
      <c r="J1378" t="s">
        <v>41</v>
      </c>
      <c r="K1378" t="s">
        <v>152</v>
      </c>
      <c r="L1378" t="s">
        <v>121</v>
      </c>
      <c r="M1378" t="s">
        <v>2317</v>
      </c>
      <c r="N1378">
        <v>0.68</v>
      </c>
      <c r="O1378" t="s">
        <v>33</v>
      </c>
      <c r="P1378" t="s">
        <v>136</v>
      </c>
      <c r="Q1378" t="s">
        <v>171</v>
      </c>
      <c r="R1378" t="s">
        <v>2316</v>
      </c>
      <c r="S1378">
        <v>71111</v>
      </c>
      <c r="T1378" s="3">
        <v>42135</v>
      </c>
      <c r="U1378" s="3">
        <v>42135</v>
      </c>
      <c r="V1378">
        <v>-570.16960000000006</v>
      </c>
      <c r="W1378">
        <v>16</v>
      </c>
      <c r="X1378">
        <v>2849.64</v>
      </c>
      <c r="Y1378">
        <v>88713</v>
      </c>
    </row>
    <row r="1379" spans="1:25" x14ac:dyDescent="0.25">
      <c r="A1379">
        <v>25807</v>
      </c>
      <c r="B1379" t="s">
        <v>37</v>
      </c>
      <c r="C1379">
        <v>0.05</v>
      </c>
      <c r="D1379">
        <v>6.28</v>
      </c>
      <c r="E1379">
        <v>5.36</v>
      </c>
      <c r="F1379">
        <v>2464</v>
      </c>
      <c r="G1379" t="s">
        <v>2315</v>
      </c>
      <c r="H1379" t="s">
        <v>49</v>
      </c>
      <c r="I1379" t="s">
        <v>114</v>
      </c>
      <c r="J1379" t="s">
        <v>29</v>
      </c>
      <c r="K1379" t="s">
        <v>109</v>
      </c>
      <c r="L1379" t="s">
        <v>59</v>
      </c>
      <c r="M1379" t="s">
        <v>2318</v>
      </c>
      <c r="N1379">
        <v>0.4</v>
      </c>
      <c r="O1379" t="s">
        <v>33</v>
      </c>
      <c r="P1379" t="s">
        <v>136</v>
      </c>
      <c r="Q1379" t="s">
        <v>171</v>
      </c>
      <c r="R1379" t="s">
        <v>2316</v>
      </c>
      <c r="S1379">
        <v>71111</v>
      </c>
      <c r="T1379" s="3">
        <v>42024</v>
      </c>
      <c r="U1379" s="3">
        <v>42027</v>
      </c>
      <c r="V1379">
        <v>1.278</v>
      </c>
      <c r="W1379">
        <v>6</v>
      </c>
      <c r="X1379">
        <v>38.04</v>
      </c>
      <c r="Y1379">
        <v>88714</v>
      </c>
    </row>
    <row r="1380" spans="1:25" x14ac:dyDescent="0.25">
      <c r="A1380">
        <v>25808</v>
      </c>
      <c r="B1380" t="s">
        <v>37</v>
      </c>
      <c r="C1380">
        <v>0.04</v>
      </c>
      <c r="D1380">
        <v>3.08</v>
      </c>
      <c r="E1380">
        <v>0.99</v>
      </c>
      <c r="F1380">
        <v>2464</v>
      </c>
      <c r="G1380" t="s">
        <v>2315</v>
      </c>
      <c r="H1380" t="s">
        <v>49</v>
      </c>
      <c r="I1380" t="s">
        <v>114</v>
      </c>
      <c r="J1380" t="s">
        <v>29</v>
      </c>
      <c r="K1380" t="s">
        <v>134</v>
      </c>
      <c r="L1380" t="s">
        <v>59</v>
      </c>
      <c r="M1380" t="s">
        <v>1994</v>
      </c>
      <c r="N1380">
        <v>0.37</v>
      </c>
      <c r="O1380" t="s">
        <v>33</v>
      </c>
      <c r="P1380" t="s">
        <v>136</v>
      </c>
      <c r="Q1380" t="s">
        <v>171</v>
      </c>
      <c r="R1380" t="s">
        <v>2316</v>
      </c>
      <c r="S1380">
        <v>71111</v>
      </c>
      <c r="T1380" s="3">
        <v>42024</v>
      </c>
      <c r="U1380" s="3">
        <v>42025</v>
      </c>
      <c r="V1380">
        <v>424.28999999999996</v>
      </c>
      <c r="W1380">
        <v>14</v>
      </c>
      <c r="X1380">
        <v>42.53</v>
      </c>
      <c r="Y1380">
        <v>88714</v>
      </c>
    </row>
    <row r="1381" spans="1:25" x14ac:dyDescent="0.25">
      <c r="A1381">
        <v>22580</v>
      </c>
      <c r="B1381" t="s">
        <v>56</v>
      </c>
      <c r="C1381">
        <v>0.04</v>
      </c>
      <c r="D1381">
        <v>2.08</v>
      </c>
      <c r="E1381">
        <v>1.49</v>
      </c>
      <c r="F1381">
        <v>2466</v>
      </c>
      <c r="G1381" t="s">
        <v>2319</v>
      </c>
      <c r="H1381" t="s">
        <v>49</v>
      </c>
      <c r="I1381" t="s">
        <v>28</v>
      </c>
      <c r="J1381" t="s">
        <v>29</v>
      </c>
      <c r="K1381" t="s">
        <v>109</v>
      </c>
      <c r="L1381" t="s">
        <v>59</v>
      </c>
      <c r="M1381" t="s">
        <v>1350</v>
      </c>
      <c r="N1381">
        <v>0.36</v>
      </c>
      <c r="O1381" t="s">
        <v>33</v>
      </c>
      <c r="P1381" t="s">
        <v>61</v>
      </c>
      <c r="Q1381" t="s">
        <v>300</v>
      </c>
      <c r="R1381" t="s">
        <v>2320</v>
      </c>
      <c r="S1381">
        <v>49783</v>
      </c>
      <c r="T1381" s="3">
        <v>42062</v>
      </c>
      <c r="U1381" s="3">
        <v>42063</v>
      </c>
      <c r="V1381">
        <v>-3.71956</v>
      </c>
      <c r="W1381">
        <v>7</v>
      </c>
      <c r="X1381">
        <v>14.77</v>
      </c>
      <c r="Y1381">
        <v>88136</v>
      </c>
    </row>
    <row r="1382" spans="1:25" x14ac:dyDescent="0.25">
      <c r="A1382">
        <v>22582</v>
      </c>
      <c r="B1382" t="s">
        <v>56</v>
      </c>
      <c r="C1382">
        <v>0.02</v>
      </c>
      <c r="D1382">
        <v>53.98</v>
      </c>
      <c r="E1382">
        <v>5.5</v>
      </c>
      <c r="F1382">
        <v>2466</v>
      </c>
      <c r="G1382" t="s">
        <v>2319</v>
      </c>
      <c r="H1382" t="s">
        <v>27</v>
      </c>
      <c r="I1382" t="s">
        <v>28</v>
      </c>
      <c r="J1382" t="s">
        <v>77</v>
      </c>
      <c r="K1382" t="s">
        <v>180</v>
      </c>
      <c r="L1382" t="s">
        <v>59</v>
      </c>
      <c r="M1382" t="s">
        <v>2321</v>
      </c>
      <c r="N1382">
        <v>0.62</v>
      </c>
      <c r="O1382" t="s">
        <v>33</v>
      </c>
      <c r="P1382" t="s">
        <v>61</v>
      </c>
      <c r="Q1382" t="s">
        <v>300</v>
      </c>
      <c r="R1382" t="s">
        <v>2320</v>
      </c>
      <c r="S1382">
        <v>49783</v>
      </c>
      <c r="T1382" s="3">
        <v>42062</v>
      </c>
      <c r="U1382" s="3">
        <v>42063</v>
      </c>
      <c r="V1382">
        <v>101.97200000000001</v>
      </c>
      <c r="W1382">
        <v>8</v>
      </c>
      <c r="X1382">
        <v>438.33</v>
      </c>
      <c r="Y1382">
        <v>88136</v>
      </c>
    </row>
    <row r="1383" spans="1:25" x14ac:dyDescent="0.25">
      <c r="A1383">
        <v>22583</v>
      </c>
      <c r="B1383" t="s">
        <v>56</v>
      </c>
      <c r="C1383">
        <v>0.05</v>
      </c>
      <c r="D1383">
        <v>4.9800000000000004</v>
      </c>
      <c r="E1383">
        <v>5.0199999999999996</v>
      </c>
      <c r="F1383">
        <v>2466</v>
      </c>
      <c r="G1383" t="s">
        <v>2319</v>
      </c>
      <c r="H1383" t="s">
        <v>49</v>
      </c>
      <c r="I1383" t="s">
        <v>28</v>
      </c>
      <c r="J1383" t="s">
        <v>29</v>
      </c>
      <c r="K1383" t="s">
        <v>93</v>
      </c>
      <c r="L1383" t="s">
        <v>59</v>
      </c>
      <c r="M1383" t="s">
        <v>2322</v>
      </c>
      <c r="N1383">
        <v>0.38</v>
      </c>
      <c r="O1383" t="s">
        <v>33</v>
      </c>
      <c r="P1383" t="s">
        <v>61</v>
      </c>
      <c r="Q1383" t="s">
        <v>300</v>
      </c>
      <c r="R1383" t="s">
        <v>2320</v>
      </c>
      <c r="S1383">
        <v>49783</v>
      </c>
      <c r="T1383" s="3">
        <v>42062</v>
      </c>
      <c r="U1383" s="3">
        <v>42062</v>
      </c>
      <c r="V1383">
        <v>-16.634799999999998</v>
      </c>
      <c r="W1383">
        <v>7</v>
      </c>
      <c r="X1383">
        <v>38.11</v>
      </c>
      <c r="Y1383">
        <v>88136</v>
      </c>
    </row>
    <row r="1384" spans="1:25" x14ac:dyDescent="0.25">
      <c r="A1384">
        <v>19766</v>
      </c>
      <c r="B1384" t="s">
        <v>47</v>
      </c>
      <c r="C1384">
        <v>0.09</v>
      </c>
      <c r="D1384">
        <v>58.1</v>
      </c>
      <c r="E1384">
        <v>1.49</v>
      </c>
      <c r="F1384">
        <v>2468</v>
      </c>
      <c r="G1384" t="s">
        <v>2323</v>
      </c>
      <c r="H1384" t="s">
        <v>27</v>
      </c>
      <c r="I1384" t="s">
        <v>40</v>
      </c>
      <c r="J1384" t="s">
        <v>29</v>
      </c>
      <c r="K1384" t="s">
        <v>109</v>
      </c>
      <c r="L1384" t="s">
        <v>59</v>
      </c>
      <c r="M1384" t="s">
        <v>283</v>
      </c>
      <c r="N1384">
        <v>0.38</v>
      </c>
      <c r="O1384" t="s">
        <v>33</v>
      </c>
      <c r="P1384" t="s">
        <v>136</v>
      </c>
      <c r="Q1384" t="s">
        <v>322</v>
      </c>
      <c r="R1384" t="s">
        <v>2324</v>
      </c>
      <c r="S1384">
        <v>28144</v>
      </c>
      <c r="T1384" s="3">
        <v>42121</v>
      </c>
      <c r="U1384" s="3">
        <v>42123</v>
      </c>
      <c r="V1384">
        <v>765.75</v>
      </c>
      <c r="W1384">
        <v>3</v>
      </c>
      <c r="X1384">
        <v>169.46</v>
      </c>
      <c r="Y1384">
        <v>88135</v>
      </c>
    </row>
    <row r="1385" spans="1:25" x14ac:dyDescent="0.25">
      <c r="A1385">
        <v>18684</v>
      </c>
      <c r="B1385" t="s">
        <v>47</v>
      </c>
      <c r="C1385">
        <v>0.04</v>
      </c>
      <c r="D1385">
        <v>65.989999999999995</v>
      </c>
      <c r="E1385">
        <v>8.99</v>
      </c>
      <c r="F1385">
        <v>2468</v>
      </c>
      <c r="G1385" t="s">
        <v>2323</v>
      </c>
      <c r="H1385" t="s">
        <v>49</v>
      </c>
      <c r="I1385" t="s">
        <v>28</v>
      </c>
      <c r="J1385" t="s">
        <v>77</v>
      </c>
      <c r="K1385" t="s">
        <v>78</v>
      </c>
      <c r="L1385" t="s">
        <v>59</v>
      </c>
      <c r="M1385" t="s">
        <v>1665</v>
      </c>
      <c r="N1385">
        <v>0.55000000000000004</v>
      </c>
      <c r="O1385" t="s">
        <v>33</v>
      </c>
      <c r="P1385" t="s">
        <v>136</v>
      </c>
      <c r="Q1385" t="s">
        <v>322</v>
      </c>
      <c r="R1385" t="s">
        <v>2324</v>
      </c>
      <c r="S1385">
        <v>28144</v>
      </c>
      <c r="T1385" s="3">
        <v>42076</v>
      </c>
      <c r="U1385" s="3">
        <v>42077</v>
      </c>
      <c r="V1385">
        <v>-335.041</v>
      </c>
      <c r="W1385">
        <v>13</v>
      </c>
      <c r="X1385">
        <v>724.57</v>
      </c>
      <c r="Y1385">
        <v>88137</v>
      </c>
    </row>
    <row r="1386" spans="1:25" x14ac:dyDescent="0.25">
      <c r="A1386">
        <v>26057</v>
      </c>
      <c r="B1386" t="s">
        <v>106</v>
      </c>
      <c r="C1386">
        <v>0.1</v>
      </c>
      <c r="D1386">
        <v>4.91</v>
      </c>
      <c r="E1386">
        <v>0.5</v>
      </c>
      <c r="F1386">
        <v>2472</v>
      </c>
      <c r="G1386" t="s">
        <v>2325</v>
      </c>
      <c r="H1386" t="s">
        <v>27</v>
      </c>
      <c r="I1386" t="s">
        <v>40</v>
      </c>
      <c r="J1386" t="s">
        <v>29</v>
      </c>
      <c r="K1386" t="s">
        <v>134</v>
      </c>
      <c r="L1386" t="s">
        <v>59</v>
      </c>
      <c r="M1386" t="s">
        <v>163</v>
      </c>
      <c r="N1386">
        <v>0.36</v>
      </c>
      <c r="O1386" t="s">
        <v>33</v>
      </c>
      <c r="P1386" t="s">
        <v>61</v>
      </c>
      <c r="Q1386" t="s">
        <v>178</v>
      </c>
      <c r="R1386" t="s">
        <v>2326</v>
      </c>
      <c r="S1386">
        <v>60432</v>
      </c>
      <c r="T1386" s="3">
        <v>42056</v>
      </c>
      <c r="U1386" s="3">
        <v>42056</v>
      </c>
      <c r="V1386">
        <v>35.279699999999998</v>
      </c>
      <c r="W1386">
        <v>10</v>
      </c>
      <c r="X1386">
        <v>51.13</v>
      </c>
      <c r="Y1386">
        <v>86514</v>
      </c>
    </row>
    <row r="1387" spans="1:25" x14ac:dyDescent="0.25">
      <c r="A1387">
        <v>24584</v>
      </c>
      <c r="B1387" t="s">
        <v>47</v>
      </c>
      <c r="C1387">
        <v>7.0000000000000007E-2</v>
      </c>
      <c r="D1387">
        <v>5.18</v>
      </c>
      <c r="E1387">
        <v>5.74</v>
      </c>
      <c r="F1387">
        <v>2481</v>
      </c>
      <c r="G1387" t="s">
        <v>2327</v>
      </c>
      <c r="H1387" t="s">
        <v>27</v>
      </c>
      <c r="I1387" t="s">
        <v>28</v>
      </c>
      <c r="J1387" t="s">
        <v>29</v>
      </c>
      <c r="K1387" t="s">
        <v>109</v>
      </c>
      <c r="L1387" t="s">
        <v>59</v>
      </c>
      <c r="M1387" t="s">
        <v>875</v>
      </c>
      <c r="N1387">
        <v>0.36</v>
      </c>
      <c r="O1387" t="s">
        <v>33</v>
      </c>
      <c r="P1387" t="s">
        <v>136</v>
      </c>
      <c r="Q1387" t="s">
        <v>171</v>
      </c>
      <c r="R1387" t="s">
        <v>1479</v>
      </c>
      <c r="S1387">
        <v>70506</v>
      </c>
      <c r="T1387" s="3">
        <v>42100</v>
      </c>
      <c r="U1387" s="3">
        <v>42102</v>
      </c>
      <c r="V1387">
        <v>-188.03399999999999</v>
      </c>
      <c r="W1387">
        <v>14</v>
      </c>
      <c r="X1387">
        <v>79.61</v>
      </c>
      <c r="Y1387">
        <v>91000</v>
      </c>
    </row>
    <row r="1388" spans="1:25" x14ac:dyDescent="0.25">
      <c r="A1388">
        <v>24568</v>
      </c>
      <c r="B1388" t="s">
        <v>56</v>
      </c>
      <c r="C1388">
        <v>0.05</v>
      </c>
      <c r="D1388">
        <v>6.48</v>
      </c>
      <c r="E1388">
        <v>7.91</v>
      </c>
      <c r="F1388">
        <v>2484</v>
      </c>
      <c r="G1388" t="s">
        <v>2328</v>
      </c>
      <c r="H1388" t="s">
        <v>49</v>
      </c>
      <c r="I1388" t="s">
        <v>28</v>
      </c>
      <c r="J1388" t="s">
        <v>29</v>
      </c>
      <c r="K1388" t="s">
        <v>93</v>
      </c>
      <c r="L1388" t="s">
        <v>59</v>
      </c>
      <c r="M1388" t="s">
        <v>2254</v>
      </c>
      <c r="N1388">
        <v>0.37</v>
      </c>
      <c r="O1388" t="s">
        <v>33</v>
      </c>
      <c r="P1388" t="s">
        <v>136</v>
      </c>
      <c r="Q1388" t="s">
        <v>362</v>
      </c>
      <c r="R1388" t="s">
        <v>2329</v>
      </c>
      <c r="S1388">
        <v>33881</v>
      </c>
      <c r="T1388" s="3">
        <v>42076</v>
      </c>
      <c r="U1388" s="3">
        <v>42077</v>
      </c>
      <c r="V1388">
        <v>322.12199999999996</v>
      </c>
      <c r="W1388">
        <v>16</v>
      </c>
      <c r="X1388">
        <v>109.99</v>
      </c>
      <c r="Y1388">
        <v>88998</v>
      </c>
    </row>
    <row r="1389" spans="1:25" x14ac:dyDescent="0.25">
      <c r="A1389">
        <v>24569</v>
      </c>
      <c r="B1389" t="s">
        <v>56</v>
      </c>
      <c r="C1389">
        <v>0.03</v>
      </c>
      <c r="D1389">
        <v>111.03</v>
      </c>
      <c r="E1389">
        <v>8.64</v>
      </c>
      <c r="F1389">
        <v>2484</v>
      </c>
      <c r="G1389" t="s">
        <v>2328</v>
      </c>
      <c r="H1389" t="s">
        <v>49</v>
      </c>
      <c r="I1389" t="s">
        <v>28</v>
      </c>
      <c r="J1389" t="s">
        <v>29</v>
      </c>
      <c r="K1389" t="s">
        <v>141</v>
      </c>
      <c r="L1389" t="s">
        <v>59</v>
      </c>
      <c r="M1389" t="s">
        <v>2330</v>
      </c>
      <c r="N1389">
        <v>0.78</v>
      </c>
      <c r="O1389" t="s">
        <v>33</v>
      </c>
      <c r="P1389" t="s">
        <v>136</v>
      </c>
      <c r="Q1389" t="s">
        <v>362</v>
      </c>
      <c r="R1389" t="s">
        <v>2329</v>
      </c>
      <c r="S1389">
        <v>33881</v>
      </c>
      <c r="T1389" s="3">
        <v>42076</v>
      </c>
      <c r="U1389" s="3">
        <v>42077</v>
      </c>
      <c r="V1389">
        <v>366.53999999999996</v>
      </c>
      <c r="W1389">
        <v>8</v>
      </c>
      <c r="X1389">
        <v>900.12</v>
      </c>
      <c r="Y1389">
        <v>88998</v>
      </c>
    </row>
    <row r="1390" spans="1:25" x14ac:dyDescent="0.25">
      <c r="A1390">
        <v>22028</v>
      </c>
      <c r="B1390" t="s">
        <v>25</v>
      </c>
      <c r="C1390">
        <v>0.02</v>
      </c>
      <c r="D1390">
        <v>71.37</v>
      </c>
      <c r="E1390">
        <v>69</v>
      </c>
      <c r="F1390">
        <v>2486</v>
      </c>
      <c r="G1390" t="s">
        <v>2331</v>
      </c>
      <c r="H1390" t="s">
        <v>49</v>
      </c>
      <c r="I1390" t="s">
        <v>58</v>
      </c>
      <c r="J1390" t="s">
        <v>41</v>
      </c>
      <c r="K1390" t="s">
        <v>152</v>
      </c>
      <c r="L1390" t="s">
        <v>236</v>
      </c>
      <c r="M1390" t="s">
        <v>2221</v>
      </c>
      <c r="N1390">
        <v>0.68</v>
      </c>
      <c r="O1390" t="s">
        <v>33</v>
      </c>
      <c r="P1390" t="s">
        <v>136</v>
      </c>
      <c r="Q1390" t="s">
        <v>387</v>
      </c>
      <c r="R1390" t="s">
        <v>2332</v>
      </c>
      <c r="S1390">
        <v>30458</v>
      </c>
      <c r="T1390" s="3">
        <v>42041</v>
      </c>
      <c r="U1390" s="3">
        <v>42042</v>
      </c>
      <c r="V1390">
        <v>-439.90800000000002</v>
      </c>
      <c r="W1390">
        <v>4</v>
      </c>
      <c r="X1390">
        <v>237.62</v>
      </c>
      <c r="Y1390">
        <v>91414</v>
      </c>
    </row>
    <row r="1391" spans="1:25" x14ac:dyDescent="0.25">
      <c r="A1391">
        <v>22029</v>
      </c>
      <c r="B1391" t="s">
        <v>25</v>
      </c>
      <c r="C1391">
        <v>0.03</v>
      </c>
      <c r="D1391">
        <v>205.99</v>
      </c>
      <c r="E1391">
        <v>8.99</v>
      </c>
      <c r="F1391">
        <v>2486</v>
      </c>
      <c r="G1391" t="s">
        <v>2331</v>
      </c>
      <c r="H1391" t="s">
        <v>27</v>
      </c>
      <c r="I1391" t="s">
        <v>58</v>
      </c>
      <c r="J1391" t="s">
        <v>77</v>
      </c>
      <c r="K1391" t="s">
        <v>78</v>
      </c>
      <c r="L1391" t="s">
        <v>59</v>
      </c>
      <c r="M1391" t="s">
        <v>1542</v>
      </c>
      <c r="N1391">
        <v>0.6</v>
      </c>
      <c r="O1391" t="s">
        <v>33</v>
      </c>
      <c r="P1391" t="s">
        <v>136</v>
      </c>
      <c r="Q1391" t="s">
        <v>387</v>
      </c>
      <c r="R1391" t="s">
        <v>2332</v>
      </c>
      <c r="S1391">
        <v>30458</v>
      </c>
      <c r="T1391" s="3">
        <v>42041</v>
      </c>
      <c r="U1391" s="3">
        <v>42043</v>
      </c>
      <c r="V1391">
        <v>1087.7159999999999</v>
      </c>
      <c r="W1391">
        <v>1</v>
      </c>
      <c r="X1391">
        <v>176.42</v>
      </c>
      <c r="Y1391">
        <v>91414</v>
      </c>
    </row>
    <row r="1392" spans="1:25" x14ac:dyDescent="0.25">
      <c r="A1392">
        <v>23495</v>
      </c>
      <c r="B1392" t="s">
        <v>106</v>
      </c>
      <c r="C1392">
        <v>0</v>
      </c>
      <c r="D1392">
        <v>180.98</v>
      </c>
      <c r="E1392">
        <v>30</v>
      </c>
      <c r="F1392">
        <v>2486</v>
      </c>
      <c r="G1392" t="s">
        <v>2331</v>
      </c>
      <c r="H1392" t="s">
        <v>39</v>
      </c>
      <c r="I1392" t="s">
        <v>58</v>
      </c>
      <c r="J1392" t="s">
        <v>41</v>
      </c>
      <c r="K1392" t="s">
        <v>42</v>
      </c>
      <c r="L1392" t="s">
        <v>43</v>
      </c>
      <c r="M1392" t="s">
        <v>1886</v>
      </c>
      <c r="N1392">
        <v>0.69</v>
      </c>
      <c r="O1392" t="s">
        <v>33</v>
      </c>
      <c r="P1392" t="s">
        <v>136</v>
      </c>
      <c r="Q1392" t="s">
        <v>387</v>
      </c>
      <c r="R1392" t="s">
        <v>2332</v>
      </c>
      <c r="S1392">
        <v>30458</v>
      </c>
      <c r="T1392" s="3">
        <v>42038</v>
      </c>
      <c r="U1392" s="3">
        <v>42040</v>
      </c>
      <c r="V1392">
        <v>9.2040000000000006</v>
      </c>
      <c r="W1392">
        <v>11</v>
      </c>
      <c r="X1392">
        <v>2084.16</v>
      </c>
      <c r="Y1392">
        <v>91416</v>
      </c>
    </row>
    <row r="1393" spans="1:25" x14ac:dyDescent="0.25">
      <c r="A1393">
        <v>23983</v>
      </c>
      <c r="B1393" t="s">
        <v>37</v>
      </c>
      <c r="C1393">
        <v>0.04</v>
      </c>
      <c r="D1393">
        <v>3.08</v>
      </c>
      <c r="E1393">
        <v>0.99</v>
      </c>
      <c r="F1393">
        <v>2487</v>
      </c>
      <c r="G1393" t="s">
        <v>2333</v>
      </c>
      <c r="H1393" t="s">
        <v>49</v>
      </c>
      <c r="I1393" t="s">
        <v>58</v>
      </c>
      <c r="J1393" t="s">
        <v>29</v>
      </c>
      <c r="K1393" t="s">
        <v>134</v>
      </c>
      <c r="L1393" t="s">
        <v>59</v>
      </c>
      <c r="M1393" t="s">
        <v>1994</v>
      </c>
      <c r="N1393">
        <v>0.37</v>
      </c>
      <c r="O1393" t="s">
        <v>33</v>
      </c>
      <c r="P1393" t="s">
        <v>136</v>
      </c>
      <c r="Q1393" t="s">
        <v>387</v>
      </c>
      <c r="R1393" t="s">
        <v>2334</v>
      </c>
      <c r="S1393">
        <v>30084</v>
      </c>
      <c r="T1393" s="3">
        <v>42175</v>
      </c>
      <c r="U1393" s="3">
        <v>42176</v>
      </c>
      <c r="V1393">
        <v>257.08319999999998</v>
      </c>
      <c r="W1393">
        <v>14</v>
      </c>
      <c r="X1393">
        <v>43.41</v>
      </c>
      <c r="Y1393">
        <v>91415</v>
      </c>
    </row>
    <row r="1394" spans="1:25" x14ac:dyDescent="0.25">
      <c r="A1394">
        <v>23984</v>
      </c>
      <c r="B1394" t="s">
        <v>37</v>
      </c>
      <c r="C1394">
        <v>0.1</v>
      </c>
      <c r="D1394">
        <v>2.78</v>
      </c>
      <c r="E1394">
        <v>1.25</v>
      </c>
      <c r="F1394">
        <v>2487</v>
      </c>
      <c r="G1394" t="s">
        <v>2333</v>
      </c>
      <c r="H1394" t="s">
        <v>49</v>
      </c>
      <c r="I1394" t="s">
        <v>58</v>
      </c>
      <c r="J1394" t="s">
        <v>29</v>
      </c>
      <c r="K1394" t="s">
        <v>30</v>
      </c>
      <c r="L1394" t="s">
        <v>31</v>
      </c>
      <c r="M1394" t="s">
        <v>2206</v>
      </c>
      <c r="N1394">
        <v>0.59</v>
      </c>
      <c r="O1394" t="s">
        <v>33</v>
      </c>
      <c r="P1394" t="s">
        <v>136</v>
      </c>
      <c r="Q1394" t="s">
        <v>387</v>
      </c>
      <c r="R1394" t="s">
        <v>2334</v>
      </c>
      <c r="S1394">
        <v>30084</v>
      </c>
      <c r="T1394" s="3">
        <v>42175</v>
      </c>
      <c r="U1394" s="3">
        <v>42176</v>
      </c>
      <c r="V1394">
        <v>0.7854000000000001</v>
      </c>
      <c r="W1394">
        <v>18</v>
      </c>
      <c r="X1394">
        <v>46.42</v>
      </c>
      <c r="Y1394">
        <v>91415</v>
      </c>
    </row>
    <row r="1395" spans="1:25" x14ac:dyDescent="0.25">
      <c r="A1395">
        <v>24476</v>
      </c>
      <c r="B1395" t="s">
        <v>37</v>
      </c>
      <c r="C1395">
        <v>0.02</v>
      </c>
      <c r="D1395">
        <v>136.97999999999999</v>
      </c>
      <c r="E1395">
        <v>24.49</v>
      </c>
      <c r="F1395">
        <v>2487</v>
      </c>
      <c r="G1395" t="s">
        <v>2333</v>
      </c>
      <c r="H1395" t="s">
        <v>27</v>
      </c>
      <c r="I1395" t="s">
        <v>58</v>
      </c>
      <c r="J1395" t="s">
        <v>41</v>
      </c>
      <c r="K1395" t="s">
        <v>50</v>
      </c>
      <c r="L1395" t="s">
        <v>236</v>
      </c>
      <c r="M1395" t="s">
        <v>1648</v>
      </c>
      <c r="N1395">
        <v>0.59</v>
      </c>
      <c r="O1395" t="s">
        <v>33</v>
      </c>
      <c r="P1395" t="s">
        <v>136</v>
      </c>
      <c r="Q1395" t="s">
        <v>387</v>
      </c>
      <c r="R1395" t="s">
        <v>2334</v>
      </c>
      <c r="S1395">
        <v>30084</v>
      </c>
      <c r="T1395" s="3">
        <v>42157</v>
      </c>
      <c r="U1395" s="3">
        <v>42158</v>
      </c>
      <c r="V1395">
        <v>88.56</v>
      </c>
      <c r="W1395">
        <v>8</v>
      </c>
      <c r="X1395">
        <v>1140.95</v>
      </c>
      <c r="Y1395">
        <v>91417</v>
      </c>
    </row>
    <row r="1396" spans="1:25" x14ac:dyDescent="0.25">
      <c r="A1396">
        <v>20065</v>
      </c>
      <c r="B1396" t="s">
        <v>25</v>
      </c>
      <c r="C1396">
        <v>0.08</v>
      </c>
      <c r="D1396">
        <v>4.91</v>
      </c>
      <c r="E1396">
        <v>0.5</v>
      </c>
      <c r="F1396">
        <v>2488</v>
      </c>
      <c r="G1396" t="s">
        <v>2335</v>
      </c>
      <c r="H1396" t="s">
        <v>49</v>
      </c>
      <c r="I1396" t="s">
        <v>114</v>
      </c>
      <c r="J1396" t="s">
        <v>29</v>
      </c>
      <c r="K1396" t="s">
        <v>134</v>
      </c>
      <c r="L1396" t="s">
        <v>59</v>
      </c>
      <c r="M1396" t="s">
        <v>163</v>
      </c>
      <c r="N1396">
        <v>0.36</v>
      </c>
      <c r="O1396" t="s">
        <v>33</v>
      </c>
      <c r="P1396" t="s">
        <v>136</v>
      </c>
      <c r="Q1396" t="s">
        <v>958</v>
      </c>
      <c r="R1396" t="s">
        <v>2336</v>
      </c>
      <c r="S1396">
        <v>72023</v>
      </c>
      <c r="T1396" s="3">
        <v>42103</v>
      </c>
      <c r="U1396" s="3">
        <v>42103</v>
      </c>
      <c r="V1396">
        <v>12.726000000000001</v>
      </c>
      <c r="W1396">
        <v>9</v>
      </c>
      <c r="X1396">
        <v>42.69</v>
      </c>
      <c r="Y1396">
        <v>86887</v>
      </c>
    </row>
    <row r="1397" spans="1:25" x14ac:dyDescent="0.25">
      <c r="A1397">
        <v>20066</v>
      </c>
      <c r="B1397" t="s">
        <v>25</v>
      </c>
      <c r="C1397">
        <v>0.02</v>
      </c>
      <c r="D1397">
        <v>28.15</v>
      </c>
      <c r="E1397">
        <v>6.17</v>
      </c>
      <c r="F1397">
        <v>2488</v>
      </c>
      <c r="G1397" t="s">
        <v>2335</v>
      </c>
      <c r="H1397" t="s">
        <v>49</v>
      </c>
      <c r="I1397" t="s">
        <v>114</v>
      </c>
      <c r="J1397" t="s">
        <v>29</v>
      </c>
      <c r="K1397" t="s">
        <v>30</v>
      </c>
      <c r="L1397" t="s">
        <v>51</v>
      </c>
      <c r="M1397" t="s">
        <v>2337</v>
      </c>
      <c r="N1397">
        <v>0.55000000000000004</v>
      </c>
      <c r="O1397" t="s">
        <v>33</v>
      </c>
      <c r="P1397" t="s">
        <v>136</v>
      </c>
      <c r="Q1397" t="s">
        <v>958</v>
      </c>
      <c r="R1397" t="s">
        <v>2336</v>
      </c>
      <c r="S1397">
        <v>72023</v>
      </c>
      <c r="T1397" s="3">
        <v>42103</v>
      </c>
      <c r="U1397" s="3">
        <v>42104</v>
      </c>
      <c r="V1397">
        <v>160.8066</v>
      </c>
      <c r="W1397">
        <v>11</v>
      </c>
      <c r="X1397">
        <v>327.41000000000003</v>
      </c>
      <c r="Y1397">
        <v>86887</v>
      </c>
    </row>
    <row r="1398" spans="1:25" x14ac:dyDescent="0.25">
      <c r="A1398">
        <v>20602</v>
      </c>
      <c r="B1398" t="s">
        <v>25</v>
      </c>
      <c r="C1398">
        <v>0.01</v>
      </c>
      <c r="D1398">
        <v>2036.48</v>
      </c>
      <c r="E1398">
        <v>14.7</v>
      </c>
      <c r="F1398">
        <v>2489</v>
      </c>
      <c r="G1398" t="s">
        <v>2338</v>
      </c>
      <c r="H1398" t="s">
        <v>39</v>
      </c>
      <c r="I1398" t="s">
        <v>114</v>
      </c>
      <c r="J1398" t="s">
        <v>77</v>
      </c>
      <c r="K1398" t="s">
        <v>85</v>
      </c>
      <c r="L1398" t="s">
        <v>43</v>
      </c>
      <c r="M1398" t="s">
        <v>633</v>
      </c>
      <c r="N1398">
        <v>0.55000000000000004</v>
      </c>
      <c r="O1398" t="s">
        <v>33</v>
      </c>
      <c r="P1398" t="s">
        <v>34</v>
      </c>
      <c r="Q1398" t="s">
        <v>45</v>
      </c>
      <c r="R1398" t="s">
        <v>695</v>
      </c>
      <c r="S1398">
        <v>94521</v>
      </c>
      <c r="T1398" s="3">
        <v>42046</v>
      </c>
      <c r="U1398" s="3">
        <v>42048</v>
      </c>
      <c r="V1398">
        <v>-1596.7457999999999</v>
      </c>
      <c r="W1398">
        <v>2</v>
      </c>
      <c r="X1398">
        <v>3786.84</v>
      </c>
      <c r="Y1398">
        <v>86883</v>
      </c>
    </row>
    <row r="1399" spans="1:25" x14ac:dyDescent="0.25">
      <c r="A1399">
        <v>21212</v>
      </c>
      <c r="B1399" t="s">
        <v>56</v>
      </c>
      <c r="C1399">
        <v>0.04</v>
      </c>
      <c r="D1399">
        <v>419.19</v>
      </c>
      <c r="E1399">
        <v>19.989999999999998</v>
      </c>
      <c r="F1399">
        <v>2489</v>
      </c>
      <c r="G1399" t="s">
        <v>2338</v>
      </c>
      <c r="H1399" t="s">
        <v>49</v>
      </c>
      <c r="I1399" t="s">
        <v>40</v>
      </c>
      <c r="J1399" t="s">
        <v>29</v>
      </c>
      <c r="K1399" t="s">
        <v>141</v>
      </c>
      <c r="L1399" t="s">
        <v>59</v>
      </c>
      <c r="M1399" t="s">
        <v>741</v>
      </c>
      <c r="N1399">
        <v>0.57999999999999996</v>
      </c>
      <c r="O1399" t="s">
        <v>33</v>
      </c>
      <c r="P1399" t="s">
        <v>34</v>
      </c>
      <c r="Q1399" t="s">
        <v>45</v>
      </c>
      <c r="R1399" t="s">
        <v>695</v>
      </c>
      <c r="S1399">
        <v>94521</v>
      </c>
      <c r="T1399" s="3">
        <v>42120</v>
      </c>
      <c r="U1399" s="3">
        <v>42121</v>
      </c>
      <c r="V1399">
        <v>1388.3558999999998</v>
      </c>
      <c r="W1399">
        <v>5</v>
      </c>
      <c r="X1399">
        <v>2012.11</v>
      </c>
      <c r="Y1399">
        <v>86885</v>
      </c>
    </row>
    <row r="1400" spans="1:25" x14ac:dyDescent="0.25">
      <c r="A1400">
        <v>21338</v>
      </c>
      <c r="B1400" t="s">
        <v>37</v>
      </c>
      <c r="C1400">
        <v>7.0000000000000007E-2</v>
      </c>
      <c r="D1400">
        <v>65.989999999999995</v>
      </c>
      <c r="E1400">
        <v>8.8000000000000007</v>
      </c>
      <c r="F1400">
        <v>2489</v>
      </c>
      <c r="G1400" t="s">
        <v>2338</v>
      </c>
      <c r="H1400" t="s">
        <v>49</v>
      </c>
      <c r="I1400" t="s">
        <v>40</v>
      </c>
      <c r="J1400" t="s">
        <v>77</v>
      </c>
      <c r="K1400" t="s">
        <v>78</v>
      </c>
      <c r="L1400" t="s">
        <v>59</v>
      </c>
      <c r="M1400" t="s">
        <v>751</v>
      </c>
      <c r="N1400">
        <v>0.57999999999999996</v>
      </c>
      <c r="O1400" t="s">
        <v>33</v>
      </c>
      <c r="P1400" t="s">
        <v>34</v>
      </c>
      <c r="Q1400" t="s">
        <v>45</v>
      </c>
      <c r="R1400" t="s">
        <v>695</v>
      </c>
      <c r="S1400">
        <v>94521</v>
      </c>
      <c r="T1400" s="3">
        <v>42016</v>
      </c>
      <c r="U1400" s="3">
        <v>42016</v>
      </c>
      <c r="V1400">
        <v>109.83600000000001</v>
      </c>
      <c r="W1400">
        <v>9</v>
      </c>
      <c r="X1400">
        <v>471.66</v>
      </c>
      <c r="Y1400">
        <v>86886</v>
      </c>
    </row>
    <row r="1401" spans="1:25" x14ac:dyDescent="0.25">
      <c r="A1401">
        <v>24856</v>
      </c>
      <c r="B1401" t="s">
        <v>47</v>
      </c>
      <c r="C1401">
        <v>0.09</v>
      </c>
      <c r="D1401">
        <v>348.21</v>
      </c>
      <c r="E1401">
        <v>40.19</v>
      </c>
      <c r="F1401">
        <v>2490</v>
      </c>
      <c r="G1401" t="s">
        <v>2339</v>
      </c>
      <c r="H1401" t="s">
        <v>39</v>
      </c>
      <c r="I1401" t="s">
        <v>40</v>
      </c>
      <c r="J1401" t="s">
        <v>41</v>
      </c>
      <c r="K1401" t="s">
        <v>152</v>
      </c>
      <c r="L1401" t="s">
        <v>121</v>
      </c>
      <c r="M1401" t="s">
        <v>1572</v>
      </c>
      <c r="N1401">
        <v>0.62</v>
      </c>
      <c r="O1401" t="s">
        <v>33</v>
      </c>
      <c r="P1401" t="s">
        <v>34</v>
      </c>
      <c r="Q1401" t="s">
        <v>45</v>
      </c>
      <c r="R1401" t="s">
        <v>2340</v>
      </c>
      <c r="S1401">
        <v>92627</v>
      </c>
      <c r="T1401" s="3">
        <v>42049</v>
      </c>
      <c r="U1401" s="3">
        <v>42051</v>
      </c>
      <c r="V1401">
        <v>-93.849999999999909</v>
      </c>
      <c r="W1401">
        <v>2</v>
      </c>
      <c r="X1401">
        <v>662.8</v>
      </c>
      <c r="Y1401">
        <v>86884</v>
      </c>
    </row>
    <row r="1402" spans="1:25" x14ac:dyDescent="0.25">
      <c r="A1402">
        <v>21339</v>
      </c>
      <c r="B1402" t="s">
        <v>37</v>
      </c>
      <c r="C1402">
        <v>0</v>
      </c>
      <c r="D1402">
        <v>10.01</v>
      </c>
      <c r="E1402">
        <v>1.99</v>
      </c>
      <c r="F1402">
        <v>2490</v>
      </c>
      <c r="G1402" t="s">
        <v>2339</v>
      </c>
      <c r="H1402" t="s">
        <v>27</v>
      </c>
      <c r="I1402" t="s">
        <v>40</v>
      </c>
      <c r="J1402" t="s">
        <v>77</v>
      </c>
      <c r="K1402" t="s">
        <v>180</v>
      </c>
      <c r="L1402" t="s">
        <v>51</v>
      </c>
      <c r="M1402" t="s">
        <v>2341</v>
      </c>
      <c r="N1402">
        <v>0.41</v>
      </c>
      <c r="O1402" t="s">
        <v>33</v>
      </c>
      <c r="P1402" t="s">
        <v>34</v>
      </c>
      <c r="Q1402" t="s">
        <v>45</v>
      </c>
      <c r="R1402" t="s">
        <v>2340</v>
      </c>
      <c r="S1402">
        <v>92627</v>
      </c>
      <c r="T1402" s="3">
        <v>42016</v>
      </c>
      <c r="U1402" s="3">
        <v>42018</v>
      </c>
      <c r="V1402">
        <v>82.703399999999988</v>
      </c>
      <c r="W1402">
        <v>11</v>
      </c>
      <c r="X1402">
        <v>119.86</v>
      </c>
      <c r="Y1402">
        <v>86886</v>
      </c>
    </row>
    <row r="1403" spans="1:25" x14ac:dyDescent="0.25">
      <c r="A1403">
        <v>6856</v>
      </c>
      <c r="B1403" t="s">
        <v>47</v>
      </c>
      <c r="C1403">
        <v>0.09</v>
      </c>
      <c r="D1403">
        <v>348.21</v>
      </c>
      <c r="E1403">
        <v>40.19</v>
      </c>
      <c r="F1403">
        <v>2491</v>
      </c>
      <c r="G1403" t="s">
        <v>2342</v>
      </c>
      <c r="H1403" t="s">
        <v>39</v>
      </c>
      <c r="I1403" t="s">
        <v>40</v>
      </c>
      <c r="J1403" t="s">
        <v>41</v>
      </c>
      <c r="K1403" t="s">
        <v>152</v>
      </c>
      <c r="L1403" t="s">
        <v>121</v>
      </c>
      <c r="M1403" t="s">
        <v>1572</v>
      </c>
      <c r="N1403">
        <v>0.62</v>
      </c>
      <c r="O1403" t="s">
        <v>33</v>
      </c>
      <c r="P1403" t="s">
        <v>34</v>
      </c>
      <c r="Q1403" t="s">
        <v>45</v>
      </c>
      <c r="R1403" t="s">
        <v>663</v>
      </c>
      <c r="S1403">
        <v>90045</v>
      </c>
      <c r="T1403" s="3">
        <v>42049</v>
      </c>
      <c r="U1403" s="3">
        <v>42051</v>
      </c>
      <c r="V1403">
        <v>-93.849999999999909</v>
      </c>
      <c r="W1403">
        <v>8</v>
      </c>
      <c r="X1403">
        <v>2651.21</v>
      </c>
      <c r="Y1403">
        <v>48836</v>
      </c>
    </row>
    <row r="1404" spans="1:25" x14ac:dyDescent="0.25">
      <c r="A1404">
        <v>1617</v>
      </c>
      <c r="B1404" t="s">
        <v>106</v>
      </c>
      <c r="C1404">
        <v>0.06</v>
      </c>
      <c r="D1404">
        <v>4.28</v>
      </c>
      <c r="E1404">
        <v>0.94</v>
      </c>
      <c r="F1404">
        <v>2491</v>
      </c>
      <c r="G1404" t="s">
        <v>2342</v>
      </c>
      <c r="H1404" t="s">
        <v>49</v>
      </c>
      <c r="I1404" t="s">
        <v>114</v>
      </c>
      <c r="J1404" t="s">
        <v>29</v>
      </c>
      <c r="K1404" t="s">
        <v>30</v>
      </c>
      <c r="L1404" t="s">
        <v>31</v>
      </c>
      <c r="M1404" t="s">
        <v>1647</v>
      </c>
      <c r="N1404">
        <v>0.56000000000000005</v>
      </c>
      <c r="O1404" t="s">
        <v>33</v>
      </c>
      <c r="P1404" t="s">
        <v>34</v>
      </c>
      <c r="Q1404" t="s">
        <v>45</v>
      </c>
      <c r="R1404" t="s">
        <v>663</v>
      </c>
      <c r="S1404">
        <v>90045</v>
      </c>
      <c r="T1404" s="3">
        <v>42120</v>
      </c>
      <c r="U1404" s="3">
        <v>42122</v>
      </c>
      <c r="V1404">
        <v>0.36999999999999922</v>
      </c>
      <c r="W1404">
        <v>9</v>
      </c>
      <c r="X1404">
        <v>38.96</v>
      </c>
      <c r="Y1404">
        <v>11712</v>
      </c>
    </row>
    <row r="1405" spans="1:25" x14ac:dyDescent="0.25">
      <c r="A1405">
        <v>3212</v>
      </c>
      <c r="B1405" t="s">
        <v>56</v>
      </c>
      <c r="C1405">
        <v>0.04</v>
      </c>
      <c r="D1405">
        <v>419.19</v>
      </c>
      <c r="E1405">
        <v>19.989999999999998</v>
      </c>
      <c r="F1405">
        <v>2491</v>
      </c>
      <c r="G1405" t="s">
        <v>2342</v>
      </c>
      <c r="H1405" t="s">
        <v>49</v>
      </c>
      <c r="I1405" t="s">
        <v>40</v>
      </c>
      <c r="J1405" t="s">
        <v>29</v>
      </c>
      <c r="K1405" t="s">
        <v>141</v>
      </c>
      <c r="L1405" t="s">
        <v>59</v>
      </c>
      <c r="M1405" t="s">
        <v>741</v>
      </c>
      <c r="N1405">
        <v>0.57999999999999996</v>
      </c>
      <c r="O1405" t="s">
        <v>33</v>
      </c>
      <c r="P1405" t="s">
        <v>34</v>
      </c>
      <c r="Q1405" t="s">
        <v>45</v>
      </c>
      <c r="R1405" t="s">
        <v>663</v>
      </c>
      <c r="S1405">
        <v>90045</v>
      </c>
      <c r="T1405" s="3">
        <v>42120</v>
      </c>
      <c r="U1405" s="3">
        <v>42121</v>
      </c>
      <c r="V1405">
        <v>1947.67</v>
      </c>
      <c r="W1405">
        <v>20</v>
      </c>
      <c r="X1405">
        <v>8048.45</v>
      </c>
      <c r="Y1405">
        <v>23042</v>
      </c>
    </row>
    <row r="1406" spans="1:25" x14ac:dyDescent="0.25">
      <c r="A1406">
        <v>3338</v>
      </c>
      <c r="B1406" t="s">
        <v>37</v>
      </c>
      <c r="C1406">
        <v>7.0000000000000007E-2</v>
      </c>
      <c r="D1406">
        <v>65.989999999999995</v>
      </c>
      <c r="E1406">
        <v>8.8000000000000007</v>
      </c>
      <c r="F1406">
        <v>2491</v>
      </c>
      <c r="G1406" t="s">
        <v>2342</v>
      </c>
      <c r="H1406" t="s">
        <v>49</v>
      </c>
      <c r="I1406" t="s">
        <v>40</v>
      </c>
      <c r="J1406" t="s">
        <v>77</v>
      </c>
      <c r="K1406" t="s">
        <v>78</v>
      </c>
      <c r="L1406" t="s">
        <v>59</v>
      </c>
      <c r="M1406" t="s">
        <v>751</v>
      </c>
      <c r="N1406">
        <v>0.57999999999999996</v>
      </c>
      <c r="O1406" t="s">
        <v>33</v>
      </c>
      <c r="P1406" t="s">
        <v>34</v>
      </c>
      <c r="Q1406" t="s">
        <v>45</v>
      </c>
      <c r="R1406" t="s">
        <v>663</v>
      </c>
      <c r="S1406">
        <v>90045</v>
      </c>
      <c r="T1406" s="3">
        <v>42016</v>
      </c>
      <c r="U1406" s="3">
        <v>42016</v>
      </c>
      <c r="V1406">
        <v>109.83600000000001</v>
      </c>
      <c r="W1406">
        <v>37</v>
      </c>
      <c r="X1406">
        <v>1939.03</v>
      </c>
      <c r="Y1406">
        <v>23877</v>
      </c>
    </row>
    <row r="1407" spans="1:25" x14ac:dyDescent="0.25">
      <c r="A1407">
        <v>3339</v>
      </c>
      <c r="B1407" t="s">
        <v>37</v>
      </c>
      <c r="C1407">
        <v>0</v>
      </c>
      <c r="D1407">
        <v>10.01</v>
      </c>
      <c r="E1407">
        <v>1.99</v>
      </c>
      <c r="F1407">
        <v>2491</v>
      </c>
      <c r="G1407" t="s">
        <v>2342</v>
      </c>
      <c r="H1407" t="s">
        <v>27</v>
      </c>
      <c r="I1407" t="s">
        <v>40</v>
      </c>
      <c r="J1407" t="s">
        <v>77</v>
      </c>
      <c r="K1407" t="s">
        <v>180</v>
      </c>
      <c r="L1407" t="s">
        <v>51</v>
      </c>
      <c r="M1407" t="s">
        <v>2341</v>
      </c>
      <c r="N1407">
        <v>0.41</v>
      </c>
      <c r="O1407" t="s">
        <v>33</v>
      </c>
      <c r="P1407" t="s">
        <v>34</v>
      </c>
      <c r="Q1407" t="s">
        <v>45</v>
      </c>
      <c r="R1407" t="s">
        <v>663</v>
      </c>
      <c r="S1407">
        <v>90045</v>
      </c>
      <c r="T1407" s="3">
        <v>42016</v>
      </c>
      <c r="U1407" s="3">
        <v>42018</v>
      </c>
      <c r="V1407">
        <v>128.03</v>
      </c>
      <c r="W1407">
        <v>42</v>
      </c>
      <c r="X1407">
        <v>457.63</v>
      </c>
      <c r="Y1407">
        <v>23877</v>
      </c>
    </row>
    <row r="1408" spans="1:25" x14ac:dyDescent="0.25">
      <c r="A1408">
        <v>2065</v>
      </c>
      <c r="B1408" t="s">
        <v>25</v>
      </c>
      <c r="C1408">
        <v>0.08</v>
      </c>
      <c r="D1408">
        <v>4.91</v>
      </c>
      <c r="E1408">
        <v>0.5</v>
      </c>
      <c r="F1408">
        <v>2491</v>
      </c>
      <c r="G1408" t="s">
        <v>2342</v>
      </c>
      <c r="H1408" t="s">
        <v>49</v>
      </c>
      <c r="I1408" t="s">
        <v>114</v>
      </c>
      <c r="J1408" t="s">
        <v>29</v>
      </c>
      <c r="K1408" t="s">
        <v>134</v>
      </c>
      <c r="L1408" t="s">
        <v>59</v>
      </c>
      <c r="M1408" t="s">
        <v>163</v>
      </c>
      <c r="N1408">
        <v>0.36</v>
      </c>
      <c r="O1408" t="s">
        <v>33</v>
      </c>
      <c r="P1408" t="s">
        <v>34</v>
      </c>
      <c r="Q1408" t="s">
        <v>45</v>
      </c>
      <c r="R1408" t="s">
        <v>663</v>
      </c>
      <c r="S1408">
        <v>90045</v>
      </c>
      <c r="T1408" s="3">
        <v>42103</v>
      </c>
      <c r="U1408" s="3">
        <v>42103</v>
      </c>
      <c r="V1408">
        <v>31.751999999999999</v>
      </c>
      <c r="W1408">
        <v>36</v>
      </c>
      <c r="X1408">
        <v>170.75</v>
      </c>
      <c r="Y1408">
        <v>14785</v>
      </c>
    </row>
    <row r="1409" spans="1:25" x14ac:dyDescent="0.25">
      <c r="A1409">
        <v>2066</v>
      </c>
      <c r="B1409" t="s">
        <v>25</v>
      </c>
      <c r="C1409">
        <v>0.02</v>
      </c>
      <c r="D1409">
        <v>28.15</v>
      </c>
      <c r="E1409">
        <v>6.17</v>
      </c>
      <c r="F1409">
        <v>2491</v>
      </c>
      <c r="G1409" t="s">
        <v>2342</v>
      </c>
      <c r="H1409" t="s">
        <v>49</v>
      </c>
      <c r="I1409" t="s">
        <v>114</v>
      </c>
      <c r="J1409" t="s">
        <v>29</v>
      </c>
      <c r="K1409" t="s">
        <v>30</v>
      </c>
      <c r="L1409" t="s">
        <v>51</v>
      </c>
      <c r="M1409" t="s">
        <v>2337</v>
      </c>
      <c r="N1409">
        <v>0.55000000000000004</v>
      </c>
      <c r="O1409" t="s">
        <v>33</v>
      </c>
      <c r="P1409" t="s">
        <v>34</v>
      </c>
      <c r="Q1409" t="s">
        <v>45</v>
      </c>
      <c r="R1409" t="s">
        <v>663</v>
      </c>
      <c r="S1409">
        <v>90045</v>
      </c>
      <c r="T1409" s="3">
        <v>42103</v>
      </c>
      <c r="U1409" s="3">
        <v>42104</v>
      </c>
      <c r="V1409">
        <v>117.208</v>
      </c>
      <c r="W1409">
        <v>45</v>
      </c>
      <c r="X1409">
        <v>1339.42</v>
      </c>
      <c r="Y1409">
        <v>14785</v>
      </c>
    </row>
    <row r="1410" spans="1:25" x14ac:dyDescent="0.25">
      <c r="A1410">
        <v>19617</v>
      </c>
      <c r="B1410" t="s">
        <v>106</v>
      </c>
      <c r="C1410">
        <v>0.06</v>
      </c>
      <c r="D1410">
        <v>4.28</v>
      </c>
      <c r="E1410">
        <v>0.94</v>
      </c>
      <c r="F1410">
        <v>2495</v>
      </c>
      <c r="G1410" t="s">
        <v>2343</v>
      </c>
      <c r="H1410" t="s">
        <v>49</v>
      </c>
      <c r="I1410" t="s">
        <v>114</v>
      </c>
      <c r="J1410" t="s">
        <v>29</v>
      </c>
      <c r="K1410" t="s">
        <v>30</v>
      </c>
      <c r="L1410" t="s">
        <v>31</v>
      </c>
      <c r="M1410" t="s">
        <v>1647</v>
      </c>
      <c r="N1410">
        <v>0.56000000000000005</v>
      </c>
      <c r="O1410" t="s">
        <v>33</v>
      </c>
      <c r="P1410" t="s">
        <v>34</v>
      </c>
      <c r="Q1410" t="s">
        <v>2226</v>
      </c>
      <c r="R1410" t="s">
        <v>2227</v>
      </c>
      <c r="S1410">
        <v>82901</v>
      </c>
      <c r="T1410" s="3">
        <v>42120</v>
      </c>
      <c r="U1410" s="3">
        <v>42122</v>
      </c>
      <c r="V1410">
        <v>0.36999999999999922</v>
      </c>
      <c r="W1410">
        <v>2</v>
      </c>
      <c r="X1410">
        <v>8.66</v>
      </c>
      <c r="Y1410">
        <v>86885</v>
      </c>
    </row>
    <row r="1411" spans="1:25" x14ac:dyDescent="0.25">
      <c r="A1411">
        <v>2296</v>
      </c>
      <c r="B1411" t="s">
        <v>37</v>
      </c>
      <c r="C1411">
        <v>0.09</v>
      </c>
      <c r="D1411">
        <v>355.98</v>
      </c>
      <c r="E1411">
        <v>58.92</v>
      </c>
      <c r="F1411">
        <v>2498</v>
      </c>
      <c r="G1411" t="s">
        <v>2344</v>
      </c>
      <c r="H1411" t="s">
        <v>39</v>
      </c>
      <c r="I1411" t="s">
        <v>28</v>
      </c>
      <c r="J1411" t="s">
        <v>41</v>
      </c>
      <c r="K1411" t="s">
        <v>42</v>
      </c>
      <c r="L1411" t="s">
        <v>43</v>
      </c>
      <c r="M1411" t="s">
        <v>1294</v>
      </c>
      <c r="N1411">
        <v>0.64</v>
      </c>
      <c r="O1411" t="s">
        <v>33</v>
      </c>
      <c r="P1411" t="s">
        <v>34</v>
      </c>
      <c r="Q1411" t="s">
        <v>45</v>
      </c>
      <c r="R1411" t="s">
        <v>1732</v>
      </c>
      <c r="S1411">
        <v>92024</v>
      </c>
      <c r="T1411" s="3">
        <v>42053</v>
      </c>
      <c r="U1411" s="3">
        <v>42055</v>
      </c>
      <c r="V1411">
        <v>1240.25</v>
      </c>
      <c r="W1411">
        <v>30</v>
      </c>
      <c r="X1411">
        <v>10554.63</v>
      </c>
      <c r="Y1411">
        <v>16547</v>
      </c>
    </row>
    <row r="1412" spans="1:25" x14ac:dyDescent="0.25">
      <c r="A1412">
        <v>2297</v>
      </c>
      <c r="B1412" t="s">
        <v>37</v>
      </c>
      <c r="C1412">
        <v>0.04</v>
      </c>
      <c r="D1412">
        <v>218.75</v>
      </c>
      <c r="E1412">
        <v>69.64</v>
      </c>
      <c r="F1412">
        <v>2498</v>
      </c>
      <c r="G1412" t="s">
        <v>2344</v>
      </c>
      <c r="H1412" t="s">
        <v>39</v>
      </c>
      <c r="I1412" t="s">
        <v>28</v>
      </c>
      <c r="J1412" t="s">
        <v>41</v>
      </c>
      <c r="K1412" t="s">
        <v>152</v>
      </c>
      <c r="L1412" t="s">
        <v>121</v>
      </c>
      <c r="M1412" t="s">
        <v>655</v>
      </c>
      <c r="N1412">
        <v>0.77</v>
      </c>
      <c r="O1412" t="s">
        <v>33</v>
      </c>
      <c r="P1412" t="s">
        <v>34</v>
      </c>
      <c r="Q1412" t="s">
        <v>45</v>
      </c>
      <c r="R1412" t="s">
        <v>1732</v>
      </c>
      <c r="S1412">
        <v>92024</v>
      </c>
      <c r="T1412" s="3">
        <v>42053</v>
      </c>
      <c r="U1412" s="3">
        <v>42053</v>
      </c>
      <c r="V1412">
        <v>-533.23200000000008</v>
      </c>
      <c r="W1412">
        <v>8</v>
      </c>
      <c r="X1412">
        <v>1749.64</v>
      </c>
      <c r="Y1412">
        <v>16547</v>
      </c>
    </row>
    <row r="1413" spans="1:25" x14ac:dyDescent="0.25">
      <c r="A1413">
        <v>7628</v>
      </c>
      <c r="B1413" t="s">
        <v>56</v>
      </c>
      <c r="C1413">
        <v>0.09</v>
      </c>
      <c r="D1413">
        <v>6.28</v>
      </c>
      <c r="E1413">
        <v>5.41</v>
      </c>
      <c r="F1413">
        <v>2498</v>
      </c>
      <c r="G1413" t="s">
        <v>2344</v>
      </c>
      <c r="H1413" t="s">
        <v>49</v>
      </c>
      <c r="I1413" t="s">
        <v>58</v>
      </c>
      <c r="J1413" t="s">
        <v>41</v>
      </c>
      <c r="K1413" t="s">
        <v>50</v>
      </c>
      <c r="L1413" t="s">
        <v>59</v>
      </c>
      <c r="M1413" t="s">
        <v>1685</v>
      </c>
      <c r="N1413">
        <v>0.53</v>
      </c>
      <c r="O1413" t="s">
        <v>33</v>
      </c>
      <c r="P1413" t="s">
        <v>34</v>
      </c>
      <c r="Q1413" t="s">
        <v>45</v>
      </c>
      <c r="R1413" t="s">
        <v>1732</v>
      </c>
      <c r="S1413">
        <v>92024</v>
      </c>
      <c r="T1413" s="3">
        <v>42037</v>
      </c>
      <c r="U1413" s="3">
        <v>42039</v>
      </c>
      <c r="V1413">
        <v>-61.59</v>
      </c>
      <c r="W1413">
        <v>56</v>
      </c>
      <c r="X1413">
        <v>355.4</v>
      </c>
      <c r="Y1413">
        <v>54567</v>
      </c>
    </row>
    <row r="1414" spans="1:25" x14ac:dyDescent="0.25">
      <c r="A1414">
        <v>2768</v>
      </c>
      <c r="B1414" t="s">
        <v>37</v>
      </c>
      <c r="C1414">
        <v>0.08</v>
      </c>
      <c r="D1414">
        <v>1.68</v>
      </c>
      <c r="E1414">
        <v>1.57</v>
      </c>
      <c r="F1414">
        <v>2498</v>
      </c>
      <c r="G1414" t="s">
        <v>2344</v>
      </c>
      <c r="H1414" t="s">
        <v>49</v>
      </c>
      <c r="I1414" t="s">
        <v>58</v>
      </c>
      <c r="J1414" t="s">
        <v>29</v>
      </c>
      <c r="K1414" t="s">
        <v>30</v>
      </c>
      <c r="L1414" t="s">
        <v>31</v>
      </c>
      <c r="M1414" t="s">
        <v>96</v>
      </c>
      <c r="N1414">
        <v>0.59</v>
      </c>
      <c r="O1414" t="s">
        <v>33</v>
      </c>
      <c r="P1414" t="s">
        <v>34</v>
      </c>
      <c r="Q1414" t="s">
        <v>45</v>
      </c>
      <c r="R1414" t="s">
        <v>1732</v>
      </c>
      <c r="S1414">
        <v>92024</v>
      </c>
      <c r="T1414" s="3">
        <v>42040</v>
      </c>
      <c r="U1414" s="3">
        <v>42041</v>
      </c>
      <c r="V1414">
        <v>-46.25</v>
      </c>
      <c r="W1414">
        <v>88</v>
      </c>
      <c r="X1414">
        <v>148.36000000000001</v>
      </c>
      <c r="Y1414">
        <v>20007</v>
      </c>
    </row>
    <row r="1415" spans="1:25" x14ac:dyDescent="0.25">
      <c r="A1415">
        <v>20296</v>
      </c>
      <c r="B1415" t="s">
        <v>37</v>
      </c>
      <c r="C1415">
        <v>0.09</v>
      </c>
      <c r="D1415">
        <v>355.98</v>
      </c>
      <c r="E1415">
        <v>58.92</v>
      </c>
      <c r="F1415">
        <v>2499</v>
      </c>
      <c r="G1415" t="s">
        <v>2345</v>
      </c>
      <c r="H1415" t="s">
        <v>39</v>
      </c>
      <c r="I1415" t="s">
        <v>28</v>
      </c>
      <c r="J1415" t="s">
        <v>41</v>
      </c>
      <c r="K1415" t="s">
        <v>42</v>
      </c>
      <c r="L1415" t="s">
        <v>43</v>
      </c>
      <c r="M1415" t="s">
        <v>1294</v>
      </c>
      <c r="N1415">
        <v>0.64</v>
      </c>
      <c r="O1415" t="s">
        <v>33</v>
      </c>
      <c r="P1415" t="s">
        <v>61</v>
      </c>
      <c r="Q1415" t="s">
        <v>178</v>
      </c>
      <c r="R1415" t="s">
        <v>2346</v>
      </c>
      <c r="S1415">
        <v>60901</v>
      </c>
      <c r="T1415" s="3">
        <v>42053</v>
      </c>
      <c r="U1415" s="3">
        <v>42055</v>
      </c>
      <c r="V1415">
        <v>1240.25</v>
      </c>
      <c r="W1415">
        <v>8</v>
      </c>
      <c r="X1415">
        <v>2814.57</v>
      </c>
      <c r="Y1415">
        <v>88319</v>
      </c>
    </row>
    <row r="1416" spans="1:25" x14ac:dyDescent="0.25">
      <c r="A1416">
        <v>25628</v>
      </c>
      <c r="B1416" t="s">
        <v>56</v>
      </c>
      <c r="C1416">
        <v>0.09</v>
      </c>
      <c r="D1416">
        <v>6.28</v>
      </c>
      <c r="E1416">
        <v>5.41</v>
      </c>
      <c r="F1416">
        <v>2500</v>
      </c>
      <c r="G1416" t="s">
        <v>2347</v>
      </c>
      <c r="H1416" t="s">
        <v>49</v>
      </c>
      <c r="I1416" t="s">
        <v>58</v>
      </c>
      <c r="J1416" t="s">
        <v>41</v>
      </c>
      <c r="K1416" t="s">
        <v>50</v>
      </c>
      <c r="L1416" t="s">
        <v>59</v>
      </c>
      <c r="M1416" t="s">
        <v>1685</v>
      </c>
      <c r="N1416">
        <v>0.53</v>
      </c>
      <c r="O1416" t="s">
        <v>33</v>
      </c>
      <c r="P1416" t="s">
        <v>61</v>
      </c>
      <c r="Q1416" t="s">
        <v>178</v>
      </c>
      <c r="R1416" t="s">
        <v>2348</v>
      </c>
      <c r="S1416">
        <v>60102</v>
      </c>
      <c r="T1416" s="3">
        <v>42037</v>
      </c>
      <c r="U1416" s="3">
        <v>42039</v>
      </c>
      <c r="V1416">
        <v>-32.026800000000001</v>
      </c>
      <c r="W1416">
        <v>14</v>
      </c>
      <c r="X1416">
        <v>88.85</v>
      </c>
      <c r="Y1416">
        <v>88320</v>
      </c>
    </row>
    <row r="1417" spans="1:25" x14ac:dyDescent="0.25">
      <c r="A1417">
        <v>24899</v>
      </c>
      <c r="B1417" t="s">
        <v>25</v>
      </c>
      <c r="C1417">
        <v>0.1</v>
      </c>
      <c r="D1417">
        <v>24.92</v>
      </c>
      <c r="E1417">
        <v>12.98</v>
      </c>
      <c r="F1417">
        <v>2502</v>
      </c>
      <c r="G1417" t="s">
        <v>2349</v>
      </c>
      <c r="H1417" t="s">
        <v>49</v>
      </c>
      <c r="I1417" t="s">
        <v>40</v>
      </c>
      <c r="J1417" t="s">
        <v>29</v>
      </c>
      <c r="K1417" t="s">
        <v>109</v>
      </c>
      <c r="L1417" t="s">
        <v>59</v>
      </c>
      <c r="M1417" t="s">
        <v>1940</v>
      </c>
      <c r="N1417">
        <v>0.39</v>
      </c>
      <c r="O1417" t="s">
        <v>33</v>
      </c>
      <c r="P1417" t="s">
        <v>61</v>
      </c>
      <c r="Q1417" t="s">
        <v>703</v>
      </c>
      <c r="R1417" t="s">
        <v>2350</v>
      </c>
      <c r="S1417">
        <v>46321</v>
      </c>
      <c r="T1417" s="3">
        <v>42082</v>
      </c>
      <c r="U1417" s="3">
        <v>42082</v>
      </c>
      <c r="V1417">
        <v>-45.816000000000003</v>
      </c>
      <c r="W1417">
        <v>3</v>
      </c>
      <c r="X1417">
        <v>70.819999999999993</v>
      </c>
      <c r="Y1417">
        <v>91310</v>
      </c>
    </row>
    <row r="1418" spans="1:25" x14ac:dyDescent="0.25">
      <c r="A1418">
        <v>24901</v>
      </c>
      <c r="B1418" t="s">
        <v>25</v>
      </c>
      <c r="C1418">
        <v>0</v>
      </c>
      <c r="D1418">
        <v>12.28</v>
      </c>
      <c r="E1418">
        <v>6.35</v>
      </c>
      <c r="F1418">
        <v>2502</v>
      </c>
      <c r="G1418" t="s">
        <v>2349</v>
      </c>
      <c r="H1418" t="s">
        <v>27</v>
      </c>
      <c r="I1418" t="s">
        <v>40</v>
      </c>
      <c r="J1418" t="s">
        <v>29</v>
      </c>
      <c r="K1418" t="s">
        <v>93</v>
      </c>
      <c r="L1418" t="s">
        <v>59</v>
      </c>
      <c r="M1418" t="s">
        <v>1575</v>
      </c>
      <c r="N1418">
        <v>0.38</v>
      </c>
      <c r="O1418" t="s">
        <v>33</v>
      </c>
      <c r="P1418" t="s">
        <v>61</v>
      </c>
      <c r="Q1418" t="s">
        <v>703</v>
      </c>
      <c r="R1418" t="s">
        <v>2350</v>
      </c>
      <c r="S1418">
        <v>46321</v>
      </c>
      <c r="T1418" s="3">
        <v>42082</v>
      </c>
      <c r="U1418" s="3">
        <v>42083</v>
      </c>
      <c r="V1418">
        <v>30.63</v>
      </c>
      <c r="W1418">
        <v>7</v>
      </c>
      <c r="X1418">
        <v>90.44</v>
      </c>
      <c r="Y1418">
        <v>91310</v>
      </c>
    </row>
    <row r="1419" spans="1:25" x14ac:dyDescent="0.25">
      <c r="A1419">
        <v>18219</v>
      </c>
      <c r="B1419" t="s">
        <v>56</v>
      </c>
      <c r="C1419">
        <v>0.02</v>
      </c>
      <c r="D1419">
        <v>6.48</v>
      </c>
      <c r="E1419">
        <v>8.74</v>
      </c>
      <c r="F1419">
        <v>2506</v>
      </c>
      <c r="G1419" t="s">
        <v>2351</v>
      </c>
      <c r="H1419" t="s">
        <v>49</v>
      </c>
      <c r="I1419" t="s">
        <v>40</v>
      </c>
      <c r="J1419" t="s">
        <v>29</v>
      </c>
      <c r="K1419" t="s">
        <v>93</v>
      </c>
      <c r="L1419" t="s">
        <v>59</v>
      </c>
      <c r="M1419" t="s">
        <v>2352</v>
      </c>
      <c r="N1419">
        <v>0.36</v>
      </c>
      <c r="O1419" t="s">
        <v>33</v>
      </c>
      <c r="P1419" t="s">
        <v>53</v>
      </c>
      <c r="Q1419" t="s">
        <v>228</v>
      </c>
      <c r="R1419" t="s">
        <v>2353</v>
      </c>
      <c r="S1419">
        <v>6408</v>
      </c>
      <c r="T1419" s="3">
        <v>42160</v>
      </c>
      <c r="U1419" s="3">
        <v>42162</v>
      </c>
      <c r="V1419">
        <v>-6.835</v>
      </c>
      <c r="W1419">
        <v>1</v>
      </c>
      <c r="X1419">
        <v>10.72</v>
      </c>
      <c r="Y1419">
        <v>87033</v>
      </c>
    </row>
    <row r="1420" spans="1:25" x14ac:dyDescent="0.25">
      <c r="A1420">
        <v>18217</v>
      </c>
      <c r="B1420" t="s">
        <v>56</v>
      </c>
      <c r="C1420">
        <v>0.06</v>
      </c>
      <c r="D1420">
        <v>699.99</v>
      </c>
      <c r="E1420">
        <v>24.49</v>
      </c>
      <c r="F1420">
        <v>2507</v>
      </c>
      <c r="G1420" t="s">
        <v>2354</v>
      </c>
      <c r="H1420" t="s">
        <v>27</v>
      </c>
      <c r="I1420" t="s">
        <v>40</v>
      </c>
      <c r="J1420" t="s">
        <v>77</v>
      </c>
      <c r="K1420" t="s">
        <v>587</v>
      </c>
      <c r="L1420" t="s">
        <v>236</v>
      </c>
      <c r="M1420" t="s">
        <v>588</v>
      </c>
      <c r="N1420">
        <v>0.41</v>
      </c>
      <c r="O1420" t="s">
        <v>33</v>
      </c>
      <c r="P1420" t="s">
        <v>53</v>
      </c>
      <c r="Q1420" t="s">
        <v>188</v>
      </c>
      <c r="R1420" t="s">
        <v>450</v>
      </c>
      <c r="S1420">
        <v>4401</v>
      </c>
      <c r="T1420" s="3">
        <v>42160</v>
      </c>
      <c r="U1420" s="3">
        <v>42162</v>
      </c>
      <c r="V1420">
        <v>7024.2068999999992</v>
      </c>
      <c r="W1420">
        <v>15</v>
      </c>
      <c r="X1420">
        <v>10180.01</v>
      </c>
      <c r="Y1420">
        <v>87033</v>
      </c>
    </row>
    <row r="1421" spans="1:25" x14ac:dyDescent="0.25">
      <c r="A1421">
        <v>23265</v>
      </c>
      <c r="B1421" t="s">
        <v>106</v>
      </c>
      <c r="C1421">
        <v>0.02</v>
      </c>
      <c r="D1421">
        <v>5.81</v>
      </c>
      <c r="E1421">
        <v>8.49</v>
      </c>
      <c r="F1421">
        <v>2508</v>
      </c>
      <c r="G1421" t="s">
        <v>2355</v>
      </c>
      <c r="H1421" t="s">
        <v>49</v>
      </c>
      <c r="I1421" t="s">
        <v>40</v>
      </c>
      <c r="J1421" t="s">
        <v>29</v>
      </c>
      <c r="K1421" t="s">
        <v>109</v>
      </c>
      <c r="L1421" t="s">
        <v>59</v>
      </c>
      <c r="M1421" t="s">
        <v>325</v>
      </c>
      <c r="N1421">
        <v>0.39</v>
      </c>
      <c r="O1421" t="s">
        <v>33</v>
      </c>
      <c r="P1421" t="s">
        <v>53</v>
      </c>
      <c r="Q1421" t="s">
        <v>188</v>
      </c>
      <c r="R1421" t="s">
        <v>433</v>
      </c>
      <c r="S1421">
        <v>4073</v>
      </c>
      <c r="T1421" s="3">
        <v>42012</v>
      </c>
      <c r="U1421" s="3">
        <v>42016</v>
      </c>
      <c r="V1421">
        <v>-137.494</v>
      </c>
      <c r="W1421">
        <v>7</v>
      </c>
      <c r="X1421">
        <v>42.44</v>
      </c>
      <c r="Y1421">
        <v>87031</v>
      </c>
    </row>
    <row r="1422" spans="1:25" x14ac:dyDescent="0.25">
      <c r="A1422">
        <v>21918</v>
      </c>
      <c r="B1422" t="s">
        <v>56</v>
      </c>
      <c r="C1422">
        <v>0.05</v>
      </c>
      <c r="D1422">
        <v>30.98</v>
      </c>
      <c r="E1422">
        <v>9.18</v>
      </c>
      <c r="F1422">
        <v>2509</v>
      </c>
      <c r="G1422" t="s">
        <v>2356</v>
      </c>
      <c r="H1422" t="s">
        <v>49</v>
      </c>
      <c r="I1422" t="s">
        <v>40</v>
      </c>
      <c r="J1422" t="s">
        <v>29</v>
      </c>
      <c r="K1422" t="s">
        <v>93</v>
      </c>
      <c r="L1422" t="s">
        <v>59</v>
      </c>
      <c r="M1422" t="s">
        <v>2357</v>
      </c>
      <c r="N1422">
        <v>0.4</v>
      </c>
      <c r="O1422" t="s">
        <v>33</v>
      </c>
      <c r="P1422" t="s">
        <v>53</v>
      </c>
      <c r="Q1422" t="s">
        <v>188</v>
      </c>
      <c r="R1422" t="s">
        <v>594</v>
      </c>
      <c r="S1422">
        <v>4106</v>
      </c>
      <c r="T1422" s="3">
        <v>42129</v>
      </c>
      <c r="U1422" s="3">
        <v>42129</v>
      </c>
      <c r="V1422">
        <v>308.67</v>
      </c>
      <c r="W1422">
        <v>15</v>
      </c>
      <c r="X1422">
        <v>462.57</v>
      </c>
      <c r="Y1422">
        <v>87029</v>
      </c>
    </row>
    <row r="1423" spans="1:25" x14ac:dyDescent="0.25">
      <c r="A1423">
        <v>21102</v>
      </c>
      <c r="B1423" t="s">
        <v>37</v>
      </c>
      <c r="C1423">
        <v>0.04</v>
      </c>
      <c r="D1423">
        <v>6.48</v>
      </c>
      <c r="E1423">
        <v>9.5399999999999991</v>
      </c>
      <c r="F1423">
        <v>2512</v>
      </c>
      <c r="G1423" t="s">
        <v>2358</v>
      </c>
      <c r="H1423" t="s">
        <v>49</v>
      </c>
      <c r="I1423" t="s">
        <v>40</v>
      </c>
      <c r="J1423" t="s">
        <v>29</v>
      </c>
      <c r="K1423" t="s">
        <v>93</v>
      </c>
      <c r="L1423" t="s">
        <v>59</v>
      </c>
      <c r="M1423" t="s">
        <v>2359</v>
      </c>
      <c r="N1423">
        <v>0.37</v>
      </c>
      <c r="O1423" t="s">
        <v>33</v>
      </c>
      <c r="P1423" t="s">
        <v>53</v>
      </c>
      <c r="Q1423" t="s">
        <v>193</v>
      </c>
      <c r="R1423" t="s">
        <v>2360</v>
      </c>
      <c r="S1423">
        <v>2138</v>
      </c>
      <c r="T1423" s="3">
        <v>42170</v>
      </c>
      <c r="U1423" s="3">
        <v>42172</v>
      </c>
      <c r="V1423">
        <v>-223.94400000000002</v>
      </c>
      <c r="W1423">
        <v>19</v>
      </c>
      <c r="X1423">
        <v>125.37</v>
      </c>
      <c r="Y1423">
        <v>87030</v>
      </c>
    </row>
    <row r="1424" spans="1:25" x14ac:dyDescent="0.25">
      <c r="A1424">
        <v>18220</v>
      </c>
      <c r="B1424" t="s">
        <v>56</v>
      </c>
      <c r="C1424">
        <v>0.02</v>
      </c>
      <c r="D1424">
        <v>17.149999999999999</v>
      </c>
      <c r="E1424">
        <v>4.96</v>
      </c>
      <c r="F1424">
        <v>2516</v>
      </c>
      <c r="G1424" t="s">
        <v>2361</v>
      </c>
      <c r="H1424" t="s">
        <v>49</v>
      </c>
      <c r="I1424" t="s">
        <v>40</v>
      </c>
      <c r="J1424" t="s">
        <v>29</v>
      </c>
      <c r="K1424" t="s">
        <v>141</v>
      </c>
      <c r="L1424" t="s">
        <v>59</v>
      </c>
      <c r="M1424" t="s">
        <v>605</v>
      </c>
      <c r="N1424">
        <v>0.57999999999999996</v>
      </c>
      <c r="O1424" t="s">
        <v>33</v>
      </c>
      <c r="P1424" t="s">
        <v>53</v>
      </c>
      <c r="Q1424" t="s">
        <v>54</v>
      </c>
      <c r="R1424" t="s">
        <v>1481</v>
      </c>
      <c r="S1424">
        <v>7631</v>
      </c>
      <c r="T1424" s="3">
        <v>42160</v>
      </c>
      <c r="U1424" s="3">
        <v>42162</v>
      </c>
      <c r="V1424">
        <v>36.494999999999997</v>
      </c>
      <c r="W1424">
        <v>11</v>
      </c>
      <c r="X1424">
        <v>190.85</v>
      </c>
      <c r="Y1424">
        <v>87033</v>
      </c>
    </row>
    <row r="1425" spans="1:25" x14ac:dyDescent="0.25">
      <c r="A1425">
        <v>18221</v>
      </c>
      <c r="B1425" t="s">
        <v>56</v>
      </c>
      <c r="C1425">
        <v>7.0000000000000007E-2</v>
      </c>
      <c r="D1425">
        <v>30.98</v>
      </c>
      <c r="E1425">
        <v>8.74</v>
      </c>
      <c r="F1425">
        <v>2520</v>
      </c>
      <c r="G1425" t="s">
        <v>2362</v>
      </c>
      <c r="H1425" t="s">
        <v>49</v>
      </c>
      <c r="I1425" t="s">
        <v>40</v>
      </c>
      <c r="J1425" t="s">
        <v>29</v>
      </c>
      <c r="K1425" t="s">
        <v>93</v>
      </c>
      <c r="L1425" t="s">
        <v>59</v>
      </c>
      <c r="M1425" t="s">
        <v>2066</v>
      </c>
      <c r="N1425">
        <v>0.4</v>
      </c>
      <c r="O1425" t="s">
        <v>33</v>
      </c>
      <c r="P1425" t="s">
        <v>53</v>
      </c>
      <c r="Q1425" t="s">
        <v>469</v>
      </c>
      <c r="R1425" t="s">
        <v>2363</v>
      </c>
      <c r="S1425">
        <v>2908</v>
      </c>
      <c r="T1425" s="3">
        <v>42160</v>
      </c>
      <c r="U1425" s="3">
        <v>42161</v>
      </c>
      <c r="V1425">
        <v>255.76919999999998</v>
      </c>
      <c r="W1425">
        <v>12</v>
      </c>
      <c r="X1425">
        <v>370.68</v>
      </c>
      <c r="Y1425">
        <v>87033</v>
      </c>
    </row>
    <row r="1426" spans="1:25" x14ac:dyDescent="0.25">
      <c r="A1426">
        <v>25463</v>
      </c>
      <c r="B1426" t="s">
        <v>56</v>
      </c>
      <c r="C1426">
        <v>0</v>
      </c>
      <c r="D1426">
        <v>175.99</v>
      </c>
      <c r="E1426">
        <v>4.99</v>
      </c>
      <c r="F1426">
        <v>2521</v>
      </c>
      <c r="G1426" t="s">
        <v>2364</v>
      </c>
      <c r="H1426" t="s">
        <v>49</v>
      </c>
      <c r="I1426" t="s">
        <v>40</v>
      </c>
      <c r="J1426" t="s">
        <v>77</v>
      </c>
      <c r="K1426" t="s">
        <v>78</v>
      </c>
      <c r="L1426" t="s">
        <v>59</v>
      </c>
      <c r="M1426" t="s">
        <v>139</v>
      </c>
      <c r="N1426">
        <v>0.59</v>
      </c>
      <c r="O1426" t="s">
        <v>33</v>
      </c>
      <c r="P1426" t="s">
        <v>61</v>
      </c>
      <c r="Q1426" t="s">
        <v>130</v>
      </c>
      <c r="R1426" t="s">
        <v>2365</v>
      </c>
      <c r="S1426">
        <v>75109</v>
      </c>
      <c r="T1426" s="3">
        <v>42053</v>
      </c>
      <c r="U1426" s="3">
        <v>42056</v>
      </c>
      <c r="V1426">
        <v>1656.6554999999998</v>
      </c>
      <c r="W1426">
        <v>15</v>
      </c>
      <c r="X1426">
        <v>2400.9499999999998</v>
      </c>
      <c r="Y1426">
        <v>87032</v>
      </c>
    </row>
    <row r="1427" spans="1:25" x14ac:dyDescent="0.25">
      <c r="A1427">
        <v>18218</v>
      </c>
      <c r="B1427" t="s">
        <v>56</v>
      </c>
      <c r="C1427">
        <v>0.04</v>
      </c>
      <c r="D1427">
        <v>1360.14</v>
      </c>
      <c r="E1427">
        <v>14.7</v>
      </c>
      <c r="F1427">
        <v>2522</v>
      </c>
      <c r="G1427" t="s">
        <v>2366</v>
      </c>
      <c r="H1427" t="s">
        <v>39</v>
      </c>
      <c r="I1427" t="s">
        <v>40</v>
      </c>
      <c r="J1427" t="s">
        <v>77</v>
      </c>
      <c r="K1427" t="s">
        <v>85</v>
      </c>
      <c r="L1427" t="s">
        <v>43</v>
      </c>
      <c r="M1427" t="s">
        <v>600</v>
      </c>
      <c r="N1427">
        <v>0.59</v>
      </c>
      <c r="O1427" t="s">
        <v>33</v>
      </c>
      <c r="P1427" t="s">
        <v>53</v>
      </c>
      <c r="Q1427" t="s">
        <v>149</v>
      </c>
      <c r="R1427" t="s">
        <v>150</v>
      </c>
      <c r="S1427">
        <v>5401</v>
      </c>
      <c r="T1427" s="3">
        <v>42160</v>
      </c>
      <c r="U1427" s="3">
        <v>42163</v>
      </c>
      <c r="V1427">
        <v>2639.0099999999998</v>
      </c>
      <c r="W1427">
        <v>6</v>
      </c>
      <c r="X1427">
        <v>7303.05</v>
      </c>
      <c r="Y1427">
        <v>87033</v>
      </c>
    </row>
    <row r="1428" spans="1:25" x14ac:dyDescent="0.25">
      <c r="A1428">
        <v>18866</v>
      </c>
      <c r="B1428" t="s">
        <v>47</v>
      </c>
      <c r="C1428">
        <v>0.01</v>
      </c>
      <c r="D1428">
        <v>2.16</v>
      </c>
      <c r="E1428">
        <v>6.05</v>
      </c>
      <c r="F1428">
        <v>2526</v>
      </c>
      <c r="G1428" t="s">
        <v>2367</v>
      </c>
      <c r="H1428" t="s">
        <v>49</v>
      </c>
      <c r="I1428" t="s">
        <v>28</v>
      </c>
      <c r="J1428" t="s">
        <v>29</v>
      </c>
      <c r="K1428" t="s">
        <v>109</v>
      </c>
      <c r="L1428" t="s">
        <v>59</v>
      </c>
      <c r="M1428" t="s">
        <v>1536</v>
      </c>
      <c r="N1428">
        <v>0.37</v>
      </c>
      <c r="O1428" t="s">
        <v>33</v>
      </c>
      <c r="P1428" t="s">
        <v>136</v>
      </c>
      <c r="Q1428" t="s">
        <v>171</v>
      </c>
      <c r="R1428" t="s">
        <v>1479</v>
      </c>
      <c r="S1428">
        <v>70506</v>
      </c>
      <c r="T1428" s="3">
        <v>42147</v>
      </c>
      <c r="U1428" s="3">
        <v>42149</v>
      </c>
      <c r="V1428">
        <v>395.76</v>
      </c>
      <c r="W1428">
        <v>24</v>
      </c>
      <c r="X1428">
        <v>58.05</v>
      </c>
      <c r="Y1428">
        <v>87208</v>
      </c>
    </row>
    <row r="1429" spans="1:25" x14ac:dyDescent="0.25">
      <c r="A1429">
        <v>18867</v>
      </c>
      <c r="B1429" t="s">
        <v>47</v>
      </c>
      <c r="C1429">
        <v>7.0000000000000007E-2</v>
      </c>
      <c r="D1429">
        <v>21.38</v>
      </c>
      <c r="E1429">
        <v>8.99</v>
      </c>
      <c r="F1429">
        <v>2527</v>
      </c>
      <c r="G1429" t="s">
        <v>2368</v>
      </c>
      <c r="H1429" t="s">
        <v>49</v>
      </c>
      <c r="I1429" t="s">
        <v>28</v>
      </c>
      <c r="J1429" t="s">
        <v>29</v>
      </c>
      <c r="K1429" t="s">
        <v>30</v>
      </c>
      <c r="L1429" t="s">
        <v>51</v>
      </c>
      <c r="M1429" t="s">
        <v>2199</v>
      </c>
      <c r="N1429">
        <v>0.59</v>
      </c>
      <c r="O1429" t="s">
        <v>33</v>
      </c>
      <c r="P1429" t="s">
        <v>136</v>
      </c>
      <c r="Q1429" t="s">
        <v>171</v>
      </c>
      <c r="R1429" t="s">
        <v>2369</v>
      </c>
      <c r="S1429">
        <v>70601</v>
      </c>
      <c r="T1429" s="3">
        <v>42147</v>
      </c>
      <c r="U1429" s="3">
        <v>42149</v>
      </c>
      <c r="V1429">
        <v>-39.396000000000001</v>
      </c>
      <c r="W1429">
        <v>3</v>
      </c>
      <c r="X1429">
        <v>68.64</v>
      </c>
      <c r="Y1429">
        <v>87208</v>
      </c>
    </row>
    <row r="1430" spans="1:25" x14ac:dyDescent="0.25">
      <c r="A1430">
        <v>20254</v>
      </c>
      <c r="B1430" t="s">
        <v>25</v>
      </c>
      <c r="C1430">
        <v>0.04</v>
      </c>
      <c r="D1430">
        <v>40.98</v>
      </c>
      <c r="E1430">
        <v>6.5</v>
      </c>
      <c r="F1430">
        <v>2530</v>
      </c>
      <c r="G1430" t="s">
        <v>2370</v>
      </c>
      <c r="H1430" t="s">
        <v>49</v>
      </c>
      <c r="I1430" t="s">
        <v>58</v>
      </c>
      <c r="J1430" t="s">
        <v>77</v>
      </c>
      <c r="K1430" t="s">
        <v>180</v>
      </c>
      <c r="L1430" t="s">
        <v>59</v>
      </c>
      <c r="M1430" t="s">
        <v>1270</v>
      </c>
      <c r="N1430">
        <v>0.74</v>
      </c>
      <c r="O1430" t="s">
        <v>33</v>
      </c>
      <c r="P1430" t="s">
        <v>34</v>
      </c>
      <c r="Q1430" t="s">
        <v>45</v>
      </c>
      <c r="R1430" t="s">
        <v>2371</v>
      </c>
      <c r="S1430">
        <v>92307</v>
      </c>
      <c r="T1430" s="3">
        <v>42092</v>
      </c>
      <c r="U1430" s="3">
        <v>42093</v>
      </c>
      <c r="V1430">
        <v>-89.5</v>
      </c>
      <c r="W1430">
        <v>7</v>
      </c>
      <c r="X1430">
        <v>277.07</v>
      </c>
      <c r="Y1430">
        <v>87451</v>
      </c>
    </row>
    <row r="1431" spans="1:25" x14ac:dyDescent="0.25">
      <c r="A1431">
        <v>23782</v>
      </c>
      <c r="B1431" t="s">
        <v>56</v>
      </c>
      <c r="C1431">
        <v>0.08</v>
      </c>
      <c r="D1431">
        <v>4</v>
      </c>
      <c r="E1431">
        <v>1.3</v>
      </c>
      <c r="F1431">
        <v>2531</v>
      </c>
      <c r="G1431" t="s">
        <v>2372</v>
      </c>
      <c r="H1431" t="s">
        <v>49</v>
      </c>
      <c r="I1431" t="s">
        <v>58</v>
      </c>
      <c r="J1431" t="s">
        <v>29</v>
      </c>
      <c r="K1431" t="s">
        <v>93</v>
      </c>
      <c r="L1431" t="s">
        <v>31</v>
      </c>
      <c r="M1431" t="s">
        <v>204</v>
      </c>
      <c r="N1431">
        <v>0.37</v>
      </c>
      <c r="O1431" t="s">
        <v>33</v>
      </c>
      <c r="P1431" t="s">
        <v>34</v>
      </c>
      <c r="Q1431" t="s">
        <v>45</v>
      </c>
      <c r="R1431" t="s">
        <v>2373</v>
      </c>
      <c r="S1431">
        <v>93422</v>
      </c>
      <c r="T1431" s="3">
        <v>42126</v>
      </c>
      <c r="U1431" s="3">
        <v>42128</v>
      </c>
      <c r="V1431">
        <v>28.4</v>
      </c>
      <c r="W1431">
        <v>14</v>
      </c>
      <c r="X1431">
        <v>51.99</v>
      </c>
      <c r="Y1431">
        <v>87452</v>
      </c>
    </row>
    <row r="1432" spans="1:25" x14ac:dyDescent="0.25">
      <c r="A1432">
        <v>20255</v>
      </c>
      <c r="B1432" t="s">
        <v>25</v>
      </c>
      <c r="C1432">
        <v>0.05</v>
      </c>
      <c r="D1432">
        <v>35.99</v>
      </c>
      <c r="E1432">
        <v>3.3</v>
      </c>
      <c r="F1432">
        <v>2534</v>
      </c>
      <c r="G1432" t="s">
        <v>2374</v>
      </c>
      <c r="H1432" t="s">
        <v>49</v>
      </c>
      <c r="I1432" t="s">
        <v>58</v>
      </c>
      <c r="J1432" t="s">
        <v>77</v>
      </c>
      <c r="K1432" t="s">
        <v>78</v>
      </c>
      <c r="L1432" t="s">
        <v>51</v>
      </c>
      <c r="M1432" t="s">
        <v>1274</v>
      </c>
      <c r="N1432">
        <v>0.39</v>
      </c>
      <c r="O1432" t="s">
        <v>33</v>
      </c>
      <c r="P1432" t="s">
        <v>53</v>
      </c>
      <c r="Q1432" t="s">
        <v>188</v>
      </c>
      <c r="R1432" t="s">
        <v>450</v>
      </c>
      <c r="S1432">
        <v>4401</v>
      </c>
      <c r="T1432" s="3">
        <v>42092</v>
      </c>
      <c r="U1432" s="3">
        <v>42094</v>
      </c>
      <c r="V1432">
        <v>103.27229999999999</v>
      </c>
      <c r="W1432">
        <v>5</v>
      </c>
      <c r="X1432">
        <v>149.66999999999999</v>
      </c>
      <c r="Y1432">
        <v>87451</v>
      </c>
    </row>
    <row r="1433" spans="1:25" x14ac:dyDescent="0.25">
      <c r="A1433">
        <v>22839</v>
      </c>
      <c r="B1433" t="s">
        <v>37</v>
      </c>
      <c r="C1433">
        <v>0.08</v>
      </c>
      <c r="D1433">
        <v>12.53</v>
      </c>
      <c r="E1433">
        <v>0.5</v>
      </c>
      <c r="F1433">
        <v>2539</v>
      </c>
      <c r="G1433" t="s">
        <v>2375</v>
      </c>
      <c r="H1433" t="s">
        <v>49</v>
      </c>
      <c r="I1433" t="s">
        <v>40</v>
      </c>
      <c r="J1433" t="s">
        <v>29</v>
      </c>
      <c r="K1433" t="s">
        <v>134</v>
      </c>
      <c r="L1433" t="s">
        <v>59</v>
      </c>
      <c r="M1433" t="s">
        <v>1664</v>
      </c>
      <c r="N1433">
        <v>0.38</v>
      </c>
      <c r="O1433" t="s">
        <v>33</v>
      </c>
      <c r="P1433" t="s">
        <v>136</v>
      </c>
      <c r="Q1433" t="s">
        <v>362</v>
      </c>
      <c r="R1433" t="s">
        <v>2376</v>
      </c>
      <c r="S1433">
        <v>32789</v>
      </c>
      <c r="T1433" s="3">
        <v>42101</v>
      </c>
      <c r="U1433" s="3">
        <v>42102</v>
      </c>
      <c r="V1433">
        <v>215.71799999999999</v>
      </c>
      <c r="W1433">
        <v>5</v>
      </c>
      <c r="X1433">
        <v>61.1</v>
      </c>
      <c r="Y1433">
        <v>91017</v>
      </c>
    </row>
    <row r="1434" spans="1:25" x14ac:dyDescent="0.25">
      <c r="A1434">
        <v>22840</v>
      </c>
      <c r="B1434" t="s">
        <v>37</v>
      </c>
      <c r="C1434">
        <v>0.02</v>
      </c>
      <c r="D1434">
        <v>178.47</v>
      </c>
      <c r="E1434">
        <v>19.989999999999998</v>
      </c>
      <c r="F1434">
        <v>2540</v>
      </c>
      <c r="G1434" t="s">
        <v>2377</v>
      </c>
      <c r="H1434" t="s">
        <v>49</v>
      </c>
      <c r="I1434" t="s">
        <v>40</v>
      </c>
      <c r="J1434" t="s">
        <v>29</v>
      </c>
      <c r="K1434" t="s">
        <v>141</v>
      </c>
      <c r="L1434" t="s">
        <v>59</v>
      </c>
      <c r="M1434" t="s">
        <v>528</v>
      </c>
      <c r="N1434">
        <v>0.55000000000000004</v>
      </c>
      <c r="O1434" t="s">
        <v>33</v>
      </c>
      <c r="P1434" t="s">
        <v>136</v>
      </c>
      <c r="Q1434" t="s">
        <v>362</v>
      </c>
      <c r="R1434" t="s">
        <v>2378</v>
      </c>
      <c r="S1434">
        <v>32708</v>
      </c>
      <c r="T1434" s="3">
        <v>42101</v>
      </c>
      <c r="U1434" s="3">
        <v>42102</v>
      </c>
      <c r="V1434">
        <v>106.98479999999999</v>
      </c>
      <c r="W1434">
        <v>1</v>
      </c>
      <c r="X1434">
        <v>193.81</v>
      </c>
      <c r="Y1434">
        <v>91017</v>
      </c>
    </row>
    <row r="1435" spans="1:25" x14ac:dyDescent="0.25">
      <c r="A1435">
        <v>19031</v>
      </c>
      <c r="B1435" t="s">
        <v>56</v>
      </c>
      <c r="C1435">
        <v>0.05</v>
      </c>
      <c r="D1435">
        <v>15.68</v>
      </c>
      <c r="E1435">
        <v>3.73</v>
      </c>
      <c r="F1435">
        <v>2543</v>
      </c>
      <c r="G1435" t="s">
        <v>2379</v>
      </c>
      <c r="H1435" t="s">
        <v>49</v>
      </c>
      <c r="I1435" t="s">
        <v>58</v>
      </c>
      <c r="J1435" t="s">
        <v>41</v>
      </c>
      <c r="K1435" t="s">
        <v>50</v>
      </c>
      <c r="L1435" t="s">
        <v>51</v>
      </c>
      <c r="M1435" t="s">
        <v>2380</v>
      </c>
      <c r="N1435">
        <v>0.46</v>
      </c>
      <c r="O1435" t="s">
        <v>33</v>
      </c>
      <c r="P1435" t="s">
        <v>136</v>
      </c>
      <c r="Q1435" t="s">
        <v>137</v>
      </c>
      <c r="R1435" t="s">
        <v>1567</v>
      </c>
      <c r="S1435">
        <v>23223</v>
      </c>
      <c r="T1435" s="3">
        <v>42166</v>
      </c>
      <c r="U1435" s="3">
        <v>42167</v>
      </c>
      <c r="V1435">
        <v>3.54</v>
      </c>
      <c r="W1435">
        <v>17</v>
      </c>
      <c r="X1435">
        <v>257.48</v>
      </c>
      <c r="Y1435">
        <v>87917</v>
      </c>
    </row>
    <row r="1436" spans="1:25" x14ac:dyDescent="0.25">
      <c r="A1436">
        <v>19032</v>
      </c>
      <c r="B1436" t="s">
        <v>56</v>
      </c>
      <c r="C1436">
        <v>0.02</v>
      </c>
      <c r="D1436">
        <v>195.99</v>
      </c>
      <c r="E1436">
        <v>4.2</v>
      </c>
      <c r="F1436">
        <v>2543</v>
      </c>
      <c r="G1436" t="s">
        <v>2379</v>
      </c>
      <c r="H1436" t="s">
        <v>49</v>
      </c>
      <c r="I1436" t="s">
        <v>58</v>
      </c>
      <c r="J1436" t="s">
        <v>77</v>
      </c>
      <c r="K1436" t="s">
        <v>78</v>
      </c>
      <c r="L1436" t="s">
        <v>59</v>
      </c>
      <c r="M1436" t="s">
        <v>2220</v>
      </c>
      <c r="N1436">
        <v>0.56000000000000005</v>
      </c>
      <c r="O1436" t="s">
        <v>33</v>
      </c>
      <c r="P1436" t="s">
        <v>136</v>
      </c>
      <c r="Q1436" t="s">
        <v>137</v>
      </c>
      <c r="R1436" t="s">
        <v>1567</v>
      </c>
      <c r="S1436">
        <v>23223</v>
      </c>
      <c r="T1436" s="3">
        <v>42166</v>
      </c>
      <c r="U1436" s="3">
        <v>42167</v>
      </c>
      <c r="V1436">
        <v>40.283999999999999</v>
      </c>
      <c r="W1436">
        <v>19</v>
      </c>
      <c r="X1436">
        <v>3194.99</v>
      </c>
      <c r="Y1436">
        <v>87917</v>
      </c>
    </row>
    <row r="1437" spans="1:25" x14ac:dyDescent="0.25">
      <c r="A1437">
        <v>19902</v>
      </c>
      <c r="B1437" t="s">
        <v>56</v>
      </c>
      <c r="C1437">
        <v>0.01</v>
      </c>
      <c r="D1437">
        <v>99.99</v>
      </c>
      <c r="E1437">
        <v>19.989999999999998</v>
      </c>
      <c r="F1437">
        <v>2545</v>
      </c>
      <c r="G1437" t="s">
        <v>2381</v>
      </c>
      <c r="H1437" t="s">
        <v>27</v>
      </c>
      <c r="I1437" t="s">
        <v>40</v>
      </c>
      <c r="J1437" t="s">
        <v>77</v>
      </c>
      <c r="K1437" t="s">
        <v>85</v>
      </c>
      <c r="L1437" t="s">
        <v>59</v>
      </c>
      <c r="M1437" t="s">
        <v>115</v>
      </c>
      <c r="N1437">
        <v>0.52</v>
      </c>
      <c r="O1437" t="s">
        <v>33</v>
      </c>
      <c r="P1437" t="s">
        <v>136</v>
      </c>
      <c r="Q1437" t="s">
        <v>137</v>
      </c>
      <c r="R1437" t="s">
        <v>1193</v>
      </c>
      <c r="S1437">
        <v>22153</v>
      </c>
      <c r="T1437" s="3">
        <v>42073</v>
      </c>
      <c r="U1437" s="3">
        <v>42075</v>
      </c>
      <c r="V1437">
        <v>90.024000000000001</v>
      </c>
      <c r="W1437">
        <v>2</v>
      </c>
      <c r="X1437">
        <v>202.98</v>
      </c>
      <c r="Y1437">
        <v>87915</v>
      </c>
    </row>
    <row r="1438" spans="1:25" x14ac:dyDescent="0.25">
      <c r="A1438">
        <v>25460</v>
      </c>
      <c r="B1438" t="s">
        <v>106</v>
      </c>
      <c r="C1438">
        <v>7.0000000000000007E-2</v>
      </c>
      <c r="D1438">
        <v>6.48</v>
      </c>
      <c r="E1438">
        <v>9.5399999999999991</v>
      </c>
      <c r="F1438">
        <v>2547</v>
      </c>
      <c r="G1438" t="s">
        <v>2382</v>
      </c>
      <c r="H1438" t="s">
        <v>49</v>
      </c>
      <c r="I1438" t="s">
        <v>58</v>
      </c>
      <c r="J1438" t="s">
        <v>29</v>
      </c>
      <c r="K1438" t="s">
        <v>93</v>
      </c>
      <c r="L1438" t="s">
        <v>59</v>
      </c>
      <c r="M1438" t="s">
        <v>2359</v>
      </c>
      <c r="N1438">
        <v>0.37</v>
      </c>
      <c r="O1438" t="s">
        <v>33</v>
      </c>
      <c r="P1438" t="s">
        <v>136</v>
      </c>
      <c r="Q1438" t="s">
        <v>137</v>
      </c>
      <c r="R1438" t="s">
        <v>2383</v>
      </c>
      <c r="S1438">
        <v>23464</v>
      </c>
      <c r="T1438" s="3">
        <v>42113</v>
      </c>
      <c r="U1438" s="3">
        <v>42113</v>
      </c>
      <c r="V1438">
        <v>2.2320000000000002</v>
      </c>
      <c r="W1438">
        <v>1</v>
      </c>
      <c r="X1438">
        <v>10.86</v>
      </c>
      <c r="Y1438">
        <v>87916</v>
      </c>
    </row>
    <row r="1439" spans="1:25" x14ac:dyDescent="0.25">
      <c r="A1439">
        <v>6525</v>
      </c>
      <c r="B1439" t="s">
        <v>106</v>
      </c>
      <c r="C1439">
        <v>0</v>
      </c>
      <c r="D1439">
        <v>35.99</v>
      </c>
      <c r="E1439">
        <v>0.99</v>
      </c>
      <c r="F1439">
        <v>2548</v>
      </c>
      <c r="G1439" t="s">
        <v>2384</v>
      </c>
      <c r="H1439" t="s">
        <v>49</v>
      </c>
      <c r="I1439" t="s">
        <v>58</v>
      </c>
      <c r="J1439" t="s">
        <v>77</v>
      </c>
      <c r="K1439" t="s">
        <v>78</v>
      </c>
      <c r="L1439" t="s">
        <v>51</v>
      </c>
      <c r="M1439" t="s">
        <v>2385</v>
      </c>
      <c r="N1439">
        <v>0.35</v>
      </c>
      <c r="O1439" t="s">
        <v>33</v>
      </c>
      <c r="P1439" t="s">
        <v>34</v>
      </c>
      <c r="Q1439" t="s">
        <v>45</v>
      </c>
      <c r="R1439" t="s">
        <v>663</v>
      </c>
      <c r="S1439">
        <v>90068</v>
      </c>
      <c r="T1439" s="3">
        <v>42098</v>
      </c>
      <c r="U1439" s="3">
        <v>42105</v>
      </c>
      <c r="V1439">
        <v>840.05099999999993</v>
      </c>
      <c r="W1439">
        <v>46</v>
      </c>
      <c r="X1439">
        <v>1477.57</v>
      </c>
      <c r="Y1439">
        <v>46436</v>
      </c>
    </row>
    <row r="1440" spans="1:25" x14ac:dyDescent="0.25">
      <c r="A1440">
        <v>5777</v>
      </c>
      <c r="B1440" t="s">
        <v>106</v>
      </c>
      <c r="C1440">
        <v>0.05</v>
      </c>
      <c r="D1440">
        <v>30.98</v>
      </c>
      <c r="E1440">
        <v>9.18</v>
      </c>
      <c r="F1440">
        <v>2548</v>
      </c>
      <c r="G1440" t="s">
        <v>2384</v>
      </c>
      <c r="H1440" t="s">
        <v>27</v>
      </c>
      <c r="I1440" t="s">
        <v>58</v>
      </c>
      <c r="J1440" t="s">
        <v>29</v>
      </c>
      <c r="K1440" t="s">
        <v>93</v>
      </c>
      <c r="L1440" t="s">
        <v>59</v>
      </c>
      <c r="M1440" t="s">
        <v>2357</v>
      </c>
      <c r="N1440">
        <v>0.4</v>
      </c>
      <c r="O1440" t="s">
        <v>33</v>
      </c>
      <c r="P1440" t="s">
        <v>34</v>
      </c>
      <c r="Q1440" t="s">
        <v>45</v>
      </c>
      <c r="R1440" t="s">
        <v>663</v>
      </c>
      <c r="S1440">
        <v>90068</v>
      </c>
      <c r="T1440" s="3">
        <v>42115</v>
      </c>
      <c r="U1440" s="3">
        <v>42115</v>
      </c>
      <c r="V1440">
        <v>61.47</v>
      </c>
      <c r="W1440">
        <v>12</v>
      </c>
      <c r="X1440">
        <v>382.29</v>
      </c>
      <c r="Y1440">
        <v>40997</v>
      </c>
    </row>
    <row r="1441" spans="1:25" x14ac:dyDescent="0.25">
      <c r="A1441">
        <v>5778</v>
      </c>
      <c r="B1441" t="s">
        <v>106</v>
      </c>
      <c r="C1441">
        <v>0.05</v>
      </c>
      <c r="D1441">
        <v>22.99</v>
      </c>
      <c r="E1441">
        <v>8.99</v>
      </c>
      <c r="F1441">
        <v>2548</v>
      </c>
      <c r="G1441" t="s">
        <v>2384</v>
      </c>
      <c r="H1441" t="s">
        <v>49</v>
      </c>
      <c r="I1441" t="s">
        <v>58</v>
      </c>
      <c r="J1441" t="s">
        <v>29</v>
      </c>
      <c r="K1441" t="s">
        <v>30</v>
      </c>
      <c r="L1441" t="s">
        <v>51</v>
      </c>
      <c r="M1441" t="s">
        <v>2386</v>
      </c>
      <c r="N1441">
        <v>0.56999999999999995</v>
      </c>
      <c r="O1441" t="s">
        <v>33</v>
      </c>
      <c r="P1441" t="s">
        <v>34</v>
      </c>
      <c r="Q1441" t="s">
        <v>45</v>
      </c>
      <c r="R1441" t="s">
        <v>663</v>
      </c>
      <c r="S1441">
        <v>90068</v>
      </c>
      <c r="T1441" s="3">
        <v>42115</v>
      </c>
      <c r="U1441" s="3">
        <v>42122</v>
      </c>
      <c r="V1441">
        <v>18.27</v>
      </c>
      <c r="W1441">
        <v>37</v>
      </c>
      <c r="X1441">
        <v>881.74</v>
      </c>
      <c r="Y1441">
        <v>40997</v>
      </c>
    </row>
    <row r="1442" spans="1:25" x14ac:dyDescent="0.25">
      <c r="A1442">
        <v>5780</v>
      </c>
      <c r="B1442" t="s">
        <v>106</v>
      </c>
      <c r="C1442">
        <v>0.04</v>
      </c>
      <c r="D1442">
        <v>212.6</v>
      </c>
      <c r="E1442">
        <v>110.2</v>
      </c>
      <c r="F1442">
        <v>2548</v>
      </c>
      <c r="G1442" t="s">
        <v>2384</v>
      </c>
      <c r="H1442" t="s">
        <v>39</v>
      </c>
      <c r="I1442" t="s">
        <v>58</v>
      </c>
      <c r="J1442" t="s">
        <v>41</v>
      </c>
      <c r="K1442" t="s">
        <v>152</v>
      </c>
      <c r="L1442" t="s">
        <v>121</v>
      </c>
      <c r="M1442" t="s">
        <v>1348</v>
      </c>
      <c r="N1442">
        <v>0.73</v>
      </c>
      <c r="O1442" t="s">
        <v>33</v>
      </c>
      <c r="P1442" t="s">
        <v>34</v>
      </c>
      <c r="Q1442" t="s">
        <v>45</v>
      </c>
      <c r="R1442" t="s">
        <v>663</v>
      </c>
      <c r="S1442">
        <v>90068</v>
      </c>
      <c r="T1442" s="3">
        <v>42115</v>
      </c>
      <c r="U1442" s="3">
        <v>42119</v>
      </c>
      <c r="V1442">
        <v>-513.79042000000004</v>
      </c>
      <c r="W1442">
        <v>33</v>
      </c>
      <c r="X1442">
        <v>7384.18</v>
      </c>
      <c r="Y1442">
        <v>40997</v>
      </c>
    </row>
    <row r="1443" spans="1:25" x14ac:dyDescent="0.25">
      <c r="A1443">
        <v>4204</v>
      </c>
      <c r="B1443" t="s">
        <v>37</v>
      </c>
      <c r="C1443">
        <v>0.09</v>
      </c>
      <c r="D1443">
        <v>5.98</v>
      </c>
      <c r="E1443">
        <v>1.67</v>
      </c>
      <c r="F1443">
        <v>2548</v>
      </c>
      <c r="G1443" t="s">
        <v>2384</v>
      </c>
      <c r="H1443" t="s">
        <v>49</v>
      </c>
      <c r="I1443" t="s">
        <v>58</v>
      </c>
      <c r="J1443" t="s">
        <v>29</v>
      </c>
      <c r="K1443" t="s">
        <v>30</v>
      </c>
      <c r="L1443" t="s">
        <v>31</v>
      </c>
      <c r="M1443" t="s">
        <v>2387</v>
      </c>
      <c r="N1443">
        <v>0.51</v>
      </c>
      <c r="O1443" t="s">
        <v>33</v>
      </c>
      <c r="P1443" t="s">
        <v>34</v>
      </c>
      <c r="Q1443" t="s">
        <v>45</v>
      </c>
      <c r="R1443" t="s">
        <v>663</v>
      </c>
      <c r="S1443">
        <v>90068</v>
      </c>
      <c r="T1443" s="3">
        <v>42159</v>
      </c>
      <c r="U1443" s="3">
        <v>42162</v>
      </c>
      <c r="V1443">
        <v>23.87</v>
      </c>
      <c r="W1443">
        <v>81</v>
      </c>
      <c r="X1443">
        <v>448.26</v>
      </c>
      <c r="Y1443">
        <v>29889</v>
      </c>
    </row>
    <row r="1444" spans="1:25" x14ac:dyDescent="0.25">
      <c r="A1444">
        <v>23777</v>
      </c>
      <c r="B1444" t="s">
        <v>106</v>
      </c>
      <c r="C1444">
        <v>0.05</v>
      </c>
      <c r="D1444">
        <v>30.98</v>
      </c>
      <c r="E1444">
        <v>9.18</v>
      </c>
      <c r="F1444">
        <v>2549</v>
      </c>
      <c r="G1444" t="s">
        <v>2388</v>
      </c>
      <c r="H1444" t="s">
        <v>27</v>
      </c>
      <c r="I1444" t="s">
        <v>58</v>
      </c>
      <c r="J1444" t="s">
        <v>29</v>
      </c>
      <c r="K1444" t="s">
        <v>93</v>
      </c>
      <c r="L1444" t="s">
        <v>59</v>
      </c>
      <c r="M1444" t="s">
        <v>2357</v>
      </c>
      <c r="N1444">
        <v>0.4</v>
      </c>
      <c r="O1444" t="s">
        <v>33</v>
      </c>
      <c r="P1444" t="s">
        <v>53</v>
      </c>
      <c r="Q1444" t="s">
        <v>154</v>
      </c>
      <c r="R1444" t="s">
        <v>2389</v>
      </c>
      <c r="S1444">
        <v>43213</v>
      </c>
      <c r="T1444" s="3">
        <v>42115</v>
      </c>
      <c r="U1444" s="3">
        <v>42115</v>
      </c>
      <c r="V1444">
        <v>61.47</v>
      </c>
      <c r="W1444">
        <v>3</v>
      </c>
      <c r="X1444">
        <v>95.57</v>
      </c>
      <c r="Y1444">
        <v>88657</v>
      </c>
    </row>
    <row r="1445" spans="1:25" x14ac:dyDescent="0.25">
      <c r="A1445">
        <v>23778</v>
      </c>
      <c r="B1445" t="s">
        <v>106</v>
      </c>
      <c r="C1445">
        <v>0.05</v>
      </c>
      <c r="D1445">
        <v>22.99</v>
      </c>
      <c r="E1445">
        <v>8.99</v>
      </c>
      <c r="F1445">
        <v>2549</v>
      </c>
      <c r="G1445" t="s">
        <v>2388</v>
      </c>
      <c r="H1445" t="s">
        <v>49</v>
      </c>
      <c r="I1445" t="s">
        <v>58</v>
      </c>
      <c r="J1445" t="s">
        <v>29</v>
      </c>
      <c r="K1445" t="s">
        <v>30</v>
      </c>
      <c r="L1445" t="s">
        <v>51</v>
      </c>
      <c r="M1445" t="s">
        <v>2386</v>
      </c>
      <c r="N1445">
        <v>0.56999999999999995</v>
      </c>
      <c r="O1445" t="s">
        <v>33</v>
      </c>
      <c r="P1445" t="s">
        <v>53</v>
      </c>
      <c r="Q1445" t="s">
        <v>154</v>
      </c>
      <c r="R1445" t="s">
        <v>2389</v>
      </c>
      <c r="S1445">
        <v>43213</v>
      </c>
      <c r="T1445" s="3">
        <v>42115</v>
      </c>
      <c r="U1445" s="3">
        <v>42122</v>
      </c>
      <c r="V1445">
        <v>18.27</v>
      </c>
      <c r="W1445">
        <v>9</v>
      </c>
      <c r="X1445">
        <v>214.48</v>
      </c>
      <c r="Y1445">
        <v>88657</v>
      </c>
    </row>
    <row r="1446" spans="1:25" x14ac:dyDescent="0.25">
      <c r="A1446">
        <v>23780</v>
      </c>
      <c r="B1446" t="s">
        <v>106</v>
      </c>
      <c r="C1446">
        <v>0.04</v>
      </c>
      <c r="D1446">
        <v>212.6</v>
      </c>
      <c r="E1446">
        <v>110.2</v>
      </c>
      <c r="F1446">
        <v>2549</v>
      </c>
      <c r="G1446" t="s">
        <v>2388</v>
      </c>
      <c r="H1446" t="s">
        <v>39</v>
      </c>
      <c r="I1446" t="s">
        <v>58</v>
      </c>
      <c r="J1446" t="s">
        <v>41</v>
      </c>
      <c r="K1446" t="s">
        <v>152</v>
      </c>
      <c r="L1446" t="s">
        <v>121</v>
      </c>
      <c r="M1446" t="s">
        <v>1348</v>
      </c>
      <c r="N1446">
        <v>0.73</v>
      </c>
      <c r="O1446" t="s">
        <v>33</v>
      </c>
      <c r="P1446" t="s">
        <v>53</v>
      </c>
      <c r="Q1446" t="s">
        <v>154</v>
      </c>
      <c r="R1446" t="s">
        <v>2389</v>
      </c>
      <c r="S1446">
        <v>43213</v>
      </c>
      <c r="T1446" s="3">
        <v>42115</v>
      </c>
      <c r="U1446" s="3">
        <v>42119</v>
      </c>
      <c r="V1446">
        <v>-513.79042000000004</v>
      </c>
      <c r="W1446">
        <v>8</v>
      </c>
      <c r="X1446">
        <v>1790.1</v>
      </c>
      <c r="Y1446">
        <v>88657</v>
      </c>
    </row>
    <row r="1447" spans="1:25" x14ac:dyDescent="0.25">
      <c r="A1447">
        <v>22204</v>
      </c>
      <c r="B1447" t="s">
        <v>37</v>
      </c>
      <c r="C1447">
        <v>0.09</v>
      </c>
      <c r="D1447">
        <v>5.98</v>
      </c>
      <c r="E1447">
        <v>1.67</v>
      </c>
      <c r="F1447">
        <v>2549</v>
      </c>
      <c r="G1447" t="s">
        <v>2388</v>
      </c>
      <c r="H1447" t="s">
        <v>49</v>
      </c>
      <c r="I1447" t="s">
        <v>58</v>
      </c>
      <c r="J1447" t="s">
        <v>29</v>
      </c>
      <c r="K1447" t="s">
        <v>30</v>
      </c>
      <c r="L1447" t="s">
        <v>31</v>
      </c>
      <c r="M1447" t="s">
        <v>2387</v>
      </c>
      <c r="N1447">
        <v>0.51</v>
      </c>
      <c r="O1447" t="s">
        <v>33</v>
      </c>
      <c r="P1447" t="s">
        <v>53</v>
      </c>
      <c r="Q1447" t="s">
        <v>154</v>
      </c>
      <c r="R1447" t="s">
        <v>2389</v>
      </c>
      <c r="S1447">
        <v>43213</v>
      </c>
      <c r="T1447" s="3">
        <v>42159</v>
      </c>
      <c r="U1447" s="3">
        <v>42162</v>
      </c>
      <c r="V1447">
        <v>35.805</v>
      </c>
      <c r="W1447">
        <v>20</v>
      </c>
      <c r="X1447">
        <v>110.68</v>
      </c>
      <c r="Y1447">
        <v>88658</v>
      </c>
    </row>
    <row r="1448" spans="1:25" x14ac:dyDescent="0.25">
      <c r="A1448">
        <v>24525</v>
      </c>
      <c r="B1448" t="s">
        <v>106</v>
      </c>
      <c r="C1448">
        <v>0</v>
      </c>
      <c r="D1448">
        <v>35.99</v>
      </c>
      <c r="E1448">
        <v>0.99</v>
      </c>
      <c r="F1448">
        <v>2551</v>
      </c>
      <c r="G1448" t="s">
        <v>2390</v>
      </c>
      <c r="H1448" t="s">
        <v>49</v>
      </c>
      <c r="I1448" t="s">
        <v>58</v>
      </c>
      <c r="J1448" t="s">
        <v>77</v>
      </c>
      <c r="K1448" t="s">
        <v>78</v>
      </c>
      <c r="L1448" t="s">
        <v>51</v>
      </c>
      <c r="M1448" t="s">
        <v>2385</v>
      </c>
      <c r="N1448">
        <v>0.35</v>
      </c>
      <c r="O1448" t="s">
        <v>33</v>
      </c>
      <c r="P1448" t="s">
        <v>53</v>
      </c>
      <c r="Q1448" t="s">
        <v>234</v>
      </c>
      <c r="R1448" t="s">
        <v>2391</v>
      </c>
      <c r="S1448">
        <v>17403</v>
      </c>
      <c r="T1448" s="3">
        <v>42098</v>
      </c>
      <c r="U1448" s="3">
        <v>42105</v>
      </c>
      <c r="V1448">
        <v>265.96049999999997</v>
      </c>
      <c r="W1448">
        <v>12</v>
      </c>
      <c r="X1448">
        <v>385.45</v>
      </c>
      <c r="Y1448">
        <v>88656</v>
      </c>
    </row>
    <row r="1449" spans="1:25" x14ac:dyDescent="0.25">
      <c r="A1449">
        <v>18130</v>
      </c>
      <c r="B1449" t="s">
        <v>56</v>
      </c>
      <c r="C1449">
        <v>0.03</v>
      </c>
      <c r="D1449">
        <v>12.53</v>
      </c>
      <c r="E1449">
        <v>7.17</v>
      </c>
      <c r="F1449">
        <v>2553</v>
      </c>
      <c r="G1449" t="s">
        <v>2392</v>
      </c>
      <c r="H1449" t="s">
        <v>49</v>
      </c>
      <c r="I1449" t="s">
        <v>40</v>
      </c>
      <c r="J1449" t="s">
        <v>29</v>
      </c>
      <c r="K1449" t="s">
        <v>109</v>
      </c>
      <c r="L1449" t="s">
        <v>59</v>
      </c>
      <c r="M1449" t="s">
        <v>2393</v>
      </c>
      <c r="N1449">
        <v>0.38</v>
      </c>
      <c r="O1449" t="s">
        <v>33</v>
      </c>
      <c r="P1449" t="s">
        <v>61</v>
      </c>
      <c r="Q1449" t="s">
        <v>1858</v>
      </c>
      <c r="R1449" t="s">
        <v>2394</v>
      </c>
      <c r="S1449">
        <v>53142</v>
      </c>
      <c r="T1449" s="3">
        <v>42047</v>
      </c>
      <c r="U1449" s="3">
        <v>42048</v>
      </c>
      <c r="V1449">
        <v>-20.320500000000003</v>
      </c>
      <c r="W1449">
        <v>1</v>
      </c>
      <c r="X1449">
        <v>19.32</v>
      </c>
      <c r="Y1449">
        <v>86528</v>
      </c>
    </row>
    <row r="1450" spans="1:25" x14ac:dyDescent="0.25">
      <c r="A1450">
        <v>23666</v>
      </c>
      <c r="B1450" t="s">
        <v>106</v>
      </c>
      <c r="C1450">
        <v>0.1</v>
      </c>
      <c r="D1450">
        <v>2.6</v>
      </c>
      <c r="E1450">
        <v>2.4</v>
      </c>
      <c r="F1450">
        <v>2555</v>
      </c>
      <c r="G1450" t="s">
        <v>2395</v>
      </c>
      <c r="H1450" t="s">
        <v>49</v>
      </c>
      <c r="I1450" t="s">
        <v>40</v>
      </c>
      <c r="J1450" t="s">
        <v>29</v>
      </c>
      <c r="K1450" t="s">
        <v>30</v>
      </c>
      <c r="L1450" t="s">
        <v>31</v>
      </c>
      <c r="M1450" t="s">
        <v>1023</v>
      </c>
      <c r="N1450">
        <v>0.57999999999999996</v>
      </c>
      <c r="O1450" t="s">
        <v>33</v>
      </c>
      <c r="P1450" t="s">
        <v>61</v>
      </c>
      <c r="Q1450" t="s">
        <v>1858</v>
      </c>
      <c r="R1450" t="s">
        <v>1279</v>
      </c>
      <c r="S1450">
        <v>53711</v>
      </c>
      <c r="T1450" s="3">
        <v>42013</v>
      </c>
      <c r="U1450" s="3">
        <v>42018</v>
      </c>
      <c r="V1450">
        <v>-88.039999999999992</v>
      </c>
      <c r="W1450">
        <v>12</v>
      </c>
      <c r="X1450">
        <v>30.1</v>
      </c>
      <c r="Y1450">
        <v>86527</v>
      </c>
    </row>
    <row r="1451" spans="1:25" x14ac:dyDescent="0.25">
      <c r="A1451">
        <v>23583</v>
      </c>
      <c r="B1451" t="s">
        <v>47</v>
      </c>
      <c r="C1451">
        <v>0</v>
      </c>
      <c r="D1451">
        <v>12.97</v>
      </c>
      <c r="E1451">
        <v>1.49</v>
      </c>
      <c r="F1451">
        <v>2555</v>
      </c>
      <c r="G1451" t="s">
        <v>2395</v>
      </c>
      <c r="H1451" t="s">
        <v>49</v>
      </c>
      <c r="I1451" t="s">
        <v>40</v>
      </c>
      <c r="J1451" t="s">
        <v>29</v>
      </c>
      <c r="K1451" t="s">
        <v>109</v>
      </c>
      <c r="L1451" t="s">
        <v>59</v>
      </c>
      <c r="M1451" t="s">
        <v>1433</v>
      </c>
      <c r="N1451">
        <v>0.35</v>
      </c>
      <c r="O1451" t="s">
        <v>33</v>
      </c>
      <c r="P1451" t="s">
        <v>61</v>
      </c>
      <c r="Q1451" t="s">
        <v>1858</v>
      </c>
      <c r="R1451" t="s">
        <v>1279</v>
      </c>
      <c r="S1451">
        <v>53711</v>
      </c>
      <c r="T1451" s="3">
        <v>42037</v>
      </c>
      <c r="U1451" s="3">
        <v>42038</v>
      </c>
      <c r="V1451">
        <v>180.23489999999998</v>
      </c>
      <c r="W1451">
        <v>19</v>
      </c>
      <c r="X1451">
        <v>261.20999999999998</v>
      </c>
      <c r="Y1451">
        <v>86529</v>
      </c>
    </row>
    <row r="1452" spans="1:25" x14ac:dyDescent="0.25">
      <c r="A1452">
        <v>23584</v>
      </c>
      <c r="B1452" t="s">
        <v>47</v>
      </c>
      <c r="C1452">
        <v>0.06</v>
      </c>
      <c r="D1452">
        <v>4.91</v>
      </c>
      <c r="E1452">
        <v>0.5</v>
      </c>
      <c r="F1452">
        <v>2555</v>
      </c>
      <c r="G1452" t="s">
        <v>2395</v>
      </c>
      <c r="H1452" t="s">
        <v>49</v>
      </c>
      <c r="I1452" t="s">
        <v>40</v>
      </c>
      <c r="J1452" t="s">
        <v>29</v>
      </c>
      <c r="K1452" t="s">
        <v>134</v>
      </c>
      <c r="L1452" t="s">
        <v>59</v>
      </c>
      <c r="M1452" t="s">
        <v>1561</v>
      </c>
      <c r="N1452">
        <v>0.36</v>
      </c>
      <c r="O1452" t="s">
        <v>33</v>
      </c>
      <c r="P1452" t="s">
        <v>61</v>
      </c>
      <c r="Q1452" t="s">
        <v>1858</v>
      </c>
      <c r="R1452" t="s">
        <v>1279</v>
      </c>
      <c r="S1452">
        <v>53711</v>
      </c>
      <c r="T1452" s="3">
        <v>42037</v>
      </c>
      <c r="U1452" s="3">
        <v>42037</v>
      </c>
      <c r="V1452">
        <v>29.525099999999998</v>
      </c>
      <c r="W1452">
        <v>9</v>
      </c>
      <c r="X1452">
        <v>42.79</v>
      </c>
      <c r="Y1452">
        <v>86529</v>
      </c>
    </row>
    <row r="1453" spans="1:25" x14ac:dyDescent="0.25">
      <c r="A1453">
        <v>19840</v>
      </c>
      <c r="B1453" t="s">
        <v>37</v>
      </c>
      <c r="C1453">
        <v>0.03</v>
      </c>
      <c r="D1453">
        <v>160.97999999999999</v>
      </c>
      <c r="E1453">
        <v>30</v>
      </c>
      <c r="F1453">
        <v>2561</v>
      </c>
      <c r="G1453" t="s">
        <v>2396</v>
      </c>
      <c r="H1453" t="s">
        <v>39</v>
      </c>
      <c r="I1453" t="s">
        <v>114</v>
      </c>
      <c r="J1453" t="s">
        <v>41</v>
      </c>
      <c r="K1453" t="s">
        <v>42</v>
      </c>
      <c r="L1453" t="s">
        <v>43</v>
      </c>
      <c r="M1453" t="s">
        <v>177</v>
      </c>
      <c r="N1453">
        <v>0.62</v>
      </c>
      <c r="O1453" t="s">
        <v>33</v>
      </c>
      <c r="P1453" t="s">
        <v>53</v>
      </c>
      <c r="Q1453" t="s">
        <v>71</v>
      </c>
      <c r="R1453" t="s">
        <v>2397</v>
      </c>
      <c r="S1453">
        <v>10562</v>
      </c>
      <c r="T1453" s="3">
        <v>42085</v>
      </c>
      <c r="U1453" s="3">
        <v>42088</v>
      </c>
      <c r="V1453">
        <v>1261.4718</v>
      </c>
      <c r="W1453">
        <v>11</v>
      </c>
      <c r="X1453">
        <v>1828.22</v>
      </c>
      <c r="Y1453">
        <v>86465</v>
      </c>
    </row>
    <row r="1454" spans="1:25" x14ac:dyDescent="0.25">
      <c r="A1454">
        <v>23161</v>
      </c>
      <c r="B1454" t="s">
        <v>37</v>
      </c>
      <c r="C1454">
        <v>7.0000000000000007E-2</v>
      </c>
      <c r="D1454">
        <v>3.98</v>
      </c>
      <c r="E1454">
        <v>5.26</v>
      </c>
      <c r="F1454">
        <v>2561</v>
      </c>
      <c r="G1454" t="s">
        <v>2396</v>
      </c>
      <c r="H1454" t="s">
        <v>49</v>
      </c>
      <c r="I1454" t="s">
        <v>114</v>
      </c>
      <c r="J1454" t="s">
        <v>29</v>
      </c>
      <c r="K1454" t="s">
        <v>109</v>
      </c>
      <c r="L1454" t="s">
        <v>59</v>
      </c>
      <c r="M1454" t="s">
        <v>1705</v>
      </c>
      <c r="N1454">
        <v>0.38</v>
      </c>
      <c r="O1454" t="s">
        <v>33</v>
      </c>
      <c r="P1454" t="s">
        <v>53</v>
      </c>
      <c r="Q1454" t="s">
        <v>71</v>
      </c>
      <c r="R1454" t="s">
        <v>2397</v>
      </c>
      <c r="S1454">
        <v>10562</v>
      </c>
      <c r="T1454" s="3">
        <v>42102</v>
      </c>
      <c r="U1454" s="3">
        <v>42104</v>
      </c>
      <c r="V1454">
        <v>-59.963760000000001</v>
      </c>
      <c r="W1454">
        <v>7</v>
      </c>
      <c r="X1454">
        <v>29.77</v>
      </c>
      <c r="Y1454">
        <v>86466</v>
      </c>
    </row>
    <row r="1455" spans="1:25" x14ac:dyDescent="0.25">
      <c r="A1455">
        <v>23162</v>
      </c>
      <c r="B1455" t="s">
        <v>37</v>
      </c>
      <c r="C1455">
        <v>7.0000000000000007E-2</v>
      </c>
      <c r="D1455">
        <v>12.22</v>
      </c>
      <c r="E1455">
        <v>2.85</v>
      </c>
      <c r="F1455">
        <v>2561</v>
      </c>
      <c r="G1455" t="s">
        <v>2396</v>
      </c>
      <c r="H1455" t="s">
        <v>49</v>
      </c>
      <c r="I1455" t="s">
        <v>114</v>
      </c>
      <c r="J1455" t="s">
        <v>41</v>
      </c>
      <c r="K1455" t="s">
        <v>50</v>
      </c>
      <c r="L1455" t="s">
        <v>51</v>
      </c>
      <c r="M1455" t="s">
        <v>2398</v>
      </c>
      <c r="N1455">
        <v>0.55000000000000004</v>
      </c>
      <c r="O1455" t="s">
        <v>33</v>
      </c>
      <c r="P1455" t="s">
        <v>53</v>
      </c>
      <c r="Q1455" t="s">
        <v>71</v>
      </c>
      <c r="R1455" t="s">
        <v>2397</v>
      </c>
      <c r="S1455">
        <v>10562</v>
      </c>
      <c r="T1455" s="3">
        <v>42102</v>
      </c>
      <c r="U1455" s="3">
        <v>42102</v>
      </c>
      <c r="V1455">
        <v>89.4148</v>
      </c>
      <c r="W1455">
        <v>12</v>
      </c>
      <c r="X1455">
        <v>147.19</v>
      </c>
      <c r="Y1455">
        <v>86466</v>
      </c>
    </row>
    <row r="1456" spans="1:25" x14ac:dyDescent="0.25">
      <c r="A1456">
        <v>22374</v>
      </c>
      <c r="B1456" t="s">
        <v>37</v>
      </c>
      <c r="C1456">
        <v>0.08</v>
      </c>
      <c r="D1456">
        <v>4.55</v>
      </c>
      <c r="E1456">
        <v>1.49</v>
      </c>
      <c r="F1456">
        <v>2563</v>
      </c>
      <c r="G1456" t="s">
        <v>2399</v>
      </c>
      <c r="H1456" t="s">
        <v>49</v>
      </c>
      <c r="I1456" t="s">
        <v>40</v>
      </c>
      <c r="J1456" t="s">
        <v>29</v>
      </c>
      <c r="K1456" t="s">
        <v>109</v>
      </c>
      <c r="L1456" t="s">
        <v>59</v>
      </c>
      <c r="M1456" t="s">
        <v>1441</v>
      </c>
      <c r="N1456">
        <v>0.35</v>
      </c>
      <c r="O1456" t="s">
        <v>33</v>
      </c>
      <c r="P1456" t="s">
        <v>61</v>
      </c>
      <c r="Q1456" t="s">
        <v>62</v>
      </c>
      <c r="R1456" t="s">
        <v>2400</v>
      </c>
      <c r="S1456">
        <v>55432</v>
      </c>
      <c r="T1456" s="3">
        <v>42102</v>
      </c>
      <c r="U1456" s="3">
        <v>42103</v>
      </c>
      <c r="V1456">
        <v>27.0273</v>
      </c>
      <c r="W1456">
        <v>9</v>
      </c>
      <c r="X1456">
        <v>39.17</v>
      </c>
      <c r="Y1456">
        <v>91447</v>
      </c>
    </row>
    <row r="1457" spans="1:25" x14ac:dyDescent="0.25">
      <c r="A1457">
        <v>25095</v>
      </c>
      <c r="B1457" t="s">
        <v>47</v>
      </c>
      <c r="C1457">
        <v>0</v>
      </c>
      <c r="D1457">
        <v>4.37</v>
      </c>
      <c r="E1457">
        <v>5.15</v>
      </c>
      <c r="F1457">
        <v>2570</v>
      </c>
      <c r="G1457" t="s">
        <v>2401</v>
      </c>
      <c r="H1457" t="s">
        <v>49</v>
      </c>
      <c r="I1457" t="s">
        <v>114</v>
      </c>
      <c r="J1457" t="s">
        <v>29</v>
      </c>
      <c r="K1457" t="s">
        <v>257</v>
      </c>
      <c r="L1457" t="s">
        <v>59</v>
      </c>
      <c r="M1457" t="s">
        <v>994</v>
      </c>
      <c r="N1457">
        <v>0.59</v>
      </c>
      <c r="O1457" t="s">
        <v>33</v>
      </c>
      <c r="P1457" t="s">
        <v>34</v>
      </c>
      <c r="Q1457" t="s">
        <v>45</v>
      </c>
      <c r="R1457" t="s">
        <v>2402</v>
      </c>
      <c r="S1457">
        <v>95616</v>
      </c>
      <c r="T1457" s="3">
        <v>42119</v>
      </c>
      <c r="U1457" s="3">
        <v>42121</v>
      </c>
      <c r="V1457">
        <v>-150.2604</v>
      </c>
      <c r="W1457">
        <v>19</v>
      </c>
      <c r="X1457">
        <v>87.85</v>
      </c>
      <c r="Y1457">
        <v>90327</v>
      </c>
    </row>
    <row r="1458" spans="1:25" x14ac:dyDescent="0.25">
      <c r="A1458">
        <v>25096</v>
      </c>
      <c r="B1458" t="s">
        <v>47</v>
      </c>
      <c r="C1458">
        <v>0.01</v>
      </c>
      <c r="D1458">
        <v>500.98</v>
      </c>
      <c r="E1458">
        <v>56</v>
      </c>
      <c r="F1458">
        <v>2570</v>
      </c>
      <c r="G1458" t="s">
        <v>2401</v>
      </c>
      <c r="H1458" t="s">
        <v>39</v>
      </c>
      <c r="I1458" t="s">
        <v>114</v>
      </c>
      <c r="J1458" t="s">
        <v>41</v>
      </c>
      <c r="K1458" t="s">
        <v>42</v>
      </c>
      <c r="L1458" t="s">
        <v>43</v>
      </c>
      <c r="M1458" t="s">
        <v>44</v>
      </c>
      <c r="N1458">
        <v>0.6</v>
      </c>
      <c r="O1458" t="s">
        <v>33</v>
      </c>
      <c r="P1458" t="s">
        <v>34</v>
      </c>
      <c r="Q1458" t="s">
        <v>45</v>
      </c>
      <c r="R1458" t="s">
        <v>2402</v>
      </c>
      <c r="S1458">
        <v>95616</v>
      </c>
      <c r="T1458" s="3">
        <v>42119</v>
      </c>
      <c r="U1458" s="3">
        <v>42120</v>
      </c>
      <c r="V1458">
        <v>4899.1288000000004</v>
      </c>
      <c r="W1458">
        <v>14</v>
      </c>
      <c r="X1458">
        <v>7429.63</v>
      </c>
      <c r="Y1458">
        <v>90327</v>
      </c>
    </row>
    <row r="1459" spans="1:25" x14ac:dyDescent="0.25">
      <c r="A1459">
        <v>25097</v>
      </c>
      <c r="B1459" t="s">
        <v>47</v>
      </c>
      <c r="C1459">
        <v>0.02</v>
      </c>
      <c r="D1459">
        <v>12.58</v>
      </c>
      <c r="E1459">
        <v>5.16</v>
      </c>
      <c r="F1459">
        <v>2570</v>
      </c>
      <c r="G1459" t="s">
        <v>2401</v>
      </c>
      <c r="H1459" t="s">
        <v>49</v>
      </c>
      <c r="I1459" t="s">
        <v>114</v>
      </c>
      <c r="J1459" t="s">
        <v>41</v>
      </c>
      <c r="K1459" t="s">
        <v>50</v>
      </c>
      <c r="L1459" t="s">
        <v>59</v>
      </c>
      <c r="M1459" t="s">
        <v>2403</v>
      </c>
      <c r="N1459">
        <v>0.43</v>
      </c>
      <c r="O1459" t="s">
        <v>33</v>
      </c>
      <c r="P1459" t="s">
        <v>34</v>
      </c>
      <c r="Q1459" t="s">
        <v>45</v>
      </c>
      <c r="R1459" t="s">
        <v>2402</v>
      </c>
      <c r="S1459">
        <v>95616</v>
      </c>
      <c r="T1459" s="3">
        <v>42119</v>
      </c>
      <c r="U1459" s="3">
        <v>42119</v>
      </c>
      <c r="V1459">
        <v>44.712000000000003</v>
      </c>
      <c r="W1459">
        <v>18</v>
      </c>
      <c r="X1459">
        <v>224.29</v>
      </c>
      <c r="Y1459">
        <v>90327</v>
      </c>
    </row>
    <row r="1460" spans="1:25" x14ac:dyDescent="0.25">
      <c r="A1460">
        <v>25098</v>
      </c>
      <c r="B1460" t="s">
        <v>47</v>
      </c>
      <c r="C1460">
        <v>0.1</v>
      </c>
      <c r="D1460">
        <v>7.7</v>
      </c>
      <c r="E1460">
        <v>3.68</v>
      </c>
      <c r="F1460">
        <v>2570</v>
      </c>
      <c r="G1460" t="s">
        <v>2401</v>
      </c>
      <c r="H1460" t="s">
        <v>49</v>
      </c>
      <c r="I1460" t="s">
        <v>114</v>
      </c>
      <c r="J1460" t="s">
        <v>41</v>
      </c>
      <c r="K1460" t="s">
        <v>50</v>
      </c>
      <c r="L1460" t="s">
        <v>31</v>
      </c>
      <c r="M1460" t="s">
        <v>2404</v>
      </c>
      <c r="N1460">
        <v>0.52</v>
      </c>
      <c r="O1460" t="s">
        <v>33</v>
      </c>
      <c r="P1460" t="s">
        <v>34</v>
      </c>
      <c r="Q1460" t="s">
        <v>45</v>
      </c>
      <c r="R1460" t="s">
        <v>2402</v>
      </c>
      <c r="S1460">
        <v>95616</v>
      </c>
      <c r="T1460" s="3">
        <v>42119</v>
      </c>
      <c r="U1460" s="3">
        <v>42120</v>
      </c>
      <c r="V1460">
        <v>-22.626000000000001</v>
      </c>
      <c r="W1460">
        <v>7</v>
      </c>
      <c r="X1460">
        <v>51.2</v>
      </c>
      <c r="Y1460">
        <v>90327</v>
      </c>
    </row>
    <row r="1461" spans="1:25" x14ac:dyDescent="0.25">
      <c r="A1461">
        <v>7096</v>
      </c>
      <c r="B1461" t="s">
        <v>47</v>
      </c>
      <c r="C1461">
        <v>0.01</v>
      </c>
      <c r="D1461">
        <v>500.98</v>
      </c>
      <c r="E1461">
        <v>56</v>
      </c>
      <c r="F1461">
        <v>2571</v>
      </c>
      <c r="G1461" t="s">
        <v>2405</v>
      </c>
      <c r="H1461" t="s">
        <v>39</v>
      </c>
      <c r="I1461" t="s">
        <v>114</v>
      </c>
      <c r="J1461" t="s">
        <v>41</v>
      </c>
      <c r="K1461" t="s">
        <v>42</v>
      </c>
      <c r="L1461" t="s">
        <v>43</v>
      </c>
      <c r="M1461" t="s">
        <v>44</v>
      </c>
      <c r="N1461">
        <v>0.6</v>
      </c>
      <c r="O1461" t="s">
        <v>33</v>
      </c>
      <c r="P1461" t="s">
        <v>53</v>
      </c>
      <c r="Q1461" t="s">
        <v>71</v>
      </c>
      <c r="R1461" t="s">
        <v>90</v>
      </c>
      <c r="S1461">
        <v>10165</v>
      </c>
      <c r="T1461" s="3">
        <v>42119</v>
      </c>
      <c r="U1461" s="3">
        <v>42120</v>
      </c>
      <c r="V1461">
        <v>4260.1120000000001</v>
      </c>
      <c r="W1461">
        <v>56</v>
      </c>
      <c r="X1461">
        <v>29718.53</v>
      </c>
      <c r="Y1461">
        <v>50656</v>
      </c>
    </row>
    <row r="1462" spans="1:25" x14ac:dyDescent="0.25">
      <c r="A1462">
        <v>7098</v>
      </c>
      <c r="B1462" t="s">
        <v>47</v>
      </c>
      <c r="C1462">
        <v>0.1</v>
      </c>
      <c r="D1462">
        <v>7.7</v>
      </c>
      <c r="E1462">
        <v>3.68</v>
      </c>
      <c r="F1462">
        <v>2571</v>
      </c>
      <c r="G1462" t="s">
        <v>2405</v>
      </c>
      <c r="H1462" t="s">
        <v>49</v>
      </c>
      <c r="I1462" t="s">
        <v>114</v>
      </c>
      <c r="J1462" t="s">
        <v>41</v>
      </c>
      <c r="K1462" t="s">
        <v>50</v>
      </c>
      <c r="L1462" t="s">
        <v>31</v>
      </c>
      <c r="M1462" t="s">
        <v>2404</v>
      </c>
      <c r="N1462">
        <v>0.52</v>
      </c>
      <c r="O1462" t="s">
        <v>33</v>
      </c>
      <c r="P1462" t="s">
        <v>53</v>
      </c>
      <c r="Q1462" t="s">
        <v>71</v>
      </c>
      <c r="R1462" t="s">
        <v>90</v>
      </c>
      <c r="S1462">
        <v>10165</v>
      </c>
      <c r="T1462" s="3">
        <v>42119</v>
      </c>
      <c r="U1462" s="3">
        <v>42120</v>
      </c>
      <c r="V1462">
        <v>-25.14</v>
      </c>
      <c r="W1462">
        <v>27</v>
      </c>
      <c r="X1462">
        <v>197.48</v>
      </c>
      <c r="Y1462">
        <v>50656</v>
      </c>
    </row>
    <row r="1463" spans="1:25" x14ac:dyDescent="0.25">
      <c r="A1463">
        <v>20938</v>
      </c>
      <c r="B1463" t="s">
        <v>106</v>
      </c>
      <c r="C1463">
        <v>0.04</v>
      </c>
      <c r="D1463">
        <v>8.6</v>
      </c>
      <c r="E1463">
        <v>6.19</v>
      </c>
      <c r="F1463">
        <v>2578</v>
      </c>
      <c r="G1463" t="s">
        <v>2406</v>
      </c>
      <c r="H1463" t="s">
        <v>49</v>
      </c>
      <c r="I1463" t="s">
        <v>40</v>
      </c>
      <c r="J1463" t="s">
        <v>29</v>
      </c>
      <c r="K1463" t="s">
        <v>109</v>
      </c>
      <c r="L1463" t="s">
        <v>59</v>
      </c>
      <c r="M1463" t="s">
        <v>924</v>
      </c>
      <c r="N1463">
        <v>0.38</v>
      </c>
      <c r="O1463" t="s">
        <v>33</v>
      </c>
      <c r="P1463" t="s">
        <v>136</v>
      </c>
      <c r="Q1463" t="s">
        <v>1278</v>
      </c>
      <c r="R1463" t="s">
        <v>2407</v>
      </c>
      <c r="S1463">
        <v>36801</v>
      </c>
      <c r="T1463" s="3">
        <v>42126</v>
      </c>
      <c r="U1463" s="3">
        <v>42128</v>
      </c>
      <c r="V1463">
        <v>309.71159999999998</v>
      </c>
      <c r="W1463">
        <v>5</v>
      </c>
      <c r="X1463">
        <v>46.85</v>
      </c>
      <c r="Y1463">
        <v>88298</v>
      </c>
    </row>
    <row r="1464" spans="1:25" x14ac:dyDescent="0.25">
      <c r="A1464">
        <v>20939</v>
      </c>
      <c r="B1464" t="s">
        <v>106</v>
      </c>
      <c r="C1464">
        <v>0.01</v>
      </c>
      <c r="D1464">
        <v>3.58</v>
      </c>
      <c r="E1464">
        <v>1.63</v>
      </c>
      <c r="F1464">
        <v>2578</v>
      </c>
      <c r="G1464" t="s">
        <v>2406</v>
      </c>
      <c r="H1464" t="s">
        <v>49</v>
      </c>
      <c r="I1464" t="s">
        <v>40</v>
      </c>
      <c r="J1464" t="s">
        <v>29</v>
      </c>
      <c r="K1464" t="s">
        <v>66</v>
      </c>
      <c r="L1464" t="s">
        <v>31</v>
      </c>
      <c r="M1464" t="s">
        <v>67</v>
      </c>
      <c r="N1464">
        <v>0.36</v>
      </c>
      <c r="O1464" t="s">
        <v>33</v>
      </c>
      <c r="P1464" t="s">
        <v>136</v>
      </c>
      <c r="Q1464" t="s">
        <v>1278</v>
      </c>
      <c r="R1464" t="s">
        <v>2407</v>
      </c>
      <c r="S1464">
        <v>36801</v>
      </c>
      <c r="T1464" s="3">
        <v>42126</v>
      </c>
      <c r="U1464" s="3">
        <v>42130</v>
      </c>
      <c r="V1464">
        <v>-128.85599999999999</v>
      </c>
      <c r="W1464">
        <v>26</v>
      </c>
      <c r="X1464">
        <v>93.57</v>
      </c>
      <c r="Y1464">
        <v>88298</v>
      </c>
    </row>
    <row r="1465" spans="1:25" x14ac:dyDescent="0.25">
      <c r="A1465">
        <v>20940</v>
      </c>
      <c r="B1465" t="s">
        <v>106</v>
      </c>
      <c r="C1465">
        <v>0.08</v>
      </c>
      <c r="D1465">
        <v>105.49</v>
      </c>
      <c r="E1465">
        <v>41.64</v>
      </c>
      <c r="F1465">
        <v>2578</v>
      </c>
      <c r="G1465" t="s">
        <v>2406</v>
      </c>
      <c r="H1465" t="s">
        <v>39</v>
      </c>
      <c r="I1465" t="s">
        <v>40</v>
      </c>
      <c r="J1465" t="s">
        <v>41</v>
      </c>
      <c r="K1465" t="s">
        <v>152</v>
      </c>
      <c r="L1465" t="s">
        <v>121</v>
      </c>
      <c r="M1465" t="s">
        <v>2408</v>
      </c>
      <c r="N1465">
        <v>0.75</v>
      </c>
      <c r="O1465" t="s">
        <v>33</v>
      </c>
      <c r="P1465" t="s">
        <v>136</v>
      </c>
      <c r="Q1465" t="s">
        <v>1278</v>
      </c>
      <c r="R1465" t="s">
        <v>2407</v>
      </c>
      <c r="S1465">
        <v>36801</v>
      </c>
      <c r="T1465" s="3">
        <v>42126</v>
      </c>
      <c r="U1465" s="3">
        <v>42133</v>
      </c>
      <c r="V1465">
        <v>-36.945999999999998</v>
      </c>
      <c r="W1465">
        <v>34</v>
      </c>
      <c r="X1465">
        <v>2694.49</v>
      </c>
      <c r="Y1465">
        <v>88298</v>
      </c>
    </row>
    <row r="1466" spans="1:25" x14ac:dyDescent="0.25">
      <c r="A1466">
        <v>23705</v>
      </c>
      <c r="B1466" t="s">
        <v>25</v>
      </c>
      <c r="C1466">
        <v>0.09</v>
      </c>
      <c r="D1466">
        <v>212.6</v>
      </c>
      <c r="E1466">
        <v>52.2</v>
      </c>
      <c r="F1466">
        <v>2579</v>
      </c>
      <c r="G1466" t="s">
        <v>2409</v>
      </c>
      <c r="H1466" t="s">
        <v>39</v>
      </c>
      <c r="I1466" t="s">
        <v>40</v>
      </c>
      <c r="J1466" t="s">
        <v>41</v>
      </c>
      <c r="K1466" t="s">
        <v>152</v>
      </c>
      <c r="L1466" t="s">
        <v>121</v>
      </c>
      <c r="M1466" t="s">
        <v>1348</v>
      </c>
      <c r="N1466">
        <v>0.64</v>
      </c>
      <c r="O1466" t="s">
        <v>33</v>
      </c>
      <c r="P1466" t="s">
        <v>136</v>
      </c>
      <c r="Q1466" t="s">
        <v>1278</v>
      </c>
      <c r="R1466" t="s">
        <v>2410</v>
      </c>
      <c r="S1466">
        <v>36869</v>
      </c>
      <c r="T1466" s="3">
        <v>42007</v>
      </c>
      <c r="U1466" s="3">
        <v>42008</v>
      </c>
      <c r="V1466">
        <v>-274.49799999999999</v>
      </c>
      <c r="W1466">
        <v>1</v>
      </c>
      <c r="X1466">
        <v>174.5</v>
      </c>
      <c r="Y1466">
        <v>88296</v>
      </c>
    </row>
    <row r="1467" spans="1:25" x14ac:dyDescent="0.25">
      <c r="A1467">
        <v>22508</v>
      </c>
      <c r="B1467" t="s">
        <v>56</v>
      </c>
      <c r="C1467">
        <v>7.0000000000000007E-2</v>
      </c>
      <c r="D1467">
        <v>1.76</v>
      </c>
      <c r="E1467">
        <v>4.8600000000000003</v>
      </c>
      <c r="F1467">
        <v>2579</v>
      </c>
      <c r="G1467" t="s">
        <v>2409</v>
      </c>
      <c r="H1467" t="s">
        <v>49</v>
      </c>
      <c r="I1467" t="s">
        <v>40</v>
      </c>
      <c r="J1467" t="s">
        <v>41</v>
      </c>
      <c r="K1467" t="s">
        <v>50</v>
      </c>
      <c r="L1467" t="s">
        <v>59</v>
      </c>
      <c r="M1467" t="s">
        <v>1775</v>
      </c>
      <c r="N1467">
        <v>0.41</v>
      </c>
      <c r="O1467" t="s">
        <v>33</v>
      </c>
      <c r="P1467" t="s">
        <v>136</v>
      </c>
      <c r="Q1467" t="s">
        <v>1278</v>
      </c>
      <c r="R1467" t="s">
        <v>2410</v>
      </c>
      <c r="S1467">
        <v>36869</v>
      </c>
      <c r="T1467" s="3">
        <v>42021</v>
      </c>
      <c r="U1467" s="3">
        <v>42021</v>
      </c>
      <c r="V1467">
        <v>0.58800000000001096</v>
      </c>
      <c r="W1467">
        <v>15</v>
      </c>
      <c r="X1467">
        <v>26.01</v>
      </c>
      <c r="Y1467">
        <v>88297</v>
      </c>
    </row>
    <row r="1468" spans="1:25" x14ac:dyDescent="0.25">
      <c r="A1468">
        <v>19123</v>
      </c>
      <c r="B1468" t="s">
        <v>56</v>
      </c>
      <c r="C1468">
        <v>0.04</v>
      </c>
      <c r="D1468">
        <v>510.14</v>
      </c>
      <c r="E1468">
        <v>14.7</v>
      </c>
      <c r="F1468">
        <v>2583</v>
      </c>
      <c r="G1468" t="s">
        <v>2411</v>
      </c>
      <c r="H1468" t="s">
        <v>39</v>
      </c>
      <c r="I1468" t="s">
        <v>40</v>
      </c>
      <c r="J1468" t="s">
        <v>77</v>
      </c>
      <c r="K1468" t="s">
        <v>85</v>
      </c>
      <c r="L1468" t="s">
        <v>43</v>
      </c>
      <c r="M1468" t="s">
        <v>2412</v>
      </c>
      <c r="N1468">
        <v>0.56000000000000005</v>
      </c>
      <c r="O1468" t="s">
        <v>33</v>
      </c>
      <c r="P1468" t="s">
        <v>61</v>
      </c>
      <c r="Q1468" t="s">
        <v>300</v>
      </c>
      <c r="R1468" t="s">
        <v>2413</v>
      </c>
      <c r="S1468">
        <v>49423</v>
      </c>
      <c r="T1468" s="3">
        <v>42162</v>
      </c>
      <c r="U1468" s="3">
        <v>42164</v>
      </c>
      <c r="V1468">
        <v>-251.40390000000002</v>
      </c>
      <c r="W1468">
        <v>3</v>
      </c>
      <c r="X1468">
        <v>1527.97</v>
      </c>
      <c r="Y1468">
        <v>89657</v>
      </c>
    </row>
    <row r="1469" spans="1:25" x14ac:dyDescent="0.25">
      <c r="A1469">
        <v>19124</v>
      </c>
      <c r="B1469" t="s">
        <v>56</v>
      </c>
      <c r="C1469">
        <v>0</v>
      </c>
      <c r="D1469">
        <v>4.76</v>
      </c>
      <c r="E1469">
        <v>3.01</v>
      </c>
      <c r="F1469">
        <v>2583</v>
      </c>
      <c r="G1469" t="s">
        <v>2411</v>
      </c>
      <c r="H1469" t="s">
        <v>49</v>
      </c>
      <c r="I1469" t="s">
        <v>40</v>
      </c>
      <c r="J1469" t="s">
        <v>29</v>
      </c>
      <c r="K1469" t="s">
        <v>93</v>
      </c>
      <c r="L1469" t="s">
        <v>31</v>
      </c>
      <c r="M1469" t="s">
        <v>2414</v>
      </c>
      <c r="N1469">
        <v>0.36</v>
      </c>
      <c r="O1469" t="s">
        <v>33</v>
      </c>
      <c r="P1469" t="s">
        <v>61</v>
      </c>
      <c r="Q1469" t="s">
        <v>300</v>
      </c>
      <c r="R1469" t="s">
        <v>2413</v>
      </c>
      <c r="S1469">
        <v>49423</v>
      </c>
      <c r="T1469" s="3">
        <v>42162</v>
      </c>
      <c r="U1469" s="3">
        <v>42164</v>
      </c>
      <c r="V1469">
        <v>-2.3450000000000002</v>
      </c>
      <c r="W1469">
        <v>23</v>
      </c>
      <c r="X1469">
        <v>110.86</v>
      </c>
      <c r="Y1469">
        <v>89657</v>
      </c>
    </row>
    <row r="1470" spans="1:25" x14ac:dyDescent="0.25">
      <c r="A1470">
        <v>19134</v>
      </c>
      <c r="B1470" t="s">
        <v>47</v>
      </c>
      <c r="C1470">
        <v>0.04</v>
      </c>
      <c r="D1470">
        <v>6.3</v>
      </c>
      <c r="E1470">
        <v>0.5</v>
      </c>
      <c r="F1470">
        <v>2584</v>
      </c>
      <c r="G1470" t="s">
        <v>2415</v>
      </c>
      <c r="H1470" t="s">
        <v>49</v>
      </c>
      <c r="I1470" t="s">
        <v>40</v>
      </c>
      <c r="J1470" t="s">
        <v>29</v>
      </c>
      <c r="K1470" t="s">
        <v>134</v>
      </c>
      <c r="L1470" t="s">
        <v>59</v>
      </c>
      <c r="M1470" t="s">
        <v>1158</v>
      </c>
      <c r="N1470">
        <v>0.39</v>
      </c>
      <c r="O1470" t="s">
        <v>33</v>
      </c>
      <c r="P1470" t="s">
        <v>61</v>
      </c>
      <c r="Q1470" t="s">
        <v>300</v>
      </c>
      <c r="R1470" t="s">
        <v>2416</v>
      </c>
      <c r="S1470">
        <v>48141</v>
      </c>
      <c r="T1470" s="3">
        <v>42164</v>
      </c>
      <c r="U1470" s="3">
        <v>42166</v>
      </c>
      <c r="V1470">
        <v>67.606200000000001</v>
      </c>
      <c r="W1470">
        <v>15</v>
      </c>
      <c r="X1470">
        <v>97.98</v>
      </c>
      <c r="Y1470">
        <v>89658</v>
      </c>
    </row>
    <row r="1471" spans="1:25" x14ac:dyDescent="0.25">
      <c r="A1471">
        <v>20976</v>
      </c>
      <c r="B1471" t="s">
        <v>56</v>
      </c>
      <c r="C1471">
        <v>0.01</v>
      </c>
      <c r="D1471">
        <v>6.48</v>
      </c>
      <c r="E1471">
        <v>6.57</v>
      </c>
      <c r="F1471">
        <v>2587</v>
      </c>
      <c r="G1471" t="s">
        <v>2417</v>
      </c>
      <c r="H1471" t="s">
        <v>27</v>
      </c>
      <c r="I1471" t="s">
        <v>40</v>
      </c>
      <c r="J1471" t="s">
        <v>29</v>
      </c>
      <c r="K1471" t="s">
        <v>93</v>
      </c>
      <c r="L1471" t="s">
        <v>59</v>
      </c>
      <c r="M1471" t="s">
        <v>2418</v>
      </c>
      <c r="N1471">
        <v>0.37</v>
      </c>
      <c r="O1471" t="s">
        <v>33</v>
      </c>
      <c r="P1471" t="s">
        <v>61</v>
      </c>
      <c r="Q1471" t="s">
        <v>1858</v>
      </c>
      <c r="R1471" t="s">
        <v>2419</v>
      </c>
      <c r="S1471">
        <v>54220</v>
      </c>
      <c r="T1471" s="3">
        <v>42063</v>
      </c>
      <c r="U1471" s="3">
        <v>42063</v>
      </c>
      <c r="V1471">
        <v>-46.5244</v>
      </c>
      <c r="W1471">
        <v>18</v>
      </c>
      <c r="X1471">
        <v>127.83</v>
      </c>
      <c r="Y1471">
        <v>91166</v>
      </c>
    </row>
    <row r="1472" spans="1:25" x14ac:dyDescent="0.25">
      <c r="A1472">
        <v>20810</v>
      </c>
      <c r="B1472" t="s">
        <v>37</v>
      </c>
      <c r="C1472">
        <v>0.02</v>
      </c>
      <c r="D1472">
        <v>22.72</v>
      </c>
      <c r="E1472">
        <v>8.99</v>
      </c>
      <c r="F1472">
        <v>2587</v>
      </c>
      <c r="G1472" t="s">
        <v>2417</v>
      </c>
      <c r="H1472" t="s">
        <v>49</v>
      </c>
      <c r="I1472" t="s">
        <v>40</v>
      </c>
      <c r="J1472" t="s">
        <v>41</v>
      </c>
      <c r="K1472" t="s">
        <v>50</v>
      </c>
      <c r="L1472" t="s">
        <v>51</v>
      </c>
      <c r="M1472" t="s">
        <v>782</v>
      </c>
      <c r="N1472">
        <v>0.44</v>
      </c>
      <c r="O1472" t="s">
        <v>33</v>
      </c>
      <c r="P1472" t="s">
        <v>61</v>
      </c>
      <c r="Q1472" t="s">
        <v>1858</v>
      </c>
      <c r="R1472" t="s">
        <v>2419</v>
      </c>
      <c r="S1472">
        <v>54220</v>
      </c>
      <c r="T1472" s="3">
        <v>42181</v>
      </c>
      <c r="U1472" s="3">
        <v>42181</v>
      </c>
      <c r="V1472">
        <v>200.01719999999997</v>
      </c>
      <c r="W1472">
        <v>12</v>
      </c>
      <c r="X1472">
        <v>289.88</v>
      </c>
      <c r="Y1472">
        <v>91167</v>
      </c>
    </row>
    <row r="1473" spans="1:25" x14ac:dyDescent="0.25">
      <c r="A1473">
        <v>22275</v>
      </c>
      <c r="B1473" t="s">
        <v>106</v>
      </c>
      <c r="C1473">
        <v>0.02</v>
      </c>
      <c r="D1473">
        <v>419.19</v>
      </c>
      <c r="E1473">
        <v>19.989999999999998</v>
      </c>
      <c r="F1473">
        <v>2593</v>
      </c>
      <c r="G1473" t="s">
        <v>2420</v>
      </c>
      <c r="H1473" t="s">
        <v>49</v>
      </c>
      <c r="I1473" t="s">
        <v>28</v>
      </c>
      <c r="J1473" t="s">
        <v>29</v>
      </c>
      <c r="K1473" t="s">
        <v>141</v>
      </c>
      <c r="L1473" t="s">
        <v>59</v>
      </c>
      <c r="M1473" t="s">
        <v>741</v>
      </c>
      <c r="N1473">
        <v>0.57999999999999996</v>
      </c>
      <c r="O1473" t="s">
        <v>33</v>
      </c>
      <c r="P1473" t="s">
        <v>136</v>
      </c>
      <c r="Q1473" t="s">
        <v>387</v>
      </c>
      <c r="R1473" t="s">
        <v>2421</v>
      </c>
      <c r="S1473">
        <v>30605</v>
      </c>
      <c r="T1473" s="3">
        <v>42111</v>
      </c>
      <c r="U1473" s="3">
        <v>42111</v>
      </c>
      <c r="V1473">
        <v>-39.606000000000002</v>
      </c>
      <c r="W1473">
        <v>10</v>
      </c>
      <c r="X1473">
        <v>4354.55</v>
      </c>
      <c r="Y1473">
        <v>87772</v>
      </c>
    </row>
    <row r="1474" spans="1:25" x14ac:dyDescent="0.25">
      <c r="A1474">
        <v>23765</v>
      </c>
      <c r="B1474" t="s">
        <v>106</v>
      </c>
      <c r="C1474">
        <v>0.01</v>
      </c>
      <c r="D1474">
        <v>85.99</v>
      </c>
      <c r="E1474">
        <v>0.99</v>
      </c>
      <c r="F1474">
        <v>2593</v>
      </c>
      <c r="G1474" t="s">
        <v>2420</v>
      </c>
      <c r="H1474" t="s">
        <v>49</v>
      </c>
      <c r="I1474" t="s">
        <v>28</v>
      </c>
      <c r="J1474" t="s">
        <v>77</v>
      </c>
      <c r="K1474" t="s">
        <v>78</v>
      </c>
      <c r="L1474" t="s">
        <v>31</v>
      </c>
      <c r="M1474" t="s">
        <v>482</v>
      </c>
      <c r="N1474">
        <v>0.85</v>
      </c>
      <c r="O1474" t="s">
        <v>33</v>
      </c>
      <c r="P1474" t="s">
        <v>136</v>
      </c>
      <c r="Q1474" t="s">
        <v>387</v>
      </c>
      <c r="R1474" t="s">
        <v>2421</v>
      </c>
      <c r="S1474">
        <v>30605</v>
      </c>
      <c r="T1474" s="3">
        <v>42075</v>
      </c>
      <c r="U1474" s="3">
        <v>42080</v>
      </c>
      <c r="V1474">
        <v>311.72999999999996</v>
      </c>
      <c r="W1474">
        <v>2</v>
      </c>
      <c r="X1474">
        <v>146.16999999999999</v>
      </c>
      <c r="Y1474">
        <v>87773</v>
      </c>
    </row>
    <row r="1475" spans="1:25" x14ac:dyDescent="0.25">
      <c r="A1475">
        <v>19859</v>
      </c>
      <c r="B1475" t="s">
        <v>106</v>
      </c>
      <c r="C1475">
        <v>0.05</v>
      </c>
      <c r="D1475">
        <v>5.74</v>
      </c>
      <c r="E1475">
        <v>5.3</v>
      </c>
      <c r="F1475">
        <v>2601</v>
      </c>
      <c r="G1475" t="s">
        <v>2422</v>
      </c>
      <c r="H1475" t="s">
        <v>49</v>
      </c>
      <c r="I1475" t="s">
        <v>28</v>
      </c>
      <c r="J1475" t="s">
        <v>29</v>
      </c>
      <c r="K1475" t="s">
        <v>174</v>
      </c>
      <c r="L1475" t="s">
        <v>51</v>
      </c>
      <c r="M1475" t="s">
        <v>2423</v>
      </c>
      <c r="N1475">
        <v>0.55000000000000004</v>
      </c>
      <c r="O1475" t="s">
        <v>33</v>
      </c>
      <c r="P1475" t="s">
        <v>53</v>
      </c>
      <c r="Q1475" t="s">
        <v>197</v>
      </c>
      <c r="R1475" t="s">
        <v>2424</v>
      </c>
      <c r="S1475">
        <v>3054</v>
      </c>
      <c r="T1475" s="3">
        <v>42084</v>
      </c>
      <c r="U1475" s="3">
        <v>42089</v>
      </c>
      <c r="V1475">
        <v>-50.75</v>
      </c>
      <c r="W1475">
        <v>7</v>
      </c>
      <c r="X1475">
        <v>42.02</v>
      </c>
      <c r="Y1475">
        <v>87382</v>
      </c>
    </row>
    <row r="1476" spans="1:25" x14ac:dyDescent="0.25">
      <c r="A1476">
        <v>20849</v>
      </c>
      <c r="B1476" t="s">
        <v>47</v>
      </c>
      <c r="C1476">
        <v>7.0000000000000007E-2</v>
      </c>
      <c r="D1476">
        <v>200.99</v>
      </c>
      <c r="E1476">
        <v>4.2</v>
      </c>
      <c r="F1476">
        <v>2603</v>
      </c>
      <c r="G1476" t="s">
        <v>2425</v>
      </c>
      <c r="H1476" t="s">
        <v>49</v>
      </c>
      <c r="I1476" t="s">
        <v>28</v>
      </c>
      <c r="J1476" t="s">
        <v>77</v>
      </c>
      <c r="K1476" t="s">
        <v>78</v>
      </c>
      <c r="L1476" t="s">
        <v>59</v>
      </c>
      <c r="M1476" t="s">
        <v>548</v>
      </c>
      <c r="N1476">
        <v>0.59</v>
      </c>
      <c r="O1476" t="s">
        <v>33</v>
      </c>
      <c r="P1476" t="s">
        <v>53</v>
      </c>
      <c r="Q1476" t="s">
        <v>54</v>
      </c>
      <c r="R1476" t="s">
        <v>2426</v>
      </c>
      <c r="S1476">
        <v>7601</v>
      </c>
      <c r="T1476" s="3">
        <v>42099</v>
      </c>
      <c r="U1476" s="3">
        <v>42100</v>
      </c>
      <c r="V1476">
        <v>2225.0761200000002</v>
      </c>
      <c r="W1476">
        <v>22</v>
      </c>
      <c r="X1476">
        <v>3705.14</v>
      </c>
      <c r="Y1476">
        <v>87383</v>
      </c>
    </row>
    <row r="1477" spans="1:25" x14ac:dyDescent="0.25">
      <c r="A1477">
        <v>20850</v>
      </c>
      <c r="B1477" t="s">
        <v>47</v>
      </c>
      <c r="C1477">
        <v>0.01</v>
      </c>
      <c r="D1477">
        <v>297.48</v>
      </c>
      <c r="E1477">
        <v>18.059999999999999</v>
      </c>
      <c r="F1477">
        <v>2604</v>
      </c>
      <c r="G1477" t="s">
        <v>2427</v>
      </c>
      <c r="H1477" t="s">
        <v>39</v>
      </c>
      <c r="I1477" t="s">
        <v>28</v>
      </c>
      <c r="J1477" t="s">
        <v>77</v>
      </c>
      <c r="K1477" t="s">
        <v>85</v>
      </c>
      <c r="L1477" t="s">
        <v>43</v>
      </c>
      <c r="M1477" t="s">
        <v>565</v>
      </c>
      <c r="N1477">
        <v>0.6</v>
      </c>
      <c r="O1477" t="s">
        <v>33</v>
      </c>
      <c r="P1477" t="s">
        <v>53</v>
      </c>
      <c r="Q1477" t="s">
        <v>54</v>
      </c>
      <c r="R1477" t="s">
        <v>2428</v>
      </c>
      <c r="S1477">
        <v>8830</v>
      </c>
      <c r="T1477" s="3">
        <v>42099</v>
      </c>
      <c r="U1477" s="3">
        <v>42100</v>
      </c>
      <c r="V1477">
        <v>-338.18083200000001</v>
      </c>
      <c r="W1477">
        <v>3</v>
      </c>
      <c r="X1477">
        <v>945.36</v>
      </c>
      <c r="Y1477">
        <v>87383</v>
      </c>
    </row>
    <row r="1478" spans="1:25" x14ac:dyDescent="0.25">
      <c r="A1478">
        <v>18046</v>
      </c>
      <c r="B1478" t="s">
        <v>25</v>
      </c>
      <c r="C1478">
        <v>0.09</v>
      </c>
      <c r="D1478">
        <v>5.4</v>
      </c>
      <c r="E1478">
        <v>7.78</v>
      </c>
      <c r="F1478">
        <v>2610</v>
      </c>
      <c r="G1478" t="s">
        <v>2429</v>
      </c>
      <c r="H1478" t="s">
        <v>49</v>
      </c>
      <c r="I1478" t="s">
        <v>28</v>
      </c>
      <c r="J1478" t="s">
        <v>29</v>
      </c>
      <c r="K1478" t="s">
        <v>109</v>
      </c>
      <c r="L1478" t="s">
        <v>59</v>
      </c>
      <c r="M1478" t="s">
        <v>310</v>
      </c>
      <c r="N1478">
        <v>0.37</v>
      </c>
      <c r="O1478" t="s">
        <v>33</v>
      </c>
      <c r="P1478" t="s">
        <v>34</v>
      </c>
      <c r="Q1478" t="s">
        <v>45</v>
      </c>
      <c r="R1478" t="s">
        <v>2402</v>
      </c>
      <c r="S1478">
        <v>95616</v>
      </c>
      <c r="T1478" s="3">
        <v>42140</v>
      </c>
      <c r="U1478" s="3">
        <v>42141</v>
      </c>
      <c r="V1478">
        <v>-136.25200000000001</v>
      </c>
      <c r="W1478">
        <v>9</v>
      </c>
      <c r="X1478">
        <v>49.24</v>
      </c>
      <c r="Y1478">
        <v>86118</v>
      </c>
    </row>
    <row r="1479" spans="1:25" x14ac:dyDescent="0.25">
      <c r="A1479">
        <v>19971</v>
      </c>
      <c r="B1479" t="s">
        <v>106</v>
      </c>
      <c r="C1479">
        <v>0.02</v>
      </c>
      <c r="D1479">
        <v>50.98</v>
      </c>
      <c r="E1479">
        <v>13.66</v>
      </c>
      <c r="F1479">
        <v>2613</v>
      </c>
      <c r="G1479" t="s">
        <v>2430</v>
      </c>
      <c r="H1479" t="s">
        <v>27</v>
      </c>
      <c r="I1479" t="s">
        <v>28</v>
      </c>
      <c r="J1479" t="s">
        <v>29</v>
      </c>
      <c r="K1479" t="s">
        <v>257</v>
      </c>
      <c r="L1479" t="s">
        <v>59</v>
      </c>
      <c r="M1479" t="s">
        <v>2431</v>
      </c>
      <c r="N1479">
        <v>0.57999999999999996</v>
      </c>
      <c r="O1479" t="s">
        <v>33</v>
      </c>
      <c r="P1479" t="s">
        <v>53</v>
      </c>
      <c r="Q1479" t="s">
        <v>54</v>
      </c>
      <c r="R1479" t="s">
        <v>2432</v>
      </c>
      <c r="S1479">
        <v>8863</v>
      </c>
      <c r="T1479" s="3">
        <v>42028</v>
      </c>
      <c r="U1479" s="3">
        <v>42028</v>
      </c>
      <c r="V1479">
        <v>-25.76</v>
      </c>
      <c r="W1479">
        <v>1</v>
      </c>
      <c r="X1479">
        <v>68.45</v>
      </c>
      <c r="Y1479">
        <v>86119</v>
      </c>
    </row>
    <row r="1480" spans="1:25" x14ac:dyDescent="0.25">
      <c r="A1480">
        <v>25962</v>
      </c>
      <c r="B1480" t="s">
        <v>47</v>
      </c>
      <c r="C1480">
        <v>0</v>
      </c>
      <c r="D1480">
        <v>2.6</v>
      </c>
      <c r="E1480">
        <v>2.4</v>
      </c>
      <c r="F1480">
        <v>2616</v>
      </c>
      <c r="G1480" t="s">
        <v>2433</v>
      </c>
      <c r="H1480" t="s">
        <v>49</v>
      </c>
      <c r="I1480" t="s">
        <v>28</v>
      </c>
      <c r="J1480" t="s">
        <v>29</v>
      </c>
      <c r="K1480" t="s">
        <v>30</v>
      </c>
      <c r="L1480" t="s">
        <v>31</v>
      </c>
      <c r="M1480" t="s">
        <v>1023</v>
      </c>
      <c r="N1480">
        <v>0.57999999999999996</v>
      </c>
      <c r="O1480" t="s">
        <v>33</v>
      </c>
      <c r="P1480" t="s">
        <v>61</v>
      </c>
      <c r="Q1480" t="s">
        <v>300</v>
      </c>
      <c r="R1480" t="s">
        <v>2434</v>
      </c>
      <c r="S1480">
        <v>49002</v>
      </c>
      <c r="T1480" s="3">
        <v>42074</v>
      </c>
      <c r="U1480" s="3">
        <v>42076</v>
      </c>
      <c r="V1480">
        <v>-45.21</v>
      </c>
      <c r="W1480">
        <v>16</v>
      </c>
      <c r="X1480">
        <v>44.75</v>
      </c>
      <c r="Y1480">
        <v>91495</v>
      </c>
    </row>
    <row r="1481" spans="1:25" x14ac:dyDescent="0.25">
      <c r="A1481">
        <v>25478</v>
      </c>
      <c r="B1481" t="s">
        <v>37</v>
      </c>
      <c r="C1481">
        <v>0.1</v>
      </c>
      <c r="D1481">
        <v>3.25</v>
      </c>
      <c r="E1481">
        <v>49</v>
      </c>
      <c r="F1481">
        <v>2617</v>
      </c>
      <c r="G1481" t="s">
        <v>2435</v>
      </c>
      <c r="H1481" t="s">
        <v>49</v>
      </c>
      <c r="I1481" t="s">
        <v>28</v>
      </c>
      <c r="J1481" t="s">
        <v>29</v>
      </c>
      <c r="K1481" t="s">
        <v>257</v>
      </c>
      <c r="L1481" t="s">
        <v>236</v>
      </c>
      <c r="M1481" t="s">
        <v>1890</v>
      </c>
      <c r="N1481">
        <v>0.56000000000000005</v>
      </c>
      <c r="O1481" t="s">
        <v>33</v>
      </c>
      <c r="P1481" t="s">
        <v>61</v>
      </c>
      <c r="Q1481" t="s">
        <v>2193</v>
      </c>
      <c r="R1481" t="s">
        <v>2436</v>
      </c>
      <c r="S1481">
        <v>57401</v>
      </c>
      <c r="T1481" s="3">
        <v>42182</v>
      </c>
      <c r="U1481" s="3">
        <v>42183</v>
      </c>
      <c r="V1481">
        <v>-286.245</v>
      </c>
      <c r="W1481">
        <v>6</v>
      </c>
      <c r="X1481">
        <v>40.69</v>
      </c>
      <c r="Y1481">
        <v>91496</v>
      </c>
    </row>
    <row r="1482" spans="1:25" x14ac:dyDescent="0.25">
      <c r="A1482">
        <v>6585</v>
      </c>
      <c r="B1482" t="s">
        <v>56</v>
      </c>
      <c r="C1482">
        <v>0.1</v>
      </c>
      <c r="D1482">
        <v>7.64</v>
      </c>
      <c r="E1482">
        <v>1.39</v>
      </c>
      <c r="F1482">
        <v>2618</v>
      </c>
      <c r="G1482" t="s">
        <v>2437</v>
      </c>
      <c r="H1482" t="s">
        <v>49</v>
      </c>
      <c r="I1482" t="s">
        <v>28</v>
      </c>
      <c r="J1482" t="s">
        <v>29</v>
      </c>
      <c r="K1482" t="s">
        <v>69</v>
      </c>
      <c r="L1482" t="s">
        <v>59</v>
      </c>
      <c r="M1482" t="s">
        <v>2438</v>
      </c>
      <c r="N1482">
        <v>0.36</v>
      </c>
      <c r="O1482" t="s">
        <v>33</v>
      </c>
      <c r="P1482" t="s">
        <v>53</v>
      </c>
      <c r="Q1482" t="s">
        <v>71</v>
      </c>
      <c r="R1482" t="s">
        <v>90</v>
      </c>
      <c r="S1482">
        <v>10004</v>
      </c>
      <c r="T1482" s="3">
        <v>42021</v>
      </c>
      <c r="U1482" s="3">
        <v>42023</v>
      </c>
      <c r="V1482">
        <v>16.12</v>
      </c>
      <c r="W1482">
        <v>18</v>
      </c>
      <c r="X1482">
        <v>130.11000000000001</v>
      </c>
      <c r="Y1482">
        <v>46884</v>
      </c>
    </row>
    <row r="1483" spans="1:25" x14ac:dyDescent="0.25">
      <c r="A1483">
        <v>6586</v>
      </c>
      <c r="B1483" t="s">
        <v>56</v>
      </c>
      <c r="C1483">
        <v>0</v>
      </c>
      <c r="D1483">
        <v>125.99</v>
      </c>
      <c r="E1483">
        <v>2.5</v>
      </c>
      <c r="F1483">
        <v>2618</v>
      </c>
      <c r="G1483" t="s">
        <v>2437</v>
      </c>
      <c r="H1483" t="s">
        <v>49</v>
      </c>
      <c r="I1483" t="s">
        <v>28</v>
      </c>
      <c r="J1483" t="s">
        <v>77</v>
      </c>
      <c r="K1483" t="s">
        <v>78</v>
      </c>
      <c r="L1483" t="s">
        <v>59</v>
      </c>
      <c r="M1483" t="s">
        <v>2439</v>
      </c>
      <c r="N1483">
        <v>0.59</v>
      </c>
      <c r="O1483" t="s">
        <v>33</v>
      </c>
      <c r="P1483" t="s">
        <v>53</v>
      </c>
      <c r="Q1483" t="s">
        <v>71</v>
      </c>
      <c r="R1483" t="s">
        <v>90</v>
      </c>
      <c r="S1483">
        <v>10004</v>
      </c>
      <c r="T1483" s="3">
        <v>42021</v>
      </c>
      <c r="U1483" s="3">
        <v>42023</v>
      </c>
      <c r="V1483">
        <v>-815.90079999999989</v>
      </c>
      <c r="W1483">
        <v>3</v>
      </c>
      <c r="X1483">
        <v>337.34</v>
      </c>
      <c r="Y1483">
        <v>46884</v>
      </c>
    </row>
    <row r="1484" spans="1:25" x14ac:dyDescent="0.25">
      <c r="A1484">
        <v>6587</v>
      </c>
      <c r="B1484" t="s">
        <v>56</v>
      </c>
      <c r="C1484">
        <v>0.1</v>
      </c>
      <c r="D1484">
        <v>11.55</v>
      </c>
      <c r="E1484">
        <v>2.36</v>
      </c>
      <c r="F1484">
        <v>2618</v>
      </c>
      <c r="G1484" t="s">
        <v>2437</v>
      </c>
      <c r="H1484" t="s">
        <v>49</v>
      </c>
      <c r="I1484" t="s">
        <v>28</v>
      </c>
      <c r="J1484" t="s">
        <v>29</v>
      </c>
      <c r="K1484" t="s">
        <v>30</v>
      </c>
      <c r="L1484" t="s">
        <v>31</v>
      </c>
      <c r="M1484" t="s">
        <v>312</v>
      </c>
      <c r="N1484">
        <v>0.55000000000000004</v>
      </c>
      <c r="O1484" t="s">
        <v>33</v>
      </c>
      <c r="P1484" t="s">
        <v>53</v>
      </c>
      <c r="Q1484" t="s">
        <v>71</v>
      </c>
      <c r="R1484" t="s">
        <v>90</v>
      </c>
      <c r="S1484">
        <v>10004</v>
      </c>
      <c r="T1484" s="3">
        <v>42021</v>
      </c>
      <c r="U1484" s="3">
        <v>42022</v>
      </c>
      <c r="V1484">
        <v>15.808000000000003</v>
      </c>
      <c r="W1484">
        <v>25</v>
      </c>
      <c r="X1484">
        <v>280.43</v>
      </c>
      <c r="Y1484">
        <v>46884</v>
      </c>
    </row>
    <row r="1485" spans="1:25" x14ac:dyDescent="0.25">
      <c r="A1485">
        <v>4788</v>
      </c>
      <c r="B1485" t="s">
        <v>25</v>
      </c>
      <c r="C1485">
        <v>0.05</v>
      </c>
      <c r="D1485">
        <v>4.84</v>
      </c>
      <c r="E1485">
        <v>0.71</v>
      </c>
      <c r="F1485">
        <v>2618</v>
      </c>
      <c r="G1485" t="s">
        <v>2437</v>
      </c>
      <c r="H1485" t="s">
        <v>27</v>
      </c>
      <c r="I1485" t="s">
        <v>28</v>
      </c>
      <c r="J1485" t="s">
        <v>29</v>
      </c>
      <c r="K1485" t="s">
        <v>30</v>
      </c>
      <c r="L1485" t="s">
        <v>31</v>
      </c>
      <c r="M1485" t="s">
        <v>1476</v>
      </c>
      <c r="N1485">
        <v>0.52</v>
      </c>
      <c r="O1485" t="s">
        <v>33</v>
      </c>
      <c r="P1485" t="s">
        <v>53</v>
      </c>
      <c r="Q1485" t="s">
        <v>71</v>
      </c>
      <c r="R1485" t="s">
        <v>90</v>
      </c>
      <c r="S1485">
        <v>10004</v>
      </c>
      <c r="T1485" s="3">
        <v>42086</v>
      </c>
      <c r="U1485" s="3">
        <v>42086</v>
      </c>
      <c r="V1485">
        <v>29.17</v>
      </c>
      <c r="W1485">
        <v>20</v>
      </c>
      <c r="X1485">
        <v>103.39</v>
      </c>
      <c r="Y1485">
        <v>34017</v>
      </c>
    </row>
    <row r="1486" spans="1:25" x14ac:dyDescent="0.25">
      <c r="A1486">
        <v>4789</v>
      </c>
      <c r="B1486" t="s">
        <v>25</v>
      </c>
      <c r="C1486">
        <v>0.01</v>
      </c>
      <c r="D1486">
        <v>14.98</v>
      </c>
      <c r="E1486">
        <v>7.69</v>
      </c>
      <c r="F1486">
        <v>2618</v>
      </c>
      <c r="G1486" t="s">
        <v>2437</v>
      </c>
      <c r="H1486" t="s">
        <v>49</v>
      </c>
      <c r="I1486" t="s">
        <v>28</v>
      </c>
      <c r="J1486" t="s">
        <v>29</v>
      </c>
      <c r="K1486" t="s">
        <v>141</v>
      </c>
      <c r="L1486" t="s">
        <v>59</v>
      </c>
      <c r="M1486" t="s">
        <v>1736</v>
      </c>
      <c r="N1486">
        <v>0.56999999999999995</v>
      </c>
      <c r="O1486" t="s">
        <v>33</v>
      </c>
      <c r="P1486" t="s">
        <v>53</v>
      </c>
      <c r="Q1486" t="s">
        <v>71</v>
      </c>
      <c r="R1486" t="s">
        <v>90</v>
      </c>
      <c r="S1486">
        <v>10004</v>
      </c>
      <c r="T1486" s="3">
        <v>42086</v>
      </c>
      <c r="U1486" s="3">
        <v>42088</v>
      </c>
      <c r="V1486">
        <v>-48.97</v>
      </c>
      <c r="W1486">
        <v>28</v>
      </c>
      <c r="X1486">
        <v>435.39</v>
      </c>
      <c r="Y1486">
        <v>34017</v>
      </c>
    </row>
    <row r="1487" spans="1:25" x14ac:dyDescent="0.25">
      <c r="A1487">
        <v>7452</v>
      </c>
      <c r="B1487" t="s">
        <v>47</v>
      </c>
      <c r="C1487">
        <v>0.1</v>
      </c>
      <c r="D1487">
        <v>20.27</v>
      </c>
      <c r="E1487">
        <v>3.99</v>
      </c>
      <c r="F1487">
        <v>2618</v>
      </c>
      <c r="G1487" t="s">
        <v>2437</v>
      </c>
      <c r="H1487" t="s">
        <v>49</v>
      </c>
      <c r="I1487" t="s">
        <v>28</v>
      </c>
      <c r="J1487" t="s">
        <v>29</v>
      </c>
      <c r="K1487" t="s">
        <v>257</v>
      </c>
      <c r="L1487" t="s">
        <v>59</v>
      </c>
      <c r="M1487" t="s">
        <v>1514</v>
      </c>
      <c r="N1487">
        <v>0.56999999999999995</v>
      </c>
      <c r="O1487" t="s">
        <v>33</v>
      </c>
      <c r="P1487" t="s">
        <v>53</v>
      </c>
      <c r="Q1487" t="s">
        <v>71</v>
      </c>
      <c r="R1487" t="s">
        <v>90</v>
      </c>
      <c r="S1487">
        <v>10004</v>
      </c>
      <c r="T1487" s="3">
        <v>42086</v>
      </c>
      <c r="U1487" s="3">
        <v>42087</v>
      </c>
      <c r="V1487">
        <v>84.05</v>
      </c>
      <c r="W1487">
        <v>53</v>
      </c>
      <c r="X1487">
        <v>1051.52</v>
      </c>
      <c r="Y1487">
        <v>53153</v>
      </c>
    </row>
    <row r="1488" spans="1:25" x14ac:dyDescent="0.25">
      <c r="A1488">
        <v>22788</v>
      </c>
      <c r="B1488" t="s">
        <v>25</v>
      </c>
      <c r="C1488">
        <v>0.05</v>
      </c>
      <c r="D1488">
        <v>4.84</v>
      </c>
      <c r="E1488">
        <v>0.71</v>
      </c>
      <c r="F1488">
        <v>2619</v>
      </c>
      <c r="G1488" t="s">
        <v>2440</v>
      </c>
      <c r="H1488" t="s">
        <v>27</v>
      </c>
      <c r="I1488" t="s">
        <v>28</v>
      </c>
      <c r="J1488" t="s">
        <v>29</v>
      </c>
      <c r="K1488" t="s">
        <v>30</v>
      </c>
      <c r="L1488" t="s">
        <v>31</v>
      </c>
      <c r="M1488" t="s">
        <v>1476</v>
      </c>
      <c r="N1488">
        <v>0.52</v>
      </c>
      <c r="O1488" t="s">
        <v>33</v>
      </c>
      <c r="P1488" t="s">
        <v>61</v>
      </c>
      <c r="Q1488" t="s">
        <v>2193</v>
      </c>
      <c r="R1488" t="s">
        <v>2441</v>
      </c>
      <c r="S1488">
        <v>57103</v>
      </c>
      <c r="T1488" s="3">
        <v>42086</v>
      </c>
      <c r="U1488" s="3">
        <v>42086</v>
      </c>
      <c r="V1488">
        <v>17.836500000000001</v>
      </c>
      <c r="W1488">
        <v>5</v>
      </c>
      <c r="X1488">
        <v>25.85</v>
      </c>
      <c r="Y1488">
        <v>88014</v>
      </c>
    </row>
    <row r="1489" spans="1:25" x14ac:dyDescent="0.25">
      <c r="A1489">
        <v>18461</v>
      </c>
      <c r="B1489" t="s">
        <v>37</v>
      </c>
      <c r="C1489">
        <v>0.1</v>
      </c>
      <c r="D1489">
        <v>30.98</v>
      </c>
      <c r="E1489">
        <v>8.99</v>
      </c>
      <c r="F1489">
        <v>2619</v>
      </c>
      <c r="G1489" t="s">
        <v>2440</v>
      </c>
      <c r="H1489" t="s">
        <v>49</v>
      </c>
      <c r="I1489" t="s">
        <v>28</v>
      </c>
      <c r="J1489" t="s">
        <v>29</v>
      </c>
      <c r="K1489" t="s">
        <v>30</v>
      </c>
      <c r="L1489" t="s">
        <v>51</v>
      </c>
      <c r="M1489" t="s">
        <v>1555</v>
      </c>
      <c r="N1489">
        <v>0.57999999999999996</v>
      </c>
      <c r="O1489" t="s">
        <v>33</v>
      </c>
      <c r="P1489" t="s">
        <v>61</v>
      </c>
      <c r="Q1489" t="s">
        <v>2193</v>
      </c>
      <c r="R1489" t="s">
        <v>2441</v>
      </c>
      <c r="S1489">
        <v>57103</v>
      </c>
      <c r="T1489" s="3">
        <v>42044</v>
      </c>
      <c r="U1489" s="3">
        <v>42046</v>
      </c>
      <c r="V1489">
        <v>-20.222799999999999</v>
      </c>
      <c r="W1489">
        <v>4</v>
      </c>
      <c r="X1489">
        <v>119.37</v>
      </c>
      <c r="Y1489">
        <v>88015</v>
      </c>
    </row>
    <row r="1490" spans="1:25" x14ac:dyDescent="0.25">
      <c r="A1490">
        <v>25452</v>
      </c>
      <c r="B1490" t="s">
        <v>47</v>
      </c>
      <c r="C1490">
        <v>0.1</v>
      </c>
      <c r="D1490">
        <v>20.27</v>
      </c>
      <c r="E1490">
        <v>3.99</v>
      </c>
      <c r="F1490">
        <v>2620</v>
      </c>
      <c r="G1490" t="s">
        <v>2442</v>
      </c>
      <c r="H1490" t="s">
        <v>49</v>
      </c>
      <c r="I1490" t="s">
        <v>28</v>
      </c>
      <c r="J1490" t="s">
        <v>29</v>
      </c>
      <c r="K1490" t="s">
        <v>257</v>
      </c>
      <c r="L1490" t="s">
        <v>59</v>
      </c>
      <c r="M1490" t="s">
        <v>1514</v>
      </c>
      <c r="N1490">
        <v>0.56999999999999995</v>
      </c>
      <c r="O1490" t="s">
        <v>33</v>
      </c>
      <c r="P1490" t="s">
        <v>136</v>
      </c>
      <c r="Q1490" t="s">
        <v>244</v>
      </c>
      <c r="R1490" t="s">
        <v>2443</v>
      </c>
      <c r="S1490">
        <v>38134</v>
      </c>
      <c r="T1490" s="3">
        <v>42086</v>
      </c>
      <c r="U1490" s="3">
        <v>42087</v>
      </c>
      <c r="V1490">
        <v>381.61799999999994</v>
      </c>
      <c r="W1490">
        <v>13</v>
      </c>
      <c r="X1490">
        <v>257.92</v>
      </c>
      <c r="Y1490">
        <v>88017</v>
      </c>
    </row>
    <row r="1491" spans="1:25" x14ac:dyDescent="0.25">
      <c r="A1491">
        <v>26296</v>
      </c>
      <c r="B1491" t="s">
        <v>25</v>
      </c>
      <c r="C1491">
        <v>0.03</v>
      </c>
      <c r="D1491">
        <v>40.97</v>
      </c>
      <c r="E1491">
        <v>8.99</v>
      </c>
      <c r="F1491">
        <v>2621</v>
      </c>
      <c r="G1491" t="s">
        <v>2444</v>
      </c>
      <c r="H1491" t="s">
        <v>27</v>
      </c>
      <c r="I1491" t="s">
        <v>28</v>
      </c>
      <c r="J1491" t="s">
        <v>29</v>
      </c>
      <c r="K1491" t="s">
        <v>30</v>
      </c>
      <c r="L1491" t="s">
        <v>51</v>
      </c>
      <c r="M1491" t="s">
        <v>2445</v>
      </c>
      <c r="N1491">
        <v>0.59</v>
      </c>
      <c r="O1491" t="s">
        <v>33</v>
      </c>
      <c r="P1491" t="s">
        <v>136</v>
      </c>
      <c r="Q1491" t="s">
        <v>244</v>
      </c>
      <c r="R1491" t="s">
        <v>2446</v>
      </c>
      <c r="S1491">
        <v>37027</v>
      </c>
      <c r="T1491" s="3">
        <v>42082</v>
      </c>
      <c r="U1491" s="3">
        <v>42083</v>
      </c>
      <c r="V1491">
        <v>-177.05799999999999</v>
      </c>
      <c r="W1491">
        <v>5</v>
      </c>
      <c r="X1491">
        <v>207.22</v>
      </c>
      <c r="Y1491">
        <v>88016</v>
      </c>
    </row>
    <row r="1492" spans="1:25" x14ac:dyDescent="0.25">
      <c r="A1492">
        <v>26032</v>
      </c>
      <c r="B1492" t="s">
        <v>25</v>
      </c>
      <c r="C1492">
        <v>0.1</v>
      </c>
      <c r="D1492">
        <v>41.94</v>
      </c>
      <c r="E1492">
        <v>2.99</v>
      </c>
      <c r="F1492">
        <v>2626</v>
      </c>
      <c r="G1492" t="s">
        <v>2447</v>
      </c>
      <c r="H1492" t="s">
        <v>49</v>
      </c>
      <c r="I1492" t="s">
        <v>114</v>
      </c>
      <c r="J1492" t="s">
        <v>29</v>
      </c>
      <c r="K1492" t="s">
        <v>109</v>
      </c>
      <c r="L1492" t="s">
        <v>59</v>
      </c>
      <c r="M1492" t="s">
        <v>2448</v>
      </c>
      <c r="N1492">
        <v>0.35</v>
      </c>
      <c r="O1492" t="s">
        <v>33</v>
      </c>
      <c r="P1492" t="s">
        <v>34</v>
      </c>
      <c r="Q1492" t="s">
        <v>45</v>
      </c>
      <c r="R1492" t="s">
        <v>1456</v>
      </c>
      <c r="S1492">
        <v>94025</v>
      </c>
      <c r="T1492" s="3">
        <v>42042</v>
      </c>
      <c r="U1492" s="3">
        <v>42043</v>
      </c>
      <c r="V1492">
        <v>164.08199999999999</v>
      </c>
      <c r="W1492">
        <v>6</v>
      </c>
      <c r="X1492">
        <v>237.8</v>
      </c>
      <c r="Y1492">
        <v>90927</v>
      </c>
    </row>
    <row r="1493" spans="1:25" x14ac:dyDescent="0.25">
      <c r="A1493">
        <v>18623</v>
      </c>
      <c r="B1493" t="s">
        <v>56</v>
      </c>
      <c r="C1493">
        <v>0.02</v>
      </c>
      <c r="D1493">
        <v>30.53</v>
      </c>
      <c r="E1493">
        <v>19.989999999999998</v>
      </c>
      <c r="F1493">
        <v>2628</v>
      </c>
      <c r="G1493" t="s">
        <v>2449</v>
      </c>
      <c r="H1493" t="s">
        <v>27</v>
      </c>
      <c r="I1493" t="s">
        <v>28</v>
      </c>
      <c r="J1493" t="s">
        <v>29</v>
      </c>
      <c r="K1493" t="s">
        <v>134</v>
      </c>
      <c r="L1493" t="s">
        <v>59</v>
      </c>
      <c r="M1493" t="s">
        <v>697</v>
      </c>
      <c r="N1493">
        <v>0.39</v>
      </c>
      <c r="O1493" t="s">
        <v>33</v>
      </c>
      <c r="P1493" t="s">
        <v>61</v>
      </c>
      <c r="Q1493" t="s">
        <v>304</v>
      </c>
      <c r="R1493" t="s">
        <v>2289</v>
      </c>
      <c r="S1493">
        <v>73160</v>
      </c>
      <c r="T1493" s="3">
        <v>42021</v>
      </c>
      <c r="U1493" s="3">
        <v>42023</v>
      </c>
      <c r="V1493">
        <v>-54.63</v>
      </c>
      <c r="W1493">
        <v>14</v>
      </c>
      <c r="X1493">
        <v>448.47</v>
      </c>
      <c r="Y1493">
        <v>85916</v>
      </c>
    </row>
    <row r="1494" spans="1:25" x14ac:dyDescent="0.25">
      <c r="A1494">
        <v>21981</v>
      </c>
      <c r="B1494" t="s">
        <v>47</v>
      </c>
      <c r="C1494">
        <v>0.01</v>
      </c>
      <c r="D1494">
        <v>194.3</v>
      </c>
      <c r="E1494">
        <v>11.54</v>
      </c>
      <c r="F1494">
        <v>2630</v>
      </c>
      <c r="G1494" t="s">
        <v>2450</v>
      </c>
      <c r="H1494" t="s">
        <v>49</v>
      </c>
      <c r="I1494" t="s">
        <v>58</v>
      </c>
      <c r="J1494" t="s">
        <v>41</v>
      </c>
      <c r="K1494" t="s">
        <v>50</v>
      </c>
      <c r="L1494" t="s">
        <v>236</v>
      </c>
      <c r="M1494" t="s">
        <v>1163</v>
      </c>
      <c r="N1494">
        <v>0.59</v>
      </c>
      <c r="O1494" t="s">
        <v>33</v>
      </c>
      <c r="P1494" t="s">
        <v>61</v>
      </c>
      <c r="Q1494" t="s">
        <v>304</v>
      </c>
      <c r="R1494" t="s">
        <v>2451</v>
      </c>
      <c r="S1494">
        <v>73071</v>
      </c>
      <c r="T1494" s="3">
        <v>42009</v>
      </c>
      <c r="U1494" s="3">
        <v>42011</v>
      </c>
      <c r="V1494">
        <v>690.17939999999999</v>
      </c>
      <c r="W1494">
        <v>5</v>
      </c>
      <c r="X1494">
        <v>1000.26</v>
      </c>
      <c r="Y1494">
        <v>85914</v>
      </c>
    </row>
    <row r="1495" spans="1:25" x14ac:dyDescent="0.25">
      <c r="A1495">
        <v>21982</v>
      </c>
      <c r="B1495" t="s">
        <v>47</v>
      </c>
      <c r="C1495">
        <v>0.02</v>
      </c>
      <c r="D1495">
        <v>209.84</v>
      </c>
      <c r="E1495">
        <v>21.21</v>
      </c>
      <c r="F1495">
        <v>2630</v>
      </c>
      <c r="G1495" t="s">
        <v>2450</v>
      </c>
      <c r="H1495" t="s">
        <v>49</v>
      </c>
      <c r="I1495" t="s">
        <v>58</v>
      </c>
      <c r="J1495" t="s">
        <v>41</v>
      </c>
      <c r="K1495" t="s">
        <v>50</v>
      </c>
      <c r="L1495" t="s">
        <v>236</v>
      </c>
      <c r="M1495" t="s">
        <v>1162</v>
      </c>
      <c r="N1495">
        <v>0.59</v>
      </c>
      <c r="O1495" t="s">
        <v>33</v>
      </c>
      <c r="P1495" t="s">
        <v>61</v>
      </c>
      <c r="Q1495" t="s">
        <v>304</v>
      </c>
      <c r="R1495" t="s">
        <v>2451</v>
      </c>
      <c r="S1495">
        <v>73071</v>
      </c>
      <c r="T1495" s="3">
        <v>42009</v>
      </c>
      <c r="U1495" s="3">
        <v>42010</v>
      </c>
      <c r="V1495">
        <v>1507.6430999999998</v>
      </c>
      <c r="W1495">
        <v>10</v>
      </c>
      <c r="X1495">
        <v>2184.9899999999998</v>
      </c>
      <c r="Y1495">
        <v>85914</v>
      </c>
    </row>
    <row r="1496" spans="1:25" x14ac:dyDescent="0.25">
      <c r="A1496">
        <v>21983</v>
      </c>
      <c r="B1496" t="s">
        <v>47</v>
      </c>
      <c r="C1496">
        <v>0</v>
      </c>
      <c r="D1496">
        <v>145.44999999999999</v>
      </c>
      <c r="E1496">
        <v>17.850000000000001</v>
      </c>
      <c r="F1496">
        <v>2630</v>
      </c>
      <c r="G1496" t="s">
        <v>2450</v>
      </c>
      <c r="H1496" t="s">
        <v>39</v>
      </c>
      <c r="I1496" t="s">
        <v>58</v>
      </c>
      <c r="J1496" t="s">
        <v>77</v>
      </c>
      <c r="K1496" t="s">
        <v>85</v>
      </c>
      <c r="L1496" t="s">
        <v>43</v>
      </c>
      <c r="M1496" t="s">
        <v>1075</v>
      </c>
      <c r="N1496">
        <v>0.56000000000000005</v>
      </c>
      <c r="O1496" t="s">
        <v>33</v>
      </c>
      <c r="P1496" t="s">
        <v>61</v>
      </c>
      <c r="Q1496" t="s">
        <v>304</v>
      </c>
      <c r="R1496" t="s">
        <v>2451</v>
      </c>
      <c r="S1496">
        <v>73071</v>
      </c>
      <c r="T1496" s="3">
        <v>42009</v>
      </c>
      <c r="U1496" s="3">
        <v>42011</v>
      </c>
      <c r="V1496">
        <v>801.74680000000012</v>
      </c>
      <c r="W1496">
        <v>8</v>
      </c>
      <c r="X1496">
        <v>1191.2</v>
      </c>
      <c r="Y1496">
        <v>85914</v>
      </c>
    </row>
    <row r="1497" spans="1:25" x14ac:dyDescent="0.25">
      <c r="A1497">
        <v>22540</v>
      </c>
      <c r="B1497" t="s">
        <v>25</v>
      </c>
      <c r="C1497">
        <v>7.0000000000000007E-2</v>
      </c>
      <c r="D1497">
        <v>65.989999999999995</v>
      </c>
      <c r="E1497">
        <v>5.99</v>
      </c>
      <c r="F1497">
        <v>2630</v>
      </c>
      <c r="G1497" t="s">
        <v>2450</v>
      </c>
      <c r="H1497" t="s">
        <v>49</v>
      </c>
      <c r="I1497" t="s">
        <v>58</v>
      </c>
      <c r="J1497" t="s">
        <v>77</v>
      </c>
      <c r="K1497" t="s">
        <v>78</v>
      </c>
      <c r="L1497" t="s">
        <v>59</v>
      </c>
      <c r="M1497" t="s">
        <v>2452</v>
      </c>
      <c r="N1497">
        <v>0.57999999999999996</v>
      </c>
      <c r="O1497" t="s">
        <v>33</v>
      </c>
      <c r="P1497" t="s">
        <v>61</v>
      </c>
      <c r="Q1497" t="s">
        <v>304</v>
      </c>
      <c r="R1497" t="s">
        <v>2451</v>
      </c>
      <c r="S1497">
        <v>73071</v>
      </c>
      <c r="T1497" s="3">
        <v>42011</v>
      </c>
      <c r="U1497" s="3">
        <v>42012</v>
      </c>
      <c r="V1497">
        <v>-139.18256</v>
      </c>
      <c r="W1497">
        <v>3</v>
      </c>
      <c r="X1497">
        <v>165.71</v>
      </c>
      <c r="Y1497">
        <v>85915</v>
      </c>
    </row>
    <row r="1498" spans="1:25" x14ac:dyDescent="0.25">
      <c r="A1498">
        <v>25594</v>
      </c>
      <c r="B1498" t="s">
        <v>106</v>
      </c>
      <c r="C1498">
        <v>0.05</v>
      </c>
      <c r="D1498">
        <v>100.97</v>
      </c>
      <c r="E1498">
        <v>7.18</v>
      </c>
      <c r="F1498">
        <v>2638</v>
      </c>
      <c r="G1498" t="s">
        <v>2453</v>
      </c>
      <c r="H1498" t="s">
        <v>27</v>
      </c>
      <c r="I1498" t="s">
        <v>114</v>
      </c>
      <c r="J1498" t="s">
        <v>77</v>
      </c>
      <c r="K1498" t="s">
        <v>180</v>
      </c>
      <c r="L1498" t="s">
        <v>59</v>
      </c>
      <c r="M1498" t="s">
        <v>2093</v>
      </c>
      <c r="N1498">
        <v>0.46</v>
      </c>
      <c r="O1498" t="s">
        <v>33</v>
      </c>
      <c r="P1498" t="s">
        <v>34</v>
      </c>
      <c r="Q1498" t="s">
        <v>1741</v>
      </c>
      <c r="R1498" t="s">
        <v>2454</v>
      </c>
      <c r="S1498">
        <v>83704</v>
      </c>
      <c r="T1498" s="3">
        <v>42163</v>
      </c>
      <c r="U1498" s="3">
        <v>42163</v>
      </c>
      <c r="V1498">
        <v>881.46809999999994</v>
      </c>
      <c r="W1498">
        <v>13</v>
      </c>
      <c r="X1498">
        <v>1277.49</v>
      </c>
      <c r="Y1498">
        <v>90951</v>
      </c>
    </row>
    <row r="1499" spans="1:25" x14ac:dyDescent="0.25">
      <c r="A1499">
        <v>21041</v>
      </c>
      <c r="B1499" t="s">
        <v>37</v>
      </c>
      <c r="C1499">
        <v>0.05</v>
      </c>
      <c r="D1499">
        <v>4.9800000000000004</v>
      </c>
      <c r="E1499">
        <v>0.49</v>
      </c>
      <c r="F1499">
        <v>2639</v>
      </c>
      <c r="G1499" t="s">
        <v>2455</v>
      </c>
      <c r="H1499" t="s">
        <v>49</v>
      </c>
      <c r="I1499" t="s">
        <v>114</v>
      </c>
      <c r="J1499" t="s">
        <v>29</v>
      </c>
      <c r="K1499" t="s">
        <v>134</v>
      </c>
      <c r="L1499" t="s">
        <v>59</v>
      </c>
      <c r="M1499" t="s">
        <v>1422</v>
      </c>
      <c r="N1499">
        <v>0.39</v>
      </c>
      <c r="O1499" t="s">
        <v>33</v>
      </c>
      <c r="P1499" t="s">
        <v>34</v>
      </c>
      <c r="Q1499" t="s">
        <v>366</v>
      </c>
      <c r="R1499" t="s">
        <v>652</v>
      </c>
      <c r="S1499">
        <v>88201</v>
      </c>
      <c r="T1499" s="3">
        <v>42082</v>
      </c>
      <c r="U1499" s="3">
        <v>42082</v>
      </c>
      <c r="V1499">
        <v>3.84</v>
      </c>
      <c r="W1499">
        <v>3</v>
      </c>
      <c r="X1499">
        <v>14.2</v>
      </c>
      <c r="Y1499">
        <v>90952</v>
      </c>
    </row>
    <row r="1500" spans="1:25" x14ac:dyDescent="0.25">
      <c r="A1500">
        <v>22438</v>
      </c>
      <c r="B1500" t="s">
        <v>106</v>
      </c>
      <c r="C1500">
        <v>0.1</v>
      </c>
      <c r="D1500">
        <v>10.98</v>
      </c>
      <c r="E1500">
        <v>3.99</v>
      </c>
      <c r="F1500">
        <v>2647</v>
      </c>
      <c r="G1500" t="s">
        <v>2456</v>
      </c>
      <c r="H1500" t="s">
        <v>49</v>
      </c>
      <c r="I1500" t="s">
        <v>28</v>
      </c>
      <c r="J1500" t="s">
        <v>29</v>
      </c>
      <c r="K1500" t="s">
        <v>257</v>
      </c>
      <c r="L1500" t="s">
        <v>59</v>
      </c>
      <c r="M1500" t="s">
        <v>1578</v>
      </c>
      <c r="N1500">
        <v>0.57999999999999996</v>
      </c>
      <c r="O1500" t="s">
        <v>33</v>
      </c>
      <c r="P1500" t="s">
        <v>34</v>
      </c>
      <c r="Q1500" t="s">
        <v>45</v>
      </c>
      <c r="R1500" t="s">
        <v>2457</v>
      </c>
      <c r="S1500">
        <v>93309</v>
      </c>
      <c r="T1500" s="3">
        <v>42080</v>
      </c>
      <c r="U1500" s="3">
        <v>42087</v>
      </c>
      <c r="V1500">
        <v>-21.03</v>
      </c>
      <c r="W1500">
        <v>5</v>
      </c>
      <c r="X1500">
        <v>52.21</v>
      </c>
      <c r="Y1500">
        <v>91386</v>
      </c>
    </row>
    <row r="1501" spans="1:25" x14ac:dyDescent="0.25">
      <c r="A1501">
        <v>22439</v>
      </c>
      <c r="B1501" t="s">
        <v>106</v>
      </c>
      <c r="C1501">
        <v>0.01</v>
      </c>
      <c r="D1501">
        <v>39.979999999999997</v>
      </c>
      <c r="E1501">
        <v>9.1999999999999993</v>
      </c>
      <c r="F1501">
        <v>2647</v>
      </c>
      <c r="G1501" t="s">
        <v>2456</v>
      </c>
      <c r="H1501" t="s">
        <v>49</v>
      </c>
      <c r="I1501" t="s">
        <v>28</v>
      </c>
      <c r="J1501" t="s">
        <v>41</v>
      </c>
      <c r="K1501" t="s">
        <v>50</v>
      </c>
      <c r="L1501" t="s">
        <v>31</v>
      </c>
      <c r="M1501" t="s">
        <v>2458</v>
      </c>
      <c r="N1501">
        <v>0.65</v>
      </c>
      <c r="O1501" t="s">
        <v>33</v>
      </c>
      <c r="P1501" t="s">
        <v>34</v>
      </c>
      <c r="Q1501" t="s">
        <v>45</v>
      </c>
      <c r="R1501" t="s">
        <v>2457</v>
      </c>
      <c r="S1501">
        <v>93309</v>
      </c>
      <c r="T1501" s="3">
        <v>42080</v>
      </c>
      <c r="U1501" s="3">
        <v>42082</v>
      </c>
      <c r="V1501">
        <v>117.52079999999998</v>
      </c>
      <c r="W1501">
        <v>4</v>
      </c>
      <c r="X1501">
        <v>170.32</v>
      </c>
      <c r="Y1501">
        <v>91386</v>
      </c>
    </row>
    <row r="1502" spans="1:25" x14ac:dyDescent="0.25">
      <c r="A1502">
        <v>18720</v>
      </c>
      <c r="B1502" t="s">
        <v>25</v>
      </c>
      <c r="C1502">
        <v>0.01</v>
      </c>
      <c r="D1502">
        <v>39.979999999999997</v>
      </c>
      <c r="E1502">
        <v>4</v>
      </c>
      <c r="F1502">
        <v>2649</v>
      </c>
      <c r="G1502" t="s">
        <v>2459</v>
      </c>
      <c r="H1502" t="s">
        <v>49</v>
      </c>
      <c r="I1502" t="s">
        <v>28</v>
      </c>
      <c r="J1502" t="s">
        <v>77</v>
      </c>
      <c r="K1502" t="s">
        <v>180</v>
      </c>
      <c r="L1502" t="s">
        <v>59</v>
      </c>
      <c r="M1502" t="s">
        <v>252</v>
      </c>
      <c r="N1502">
        <v>0.7</v>
      </c>
      <c r="O1502" t="s">
        <v>33</v>
      </c>
      <c r="P1502" t="s">
        <v>53</v>
      </c>
      <c r="Q1502" t="s">
        <v>415</v>
      </c>
      <c r="R1502" t="s">
        <v>2223</v>
      </c>
      <c r="S1502">
        <v>21040</v>
      </c>
      <c r="T1502" s="3">
        <v>42166</v>
      </c>
      <c r="U1502" s="3">
        <v>42167</v>
      </c>
      <c r="V1502">
        <v>-30.808</v>
      </c>
      <c r="W1502">
        <v>5</v>
      </c>
      <c r="X1502">
        <v>203.29</v>
      </c>
      <c r="Y1502">
        <v>88814</v>
      </c>
    </row>
    <row r="1503" spans="1:25" x14ac:dyDescent="0.25">
      <c r="A1503">
        <v>22904</v>
      </c>
      <c r="B1503" t="s">
        <v>47</v>
      </c>
      <c r="C1503">
        <v>0.05</v>
      </c>
      <c r="D1503">
        <v>35.99</v>
      </c>
      <c r="E1503">
        <v>5.99</v>
      </c>
      <c r="F1503">
        <v>2650</v>
      </c>
      <c r="G1503" t="s">
        <v>2460</v>
      </c>
      <c r="H1503" t="s">
        <v>49</v>
      </c>
      <c r="I1503" t="s">
        <v>28</v>
      </c>
      <c r="J1503" t="s">
        <v>77</v>
      </c>
      <c r="K1503" t="s">
        <v>78</v>
      </c>
      <c r="L1503" t="s">
        <v>31</v>
      </c>
      <c r="M1503" t="s">
        <v>981</v>
      </c>
      <c r="N1503">
        <v>0.38</v>
      </c>
      <c r="O1503" t="s">
        <v>33</v>
      </c>
      <c r="P1503" t="s">
        <v>53</v>
      </c>
      <c r="Q1503" t="s">
        <v>234</v>
      </c>
      <c r="R1503" t="s">
        <v>2461</v>
      </c>
      <c r="S1503">
        <v>15234</v>
      </c>
      <c r="T1503" s="3">
        <v>42128</v>
      </c>
      <c r="U1503" s="3">
        <v>42129</v>
      </c>
      <c r="V1503">
        <v>524.31719999999996</v>
      </c>
      <c r="W1503">
        <v>26</v>
      </c>
      <c r="X1503">
        <v>759.88</v>
      </c>
      <c r="Y1503">
        <v>88815</v>
      </c>
    </row>
    <row r="1504" spans="1:25" x14ac:dyDescent="0.25">
      <c r="A1504">
        <v>18949</v>
      </c>
      <c r="B1504" t="s">
        <v>56</v>
      </c>
      <c r="C1504">
        <v>0.06</v>
      </c>
      <c r="D1504">
        <v>47.9</v>
      </c>
      <c r="E1504">
        <v>5.86</v>
      </c>
      <c r="F1504">
        <v>2652</v>
      </c>
      <c r="G1504" t="s">
        <v>2462</v>
      </c>
      <c r="H1504" t="s">
        <v>49</v>
      </c>
      <c r="I1504" t="s">
        <v>114</v>
      </c>
      <c r="J1504" t="s">
        <v>29</v>
      </c>
      <c r="K1504" t="s">
        <v>93</v>
      </c>
      <c r="L1504" t="s">
        <v>59</v>
      </c>
      <c r="M1504" t="s">
        <v>1937</v>
      </c>
      <c r="N1504">
        <v>0.37</v>
      </c>
      <c r="O1504" t="s">
        <v>33</v>
      </c>
      <c r="P1504" t="s">
        <v>34</v>
      </c>
      <c r="Q1504" t="s">
        <v>45</v>
      </c>
      <c r="R1504" t="s">
        <v>2457</v>
      </c>
      <c r="S1504">
        <v>93309</v>
      </c>
      <c r="T1504" s="3">
        <v>42149</v>
      </c>
      <c r="U1504" s="3">
        <v>42151</v>
      </c>
      <c r="V1504">
        <v>21.78</v>
      </c>
      <c r="W1504">
        <v>2</v>
      </c>
      <c r="X1504">
        <v>94.2</v>
      </c>
      <c r="Y1504">
        <v>89361</v>
      </c>
    </row>
    <row r="1505" spans="1:25" x14ac:dyDescent="0.25">
      <c r="A1505">
        <v>25662</v>
      </c>
      <c r="B1505" t="s">
        <v>37</v>
      </c>
      <c r="C1505">
        <v>0.05</v>
      </c>
      <c r="D1505">
        <v>4.9800000000000004</v>
      </c>
      <c r="E1505">
        <v>4.62</v>
      </c>
      <c r="F1505">
        <v>2653</v>
      </c>
      <c r="G1505" t="s">
        <v>2463</v>
      </c>
      <c r="H1505" t="s">
        <v>49</v>
      </c>
      <c r="I1505" t="s">
        <v>114</v>
      </c>
      <c r="J1505" t="s">
        <v>77</v>
      </c>
      <c r="K1505" t="s">
        <v>180</v>
      </c>
      <c r="L1505" t="s">
        <v>51</v>
      </c>
      <c r="M1505" t="s">
        <v>411</v>
      </c>
      <c r="N1505">
        <v>0.64</v>
      </c>
      <c r="O1505" t="s">
        <v>33</v>
      </c>
      <c r="P1505" t="s">
        <v>61</v>
      </c>
      <c r="Q1505" t="s">
        <v>183</v>
      </c>
      <c r="R1505" t="s">
        <v>2464</v>
      </c>
      <c r="S1505">
        <v>67037</v>
      </c>
      <c r="T1505" s="3">
        <v>42057</v>
      </c>
      <c r="U1505" s="3">
        <v>42058</v>
      </c>
      <c r="V1505">
        <v>-98.35</v>
      </c>
      <c r="W1505">
        <v>7</v>
      </c>
      <c r="X1505">
        <v>34.32</v>
      </c>
      <c r="Y1505">
        <v>89360</v>
      </c>
    </row>
    <row r="1506" spans="1:25" x14ac:dyDescent="0.25">
      <c r="A1506">
        <v>25663</v>
      </c>
      <c r="B1506" t="s">
        <v>37</v>
      </c>
      <c r="C1506">
        <v>0.02</v>
      </c>
      <c r="D1506">
        <v>34.229999999999997</v>
      </c>
      <c r="E1506">
        <v>5.0199999999999996</v>
      </c>
      <c r="F1506">
        <v>2653</v>
      </c>
      <c r="G1506" t="s">
        <v>2463</v>
      </c>
      <c r="H1506" t="s">
        <v>49</v>
      </c>
      <c r="I1506" t="s">
        <v>114</v>
      </c>
      <c r="J1506" t="s">
        <v>41</v>
      </c>
      <c r="K1506" t="s">
        <v>50</v>
      </c>
      <c r="L1506" t="s">
        <v>59</v>
      </c>
      <c r="M1506" t="s">
        <v>1371</v>
      </c>
      <c r="N1506">
        <v>0.55000000000000004</v>
      </c>
      <c r="O1506" t="s">
        <v>33</v>
      </c>
      <c r="P1506" t="s">
        <v>61</v>
      </c>
      <c r="Q1506" t="s">
        <v>183</v>
      </c>
      <c r="R1506" t="s">
        <v>2464</v>
      </c>
      <c r="S1506">
        <v>67037</v>
      </c>
      <c r="T1506" s="3">
        <v>42057</v>
      </c>
      <c r="U1506" s="3">
        <v>42059</v>
      </c>
      <c r="V1506">
        <v>270.79049999999995</v>
      </c>
      <c r="W1506">
        <v>11</v>
      </c>
      <c r="X1506">
        <v>392.45</v>
      </c>
      <c r="Y1506">
        <v>89360</v>
      </c>
    </row>
    <row r="1507" spans="1:25" x14ac:dyDescent="0.25">
      <c r="A1507">
        <v>19131</v>
      </c>
      <c r="B1507" t="s">
        <v>56</v>
      </c>
      <c r="C1507">
        <v>0.09</v>
      </c>
      <c r="D1507">
        <v>89.99</v>
      </c>
      <c r="E1507">
        <v>42</v>
      </c>
      <c r="F1507">
        <v>2655</v>
      </c>
      <c r="G1507" t="s">
        <v>2465</v>
      </c>
      <c r="H1507" t="s">
        <v>39</v>
      </c>
      <c r="I1507" t="s">
        <v>114</v>
      </c>
      <c r="J1507" t="s">
        <v>41</v>
      </c>
      <c r="K1507" t="s">
        <v>42</v>
      </c>
      <c r="L1507" t="s">
        <v>43</v>
      </c>
      <c r="M1507" t="s">
        <v>2466</v>
      </c>
      <c r="N1507">
        <v>0.66</v>
      </c>
      <c r="O1507" t="s">
        <v>33</v>
      </c>
      <c r="P1507" t="s">
        <v>136</v>
      </c>
      <c r="Q1507" t="s">
        <v>387</v>
      </c>
      <c r="R1507" t="s">
        <v>580</v>
      </c>
      <c r="S1507">
        <v>30318</v>
      </c>
      <c r="T1507" s="3">
        <v>42112</v>
      </c>
      <c r="U1507" s="3">
        <v>42112</v>
      </c>
      <c r="V1507">
        <v>223.416</v>
      </c>
      <c r="W1507">
        <v>6</v>
      </c>
      <c r="X1507">
        <v>511.25</v>
      </c>
      <c r="Y1507">
        <v>86063</v>
      </c>
    </row>
    <row r="1508" spans="1:25" x14ac:dyDescent="0.25">
      <c r="A1508">
        <v>22938</v>
      </c>
      <c r="B1508" t="s">
        <v>47</v>
      </c>
      <c r="C1508">
        <v>7.0000000000000007E-2</v>
      </c>
      <c r="D1508">
        <v>2.94</v>
      </c>
      <c r="E1508">
        <v>0.81</v>
      </c>
      <c r="F1508">
        <v>2655</v>
      </c>
      <c r="G1508" t="s">
        <v>2465</v>
      </c>
      <c r="H1508" t="s">
        <v>49</v>
      </c>
      <c r="I1508" t="s">
        <v>28</v>
      </c>
      <c r="J1508" t="s">
        <v>29</v>
      </c>
      <c r="K1508" t="s">
        <v>30</v>
      </c>
      <c r="L1508" t="s">
        <v>31</v>
      </c>
      <c r="M1508" t="s">
        <v>2467</v>
      </c>
      <c r="N1508">
        <v>0.4</v>
      </c>
      <c r="O1508" t="s">
        <v>33</v>
      </c>
      <c r="P1508" t="s">
        <v>136</v>
      </c>
      <c r="Q1508" t="s">
        <v>387</v>
      </c>
      <c r="R1508" t="s">
        <v>580</v>
      </c>
      <c r="S1508">
        <v>30318</v>
      </c>
      <c r="T1508" s="3">
        <v>42102</v>
      </c>
      <c r="U1508" s="3">
        <v>42103</v>
      </c>
      <c r="V1508">
        <v>-93.927400000000006</v>
      </c>
      <c r="W1508">
        <v>10</v>
      </c>
      <c r="X1508">
        <v>29.88</v>
      </c>
      <c r="Y1508">
        <v>86064</v>
      </c>
    </row>
    <row r="1509" spans="1:25" x14ac:dyDescent="0.25">
      <c r="A1509">
        <v>19525</v>
      </c>
      <c r="B1509" t="s">
        <v>47</v>
      </c>
      <c r="C1509">
        <v>0.01</v>
      </c>
      <c r="D1509">
        <v>138.13999999999999</v>
      </c>
      <c r="E1509">
        <v>35</v>
      </c>
      <c r="F1509">
        <v>2660</v>
      </c>
      <c r="G1509" t="s">
        <v>2468</v>
      </c>
      <c r="H1509" t="s">
        <v>49</v>
      </c>
      <c r="I1509" t="s">
        <v>58</v>
      </c>
      <c r="J1509" t="s">
        <v>29</v>
      </c>
      <c r="K1509" t="s">
        <v>141</v>
      </c>
      <c r="L1509" t="s">
        <v>236</v>
      </c>
      <c r="M1509" t="s">
        <v>2469</v>
      </c>
      <c r="O1509" t="s">
        <v>33</v>
      </c>
      <c r="P1509" t="s">
        <v>53</v>
      </c>
      <c r="Q1509" t="s">
        <v>188</v>
      </c>
      <c r="R1509" t="s">
        <v>1109</v>
      </c>
      <c r="S1509">
        <v>4038</v>
      </c>
      <c r="T1509" s="3">
        <v>42059</v>
      </c>
      <c r="U1509" s="3">
        <v>42061</v>
      </c>
      <c r="V1509">
        <v>-321.51</v>
      </c>
      <c r="W1509">
        <v>4</v>
      </c>
      <c r="X1509">
        <v>599.03</v>
      </c>
      <c r="Y1509">
        <v>86486</v>
      </c>
    </row>
    <row r="1510" spans="1:25" x14ac:dyDescent="0.25">
      <c r="A1510">
        <v>18400</v>
      </c>
      <c r="B1510" t="s">
        <v>25</v>
      </c>
      <c r="C1510">
        <v>0.04</v>
      </c>
      <c r="D1510">
        <v>90.24</v>
      </c>
      <c r="E1510">
        <v>0.99</v>
      </c>
      <c r="F1510">
        <v>2667</v>
      </c>
      <c r="G1510" t="s">
        <v>2470</v>
      </c>
      <c r="H1510" t="s">
        <v>49</v>
      </c>
      <c r="I1510" t="s">
        <v>40</v>
      </c>
      <c r="J1510" t="s">
        <v>29</v>
      </c>
      <c r="K1510" t="s">
        <v>257</v>
      </c>
      <c r="L1510" t="s">
        <v>59</v>
      </c>
      <c r="M1510" t="s">
        <v>2471</v>
      </c>
      <c r="N1510">
        <v>0.56000000000000005</v>
      </c>
      <c r="O1510" t="s">
        <v>33</v>
      </c>
      <c r="P1510" t="s">
        <v>53</v>
      </c>
      <c r="Q1510" t="s">
        <v>154</v>
      </c>
      <c r="R1510" t="s">
        <v>99</v>
      </c>
      <c r="S1510">
        <v>44107</v>
      </c>
      <c r="T1510" s="3">
        <v>42096</v>
      </c>
      <c r="U1510" s="3">
        <v>42098</v>
      </c>
      <c r="V1510">
        <v>246.2748</v>
      </c>
      <c r="W1510">
        <v>4</v>
      </c>
      <c r="X1510">
        <v>356.92</v>
      </c>
      <c r="Y1510">
        <v>87831</v>
      </c>
    </row>
    <row r="1511" spans="1:25" x14ac:dyDescent="0.25">
      <c r="A1511">
        <v>18401</v>
      </c>
      <c r="B1511" t="s">
        <v>25</v>
      </c>
      <c r="C1511">
        <v>0.09</v>
      </c>
      <c r="D1511">
        <v>47.9</v>
      </c>
      <c r="E1511">
        <v>5.86</v>
      </c>
      <c r="F1511">
        <v>2667</v>
      </c>
      <c r="G1511" t="s">
        <v>2470</v>
      </c>
      <c r="H1511" t="s">
        <v>27</v>
      </c>
      <c r="I1511" t="s">
        <v>40</v>
      </c>
      <c r="J1511" t="s">
        <v>29</v>
      </c>
      <c r="K1511" t="s">
        <v>93</v>
      </c>
      <c r="L1511" t="s">
        <v>59</v>
      </c>
      <c r="M1511" t="s">
        <v>1937</v>
      </c>
      <c r="N1511">
        <v>0.37</v>
      </c>
      <c r="O1511" t="s">
        <v>33</v>
      </c>
      <c r="P1511" t="s">
        <v>53</v>
      </c>
      <c r="Q1511" t="s">
        <v>154</v>
      </c>
      <c r="R1511" t="s">
        <v>99</v>
      </c>
      <c r="S1511">
        <v>44107</v>
      </c>
      <c r="T1511" s="3">
        <v>42096</v>
      </c>
      <c r="U1511" s="3">
        <v>42098</v>
      </c>
      <c r="V1511">
        <v>93.950399999999988</v>
      </c>
      <c r="W1511">
        <v>3</v>
      </c>
      <c r="X1511">
        <v>136.16</v>
      </c>
      <c r="Y1511">
        <v>87831</v>
      </c>
    </row>
    <row r="1512" spans="1:25" x14ac:dyDescent="0.25">
      <c r="A1512">
        <v>19294</v>
      </c>
      <c r="B1512" t="s">
        <v>25</v>
      </c>
      <c r="C1512">
        <v>0.04</v>
      </c>
      <c r="D1512">
        <v>10.4</v>
      </c>
      <c r="E1512">
        <v>5.4</v>
      </c>
      <c r="F1512">
        <v>2668</v>
      </c>
      <c r="G1512" t="s">
        <v>2472</v>
      </c>
      <c r="H1512" t="s">
        <v>49</v>
      </c>
      <c r="I1512" t="s">
        <v>28</v>
      </c>
      <c r="J1512" t="s">
        <v>41</v>
      </c>
      <c r="K1512" t="s">
        <v>50</v>
      </c>
      <c r="L1512" t="s">
        <v>51</v>
      </c>
      <c r="M1512" t="s">
        <v>2473</v>
      </c>
      <c r="N1512">
        <v>0.51</v>
      </c>
      <c r="O1512" t="s">
        <v>33</v>
      </c>
      <c r="P1512" t="s">
        <v>61</v>
      </c>
      <c r="Q1512" t="s">
        <v>2193</v>
      </c>
      <c r="R1512" t="s">
        <v>2474</v>
      </c>
      <c r="S1512">
        <v>57701</v>
      </c>
      <c r="T1512" s="3">
        <v>42091</v>
      </c>
      <c r="U1512" s="3">
        <v>42092</v>
      </c>
      <c r="V1512">
        <v>29.98</v>
      </c>
      <c r="W1512">
        <v>12</v>
      </c>
      <c r="X1512">
        <v>130.74</v>
      </c>
      <c r="Y1512">
        <v>87830</v>
      </c>
    </row>
    <row r="1513" spans="1:25" x14ac:dyDescent="0.25">
      <c r="A1513">
        <v>19295</v>
      </c>
      <c r="B1513" t="s">
        <v>25</v>
      </c>
      <c r="C1513">
        <v>0.08</v>
      </c>
      <c r="D1513">
        <v>4.28</v>
      </c>
      <c r="E1513">
        <v>4.79</v>
      </c>
      <c r="F1513">
        <v>2668</v>
      </c>
      <c r="G1513" t="s">
        <v>2472</v>
      </c>
      <c r="H1513" t="s">
        <v>49</v>
      </c>
      <c r="I1513" t="s">
        <v>28</v>
      </c>
      <c r="J1513" t="s">
        <v>29</v>
      </c>
      <c r="K1513" t="s">
        <v>93</v>
      </c>
      <c r="L1513" t="s">
        <v>59</v>
      </c>
      <c r="M1513" t="s">
        <v>2475</v>
      </c>
      <c r="N1513">
        <v>0.4</v>
      </c>
      <c r="O1513" t="s">
        <v>33</v>
      </c>
      <c r="P1513" t="s">
        <v>61</v>
      </c>
      <c r="Q1513" t="s">
        <v>2193</v>
      </c>
      <c r="R1513" t="s">
        <v>2474</v>
      </c>
      <c r="S1513">
        <v>57701</v>
      </c>
      <c r="T1513" s="3">
        <v>42091</v>
      </c>
      <c r="U1513" s="3">
        <v>42093</v>
      </c>
      <c r="V1513">
        <v>-121.2</v>
      </c>
      <c r="W1513">
        <v>12</v>
      </c>
      <c r="X1513">
        <v>49.87</v>
      </c>
      <c r="Y1513">
        <v>87830</v>
      </c>
    </row>
    <row r="1514" spans="1:25" x14ac:dyDescent="0.25">
      <c r="A1514">
        <v>18870</v>
      </c>
      <c r="B1514" t="s">
        <v>37</v>
      </c>
      <c r="C1514">
        <v>0.06</v>
      </c>
      <c r="D1514">
        <v>3.93</v>
      </c>
      <c r="E1514">
        <v>0.99</v>
      </c>
      <c r="F1514">
        <v>2668</v>
      </c>
      <c r="G1514" t="s">
        <v>2472</v>
      </c>
      <c r="H1514" t="s">
        <v>49</v>
      </c>
      <c r="I1514" t="s">
        <v>40</v>
      </c>
      <c r="J1514" t="s">
        <v>29</v>
      </c>
      <c r="K1514" t="s">
        <v>66</v>
      </c>
      <c r="L1514" t="s">
        <v>31</v>
      </c>
      <c r="M1514" t="s">
        <v>2476</v>
      </c>
      <c r="N1514">
        <v>0.39</v>
      </c>
      <c r="O1514" t="s">
        <v>33</v>
      </c>
      <c r="P1514" t="s">
        <v>61</v>
      </c>
      <c r="Q1514" t="s">
        <v>2193</v>
      </c>
      <c r="R1514" t="s">
        <v>2474</v>
      </c>
      <c r="S1514">
        <v>57701</v>
      </c>
      <c r="T1514" s="3">
        <v>42115</v>
      </c>
      <c r="U1514" s="3">
        <v>42117</v>
      </c>
      <c r="V1514">
        <v>10.782400000000001</v>
      </c>
      <c r="W1514">
        <v>6</v>
      </c>
      <c r="X1514">
        <v>24.18</v>
      </c>
      <c r="Y1514">
        <v>87832</v>
      </c>
    </row>
    <row r="1515" spans="1:25" x14ac:dyDescent="0.25">
      <c r="A1515">
        <v>5338</v>
      </c>
      <c r="B1515" t="s">
        <v>25</v>
      </c>
      <c r="C1515">
        <v>0.05</v>
      </c>
      <c r="D1515">
        <v>165.2</v>
      </c>
      <c r="E1515">
        <v>19.989999999999998</v>
      </c>
      <c r="F1515">
        <v>2670</v>
      </c>
      <c r="G1515" t="s">
        <v>2477</v>
      </c>
      <c r="H1515" t="s">
        <v>49</v>
      </c>
      <c r="I1515" t="s">
        <v>40</v>
      </c>
      <c r="J1515" t="s">
        <v>29</v>
      </c>
      <c r="K1515" t="s">
        <v>141</v>
      </c>
      <c r="L1515" t="s">
        <v>59</v>
      </c>
      <c r="M1515" t="s">
        <v>562</v>
      </c>
      <c r="N1515">
        <v>0.59</v>
      </c>
      <c r="O1515" t="s">
        <v>33</v>
      </c>
      <c r="P1515" t="s">
        <v>34</v>
      </c>
      <c r="Q1515" t="s">
        <v>45</v>
      </c>
      <c r="R1515" t="s">
        <v>663</v>
      </c>
      <c r="S1515">
        <v>90049</v>
      </c>
      <c r="T1515" s="3">
        <v>42153</v>
      </c>
      <c r="U1515" s="3">
        <v>42153</v>
      </c>
      <c r="V1515">
        <v>2008.71</v>
      </c>
      <c r="W1515">
        <v>167</v>
      </c>
      <c r="X1515">
        <v>27587.55</v>
      </c>
      <c r="Y1515">
        <v>37924</v>
      </c>
    </row>
    <row r="1516" spans="1:25" x14ac:dyDescent="0.25">
      <c r="A1516">
        <v>5339</v>
      </c>
      <c r="B1516" t="s">
        <v>25</v>
      </c>
      <c r="C1516">
        <v>0.09</v>
      </c>
      <c r="D1516">
        <v>17.989999999999998</v>
      </c>
      <c r="E1516">
        <v>8.65</v>
      </c>
      <c r="F1516">
        <v>2670</v>
      </c>
      <c r="G1516" t="s">
        <v>2477</v>
      </c>
      <c r="H1516" t="s">
        <v>49</v>
      </c>
      <c r="I1516" t="s">
        <v>40</v>
      </c>
      <c r="J1516" t="s">
        <v>29</v>
      </c>
      <c r="K1516" t="s">
        <v>30</v>
      </c>
      <c r="L1516" t="s">
        <v>59</v>
      </c>
      <c r="M1516" t="s">
        <v>2478</v>
      </c>
      <c r="N1516">
        <v>0.56999999999999995</v>
      </c>
      <c r="O1516" t="s">
        <v>33</v>
      </c>
      <c r="P1516" t="s">
        <v>34</v>
      </c>
      <c r="Q1516" t="s">
        <v>45</v>
      </c>
      <c r="R1516" t="s">
        <v>663</v>
      </c>
      <c r="S1516">
        <v>90049</v>
      </c>
      <c r="T1516" s="3">
        <v>42153</v>
      </c>
      <c r="U1516" s="3">
        <v>42153</v>
      </c>
      <c r="V1516">
        <v>-80.53</v>
      </c>
      <c r="W1516">
        <v>71</v>
      </c>
      <c r="X1516">
        <v>1191.58</v>
      </c>
      <c r="Y1516">
        <v>37924</v>
      </c>
    </row>
    <row r="1517" spans="1:25" x14ac:dyDescent="0.25">
      <c r="A1517">
        <v>23338</v>
      </c>
      <c r="B1517" t="s">
        <v>25</v>
      </c>
      <c r="C1517">
        <v>0.05</v>
      </c>
      <c r="D1517">
        <v>165.2</v>
      </c>
      <c r="E1517">
        <v>19.989999999999998</v>
      </c>
      <c r="F1517">
        <v>2671</v>
      </c>
      <c r="G1517" t="s">
        <v>2479</v>
      </c>
      <c r="H1517" t="s">
        <v>49</v>
      </c>
      <c r="I1517" t="s">
        <v>40</v>
      </c>
      <c r="J1517" t="s">
        <v>29</v>
      </c>
      <c r="K1517" t="s">
        <v>141</v>
      </c>
      <c r="L1517" t="s">
        <v>59</v>
      </c>
      <c r="M1517" t="s">
        <v>562</v>
      </c>
      <c r="N1517">
        <v>0.59</v>
      </c>
      <c r="O1517" t="s">
        <v>33</v>
      </c>
      <c r="P1517" t="s">
        <v>136</v>
      </c>
      <c r="Q1517" t="s">
        <v>244</v>
      </c>
      <c r="R1517" t="s">
        <v>2446</v>
      </c>
      <c r="S1517">
        <v>37027</v>
      </c>
      <c r="T1517" s="3">
        <v>42153</v>
      </c>
      <c r="U1517" s="3">
        <v>42153</v>
      </c>
      <c r="V1517">
        <v>-48.957999999999998</v>
      </c>
      <c r="W1517">
        <v>42</v>
      </c>
      <c r="X1517">
        <v>6938.19</v>
      </c>
      <c r="Y1517">
        <v>90551</v>
      </c>
    </row>
    <row r="1518" spans="1:25" x14ac:dyDescent="0.25">
      <c r="A1518">
        <v>18147</v>
      </c>
      <c r="B1518" t="s">
        <v>47</v>
      </c>
      <c r="C1518">
        <v>0.03</v>
      </c>
      <c r="D1518">
        <v>41.32</v>
      </c>
      <c r="E1518">
        <v>58.66</v>
      </c>
      <c r="F1518">
        <v>2677</v>
      </c>
      <c r="G1518" t="s">
        <v>2480</v>
      </c>
      <c r="H1518" t="s">
        <v>27</v>
      </c>
      <c r="I1518" t="s">
        <v>58</v>
      </c>
      <c r="J1518" t="s">
        <v>41</v>
      </c>
      <c r="K1518" t="s">
        <v>50</v>
      </c>
      <c r="L1518" t="s">
        <v>86</v>
      </c>
      <c r="M1518" t="s">
        <v>2481</v>
      </c>
      <c r="N1518">
        <v>0.76</v>
      </c>
      <c r="O1518" t="s">
        <v>33</v>
      </c>
      <c r="P1518" t="s">
        <v>136</v>
      </c>
      <c r="Q1518" t="s">
        <v>137</v>
      </c>
      <c r="R1518" t="s">
        <v>2482</v>
      </c>
      <c r="S1518">
        <v>22601</v>
      </c>
      <c r="T1518" s="3">
        <v>42171</v>
      </c>
      <c r="U1518" s="3">
        <v>42172</v>
      </c>
      <c r="V1518">
        <v>-32.816000000000003</v>
      </c>
      <c r="W1518">
        <v>10</v>
      </c>
      <c r="X1518">
        <v>419.27</v>
      </c>
      <c r="Y1518">
        <v>86633</v>
      </c>
    </row>
    <row r="1519" spans="1:25" x14ac:dyDescent="0.25">
      <c r="A1519">
        <v>18148</v>
      </c>
      <c r="B1519" t="s">
        <v>47</v>
      </c>
      <c r="C1519">
        <v>0</v>
      </c>
      <c r="D1519">
        <v>6.88</v>
      </c>
      <c r="E1519">
        <v>2</v>
      </c>
      <c r="F1519">
        <v>2677</v>
      </c>
      <c r="G1519" t="s">
        <v>2480</v>
      </c>
      <c r="H1519" t="s">
        <v>49</v>
      </c>
      <c r="I1519" t="s">
        <v>58</v>
      </c>
      <c r="J1519" t="s">
        <v>29</v>
      </c>
      <c r="K1519" t="s">
        <v>93</v>
      </c>
      <c r="L1519" t="s">
        <v>31</v>
      </c>
      <c r="M1519" t="s">
        <v>662</v>
      </c>
      <c r="N1519">
        <v>0.39</v>
      </c>
      <c r="O1519" t="s">
        <v>33</v>
      </c>
      <c r="P1519" t="s">
        <v>136</v>
      </c>
      <c r="Q1519" t="s">
        <v>137</v>
      </c>
      <c r="R1519" t="s">
        <v>2482</v>
      </c>
      <c r="S1519">
        <v>22601</v>
      </c>
      <c r="T1519" s="3">
        <v>42171</v>
      </c>
      <c r="U1519" s="3">
        <v>42171</v>
      </c>
      <c r="V1519">
        <v>-15.61</v>
      </c>
      <c r="W1519">
        <v>5</v>
      </c>
      <c r="X1519">
        <v>36</v>
      </c>
      <c r="Y1519">
        <v>86633</v>
      </c>
    </row>
    <row r="1520" spans="1:25" x14ac:dyDescent="0.25">
      <c r="A1520">
        <v>22848</v>
      </c>
      <c r="B1520" t="s">
        <v>106</v>
      </c>
      <c r="C1520">
        <v>0.09</v>
      </c>
      <c r="D1520">
        <v>8.74</v>
      </c>
      <c r="E1520">
        <v>1.39</v>
      </c>
      <c r="F1520">
        <v>2684</v>
      </c>
      <c r="G1520" t="s">
        <v>2483</v>
      </c>
      <c r="H1520" t="s">
        <v>27</v>
      </c>
      <c r="I1520" t="s">
        <v>58</v>
      </c>
      <c r="J1520" t="s">
        <v>29</v>
      </c>
      <c r="K1520" t="s">
        <v>69</v>
      </c>
      <c r="L1520" t="s">
        <v>59</v>
      </c>
      <c r="M1520" t="s">
        <v>1482</v>
      </c>
      <c r="N1520">
        <v>0.38</v>
      </c>
      <c r="O1520" t="s">
        <v>33</v>
      </c>
      <c r="P1520" t="s">
        <v>136</v>
      </c>
      <c r="Q1520" t="s">
        <v>362</v>
      </c>
      <c r="R1520" t="s">
        <v>2484</v>
      </c>
      <c r="S1520">
        <v>33952</v>
      </c>
      <c r="T1520" s="3">
        <v>42050</v>
      </c>
      <c r="U1520" s="3">
        <v>42055</v>
      </c>
      <c r="V1520">
        <v>23.616</v>
      </c>
      <c r="W1520">
        <v>1</v>
      </c>
      <c r="X1520">
        <v>11.78</v>
      </c>
      <c r="Y1520">
        <v>89146</v>
      </c>
    </row>
    <row r="1521" spans="1:25" x14ac:dyDescent="0.25">
      <c r="A1521">
        <v>22849</v>
      </c>
      <c r="B1521" t="s">
        <v>106</v>
      </c>
      <c r="C1521">
        <v>0.09</v>
      </c>
      <c r="D1521">
        <v>18.97</v>
      </c>
      <c r="E1521">
        <v>9.0299999999999994</v>
      </c>
      <c r="F1521">
        <v>2684</v>
      </c>
      <c r="G1521" t="s">
        <v>2483</v>
      </c>
      <c r="H1521" t="s">
        <v>49</v>
      </c>
      <c r="I1521" t="s">
        <v>58</v>
      </c>
      <c r="J1521" t="s">
        <v>29</v>
      </c>
      <c r="K1521" t="s">
        <v>93</v>
      </c>
      <c r="L1521" t="s">
        <v>59</v>
      </c>
      <c r="M1521" t="s">
        <v>775</v>
      </c>
      <c r="N1521">
        <v>0.37</v>
      </c>
      <c r="O1521" t="s">
        <v>33</v>
      </c>
      <c r="P1521" t="s">
        <v>136</v>
      </c>
      <c r="Q1521" t="s">
        <v>362</v>
      </c>
      <c r="R1521" t="s">
        <v>2484</v>
      </c>
      <c r="S1521">
        <v>33952</v>
      </c>
      <c r="T1521" s="3">
        <v>42050</v>
      </c>
      <c r="U1521" s="3">
        <v>42055</v>
      </c>
      <c r="V1521">
        <v>-1748.0119999999999</v>
      </c>
      <c r="W1521">
        <v>1</v>
      </c>
      <c r="X1521">
        <v>20.96</v>
      </c>
      <c r="Y1521">
        <v>89146</v>
      </c>
    </row>
    <row r="1522" spans="1:25" x14ac:dyDescent="0.25">
      <c r="A1522">
        <v>25649</v>
      </c>
      <c r="B1522" t="s">
        <v>106</v>
      </c>
      <c r="C1522">
        <v>7.0000000000000007E-2</v>
      </c>
      <c r="D1522">
        <v>4.97</v>
      </c>
      <c r="E1522">
        <v>5.71</v>
      </c>
      <c r="F1522">
        <v>2684</v>
      </c>
      <c r="G1522" t="s">
        <v>2483</v>
      </c>
      <c r="H1522" t="s">
        <v>49</v>
      </c>
      <c r="I1522" t="s">
        <v>58</v>
      </c>
      <c r="J1522" t="s">
        <v>41</v>
      </c>
      <c r="K1522" t="s">
        <v>50</v>
      </c>
      <c r="L1522" t="s">
        <v>86</v>
      </c>
      <c r="M1522" t="s">
        <v>2485</v>
      </c>
      <c r="N1522">
        <v>0.54</v>
      </c>
      <c r="O1522" t="s">
        <v>33</v>
      </c>
      <c r="P1522" t="s">
        <v>136</v>
      </c>
      <c r="Q1522" t="s">
        <v>362</v>
      </c>
      <c r="R1522" t="s">
        <v>2484</v>
      </c>
      <c r="S1522">
        <v>33952</v>
      </c>
      <c r="T1522" s="3">
        <v>42104</v>
      </c>
      <c r="U1522" s="3">
        <v>42109</v>
      </c>
      <c r="V1522">
        <v>-180.15200000000002</v>
      </c>
      <c r="W1522">
        <v>5</v>
      </c>
      <c r="X1522">
        <v>26.66</v>
      </c>
      <c r="Y1522">
        <v>89148</v>
      </c>
    </row>
    <row r="1523" spans="1:25" x14ac:dyDescent="0.25">
      <c r="A1523">
        <v>25650</v>
      </c>
      <c r="B1523" t="s">
        <v>106</v>
      </c>
      <c r="C1523">
        <v>0.09</v>
      </c>
      <c r="D1523">
        <v>2.62</v>
      </c>
      <c r="E1523">
        <v>0.8</v>
      </c>
      <c r="F1523">
        <v>2684</v>
      </c>
      <c r="G1523" t="s">
        <v>2483</v>
      </c>
      <c r="H1523" t="s">
        <v>49</v>
      </c>
      <c r="I1523" t="s">
        <v>58</v>
      </c>
      <c r="J1523" t="s">
        <v>29</v>
      </c>
      <c r="K1523" t="s">
        <v>66</v>
      </c>
      <c r="L1523" t="s">
        <v>31</v>
      </c>
      <c r="M1523" t="s">
        <v>1409</v>
      </c>
      <c r="N1523">
        <v>0.39</v>
      </c>
      <c r="O1523" t="s">
        <v>33</v>
      </c>
      <c r="P1523" t="s">
        <v>136</v>
      </c>
      <c r="Q1523" t="s">
        <v>362</v>
      </c>
      <c r="R1523" t="s">
        <v>2484</v>
      </c>
      <c r="S1523">
        <v>33952</v>
      </c>
      <c r="T1523" s="3">
        <v>42104</v>
      </c>
      <c r="U1523" s="3">
        <v>42106</v>
      </c>
      <c r="V1523">
        <v>8.3879999999999999</v>
      </c>
      <c r="W1523">
        <v>12</v>
      </c>
      <c r="X1523">
        <v>29.55</v>
      </c>
      <c r="Y1523">
        <v>89148</v>
      </c>
    </row>
    <row r="1524" spans="1:25" x14ac:dyDescent="0.25">
      <c r="A1524">
        <v>25651</v>
      </c>
      <c r="B1524" t="s">
        <v>106</v>
      </c>
      <c r="C1524">
        <v>0.03</v>
      </c>
      <c r="D1524">
        <v>65.989999999999995</v>
      </c>
      <c r="E1524">
        <v>8.8000000000000007</v>
      </c>
      <c r="F1524">
        <v>2684</v>
      </c>
      <c r="G1524" t="s">
        <v>2483</v>
      </c>
      <c r="H1524" t="s">
        <v>49</v>
      </c>
      <c r="I1524" t="s">
        <v>58</v>
      </c>
      <c r="J1524" t="s">
        <v>77</v>
      </c>
      <c r="K1524" t="s">
        <v>78</v>
      </c>
      <c r="L1524" t="s">
        <v>59</v>
      </c>
      <c r="M1524" t="s">
        <v>751</v>
      </c>
      <c r="N1524">
        <v>0.57999999999999996</v>
      </c>
      <c r="O1524" t="s">
        <v>33</v>
      </c>
      <c r="P1524" t="s">
        <v>136</v>
      </c>
      <c r="Q1524" t="s">
        <v>362</v>
      </c>
      <c r="R1524" t="s">
        <v>2484</v>
      </c>
      <c r="S1524">
        <v>33952</v>
      </c>
      <c r="T1524" s="3">
        <v>42104</v>
      </c>
      <c r="U1524" s="3">
        <v>42104</v>
      </c>
      <c r="V1524">
        <v>9.939899999999998</v>
      </c>
      <c r="W1524">
        <v>21</v>
      </c>
      <c r="X1524">
        <v>1237.4000000000001</v>
      </c>
      <c r="Y1524">
        <v>89148</v>
      </c>
    </row>
    <row r="1525" spans="1:25" x14ac:dyDescent="0.25">
      <c r="A1525">
        <v>21114</v>
      </c>
      <c r="B1525" t="s">
        <v>25</v>
      </c>
      <c r="C1525">
        <v>0</v>
      </c>
      <c r="D1525">
        <v>7.38</v>
      </c>
      <c r="E1525">
        <v>11.51</v>
      </c>
      <c r="F1525">
        <v>2685</v>
      </c>
      <c r="G1525" t="s">
        <v>2486</v>
      </c>
      <c r="H1525" t="s">
        <v>49</v>
      </c>
      <c r="I1525" t="s">
        <v>58</v>
      </c>
      <c r="J1525" t="s">
        <v>29</v>
      </c>
      <c r="K1525" t="s">
        <v>109</v>
      </c>
      <c r="L1525" t="s">
        <v>59</v>
      </c>
      <c r="M1525" t="s">
        <v>2487</v>
      </c>
      <c r="N1525">
        <v>0.36</v>
      </c>
      <c r="O1525" t="s">
        <v>33</v>
      </c>
      <c r="P1525" t="s">
        <v>53</v>
      </c>
      <c r="Q1525" t="s">
        <v>71</v>
      </c>
      <c r="R1525" t="s">
        <v>2488</v>
      </c>
      <c r="S1525">
        <v>11803</v>
      </c>
      <c r="T1525" s="3">
        <v>42098</v>
      </c>
      <c r="U1525" s="3">
        <v>42099</v>
      </c>
      <c r="V1525">
        <v>-66.170999999999992</v>
      </c>
      <c r="W1525">
        <v>2</v>
      </c>
      <c r="X1525">
        <v>17.64</v>
      </c>
      <c r="Y1525">
        <v>89147</v>
      </c>
    </row>
    <row r="1526" spans="1:25" x14ac:dyDescent="0.25">
      <c r="A1526">
        <v>23299</v>
      </c>
      <c r="B1526" t="s">
        <v>47</v>
      </c>
      <c r="C1526">
        <v>0.09</v>
      </c>
      <c r="D1526">
        <v>3.75</v>
      </c>
      <c r="E1526">
        <v>0.5</v>
      </c>
      <c r="F1526">
        <v>2689</v>
      </c>
      <c r="G1526" t="s">
        <v>2489</v>
      </c>
      <c r="H1526" t="s">
        <v>49</v>
      </c>
      <c r="I1526" t="s">
        <v>40</v>
      </c>
      <c r="J1526" t="s">
        <v>29</v>
      </c>
      <c r="K1526" t="s">
        <v>134</v>
      </c>
      <c r="L1526" t="s">
        <v>59</v>
      </c>
      <c r="M1526" t="s">
        <v>2490</v>
      </c>
      <c r="N1526">
        <v>0.37</v>
      </c>
      <c r="O1526" t="s">
        <v>33</v>
      </c>
      <c r="P1526" t="s">
        <v>53</v>
      </c>
      <c r="Q1526" t="s">
        <v>54</v>
      </c>
      <c r="R1526" t="s">
        <v>2491</v>
      </c>
      <c r="S1526">
        <v>7011</v>
      </c>
      <c r="T1526" s="3">
        <v>42128</v>
      </c>
      <c r="U1526" s="3">
        <v>42130</v>
      </c>
      <c r="V1526">
        <v>51.218699999999998</v>
      </c>
      <c r="W1526">
        <v>21</v>
      </c>
      <c r="X1526">
        <v>74.23</v>
      </c>
      <c r="Y1526">
        <v>90624</v>
      </c>
    </row>
    <row r="1527" spans="1:25" x14ac:dyDescent="0.25">
      <c r="A1527">
        <v>23298</v>
      </c>
      <c r="B1527" t="s">
        <v>47</v>
      </c>
      <c r="C1527">
        <v>0.01</v>
      </c>
      <c r="D1527">
        <v>30.98</v>
      </c>
      <c r="E1527">
        <v>9.18</v>
      </c>
      <c r="F1527">
        <v>2693</v>
      </c>
      <c r="G1527" t="s">
        <v>2492</v>
      </c>
      <c r="H1527" t="s">
        <v>49</v>
      </c>
      <c r="I1527" t="s">
        <v>40</v>
      </c>
      <c r="J1527" t="s">
        <v>29</v>
      </c>
      <c r="K1527" t="s">
        <v>93</v>
      </c>
      <c r="L1527" t="s">
        <v>59</v>
      </c>
      <c r="M1527" t="s">
        <v>2357</v>
      </c>
      <c r="N1527">
        <v>0.4</v>
      </c>
      <c r="O1527" t="s">
        <v>33</v>
      </c>
      <c r="P1527" t="s">
        <v>53</v>
      </c>
      <c r="Q1527" t="s">
        <v>149</v>
      </c>
      <c r="R1527" t="s">
        <v>1104</v>
      </c>
      <c r="S1527">
        <v>5201</v>
      </c>
      <c r="T1527" s="3">
        <v>42128</v>
      </c>
      <c r="U1527" s="3">
        <v>42128</v>
      </c>
      <c r="V1527">
        <v>380.46800000000002</v>
      </c>
      <c r="W1527">
        <v>20</v>
      </c>
      <c r="X1527">
        <v>627.19000000000005</v>
      </c>
      <c r="Y1527">
        <v>90624</v>
      </c>
    </row>
    <row r="1528" spans="1:25" x14ac:dyDescent="0.25">
      <c r="A1528">
        <v>18354</v>
      </c>
      <c r="B1528" t="s">
        <v>47</v>
      </c>
      <c r="C1528">
        <v>0.05</v>
      </c>
      <c r="D1528">
        <v>107.53</v>
      </c>
      <c r="E1528">
        <v>5.81</v>
      </c>
      <c r="F1528">
        <v>2696</v>
      </c>
      <c r="G1528" t="s">
        <v>2493</v>
      </c>
      <c r="H1528" t="s">
        <v>49</v>
      </c>
      <c r="I1528" t="s">
        <v>40</v>
      </c>
      <c r="J1528" t="s">
        <v>41</v>
      </c>
      <c r="K1528" t="s">
        <v>50</v>
      </c>
      <c r="L1528" t="s">
        <v>86</v>
      </c>
      <c r="M1528" t="s">
        <v>1653</v>
      </c>
      <c r="N1528">
        <v>0.65</v>
      </c>
      <c r="O1528" t="s">
        <v>33</v>
      </c>
      <c r="P1528" t="s">
        <v>136</v>
      </c>
      <c r="Q1528" t="s">
        <v>1278</v>
      </c>
      <c r="R1528" t="s">
        <v>2494</v>
      </c>
      <c r="S1528">
        <v>35401</v>
      </c>
      <c r="T1528" s="3">
        <v>42068</v>
      </c>
      <c r="U1528" s="3">
        <v>42069</v>
      </c>
      <c r="V1528">
        <v>-89.418000000000006</v>
      </c>
      <c r="W1528">
        <v>6</v>
      </c>
      <c r="X1528">
        <v>612.91999999999996</v>
      </c>
      <c r="Y1528">
        <v>87676</v>
      </c>
    </row>
    <row r="1529" spans="1:25" x14ac:dyDescent="0.25">
      <c r="A1529">
        <v>19506</v>
      </c>
      <c r="B1529" t="s">
        <v>47</v>
      </c>
      <c r="C1529">
        <v>0.04</v>
      </c>
      <c r="D1529">
        <v>1.74</v>
      </c>
      <c r="E1529">
        <v>4.08</v>
      </c>
      <c r="F1529">
        <v>2697</v>
      </c>
      <c r="G1529" t="s">
        <v>2495</v>
      </c>
      <c r="H1529" t="s">
        <v>49</v>
      </c>
      <c r="I1529" t="s">
        <v>28</v>
      </c>
      <c r="J1529" t="s">
        <v>41</v>
      </c>
      <c r="K1529" t="s">
        <v>50</v>
      </c>
      <c r="L1529" t="s">
        <v>51</v>
      </c>
      <c r="M1529" t="s">
        <v>219</v>
      </c>
      <c r="N1529">
        <v>0.53</v>
      </c>
      <c r="O1529" t="s">
        <v>33</v>
      </c>
      <c r="P1529" t="s">
        <v>136</v>
      </c>
      <c r="Q1529" t="s">
        <v>1278</v>
      </c>
      <c r="R1529" t="s">
        <v>2496</v>
      </c>
      <c r="S1529">
        <v>35216</v>
      </c>
      <c r="T1529" s="3">
        <v>42058</v>
      </c>
      <c r="U1529" s="3">
        <v>42060</v>
      </c>
      <c r="V1529">
        <v>9.2519999999999989</v>
      </c>
      <c r="W1529">
        <v>16</v>
      </c>
      <c r="X1529">
        <v>29.08</v>
      </c>
      <c r="Y1529">
        <v>87678</v>
      </c>
    </row>
    <row r="1530" spans="1:25" x14ac:dyDescent="0.25">
      <c r="A1530">
        <v>19507</v>
      </c>
      <c r="B1530" t="s">
        <v>47</v>
      </c>
      <c r="C1530">
        <v>0.01</v>
      </c>
      <c r="D1530">
        <v>119.99</v>
      </c>
      <c r="E1530">
        <v>56.14</v>
      </c>
      <c r="F1530">
        <v>2697</v>
      </c>
      <c r="G1530" t="s">
        <v>2495</v>
      </c>
      <c r="H1530" t="s">
        <v>39</v>
      </c>
      <c r="I1530" t="s">
        <v>28</v>
      </c>
      <c r="J1530" t="s">
        <v>77</v>
      </c>
      <c r="K1530" t="s">
        <v>85</v>
      </c>
      <c r="L1530" t="s">
        <v>121</v>
      </c>
      <c r="M1530" t="s">
        <v>318</v>
      </c>
      <c r="N1530">
        <v>0.39</v>
      </c>
      <c r="O1530" t="s">
        <v>33</v>
      </c>
      <c r="P1530" t="s">
        <v>136</v>
      </c>
      <c r="Q1530" t="s">
        <v>1278</v>
      </c>
      <c r="R1530" t="s">
        <v>2496</v>
      </c>
      <c r="S1530">
        <v>35216</v>
      </c>
      <c r="T1530" s="3">
        <v>42058</v>
      </c>
      <c r="U1530" s="3">
        <v>42059</v>
      </c>
      <c r="V1530">
        <v>-1197.0419999999999</v>
      </c>
      <c r="W1530">
        <v>21</v>
      </c>
      <c r="X1530">
        <v>2569.5700000000002</v>
      </c>
      <c r="Y1530">
        <v>87678</v>
      </c>
    </row>
    <row r="1531" spans="1:25" x14ac:dyDescent="0.25">
      <c r="A1531">
        <v>21580</v>
      </c>
      <c r="B1531" t="s">
        <v>47</v>
      </c>
      <c r="C1531">
        <v>0.06</v>
      </c>
      <c r="D1531">
        <v>4.9800000000000004</v>
      </c>
      <c r="E1531">
        <v>4.95</v>
      </c>
      <c r="F1531">
        <v>2699</v>
      </c>
      <c r="G1531" t="s">
        <v>2497</v>
      </c>
      <c r="H1531" t="s">
        <v>49</v>
      </c>
      <c r="I1531" t="s">
        <v>28</v>
      </c>
      <c r="J1531" t="s">
        <v>29</v>
      </c>
      <c r="K1531" t="s">
        <v>109</v>
      </c>
      <c r="L1531" t="s">
        <v>59</v>
      </c>
      <c r="M1531" t="s">
        <v>2498</v>
      </c>
      <c r="N1531">
        <v>0.37</v>
      </c>
      <c r="O1531" t="s">
        <v>33</v>
      </c>
      <c r="P1531" t="s">
        <v>34</v>
      </c>
      <c r="Q1531" t="s">
        <v>378</v>
      </c>
      <c r="R1531" t="s">
        <v>2499</v>
      </c>
      <c r="S1531">
        <v>86442</v>
      </c>
      <c r="T1531" s="3">
        <v>42146</v>
      </c>
      <c r="U1531" s="3">
        <v>42148</v>
      </c>
      <c r="V1531">
        <v>-103.224</v>
      </c>
      <c r="W1531">
        <v>16</v>
      </c>
      <c r="X1531">
        <v>78.989999999999995</v>
      </c>
      <c r="Y1531">
        <v>87677</v>
      </c>
    </row>
    <row r="1532" spans="1:25" x14ac:dyDescent="0.25">
      <c r="A1532">
        <v>20983</v>
      </c>
      <c r="B1532" t="s">
        <v>37</v>
      </c>
      <c r="C1532">
        <v>0.04</v>
      </c>
      <c r="D1532">
        <v>70.98</v>
      </c>
      <c r="E1532">
        <v>26.74</v>
      </c>
      <c r="F1532">
        <v>2699</v>
      </c>
      <c r="G1532" t="s">
        <v>2497</v>
      </c>
      <c r="H1532" t="s">
        <v>39</v>
      </c>
      <c r="I1532" t="s">
        <v>28</v>
      </c>
      <c r="J1532" t="s">
        <v>41</v>
      </c>
      <c r="K1532" t="s">
        <v>191</v>
      </c>
      <c r="L1532" t="s">
        <v>121</v>
      </c>
      <c r="M1532" t="s">
        <v>2500</v>
      </c>
      <c r="N1532">
        <v>0.6</v>
      </c>
      <c r="O1532" t="s">
        <v>33</v>
      </c>
      <c r="P1532" t="s">
        <v>34</v>
      </c>
      <c r="Q1532" t="s">
        <v>378</v>
      </c>
      <c r="R1532" t="s">
        <v>2499</v>
      </c>
      <c r="S1532">
        <v>86442</v>
      </c>
      <c r="T1532" s="3">
        <v>42102</v>
      </c>
      <c r="U1532" s="3">
        <v>42104</v>
      </c>
      <c r="V1532">
        <v>-84.628799999999998</v>
      </c>
      <c r="W1532">
        <v>19</v>
      </c>
      <c r="X1532">
        <v>1345.33</v>
      </c>
      <c r="Y1532">
        <v>87679</v>
      </c>
    </row>
    <row r="1533" spans="1:25" x14ac:dyDescent="0.25">
      <c r="A1533">
        <v>24151</v>
      </c>
      <c r="B1533" t="s">
        <v>47</v>
      </c>
      <c r="C1533">
        <v>0.06</v>
      </c>
      <c r="D1533">
        <v>3.6</v>
      </c>
      <c r="E1533">
        <v>2.2000000000000002</v>
      </c>
      <c r="F1533">
        <v>2704</v>
      </c>
      <c r="G1533" t="s">
        <v>2501</v>
      </c>
      <c r="H1533" t="s">
        <v>49</v>
      </c>
      <c r="I1533" t="s">
        <v>114</v>
      </c>
      <c r="J1533" t="s">
        <v>29</v>
      </c>
      <c r="K1533" t="s">
        <v>93</v>
      </c>
      <c r="L1533" t="s">
        <v>31</v>
      </c>
      <c r="M1533" t="s">
        <v>1669</v>
      </c>
      <c r="N1533">
        <v>0.39</v>
      </c>
      <c r="O1533" t="s">
        <v>33</v>
      </c>
      <c r="P1533" t="s">
        <v>136</v>
      </c>
      <c r="Q1533" t="s">
        <v>362</v>
      </c>
      <c r="R1533" t="s">
        <v>2502</v>
      </c>
      <c r="S1533">
        <v>32503</v>
      </c>
      <c r="T1533" s="3">
        <v>42124</v>
      </c>
      <c r="U1533" s="3">
        <v>42126</v>
      </c>
      <c r="V1533">
        <v>2755.6422000000002</v>
      </c>
      <c r="W1533">
        <v>4</v>
      </c>
      <c r="X1533">
        <v>15.19</v>
      </c>
      <c r="Y1533">
        <v>91407</v>
      </c>
    </row>
    <row r="1534" spans="1:25" x14ac:dyDescent="0.25">
      <c r="A1534">
        <v>21979</v>
      </c>
      <c r="B1534" t="s">
        <v>106</v>
      </c>
      <c r="C1534">
        <v>0.03</v>
      </c>
      <c r="D1534">
        <v>13.48</v>
      </c>
      <c r="E1534">
        <v>4.51</v>
      </c>
      <c r="F1534">
        <v>2704</v>
      </c>
      <c r="G1534" t="s">
        <v>2501</v>
      </c>
      <c r="H1534" t="s">
        <v>27</v>
      </c>
      <c r="I1534" t="s">
        <v>114</v>
      </c>
      <c r="J1534" t="s">
        <v>29</v>
      </c>
      <c r="K1534" t="s">
        <v>141</v>
      </c>
      <c r="L1534" t="s">
        <v>59</v>
      </c>
      <c r="M1534" t="s">
        <v>2503</v>
      </c>
      <c r="N1534">
        <v>0.59</v>
      </c>
      <c r="O1534" t="s">
        <v>33</v>
      </c>
      <c r="P1534" t="s">
        <v>136</v>
      </c>
      <c r="Q1534" t="s">
        <v>362</v>
      </c>
      <c r="R1534" t="s">
        <v>2502</v>
      </c>
      <c r="S1534">
        <v>32503</v>
      </c>
      <c r="T1534" s="3">
        <v>42124</v>
      </c>
      <c r="U1534" s="3">
        <v>42128</v>
      </c>
      <c r="V1534">
        <v>-256.01800000000003</v>
      </c>
      <c r="W1534">
        <v>4</v>
      </c>
      <c r="X1534">
        <v>59.49</v>
      </c>
      <c r="Y1534">
        <v>91408</v>
      </c>
    </row>
    <row r="1535" spans="1:25" x14ac:dyDescent="0.25">
      <c r="A1535">
        <v>18898</v>
      </c>
      <c r="B1535" t="s">
        <v>56</v>
      </c>
      <c r="C1535">
        <v>7.0000000000000007E-2</v>
      </c>
      <c r="D1535">
        <v>60.97</v>
      </c>
      <c r="E1535">
        <v>4.5</v>
      </c>
      <c r="F1535">
        <v>2709</v>
      </c>
      <c r="G1535" t="s">
        <v>2504</v>
      </c>
      <c r="H1535" t="s">
        <v>49</v>
      </c>
      <c r="I1535" t="s">
        <v>114</v>
      </c>
      <c r="J1535" t="s">
        <v>29</v>
      </c>
      <c r="K1535" t="s">
        <v>257</v>
      </c>
      <c r="L1535" t="s">
        <v>59</v>
      </c>
      <c r="M1535" t="s">
        <v>2132</v>
      </c>
      <c r="N1535">
        <v>0.56000000000000005</v>
      </c>
      <c r="O1535" t="s">
        <v>33</v>
      </c>
      <c r="P1535" t="s">
        <v>53</v>
      </c>
      <c r="Q1535" t="s">
        <v>415</v>
      </c>
      <c r="R1535" t="s">
        <v>2505</v>
      </c>
      <c r="S1535">
        <v>21042</v>
      </c>
      <c r="T1535" s="3">
        <v>42152</v>
      </c>
      <c r="U1535" s="3">
        <v>42154</v>
      </c>
      <c r="V1535">
        <v>-41.77</v>
      </c>
      <c r="W1535">
        <v>1</v>
      </c>
      <c r="X1535">
        <v>57.84</v>
      </c>
      <c r="Y1535">
        <v>89240</v>
      </c>
    </row>
    <row r="1536" spans="1:25" x14ac:dyDescent="0.25">
      <c r="A1536">
        <v>18899</v>
      </c>
      <c r="B1536" t="s">
        <v>56</v>
      </c>
      <c r="C1536">
        <v>0</v>
      </c>
      <c r="D1536">
        <v>90.98</v>
      </c>
      <c r="E1536">
        <v>56.2</v>
      </c>
      <c r="F1536">
        <v>2709</v>
      </c>
      <c r="G1536" t="s">
        <v>2504</v>
      </c>
      <c r="H1536" t="s">
        <v>49</v>
      </c>
      <c r="I1536" t="s">
        <v>114</v>
      </c>
      <c r="J1536" t="s">
        <v>41</v>
      </c>
      <c r="K1536" t="s">
        <v>50</v>
      </c>
      <c r="L1536" t="s">
        <v>86</v>
      </c>
      <c r="M1536" t="s">
        <v>1061</v>
      </c>
      <c r="N1536">
        <v>0.74</v>
      </c>
      <c r="O1536" t="s">
        <v>33</v>
      </c>
      <c r="P1536" t="s">
        <v>53</v>
      </c>
      <c r="Q1536" t="s">
        <v>415</v>
      </c>
      <c r="R1536" t="s">
        <v>2505</v>
      </c>
      <c r="S1536">
        <v>21042</v>
      </c>
      <c r="T1536" s="3">
        <v>42152</v>
      </c>
      <c r="U1536" s="3">
        <v>42154</v>
      </c>
      <c r="V1536">
        <v>-1014.11</v>
      </c>
      <c r="W1536">
        <v>15</v>
      </c>
      <c r="X1536">
        <v>1425.71</v>
      </c>
      <c r="Y1536">
        <v>89240</v>
      </c>
    </row>
    <row r="1537" spans="1:25" x14ac:dyDescent="0.25">
      <c r="A1537">
        <v>18855</v>
      </c>
      <c r="B1537" t="s">
        <v>47</v>
      </c>
      <c r="C1537">
        <v>7.0000000000000007E-2</v>
      </c>
      <c r="D1537">
        <v>2.88</v>
      </c>
      <c r="E1537">
        <v>0.5</v>
      </c>
      <c r="F1537">
        <v>2713</v>
      </c>
      <c r="G1537" t="s">
        <v>2506</v>
      </c>
      <c r="H1537" t="s">
        <v>49</v>
      </c>
      <c r="I1537" t="s">
        <v>28</v>
      </c>
      <c r="J1537" t="s">
        <v>29</v>
      </c>
      <c r="K1537" t="s">
        <v>134</v>
      </c>
      <c r="L1537" t="s">
        <v>59</v>
      </c>
      <c r="M1537" t="s">
        <v>2507</v>
      </c>
      <c r="N1537">
        <v>0.39</v>
      </c>
      <c r="O1537" t="s">
        <v>33</v>
      </c>
      <c r="P1537" t="s">
        <v>61</v>
      </c>
      <c r="Q1537" t="s">
        <v>300</v>
      </c>
      <c r="R1537" t="s">
        <v>2508</v>
      </c>
      <c r="S1537">
        <v>49001</v>
      </c>
      <c r="T1537" s="3">
        <v>42176</v>
      </c>
      <c r="U1537" s="3">
        <v>42179</v>
      </c>
      <c r="V1537">
        <v>17.429400000000001</v>
      </c>
      <c r="W1537">
        <v>9</v>
      </c>
      <c r="X1537">
        <v>25.26</v>
      </c>
      <c r="Y1537">
        <v>88701</v>
      </c>
    </row>
    <row r="1538" spans="1:25" x14ac:dyDescent="0.25">
      <c r="A1538">
        <v>18856</v>
      </c>
      <c r="B1538" t="s">
        <v>47</v>
      </c>
      <c r="C1538">
        <v>0.03</v>
      </c>
      <c r="D1538">
        <v>348.21</v>
      </c>
      <c r="E1538">
        <v>40.19</v>
      </c>
      <c r="F1538">
        <v>2713</v>
      </c>
      <c r="G1538" t="s">
        <v>2506</v>
      </c>
      <c r="H1538" t="s">
        <v>39</v>
      </c>
      <c r="I1538" t="s">
        <v>28</v>
      </c>
      <c r="J1538" t="s">
        <v>41</v>
      </c>
      <c r="K1538" t="s">
        <v>152</v>
      </c>
      <c r="L1538" t="s">
        <v>121</v>
      </c>
      <c r="M1538" t="s">
        <v>1572</v>
      </c>
      <c r="N1538">
        <v>0.62</v>
      </c>
      <c r="O1538" t="s">
        <v>33</v>
      </c>
      <c r="P1538" t="s">
        <v>61</v>
      </c>
      <c r="Q1538" t="s">
        <v>300</v>
      </c>
      <c r="R1538" t="s">
        <v>2508</v>
      </c>
      <c r="S1538">
        <v>49001</v>
      </c>
      <c r="T1538" s="3">
        <v>42176</v>
      </c>
      <c r="U1538" s="3">
        <v>42177</v>
      </c>
      <c r="V1538">
        <v>-178.86960000000002</v>
      </c>
      <c r="W1538">
        <v>2</v>
      </c>
      <c r="X1538">
        <v>736.16</v>
      </c>
      <c r="Y1538">
        <v>88701</v>
      </c>
    </row>
    <row r="1539" spans="1:25" x14ac:dyDescent="0.25">
      <c r="A1539">
        <v>21690</v>
      </c>
      <c r="B1539" t="s">
        <v>106</v>
      </c>
      <c r="C1539">
        <v>0.01</v>
      </c>
      <c r="D1539">
        <v>29.89</v>
      </c>
      <c r="E1539">
        <v>1.99</v>
      </c>
      <c r="F1539">
        <v>2715</v>
      </c>
      <c r="G1539" t="s">
        <v>2509</v>
      </c>
      <c r="H1539" t="s">
        <v>49</v>
      </c>
      <c r="I1539" t="s">
        <v>28</v>
      </c>
      <c r="J1539" t="s">
        <v>77</v>
      </c>
      <c r="K1539" t="s">
        <v>180</v>
      </c>
      <c r="L1539" t="s">
        <v>51</v>
      </c>
      <c r="M1539" t="s">
        <v>1311</v>
      </c>
      <c r="N1539">
        <v>0.5</v>
      </c>
      <c r="O1539" t="s">
        <v>33</v>
      </c>
      <c r="P1539" t="s">
        <v>61</v>
      </c>
      <c r="Q1539" t="s">
        <v>300</v>
      </c>
      <c r="R1539" t="s">
        <v>2510</v>
      </c>
      <c r="S1539">
        <v>48911</v>
      </c>
      <c r="T1539" s="3">
        <v>42016</v>
      </c>
      <c r="U1539" s="3">
        <v>42020</v>
      </c>
      <c r="V1539">
        <v>-74.64</v>
      </c>
      <c r="W1539">
        <v>1</v>
      </c>
      <c r="X1539">
        <v>31.96</v>
      </c>
      <c r="Y1539">
        <v>88702</v>
      </c>
    </row>
    <row r="1540" spans="1:25" x14ac:dyDescent="0.25">
      <c r="A1540">
        <v>21863</v>
      </c>
      <c r="B1540" t="s">
        <v>47</v>
      </c>
      <c r="C1540">
        <v>0.1</v>
      </c>
      <c r="D1540">
        <v>6.74</v>
      </c>
      <c r="E1540">
        <v>1.72</v>
      </c>
      <c r="F1540">
        <v>2718</v>
      </c>
      <c r="G1540" t="s">
        <v>2511</v>
      </c>
      <c r="H1540" t="s">
        <v>49</v>
      </c>
      <c r="I1540" t="s">
        <v>114</v>
      </c>
      <c r="J1540" t="s">
        <v>29</v>
      </c>
      <c r="K1540" t="s">
        <v>93</v>
      </c>
      <c r="L1540" t="s">
        <v>31</v>
      </c>
      <c r="M1540" t="s">
        <v>2512</v>
      </c>
      <c r="N1540">
        <v>0.35</v>
      </c>
      <c r="O1540" t="s">
        <v>33</v>
      </c>
      <c r="P1540" t="s">
        <v>61</v>
      </c>
      <c r="Q1540" t="s">
        <v>178</v>
      </c>
      <c r="R1540" t="s">
        <v>2510</v>
      </c>
      <c r="S1540">
        <v>60438</v>
      </c>
      <c r="T1540" s="3">
        <v>42064</v>
      </c>
      <c r="U1540" s="3">
        <v>42066</v>
      </c>
      <c r="V1540">
        <v>65.41</v>
      </c>
      <c r="W1540">
        <v>15</v>
      </c>
      <c r="X1540">
        <v>98.17</v>
      </c>
      <c r="Y1540">
        <v>89394</v>
      </c>
    </row>
    <row r="1541" spans="1:25" x14ac:dyDescent="0.25">
      <c r="A1541">
        <v>21399</v>
      </c>
      <c r="B1541" t="s">
        <v>47</v>
      </c>
      <c r="C1541">
        <v>0</v>
      </c>
      <c r="D1541">
        <v>40.479999999999997</v>
      </c>
      <c r="E1541">
        <v>19.989999999999998</v>
      </c>
      <c r="F1541">
        <v>2720</v>
      </c>
      <c r="G1541" t="s">
        <v>2513</v>
      </c>
      <c r="H1541" t="s">
        <v>49</v>
      </c>
      <c r="I1541" t="s">
        <v>58</v>
      </c>
      <c r="J1541" t="s">
        <v>77</v>
      </c>
      <c r="K1541" t="s">
        <v>180</v>
      </c>
      <c r="L1541" t="s">
        <v>59</v>
      </c>
      <c r="M1541" t="s">
        <v>830</v>
      </c>
      <c r="N1541">
        <v>0.77</v>
      </c>
      <c r="O1541" t="s">
        <v>33</v>
      </c>
      <c r="P1541" t="s">
        <v>136</v>
      </c>
      <c r="Q1541" t="s">
        <v>387</v>
      </c>
      <c r="R1541" t="s">
        <v>2514</v>
      </c>
      <c r="S1541">
        <v>30721</v>
      </c>
      <c r="T1541" s="3">
        <v>42171</v>
      </c>
      <c r="U1541" s="3">
        <v>42172</v>
      </c>
      <c r="V1541">
        <v>-25.634</v>
      </c>
      <c r="W1541">
        <v>6</v>
      </c>
      <c r="X1541">
        <v>264.95</v>
      </c>
      <c r="Y1541">
        <v>88766</v>
      </c>
    </row>
    <row r="1542" spans="1:25" x14ac:dyDescent="0.25">
      <c r="A1542">
        <v>19907</v>
      </c>
      <c r="B1542" t="s">
        <v>47</v>
      </c>
      <c r="C1542">
        <v>0.06</v>
      </c>
      <c r="D1542">
        <v>4.9800000000000004</v>
      </c>
      <c r="E1542">
        <v>7.44</v>
      </c>
      <c r="F1542">
        <v>2724</v>
      </c>
      <c r="G1542" t="s">
        <v>2515</v>
      </c>
      <c r="H1542" t="s">
        <v>49</v>
      </c>
      <c r="I1542" t="s">
        <v>40</v>
      </c>
      <c r="J1542" t="s">
        <v>29</v>
      </c>
      <c r="K1542" t="s">
        <v>93</v>
      </c>
      <c r="L1542" t="s">
        <v>59</v>
      </c>
      <c r="M1542" t="s">
        <v>384</v>
      </c>
      <c r="N1542">
        <v>0.36</v>
      </c>
      <c r="O1542" t="s">
        <v>33</v>
      </c>
      <c r="P1542" t="s">
        <v>136</v>
      </c>
      <c r="Q1542" t="s">
        <v>244</v>
      </c>
      <c r="R1542" t="s">
        <v>2516</v>
      </c>
      <c r="S1542">
        <v>37421</v>
      </c>
      <c r="T1542" s="3">
        <v>42125</v>
      </c>
      <c r="U1542" s="3">
        <v>42126</v>
      </c>
      <c r="V1542">
        <v>-37.561999999999998</v>
      </c>
      <c r="W1542">
        <v>10</v>
      </c>
      <c r="X1542">
        <v>53.21</v>
      </c>
      <c r="Y1542">
        <v>88959</v>
      </c>
    </row>
    <row r="1543" spans="1:25" x14ac:dyDescent="0.25">
      <c r="A1543">
        <v>19908</v>
      </c>
      <c r="B1543" t="s">
        <v>47</v>
      </c>
      <c r="C1543">
        <v>0.01</v>
      </c>
      <c r="D1543">
        <v>6.48</v>
      </c>
      <c r="E1543">
        <v>7.37</v>
      </c>
      <c r="F1543">
        <v>2724</v>
      </c>
      <c r="G1543" t="s">
        <v>2515</v>
      </c>
      <c r="H1543" t="s">
        <v>49</v>
      </c>
      <c r="I1543" t="s">
        <v>40</v>
      </c>
      <c r="J1543" t="s">
        <v>29</v>
      </c>
      <c r="K1543" t="s">
        <v>93</v>
      </c>
      <c r="L1543" t="s">
        <v>59</v>
      </c>
      <c r="M1543" t="s">
        <v>714</v>
      </c>
      <c r="N1543">
        <v>0.37</v>
      </c>
      <c r="O1543" t="s">
        <v>33</v>
      </c>
      <c r="P1543" t="s">
        <v>136</v>
      </c>
      <c r="Q1543" t="s">
        <v>244</v>
      </c>
      <c r="R1543" t="s">
        <v>2516</v>
      </c>
      <c r="S1543">
        <v>37421</v>
      </c>
      <c r="T1543" s="3">
        <v>42125</v>
      </c>
      <c r="U1543" s="3">
        <v>42127</v>
      </c>
      <c r="V1543">
        <v>-449.69399999999996</v>
      </c>
      <c r="W1543">
        <v>18</v>
      </c>
      <c r="X1543">
        <v>122.8</v>
      </c>
      <c r="Y1543">
        <v>88959</v>
      </c>
    </row>
    <row r="1544" spans="1:25" x14ac:dyDescent="0.25">
      <c r="A1544">
        <v>22612</v>
      </c>
      <c r="B1544" t="s">
        <v>37</v>
      </c>
      <c r="C1544">
        <v>0.05</v>
      </c>
      <c r="D1544">
        <v>28.15</v>
      </c>
      <c r="E1544">
        <v>6.17</v>
      </c>
      <c r="F1544">
        <v>2725</v>
      </c>
      <c r="G1544" t="s">
        <v>2517</v>
      </c>
      <c r="H1544" t="s">
        <v>49</v>
      </c>
      <c r="I1544" t="s">
        <v>40</v>
      </c>
      <c r="J1544" t="s">
        <v>29</v>
      </c>
      <c r="K1544" t="s">
        <v>30</v>
      </c>
      <c r="L1544" t="s">
        <v>51</v>
      </c>
      <c r="M1544" t="s">
        <v>2337</v>
      </c>
      <c r="N1544">
        <v>0.55000000000000004</v>
      </c>
      <c r="O1544" t="s">
        <v>33</v>
      </c>
      <c r="P1544" t="s">
        <v>136</v>
      </c>
      <c r="Q1544" t="s">
        <v>244</v>
      </c>
      <c r="R1544" t="s">
        <v>2518</v>
      </c>
      <c r="S1544">
        <v>37042</v>
      </c>
      <c r="T1544" s="3">
        <v>42021</v>
      </c>
      <c r="U1544" s="3">
        <v>42022</v>
      </c>
      <c r="V1544">
        <v>-66.248000000000005</v>
      </c>
      <c r="W1544">
        <v>10</v>
      </c>
      <c r="X1544">
        <v>282.38</v>
      </c>
      <c r="Y1544">
        <v>88958</v>
      </c>
    </row>
    <row r="1545" spans="1:25" x14ac:dyDescent="0.25">
      <c r="A1545">
        <v>21422</v>
      </c>
      <c r="B1545" t="s">
        <v>106</v>
      </c>
      <c r="C1545">
        <v>0.08</v>
      </c>
      <c r="D1545">
        <v>230.98</v>
      </c>
      <c r="E1545">
        <v>23.78</v>
      </c>
      <c r="F1545">
        <v>2729</v>
      </c>
      <c r="G1545" t="s">
        <v>2519</v>
      </c>
      <c r="H1545" t="s">
        <v>39</v>
      </c>
      <c r="I1545" t="s">
        <v>114</v>
      </c>
      <c r="J1545" t="s">
        <v>41</v>
      </c>
      <c r="K1545" t="s">
        <v>152</v>
      </c>
      <c r="L1545" t="s">
        <v>121</v>
      </c>
      <c r="M1545" t="s">
        <v>825</v>
      </c>
      <c r="N1545">
        <v>0.6</v>
      </c>
      <c r="O1545" t="s">
        <v>33</v>
      </c>
      <c r="P1545" t="s">
        <v>34</v>
      </c>
      <c r="Q1545" t="s">
        <v>35</v>
      </c>
      <c r="R1545" t="s">
        <v>566</v>
      </c>
      <c r="S1545">
        <v>98226</v>
      </c>
      <c r="T1545" s="3">
        <v>42069</v>
      </c>
      <c r="U1545" s="3">
        <v>42073</v>
      </c>
      <c r="V1545">
        <v>501.69</v>
      </c>
      <c r="W1545">
        <v>4</v>
      </c>
      <c r="X1545">
        <v>924.8</v>
      </c>
      <c r="Y1545">
        <v>88114</v>
      </c>
    </row>
    <row r="1546" spans="1:25" x14ac:dyDescent="0.25">
      <c r="A1546">
        <v>19819</v>
      </c>
      <c r="B1546" t="s">
        <v>37</v>
      </c>
      <c r="C1546">
        <v>0.05</v>
      </c>
      <c r="D1546">
        <v>100.98</v>
      </c>
      <c r="E1546">
        <v>7.18</v>
      </c>
      <c r="F1546">
        <v>2737</v>
      </c>
      <c r="G1546" t="s">
        <v>2520</v>
      </c>
      <c r="H1546" t="s">
        <v>49</v>
      </c>
      <c r="I1546" t="s">
        <v>58</v>
      </c>
      <c r="J1546" t="s">
        <v>77</v>
      </c>
      <c r="K1546" t="s">
        <v>180</v>
      </c>
      <c r="L1546" t="s">
        <v>59</v>
      </c>
      <c r="M1546" t="s">
        <v>2275</v>
      </c>
      <c r="N1546">
        <v>0.4</v>
      </c>
      <c r="O1546" t="s">
        <v>33</v>
      </c>
      <c r="P1546" t="s">
        <v>53</v>
      </c>
      <c r="Q1546" t="s">
        <v>149</v>
      </c>
      <c r="R1546" t="s">
        <v>739</v>
      </c>
      <c r="S1546">
        <v>5701</v>
      </c>
      <c r="T1546" s="3">
        <v>42116</v>
      </c>
      <c r="U1546" s="3">
        <v>42118</v>
      </c>
      <c r="V1546">
        <v>566.6072999999999</v>
      </c>
      <c r="W1546">
        <v>8</v>
      </c>
      <c r="X1546">
        <v>821.17</v>
      </c>
      <c r="Y1546">
        <v>89018</v>
      </c>
    </row>
    <row r="1547" spans="1:25" x14ac:dyDescent="0.25">
      <c r="A1547">
        <v>18790</v>
      </c>
      <c r="B1547" t="s">
        <v>56</v>
      </c>
      <c r="C1547">
        <v>0.03</v>
      </c>
      <c r="D1547">
        <v>15.31</v>
      </c>
      <c r="E1547">
        <v>8.7799999999999994</v>
      </c>
      <c r="F1547">
        <v>2737</v>
      </c>
      <c r="G1547" t="s">
        <v>2520</v>
      </c>
      <c r="H1547" t="s">
        <v>49</v>
      </c>
      <c r="I1547" t="s">
        <v>58</v>
      </c>
      <c r="J1547" t="s">
        <v>29</v>
      </c>
      <c r="K1547" t="s">
        <v>141</v>
      </c>
      <c r="L1547" t="s">
        <v>59</v>
      </c>
      <c r="M1547" t="s">
        <v>1928</v>
      </c>
      <c r="N1547">
        <v>0.56999999999999995</v>
      </c>
      <c r="O1547" t="s">
        <v>33</v>
      </c>
      <c r="P1547" t="s">
        <v>53</v>
      </c>
      <c r="Q1547" t="s">
        <v>149</v>
      </c>
      <c r="R1547" t="s">
        <v>739</v>
      </c>
      <c r="S1547">
        <v>5701</v>
      </c>
      <c r="T1547" s="3">
        <v>42156</v>
      </c>
      <c r="U1547" s="3">
        <v>42157</v>
      </c>
      <c r="V1547">
        <v>-57.56</v>
      </c>
      <c r="W1547">
        <v>12</v>
      </c>
      <c r="X1547">
        <v>194.08</v>
      </c>
      <c r="Y1547">
        <v>89019</v>
      </c>
    </row>
    <row r="1548" spans="1:25" x14ac:dyDescent="0.25">
      <c r="A1548">
        <v>24278</v>
      </c>
      <c r="B1548" t="s">
        <v>47</v>
      </c>
      <c r="C1548">
        <v>0.02</v>
      </c>
      <c r="D1548">
        <v>33.979999999999997</v>
      </c>
      <c r="E1548">
        <v>1.99</v>
      </c>
      <c r="F1548">
        <v>2738</v>
      </c>
      <c r="G1548" t="s">
        <v>2521</v>
      </c>
      <c r="H1548" t="s">
        <v>49</v>
      </c>
      <c r="I1548" t="s">
        <v>58</v>
      </c>
      <c r="J1548" t="s">
        <v>77</v>
      </c>
      <c r="K1548" t="s">
        <v>180</v>
      </c>
      <c r="L1548" t="s">
        <v>51</v>
      </c>
      <c r="M1548" t="s">
        <v>2522</v>
      </c>
      <c r="N1548">
        <v>0.45</v>
      </c>
      <c r="O1548" t="s">
        <v>33</v>
      </c>
      <c r="P1548" t="s">
        <v>53</v>
      </c>
      <c r="Q1548" t="s">
        <v>149</v>
      </c>
      <c r="R1548" t="s">
        <v>778</v>
      </c>
      <c r="S1548">
        <v>5403</v>
      </c>
      <c r="T1548" s="3">
        <v>42107</v>
      </c>
      <c r="U1548" s="3">
        <v>42109</v>
      </c>
      <c r="V1548">
        <v>164.06129999999999</v>
      </c>
      <c r="W1548">
        <v>7</v>
      </c>
      <c r="X1548">
        <v>237.77</v>
      </c>
      <c r="Y1548">
        <v>89017</v>
      </c>
    </row>
    <row r="1549" spans="1:25" x14ac:dyDescent="0.25">
      <c r="A1549">
        <v>19987</v>
      </c>
      <c r="B1549" t="s">
        <v>106</v>
      </c>
      <c r="C1549">
        <v>0.01</v>
      </c>
      <c r="D1549">
        <v>35.99</v>
      </c>
      <c r="E1549">
        <v>5.99</v>
      </c>
      <c r="F1549">
        <v>2741</v>
      </c>
      <c r="G1549" t="s">
        <v>2523</v>
      </c>
      <c r="H1549" t="s">
        <v>49</v>
      </c>
      <c r="I1549" t="s">
        <v>58</v>
      </c>
      <c r="J1549" t="s">
        <v>77</v>
      </c>
      <c r="K1549" t="s">
        <v>78</v>
      </c>
      <c r="L1549" t="s">
        <v>31</v>
      </c>
      <c r="M1549" t="s">
        <v>981</v>
      </c>
      <c r="N1549">
        <v>0.38</v>
      </c>
      <c r="O1549" t="s">
        <v>33</v>
      </c>
      <c r="P1549" t="s">
        <v>34</v>
      </c>
      <c r="Q1549" t="s">
        <v>1741</v>
      </c>
      <c r="R1549" t="s">
        <v>2524</v>
      </c>
      <c r="S1549">
        <v>83605</v>
      </c>
      <c r="T1549" s="3">
        <v>42075</v>
      </c>
      <c r="U1549" s="3">
        <v>42082</v>
      </c>
      <c r="V1549">
        <v>218.23319999999995</v>
      </c>
      <c r="W1549">
        <v>10</v>
      </c>
      <c r="X1549">
        <v>316.27999999999997</v>
      </c>
      <c r="Y1549">
        <v>89481</v>
      </c>
    </row>
    <row r="1550" spans="1:25" x14ac:dyDescent="0.25">
      <c r="A1550">
        <v>21323</v>
      </c>
      <c r="B1550" t="s">
        <v>56</v>
      </c>
      <c r="C1550">
        <v>0.01</v>
      </c>
      <c r="D1550">
        <v>220.98</v>
      </c>
      <c r="E1550">
        <v>64.66</v>
      </c>
      <c r="F1550">
        <v>2745</v>
      </c>
      <c r="G1550" t="s">
        <v>2525</v>
      </c>
      <c r="H1550" t="s">
        <v>39</v>
      </c>
      <c r="I1550" t="s">
        <v>28</v>
      </c>
      <c r="J1550" t="s">
        <v>41</v>
      </c>
      <c r="K1550" t="s">
        <v>191</v>
      </c>
      <c r="L1550" t="s">
        <v>121</v>
      </c>
      <c r="M1550" t="s">
        <v>2526</v>
      </c>
      <c r="N1550">
        <v>0.62</v>
      </c>
      <c r="O1550" t="s">
        <v>33</v>
      </c>
      <c r="P1550" t="s">
        <v>34</v>
      </c>
      <c r="Q1550" t="s">
        <v>378</v>
      </c>
      <c r="R1550" t="s">
        <v>2527</v>
      </c>
      <c r="S1550">
        <v>85224</v>
      </c>
      <c r="T1550" s="3">
        <v>42081</v>
      </c>
      <c r="U1550" s="3">
        <v>42082</v>
      </c>
      <c r="V1550">
        <v>1049.03</v>
      </c>
      <c r="W1550">
        <v>11</v>
      </c>
      <c r="X1550">
        <v>2591.09</v>
      </c>
      <c r="Y1550">
        <v>86184</v>
      </c>
    </row>
    <row r="1551" spans="1:25" x14ac:dyDescent="0.25">
      <c r="A1551">
        <v>4949</v>
      </c>
      <c r="B1551" t="s">
        <v>56</v>
      </c>
      <c r="C1551">
        <v>0.08</v>
      </c>
      <c r="D1551">
        <v>9.98</v>
      </c>
      <c r="E1551">
        <v>12.52</v>
      </c>
      <c r="F1551">
        <v>2747</v>
      </c>
      <c r="G1551" t="s">
        <v>2528</v>
      </c>
      <c r="H1551" t="s">
        <v>49</v>
      </c>
      <c r="I1551" t="s">
        <v>28</v>
      </c>
      <c r="J1551" t="s">
        <v>41</v>
      </c>
      <c r="K1551" t="s">
        <v>50</v>
      </c>
      <c r="L1551" t="s">
        <v>59</v>
      </c>
      <c r="M1551" t="s">
        <v>2529</v>
      </c>
      <c r="N1551">
        <v>0.56999999999999995</v>
      </c>
      <c r="O1551" t="s">
        <v>33</v>
      </c>
      <c r="P1551" t="s">
        <v>53</v>
      </c>
      <c r="Q1551" t="s">
        <v>71</v>
      </c>
      <c r="R1551" t="s">
        <v>90</v>
      </c>
      <c r="S1551">
        <v>10115</v>
      </c>
      <c r="T1551" s="3">
        <v>42040</v>
      </c>
      <c r="U1551" s="3">
        <v>42042</v>
      </c>
      <c r="V1551">
        <v>-102.93</v>
      </c>
      <c r="W1551">
        <v>15</v>
      </c>
      <c r="X1551">
        <v>150.24</v>
      </c>
      <c r="Y1551">
        <v>35200</v>
      </c>
    </row>
    <row r="1552" spans="1:25" x14ac:dyDescent="0.25">
      <c r="A1552">
        <v>3323</v>
      </c>
      <c r="B1552" t="s">
        <v>56</v>
      </c>
      <c r="C1552">
        <v>0.01</v>
      </c>
      <c r="D1552">
        <v>220.98</v>
      </c>
      <c r="E1552">
        <v>64.66</v>
      </c>
      <c r="F1552">
        <v>2747</v>
      </c>
      <c r="G1552" t="s">
        <v>2528</v>
      </c>
      <c r="H1552" t="s">
        <v>39</v>
      </c>
      <c r="I1552" t="s">
        <v>28</v>
      </c>
      <c r="J1552" t="s">
        <v>41</v>
      </c>
      <c r="K1552" t="s">
        <v>191</v>
      </c>
      <c r="L1552" t="s">
        <v>121</v>
      </c>
      <c r="M1552" t="s">
        <v>2526</v>
      </c>
      <c r="N1552">
        <v>0.62</v>
      </c>
      <c r="O1552" t="s">
        <v>33</v>
      </c>
      <c r="P1552" t="s">
        <v>53</v>
      </c>
      <c r="Q1552" t="s">
        <v>71</v>
      </c>
      <c r="R1552" t="s">
        <v>90</v>
      </c>
      <c r="S1552">
        <v>10115</v>
      </c>
      <c r="T1552" s="3">
        <v>42081</v>
      </c>
      <c r="U1552" s="3">
        <v>42082</v>
      </c>
      <c r="V1552">
        <v>1049.03</v>
      </c>
      <c r="W1552">
        <v>44</v>
      </c>
      <c r="X1552">
        <v>10364.36</v>
      </c>
      <c r="Y1552">
        <v>23751</v>
      </c>
    </row>
    <row r="1553" spans="1:25" x14ac:dyDescent="0.25">
      <c r="A1553">
        <v>23271</v>
      </c>
      <c r="B1553" t="s">
        <v>47</v>
      </c>
      <c r="C1553">
        <v>0.02</v>
      </c>
      <c r="D1553">
        <v>161.55000000000001</v>
      </c>
      <c r="E1553">
        <v>19.989999999999998</v>
      </c>
      <c r="F1553">
        <v>2750</v>
      </c>
      <c r="G1553" t="s">
        <v>2530</v>
      </c>
      <c r="H1553" t="s">
        <v>49</v>
      </c>
      <c r="I1553" t="s">
        <v>58</v>
      </c>
      <c r="J1553" t="s">
        <v>29</v>
      </c>
      <c r="K1553" t="s">
        <v>141</v>
      </c>
      <c r="L1553" t="s">
        <v>59</v>
      </c>
      <c r="M1553" t="s">
        <v>161</v>
      </c>
      <c r="N1553">
        <v>0.66</v>
      </c>
      <c r="O1553" t="s">
        <v>33</v>
      </c>
      <c r="P1553" t="s">
        <v>136</v>
      </c>
      <c r="Q1553" t="s">
        <v>137</v>
      </c>
      <c r="R1553" t="s">
        <v>2531</v>
      </c>
      <c r="S1553">
        <v>22980</v>
      </c>
      <c r="T1553" s="3">
        <v>42071</v>
      </c>
      <c r="U1553" s="3">
        <v>42071</v>
      </c>
      <c r="V1553">
        <v>664.51800000000003</v>
      </c>
      <c r="W1553">
        <v>4</v>
      </c>
      <c r="X1553">
        <v>657.61</v>
      </c>
      <c r="Y1553">
        <v>91424</v>
      </c>
    </row>
    <row r="1554" spans="1:25" x14ac:dyDescent="0.25">
      <c r="A1554">
        <v>21630</v>
      </c>
      <c r="B1554" t="s">
        <v>56</v>
      </c>
      <c r="C1554">
        <v>0.08</v>
      </c>
      <c r="D1554">
        <v>22.01</v>
      </c>
      <c r="E1554">
        <v>5.53</v>
      </c>
      <c r="F1554">
        <v>2760</v>
      </c>
      <c r="G1554" t="s">
        <v>2532</v>
      </c>
      <c r="H1554" t="s">
        <v>49</v>
      </c>
      <c r="I1554" t="s">
        <v>28</v>
      </c>
      <c r="J1554" t="s">
        <v>29</v>
      </c>
      <c r="K1554" t="s">
        <v>30</v>
      </c>
      <c r="L1554" t="s">
        <v>51</v>
      </c>
      <c r="M1554" t="s">
        <v>2051</v>
      </c>
      <c r="N1554">
        <v>0.59</v>
      </c>
      <c r="O1554" t="s">
        <v>33</v>
      </c>
      <c r="P1554" t="s">
        <v>53</v>
      </c>
      <c r="Q1554" t="s">
        <v>228</v>
      </c>
      <c r="R1554" t="s">
        <v>2533</v>
      </c>
      <c r="S1554">
        <v>6708</v>
      </c>
      <c r="T1554" s="3">
        <v>42116</v>
      </c>
      <c r="U1554" s="3">
        <v>42118</v>
      </c>
      <c r="V1554">
        <v>105.7</v>
      </c>
      <c r="W1554">
        <v>11</v>
      </c>
      <c r="X1554">
        <v>241.97</v>
      </c>
      <c r="Y1554">
        <v>90724</v>
      </c>
    </row>
    <row r="1555" spans="1:25" x14ac:dyDescent="0.25">
      <c r="A1555">
        <v>21629</v>
      </c>
      <c r="B1555" t="s">
        <v>56</v>
      </c>
      <c r="C1555">
        <v>0.02</v>
      </c>
      <c r="D1555">
        <v>29.74</v>
      </c>
      <c r="E1555">
        <v>6.64</v>
      </c>
      <c r="F1555">
        <v>2764</v>
      </c>
      <c r="G1555" t="s">
        <v>2534</v>
      </c>
      <c r="H1555" t="s">
        <v>49</v>
      </c>
      <c r="I1555" t="s">
        <v>28</v>
      </c>
      <c r="J1555" t="s">
        <v>29</v>
      </c>
      <c r="K1555" t="s">
        <v>141</v>
      </c>
      <c r="L1555" t="s">
        <v>59</v>
      </c>
      <c r="M1555" t="s">
        <v>2535</v>
      </c>
      <c r="N1555">
        <v>0.7</v>
      </c>
      <c r="O1555" t="s">
        <v>33</v>
      </c>
      <c r="P1555" t="s">
        <v>53</v>
      </c>
      <c r="Q1555" t="s">
        <v>54</v>
      </c>
      <c r="R1555" t="s">
        <v>2426</v>
      </c>
      <c r="S1555">
        <v>7601</v>
      </c>
      <c r="T1555" s="3">
        <v>42116</v>
      </c>
      <c r="U1555" s="3">
        <v>42116</v>
      </c>
      <c r="V1555">
        <v>-21.06</v>
      </c>
      <c r="W1555">
        <v>4</v>
      </c>
      <c r="X1555">
        <v>120.81</v>
      </c>
      <c r="Y1555">
        <v>90724</v>
      </c>
    </row>
    <row r="1556" spans="1:25" x14ac:dyDescent="0.25">
      <c r="A1556">
        <v>26156</v>
      </c>
      <c r="B1556" t="s">
        <v>106</v>
      </c>
      <c r="C1556">
        <v>0.03</v>
      </c>
      <c r="D1556">
        <v>5.85</v>
      </c>
      <c r="E1556">
        <v>2.27</v>
      </c>
      <c r="F1556">
        <v>2765</v>
      </c>
      <c r="G1556" t="s">
        <v>2536</v>
      </c>
      <c r="H1556" t="s">
        <v>49</v>
      </c>
      <c r="I1556" t="s">
        <v>28</v>
      </c>
      <c r="J1556" t="s">
        <v>29</v>
      </c>
      <c r="K1556" t="s">
        <v>30</v>
      </c>
      <c r="L1556" t="s">
        <v>31</v>
      </c>
      <c r="M1556" t="s">
        <v>2537</v>
      </c>
      <c r="N1556">
        <v>0.56000000000000005</v>
      </c>
      <c r="O1556" t="s">
        <v>33</v>
      </c>
      <c r="P1556" t="s">
        <v>53</v>
      </c>
      <c r="Q1556" t="s">
        <v>54</v>
      </c>
      <c r="R1556" t="s">
        <v>2538</v>
      </c>
      <c r="S1556">
        <v>8021</v>
      </c>
      <c r="T1556" s="3">
        <v>42152</v>
      </c>
      <c r="U1556" s="3">
        <v>42154</v>
      </c>
      <c r="V1556">
        <v>-5.08</v>
      </c>
      <c r="W1556">
        <v>7</v>
      </c>
      <c r="X1556">
        <v>41.4</v>
      </c>
      <c r="Y1556">
        <v>90725</v>
      </c>
    </row>
    <row r="1557" spans="1:25" x14ac:dyDescent="0.25">
      <c r="A1557">
        <v>23342</v>
      </c>
      <c r="B1557" t="s">
        <v>47</v>
      </c>
      <c r="C1557">
        <v>0.02</v>
      </c>
      <c r="D1557">
        <v>11.55</v>
      </c>
      <c r="E1557">
        <v>2.36</v>
      </c>
      <c r="F1557">
        <v>2770</v>
      </c>
      <c r="G1557" t="s">
        <v>2539</v>
      </c>
      <c r="H1557" t="s">
        <v>49</v>
      </c>
      <c r="I1557" t="s">
        <v>28</v>
      </c>
      <c r="J1557" t="s">
        <v>29</v>
      </c>
      <c r="K1557" t="s">
        <v>30</v>
      </c>
      <c r="L1557" t="s">
        <v>31</v>
      </c>
      <c r="M1557" t="s">
        <v>312</v>
      </c>
      <c r="N1557">
        <v>0.55000000000000004</v>
      </c>
      <c r="O1557" t="s">
        <v>33</v>
      </c>
      <c r="P1557" t="s">
        <v>136</v>
      </c>
      <c r="Q1557" t="s">
        <v>387</v>
      </c>
      <c r="R1557" t="s">
        <v>2540</v>
      </c>
      <c r="S1557">
        <v>30338</v>
      </c>
      <c r="T1557" s="3">
        <v>42071</v>
      </c>
      <c r="U1557" s="3">
        <v>42073</v>
      </c>
      <c r="V1557">
        <v>1289.3819999999998</v>
      </c>
      <c r="W1557">
        <v>14</v>
      </c>
      <c r="X1557">
        <v>159.53</v>
      </c>
      <c r="Y1557">
        <v>88975</v>
      </c>
    </row>
    <row r="1558" spans="1:25" x14ac:dyDescent="0.25">
      <c r="A1558">
        <v>26157</v>
      </c>
      <c r="B1558" t="s">
        <v>25</v>
      </c>
      <c r="C1558">
        <v>7.0000000000000007E-2</v>
      </c>
      <c r="D1558">
        <v>177.98</v>
      </c>
      <c r="E1558">
        <v>0.99</v>
      </c>
      <c r="F1558">
        <v>2771</v>
      </c>
      <c r="G1558" t="s">
        <v>2541</v>
      </c>
      <c r="H1558" t="s">
        <v>49</v>
      </c>
      <c r="I1558" t="s">
        <v>28</v>
      </c>
      <c r="J1558" t="s">
        <v>29</v>
      </c>
      <c r="K1558" t="s">
        <v>257</v>
      </c>
      <c r="L1558" t="s">
        <v>59</v>
      </c>
      <c r="M1558" t="s">
        <v>1496</v>
      </c>
      <c r="N1558">
        <v>0.56000000000000005</v>
      </c>
      <c r="O1558" t="s">
        <v>33</v>
      </c>
      <c r="P1558" t="s">
        <v>136</v>
      </c>
      <c r="Q1558" t="s">
        <v>387</v>
      </c>
      <c r="R1558" t="s">
        <v>2542</v>
      </c>
      <c r="S1558">
        <v>30344</v>
      </c>
      <c r="T1558" s="3">
        <v>42168</v>
      </c>
      <c r="U1558" s="3">
        <v>42168</v>
      </c>
      <c r="V1558">
        <v>-191.548</v>
      </c>
      <c r="W1558">
        <v>3</v>
      </c>
      <c r="X1558">
        <v>536.29</v>
      </c>
      <c r="Y1558">
        <v>88974</v>
      </c>
    </row>
    <row r="1559" spans="1:25" x14ac:dyDescent="0.25">
      <c r="A1559">
        <v>24523</v>
      </c>
      <c r="B1559" t="s">
        <v>37</v>
      </c>
      <c r="C1559">
        <v>0.1</v>
      </c>
      <c r="D1559">
        <v>5.18</v>
      </c>
      <c r="E1559">
        <v>5.74</v>
      </c>
      <c r="F1559">
        <v>2773</v>
      </c>
      <c r="G1559" t="s">
        <v>2543</v>
      </c>
      <c r="H1559" t="s">
        <v>49</v>
      </c>
      <c r="I1559" t="s">
        <v>28</v>
      </c>
      <c r="J1559" t="s">
        <v>29</v>
      </c>
      <c r="K1559" t="s">
        <v>109</v>
      </c>
      <c r="L1559" t="s">
        <v>59</v>
      </c>
      <c r="M1559" t="s">
        <v>875</v>
      </c>
      <c r="N1559">
        <v>0.36</v>
      </c>
      <c r="O1559" t="s">
        <v>33</v>
      </c>
      <c r="P1559" t="s">
        <v>34</v>
      </c>
      <c r="Q1559" t="s">
        <v>45</v>
      </c>
      <c r="R1559" t="s">
        <v>1152</v>
      </c>
      <c r="S1559">
        <v>94568</v>
      </c>
      <c r="T1559" s="3">
        <v>42089</v>
      </c>
      <c r="U1559" s="3">
        <v>42091</v>
      </c>
      <c r="V1559">
        <v>-29.003</v>
      </c>
      <c r="W1559">
        <v>2</v>
      </c>
      <c r="X1559">
        <v>10.96</v>
      </c>
      <c r="Y1559">
        <v>91584</v>
      </c>
    </row>
    <row r="1560" spans="1:25" x14ac:dyDescent="0.25">
      <c r="A1560">
        <v>20956</v>
      </c>
      <c r="B1560" t="s">
        <v>106</v>
      </c>
      <c r="C1560">
        <v>7.0000000000000007E-2</v>
      </c>
      <c r="D1560">
        <v>574.74</v>
      </c>
      <c r="E1560">
        <v>24.49</v>
      </c>
      <c r="F1560">
        <v>2775</v>
      </c>
      <c r="G1560" t="s">
        <v>2544</v>
      </c>
      <c r="H1560" t="s">
        <v>49</v>
      </c>
      <c r="I1560" t="s">
        <v>114</v>
      </c>
      <c r="J1560" t="s">
        <v>77</v>
      </c>
      <c r="K1560" t="s">
        <v>85</v>
      </c>
      <c r="L1560" t="s">
        <v>236</v>
      </c>
      <c r="M1560" t="s">
        <v>269</v>
      </c>
      <c r="N1560">
        <v>0.37</v>
      </c>
      <c r="O1560" t="s">
        <v>33</v>
      </c>
      <c r="P1560" t="s">
        <v>61</v>
      </c>
      <c r="Q1560" t="s">
        <v>178</v>
      </c>
      <c r="R1560" t="s">
        <v>2545</v>
      </c>
      <c r="S1560">
        <v>60131</v>
      </c>
      <c r="T1560" s="3">
        <v>42034</v>
      </c>
      <c r="U1560" s="3">
        <v>42039</v>
      </c>
      <c r="V1560">
        <v>2860.9331999999995</v>
      </c>
      <c r="W1560">
        <v>8</v>
      </c>
      <c r="X1560">
        <v>4146.28</v>
      </c>
      <c r="Y1560">
        <v>91229</v>
      </c>
    </row>
    <row r="1561" spans="1:25" x14ac:dyDescent="0.25">
      <c r="A1561">
        <v>24122</v>
      </c>
      <c r="B1561" t="s">
        <v>47</v>
      </c>
      <c r="C1561">
        <v>0.03</v>
      </c>
      <c r="D1561">
        <v>350.98</v>
      </c>
      <c r="E1561">
        <v>30</v>
      </c>
      <c r="F1561">
        <v>2776</v>
      </c>
      <c r="G1561" t="s">
        <v>2546</v>
      </c>
      <c r="H1561" t="s">
        <v>39</v>
      </c>
      <c r="I1561" t="s">
        <v>114</v>
      </c>
      <c r="J1561" t="s">
        <v>41</v>
      </c>
      <c r="K1561" t="s">
        <v>42</v>
      </c>
      <c r="L1561" t="s">
        <v>43</v>
      </c>
      <c r="M1561" t="s">
        <v>862</v>
      </c>
      <c r="N1561">
        <v>0.61</v>
      </c>
      <c r="O1561" t="s">
        <v>33</v>
      </c>
      <c r="P1561" t="s">
        <v>53</v>
      </c>
      <c r="Q1561" t="s">
        <v>415</v>
      </c>
      <c r="R1561" t="s">
        <v>2547</v>
      </c>
      <c r="S1561">
        <v>20877</v>
      </c>
      <c r="T1561" s="3">
        <v>42016</v>
      </c>
      <c r="U1561" s="3">
        <v>42019</v>
      </c>
      <c r="V1561">
        <v>2692.4420999999998</v>
      </c>
      <c r="W1561">
        <v>11</v>
      </c>
      <c r="X1561">
        <v>3902.09</v>
      </c>
      <c r="Y1561">
        <v>91228</v>
      </c>
    </row>
    <row r="1562" spans="1:25" x14ac:dyDescent="0.25">
      <c r="A1562">
        <v>24123</v>
      </c>
      <c r="B1562" t="s">
        <v>47</v>
      </c>
      <c r="C1562">
        <v>0.04</v>
      </c>
      <c r="D1562">
        <v>1.68</v>
      </c>
      <c r="E1562">
        <v>1</v>
      </c>
      <c r="F1562">
        <v>2776</v>
      </c>
      <c r="G1562" t="s">
        <v>2546</v>
      </c>
      <c r="H1562" t="s">
        <v>49</v>
      </c>
      <c r="I1562" t="s">
        <v>114</v>
      </c>
      <c r="J1562" t="s">
        <v>29</v>
      </c>
      <c r="K1562" t="s">
        <v>30</v>
      </c>
      <c r="L1562" t="s">
        <v>31</v>
      </c>
      <c r="M1562" t="s">
        <v>2548</v>
      </c>
      <c r="N1562">
        <v>0.35</v>
      </c>
      <c r="O1562" t="s">
        <v>33</v>
      </c>
      <c r="P1562" t="s">
        <v>53</v>
      </c>
      <c r="Q1562" t="s">
        <v>415</v>
      </c>
      <c r="R1562" t="s">
        <v>2547</v>
      </c>
      <c r="S1562">
        <v>20877</v>
      </c>
      <c r="T1562" s="3">
        <v>42016</v>
      </c>
      <c r="U1562" s="3">
        <v>42018</v>
      </c>
      <c r="V1562">
        <v>2.0672000000000001</v>
      </c>
      <c r="W1562">
        <v>8</v>
      </c>
      <c r="X1562">
        <v>14.18</v>
      </c>
      <c r="Y1562">
        <v>91228</v>
      </c>
    </row>
    <row r="1563" spans="1:25" x14ac:dyDescent="0.25">
      <c r="A1563">
        <v>20097</v>
      </c>
      <c r="B1563" t="s">
        <v>25</v>
      </c>
      <c r="C1563">
        <v>0.05</v>
      </c>
      <c r="D1563">
        <v>205.99</v>
      </c>
      <c r="E1563">
        <v>8.99</v>
      </c>
      <c r="F1563">
        <v>2778</v>
      </c>
      <c r="G1563" t="s">
        <v>2549</v>
      </c>
      <c r="H1563" t="s">
        <v>27</v>
      </c>
      <c r="I1563" t="s">
        <v>114</v>
      </c>
      <c r="J1563" t="s">
        <v>77</v>
      </c>
      <c r="K1563" t="s">
        <v>78</v>
      </c>
      <c r="L1563" t="s">
        <v>59</v>
      </c>
      <c r="M1563" t="s">
        <v>2550</v>
      </c>
      <c r="N1563">
        <v>0.57999999999999996</v>
      </c>
      <c r="O1563" t="s">
        <v>33</v>
      </c>
      <c r="P1563" t="s">
        <v>136</v>
      </c>
      <c r="Q1563" t="s">
        <v>322</v>
      </c>
      <c r="R1563" t="s">
        <v>1021</v>
      </c>
      <c r="S1563">
        <v>28403</v>
      </c>
      <c r="T1563" s="3">
        <v>42046</v>
      </c>
      <c r="U1563" s="3">
        <v>42047</v>
      </c>
      <c r="V1563">
        <v>111.05249999999999</v>
      </c>
      <c r="W1563">
        <v>12</v>
      </c>
      <c r="X1563">
        <v>2118.9899999999998</v>
      </c>
      <c r="Y1563">
        <v>87160</v>
      </c>
    </row>
    <row r="1564" spans="1:25" x14ac:dyDescent="0.25">
      <c r="A1564">
        <v>20098</v>
      </c>
      <c r="B1564" t="s">
        <v>25</v>
      </c>
      <c r="C1564">
        <v>0.08</v>
      </c>
      <c r="D1564">
        <v>205.99</v>
      </c>
      <c r="E1564">
        <v>8.99</v>
      </c>
      <c r="F1564">
        <v>2778</v>
      </c>
      <c r="G1564" t="s">
        <v>2549</v>
      </c>
      <c r="H1564" t="s">
        <v>49</v>
      </c>
      <c r="I1564" t="s">
        <v>114</v>
      </c>
      <c r="J1564" t="s">
        <v>77</v>
      </c>
      <c r="K1564" t="s">
        <v>78</v>
      </c>
      <c r="L1564" t="s">
        <v>59</v>
      </c>
      <c r="M1564" t="s">
        <v>107</v>
      </c>
      <c r="N1564">
        <v>0.56000000000000005</v>
      </c>
      <c r="O1564" t="s">
        <v>33</v>
      </c>
      <c r="P1564" t="s">
        <v>136</v>
      </c>
      <c r="Q1564" t="s">
        <v>322</v>
      </c>
      <c r="R1564" t="s">
        <v>1021</v>
      </c>
      <c r="S1564">
        <v>28403</v>
      </c>
      <c r="T1564" s="3">
        <v>42046</v>
      </c>
      <c r="U1564" s="3">
        <v>42047</v>
      </c>
      <c r="V1564">
        <v>-1963.752</v>
      </c>
      <c r="W1564">
        <v>5</v>
      </c>
      <c r="X1564">
        <v>837.64</v>
      </c>
      <c r="Y1564">
        <v>87160</v>
      </c>
    </row>
    <row r="1565" spans="1:25" x14ac:dyDescent="0.25">
      <c r="A1565">
        <v>21707</v>
      </c>
      <c r="B1565" t="s">
        <v>47</v>
      </c>
      <c r="C1565">
        <v>0.01</v>
      </c>
      <c r="D1565">
        <v>35.99</v>
      </c>
      <c r="E1565">
        <v>5.99</v>
      </c>
      <c r="F1565">
        <v>2779</v>
      </c>
      <c r="G1565" t="s">
        <v>2551</v>
      </c>
      <c r="H1565" t="s">
        <v>49</v>
      </c>
      <c r="I1565" t="s">
        <v>28</v>
      </c>
      <c r="J1565" t="s">
        <v>77</v>
      </c>
      <c r="K1565" t="s">
        <v>78</v>
      </c>
      <c r="L1565" t="s">
        <v>31</v>
      </c>
      <c r="M1565" t="s">
        <v>981</v>
      </c>
      <c r="N1565">
        <v>0.38</v>
      </c>
      <c r="O1565" t="s">
        <v>33</v>
      </c>
      <c r="P1565" t="s">
        <v>136</v>
      </c>
      <c r="Q1565" t="s">
        <v>322</v>
      </c>
      <c r="R1565" t="s">
        <v>2552</v>
      </c>
      <c r="S1565">
        <v>27893</v>
      </c>
      <c r="T1565" s="3">
        <v>42166</v>
      </c>
      <c r="U1565" s="3">
        <v>42167</v>
      </c>
      <c r="V1565">
        <v>-60.704000000000001</v>
      </c>
      <c r="W1565">
        <v>11</v>
      </c>
      <c r="X1565">
        <v>345.07</v>
      </c>
      <c r="Y1565">
        <v>87161</v>
      </c>
    </row>
    <row r="1566" spans="1:25" x14ac:dyDescent="0.25">
      <c r="A1566">
        <v>22095</v>
      </c>
      <c r="B1566" t="s">
        <v>106</v>
      </c>
      <c r="C1566">
        <v>0.09</v>
      </c>
      <c r="D1566">
        <v>2.16</v>
      </c>
      <c r="E1566">
        <v>6.05</v>
      </c>
      <c r="F1566">
        <v>2781</v>
      </c>
      <c r="G1566" t="s">
        <v>2553</v>
      </c>
      <c r="H1566" t="s">
        <v>49</v>
      </c>
      <c r="I1566" t="s">
        <v>114</v>
      </c>
      <c r="J1566" t="s">
        <v>29</v>
      </c>
      <c r="K1566" t="s">
        <v>109</v>
      </c>
      <c r="L1566" t="s">
        <v>59</v>
      </c>
      <c r="M1566" t="s">
        <v>1536</v>
      </c>
      <c r="N1566">
        <v>0.37</v>
      </c>
      <c r="O1566" t="s">
        <v>33</v>
      </c>
      <c r="P1566" t="s">
        <v>34</v>
      </c>
      <c r="Q1566" t="s">
        <v>102</v>
      </c>
      <c r="R1566" t="s">
        <v>2554</v>
      </c>
      <c r="S1566">
        <v>97071</v>
      </c>
      <c r="T1566" s="3">
        <v>42035</v>
      </c>
      <c r="U1566" s="3">
        <v>42039</v>
      </c>
      <c r="V1566">
        <v>-37.789000000000001</v>
      </c>
      <c r="W1566">
        <v>2</v>
      </c>
      <c r="X1566">
        <v>5.48</v>
      </c>
      <c r="Y1566">
        <v>87162</v>
      </c>
    </row>
    <row r="1567" spans="1:25" x14ac:dyDescent="0.25">
      <c r="A1567">
        <v>22096</v>
      </c>
      <c r="B1567" t="s">
        <v>106</v>
      </c>
      <c r="C1567">
        <v>0.03</v>
      </c>
      <c r="D1567">
        <v>808.49</v>
      </c>
      <c r="E1567">
        <v>55.3</v>
      </c>
      <c r="F1567">
        <v>2781</v>
      </c>
      <c r="G1567" t="s">
        <v>2553</v>
      </c>
      <c r="H1567" t="s">
        <v>39</v>
      </c>
      <c r="I1567" t="s">
        <v>114</v>
      </c>
      <c r="J1567" t="s">
        <v>77</v>
      </c>
      <c r="K1567" t="s">
        <v>85</v>
      </c>
      <c r="L1567" t="s">
        <v>43</v>
      </c>
      <c r="M1567" t="s">
        <v>2555</v>
      </c>
      <c r="N1567">
        <v>0.4</v>
      </c>
      <c r="O1567" t="s">
        <v>33</v>
      </c>
      <c r="P1567" t="s">
        <v>34</v>
      </c>
      <c r="Q1567" t="s">
        <v>102</v>
      </c>
      <c r="R1567" t="s">
        <v>2554</v>
      </c>
      <c r="S1567">
        <v>97071</v>
      </c>
      <c r="T1567" s="3">
        <v>42035</v>
      </c>
      <c r="U1567" s="3">
        <v>42042</v>
      </c>
      <c r="V1567">
        <v>7576.11</v>
      </c>
      <c r="W1567">
        <v>11</v>
      </c>
      <c r="X1567">
        <v>8201.33</v>
      </c>
      <c r="Y1567">
        <v>87162</v>
      </c>
    </row>
    <row r="1568" spans="1:25" x14ac:dyDescent="0.25">
      <c r="A1568">
        <v>22097</v>
      </c>
      <c r="B1568" t="s">
        <v>106</v>
      </c>
      <c r="C1568">
        <v>0</v>
      </c>
      <c r="D1568">
        <v>6.48</v>
      </c>
      <c r="E1568">
        <v>8.19</v>
      </c>
      <c r="F1568">
        <v>2781</v>
      </c>
      <c r="G1568" t="s">
        <v>2553</v>
      </c>
      <c r="H1568" t="s">
        <v>49</v>
      </c>
      <c r="I1568" t="s">
        <v>114</v>
      </c>
      <c r="J1568" t="s">
        <v>29</v>
      </c>
      <c r="K1568" t="s">
        <v>93</v>
      </c>
      <c r="L1568" t="s">
        <v>59</v>
      </c>
      <c r="M1568" t="s">
        <v>2556</v>
      </c>
      <c r="N1568">
        <v>0.37</v>
      </c>
      <c r="O1568" t="s">
        <v>33</v>
      </c>
      <c r="P1568" t="s">
        <v>34</v>
      </c>
      <c r="Q1568" t="s">
        <v>102</v>
      </c>
      <c r="R1568" t="s">
        <v>2554</v>
      </c>
      <c r="S1568">
        <v>97071</v>
      </c>
      <c r="T1568" s="3">
        <v>42035</v>
      </c>
      <c r="U1568" s="3">
        <v>42042</v>
      </c>
      <c r="V1568">
        <v>-43.26</v>
      </c>
      <c r="W1568">
        <v>3</v>
      </c>
      <c r="X1568">
        <v>22.67</v>
      </c>
      <c r="Y1568">
        <v>87162</v>
      </c>
    </row>
    <row r="1569" spans="1:25" x14ac:dyDescent="0.25">
      <c r="A1569">
        <v>21587</v>
      </c>
      <c r="B1569" t="s">
        <v>37</v>
      </c>
      <c r="C1569">
        <v>0.01</v>
      </c>
      <c r="D1569">
        <v>47.98</v>
      </c>
      <c r="E1569">
        <v>3.61</v>
      </c>
      <c r="F1569">
        <v>2787</v>
      </c>
      <c r="G1569" t="s">
        <v>2557</v>
      </c>
      <c r="H1569" t="s">
        <v>27</v>
      </c>
      <c r="I1569" t="s">
        <v>114</v>
      </c>
      <c r="J1569" t="s">
        <v>77</v>
      </c>
      <c r="K1569" t="s">
        <v>180</v>
      </c>
      <c r="L1569" t="s">
        <v>51</v>
      </c>
      <c r="M1569" t="s">
        <v>1013</v>
      </c>
      <c r="N1569">
        <v>0.71</v>
      </c>
      <c r="O1569" t="s">
        <v>33</v>
      </c>
      <c r="P1569" t="s">
        <v>136</v>
      </c>
      <c r="Q1569" t="s">
        <v>171</v>
      </c>
      <c r="R1569" t="s">
        <v>2558</v>
      </c>
      <c r="S1569">
        <v>70003</v>
      </c>
      <c r="T1569" s="3">
        <v>42075</v>
      </c>
      <c r="U1569" s="3">
        <v>42076</v>
      </c>
      <c r="V1569">
        <v>-44.436</v>
      </c>
      <c r="W1569">
        <v>8</v>
      </c>
      <c r="X1569">
        <v>393.98</v>
      </c>
      <c r="Y1569">
        <v>91316</v>
      </c>
    </row>
    <row r="1570" spans="1:25" x14ac:dyDescent="0.25">
      <c r="A1570">
        <v>19860</v>
      </c>
      <c r="B1570" t="s">
        <v>47</v>
      </c>
      <c r="C1570">
        <v>0.09</v>
      </c>
      <c r="D1570">
        <v>2.88</v>
      </c>
      <c r="E1570">
        <v>0.7</v>
      </c>
      <c r="F1570">
        <v>2791</v>
      </c>
      <c r="G1570" t="s">
        <v>2559</v>
      </c>
      <c r="H1570" t="s">
        <v>49</v>
      </c>
      <c r="I1570" t="s">
        <v>28</v>
      </c>
      <c r="J1570" t="s">
        <v>29</v>
      </c>
      <c r="K1570" t="s">
        <v>30</v>
      </c>
      <c r="L1570" t="s">
        <v>31</v>
      </c>
      <c r="M1570" t="s">
        <v>2560</v>
      </c>
      <c r="N1570">
        <v>0.56000000000000005</v>
      </c>
      <c r="O1570" t="s">
        <v>33</v>
      </c>
      <c r="P1570" t="s">
        <v>61</v>
      </c>
      <c r="Q1570" t="s">
        <v>300</v>
      </c>
      <c r="R1570" t="s">
        <v>2561</v>
      </c>
      <c r="S1570">
        <v>48071</v>
      </c>
      <c r="T1570" s="3">
        <v>42019</v>
      </c>
      <c r="U1570" s="3">
        <v>42019</v>
      </c>
      <c r="V1570">
        <v>4.8499999999999996</v>
      </c>
      <c r="W1570">
        <v>7</v>
      </c>
      <c r="X1570">
        <v>19.29</v>
      </c>
      <c r="Y1570">
        <v>88758</v>
      </c>
    </row>
    <row r="1571" spans="1:25" x14ac:dyDescent="0.25">
      <c r="A1571">
        <v>18361</v>
      </c>
      <c r="B1571" t="s">
        <v>56</v>
      </c>
      <c r="C1571">
        <v>0.06</v>
      </c>
      <c r="D1571">
        <v>2.61</v>
      </c>
      <c r="E1571">
        <v>0.5</v>
      </c>
      <c r="F1571">
        <v>2794</v>
      </c>
      <c r="G1571" t="s">
        <v>2562</v>
      </c>
      <c r="H1571" t="s">
        <v>49</v>
      </c>
      <c r="I1571" t="s">
        <v>28</v>
      </c>
      <c r="J1571" t="s">
        <v>29</v>
      </c>
      <c r="K1571" t="s">
        <v>134</v>
      </c>
      <c r="L1571" t="s">
        <v>59</v>
      </c>
      <c r="M1571" t="s">
        <v>885</v>
      </c>
      <c r="N1571">
        <v>0.39</v>
      </c>
      <c r="O1571" t="s">
        <v>33</v>
      </c>
      <c r="P1571" t="s">
        <v>61</v>
      </c>
      <c r="Q1571" t="s">
        <v>330</v>
      </c>
      <c r="R1571" t="s">
        <v>2563</v>
      </c>
      <c r="S1571">
        <v>50158</v>
      </c>
      <c r="T1571" s="3">
        <v>42083</v>
      </c>
      <c r="U1571" s="3">
        <v>42085</v>
      </c>
      <c r="V1571">
        <v>3.5948999999999995</v>
      </c>
      <c r="W1571">
        <v>2</v>
      </c>
      <c r="X1571">
        <v>5.21</v>
      </c>
      <c r="Y1571">
        <v>87554</v>
      </c>
    </row>
    <row r="1572" spans="1:25" x14ac:dyDescent="0.25">
      <c r="A1572">
        <v>18895</v>
      </c>
      <c r="B1572" t="s">
        <v>25</v>
      </c>
      <c r="C1572">
        <v>7.0000000000000007E-2</v>
      </c>
      <c r="D1572">
        <v>4.76</v>
      </c>
      <c r="E1572">
        <v>0.88</v>
      </c>
      <c r="F1572">
        <v>2794</v>
      </c>
      <c r="G1572" t="s">
        <v>2562</v>
      </c>
      <c r="H1572" t="s">
        <v>49</v>
      </c>
      <c r="I1572" t="s">
        <v>28</v>
      </c>
      <c r="J1572" t="s">
        <v>29</v>
      </c>
      <c r="K1572" t="s">
        <v>93</v>
      </c>
      <c r="L1572" t="s">
        <v>31</v>
      </c>
      <c r="M1572" t="s">
        <v>2564</v>
      </c>
      <c r="N1572">
        <v>0.39</v>
      </c>
      <c r="O1572" t="s">
        <v>33</v>
      </c>
      <c r="P1572" t="s">
        <v>61</v>
      </c>
      <c r="Q1572" t="s">
        <v>330</v>
      </c>
      <c r="R1572" t="s">
        <v>2563</v>
      </c>
      <c r="S1572">
        <v>50158</v>
      </c>
      <c r="T1572" s="3">
        <v>42162</v>
      </c>
      <c r="U1572" s="3">
        <v>42162</v>
      </c>
      <c r="V1572">
        <v>15.8148</v>
      </c>
      <c r="W1572">
        <v>5</v>
      </c>
      <c r="X1572">
        <v>22.92</v>
      </c>
      <c r="Y1572">
        <v>87555</v>
      </c>
    </row>
    <row r="1573" spans="1:25" x14ac:dyDescent="0.25">
      <c r="A1573">
        <v>19486</v>
      </c>
      <c r="B1573" t="s">
        <v>106</v>
      </c>
      <c r="C1573">
        <v>0.04</v>
      </c>
      <c r="D1573">
        <v>3.57</v>
      </c>
      <c r="E1573">
        <v>4.17</v>
      </c>
      <c r="F1573">
        <v>2795</v>
      </c>
      <c r="G1573" t="s">
        <v>2565</v>
      </c>
      <c r="H1573" t="s">
        <v>49</v>
      </c>
      <c r="I1573" t="s">
        <v>28</v>
      </c>
      <c r="J1573" t="s">
        <v>29</v>
      </c>
      <c r="K1573" t="s">
        <v>30</v>
      </c>
      <c r="L1573" t="s">
        <v>51</v>
      </c>
      <c r="M1573" t="s">
        <v>2566</v>
      </c>
      <c r="N1573">
        <v>0.59</v>
      </c>
      <c r="O1573" t="s">
        <v>33</v>
      </c>
      <c r="P1573" t="s">
        <v>61</v>
      </c>
      <c r="Q1573" t="s">
        <v>330</v>
      </c>
      <c r="R1573" t="s">
        <v>2567</v>
      </c>
      <c r="S1573">
        <v>50401</v>
      </c>
      <c r="T1573" s="3">
        <v>42030</v>
      </c>
      <c r="U1573" s="3">
        <v>42032</v>
      </c>
      <c r="V1573">
        <v>-69.91</v>
      </c>
      <c r="W1573">
        <v>8</v>
      </c>
      <c r="X1573">
        <v>30.9</v>
      </c>
      <c r="Y1573">
        <v>87556</v>
      </c>
    </row>
    <row r="1574" spans="1:25" x14ac:dyDescent="0.25">
      <c r="A1574">
        <v>19487</v>
      </c>
      <c r="B1574" t="s">
        <v>106</v>
      </c>
      <c r="C1574">
        <v>0.05</v>
      </c>
      <c r="D1574">
        <v>200.99</v>
      </c>
      <c r="E1574">
        <v>4.2</v>
      </c>
      <c r="F1574">
        <v>2795</v>
      </c>
      <c r="G1574" t="s">
        <v>2565</v>
      </c>
      <c r="H1574" t="s">
        <v>49</v>
      </c>
      <c r="I1574" t="s">
        <v>28</v>
      </c>
      <c r="J1574" t="s">
        <v>77</v>
      </c>
      <c r="K1574" t="s">
        <v>78</v>
      </c>
      <c r="L1574" t="s">
        <v>59</v>
      </c>
      <c r="M1574" t="s">
        <v>548</v>
      </c>
      <c r="N1574">
        <v>0.59</v>
      </c>
      <c r="O1574" t="s">
        <v>33</v>
      </c>
      <c r="P1574" t="s">
        <v>61</v>
      </c>
      <c r="Q1574" t="s">
        <v>330</v>
      </c>
      <c r="R1574" t="s">
        <v>2567</v>
      </c>
      <c r="S1574">
        <v>50401</v>
      </c>
      <c r="T1574" s="3">
        <v>42030</v>
      </c>
      <c r="U1574" s="3">
        <v>42034</v>
      </c>
      <c r="V1574">
        <v>1630.5251999999998</v>
      </c>
      <c r="W1574">
        <v>14</v>
      </c>
      <c r="X1574">
        <v>2363.08</v>
      </c>
      <c r="Y1574">
        <v>87556</v>
      </c>
    </row>
    <row r="1575" spans="1:25" x14ac:dyDescent="0.25">
      <c r="A1575">
        <v>19488</v>
      </c>
      <c r="B1575" t="s">
        <v>106</v>
      </c>
      <c r="C1575">
        <v>7.0000000000000007E-2</v>
      </c>
      <c r="D1575">
        <v>195.99</v>
      </c>
      <c r="E1575">
        <v>8.99</v>
      </c>
      <c r="F1575">
        <v>2795</v>
      </c>
      <c r="G1575" t="s">
        <v>2565</v>
      </c>
      <c r="H1575" t="s">
        <v>49</v>
      </c>
      <c r="I1575" t="s">
        <v>28</v>
      </c>
      <c r="J1575" t="s">
        <v>77</v>
      </c>
      <c r="K1575" t="s">
        <v>78</v>
      </c>
      <c r="L1575" t="s">
        <v>59</v>
      </c>
      <c r="M1575" t="s">
        <v>2568</v>
      </c>
      <c r="N1575">
        <v>0.57999999999999996</v>
      </c>
      <c r="O1575" t="s">
        <v>33</v>
      </c>
      <c r="P1575" t="s">
        <v>61</v>
      </c>
      <c r="Q1575" t="s">
        <v>330</v>
      </c>
      <c r="R1575" t="s">
        <v>2567</v>
      </c>
      <c r="S1575">
        <v>50401</v>
      </c>
      <c r="T1575" s="3">
        <v>42030</v>
      </c>
      <c r="U1575" s="3">
        <v>42030</v>
      </c>
      <c r="V1575">
        <v>-457.16</v>
      </c>
      <c r="W1575">
        <v>2</v>
      </c>
      <c r="X1575">
        <v>328.45</v>
      </c>
      <c r="Y1575">
        <v>87556</v>
      </c>
    </row>
    <row r="1576" spans="1:25" x14ac:dyDescent="0.25">
      <c r="A1576">
        <v>23351</v>
      </c>
      <c r="B1576" t="s">
        <v>56</v>
      </c>
      <c r="C1576">
        <v>0.02</v>
      </c>
      <c r="D1576">
        <v>30.44</v>
      </c>
      <c r="E1576">
        <v>1.49</v>
      </c>
      <c r="F1576">
        <v>2796</v>
      </c>
      <c r="G1576" t="s">
        <v>2569</v>
      </c>
      <c r="H1576" t="s">
        <v>49</v>
      </c>
      <c r="I1576" t="s">
        <v>28</v>
      </c>
      <c r="J1576" t="s">
        <v>29</v>
      </c>
      <c r="K1576" t="s">
        <v>109</v>
      </c>
      <c r="L1576" t="s">
        <v>59</v>
      </c>
      <c r="M1576" t="s">
        <v>2570</v>
      </c>
      <c r="N1576">
        <v>0.37</v>
      </c>
      <c r="O1576" t="s">
        <v>33</v>
      </c>
      <c r="P1576" t="s">
        <v>61</v>
      </c>
      <c r="Q1576" t="s">
        <v>330</v>
      </c>
      <c r="R1576" t="s">
        <v>2571</v>
      </c>
      <c r="S1576">
        <v>51106</v>
      </c>
      <c r="T1576" s="3">
        <v>42025</v>
      </c>
      <c r="U1576" s="3">
        <v>42027</v>
      </c>
      <c r="V1576">
        <v>266.76089999999999</v>
      </c>
      <c r="W1576">
        <v>12</v>
      </c>
      <c r="X1576">
        <v>386.61</v>
      </c>
      <c r="Y1576">
        <v>87553</v>
      </c>
    </row>
    <row r="1577" spans="1:25" x14ac:dyDescent="0.25">
      <c r="A1577">
        <v>22787</v>
      </c>
      <c r="B1577" t="s">
        <v>56</v>
      </c>
      <c r="C1577">
        <v>0</v>
      </c>
      <c r="D1577">
        <v>5.0199999999999996</v>
      </c>
      <c r="E1577">
        <v>5.14</v>
      </c>
      <c r="F1577">
        <v>2797</v>
      </c>
      <c r="G1577" t="s">
        <v>2572</v>
      </c>
      <c r="H1577" t="s">
        <v>49</v>
      </c>
      <c r="I1577" t="s">
        <v>114</v>
      </c>
      <c r="J1577" t="s">
        <v>77</v>
      </c>
      <c r="K1577" t="s">
        <v>180</v>
      </c>
      <c r="L1577" t="s">
        <v>51</v>
      </c>
      <c r="M1577" t="s">
        <v>840</v>
      </c>
      <c r="N1577">
        <v>0.79</v>
      </c>
      <c r="O1577" t="s">
        <v>33</v>
      </c>
      <c r="P1577" t="s">
        <v>53</v>
      </c>
      <c r="Q1577" t="s">
        <v>234</v>
      </c>
      <c r="R1577" t="s">
        <v>2573</v>
      </c>
      <c r="S1577">
        <v>15122</v>
      </c>
      <c r="T1577" s="3">
        <v>42014</v>
      </c>
      <c r="U1577" s="3">
        <v>42015</v>
      </c>
      <c r="V1577">
        <v>-159.30279999999999</v>
      </c>
      <c r="W1577">
        <v>8</v>
      </c>
      <c r="X1577">
        <v>43.94</v>
      </c>
      <c r="Y1577">
        <v>87552</v>
      </c>
    </row>
    <row r="1578" spans="1:25" x14ac:dyDescent="0.25">
      <c r="A1578">
        <v>23350</v>
      </c>
      <c r="B1578" t="s">
        <v>56</v>
      </c>
      <c r="C1578">
        <v>0.02</v>
      </c>
      <c r="D1578">
        <v>4.91</v>
      </c>
      <c r="E1578">
        <v>0.5</v>
      </c>
      <c r="F1578">
        <v>2797</v>
      </c>
      <c r="G1578" t="s">
        <v>2572</v>
      </c>
      <c r="H1578" t="s">
        <v>49</v>
      </c>
      <c r="I1578" t="s">
        <v>28</v>
      </c>
      <c r="J1578" t="s">
        <v>29</v>
      </c>
      <c r="K1578" t="s">
        <v>134</v>
      </c>
      <c r="L1578" t="s">
        <v>59</v>
      </c>
      <c r="M1578" t="s">
        <v>1561</v>
      </c>
      <c r="N1578">
        <v>0.36</v>
      </c>
      <c r="O1578" t="s">
        <v>33</v>
      </c>
      <c r="P1578" t="s">
        <v>53</v>
      </c>
      <c r="Q1578" t="s">
        <v>234</v>
      </c>
      <c r="R1578" t="s">
        <v>2573</v>
      </c>
      <c r="S1578">
        <v>15122</v>
      </c>
      <c r="T1578" s="3">
        <v>42025</v>
      </c>
      <c r="U1578" s="3">
        <v>42026</v>
      </c>
      <c r="V1578">
        <v>29.883900000000001</v>
      </c>
      <c r="W1578">
        <v>9</v>
      </c>
      <c r="X1578">
        <v>43.31</v>
      </c>
      <c r="Y1578">
        <v>87553</v>
      </c>
    </row>
    <row r="1579" spans="1:25" x14ac:dyDescent="0.25">
      <c r="A1579">
        <v>20618</v>
      </c>
      <c r="B1579" t="s">
        <v>106</v>
      </c>
      <c r="C1579">
        <v>0</v>
      </c>
      <c r="D1579">
        <v>17.52</v>
      </c>
      <c r="E1579">
        <v>8.17</v>
      </c>
      <c r="F1579">
        <v>2801</v>
      </c>
      <c r="G1579" t="s">
        <v>2574</v>
      </c>
      <c r="H1579" t="s">
        <v>49</v>
      </c>
      <c r="I1579" t="s">
        <v>40</v>
      </c>
      <c r="J1579" t="s">
        <v>29</v>
      </c>
      <c r="K1579" t="s">
        <v>257</v>
      </c>
      <c r="L1579" t="s">
        <v>86</v>
      </c>
      <c r="M1579" t="s">
        <v>2575</v>
      </c>
      <c r="N1579">
        <v>0.5</v>
      </c>
      <c r="O1579" t="s">
        <v>33</v>
      </c>
      <c r="P1579" t="s">
        <v>34</v>
      </c>
      <c r="Q1579" t="s">
        <v>378</v>
      </c>
      <c r="R1579" t="s">
        <v>2527</v>
      </c>
      <c r="S1579">
        <v>85224</v>
      </c>
      <c r="T1579" s="3">
        <v>42183</v>
      </c>
      <c r="U1579" s="3">
        <v>42188</v>
      </c>
      <c r="V1579">
        <v>52.763999999999996</v>
      </c>
      <c r="W1579">
        <v>15</v>
      </c>
      <c r="X1579">
        <v>284.33999999999997</v>
      </c>
      <c r="Y1579">
        <v>91049</v>
      </c>
    </row>
    <row r="1580" spans="1:25" x14ac:dyDescent="0.25">
      <c r="A1580">
        <v>18070</v>
      </c>
      <c r="B1580" t="s">
        <v>56</v>
      </c>
      <c r="C1580">
        <v>7.0000000000000007E-2</v>
      </c>
      <c r="D1580">
        <v>500.98</v>
      </c>
      <c r="E1580">
        <v>28.14</v>
      </c>
      <c r="F1580">
        <v>2803</v>
      </c>
      <c r="G1580" t="s">
        <v>2576</v>
      </c>
      <c r="H1580" t="s">
        <v>39</v>
      </c>
      <c r="I1580" t="s">
        <v>58</v>
      </c>
      <c r="J1580" t="s">
        <v>77</v>
      </c>
      <c r="K1580" t="s">
        <v>85</v>
      </c>
      <c r="L1580" t="s">
        <v>43</v>
      </c>
      <c r="M1580" t="s">
        <v>2577</v>
      </c>
      <c r="N1580">
        <v>0.38</v>
      </c>
      <c r="O1580" t="s">
        <v>33</v>
      </c>
      <c r="P1580" t="s">
        <v>34</v>
      </c>
      <c r="Q1580" t="s">
        <v>45</v>
      </c>
      <c r="R1580" t="s">
        <v>2578</v>
      </c>
      <c r="S1580">
        <v>90022</v>
      </c>
      <c r="T1580" s="3">
        <v>42040</v>
      </c>
      <c r="U1580" s="3">
        <v>42041</v>
      </c>
      <c r="V1580">
        <v>2699.9838</v>
      </c>
      <c r="W1580">
        <v>10</v>
      </c>
      <c r="X1580">
        <v>3913.02</v>
      </c>
      <c r="Y1580">
        <v>86227</v>
      </c>
    </row>
    <row r="1581" spans="1:25" x14ac:dyDescent="0.25">
      <c r="A1581">
        <v>18071</v>
      </c>
      <c r="B1581" t="s">
        <v>56</v>
      </c>
      <c r="C1581">
        <v>0.1</v>
      </c>
      <c r="D1581">
        <v>178.47</v>
      </c>
      <c r="E1581">
        <v>19.989999999999998</v>
      </c>
      <c r="F1581">
        <v>2803</v>
      </c>
      <c r="G1581" t="s">
        <v>2576</v>
      </c>
      <c r="H1581" t="s">
        <v>49</v>
      </c>
      <c r="I1581" t="s">
        <v>58</v>
      </c>
      <c r="J1581" t="s">
        <v>29</v>
      </c>
      <c r="K1581" t="s">
        <v>141</v>
      </c>
      <c r="L1581" t="s">
        <v>59</v>
      </c>
      <c r="M1581" t="s">
        <v>528</v>
      </c>
      <c r="N1581">
        <v>0.55000000000000004</v>
      </c>
      <c r="O1581" t="s">
        <v>33</v>
      </c>
      <c r="P1581" t="s">
        <v>34</v>
      </c>
      <c r="Q1581" t="s">
        <v>45</v>
      </c>
      <c r="R1581" t="s">
        <v>2578</v>
      </c>
      <c r="S1581">
        <v>90022</v>
      </c>
      <c r="T1581" s="3">
        <v>42040</v>
      </c>
      <c r="U1581" s="3">
        <v>42042</v>
      </c>
      <c r="V1581">
        <v>-170.98</v>
      </c>
      <c r="W1581">
        <v>1</v>
      </c>
      <c r="X1581">
        <v>180.14</v>
      </c>
      <c r="Y1581">
        <v>86227</v>
      </c>
    </row>
    <row r="1582" spans="1:25" x14ac:dyDescent="0.25">
      <c r="A1582">
        <v>24604</v>
      </c>
      <c r="B1582" t="s">
        <v>56</v>
      </c>
      <c r="C1582">
        <v>7.0000000000000007E-2</v>
      </c>
      <c r="D1582">
        <v>30.56</v>
      </c>
      <c r="E1582">
        <v>2.99</v>
      </c>
      <c r="F1582">
        <v>2813</v>
      </c>
      <c r="G1582" t="s">
        <v>2579</v>
      </c>
      <c r="H1582" t="s">
        <v>49</v>
      </c>
      <c r="I1582" t="s">
        <v>28</v>
      </c>
      <c r="J1582" t="s">
        <v>29</v>
      </c>
      <c r="K1582" t="s">
        <v>109</v>
      </c>
      <c r="L1582" t="s">
        <v>59</v>
      </c>
      <c r="M1582" t="s">
        <v>2580</v>
      </c>
      <c r="N1582">
        <v>0.35</v>
      </c>
      <c r="O1582" t="s">
        <v>33</v>
      </c>
      <c r="P1582" t="s">
        <v>136</v>
      </c>
      <c r="Q1582" t="s">
        <v>244</v>
      </c>
      <c r="R1582" t="s">
        <v>2581</v>
      </c>
      <c r="S1582">
        <v>37311</v>
      </c>
      <c r="T1582" s="3">
        <v>42042</v>
      </c>
      <c r="U1582" s="3">
        <v>42042</v>
      </c>
      <c r="V1582">
        <v>-95.618600000000015</v>
      </c>
      <c r="W1582">
        <v>12</v>
      </c>
      <c r="X1582">
        <v>364.92</v>
      </c>
      <c r="Y1582">
        <v>88819</v>
      </c>
    </row>
    <row r="1583" spans="1:25" x14ac:dyDescent="0.25">
      <c r="A1583">
        <v>24044</v>
      </c>
      <c r="B1583" t="s">
        <v>25</v>
      </c>
      <c r="C1583">
        <v>0.05</v>
      </c>
      <c r="D1583">
        <v>4.71</v>
      </c>
      <c r="E1583">
        <v>0.7</v>
      </c>
      <c r="F1583">
        <v>2817</v>
      </c>
      <c r="G1583" t="s">
        <v>2582</v>
      </c>
      <c r="H1583" t="s">
        <v>27</v>
      </c>
      <c r="I1583" t="s">
        <v>28</v>
      </c>
      <c r="J1583" t="s">
        <v>29</v>
      </c>
      <c r="K1583" t="s">
        <v>66</v>
      </c>
      <c r="L1583" t="s">
        <v>31</v>
      </c>
      <c r="M1583" t="s">
        <v>1232</v>
      </c>
      <c r="N1583">
        <v>0.8</v>
      </c>
      <c r="O1583" t="s">
        <v>33</v>
      </c>
      <c r="P1583" t="s">
        <v>53</v>
      </c>
      <c r="Q1583" t="s">
        <v>154</v>
      </c>
      <c r="R1583" t="s">
        <v>401</v>
      </c>
      <c r="S1583">
        <v>43055</v>
      </c>
      <c r="T1583" s="3">
        <v>42156</v>
      </c>
      <c r="U1583" s="3">
        <v>42157</v>
      </c>
      <c r="V1583">
        <v>-2.3760000000000003</v>
      </c>
      <c r="W1583">
        <v>2</v>
      </c>
      <c r="X1583">
        <v>12.16</v>
      </c>
      <c r="Y1583">
        <v>89743</v>
      </c>
    </row>
    <row r="1584" spans="1:25" x14ac:dyDescent="0.25">
      <c r="A1584">
        <v>24045</v>
      </c>
      <c r="B1584" t="s">
        <v>25</v>
      </c>
      <c r="C1584">
        <v>0.04</v>
      </c>
      <c r="D1584">
        <v>55.99</v>
      </c>
      <c r="E1584">
        <v>1.25</v>
      </c>
      <c r="F1584">
        <v>2817</v>
      </c>
      <c r="G1584" t="s">
        <v>2582</v>
      </c>
      <c r="H1584" t="s">
        <v>27</v>
      </c>
      <c r="I1584" t="s">
        <v>28</v>
      </c>
      <c r="J1584" t="s">
        <v>77</v>
      </c>
      <c r="K1584" t="s">
        <v>78</v>
      </c>
      <c r="L1584" t="s">
        <v>51</v>
      </c>
      <c r="M1584" t="s">
        <v>2583</v>
      </c>
      <c r="N1584">
        <v>0.35</v>
      </c>
      <c r="O1584" t="s">
        <v>33</v>
      </c>
      <c r="P1584" t="s">
        <v>53</v>
      </c>
      <c r="Q1584" t="s">
        <v>154</v>
      </c>
      <c r="R1584" t="s">
        <v>401</v>
      </c>
      <c r="S1584">
        <v>43055</v>
      </c>
      <c r="T1584" s="3">
        <v>42156</v>
      </c>
      <c r="U1584" s="3">
        <v>42157</v>
      </c>
      <c r="V1584">
        <v>-18.3216</v>
      </c>
      <c r="W1584">
        <v>3</v>
      </c>
      <c r="X1584">
        <v>147.56</v>
      </c>
      <c r="Y1584">
        <v>89743</v>
      </c>
    </row>
    <row r="1585" spans="1:25" x14ac:dyDescent="0.25">
      <c r="A1585">
        <v>24373</v>
      </c>
      <c r="B1585" t="s">
        <v>106</v>
      </c>
      <c r="C1585">
        <v>0.08</v>
      </c>
      <c r="D1585">
        <v>6.48</v>
      </c>
      <c r="E1585">
        <v>2.74</v>
      </c>
      <c r="F1585">
        <v>2820</v>
      </c>
      <c r="G1585" t="s">
        <v>2584</v>
      </c>
      <c r="H1585" t="s">
        <v>49</v>
      </c>
      <c r="I1585" t="s">
        <v>40</v>
      </c>
      <c r="J1585" t="s">
        <v>77</v>
      </c>
      <c r="K1585" t="s">
        <v>180</v>
      </c>
      <c r="L1585" t="s">
        <v>51</v>
      </c>
      <c r="M1585" t="s">
        <v>1662</v>
      </c>
      <c r="N1585">
        <v>0.71</v>
      </c>
      <c r="O1585" t="s">
        <v>33</v>
      </c>
      <c r="P1585" t="s">
        <v>61</v>
      </c>
      <c r="Q1585" t="s">
        <v>506</v>
      </c>
      <c r="R1585" t="s">
        <v>2585</v>
      </c>
      <c r="S1585">
        <v>63129</v>
      </c>
      <c r="T1585" s="3">
        <v>42134</v>
      </c>
      <c r="U1585" s="3">
        <v>42136</v>
      </c>
      <c r="V1585">
        <v>-82.64</v>
      </c>
      <c r="W1585">
        <v>18</v>
      </c>
      <c r="X1585">
        <v>113.68</v>
      </c>
      <c r="Y1585">
        <v>87899</v>
      </c>
    </row>
    <row r="1586" spans="1:25" x14ac:dyDescent="0.25">
      <c r="A1586">
        <v>24746</v>
      </c>
      <c r="B1586" t="s">
        <v>37</v>
      </c>
      <c r="C1586">
        <v>0.1</v>
      </c>
      <c r="D1586">
        <v>22.01</v>
      </c>
      <c r="E1586">
        <v>5.53</v>
      </c>
      <c r="F1586">
        <v>2820</v>
      </c>
      <c r="G1586" t="s">
        <v>2584</v>
      </c>
      <c r="H1586" t="s">
        <v>49</v>
      </c>
      <c r="I1586" t="s">
        <v>40</v>
      </c>
      <c r="J1586" t="s">
        <v>29</v>
      </c>
      <c r="K1586" t="s">
        <v>30</v>
      </c>
      <c r="L1586" t="s">
        <v>51</v>
      </c>
      <c r="M1586" t="s">
        <v>2051</v>
      </c>
      <c r="N1586">
        <v>0.59</v>
      </c>
      <c r="O1586" t="s">
        <v>33</v>
      </c>
      <c r="P1586" t="s">
        <v>61</v>
      </c>
      <c r="Q1586" t="s">
        <v>506</v>
      </c>
      <c r="R1586" t="s">
        <v>2585</v>
      </c>
      <c r="S1586">
        <v>63129</v>
      </c>
      <c r="T1586" s="3">
        <v>42018</v>
      </c>
      <c r="U1586" s="3">
        <v>42019</v>
      </c>
      <c r="V1586">
        <v>31.59</v>
      </c>
      <c r="W1586">
        <v>14</v>
      </c>
      <c r="X1586">
        <v>281.75</v>
      </c>
      <c r="Y1586">
        <v>87900</v>
      </c>
    </row>
    <row r="1587" spans="1:25" x14ac:dyDescent="0.25">
      <c r="A1587">
        <v>23803</v>
      </c>
      <c r="B1587" t="s">
        <v>106</v>
      </c>
      <c r="C1587">
        <v>0.02</v>
      </c>
      <c r="D1587">
        <v>21.98</v>
      </c>
      <c r="E1587">
        <v>2.87</v>
      </c>
      <c r="F1587">
        <v>2823</v>
      </c>
      <c r="G1587" t="s">
        <v>2586</v>
      </c>
      <c r="H1587" t="s">
        <v>49</v>
      </c>
      <c r="I1587" t="s">
        <v>28</v>
      </c>
      <c r="J1587" t="s">
        <v>29</v>
      </c>
      <c r="K1587" t="s">
        <v>30</v>
      </c>
      <c r="L1587" t="s">
        <v>51</v>
      </c>
      <c r="M1587" t="s">
        <v>2587</v>
      </c>
      <c r="N1587">
        <v>0.55000000000000004</v>
      </c>
      <c r="O1587" t="s">
        <v>33</v>
      </c>
      <c r="P1587" t="s">
        <v>34</v>
      </c>
      <c r="Q1587" t="s">
        <v>533</v>
      </c>
      <c r="R1587" t="s">
        <v>2588</v>
      </c>
      <c r="S1587">
        <v>89031</v>
      </c>
      <c r="T1587" s="3">
        <v>42124</v>
      </c>
      <c r="U1587" s="3">
        <v>42126</v>
      </c>
      <c r="V1587">
        <v>165.6345</v>
      </c>
      <c r="W1587">
        <v>11</v>
      </c>
      <c r="X1587">
        <v>240.05</v>
      </c>
      <c r="Y1587">
        <v>87240</v>
      </c>
    </row>
    <row r="1588" spans="1:25" x14ac:dyDescent="0.25">
      <c r="A1588">
        <v>22660</v>
      </c>
      <c r="B1588" t="s">
        <v>106</v>
      </c>
      <c r="C1588">
        <v>0.02</v>
      </c>
      <c r="D1588">
        <v>27.48</v>
      </c>
      <c r="E1588">
        <v>4</v>
      </c>
      <c r="F1588">
        <v>2825</v>
      </c>
      <c r="G1588" t="s">
        <v>2589</v>
      </c>
      <c r="H1588" t="s">
        <v>49</v>
      </c>
      <c r="I1588" t="s">
        <v>114</v>
      </c>
      <c r="J1588" t="s">
        <v>77</v>
      </c>
      <c r="K1588" t="s">
        <v>180</v>
      </c>
      <c r="L1588" t="s">
        <v>59</v>
      </c>
      <c r="M1588" t="s">
        <v>870</v>
      </c>
      <c r="N1588">
        <v>0.75</v>
      </c>
      <c r="O1588" t="s">
        <v>33</v>
      </c>
      <c r="P1588" t="s">
        <v>34</v>
      </c>
      <c r="Q1588" t="s">
        <v>1741</v>
      </c>
      <c r="R1588" t="s">
        <v>2454</v>
      </c>
      <c r="S1588">
        <v>83701</v>
      </c>
      <c r="T1588" s="3">
        <v>42144</v>
      </c>
      <c r="U1588" s="3">
        <v>42151</v>
      </c>
      <c r="V1588">
        <v>19.308000000000021</v>
      </c>
      <c r="W1588">
        <v>3</v>
      </c>
      <c r="X1588">
        <v>87.21</v>
      </c>
      <c r="Y1588">
        <v>89497</v>
      </c>
    </row>
    <row r="1589" spans="1:25" x14ac:dyDescent="0.25">
      <c r="A1589">
        <v>22661</v>
      </c>
      <c r="B1589" t="s">
        <v>106</v>
      </c>
      <c r="C1589">
        <v>0.08</v>
      </c>
      <c r="D1589">
        <v>10.06</v>
      </c>
      <c r="E1589">
        <v>2.06</v>
      </c>
      <c r="F1589">
        <v>2825</v>
      </c>
      <c r="G1589" t="s">
        <v>2589</v>
      </c>
      <c r="H1589" t="s">
        <v>49</v>
      </c>
      <c r="I1589" t="s">
        <v>114</v>
      </c>
      <c r="J1589" t="s">
        <v>29</v>
      </c>
      <c r="K1589" t="s">
        <v>93</v>
      </c>
      <c r="L1589" t="s">
        <v>31</v>
      </c>
      <c r="M1589" t="s">
        <v>280</v>
      </c>
      <c r="N1589">
        <v>0.39</v>
      </c>
      <c r="O1589" t="s">
        <v>33</v>
      </c>
      <c r="P1589" t="s">
        <v>34</v>
      </c>
      <c r="Q1589" t="s">
        <v>1741</v>
      </c>
      <c r="R1589" t="s">
        <v>2454</v>
      </c>
      <c r="S1589">
        <v>83701</v>
      </c>
      <c r="T1589" s="3">
        <v>42144</v>
      </c>
      <c r="U1589" s="3">
        <v>42148</v>
      </c>
      <c r="V1589">
        <v>0.32999999999999691</v>
      </c>
      <c r="W1589">
        <v>4</v>
      </c>
      <c r="X1589">
        <v>40.15</v>
      </c>
      <c r="Y1589">
        <v>89497</v>
      </c>
    </row>
    <row r="1590" spans="1:25" x14ac:dyDescent="0.25">
      <c r="A1590">
        <v>24607</v>
      </c>
      <c r="B1590" t="s">
        <v>25</v>
      </c>
      <c r="C1590">
        <v>0.05</v>
      </c>
      <c r="D1590">
        <v>11.29</v>
      </c>
      <c r="E1590">
        <v>5.03</v>
      </c>
      <c r="F1590">
        <v>2828</v>
      </c>
      <c r="G1590" t="s">
        <v>2590</v>
      </c>
      <c r="H1590" t="s">
        <v>49</v>
      </c>
      <c r="I1590" t="s">
        <v>28</v>
      </c>
      <c r="J1590" t="s">
        <v>29</v>
      </c>
      <c r="K1590" t="s">
        <v>141</v>
      </c>
      <c r="L1590" t="s">
        <v>59</v>
      </c>
      <c r="M1590" t="s">
        <v>1453</v>
      </c>
      <c r="N1590">
        <v>0.59</v>
      </c>
      <c r="O1590" t="s">
        <v>33</v>
      </c>
      <c r="P1590" t="s">
        <v>34</v>
      </c>
      <c r="Q1590" t="s">
        <v>45</v>
      </c>
      <c r="R1590" t="s">
        <v>2591</v>
      </c>
      <c r="S1590">
        <v>92243</v>
      </c>
      <c r="T1590" s="3">
        <v>42054</v>
      </c>
      <c r="U1590" s="3">
        <v>42056</v>
      </c>
      <c r="V1590">
        <v>-35.26</v>
      </c>
      <c r="W1590">
        <v>8</v>
      </c>
      <c r="X1590">
        <v>90.46</v>
      </c>
      <c r="Y1590">
        <v>87720</v>
      </c>
    </row>
    <row r="1591" spans="1:25" x14ac:dyDescent="0.25">
      <c r="A1591">
        <v>23431</v>
      </c>
      <c r="B1591" t="s">
        <v>56</v>
      </c>
      <c r="C1591">
        <v>7.0000000000000007E-2</v>
      </c>
      <c r="D1591">
        <v>39.479999999999997</v>
      </c>
      <c r="E1591">
        <v>1.99</v>
      </c>
      <c r="F1591">
        <v>2828</v>
      </c>
      <c r="G1591" t="s">
        <v>2590</v>
      </c>
      <c r="H1591" t="s">
        <v>49</v>
      </c>
      <c r="I1591" t="s">
        <v>28</v>
      </c>
      <c r="J1591" t="s">
        <v>77</v>
      </c>
      <c r="K1591" t="s">
        <v>180</v>
      </c>
      <c r="L1591" t="s">
        <v>51</v>
      </c>
      <c r="M1591" t="s">
        <v>705</v>
      </c>
      <c r="N1591">
        <v>0.54</v>
      </c>
      <c r="O1591" t="s">
        <v>33</v>
      </c>
      <c r="P1591" t="s">
        <v>34</v>
      </c>
      <c r="Q1591" t="s">
        <v>45</v>
      </c>
      <c r="R1591" t="s">
        <v>2591</v>
      </c>
      <c r="S1591">
        <v>92243</v>
      </c>
      <c r="T1591" s="3">
        <v>42156</v>
      </c>
      <c r="U1591" s="3">
        <v>42157</v>
      </c>
      <c r="V1591">
        <v>322.25069999999994</v>
      </c>
      <c r="W1591">
        <v>12</v>
      </c>
      <c r="X1591">
        <v>467.03</v>
      </c>
      <c r="Y1591">
        <v>87721</v>
      </c>
    </row>
    <row r="1592" spans="1:25" x14ac:dyDescent="0.25">
      <c r="A1592">
        <v>20594</v>
      </c>
      <c r="B1592" t="s">
        <v>37</v>
      </c>
      <c r="C1592">
        <v>0.03</v>
      </c>
      <c r="D1592">
        <v>140.97999999999999</v>
      </c>
      <c r="E1592">
        <v>36.090000000000003</v>
      </c>
      <c r="F1592">
        <v>2833</v>
      </c>
      <c r="G1592" t="s">
        <v>2592</v>
      </c>
      <c r="H1592" t="s">
        <v>39</v>
      </c>
      <c r="I1592" t="s">
        <v>58</v>
      </c>
      <c r="J1592" t="s">
        <v>41</v>
      </c>
      <c r="K1592" t="s">
        <v>191</v>
      </c>
      <c r="L1592" t="s">
        <v>121</v>
      </c>
      <c r="M1592" t="s">
        <v>1347</v>
      </c>
      <c r="N1592">
        <v>0.77</v>
      </c>
      <c r="O1592" t="s">
        <v>33</v>
      </c>
      <c r="P1592" t="s">
        <v>61</v>
      </c>
      <c r="Q1592" t="s">
        <v>62</v>
      </c>
      <c r="R1592" t="s">
        <v>2593</v>
      </c>
      <c r="S1592">
        <v>55076</v>
      </c>
      <c r="T1592" s="3">
        <v>42088</v>
      </c>
      <c r="U1592" s="3">
        <v>42090</v>
      </c>
      <c r="V1592">
        <v>-221.5</v>
      </c>
      <c r="W1592">
        <v>4</v>
      </c>
      <c r="X1592">
        <v>608.80999999999995</v>
      </c>
      <c r="Y1592">
        <v>91030</v>
      </c>
    </row>
    <row r="1593" spans="1:25" x14ac:dyDescent="0.25">
      <c r="A1593">
        <v>20595</v>
      </c>
      <c r="B1593" t="s">
        <v>37</v>
      </c>
      <c r="C1593">
        <v>0.08</v>
      </c>
      <c r="D1593">
        <v>65.989999999999995</v>
      </c>
      <c r="E1593">
        <v>8.99</v>
      </c>
      <c r="F1593">
        <v>2833</v>
      </c>
      <c r="G1593" t="s">
        <v>2592</v>
      </c>
      <c r="H1593" t="s">
        <v>49</v>
      </c>
      <c r="I1593" t="s">
        <v>58</v>
      </c>
      <c r="J1593" t="s">
        <v>77</v>
      </c>
      <c r="K1593" t="s">
        <v>78</v>
      </c>
      <c r="L1593" t="s">
        <v>59</v>
      </c>
      <c r="M1593" t="s">
        <v>615</v>
      </c>
      <c r="N1593">
        <v>0.56000000000000005</v>
      </c>
      <c r="O1593" t="s">
        <v>33</v>
      </c>
      <c r="P1593" t="s">
        <v>61</v>
      </c>
      <c r="Q1593" t="s">
        <v>62</v>
      </c>
      <c r="R1593" t="s">
        <v>2593</v>
      </c>
      <c r="S1593">
        <v>55076</v>
      </c>
      <c r="T1593" s="3">
        <v>42088</v>
      </c>
      <c r="U1593" s="3">
        <v>42089</v>
      </c>
      <c r="V1593">
        <v>206.352</v>
      </c>
      <c r="W1593">
        <v>15</v>
      </c>
      <c r="X1593">
        <v>808.61</v>
      </c>
      <c r="Y1593">
        <v>91030</v>
      </c>
    </row>
    <row r="1594" spans="1:25" x14ac:dyDescent="0.25">
      <c r="A1594">
        <v>19191</v>
      </c>
      <c r="B1594" t="s">
        <v>25</v>
      </c>
      <c r="C1594">
        <v>7.0000000000000007E-2</v>
      </c>
      <c r="D1594">
        <v>51.98</v>
      </c>
      <c r="E1594">
        <v>10.17</v>
      </c>
      <c r="F1594">
        <v>2837</v>
      </c>
      <c r="G1594" t="s">
        <v>2594</v>
      </c>
      <c r="H1594" t="s">
        <v>49</v>
      </c>
      <c r="I1594" t="s">
        <v>40</v>
      </c>
      <c r="J1594" t="s">
        <v>77</v>
      </c>
      <c r="K1594" t="s">
        <v>85</v>
      </c>
      <c r="L1594" t="s">
        <v>86</v>
      </c>
      <c r="M1594" t="s">
        <v>1142</v>
      </c>
      <c r="N1594">
        <v>0.37</v>
      </c>
      <c r="O1594" t="s">
        <v>33</v>
      </c>
      <c r="P1594" t="s">
        <v>61</v>
      </c>
      <c r="Q1594" t="s">
        <v>304</v>
      </c>
      <c r="R1594" t="s">
        <v>2595</v>
      </c>
      <c r="S1594">
        <v>74133</v>
      </c>
      <c r="T1594" s="3">
        <v>42071</v>
      </c>
      <c r="U1594" s="3">
        <v>42073</v>
      </c>
      <c r="V1594">
        <v>439.78529999999995</v>
      </c>
      <c r="W1594">
        <v>13</v>
      </c>
      <c r="X1594">
        <v>637.37</v>
      </c>
      <c r="Y1594">
        <v>89801</v>
      </c>
    </row>
    <row r="1595" spans="1:25" x14ac:dyDescent="0.25">
      <c r="A1595">
        <v>19192</v>
      </c>
      <c r="B1595" t="s">
        <v>25</v>
      </c>
      <c r="C1595">
        <v>0.1</v>
      </c>
      <c r="D1595">
        <v>80.97</v>
      </c>
      <c r="E1595">
        <v>33.6</v>
      </c>
      <c r="F1595">
        <v>2837</v>
      </c>
      <c r="G1595" t="s">
        <v>2594</v>
      </c>
      <c r="H1595" t="s">
        <v>39</v>
      </c>
      <c r="I1595" t="s">
        <v>40</v>
      </c>
      <c r="J1595" t="s">
        <v>77</v>
      </c>
      <c r="K1595" t="s">
        <v>85</v>
      </c>
      <c r="L1595" t="s">
        <v>43</v>
      </c>
      <c r="M1595" t="s">
        <v>2032</v>
      </c>
      <c r="N1595">
        <v>0.37</v>
      </c>
      <c r="O1595" t="s">
        <v>33</v>
      </c>
      <c r="P1595" t="s">
        <v>61</v>
      </c>
      <c r="Q1595" t="s">
        <v>304</v>
      </c>
      <c r="R1595" t="s">
        <v>2595</v>
      </c>
      <c r="S1595">
        <v>74133</v>
      </c>
      <c r="T1595" s="3">
        <v>42071</v>
      </c>
      <c r="U1595" s="3">
        <v>42074</v>
      </c>
      <c r="V1595">
        <v>-149.4573</v>
      </c>
      <c r="W1595">
        <v>3</v>
      </c>
      <c r="X1595">
        <v>232.16</v>
      </c>
      <c r="Y1595">
        <v>89801</v>
      </c>
    </row>
    <row r="1596" spans="1:25" x14ac:dyDescent="0.25">
      <c r="A1596">
        <v>18416</v>
      </c>
      <c r="B1596" t="s">
        <v>25</v>
      </c>
      <c r="C1596">
        <v>0</v>
      </c>
      <c r="D1596">
        <v>21.98</v>
      </c>
      <c r="E1596">
        <v>2.87</v>
      </c>
      <c r="F1596">
        <v>2840</v>
      </c>
      <c r="G1596" t="s">
        <v>2596</v>
      </c>
      <c r="H1596" t="s">
        <v>49</v>
      </c>
      <c r="I1596" t="s">
        <v>28</v>
      </c>
      <c r="J1596" t="s">
        <v>29</v>
      </c>
      <c r="K1596" t="s">
        <v>30</v>
      </c>
      <c r="L1596" t="s">
        <v>51</v>
      </c>
      <c r="M1596" t="s">
        <v>2587</v>
      </c>
      <c r="N1596">
        <v>0.55000000000000004</v>
      </c>
      <c r="O1596" t="s">
        <v>33</v>
      </c>
      <c r="P1596" t="s">
        <v>136</v>
      </c>
      <c r="Q1596" t="s">
        <v>362</v>
      </c>
      <c r="R1596" t="s">
        <v>2597</v>
      </c>
      <c r="S1596">
        <v>33161</v>
      </c>
      <c r="T1596" s="3">
        <v>42082</v>
      </c>
      <c r="U1596" s="3">
        <v>42083</v>
      </c>
      <c r="V1596">
        <v>21.095999999999997</v>
      </c>
      <c r="W1596">
        <v>16</v>
      </c>
      <c r="X1596">
        <v>360.03</v>
      </c>
      <c r="Y1596">
        <v>87884</v>
      </c>
    </row>
    <row r="1597" spans="1:25" x14ac:dyDescent="0.25">
      <c r="A1597">
        <v>18419</v>
      </c>
      <c r="B1597" t="s">
        <v>56</v>
      </c>
      <c r="C1597">
        <v>0.05</v>
      </c>
      <c r="D1597">
        <v>15.68</v>
      </c>
      <c r="E1597">
        <v>3.73</v>
      </c>
      <c r="F1597">
        <v>2840</v>
      </c>
      <c r="G1597" t="s">
        <v>2596</v>
      </c>
      <c r="H1597" t="s">
        <v>49</v>
      </c>
      <c r="I1597" t="s">
        <v>28</v>
      </c>
      <c r="J1597" t="s">
        <v>41</v>
      </c>
      <c r="K1597" t="s">
        <v>50</v>
      </c>
      <c r="L1597" t="s">
        <v>51</v>
      </c>
      <c r="M1597" t="s">
        <v>2380</v>
      </c>
      <c r="N1597">
        <v>0.46</v>
      </c>
      <c r="O1597" t="s">
        <v>33</v>
      </c>
      <c r="P1597" t="s">
        <v>136</v>
      </c>
      <c r="Q1597" t="s">
        <v>362</v>
      </c>
      <c r="R1597" t="s">
        <v>2597</v>
      </c>
      <c r="S1597">
        <v>33161</v>
      </c>
      <c r="T1597" s="3">
        <v>42166</v>
      </c>
      <c r="U1597" s="3">
        <v>42168</v>
      </c>
      <c r="V1597">
        <v>1166.6280000000002</v>
      </c>
      <c r="W1597">
        <v>17</v>
      </c>
      <c r="X1597">
        <v>260.01</v>
      </c>
      <c r="Y1597">
        <v>87885</v>
      </c>
    </row>
    <row r="1598" spans="1:25" x14ac:dyDescent="0.25">
      <c r="A1598">
        <v>18420</v>
      </c>
      <c r="B1598" t="s">
        <v>56</v>
      </c>
      <c r="C1598">
        <v>0</v>
      </c>
      <c r="D1598">
        <v>14.98</v>
      </c>
      <c r="E1598">
        <v>8.99</v>
      </c>
      <c r="F1598">
        <v>2840</v>
      </c>
      <c r="G1598" t="s">
        <v>2596</v>
      </c>
      <c r="H1598" t="s">
        <v>49</v>
      </c>
      <c r="I1598" t="s">
        <v>28</v>
      </c>
      <c r="J1598" t="s">
        <v>41</v>
      </c>
      <c r="K1598" t="s">
        <v>50</v>
      </c>
      <c r="L1598" t="s">
        <v>51</v>
      </c>
      <c r="M1598" t="s">
        <v>2598</v>
      </c>
      <c r="N1598">
        <v>0.39</v>
      </c>
      <c r="O1598" t="s">
        <v>33</v>
      </c>
      <c r="P1598" t="s">
        <v>136</v>
      </c>
      <c r="Q1598" t="s">
        <v>362</v>
      </c>
      <c r="R1598" t="s">
        <v>2597</v>
      </c>
      <c r="S1598">
        <v>33161</v>
      </c>
      <c r="T1598" s="3">
        <v>42166</v>
      </c>
      <c r="U1598" s="3">
        <v>42167</v>
      </c>
      <c r="V1598">
        <v>-40.604199999999999</v>
      </c>
      <c r="W1598">
        <v>18</v>
      </c>
      <c r="X1598">
        <v>273.79000000000002</v>
      </c>
      <c r="Y1598">
        <v>87885</v>
      </c>
    </row>
    <row r="1599" spans="1:25" x14ac:dyDescent="0.25">
      <c r="A1599">
        <v>18421</v>
      </c>
      <c r="B1599" t="s">
        <v>56</v>
      </c>
      <c r="C1599">
        <v>0.02</v>
      </c>
      <c r="D1599">
        <v>38.76</v>
      </c>
      <c r="E1599">
        <v>13.26</v>
      </c>
      <c r="F1599">
        <v>2840</v>
      </c>
      <c r="G1599" t="s">
        <v>2596</v>
      </c>
      <c r="H1599" t="s">
        <v>49</v>
      </c>
      <c r="I1599" t="s">
        <v>28</v>
      </c>
      <c r="J1599" t="s">
        <v>29</v>
      </c>
      <c r="K1599" t="s">
        <v>93</v>
      </c>
      <c r="L1599" t="s">
        <v>59</v>
      </c>
      <c r="M1599" t="s">
        <v>2599</v>
      </c>
      <c r="N1599">
        <v>0.36</v>
      </c>
      <c r="O1599" t="s">
        <v>33</v>
      </c>
      <c r="P1599" t="s">
        <v>136</v>
      </c>
      <c r="Q1599" t="s">
        <v>362</v>
      </c>
      <c r="R1599" t="s">
        <v>2597</v>
      </c>
      <c r="S1599">
        <v>33161</v>
      </c>
      <c r="T1599" s="3">
        <v>42166</v>
      </c>
      <c r="U1599" s="3">
        <v>42167</v>
      </c>
      <c r="V1599">
        <v>-294.084</v>
      </c>
      <c r="W1599">
        <v>1</v>
      </c>
      <c r="X1599">
        <v>44.62</v>
      </c>
      <c r="Y1599">
        <v>87885</v>
      </c>
    </row>
    <row r="1600" spans="1:25" x14ac:dyDescent="0.25">
      <c r="A1600">
        <v>21855</v>
      </c>
      <c r="B1600" t="s">
        <v>37</v>
      </c>
      <c r="C1600">
        <v>0.04</v>
      </c>
      <c r="D1600">
        <v>90.48</v>
      </c>
      <c r="E1600">
        <v>19.989999999999998</v>
      </c>
      <c r="F1600">
        <v>2847</v>
      </c>
      <c r="G1600" t="s">
        <v>2600</v>
      </c>
      <c r="H1600" t="s">
        <v>49</v>
      </c>
      <c r="I1600" t="s">
        <v>28</v>
      </c>
      <c r="J1600" t="s">
        <v>29</v>
      </c>
      <c r="K1600" t="s">
        <v>69</v>
      </c>
      <c r="L1600" t="s">
        <v>59</v>
      </c>
      <c r="M1600" t="s">
        <v>1840</v>
      </c>
      <c r="N1600">
        <v>0.4</v>
      </c>
      <c r="O1600" t="s">
        <v>33</v>
      </c>
      <c r="P1600" t="s">
        <v>136</v>
      </c>
      <c r="Q1600" t="s">
        <v>244</v>
      </c>
      <c r="R1600" t="s">
        <v>2601</v>
      </c>
      <c r="S1600">
        <v>38017</v>
      </c>
      <c r="T1600" s="3">
        <v>42103</v>
      </c>
      <c r="U1600" s="3">
        <v>42105</v>
      </c>
      <c r="V1600">
        <v>55.555199999999999</v>
      </c>
      <c r="W1600">
        <v>3</v>
      </c>
      <c r="X1600">
        <v>268.64</v>
      </c>
      <c r="Y1600">
        <v>85928</v>
      </c>
    </row>
    <row r="1601" spans="1:25" x14ac:dyDescent="0.25">
      <c r="A1601">
        <v>21856</v>
      </c>
      <c r="B1601" t="s">
        <v>37</v>
      </c>
      <c r="C1601">
        <v>0.02</v>
      </c>
      <c r="D1601">
        <v>9.77</v>
      </c>
      <c r="E1601">
        <v>6.02</v>
      </c>
      <c r="F1601">
        <v>2847</v>
      </c>
      <c r="G1601" t="s">
        <v>2600</v>
      </c>
      <c r="H1601" t="s">
        <v>49</v>
      </c>
      <c r="I1601" t="s">
        <v>28</v>
      </c>
      <c r="J1601" t="s">
        <v>41</v>
      </c>
      <c r="K1601" t="s">
        <v>50</v>
      </c>
      <c r="L1601" t="s">
        <v>86</v>
      </c>
      <c r="M1601" t="s">
        <v>1602</v>
      </c>
      <c r="N1601">
        <v>0.48</v>
      </c>
      <c r="O1601" t="s">
        <v>33</v>
      </c>
      <c r="P1601" t="s">
        <v>136</v>
      </c>
      <c r="Q1601" t="s">
        <v>244</v>
      </c>
      <c r="R1601" t="s">
        <v>2601</v>
      </c>
      <c r="S1601">
        <v>38017</v>
      </c>
      <c r="T1601" s="3">
        <v>42103</v>
      </c>
      <c r="U1601" s="3">
        <v>42104</v>
      </c>
      <c r="V1601">
        <v>-535.33199999999999</v>
      </c>
      <c r="W1601">
        <v>9</v>
      </c>
      <c r="X1601">
        <v>87.68</v>
      </c>
      <c r="Y1601">
        <v>85928</v>
      </c>
    </row>
    <row r="1602" spans="1:25" x14ac:dyDescent="0.25">
      <c r="A1602">
        <v>21857</v>
      </c>
      <c r="B1602" t="s">
        <v>37</v>
      </c>
      <c r="C1602">
        <v>0.09</v>
      </c>
      <c r="D1602">
        <v>34.99</v>
      </c>
      <c r="E1602">
        <v>7.73</v>
      </c>
      <c r="F1602">
        <v>2847</v>
      </c>
      <c r="G1602" t="s">
        <v>2600</v>
      </c>
      <c r="H1602" t="s">
        <v>49</v>
      </c>
      <c r="I1602" t="s">
        <v>28</v>
      </c>
      <c r="J1602" t="s">
        <v>29</v>
      </c>
      <c r="K1602" t="s">
        <v>30</v>
      </c>
      <c r="L1602" t="s">
        <v>59</v>
      </c>
      <c r="M1602" t="s">
        <v>101</v>
      </c>
      <c r="N1602">
        <v>0.59</v>
      </c>
      <c r="O1602" t="s">
        <v>33</v>
      </c>
      <c r="P1602" t="s">
        <v>136</v>
      </c>
      <c r="Q1602" t="s">
        <v>244</v>
      </c>
      <c r="R1602" t="s">
        <v>2601</v>
      </c>
      <c r="S1602">
        <v>38017</v>
      </c>
      <c r="T1602" s="3">
        <v>42103</v>
      </c>
      <c r="U1602" s="3">
        <v>42105</v>
      </c>
      <c r="V1602">
        <v>-208.72039999999998</v>
      </c>
      <c r="W1602">
        <v>1</v>
      </c>
      <c r="X1602">
        <v>37.619999999999997</v>
      </c>
      <c r="Y1602">
        <v>85928</v>
      </c>
    </row>
    <row r="1603" spans="1:25" x14ac:dyDescent="0.25">
      <c r="A1603">
        <v>24455</v>
      </c>
      <c r="B1603" t="s">
        <v>56</v>
      </c>
      <c r="C1603">
        <v>0</v>
      </c>
      <c r="D1603">
        <v>49.99</v>
      </c>
      <c r="E1603">
        <v>19.989999999999998</v>
      </c>
      <c r="F1603">
        <v>2848</v>
      </c>
      <c r="G1603" t="s">
        <v>2602</v>
      </c>
      <c r="H1603" t="s">
        <v>49</v>
      </c>
      <c r="I1603" t="s">
        <v>28</v>
      </c>
      <c r="J1603" t="s">
        <v>77</v>
      </c>
      <c r="K1603" t="s">
        <v>180</v>
      </c>
      <c r="L1603" t="s">
        <v>59</v>
      </c>
      <c r="M1603" t="s">
        <v>275</v>
      </c>
      <c r="N1603">
        <v>0.41</v>
      </c>
      <c r="O1603" t="s">
        <v>33</v>
      </c>
      <c r="P1603" t="s">
        <v>136</v>
      </c>
      <c r="Q1603" t="s">
        <v>244</v>
      </c>
      <c r="R1603" t="s">
        <v>2603</v>
      </c>
      <c r="S1603">
        <v>38401</v>
      </c>
      <c r="T1603" s="3">
        <v>42161</v>
      </c>
      <c r="U1603" s="3">
        <v>42163</v>
      </c>
      <c r="V1603">
        <v>38.885999999999996</v>
      </c>
      <c r="W1603">
        <v>16</v>
      </c>
      <c r="X1603">
        <v>832.97</v>
      </c>
      <c r="Y1603">
        <v>85929</v>
      </c>
    </row>
    <row r="1604" spans="1:25" x14ac:dyDescent="0.25">
      <c r="A1604">
        <v>23622</v>
      </c>
      <c r="B1604" t="s">
        <v>106</v>
      </c>
      <c r="C1604">
        <v>0.05</v>
      </c>
      <c r="D1604">
        <v>115.99</v>
      </c>
      <c r="E1604">
        <v>8.99</v>
      </c>
      <c r="F1604">
        <v>2851</v>
      </c>
      <c r="G1604" t="s">
        <v>2604</v>
      </c>
      <c r="H1604" t="s">
        <v>49</v>
      </c>
      <c r="I1604" t="s">
        <v>114</v>
      </c>
      <c r="J1604" t="s">
        <v>77</v>
      </c>
      <c r="K1604" t="s">
        <v>78</v>
      </c>
      <c r="L1604" t="s">
        <v>59</v>
      </c>
      <c r="M1604" t="s">
        <v>185</v>
      </c>
      <c r="N1604">
        <v>0.57999999999999996</v>
      </c>
      <c r="O1604" t="s">
        <v>33</v>
      </c>
      <c r="P1604" t="s">
        <v>61</v>
      </c>
      <c r="Q1604" t="s">
        <v>130</v>
      </c>
      <c r="R1604" t="s">
        <v>2605</v>
      </c>
      <c r="S1604">
        <v>79762</v>
      </c>
      <c r="T1604" s="3">
        <v>42103</v>
      </c>
      <c r="U1604" s="3">
        <v>42107</v>
      </c>
      <c r="V1604">
        <v>719.35259999999994</v>
      </c>
      <c r="W1604">
        <v>11</v>
      </c>
      <c r="X1604">
        <v>1042.54</v>
      </c>
      <c r="Y1604">
        <v>86454</v>
      </c>
    </row>
    <row r="1605" spans="1:25" x14ac:dyDescent="0.25">
      <c r="A1605">
        <v>23042</v>
      </c>
      <c r="B1605" t="s">
        <v>56</v>
      </c>
      <c r="C1605">
        <v>0.08</v>
      </c>
      <c r="D1605">
        <v>7.84</v>
      </c>
      <c r="E1605">
        <v>4.71</v>
      </c>
      <c r="F1605">
        <v>2855</v>
      </c>
      <c r="G1605" t="s">
        <v>2606</v>
      </c>
      <c r="H1605" t="s">
        <v>49</v>
      </c>
      <c r="I1605" t="s">
        <v>28</v>
      </c>
      <c r="J1605" t="s">
        <v>29</v>
      </c>
      <c r="K1605" t="s">
        <v>109</v>
      </c>
      <c r="L1605" t="s">
        <v>59</v>
      </c>
      <c r="M1605" t="s">
        <v>2269</v>
      </c>
      <c r="N1605">
        <v>0.35</v>
      </c>
      <c r="O1605" t="s">
        <v>33</v>
      </c>
      <c r="P1605" t="s">
        <v>34</v>
      </c>
      <c r="Q1605" t="s">
        <v>35</v>
      </c>
      <c r="R1605" t="s">
        <v>2607</v>
      </c>
      <c r="S1605">
        <v>98198</v>
      </c>
      <c r="T1605" s="3">
        <v>42025</v>
      </c>
      <c r="U1605" s="3">
        <v>42026</v>
      </c>
      <c r="V1605">
        <v>-12.876779999999998</v>
      </c>
      <c r="W1605">
        <v>10</v>
      </c>
      <c r="X1605">
        <v>76.16</v>
      </c>
      <c r="Y1605">
        <v>87316</v>
      </c>
    </row>
    <row r="1606" spans="1:25" x14ac:dyDescent="0.25">
      <c r="A1606">
        <v>23043</v>
      </c>
      <c r="B1606" t="s">
        <v>56</v>
      </c>
      <c r="C1606">
        <v>0.03</v>
      </c>
      <c r="D1606">
        <v>105.34</v>
      </c>
      <c r="E1606">
        <v>24.49</v>
      </c>
      <c r="F1606">
        <v>2855</v>
      </c>
      <c r="G1606" t="s">
        <v>2606</v>
      </c>
      <c r="H1606" t="s">
        <v>49</v>
      </c>
      <c r="I1606" t="s">
        <v>28</v>
      </c>
      <c r="J1606" t="s">
        <v>41</v>
      </c>
      <c r="K1606" t="s">
        <v>50</v>
      </c>
      <c r="L1606" t="s">
        <v>236</v>
      </c>
      <c r="M1606" t="s">
        <v>2608</v>
      </c>
      <c r="N1606">
        <v>0.61</v>
      </c>
      <c r="O1606" t="s">
        <v>33</v>
      </c>
      <c r="P1606" t="s">
        <v>34</v>
      </c>
      <c r="Q1606" t="s">
        <v>35</v>
      </c>
      <c r="R1606" t="s">
        <v>2607</v>
      </c>
      <c r="S1606">
        <v>98198</v>
      </c>
      <c r="T1606" s="3">
        <v>42025</v>
      </c>
      <c r="U1606" s="3">
        <v>42026</v>
      </c>
      <c r="V1606">
        <v>618.13080000000002</v>
      </c>
      <c r="W1606">
        <v>10</v>
      </c>
      <c r="X1606">
        <v>1038.1400000000001</v>
      </c>
      <c r="Y1606">
        <v>87316</v>
      </c>
    </row>
    <row r="1607" spans="1:25" x14ac:dyDescent="0.25">
      <c r="A1607">
        <v>23213</v>
      </c>
      <c r="B1607" t="s">
        <v>106</v>
      </c>
      <c r="C1607">
        <v>0.09</v>
      </c>
      <c r="D1607">
        <v>6783.02</v>
      </c>
      <c r="E1607">
        <v>24.49</v>
      </c>
      <c r="F1607">
        <v>2855</v>
      </c>
      <c r="G1607" t="s">
        <v>2606</v>
      </c>
      <c r="H1607" t="s">
        <v>49</v>
      </c>
      <c r="I1607" t="s">
        <v>114</v>
      </c>
      <c r="J1607" t="s">
        <v>77</v>
      </c>
      <c r="K1607" t="s">
        <v>85</v>
      </c>
      <c r="L1607" t="s">
        <v>236</v>
      </c>
      <c r="M1607" t="s">
        <v>1277</v>
      </c>
      <c r="N1607">
        <v>0.39</v>
      </c>
      <c r="O1607" t="s">
        <v>33</v>
      </c>
      <c r="P1607" t="s">
        <v>34</v>
      </c>
      <c r="Q1607" t="s">
        <v>35</v>
      </c>
      <c r="R1607" t="s">
        <v>2607</v>
      </c>
      <c r="S1607">
        <v>98198</v>
      </c>
      <c r="T1607" s="3">
        <v>42073</v>
      </c>
      <c r="U1607" s="3">
        <v>42077</v>
      </c>
      <c r="V1607">
        <v>-14140.7016</v>
      </c>
      <c r="W1607">
        <v>1</v>
      </c>
      <c r="X1607">
        <v>6296</v>
      </c>
      <c r="Y1607">
        <v>87317</v>
      </c>
    </row>
    <row r="1608" spans="1:25" x14ac:dyDescent="0.25">
      <c r="A1608">
        <v>18516</v>
      </c>
      <c r="B1608" t="s">
        <v>56</v>
      </c>
      <c r="C1608">
        <v>0.06</v>
      </c>
      <c r="D1608">
        <v>2.94</v>
      </c>
      <c r="E1608">
        <v>0.96</v>
      </c>
      <c r="F1608">
        <v>2858</v>
      </c>
      <c r="G1608" t="s">
        <v>2609</v>
      </c>
      <c r="H1608" t="s">
        <v>49</v>
      </c>
      <c r="I1608" t="s">
        <v>28</v>
      </c>
      <c r="J1608" t="s">
        <v>29</v>
      </c>
      <c r="K1608" t="s">
        <v>30</v>
      </c>
      <c r="L1608" t="s">
        <v>31</v>
      </c>
      <c r="M1608" t="s">
        <v>599</v>
      </c>
      <c r="N1608">
        <v>0.57999999999999996</v>
      </c>
      <c r="O1608" t="s">
        <v>33</v>
      </c>
      <c r="P1608" t="s">
        <v>136</v>
      </c>
      <c r="Q1608" t="s">
        <v>362</v>
      </c>
      <c r="R1608" t="s">
        <v>2233</v>
      </c>
      <c r="S1608">
        <v>32259</v>
      </c>
      <c r="T1608" s="3">
        <v>42141</v>
      </c>
      <c r="U1608" s="3">
        <v>42142</v>
      </c>
      <c r="V1608">
        <v>-8.8759999999999994</v>
      </c>
      <c r="W1608">
        <v>3</v>
      </c>
      <c r="X1608">
        <v>8.7899999999999991</v>
      </c>
      <c r="Y1608">
        <v>88279</v>
      </c>
    </row>
    <row r="1609" spans="1:25" x14ac:dyDescent="0.25">
      <c r="A1609">
        <v>18506</v>
      </c>
      <c r="B1609" t="s">
        <v>106</v>
      </c>
      <c r="C1609">
        <v>0.04</v>
      </c>
      <c r="D1609">
        <v>67.28</v>
      </c>
      <c r="E1609">
        <v>19.989999999999998</v>
      </c>
      <c r="F1609">
        <v>2858</v>
      </c>
      <c r="G1609" t="s">
        <v>2609</v>
      </c>
      <c r="H1609" t="s">
        <v>49</v>
      </c>
      <c r="I1609" t="s">
        <v>28</v>
      </c>
      <c r="J1609" t="s">
        <v>29</v>
      </c>
      <c r="K1609" t="s">
        <v>109</v>
      </c>
      <c r="L1609" t="s">
        <v>59</v>
      </c>
      <c r="M1609" t="s">
        <v>673</v>
      </c>
      <c r="N1609">
        <v>0.4</v>
      </c>
      <c r="O1609" t="s">
        <v>33</v>
      </c>
      <c r="P1609" t="s">
        <v>136</v>
      </c>
      <c r="Q1609" t="s">
        <v>362</v>
      </c>
      <c r="R1609" t="s">
        <v>2233</v>
      </c>
      <c r="S1609">
        <v>32259</v>
      </c>
      <c r="T1609" s="3">
        <v>42147</v>
      </c>
      <c r="U1609" s="3">
        <v>42152</v>
      </c>
      <c r="V1609">
        <v>14.754</v>
      </c>
      <c r="W1609">
        <v>30</v>
      </c>
      <c r="X1609">
        <v>2051.6799999999998</v>
      </c>
      <c r="Y1609">
        <v>88282</v>
      </c>
    </row>
    <row r="1610" spans="1:25" x14ac:dyDescent="0.25">
      <c r="A1610">
        <v>18507</v>
      </c>
      <c r="B1610" t="s">
        <v>106</v>
      </c>
      <c r="C1610">
        <v>0.1</v>
      </c>
      <c r="D1610">
        <v>130.97999999999999</v>
      </c>
      <c r="E1610">
        <v>54.74</v>
      </c>
      <c r="F1610">
        <v>2858</v>
      </c>
      <c r="G1610" t="s">
        <v>2609</v>
      </c>
      <c r="H1610" t="s">
        <v>39</v>
      </c>
      <c r="I1610" t="s">
        <v>28</v>
      </c>
      <c r="J1610" t="s">
        <v>41</v>
      </c>
      <c r="K1610" t="s">
        <v>191</v>
      </c>
      <c r="L1610" t="s">
        <v>121</v>
      </c>
      <c r="M1610" t="s">
        <v>405</v>
      </c>
      <c r="N1610">
        <v>0.69</v>
      </c>
      <c r="O1610" t="s">
        <v>33</v>
      </c>
      <c r="P1610" t="s">
        <v>136</v>
      </c>
      <c r="Q1610" t="s">
        <v>362</v>
      </c>
      <c r="R1610" t="s">
        <v>2233</v>
      </c>
      <c r="S1610">
        <v>32259</v>
      </c>
      <c r="T1610" s="3">
        <v>42147</v>
      </c>
      <c r="U1610" s="3">
        <v>42147</v>
      </c>
      <c r="V1610">
        <v>669.61199999999997</v>
      </c>
      <c r="W1610">
        <v>42</v>
      </c>
      <c r="X1610">
        <v>5295.03</v>
      </c>
      <c r="Y1610">
        <v>88282</v>
      </c>
    </row>
    <row r="1611" spans="1:25" x14ac:dyDescent="0.25">
      <c r="A1611">
        <v>18508</v>
      </c>
      <c r="B1611" t="s">
        <v>106</v>
      </c>
      <c r="C1611">
        <v>0.04</v>
      </c>
      <c r="D1611">
        <v>2.78</v>
      </c>
      <c r="E1611">
        <v>1.25</v>
      </c>
      <c r="F1611">
        <v>2858</v>
      </c>
      <c r="G1611" t="s">
        <v>2609</v>
      </c>
      <c r="H1611" t="s">
        <v>49</v>
      </c>
      <c r="I1611" t="s">
        <v>28</v>
      </c>
      <c r="J1611" t="s">
        <v>29</v>
      </c>
      <c r="K1611" t="s">
        <v>30</v>
      </c>
      <c r="L1611" t="s">
        <v>31</v>
      </c>
      <c r="M1611" t="s">
        <v>2206</v>
      </c>
      <c r="N1611">
        <v>0.59</v>
      </c>
      <c r="O1611" t="s">
        <v>33</v>
      </c>
      <c r="P1611" t="s">
        <v>136</v>
      </c>
      <c r="Q1611" t="s">
        <v>362</v>
      </c>
      <c r="R1611" t="s">
        <v>2233</v>
      </c>
      <c r="S1611">
        <v>32259</v>
      </c>
      <c r="T1611" s="3">
        <v>42147</v>
      </c>
      <c r="U1611" s="3">
        <v>42147</v>
      </c>
      <c r="V1611">
        <v>213</v>
      </c>
      <c r="W1611">
        <v>28</v>
      </c>
      <c r="X1611">
        <v>80.27</v>
      </c>
      <c r="Y1611">
        <v>88282</v>
      </c>
    </row>
    <row r="1612" spans="1:25" x14ac:dyDescent="0.25">
      <c r="A1612">
        <v>20270</v>
      </c>
      <c r="B1612" t="s">
        <v>37</v>
      </c>
      <c r="C1612">
        <v>0.03</v>
      </c>
      <c r="D1612">
        <v>142.86000000000001</v>
      </c>
      <c r="E1612">
        <v>19.989999999999998</v>
      </c>
      <c r="F1612">
        <v>2859</v>
      </c>
      <c r="G1612" t="s">
        <v>2610</v>
      </c>
      <c r="H1612" t="s">
        <v>49</v>
      </c>
      <c r="I1612" t="s">
        <v>28</v>
      </c>
      <c r="J1612" t="s">
        <v>29</v>
      </c>
      <c r="K1612" t="s">
        <v>141</v>
      </c>
      <c r="L1612" t="s">
        <v>59</v>
      </c>
      <c r="M1612" t="s">
        <v>1673</v>
      </c>
      <c r="N1612">
        <v>0.56000000000000005</v>
      </c>
      <c r="O1612" t="s">
        <v>33</v>
      </c>
      <c r="P1612" t="s">
        <v>136</v>
      </c>
      <c r="Q1612" t="s">
        <v>362</v>
      </c>
      <c r="R1612" t="s">
        <v>281</v>
      </c>
      <c r="S1612">
        <v>32601</v>
      </c>
      <c r="T1612" s="3">
        <v>42095</v>
      </c>
      <c r="U1612" s="3">
        <v>42097</v>
      </c>
      <c r="V1612">
        <v>-8.3881000000000014</v>
      </c>
      <c r="W1612">
        <v>23</v>
      </c>
      <c r="X1612">
        <v>3292.02</v>
      </c>
      <c r="Y1612">
        <v>88281</v>
      </c>
    </row>
    <row r="1613" spans="1:25" x14ac:dyDescent="0.25">
      <c r="A1613">
        <v>23238</v>
      </c>
      <c r="B1613" t="s">
        <v>56</v>
      </c>
      <c r="C1613">
        <v>0.05</v>
      </c>
      <c r="D1613">
        <v>20.99</v>
      </c>
      <c r="E1613">
        <v>4.8099999999999996</v>
      </c>
      <c r="F1613">
        <v>2861</v>
      </c>
      <c r="G1613" t="s">
        <v>2611</v>
      </c>
      <c r="H1613" t="s">
        <v>49</v>
      </c>
      <c r="I1613" t="s">
        <v>28</v>
      </c>
      <c r="J1613" t="s">
        <v>77</v>
      </c>
      <c r="K1613" t="s">
        <v>78</v>
      </c>
      <c r="L1613" t="s">
        <v>86</v>
      </c>
      <c r="M1613" t="s">
        <v>475</v>
      </c>
      <c r="N1613">
        <v>0.57999999999999996</v>
      </c>
      <c r="O1613" t="s">
        <v>33</v>
      </c>
      <c r="P1613" t="s">
        <v>61</v>
      </c>
      <c r="Q1613" t="s">
        <v>183</v>
      </c>
      <c r="R1613" t="s">
        <v>2612</v>
      </c>
      <c r="S1613">
        <v>67601</v>
      </c>
      <c r="T1613" s="3">
        <v>42063</v>
      </c>
      <c r="U1613" s="3">
        <v>42063</v>
      </c>
      <c r="V1613">
        <v>4.9017600000000003</v>
      </c>
      <c r="W1613">
        <v>11</v>
      </c>
      <c r="X1613">
        <v>199.43</v>
      </c>
      <c r="Y1613">
        <v>88280</v>
      </c>
    </row>
    <row r="1614" spans="1:25" x14ac:dyDescent="0.25">
      <c r="A1614">
        <v>25932</v>
      </c>
      <c r="B1614" t="s">
        <v>25</v>
      </c>
      <c r="C1614">
        <v>0</v>
      </c>
      <c r="D1614">
        <v>12.22</v>
      </c>
      <c r="E1614">
        <v>2.85</v>
      </c>
      <c r="F1614">
        <v>2862</v>
      </c>
      <c r="G1614" t="s">
        <v>2613</v>
      </c>
      <c r="H1614" t="s">
        <v>49</v>
      </c>
      <c r="I1614" t="s">
        <v>28</v>
      </c>
      <c r="J1614" t="s">
        <v>41</v>
      </c>
      <c r="K1614" t="s">
        <v>50</v>
      </c>
      <c r="L1614" t="s">
        <v>51</v>
      </c>
      <c r="M1614" t="s">
        <v>2398</v>
      </c>
      <c r="N1614">
        <v>0.55000000000000004</v>
      </c>
      <c r="O1614" t="s">
        <v>33</v>
      </c>
      <c r="P1614" t="s">
        <v>61</v>
      </c>
      <c r="Q1614" t="s">
        <v>496</v>
      </c>
      <c r="R1614" t="s">
        <v>2614</v>
      </c>
      <c r="S1614">
        <v>68128</v>
      </c>
      <c r="T1614" s="3">
        <v>42105</v>
      </c>
      <c r="U1614" s="3">
        <v>42106</v>
      </c>
      <c r="V1614">
        <v>76.389899999999983</v>
      </c>
      <c r="W1614">
        <v>9</v>
      </c>
      <c r="X1614">
        <v>110.71</v>
      </c>
      <c r="Y1614">
        <v>88278</v>
      </c>
    </row>
    <row r="1615" spans="1:25" x14ac:dyDescent="0.25">
      <c r="A1615">
        <v>23136</v>
      </c>
      <c r="B1615" t="s">
        <v>47</v>
      </c>
      <c r="C1615">
        <v>0.01</v>
      </c>
      <c r="D1615">
        <v>13.79</v>
      </c>
      <c r="E1615">
        <v>8.7799999999999994</v>
      </c>
      <c r="F1615">
        <v>2865</v>
      </c>
      <c r="G1615" t="s">
        <v>2615</v>
      </c>
      <c r="H1615" t="s">
        <v>49</v>
      </c>
      <c r="I1615" t="s">
        <v>28</v>
      </c>
      <c r="J1615" t="s">
        <v>41</v>
      </c>
      <c r="K1615" t="s">
        <v>50</v>
      </c>
      <c r="L1615" t="s">
        <v>59</v>
      </c>
      <c r="M1615" t="s">
        <v>702</v>
      </c>
      <c r="N1615">
        <v>0.43</v>
      </c>
      <c r="O1615" t="s">
        <v>33</v>
      </c>
      <c r="P1615" t="s">
        <v>61</v>
      </c>
      <c r="Q1615" t="s">
        <v>130</v>
      </c>
      <c r="R1615" t="s">
        <v>2616</v>
      </c>
      <c r="S1615">
        <v>75460</v>
      </c>
      <c r="T1615" s="3">
        <v>42058</v>
      </c>
      <c r="U1615" s="3">
        <v>42060</v>
      </c>
      <c r="V1615">
        <v>-36.770000000000003</v>
      </c>
      <c r="W1615">
        <v>4</v>
      </c>
      <c r="X1615">
        <v>56.68</v>
      </c>
      <c r="Y1615">
        <v>90871</v>
      </c>
    </row>
    <row r="1616" spans="1:25" x14ac:dyDescent="0.25">
      <c r="A1616">
        <v>23137</v>
      </c>
      <c r="B1616" t="s">
        <v>47</v>
      </c>
      <c r="C1616">
        <v>0.04</v>
      </c>
      <c r="D1616">
        <v>33.29</v>
      </c>
      <c r="E1616">
        <v>8.74</v>
      </c>
      <c r="F1616">
        <v>2865</v>
      </c>
      <c r="G1616" t="s">
        <v>2615</v>
      </c>
      <c r="H1616" t="s">
        <v>49</v>
      </c>
      <c r="I1616" t="s">
        <v>28</v>
      </c>
      <c r="J1616" t="s">
        <v>29</v>
      </c>
      <c r="K1616" t="s">
        <v>141</v>
      </c>
      <c r="L1616" t="s">
        <v>59</v>
      </c>
      <c r="M1616" t="s">
        <v>2617</v>
      </c>
      <c r="N1616">
        <v>0.61</v>
      </c>
      <c r="O1616" t="s">
        <v>33</v>
      </c>
      <c r="P1616" t="s">
        <v>61</v>
      </c>
      <c r="Q1616" t="s">
        <v>130</v>
      </c>
      <c r="R1616" t="s">
        <v>2616</v>
      </c>
      <c r="S1616">
        <v>75460</v>
      </c>
      <c r="T1616" s="3">
        <v>42058</v>
      </c>
      <c r="U1616" s="3">
        <v>42059</v>
      </c>
      <c r="V1616">
        <v>87.03</v>
      </c>
      <c r="W1616">
        <v>8</v>
      </c>
      <c r="X1616">
        <v>273.33999999999997</v>
      </c>
      <c r="Y1616">
        <v>90871</v>
      </c>
    </row>
    <row r="1617" spans="1:25" x14ac:dyDescent="0.25">
      <c r="A1617">
        <v>1529</v>
      </c>
      <c r="B1617" t="s">
        <v>25</v>
      </c>
      <c r="C1617">
        <v>0.01</v>
      </c>
      <c r="D1617">
        <v>125.99</v>
      </c>
      <c r="E1617">
        <v>8.99</v>
      </c>
      <c r="F1617">
        <v>2867</v>
      </c>
      <c r="G1617" t="s">
        <v>2618</v>
      </c>
      <c r="H1617" t="s">
        <v>49</v>
      </c>
      <c r="I1617" t="s">
        <v>28</v>
      </c>
      <c r="J1617" t="s">
        <v>77</v>
      </c>
      <c r="K1617" t="s">
        <v>78</v>
      </c>
      <c r="L1617" t="s">
        <v>59</v>
      </c>
      <c r="M1617" t="s">
        <v>465</v>
      </c>
      <c r="N1617">
        <v>0.59</v>
      </c>
      <c r="O1617" t="s">
        <v>33</v>
      </c>
      <c r="P1617" t="s">
        <v>53</v>
      </c>
      <c r="Q1617" t="s">
        <v>1008</v>
      </c>
      <c r="R1617" t="s">
        <v>35</v>
      </c>
      <c r="S1617">
        <v>20016</v>
      </c>
      <c r="T1617" s="3">
        <v>42111</v>
      </c>
      <c r="U1617" s="3">
        <v>42112</v>
      </c>
      <c r="V1617">
        <v>-582.64799999999991</v>
      </c>
      <c r="W1617">
        <v>2</v>
      </c>
      <c r="X1617">
        <v>226.88</v>
      </c>
      <c r="Y1617">
        <v>11013</v>
      </c>
    </row>
    <row r="1618" spans="1:25" x14ac:dyDescent="0.25">
      <c r="A1618">
        <v>18998</v>
      </c>
      <c r="B1618" t="s">
        <v>25</v>
      </c>
      <c r="C1618">
        <v>0.03</v>
      </c>
      <c r="D1618">
        <v>896.99</v>
      </c>
      <c r="E1618">
        <v>19.989999999999998</v>
      </c>
      <c r="F1618">
        <v>2868</v>
      </c>
      <c r="G1618" t="s">
        <v>2619</v>
      </c>
      <c r="H1618" t="s">
        <v>49</v>
      </c>
      <c r="I1618" t="s">
        <v>28</v>
      </c>
      <c r="J1618" t="s">
        <v>29</v>
      </c>
      <c r="K1618" t="s">
        <v>109</v>
      </c>
      <c r="L1618" t="s">
        <v>59</v>
      </c>
      <c r="M1618" t="s">
        <v>159</v>
      </c>
      <c r="N1618">
        <v>0.38</v>
      </c>
      <c r="O1618" t="s">
        <v>33</v>
      </c>
      <c r="P1618" t="s">
        <v>34</v>
      </c>
      <c r="Q1618" t="s">
        <v>35</v>
      </c>
      <c r="R1618" t="s">
        <v>2620</v>
      </c>
      <c r="S1618">
        <v>98026</v>
      </c>
      <c r="T1618" s="3">
        <v>42012</v>
      </c>
      <c r="U1618" s="3">
        <v>42014</v>
      </c>
      <c r="V1618">
        <v>3602.1311999999994</v>
      </c>
      <c r="W1618">
        <v>6</v>
      </c>
      <c r="X1618">
        <v>5220.4799999999996</v>
      </c>
      <c r="Y1618">
        <v>85826</v>
      </c>
    </row>
    <row r="1619" spans="1:25" x14ac:dyDescent="0.25">
      <c r="A1619">
        <v>19529</v>
      </c>
      <c r="B1619" t="s">
        <v>25</v>
      </c>
      <c r="C1619">
        <v>0.01</v>
      </c>
      <c r="D1619">
        <v>125.99</v>
      </c>
      <c r="E1619">
        <v>8.99</v>
      </c>
      <c r="F1619">
        <v>2868</v>
      </c>
      <c r="G1619" t="s">
        <v>2619</v>
      </c>
      <c r="H1619" t="s">
        <v>49</v>
      </c>
      <c r="I1619" t="s">
        <v>28</v>
      </c>
      <c r="J1619" t="s">
        <v>77</v>
      </c>
      <c r="K1619" t="s">
        <v>78</v>
      </c>
      <c r="L1619" t="s">
        <v>59</v>
      </c>
      <c r="M1619" t="s">
        <v>465</v>
      </c>
      <c r="N1619">
        <v>0.59</v>
      </c>
      <c r="O1619" t="s">
        <v>33</v>
      </c>
      <c r="P1619" t="s">
        <v>34</v>
      </c>
      <c r="Q1619" t="s">
        <v>35</v>
      </c>
      <c r="R1619" t="s">
        <v>2620</v>
      </c>
      <c r="S1619">
        <v>98026</v>
      </c>
      <c r="T1619" s="3">
        <v>42111</v>
      </c>
      <c r="U1619" s="3">
        <v>42112</v>
      </c>
      <c r="V1619">
        <v>-582.64799999999991</v>
      </c>
      <c r="W1619">
        <v>1</v>
      </c>
      <c r="X1619">
        <v>113.44</v>
      </c>
      <c r="Y1619">
        <v>85827</v>
      </c>
    </row>
    <row r="1620" spans="1:25" x14ac:dyDescent="0.25">
      <c r="A1620">
        <v>19293</v>
      </c>
      <c r="B1620" t="s">
        <v>37</v>
      </c>
      <c r="C1620">
        <v>0.08</v>
      </c>
      <c r="D1620">
        <v>15.99</v>
      </c>
      <c r="E1620">
        <v>13.18</v>
      </c>
      <c r="F1620">
        <v>2868</v>
      </c>
      <c r="G1620" t="s">
        <v>2619</v>
      </c>
      <c r="H1620" t="s">
        <v>27</v>
      </c>
      <c r="I1620" t="s">
        <v>28</v>
      </c>
      <c r="J1620" t="s">
        <v>29</v>
      </c>
      <c r="K1620" t="s">
        <v>109</v>
      </c>
      <c r="L1620" t="s">
        <v>59</v>
      </c>
      <c r="M1620" t="s">
        <v>638</v>
      </c>
      <c r="N1620">
        <v>0.37</v>
      </c>
      <c r="O1620" t="s">
        <v>33</v>
      </c>
      <c r="P1620" t="s">
        <v>34</v>
      </c>
      <c r="Q1620" t="s">
        <v>35</v>
      </c>
      <c r="R1620" t="s">
        <v>2620</v>
      </c>
      <c r="S1620">
        <v>98026</v>
      </c>
      <c r="T1620" s="3">
        <v>42149</v>
      </c>
      <c r="U1620" s="3">
        <v>42151</v>
      </c>
      <c r="V1620">
        <v>-66.584999999999994</v>
      </c>
      <c r="W1620">
        <v>4</v>
      </c>
      <c r="X1620">
        <v>66.02</v>
      </c>
      <c r="Y1620">
        <v>85828</v>
      </c>
    </row>
    <row r="1621" spans="1:25" x14ac:dyDescent="0.25">
      <c r="A1621">
        <v>25724</v>
      </c>
      <c r="B1621" t="s">
        <v>56</v>
      </c>
      <c r="C1621">
        <v>7.0000000000000007E-2</v>
      </c>
      <c r="D1621">
        <v>2.89</v>
      </c>
      <c r="E1621">
        <v>0.5</v>
      </c>
      <c r="F1621">
        <v>2873</v>
      </c>
      <c r="G1621" t="s">
        <v>2621</v>
      </c>
      <c r="H1621" t="s">
        <v>49</v>
      </c>
      <c r="I1621" t="s">
        <v>58</v>
      </c>
      <c r="J1621" t="s">
        <v>29</v>
      </c>
      <c r="K1621" t="s">
        <v>134</v>
      </c>
      <c r="L1621" t="s">
        <v>59</v>
      </c>
      <c r="M1621" t="s">
        <v>789</v>
      </c>
      <c r="N1621">
        <v>0.38</v>
      </c>
      <c r="O1621" t="s">
        <v>33</v>
      </c>
      <c r="P1621" t="s">
        <v>136</v>
      </c>
      <c r="Q1621" t="s">
        <v>362</v>
      </c>
      <c r="R1621" t="s">
        <v>2622</v>
      </c>
      <c r="S1621">
        <v>33012</v>
      </c>
      <c r="T1621" s="3">
        <v>42026</v>
      </c>
      <c r="U1621" s="3">
        <v>42028</v>
      </c>
      <c r="V1621">
        <v>441.59399999999999</v>
      </c>
      <c r="W1621">
        <v>12</v>
      </c>
      <c r="X1621">
        <v>33.020000000000003</v>
      </c>
      <c r="Y1621">
        <v>89872</v>
      </c>
    </row>
    <row r="1622" spans="1:25" x14ac:dyDescent="0.25">
      <c r="A1622">
        <v>25725</v>
      </c>
      <c r="B1622" t="s">
        <v>56</v>
      </c>
      <c r="C1622">
        <v>0</v>
      </c>
      <c r="D1622">
        <v>217.85</v>
      </c>
      <c r="E1622">
        <v>29.1</v>
      </c>
      <c r="F1622">
        <v>2873</v>
      </c>
      <c r="G1622" t="s">
        <v>2621</v>
      </c>
      <c r="H1622" t="s">
        <v>39</v>
      </c>
      <c r="I1622" t="s">
        <v>58</v>
      </c>
      <c r="J1622" t="s">
        <v>41</v>
      </c>
      <c r="K1622" t="s">
        <v>152</v>
      </c>
      <c r="L1622" t="s">
        <v>121</v>
      </c>
      <c r="M1622" t="s">
        <v>2623</v>
      </c>
      <c r="N1622">
        <v>0.68</v>
      </c>
      <c r="O1622" t="s">
        <v>33</v>
      </c>
      <c r="P1622" t="s">
        <v>136</v>
      </c>
      <c r="Q1622" t="s">
        <v>362</v>
      </c>
      <c r="R1622" t="s">
        <v>2622</v>
      </c>
      <c r="S1622">
        <v>33012</v>
      </c>
      <c r="T1622" s="3">
        <v>42026</v>
      </c>
      <c r="U1622" s="3">
        <v>42027</v>
      </c>
      <c r="V1622">
        <v>394.17</v>
      </c>
      <c r="W1622">
        <v>10</v>
      </c>
      <c r="X1622">
        <v>2273.1</v>
      </c>
      <c r="Y1622">
        <v>89872</v>
      </c>
    </row>
    <row r="1623" spans="1:25" x14ac:dyDescent="0.25">
      <c r="A1623">
        <v>21768</v>
      </c>
      <c r="B1623" t="s">
        <v>106</v>
      </c>
      <c r="C1623">
        <v>0.05</v>
      </c>
      <c r="D1623">
        <v>4.84</v>
      </c>
      <c r="E1623">
        <v>0.71</v>
      </c>
      <c r="F1623">
        <v>2874</v>
      </c>
      <c r="G1623" t="s">
        <v>2624</v>
      </c>
      <c r="H1623" t="s">
        <v>49</v>
      </c>
      <c r="I1623" t="s">
        <v>40</v>
      </c>
      <c r="J1623" t="s">
        <v>29</v>
      </c>
      <c r="K1623" t="s">
        <v>30</v>
      </c>
      <c r="L1623" t="s">
        <v>31</v>
      </c>
      <c r="M1623" t="s">
        <v>1476</v>
      </c>
      <c r="N1623">
        <v>0.52</v>
      </c>
      <c r="O1623" t="s">
        <v>33</v>
      </c>
      <c r="P1623" t="s">
        <v>61</v>
      </c>
      <c r="Q1623" t="s">
        <v>496</v>
      </c>
      <c r="R1623" t="s">
        <v>2614</v>
      </c>
      <c r="S1623">
        <v>68128</v>
      </c>
      <c r="T1623" s="3">
        <v>42100</v>
      </c>
      <c r="U1623" s="3">
        <v>42109</v>
      </c>
      <c r="V1623">
        <v>13.448099999999998</v>
      </c>
      <c r="W1623">
        <v>4</v>
      </c>
      <c r="X1623">
        <v>19.489999999999998</v>
      </c>
      <c r="Y1623">
        <v>89873</v>
      </c>
    </row>
    <row r="1624" spans="1:25" x14ac:dyDescent="0.25">
      <c r="A1624">
        <v>19246</v>
      </c>
      <c r="B1624" t="s">
        <v>47</v>
      </c>
      <c r="C1624">
        <v>0.03</v>
      </c>
      <c r="D1624">
        <v>304.99</v>
      </c>
      <c r="E1624">
        <v>19.989999999999998</v>
      </c>
      <c r="F1624">
        <v>2874</v>
      </c>
      <c r="G1624" t="s">
        <v>2624</v>
      </c>
      <c r="H1624" t="s">
        <v>49</v>
      </c>
      <c r="I1624" t="s">
        <v>40</v>
      </c>
      <c r="J1624" t="s">
        <v>29</v>
      </c>
      <c r="K1624" t="s">
        <v>109</v>
      </c>
      <c r="L1624" t="s">
        <v>59</v>
      </c>
      <c r="M1624" t="s">
        <v>2625</v>
      </c>
      <c r="N1624">
        <v>0.4</v>
      </c>
      <c r="O1624" t="s">
        <v>33</v>
      </c>
      <c r="P1624" t="s">
        <v>61</v>
      </c>
      <c r="Q1624" t="s">
        <v>496</v>
      </c>
      <c r="R1624" t="s">
        <v>2614</v>
      </c>
      <c r="S1624">
        <v>68128</v>
      </c>
      <c r="T1624" s="3">
        <v>42177</v>
      </c>
      <c r="U1624" s="3">
        <v>42179</v>
      </c>
      <c r="V1624">
        <v>4033.6089000000002</v>
      </c>
      <c r="W1624">
        <v>19</v>
      </c>
      <c r="X1624">
        <v>5845.81</v>
      </c>
      <c r="Y1624">
        <v>89874</v>
      </c>
    </row>
    <row r="1625" spans="1:25" x14ac:dyDescent="0.25">
      <c r="A1625">
        <v>19247</v>
      </c>
      <c r="B1625" t="s">
        <v>47</v>
      </c>
      <c r="C1625">
        <v>0.09</v>
      </c>
      <c r="D1625">
        <v>65.989999999999995</v>
      </c>
      <c r="E1625">
        <v>8.99</v>
      </c>
      <c r="F1625">
        <v>2874</v>
      </c>
      <c r="G1625" t="s">
        <v>2624</v>
      </c>
      <c r="H1625" t="s">
        <v>49</v>
      </c>
      <c r="I1625" t="s">
        <v>40</v>
      </c>
      <c r="J1625" t="s">
        <v>77</v>
      </c>
      <c r="K1625" t="s">
        <v>78</v>
      </c>
      <c r="L1625" t="s">
        <v>59</v>
      </c>
      <c r="M1625" t="s">
        <v>2626</v>
      </c>
      <c r="N1625">
        <v>0.57999999999999996</v>
      </c>
      <c r="O1625" t="s">
        <v>33</v>
      </c>
      <c r="P1625" t="s">
        <v>61</v>
      </c>
      <c r="Q1625" t="s">
        <v>496</v>
      </c>
      <c r="R1625" t="s">
        <v>2614</v>
      </c>
      <c r="S1625">
        <v>68128</v>
      </c>
      <c r="T1625" s="3">
        <v>42177</v>
      </c>
      <c r="U1625" s="3">
        <v>42179</v>
      </c>
      <c r="V1625">
        <v>141.7824</v>
      </c>
      <c r="W1625">
        <v>12</v>
      </c>
      <c r="X1625">
        <v>633.85</v>
      </c>
      <c r="Y1625">
        <v>89874</v>
      </c>
    </row>
    <row r="1626" spans="1:25" x14ac:dyDescent="0.25">
      <c r="A1626">
        <v>25599</v>
      </c>
      <c r="B1626" t="s">
        <v>37</v>
      </c>
      <c r="C1626">
        <v>0</v>
      </c>
      <c r="D1626">
        <v>8.33</v>
      </c>
      <c r="E1626">
        <v>1.99</v>
      </c>
      <c r="F1626">
        <v>2877</v>
      </c>
      <c r="G1626" t="s">
        <v>2627</v>
      </c>
      <c r="H1626" t="s">
        <v>27</v>
      </c>
      <c r="I1626" t="s">
        <v>114</v>
      </c>
      <c r="J1626" t="s">
        <v>77</v>
      </c>
      <c r="K1626" t="s">
        <v>180</v>
      </c>
      <c r="L1626" t="s">
        <v>51</v>
      </c>
      <c r="M1626" t="s">
        <v>414</v>
      </c>
      <c r="N1626">
        <v>0.52</v>
      </c>
      <c r="O1626" t="s">
        <v>33</v>
      </c>
      <c r="P1626" t="s">
        <v>53</v>
      </c>
      <c r="Q1626" t="s">
        <v>154</v>
      </c>
      <c r="R1626" t="s">
        <v>2628</v>
      </c>
      <c r="S1626">
        <v>44070</v>
      </c>
      <c r="T1626" s="3">
        <v>42065</v>
      </c>
      <c r="U1626" s="3">
        <v>42067</v>
      </c>
      <c r="V1626">
        <v>74.181899999999999</v>
      </c>
      <c r="W1626">
        <v>12</v>
      </c>
      <c r="X1626">
        <v>107.51</v>
      </c>
      <c r="Y1626">
        <v>91492</v>
      </c>
    </row>
    <row r="1627" spans="1:25" x14ac:dyDescent="0.25">
      <c r="A1627">
        <v>7599</v>
      </c>
      <c r="B1627" t="s">
        <v>37</v>
      </c>
      <c r="C1627">
        <v>0</v>
      </c>
      <c r="D1627">
        <v>8.33</v>
      </c>
      <c r="E1627">
        <v>1.99</v>
      </c>
      <c r="F1627">
        <v>2878</v>
      </c>
      <c r="G1627" t="s">
        <v>2629</v>
      </c>
      <c r="H1627" t="s">
        <v>27</v>
      </c>
      <c r="I1627" t="s">
        <v>114</v>
      </c>
      <c r="J1627" t="s">
        <v>77</v>
      </c>
      <c r="K1627" t="s">
        <v>180</v>
      </c>
      <c r="L1627" t="s">
        <v>51</v>
      </c>
      <c r="M1627" t="s">
        <v>414</v>
      </c>
      <c r="N1627">
        <v>0.52</v>
      </c>
      <c r="O1627" t="s">
        <v>33</v>
      </c>
      <c r="P1627" t="s">
        <v>34</v>
      </c>
      <c r="Q1627" t="s">
        <v>35</v>
      </c>
      <c r="R1627" t="s">
        <v>209</v>
      </c>
      <c r="S1627">
        <v>98107</v>
      </c>
      <c r="T1627" s="3">
        <v>42065</v>
      </c>
      <c r="U1627" s="3">
        <v>42067</v>
      </c>
      <c r="V1627">
        <v>82.31</v>
      </c>
      <c r="W1627">
        <v>47</v>
      </c>
      <c r="X1627">
        <v>421.08</v>
      </c>
      <c r="Y1627">
        <v>54369</v>
      </c>
    </row>
    <row r="1628" spans="1:25" x14ac:dyDescent="0.25">
      <c r="A1628">
        <v>18642</v>
      </c>
      <c r="B1628" t="s">
        <v>56</v>
      </c>
      <c r="C1628">
        <v>0.05</v>
      </c>
      <c r="D1628">
        <v>6.68</v>
      </c>
      <c r="E1628">
        <v>6.93</v>
      </c>
      <c r="F1628">
        <v>2880</v>
      </c>
      <c r="G1628" t="s">
        <v>2630</v>
      </c>
      <c r="H1628" t="s">
        <v>49</v>
      </c>
      <c r="I1628" t="s">
        <v>58</v>
      </c>
      <c r="J1628" t="s">
        <v>29</v>
      </c>
      <c r="K1628" t="s">
        <v>93</v>
      </c>
      <c r="L1628" t="s">
        <v>59</v>
      </c>
      <c r="M1628" t="s">
        <v>2135</v>
      </c>
      <c r="N1628">
        <v>0.37</v>
      </c>
      <c r="O1628" t="s">
        <v>33</v>
      </c>
      <c r="P1628" t="s">
        <v>136</v>
      </c>
      <c r="Q1628" t="s">
        <v>362</v>
      </c>
      <c r="R1628" t="s">
        <v>2631</v>
      </c>
      <c r="S1628">
        <v>33160</v>
      </c>
      <c r="T1628" s="3">
        <v>42091</v>
      </c>
      <c r="U1628" s="3">
        <v>42092</v>
      </c>
      <c r="V1628">
        <v>-2.3520000000000096</v>
      </c>
      <c r="W1628">
        <v>11</v>
      </c>
      <c r="X1628">
        <v>77.2</v>
      </c>
      <c r="Y1628">
        <v>88626</v>
      </c>
    </row>
    <row r="1629" spans="1:25" x14ac:dyDescent="0.25">
      <c r="A1629">
        <v>20315</v>
      </c>
      <c r="B1629" t="s">
        <v>106</v>
      </c>
      <c r="C1629">
        <v>0.09</v>
      </c>
      <c r="D1629">
        <v>243.98</v>
      </c>
      <c r="E1629">
        <v>43.32</v>
      </c>
      <c r="F1629">
        <v>2880</v>
      </c>
      <c r="G1629" t="s">
        <v>2630</v>
      </c>
      <c r="H1629" t="s">
        <v>39</v>
      </c>
      <c r="I1629" t="s">
        <v>58</v>
      </c>
      <c r="J1629" t="s">
        <v>41</v>
      </c>
      <c r="K1629" t="s">
        <v>42</v>
      </c>
      <c r="L1629" t="s">
        <v>43</v>
      </c>
      <c r="M1629" t="s">
        <v>2059</v>
      </c>
      <c r="N1629">
        <v>0.55000000000000004</v>
      </c>
      <c r="O1629" t="s">
        <v>33</v>
      </c>
      <c r="P1629" t="s">
        <v>136</v>
      </c>
      <c r="Q1629" t="s">
        <v>362</v>
      </c>
      <c r="R1629" t="s">
        <v>2631</v>
      </c>
      <c r="S1629">
        <v>33160</v>
      </c>
      <c r="T1629" s="3">
        <v>42132</v>
      </c>
      <c r="U1629" s="3">
        <v>42137</v>
      </c>
      <c r="V1629">
        <v>1059.288</v>
      </c>
      <c r="W1629">
        <v>25</v>
      </c>
      <c r="X1629">
        <v>5587.89</v>
      </c>
      <c r="Y1629">
        <v>88627</v>
      </c>
    </row>
    <row r="1630" spans="1:25" x14ac:dyDescent="0.25">
      <c r="A1630">
        <v>7718</v>
      </c>
      <c r="B1630" t="s">
        <v>25</v>
      </c>
      <c r="C1630">
        <v>0.03</v>
      </c>
      <c r="D1630">
        <v>4.0599999999999996</v>
      </c>
      <c r="E1630">
        <v>6.89</v>
      </c>
      <c r="F1630">
        <v>2882</v>
      </c>
      <c r="G1630" t="s">
        <v>2632</v>
      </c>
      <c r="H1630" t="s">
        <v>49</v>
      </c>
      <c r="I1630" t="s">
        <v>114</v>
      </c>
      <c r="J1630" t="s">
        <v>29</v>
      </c>
      <c r="K1630" t="s">
        <v>257</v>
      </c>
      <c r="L1630" t="s">
        <v>59</v>
      </c>
      <c r="M1630" t="s">
        <v>910</v>
      </c>
      <c r="N1630">
        <v>0.6</v>
      </c>
      <c r="O1630" t="s">
        <v>33</v>
      </c>
      <c r="P1630" t="s">
        <v>136</v>
      </c>
      <c r="Q1630" t="s">
        <v>322</v>
      </c>
      <c r="R1630" t="s">
        <v>390</v>
      </c>
      <c r="S1630">
        <v>28206</v>
      </c>
      <c r="T1630" s="3">
        <v>42055</v>
      </c>
      <c r="U1630" s="3">
        <v>42057</v>
      </c>
      <c r="V1630">
        <v>-246.27609999999999</v>
      </c>
      <c r="W1630">
        <v>37</v>
      </c>
      <c r="X1630">
        <v>159.88999999999999</v>
      </c>
      <c r="Y1630">
        <v>55300</v>
      </c>
    </row>
    <row r="1631" spans="1:25" x14ac:dyDescent="0.25">
      <c r="A1631">
        <v>7719</v>
      </c>
      <c r="B1631" t="s">
        <v>25</v>
      </c>
      <c r="C1631">
        <v>0.01</v>
      </c>
      <c r="D1631">
        <v>3.75</v>
      </c>
      <c r="E1631">
        <v>0.5</v>
      </c>
      <c r="F1631">
        <v>2882</v>
      </c>
      <c r="G1631" t="s">
        <v>2632</v>
      </c>
      <c r="H1631" t="s">
        <v>49</v>
      </c>
      <c r="I1631" t="s">
        <v>114</v>
      </c>
      <c r="J1631" t="s">
        <v>29</v>
      </c>
      <c r="K1631" t="s">
        <v>134</v>
      </c>
      <c r="L1631" t="s">
        <v>59</v>
      </c>
      <c r="M1631" t="s">
        <v>2633</v>
      </c>
      <c r="N1631">
        <v>0.37</v>
      </c>
      <c r="O1631" t="s">
        <v>33</v>
      </c>
      <c r="P1631" t="s">
        <v>136</v>
      </c>
      <c r="Q1631" t="s">
        <v>322</v>
      </c>
      <c r="R1631" t="s">
        <v>390</v>
      </c>
      <c r="S1631">
        <v>28206</v>
      </c>
      <c r="T1631" s="3">
        <v>42055</v>
      </c>
      <c r="U1631" s="3">
        <v>42056</v>
      </c>
      <c r="V1631">
        <v>55.194599999999994</v>
      </c>
      <c r="W1631">
        <v>48</v>
      </c>
      <c r="X1631">
        <v>180.48</v>
      </c>
      <c r="Y1631">
        <v>55300</v>
      </c>
    </row>
    <row r="1632" spans="1:25" x14ac:dyDescent="0.25">
      <c r="A1632">
        <v>7720</v>
      </c>
      <c r="B1632" t="s">
        <v>25</v>
      </c>
      <c r="C1632">
        <v>0.02</v>
      </c>
      <c r="D1632">
        <v>10.68</v>
      </c>
      <c r="E1632">
        <v>13.04</v>
      </c>
      <c r="F1632">
        <v>2882</v>
      </c>
      <c r="G1632" t="s">
        <v>2632</v>
      </c>
      <c r="H1632" t="s">
        <v>49</v>
      </c>
      <c r="I1632" t="s">
        <v>114</v>
      </c>
      <c r="J1632" t="s">
        <v>41</v>
      </c>
      <c r="K1632" t="s">
        <v>50</v>
      </c>
      <c r="L1632" t="s">
        <v>236</v>
      </c>
      <c r="M1632" t="s">
        <v>2634</v>
      </c>
      <c r="N1632">
        <v>0.6</v>
      </c>
      <c r="O1632" t="s">
        <v>33</v>
      </c>
      <c r="P1632" t="s">
        <v>136</v>
      </c>
      <c r="Q1632" t="s">
        <v>322</v>
      </c>
      <c r="R1632" t="s">
        <v>390</v>
      </c>
      <c r="S1632">
        <v>28206</v>
      </c>
      <c r="T1632" s="3">
        <v>42055</v>
      </c>
      <c r="U1632" s="3">
        <v>42057</v>
      </c>
      <c r="V1632">
        <v>-307.29650000000004</v>
      </c>
      <c r="W1632">
        <v>31</v>
      </c>
      <c r="X1632">
        <v>350.48</v>
      </c>
      <c r="Y1632">
        <v>55300</v>
      </c>
    </row>
    <row r="1633" spans="1:25" x14ac:dyDescent="0.25">
      <c r="A1633">
        <v>2314</v>
      </c>
      <c r="B1633" t="s">
        <v>25</v>
      </c>
      <c r="C1633">
        <v>7.0000000000000007E-2</v>
      </c>
      <c r="D1633">
        <v>28.99</v>
      </c>
      <c r="E1633">
        <v>8.59</v>
      </c>
      <c r="F1633">
        <v>2882</v>
      </c>
      <c r="G1633" t="s">
        <v>2632</v>
      </c>
      <c r="H1633" t="s">
        <v>49</v>
      </c>
      <c r="I1633" t="s">
        <v>114</v>
      </c>
      <c r="J1633" t="s">
        <v>77</v>
      </c>
      <c r="K1633" t="s">
        <v>78</v>
      </c>
      <c r="L1633" t="s">
        <v>86</v>
      </c>
      <c r="M1633" t="s">
        <v>2045</v>
      </c>
      <c r="N1633">
        <v>0.56000000000000005</v>
      </c>
      <c r="O1633" t="s">
        <v>33</v>
      </c>
      <c r="P1633" t="s">
        <v>136</v>
      </c>
      <c r="Q1633" t="s">
        <v>322</v>
      </c>
      <c r="R1633" t="s">
        <v>390</v>
      </c>
      <c r="S1633">
        <v>28206</v>
      </c>
      <c r="T1633" s="3">
        <v>42082</v>
      </c>
      <c r="U1633" s="3">
        <v>42082</v>
      </c>
      <c r="V1633">
        <v>-16.063740000000003</v>
      </c>
      <c r="W1633">
        <v>39</v>
      </c>
      <c r="X1633">
        <v>936.8</v>
      </c>
      <c r="Y1633">
        <v>16676</v>
      </c>
    </row>
    <row r="1634" spans="1:25" x14ac:dyDescent="0.25">
      <c r="A1634">
        <v>694</v>
      </c>
      <c r="B1634" t="s">
        <v>47</v>
      </c>
      <c r="C1634">
        <v>0.05</v>
      </c>
      <c r="D1634">
        <v>6.48</v>
      </c>
      <c r="E1634">
        <v>8.73</v>
      </c>
      <c r="F1634">
        <v>2882</v>
      </c>
      <c r="G1634" t="s">
        <v>2632</v>
      </c>
      <c r="H1634" t="s">
        <v>49</v>
      </c>
      <c r="I1634" t="s">
        <v>114</v>
      </c>
      <c r="J1634" t="s">
        <v>29</v>
      </c>
      <c r="K1634" t="s">
        <v>93</v>
      </c>
      <c r="L1634" t="s">
        <v>59</v>
      </c>
      <c r="M1634" t="s">
        <v>2312</v>
      </c>
      <c r="N1634">
        <v>0.37</v>
      </c>
      <c r="O1634" t="s">
        <v>33</v>
      </c>
      <c r="P1634" t="s">
        <v>136</v>
      </c>
      <c r="Q1634" t="s">
        <v>322</v>
      </c>
      <c r="R1634" t="s">
        <v>390</v>
      </c>
      <c r="S1634">
        <v>28206</v>
      </c>
      <c r="T1634" s="3">
        <v>42133</v>
      </c>
      <c r="U1634" s="3">
        <v>42133</v>
      </c>
      <c r="V1634">
        <v>-160.38470000000001</v>
      </c>
      <c r="W1634">
        <v>35</v>
      </c>
      <c r="X1634">
        <v>232.5</v>
      </c>
      <c r="Y1634">
        <v>4839</v>
      </c>
    </row>
    <row r="1635" spans="1:25" x14ac:dyDescent="0.25">
      <c r="A1635">
        <v>3065</v>
      </c>
      <c r="B1635" t="s">
        <v>25</v>
      </c>
      <c r="C1635">
        <v>0.09</v>
      </c>
      <c r="D1635">
        <v>363.25</v>
      </c>
      <c r="E1635">
        <v>19.989999999999998</v>
      </c>
      <c r="F1635">
        <v>2882</v>
      </c>
      <c r="G1635" t="s">
        <v>2632</v>
      </c>
      <c r="H1635" t="s">
        <v>49</v>
      </c>
      <c r="I1635" t="s">
        <v>114</v>
      </c>
      <c r="J1635" t="s">
        <v>29</v>
      </c>
      <c r="K1635" t="s">
        <v>257</v>
      </c>
      <c r="L1635" t="s">
        <v>59</v>
      </c>
      <c r="M1635" t="s">
        <v>1253</v>
      </c>
      <c r="N1635">
        <v>0.56999999999999995</v>
      </c>
      <c r="O1635" t="s">
        <v>33</v>
      </c>
      <c r="P1635" t="s">
        <v>136</v>
      </c>
      <c r="Q1635" t="s">
        <v>322</v>
      </c>
      <c r="R1635" t="s">
        <v>390</v>
      </c>
      <c r="S1635">
        <v>28206</v>
      </c>
      <c r="T1635" s="3">
        <v>42160</v>
      </c>
      <c r="U1635" s="3">
        <v>42161</v>
      </c>
      <c r="V1635">
        <v>732.26980000000003</v>
      </c>
      <c r="W1635">
        <v>21</v>
      </c>
      <c r="X1635">
        <v>7497.05</v>
      </c>
      <c r="Y1635">
        <v>21958</v>
      </c>
    </row>
    <row r="1636" spans="1:25" x14ac:dyDescent="0.25">
      <c r="A1636">
        <v>5689</v>
      </c>
      <c r="B1636" t="s">
        <v>106</v>
      </c>
      <c r="C1636">
        <v>0.05</v>
      </c>
      <c r="D1636">
        <v>63.94</v>
      </c>
      <c r="E1636">
        <v>14.48</v>
      </c>
      <c r="F1636">
        <v>2882</v>
      </c>
      <c r="G1636" t="s">
        <v>2632</v>
      </c>
      <c r="H1636" t="s">
        <v>27</v>
      </c>
      <c r="I1636" t="s">
        <v>114</v>
      </c>
      <c r="J1636" t="s">
        <v>41</v>
      </c>
      <c r="K1636" t="s">
        <v>50</v>
      </c>
      <c r="L1636" t="s">
        <v>59</v>
      </c>
      <c r="M1636" t="s">
        <v>519</v>
      </c>
      <c r="N1636">
        <v>0.46</v>
      </c>
      <c r="O1636" t="s">
        <v>33</v>
      </c>
      <c r="P1636" t="s">
        <v>136</v>
      </c>
      <c r="Q1636" t="s">
        <v>322</v>
      </c>
      <c r="R1636" t="s">
        <v>390</v>
      </c>
      <c r="S1636">
        <v>28206</v>
      </c>
      <c r="T1636" s="3">
        <v>42185</v>
      </c>
      <c r="U1636" s="3">
        <v>42192</v>
      </c>
      <c r="V1636">
        <v>270.87430000000001</v>
      </c>
      <c r="W1636">
        <v>21</v>
      </c>
      <c r="X1636">
        <v>1336.35</v>
      </c>
      <c r="Y1636">
        <v>40224</v>
      </c>
    </row>
    <row r="1637" spans="1:25" x14ac:dyDescent="0.25">
      <c r="A1637">
        <v>7137</v>
      </c>
      <c r="B1637" t="s">
        <v>106</v>
      </c>
      <c r="C1637">
        <v>0.02</v>
      </c>
      <c r="D1637">
        <v>43.98</v>
      </c>
      <c r="E1637">
        <v>1.99</v>
      </c>
      <c r="F1637">
        <v>2882</v>
      </c>
      <c r="G1637" t="s">
        <v>2632</v>
      </c>
      <c r="H1637" t="s">
        <v>49</v>
      </c>
      <c r="I1637" t="s">
        <v>114</v>
      </c>
      <c r="J1637" t="s">
        <v>77</v>
      </c>
      <c r="K1637" t="s">
        <v>180</v>
      </c>
      <c r="L1637" t="s">
        <v>51</v>
      </c>
      <c r="M1637" t="s">
        <v>2635</v>
      </c>
      <c r="N1637">
        <v>0.44</v>
      </c>
      <c r="O1637" t="s">
        <v>33</v>
      </c>
      <c r="P1637" t="s">
        <v>136</v>
      </c>
      <c r="Q1637" t="s">
        <v>322</v>
      </c>
      <c r="R1637" t="s">
        <v>390</v>
      </c>
      <c r="S1637">
        <v>28206</v>
      </c>
      <c r="T1637" s="3">
        <v>42025</v>
      </c>
      <c r="U1637" s="3">
        <v>42029</v>
      </c>
      <c r="V1637">
        <v>333.76049999999998</v>
      </c>
      <c r="W1637">
        <v>40</v>
      </c>
      <c r="X1637">
        <v>1724.01</v>
      </c>
      <c r="Y1637">
        <v>50917</v>
      </c>
    </row>
    <row r="1638" spans="1:25" x14ac:dyDescent="0.25">
      <c r="A1638">
        <v>18694</v>
      </c>
      <c r="B1638" t="s">
        <v>47</v>
      </c>
      <c r="C1638">
        <v>0.05</v>
      </c>
      <c r="D1638">
        <v>6.48</v>
      </c>
      <c r="E1638">
        <v>8.73</v>
      </c>
      <c r="F1638">
        <v>2883</v>
      </c>
      <c r="G1638" t="s">
        <v>2636</v>
      </c>
      <c r="H1638" t="s">
        <v>49</v>
      </c>
      <c r="I1638" t="s">
        <v>114</v>
      </c>
      <c r="J1638" t="s">
        <v>29</v>
      </c>
      <c r="K1638" t="s">
        <v>93</v>
      </c>
      <c r="L1638" t="s">
        <v>59</v>
      </c>
      <c r="M1638" t="s">
        <v>2312</v>
      </c>
      <c r="N1638">
        <v>0.37</v>
      </c>
      <c r="O1638" t="s">
        <v>33</v>
      </c>
      <c r="P1638" t="s">
        <v>53</v>
      </c>
      <c r="Q1638" t="s">
        <v>154</v>
      </c>
      <c r="R1638" t="s">
        <v>2628</v>
      </c>
      <c r="S1638">
        <v>44070</v>
      </c>
      <c r="T1638" s="3">
        <v>42133</v>
      </c>
      <c r="U1638" s="3">
        <v>42133</v>
      </c>
      <c r="V1638">
        <v>-120.59</v>
      </c>
      <c r="W1638">
        <v>9</v>
      </c>
      <c r="X1638">
        <v>59.79</v>
      </c>
      <c r="Y1638">
        <v>87632</v>
      </c>
    </row>
    <row r="1639" spans="1:25" x14ac:dyDescent="0.25">
      <c r="A1639">
        <v>20314</v>
      </c>
      <c r="B1639" t="s">
        <v>25</v>
      </c>
      <c r="C1639">
        <v>7.0000000000000007E-2</v>
      </c>
      <c r="D1639">
        <v>28.99</v>
      </c>
      <c r="E1639">
        <v>8.59</v>
      </c>
      <c r="F1639">
        <v>2884</v>
      </c>
      <c r="G1639" t="s">
        <v>2637</v>
      </c>
      <c r="H1639" t="s">
        <v>49</v>
      </c>
      <c r="I1639" t="s">
        <v>114</v>
      </c>
      <c r="J1639" t="s">
        <v>77</v>
      </c>
      <c r="K1639" t="s">
        <v>78</v>
      </c>
      <c r="L1639" t="s">
        <v>86</v>
      </c>
      <c r="M1639" t="s">
        <v>2045</v>
      </c>
      <c r="N1639">
        <v>0.56000000000000005</v>
      </c>
      <c r="O1639" t="s">
        <v>33</v>
      </c>
      <c r="P1639" t="s">
        <v>53</v>
      </c>
      <c r="Q1639" t="s">
        <v>154</v>
      </c>
      <c r="R1639" t="s">
        <v>2638</v>
      </c>
      <c r="S1639">
        <v>44039</v>
      </c>
      <c r="T1639" s="3">
        <v>42082</v>
      </c>
      <c r="U1639" s="3">
        <v>42082</v>
      </c>
      <c r="V1639">
        <v>-12.078000000000001</v>
      </c>
      <c r="W1639">
        <v>10</v>
      </c>
      <c r="X1639">
        <v>240.21</v>
      </c>
      <c r="Y1639">
        <v>87631</v>
      </c>
    </row>
    <row r="1640" spans="1:25" x14ac:dyDescent="0.25">
      <c r="A1640">
        <v>21065</v>
      </c>
      <c r="B1640" t="s">
        <v>25</v>
      </c>
      <c r="C1640">
        <v>0.09</v>
      </c>
      <c r="D1640">
        <v>363.25</v>
      </c>
      <c r="E1640">
        <v>19.989999999999998</v>
      </c>
      <c r="F1640">
        <v>2884</v>
      </c>
      <c r="G1640" t="s">
        <v>2637</v>
      </c>
      <c r="H1640" t="s">
        <v>49</v>
      </c>
      <c r="I1640" t="s">
        <v>114</v>
      </c>
      <c r="J1640" t="s">
        <v>29</v>
      </c>
      <c r="K1640" t="s">
        <v>257</v>
      </c>
      <c r="L1640" t="s">
        <v>59</v>
      </c>
      <c r="M1640" t="s">
        <v>1253</v>
      </c>
      <c r="N1640">
        <v>0.56999999999999995</v>
      </c>
      <c r="O1640" t="s">
        <v>33</v>
      </c>
      <c r="P1640" t="s">
        <v>53</v>
      </c>
      <c r="Q1640" t="s">
        <v>154</v>
      </c>
      <c r="R1640" t="s">
        <v>2638</v>
      </c>
      <c r="S1640">
        <v>44039</v>
      </c>
      <c r="T1640" s="3">
        <v>42160</v>
      </c>
      <c r="U1640" s="3">
        <v>42161</v>
      </c>
      <c r="V1640">
        <v>1231.6569</v>
      </c>
      <c r="W1640">
        <v>5</v>
      </c>
      <c r="X1640">
        <v>1785.01</v>
      </c>
      <c r="Y1640">
        <v>87633</v>
      </c>
    </row>
    <row r="1641" spans="1:25" x14ac:dyDescent="0.25">
      <c r="A1641">
        <v>23689</v>
      </c>
      <c r="B1641" t="s">
        <v>106</v>
      </c>
      <c r="C1641">
        <v>0.05</v>
      </c>
      <c r="D1641">
        <v>63.94</v>
      </c>
      <c r="E1641">
        <v>14.48</v>
      </c>
      <c r="F1641">
        <v>2885</v>
      </c>
      <c r="G1641" t="s">
        <v>2639</v>
      </c>
      <c r="H1641" t="s">
        <v>27</v>
      </c>
      <c r="I1641" t="s">
        <v>114</v>
      </c>
      <c r="J1641" t="s">
        <v>41</v>
      </c>
      <c r="K1641" t="s">
        <v>50</v>
      </c>
      <c r="L1641" t="s">
        <v>59</v>
      </c>
      <c r="M1641" t="s">
        <v>519</v>
      </c>
      <c r="N1641">
        <v>0.46</v>
      </c>
      <c r="O1641" t="s">
        <v>33</v>
      </c>
      <c r="P1641" t="s">
        <v>53</v>
      </c>
      <c r="Q1641" t="s">
        <v>154</v>
      </c>
      <c r="R1641" t="s">
        <v>2640</v>
      </c>
      <c r="S1641">
        <v>44133</v>
      </c>
      <c r="T1641" s="3">
        <v>42185</v>
      </c>
      <c r="U1641" s="3">
        <v>42192</v>
      </c>
      <c r="V1641">
        <v>219.54419999999999</v>
      </c>
      <c r="W1641">
        <v>5</v>
      </c>
      <c r="X1641">
        <v>318.18</v>
      </c>
      <c r="Y1641">
        <v>87634</v>
      </c>
    </row>
    <row r="1642" spans="1:25" x14ac:dyDescent="0.25">
      <c r="A1642">
        <v>25718</v>
      </c>
      <c r="B1642" t="s">
        <v>25</v>
      </c>
      <c r="C1642">
        <v>0.03</v>
      </c>
      <c r="D1642">
        <v>4.0599999999999996</v>
      </c>
      <c r="E1642">
        <v>6.89</v>
      </c>
      <c r="F1642">
        <v>2886</v>
      </c>
      <c r="G1642" t="s">
        <v>2641</v>
      </c>
      <c r="H1642" t="s">
        <v>49</v>
      </c>
      <c r="I1642" t="s">
        <v>114</v>
      </c>
      <c r="J1642" t="s">
        <v>29</v>
      </c>
      <c r="K1642" t="s">
        <v>257</v>
      </c>
      <c r="L1642" t="s">
        <v>59</v>
      </c>
      <c r="M1642" t="s">
        <v>910</v>
      </c>
      <c r="N1642">
        <v>0.6</v>
      </c>
      <c r="O1642" t="s">
        <v>33</v>
      </c>
      <c r="P1642" t="s">
        <v>53</v>
      </c>
      <c r="Q1642" t="s">
        <v>154</v>
      </c>
      <c r="R1642" t="s">
        <v>2642</v>
      </c>
      <c r="S1642">
        <v>44134</v>
      </c>
      <c r="T1642" s="3">
        <v>42055</v>
      </c>
      <c r="U1642" s="3">
        <v>42057</v>
      </c>
      <c r="V1642">
        <v>-185.17</v>
      </c>
      <c r="W1642">
        <v>9</v>
      </c>
      <c r="X1642">
        <v>38.89</v>
      </c>
      <c r="Y1642">
        <v>87630</v>
      </c>
    </row>
    <row r="1643" spans="1:25" x14ac:dyDescent="0.25">
      <c r="A1643">
        <v>25719</v>
      </c>
      <c r="B1643" t="s">
        <v>25</v>
      </c>
      <c r="C1643">
        <v>0.01</v>
      </c>
      <c r="D1643">
        <v>3.75</v>
      </c>
      <c r="E1643">
        <v>0.5</v>
      </c>
      <c r="F1643">
        <v>2886</v>
      </c>
      <c r="G1643" t="s">
        <v>2641</v>
      </c>
      <c r="H1643" t="s">
        <v>49</v>
      </c>
      <c r="I1643" t="s">
        <v>114</v>
      </c>
      <c r="J1643" t="s">
        <v>29</v>
      </c>
      <c r="K1643" t="s">
        <v>134</v>
      </c>
      <c r="L1643" t="s">
        <v>59</v>
      </c>
      <c r="M1643" t="s">
        <v>2633</v>
      </c>
      <c r="N1643">
        <v>0.37</v>
      </c>
      <c r="O1643" t="s">
        <v>33</v>
      </c>
      <c r="P1643" t="s">
        <v>53</v>
      </c>
      <c r="Q1643" t="s">
        <v>154</v>
      </c>
      <c r="R1643" t="s">
        <v>2642</v>
      </c>
      <c r="S1643">
        <v>44134</v>
      </c>
      <c r="T1643" s="3">
        <v>42055</v>
      </c>
      <c r="U1643" s="3">
        <v>42056</v>
      </c>
      <c r="V1643">
        <v>31.132799999999996</v>
      </c>
      <c r="W1643">
        <v>12</v>
      </c>
      <c r="X1643">
        <v>45.12</v>
      </c>
      <c r="Y1643">
        <v>87630</v>
      </c>
    </row>
    <row r="1644" spans="1:25" x14ac:dyDescent="0.25">
      <c r="A1644">
        <v>25720</v>
      </c>
      <c r="B1644" t="s">
        <v>25</v>
      </c>
      <c r="C1644">
        <v>0.02</v>
      </c>
      <c r="D1644">
        <v>10.68</v>
      </c>
      <c r="E1644">
        <v>13.04</v>
      </c>
      <c r="F1644">
        <v>2886</v>
      </c>
      <c r="G1644" t="s">
        <v>2641</v>
      </c>
      <c r="H1644" t="s">
        <v>49</v>
      </c>
      <c r="I1644" t="s">
        <v>114</v>
      </c>
      <c r="J1644" t="s">
        <v>41</v>
      </c>
      <c r="K1644" t="s">
        <v>50</v>
      </c>
      <c r="L1644" t="s">
        <v>236</v>
      </c>
      <c r="M1644" t="s">
        <v>2634</v>
      </c>
      <c r="N1644">
        <v>0.6</v>
      </c>
      <c r="O1644" t="s">
        <v>33</v>
      </c>
      <c r="P1644" t="s">
        <v>53</v>
      </c>
      <c r="Q1644" t="s">
        <v>154</v>
      </c>
      <c r="R1644" t="s">
        <v>2642</v>
      </c>
      <c r="S1644">
        <v>44134</v>
      </c>
      <c r="T1644" s="3">
        <v>42055</v>
      </c>
      <c r="U1644" s="3">
        <v>42057</v>
      </c>
      <c r="V1644">
        <v>-231.05</v>
      </c>
      <c r="W1644">
        <v>8</v>
      </c>
      <c r="X1644">
        <v>90.45</v>
      </c>
      <c r="Y1644">
        <v>87630</v>
      </c>
    </row>
    <row r="1645" spans="1:25" x14ac:dyDescent="0.25">
      <c r="A1645">
        <v>21514</v>
      </c>
      <c r="B1645" t="s">
        <v>25</v>
      </c>
      <c r="C1645">
        <v>0.1</v>
      </c>
      <c r="D1645">
        <v>209.37</v>
      </c>
      <c r="E1645">
        <v>69</v>
      </c>
      <c r="F1645">
        <v>2892</v>
      </c>
      <c r="G1645" t="s">
        <v>2643</v>
      </c>
      <c r="H1645" t="s">
        <v>49</v>
      </c>
      <c r="I1645" t="s">
        <v>114</v>
      </c>
      <c r="J1645" t="s">
        <v>41</v>
      </c>
      <c r="K1645" t="s">
        <v>152</v>
      </c>
      <c r="L1645" t="s">
        <v>236</v>
      </c>
      <c r="M1645" t="s">
        <v>1633</v>
      </c>
      <c r="N1645">
        <v>0.79</v>
      </c>
      <c r="O1645" t="s">
        <v>33</v>
      </c>
      <c r="P1645" t="s">
        <v>61</v>
      </c>
      <c r="Q1645" t="s">
        <v>300</v>
      </c>
      <c r="R1645" t="s">
        <v>2644</v>
      </c>
      <c r="S1645">
        <v>48154</v>
      </c>
      <c r="T1645" s="3">
        <v>42058</v>
      </c>
      <c r="U1645" s="3">
        <v>42060</v>
      </c>
      <c r="V1645">
        <v>-165.59492040000003</v>
      </c>
      <c r="W1645">
        <v>11</v>
      </c>
      <c r="X1645">
        <v>2125.12</v>
      </c>
      <c r="Y1645">
        <v>90011</v>
      </c>
    </row>
    <row r="1646" spans="1:25" x14ac:dyDescent="0.25">
      <c r="A1646">
        <v>21515</v>
      </c>
      <c r="B1646" t="s">
        <v>25</v>
      </c>
      <c r="C1646">
        <v>7.0000000000000007E-2</v>
      </c>
      <c r="D1646">
        <v>4.9800000000000004</v>
      </c>
      <c r="E1646">
        <v>4.7</v>
      </c>
      <c r="F1646">
        <v>2893</v>
      </c>
      <c r="G1646" t="s">
        <v>2645</v>
      </c>
      <c r="H1646" t="s">
        <v>49</v>
      </c>
      <c r="I1646" t="s">
        <v>114</v>
      </c>
      <c r="J1646" t="s">
        <v>29</v>
      </c>
      <c r="K1646" t="s">
        <v>93</v>
      </c>
      <c r="L1646" t="s">
        <v>59</v>
      </c>
      <c r="M1646" t="s">
        <v>1686</v>
      </c>
      <c r="N1646">
        <v>0.38</v>
      </c>
      <c r="O1646" t="s">
        <v>33</v>
      </c>
      <c r="P1646" t="s">
        <v>61</v>
      </c>
      <c r="Q1646" t="s">
        <v>300</v>
      </c>
      <c r="R1646" t="s">
        <v>2561</v>
      </c>
      <c r="S1646">
        <v>48071</v>
      </c>
      <c r="T1646" s="3">
        <v>42058</v>
      </c>
      <c r="U1646" s="3">
        <v>42059</v>
      </c>
      <c r="V1646">
        <v>-21.684000000000001</v>
      </c>
      <c r="W1646">
        <v>9</v>
      </c>
      <c r="X1646">
        <v>45.05</v>
      </c>
      <c r="Y1646">
        <v>90011</v>
      </c>
    </row>
    <row r="1647" spans="1:25" x14ac:dyDescent="0.25">
      <c r="A1647">
        <v>19909</v>
      </c>
      <c r="B1647" t="s">
        <v>106</v>
      </c>
      <c r="C1647">
        <v>0.02</v>
      </c>
      <c r="D1647">
        <v>880.98</v>
      </c>
      <c r="E1647">
        <v>44.55</v>
      </c>
      <c r="F1647">
        <v>2896</v>
      </c>
      <c r="G1647" t="s">
        <v>2646</v>
      </c>
      <c r="H1647" t="s">
        <v>39</v>
      </c>
      <c r="I1647" t="s">
        <v>40</v>
      </c>
      <c r="J1647" t="s">
        <v>41</v>
      </c>
      <c r="K1647" t="s">
        <v>191</v>
      </c>
      <c r="L1647" t="s">
        <v>121</v>
      </c>
      <c r="M1647" t="s">
        <v>769</v>
      </c>
      <c r="N1647">
        <v>0.62</v>
      </c>
      <c r="O1647" t="s">
        <v>33</v>
      </c>
      <c r="P1647" t="s">
        <v>61</v>
      </c>
      <c r="Q1647" t="s">
        <v>62</v>
      </c>
      <c r="R1647" t="s">
        <v>2647</v>
      </c>
      <c r="S1647">
        <v>56001</v>
      </c>
      <c r="T1647" s="3">
        <v>42026</v>
      </c>
      <c r="U1647" s="3">
        <v>42030</v>
      </c>
      <c r="V1647">
        <v>4861.0637999999999</v>
      </c>
      <c r="W1647">
        <v>8</v>
      </c>
      <c r="X1647">
        <v>7045.02</v>
      </c>
      <c r="Y1647">
        <v>86925</v>
      </c>
    </row>
    <row r="1648" spans="1:25" x14ac:dyDescent="0.25">
      <c r="A1648">
        <v>18198</v>
      </c>
      <c r="B1648" t="s">
        <v>47</v>
      </c>
      <c r="C1648">
        <v>0</v>
      </c>
      <c r="D1648">
        <v>22.84</v>
      </c>
      <c r="E1648">
        <v>16.920000000000002</v>
      </c>
      <c r="F1648">
        <v>2896</v>
      </c>
      <c r="G1648" t="s">
        <v>2646</v>
      </c>
      <c r="H1648" t="s">
        <v>49</v>
      </c>
      <c r="I1648" t="s">
        <v>40</v>
      </c>
      <c r="J1648" t="s">
        <v>29</v>
      </c>
      <c r="K1648" t="s">
        <v>93</v>
      </c>
      <c r="L1648" t="s">
        <v>59</v>
      </c>
      <c r="M1648" t="s">
        <v>2648</v>
      </c>
      <c r="N1648">
        <v>0.39</v>
      </c>
      <c r="O1648" t="s">
        <v>33</v>
      </c>
      <c r="P1648" t="s">
        <v>61</v>
      </c>
      <c r="Q1648" t="s">
        <v>62</v>
      </c>
      <c r="R1648" t="s">
        <v>2647</v>
      </c>
      <c r="S1648">
        <v>56001</v>
      </c>
      <c r="T1648" s="3">
        <v>42075</v>
      </c>
      <c r="U1648" s="3">
        <v>42077</v>
      </c>
      <c r="V1648">
        <v>-83.75</v>
      </c>
      <c r="W1648">
        <v>15</v>
      </c>
      <c r="X1648">
        <v>370.62</v>
      </c>
      <c r="Y1648">
        <v>86927</v>
      </c>
    </row>
    <row r="1649" spans="1:25" x14ac:dyDescent="0.25">
      <c r="A1649">
        <v>20304</v>
      </c>
      <c r="B1649" t="s">
        <v>25</v>
      </c>
      <c r="C1649">
        <v>0.05</v>
      </c>
      <c r="D1649">
        <v>80.97</v>
      </c>
      <c r="E1649">
        <v>30.06</v>
      </c>
      <c r="F1649">
        <v>2897</v>
      </c>
      <c r="G1649" t="s">
        <v>2649</v>
      </c>
      <c r="H1649" t="s">
        <v>39</v>
      </c>
      <c r="I1649" t="s">
        <v>40</v>
      </c>
      <c r="J1649" t="s">
        <v>77</v>
      </c>
      <c r="K1649" t="s">
        <v>85</v>
      </c>
      <c r="L1649" t="s">
        <v>121</v>
      </c>
      <c r="M1649" t="s">
        <v>386</v>
      </c>
      <c r="N1649">
        <v>0.4</v>
      </c>
      <c r="O1649" t="s">
        <v>33</v>
      </c>
      <c r="P1649" t="s">
        <v>61</v>
      </c>
      <c r="Q1649" t="s">
        <v>62</v>
      </c>
      <c r="R1649" t="s">
        <v>2650</v>
      </c>
      <c r="S1649">
        <v>55369</v>
      </c>
      <c r="T1649" s="3">
        <v>42048</v>
      </c>
      <c r="U1649" s="3">
        <v>42049</v>
      </c>
      <c r="V1649">
        <v>565.17999999999995</v>
      </c>
      <c r="W1649">
        <v>11</v>
      </c>
      <c r="X1649">
        <v>904.25</v>
      </c>
      <c r="Y1649">
        <v>86926</v>
      </c>
    </row>
    <row r="1650" spans="1:25" x14ac:dyDescent="0.25">
      <c r="A1650">
        <v>20305</v>
      </c>
      <c r="B1650" t="s">
        <v>25</v>
      </c>
      <c r="C1650">
        <v>0</v>
      </c>
      <c r="D1650">
        <v>6.48</v>
      </c>
      <c r="E1650">
        <v>10.050000000000001</v>
      </c>
      <c r="F1650">
        <v>2897</v>
      </c>
      <c r="G1650" t="s">
        <v>2649</v>
      </c>
      <c r="H1650" t="s">
        <v>49</v>
      </c>
      <c r="I1650" t="s">
        <v>40</v>
      </c>
      <c r="J1650" t="s">
        <v>29</v>
      </c>
      <c r="K1650" t="s">
        <v>93</v>
      </c>
      <c r="L1650" t="s">
        <v>59</v>
      </c>
      <c r="M1650" t="s">
        <v>2651</v>
      </c>
      <c r="N1650">
        <v>0.37</v>
      </c>
      <c r="O1650" t="s">
        <v>33</v>
      </c>
      <c r="P1650" t="s">
        <v>61</v>
      </c>
      <c r="Q1650" t="s">
        <v>62</v>
      </c>
      <c r="R1650" t="s">
        <v>2650</v>
      </c>
      <c r="S1650">
        <v>55369</v>
      </c>
      <c r="T1650" s="3">
        <v>42048</v>
      </c>
      <c r="U1650" s="3">
        <v>42050</v>
      </c>
      <c r="V1650">
        <v>-38.72</v>
      </c>
      <c r="W1650">
        <v>2</v>
      </c>
      <c r="X1650">
        <v>16.309999999999999</v>
      </c>
      <c r="Y1650">
        <v>86926</v>
      </c>
    </row>
    <row r="1651" spans="1:25" x14ac:dyDescent="0.25">
      <c r="A1651">
        <v>23151</v>
      </c>
      <c r="B1651" t="s">
        <v>37</v>
      </c>
      <c r="C1651">
        <v>0.06</v>
      </c>
      <c r="D1651">
        <v>70.89</v>
      </c>
      <c r="E1651">
        <v>89.3</v>
      </c>
      <c r="F1651">
        <v>2903</v>
      </c>
      <c r="G1651" t="s">
        <v>2652</v>
      </c>
      <c r="H1651" t="s">
        <v>39</v>
      </c>
      <c r="I1651" t="s">
        <v>58</v>
      </c>
      <c r="J1651" t="s">
        <v>41</v>
      </c>
      <c r="K1651" t="s">
        <v>152</v>
      </c>
      <c r="L1651" t="s">
        <v>121</v>
      </c>
      <c r="M1651" t="s">
        <v>2653</v>
      </c>
      <c r="N1651">
        <v>0.72</v>
      </c>
      <c r="O1651" t="s">
        <v>33</v>
      </c>
      <c r="P1651" t="s">
        <v>53</v>
      </c>
      <c r="Q1651" t="s">
        <v>154</v>
      </c>
      <c r="R1651" t="s">
        <v>2654</v>
      </c>
      <c r="S1651">
        <v>43068</v>
      </c>
      <c r="T1651" s="3">
        <v>42180</v>
      </c>
      <c r="U1651" s="3">
        <v>42180</v>
      </c>
      <c r="V1651">
        <v>65.077020000000005</v>
      </c>
      <c r="W1651">
        <v>6</v>
      </c>
      <c r="X1651">
        <v>364.26</v>
      </c>
      <c r="Y1651">
        <v>87374</v>
      </c>
    </row>
    <row r="1652" spans="1:25" x14ac:dyDescent="0.25">
      <c r="A1652">
        <v>18611</v>
      </c>
      <c r="B1652" t="s">
        <v>25</v>
      </c>
      <c r="C1652">
        <v>7.0000000000000007E-2</v>
      </c>
      <c r="D1652">
        <v>4.13</v>
      </c>
      <c r="E1652">
        <v>0.99</v>
      </c>
      <c r="F1652">
        <v>2908</v>
      </c>
      <c r="G1652" t="s">
        <v>2655</v>
      </c>
      <c r="H1652" t="s">
        <v>49</v>
      </c>
      <c r="I1652" t="s">
        <v>40</v>
      </c>
      <c r="J1652" t="s">
        <v>29</v>
      </c>
      <c r="K1652" t="s">
        <v>134</v>
      </c>
      <c r="L1652" t="s">
        <v>59</v>
      </c>
      <c r="M1652" t="s">
        <v>1420</v>
      </c>
      <c r="N1652">
        <v>0.39</v>
      </c>
      <c r="O1652" t="s">
        <v>33</v>
      </c>
      <c r="P1652" t="s">
        <v>53</v>
      </c>
      <c r="Q1652" t="s">
        <v>154</v>
      </c>
      <c r="R1652" t="s">
        <v>2656</v>
      </c>
      <c r="S1652">
        <v>44125</v>
      </c>
      <c r="T1652" s="3">
        <v>42012</v>
      </c>
      <c r="U1652" s="3">
        <v>42012</v>
      </c>
      <c r="V1652">
        <v>10.959199999999999</v>
      </c>
      <c r="W1652">
        <v>4</v>
      </c>
      <c r="X1652">
        <v>16.07</v>
      </c>
      <c r="Y1652">
        <v>88156</v>
      </c>
    </row>
    <row r="1653" spans="1:25" x14ac:dyDescent="0.25">
      <c r="A1653">
        <v>18612</v>
      </c>
      <c r="B1653" t="s">
        <v>25</v>
      </c>
      <c r="C1653">
        <v>0.03</v>
      </c>
      <c r="D1653">
        <v>22.72</v>
      </c>
      <c r="E1653">
        <v>8.99</v>
      </c>
      <c r="F1653">
        <v>2908</v>
      </c>
      <c r="G1653" t="s">
        <v>2655</v>
      </c>
      <c r="H1653" t="s">
        <v>49</v>
      </c>
      <c r="I1653" t="s">
        <v>40</v>
      </c>
      <c r="J1653" t="s">
        <v>41</v>
      </c>
      <c r="K1653" t="s">
        <v>50</v>
      </c>
      <c r="L1653" t="s">
        <v>51</v>
      </c>
      <c r="M1653" t="s">
        <v>782</v>
      </c>
      <c r="N1653">
        <v>0.44</v>
      </c>
      <c r="O1653" t="s">
        <v>33</v>
      </c>
      <c r="P1653" t="s">
        <v>53</v>
      </c>
      <c r="Q1653" t="s">
        <v>154</v>
      </c>
      <c r="R1653" t="s">
        <v>2656</v>
      </c>
      <c r="S1653">
        <v>44125</v>
      </c>
      <c r="T1653" s="3">
        <v>42012</v>
      </c>
      <c r="U1653" s="3">
        <v>42012</v>
      </c>
      <c r="V1653">
        <v>17.429400000000001</v>
      </c>
      <c r="W1653">
        <v>1</v>
      </c>
      <c r="X1653">
        <v>25.26</v>
      </c>
      <c r="Y1653">
        <v>88156</v>
      </c>
    </row>
    <row r="1654" spans="1:25" x14ac:dyDescent="0.25">
      <c r="A1654">
        <v>20827</v>
      </c>
      <c r="B1654" t="s">
        <v>37</v>
      </c>
      <c r="C1654">
        <v>0.05</v>
      </c>
      <c r="D1654">
        <v>34.979999999999997</v>
      </c>
      <c r="E1654">
        <v>7.53</v>
      </c>
      <c r="F1654">
        <v>2908</v>
      </c>
      <c r="G1654" t="s">
        <v>2655</v>
      </c>
      <c r="H1654" t="s">
        <v>27</v>
      </c>
      <c r="I1654" t="s">
        <v>40</v>
      </c>
      <c r="J1654" t="s">
        <v>77</v>
      </c>
      <c r="K1654" t="s">
        <v>180</v>
      </c>
      <c r="L1654" t="s">
        <v>59</v>
      </c>
      <c r="M1654" t="s">
        <v>505</v>
      </c>
      <c r="N1654">
        <v>0.76</v>
      </c>
      <c r="O1654" t="s">
        <v>33</v>
      </c>
      <c r="P1654" t="s">
        <v>53</v>
      </c>
      <c r="Q1654" t="s">
        <v>154</v>
      </c>
      <c r="R1654" t="s">
        <v>2656</v>
      </c>
      <c r="S1654">
        <v>44125</v>
      </c>
      <c r="T1654" s="3">
        <v>42063</v>
      </c>
      <c r="U1654" s="3">
        <v>42066</v>
      </c>
      <c r="V1654">
        <v>-32.666400000000003</v>
      </c>
      <c r="W1654">
        <v>16</v>
      </c>
      <c r="X1654">
        <v>581.08000000000004</v>
      </c>
      <c r="Y1654">
        <v>88157</v>
      </c>
    </row>
    <row r="1655" spans="1:25" x14ac:dyDescent="0.25">
      <c r="A1655">
        <v>20828</v>
      </c>
      <c r="B1655" t="s">
        <v>37</v>
      </c>
      <c r="C1655">
        <v>0</v>
      </c>
      <c r="D1655">
        <v>3.14</v>
      </c>
      <c r="E1655">
        <v>1.92</v>
      </c>
      <c r="F1655">
        <v>2908</v>
      </c>
      <c r="G1655" t="s">
        <v>2655</v>
      </c>
      <c r="H1655" t="s">
        <v>49</v>
      </c>
      <c r="I1655" t="s">
        <v>40</v>
      </c>
      <c r="J1655" t="s">
        <v>29</v>
      </c>
      <c r="K1655" t="s">
        <v>174</v>
      </c>
      <c r="L1655" t="s">
        <v>31</v>
      </c>
      <c r="M1655" t="s">
        <v>2657</v>
      </c>
      <c r="N1655">
        <v>0.84</v>
      </c>
      <c r="O1655" t="s">
        <v>33</v>
      </c>
      <c r="P1655" t="s">
        <v>53</v>
      </c>
      <c r="Q1655" t="s">
        <v>154</v>
      </c>
      <c r="R1655" t="s">
        <v>2656</v>
      </c>
      <c r="S1655">
        <v>44125</v>
      </c>
      <c r="T1655" s="3">
        <v>42063</v>
      </c>
      <c r="U1655" s="3">
        <v>42065</v>
      </c>
      <c r="V1655">
        <v>-13.135200000000001</v>
      </c>
      <c r="W1655">
        <v>8</v>
      </c>
      <c r="X1655">
        <v>27.53</v>
      </c>
      <c r="Y1655">
        <v>88157</v>
      </c>
    </row>
    <row r="1656" spans="1:25" x14ac:dyDescent="0.25">
      <c r="A1656">
        <v>21290</v>
      </c>
      <c r="B1656" t="s">
        <v>25</v>
      </c>
      <c r="C1656">
        <v>0.04</v>
      </c>
      <c r="D1656">
        <v>4.13</v>
      </c>
      <c r="E1656">
        <v>0.99</v>
      </c>
      <c r="F1656">
        <v>2912</v>
      </c>
      <c r="G1656" t="s">
        <v>2658</v>
      </c>
      <c r="H1656" t="s">
        <v>27</v>
      </c>
      <c r="I1656" t="s">
        <v>40</v>
      </c>
      <c r="J1656" t="s">
        <v>29</v>
      </c>
      <c r="K1656" t="s">
        <v>134</v>
      </c>
      <c r="L1656" t="s">
        <v>59</v>
      </c>
      <c r="M1656" t="s">
        <v>1420</v>
      </c>
      <c r="N1656">
        <v>0.39</v>
      </c>
      <c r="O1656" t="s">
        <v>33</v>
      </c>
      <c r="P1656" t="s">
        <v>61</v>
      </c>
      <c r="Q1656" t="s">
        <v>2659</v>
      </c>
      <c r="R1656" t="s">
        <v>2660</v>
      </c>
      <c r="S1656">
        <v>58201</v>
      </c>
      <c r="T1656" s="3">
        <v>42122</v>
      </c>
      <c r="U1656" s="3">
        <v>42124</v>
      </c>
      <c r="V1656">
        <v>22.307699999999997</v>
      </c>
      <c r="W1656">
        <v>7</v>
      </c>
      <c r="X1656">
        <v>32.33</v>
      </c>
      <c r="Y1656">
        <v>87396</v>
      </c>
    </row>
    <row r="1657" spans="1:25" x14ac:dyDescent="0.25">
      <c r="A1657">
        <v>21291</v>
      </c>
      <c r="B1657" t="s">
        <v>25</v>
      </c>
      <c r="C1657">
        <v>0.06</v>
      </c>
      <c r="D1657">
        <v>55.48</v>
      </c>
      <c r="E1657">
        <v>14.3</v>
      </c>
      <c r="F1657">
        <v>2912</v>
      </c>
      <c r="G1657" t="s">
        <v>2658</v>
      </c>
      <c r="H1657" t="s">
        <v>49</v>
      </c>
      <c r="I1657" t="s">
        <v>40</v>
      </c>
      <c r="J1657" t="s">
        <v>29</v>
      </c>
      <c r="K1657" t="s">
        <v>93</v>
      </c>
      <c r="L1657" t="s">
        <v>59</v>
      </c>
      <c r="M1657" t="s">
        <v>94</v>
      </c>
      <c r="N1657">
        <v>0.37</v>
      </c>
      <c r="O1657" t="s">
        <v>33</v>
      </c>
      <c r="P1657" t="s">
        <v>61</v>
      </c>
      <c r="Q1657" t="s">
        <v>2659</v>
      </c>
      <c r="R1657" t="s">
        <v>2660</v>
      </c>
      <c r="S1657">
        <v>58201</v>
      </c>
      <c r="T1657" s="3">
        <v>42122</v>
      </c>
      <c r="U1657" s="3">
        <v>42124</v>
      </c>
      <c r="V1657">
        <v>443.02139999999991</v>
      </c>
      <c r="W1657">
        <v>12</v>
      </c>
      <c r="X1657">
        <v>642.05999999999995</v>
      </c>
      <c r="Y1657">
        <v>87396</v>
      </c>
    </row>
    <row r="1658" spans="1:25" x14ac:dyDescent="0.25">
      <c r="A1658">
        <v>8310</v>
      </c>
      <c r="B1658" t="s">
        <v>56</v>
      </c>
      <c r="C1658">
        <v>0.05</v>
      </c>
      <c r="D1658">
        <v>535.64</v>
      </c>
      <c r="E1658">
        <v>14.7</v>
      </c>
      <c r="F1658">
        <v>2920</v>
      </c>
      <c r="G1658" t="s">
        <v>2661</v>
      </c>
      <c r="H1658" t="s">
        <v>39</v>
      </c>
      <c r="I1658" t="s">
        <v>40</v>
      </c>
      <c r="J1658" t="s">
        <v>77</v>
      </c>
      <c r="K1658" t="s">
        <v>85</v>
      </c>
      <c r="L1658" t="s">
        <v>43</v>
      </c>
      <c r="M1658" t="s">
        <v>1848</v>
      </c>
      <c r="N1658">
        <v>0.59</v>
      </c>
      <c r="O1658" t="s">
        <v>33</v>
      </c>
      <c r="P1658" t="s">
        <v>61</v>
      </c>
      <c r="Q1658" t="s">
        <v>178</v>
      </c>
      <c r="R1658" t="s">
        <v>179</v>
      </c>
      <c r="S1658">
        <v>60603</v>
      </c>
      <c r="T1658" s="3">
        <v>42162</v>
      </c>
      <c r="U1658" s="3">
        <v>42164</v>
      </c>
      <c r="V1658">
        <v>-1220.9144999999999</v>
      </c>
      <c r="W1658">
        <v>2</v>
      </c>
      <c r="X1658">
        <v>1068.5999999999999</v>
      </c>
      <c r="Y1658">
        <v>59365</v>
      </c>
    </row>
    <row r="1659" spans="1:25" x14ac:dyDescent="0.25">
      <c r="A1659">
        <v>18166</v>
      </c>
      <c r="B1659" t="s">
        <v>56</v>
      </c>
      <c r="C1659">
        <v>0</v>
      </c>
      <c r="D1659">
        <v>6.37</v>
      </c>
      <c r="E1659">
        <v>5.19</v>
      </c>
      <c r="F1659">
        <v>2923</v>
      </c>
      <c r="G1659" t="s">
        <v>2662</v>
      </c>
      <c r="H1659" t="s">
        <v>49</v>
      </c>
      <c r="I1659" t="s">
        <v>114</v>
      </c>
      <c r="J1659" t="s">
        <v>29</v>
      </c>
      <c r="K1659" t="s">
        <v>109</v>
      </c>
      <c r="L1659" t="s">
        <v>59</v>
      </c>
      <c r="M1659" t="s">
        <v>623</v>
      </c>
      <c r="N1659">
        <v>0.38</v>
      </c>
      <c r="O1659" t="s">
        <v>33</v>
      </c>
      <c r="P1659" t="s">
        <v>53</v>
      </c>
      <c r="Q1659" t="s">
        <v>415</v>
      </c>
      <c r="R1659" t="s">
        <v>2663</v>
      </c>
      <c r="S1659">
        <v>21740</v>
      </c>
      <c r="T1659" s="3">
        <v>42063</v>
      </c>
      <c r="U1659" s="3">
        <v>42065</v>
      </c>
      <c r="V1659">
        <v>-27.1492</v>
      </c>
      <c r="W1659">
        <v>15</v>
      </c>
      <c r="X1659">
        <v>99.75</v>
      </c>
      <c r="Y1659">
        <v>86592</v>
      </c>
    </row>
    <row r="1660" spans="1:25" x14ac:dyDescent="0.25">
      <c r="A1660">
        <v>18345</v>
      </c>
      <c r="B1660" t="s">
        <v>47</v>
      </c>
      <c r="C1660">
        <v>0.02</v>
      </c>
      <c r="D1660">
        <v>110.98</v>
      </c>
      <c r="E1660">
        <v>13.99</v>
      </c>
      <c r="F1660">
        <v>2924</v>
      </c>
      <c r="G1660" t="s">
        <v>2664</v>
      </c>
      <c r="H1660" t="s">
        <v>49</v>
      </c>
      <c r="I1660" t="s">
        <v>114</v>
      </c>
      <c r="J1660" t="s">
        <v>41</v>
      </c>
      <c r="K1660" t="s">
        <v>50</v>
      </c>
      <c r="L1660" t="s">
        <v>86</v>
      </c>
      <c r="M1660" t="s">
        <v>1891</v>
      </c>
      <c r="N1660">
        <v>0.69</v>
      </c>
      <c r="O1660" t="s">
        <v>33</v>
      </c>
      <c r="P1660" t="s">
        <v>53</v>
      </c>
      <c r="Q1660" t="s">
        <v>415</v>
      </c>
      <c r="R1660" t="s">
        <v>2665</v>
      </c>
      <c r="S1660">
        <v>20707</v>
      </c>
      <c r="T1660" s="3">
        <v>42020</v>
      </c>
      <c r="U1660" s="3">
        <v>42022</v>
      </c>
      <c r="V1660">
        <v>-106.3424</v>
      </c>
      <c r="W1660">
        <v>2</v>
      </c>
      <c r="X1660">
        <v>226.53</v>
      </c>
      <c r="Y1660">
        <v>86591</v>
      </c>
    </row>
    <row r="1661" spans="1:25" x14ac:dyDescent="0.25">
      <c r="A1661">
        <v>18346</v>
      </c>
      <c r="B1661" t="s">
        <v>47</v>
      </c>
      <c r="C1661">
        <v>0.01</v>
      </c>
      <c r="D1661">
        <v>8.01</v>
      </c>
      <c r="E1661">
        <v>2.87</v>
      </c>
      <c r="F1661">
        <v>2924</v>
      </c>
      <c r="G1661" t="s">
        <v>2664</v>
      </c>
      <c r="H1661" t="s">
        <v>49</v>
      </c>
      <c r="I1661" t="s">
        <v>114</v>
      </c>
      <c r="J1661" t="s">
        <v>29</v>
      </c>
      <c r="K1661" t="s">
        <v>93</v>
      </c>
      <c r="L1661" t="s">
        <v>31</v>
      </c>
      <c r="M1661" t="s">
        <v>2666</v>
      </c>
      <c r="N1661">
        <v>0.4</v>
      </c>
      <c r="O1661" t="s">
        <v>33</v>
      </c>
      <c r="P1661" t="s">
        <v>53</v>
      </c>
      <c r="Q1661" t="s">
        <v>415</v>
      </c>
      <c r="R1661" t="s">
        <v>2665</v>
      </c>
      <c r="S1661">
        <v>20707</v>
      </c>
      <c r="T1661" s="3">
        <v>42020</v>
      </c>
      <c r="U1661" s="3">
        <v>42022</v>
      </c>
      <c r="V1661">
        <v>44.976799999999997</v>
      </c>
      <c r="W1661">
        <v>8</v>
      </c>
      <c r="X1661">
        <v>68.650000000000006</v>
      </c>
      <c r="Y1661">
        <v>86591</v>
      </c>
    </row>
    <row r="1662" spans="1:25" x14ac:dyDescent="0.25">
      <c r="A1662">
        <v>25817</v>
      </c>
      <c r="B1662" t="s">
        <v>47</v>
      </c>
      <c r="C1662">
        <v>0.02</v>
      </c>
      <c r="D1662">
        <v>5.58</v>
      </c>
      <c r="E1662">
        <v>2.99</v>
      </c>
      <c r="F1662">
        <v>2928</v>
      </c>
      <c r="G1662" t="s">
        <v>2667</v>
      </c>
      <c r="H1662" t="s">
        <v>49</v>
      </c>
      <c r="I1662" t="s">
        <v>114</v>
      </c>
      <c r="J1662" t="s">
        <v>29</v>
      </c>
      <c r="K1662" t="s">
        <v>109</v>
      </c>
      <c r="L1662" t="s">
        <v>59</v>
      </c>
      <c r="M1662" t="s">
        <v>2668</v>
      </c>
      <c r="N1662">
        <v>0.37</v>
      </c>
      <c r="O1662" t="s">
        <v>33</v>
      </c>
      <c r="P1662" t="s">
        <v>136</v>
      </c>
      <c r="Q1662" t="s">
        <v>932</v>
      </c>
      <c r="R1662" t="s">
        <v>2669</v>
      </c>
      <c r="S1662">
        <v>29418</v>
      </c>
      <c r="T1662" s="3">
        <v>42150</v>
      </c>
      <c r="U1662" s="3">
        <v>42152</v>
      </c>
      <c r="V1662">
        <v>689.32799999999997</v>
      </c>
      <c r="W1662">
        <v>42</v>
      </c>
      <c r="X1662">
        <v>236.83</v>
      </c>
      <c r="Y1662">
        <v>90218</v>
      </c>
    </row>
    <row r="1663" spans="1:25" x14ac:dyDescent="0.25">
      <c r="A1663">
        <v>25819</v>
      </c>
      <c r="B1663" t="s">
        <v>47</v>
      </c>
      <c r="C1663">
        <v>0.02</v>
      </c>
      <c r="D1663">
        <v>54.1</v>
      </c>
      <c r="E1663">
        <v>19.989999999999998</v>
      </c>
      <c r="F1663">
        <v>2928</v>
      </c>
      <c r="G1663" t="s">
        <v>2667</v>
      </c>
      <c r="H1663" t="s">
        <v>49</v>
      </c>
      <c r="I1663" t="s">
        <v>114</v>
      </c>
      <c r="J1663" t="s">
        <v>29</v>
      </c>
      <c r="K1663" t="s">
        <v>141</v>
      </c>
      <c r="L1663" t="s">
        <v>59</v>
      </c>
      <c r="M1663" t="s">
        <v>2181</v>
      </c>
      <c r="N1663">
        <v>0.59</v>
      </c>
      <c r="O1663" t="s">
        <v>33</v>
      </c>
      <c r="P1663" t="s">
        <v>136</v>
      </c>
      <c r="Q1663" t="s">
        <v>932</v>
      </c>
      <c r="R1663" t="s">
        <v>2669</v>
      </c>
      <c r="S1663">
        <v>29418</v>
      </c>
      <c r="T1663" s="3">
        <v>42150</v>
      </c>
      <c r="U1663" s="3">
        <v>42151</v>
      </c>
      <c r="V1663">
        <v>-33.585999999999999</v>
      </c>
      <c r="W1663">
        <v>36</v>
      </c>
      <c r="X1663">
        <v>1944.87</v>
      </c>
      <c r="Y1663">
        <v>90218</v>
      </c>
    </row>
    <row r="1664" spans="1:25" x14ac:dyDescent="0.25">
      <c r="A1664">
        <v>21313</v>
      </c>
      <c r="B1664" t="s">
        <v>37</v>
      </c>
      <c r="C1664">
        <v>0.1</v>
      </c>
      <c r="D1664">
        <v>11.55</v>
      </c>
      <c r="E1664">
        <v>2.36</v>
      </c>
      <c r="F1664">
        <v>2931</v>
      </c>
      <c r="G1664" t="s">
        <v>2670</v>
      </c>
      <c r="H1664" t="s">
        <v>49</v>
      </c>
      <c r="I1664" t="s">
        <v>58</v>
      </c>
      <c r="J1664" t="s">
        <v>29</v>
      </c>
      <c r="K1664" t="s">
        <v>30</v>
      </c>
      <c r="L1664" t="s">
        <v>31</v>
      </c>
      <c r="M1664" t="s">
        <v>312</v>
      </c>
      <c r="N1664">
        <v>0.55000000000000004</v>
      </c>
      <c r="O1664" t="s">
        <v>33</v>
      </c>
      <c r="P1664" t="s">
        <v>34</v>
      </c>
      <c r="Q1664" t="s">
        <v>45</v>
      </c>
      <c r="R1664" t="s">
        <v>2671</v>
      </c>
      <c r="S1664">
        <v>95630</v>
      </c>
      <c r="T1664" s="3">
        <v>42063</v>
      </c>
      <c r="U1664" s="3">
        <v>42063</v>
      </c>
      <c r="V1664">
        <v>69.767200000000003</v>
      </c>
      <c r="W1664">
        <v>12</v>
      </c>
      <c r="X1664">
        <v>135.77000000000001</v>
      </c>
      <c r="Y1664">
        <v>87619</v>
      </c>
    </row>
    <row r="1665" spans="1:25" x14ac:dyDescent="0.25">
      <c r="A1665">
        <v>24866</v>
      </c>
      <c r="B1665" t="s">
        <v>25</v>
      </c>
      <c r="C1665">
        <v>0.01</v>
      </c>
      <c r="D1665">
        <v>35.44</v>
      </c>
      <c r="E1665">
        <v>19.989999999999998</v>
      </c>
      <c r="F1665">
        <v>2932</v>
      </c>
      <c r="G1665" t="s">
        <v>2672</v>
      </c>
      <c r="H1665" t="s">
        <v>49</v>
      </c>
      <c r="I1665" t="s">
        <v>58</v>
      </c>
      <c r="J1665" t="s">
        <v>29</v>
      </c>
      <c r="K1665" t="s">
        <v>93</v>
      </c>
      <c r="L1665" t="s">
        <v>59</v>
      </c>
      <c r="M1665" t="s">
        <v>1754</v>
      </c>
      <c r="N1665">
        <v>0.38</v>
      </c>
      <c r="O1665" t="s">
        <v>33</v>
      </c>
      <c r="P1665" t="s">
        <v>53</v>
      </c>
      <c r="Q1665" t="s">
        <v>228</v>
      </c>
      <c r="R1665" t="s">
        <v>857</v>
      </c>
      <c r="S1665">
        <v>6614</v>
      </c>
      <c r="T1665" s="3">
        <v>42116</v>
      </c>
      <c r="U1665" s="3">
        <v>42117</v>
      </c>
      <c r="V1665">
        <v>-52.822799999999994</v>
      </c>
      <c r="W1665">
        <v>1</v>
      </c>
      <c r="X1665">
        <v>55.43</v>
      </c>
      <c r="Y1665">
        <v>87620</v>
      </c>
    </row>
    <row r="1666" spans="1:25" x14ac:dyDescent="0.25">
      <c r="A1666">
        <v>24995</v>
      </c>
      <c r="B1666" t="s">
        <v>106</v>
      </c>
      <c r="C1666">
        <v>0.02</v>
      </c>
      <c r="D1666">
        <v>3.8</v>
      </c>
      <c r="E1666">
        <v>1.49</v>
      </c>
      <c r="F1666">
        <v>2935</v>
      </c>
      <c r="G1666" t="s">
        <v>2673</v>
      </c>
      <c r="H1666" t="s">
        <v>49</v>
      </c>
      <c r="I1666" t="s">
        <v>58</v>
      </c>
      <c r="J1666" t="s">
        <v>29</v>
      </c>
      <c r="K1666" t="s">
        <v>109</v>
      </c>
      <c r="L1666" t="s">
        <v>59</v>
      </c>
      <c r="M1666" t="s">
        <v>125</v>
      </c>
      <c r="N1666">
        <v>0.38</v>
      </c>
      <c r="O1666" t="s">
        <v>33</v>
      </c>
      <c r="P1666" t="s">
        <v>53</v>
      </c>
      <c r="Q1666" t="s">
        <v>193</v>
      </c>
      <c r="R1666" t="s">
        <v>194</v>
      </c>
      <c r="S1666">
        <v>2215</v>
      </c>
      <c r="T1666" s="3">
        <v>42135</v>
      </c>
      <c r="U1666" s="3">
        <v>42139</v>
      </c>
      <c r="V1666">
        <v>7.31</v>
      </c>
      <c r="W1666">
        <v>5</v>
      </c>
      <c r="X1666">
        <v>20.46</v>
      </c>
      <c r="Y1666">
        <v>87617</v>
      </c>
    </row>
    <row r="1667" spans="1:25" x14ac:dyDescent="0.25">
      <c r="A1667">
        <v>24865</v>
      </c>
      <c r="B1667" t="s">
        <v>25</v>
      </c>
      <c r="C1667">
        <v>0.03</v>
      </c>
      <c r="D1667">
        <v>47.9</v>
      </c>
      <c r="E1667">
        <v>5.86</v>
      </c>
      <c r="F1667">
        <v>2938</v>
      </c>
      <c r="G1667" t="s">
        <v>2674</v>
      </c>
      <c r="H1667" t="s">
        <v>49</v>
      </c>
      <c r="I1667" t="s">
        <v>58</v>
      </c>
      <c r="J1667" t="s">
        <v>29</v>
      </c>
      <c r="K1667" t="s">
        <v>93</v>
      </c>
      <c r="L1667" t="s">
        <v>59</v>
      </c>
      <c r="M1667" t="s">
        <v>1937</v>
      </c>
      <c r="N1667">
        <v>0.37</v>
      </c>
      <c r="O1667" t="s">
        <v>33</v>
      </c>
      <c r="P1667" t="s">
        <v>53</v>
      </c>
      <c r="Q1667" t="s">
        <v>193</v>
      </c>
      <c r="R1667" t="s">
        <v>2675</v>
      </c>
      <c r="S1667">
        <v>2180</v>
      </c>
      <c r="T1667" s="3">
        <v>42116</v>
      </c>
      <c r="U1667" s="3">
        <v>42119</v>
      </c>
      <c r="V1667">
        <v>642.99029999999993</v>
      </c>
      <c r="W1667">
        <v>20</v>
      </c>
      <c r="X1667">
        <v>931.87</v>
      </c>
      <c r="Y1667">
        <v>87620</v>
      </c>
    </row>
    <row r="1668" spans="1:25" x14ac:dyDescent="0.25">
      <c r="A1668">
        <v>23567</v>
      </c>
      <c r="B1668" t="s">
        <v>47</v>
      </c>
      <c r="C1668">
        <v>0.05</v>
      </c>
      <c r="D1668">
        <v>2.62</v>
      </c>
      <c r="E1668">
        <v>0.8</v>
      </c>
      <c r="F1668">
        <v>2941</v>
      </c>
      <c r="G1668" t="s">
        <v>2676</v>
      </c>
      <c r="H1668" t="s">
        <v>49</v>
      </c>
      <c r="I1668" t="s">
        <v>58</v>
      </c>
      <c r="J1668" t="s">
        <v>29</v>
      </c>
      <c r="K1668" t="s">
        <v>66</v>
      </c>
      <c r="L1668" t="s">
        <v>31</v>
      </c>
      <c r="M1668" t="s">
        <v>1409</v>
      </c>
      <c r="N1668">
        <v>0.39</v>
      </c>
      <c r="O1668" t="s">
        <v>33</v>
      </c>
      <c r="P1668" t="s">
        <v>53</v>
      </c>
      <c r="Q1668" t="s">
        <v>54</v>
      </c>
      <c r="R1668" t="s">
        <v>484</v>
      </c>
      <c r="S1668">
        <v>7960</v>
      </c>
      <c r="T1668" s="3">
        <v>42150</v>
      </c>
      <c r="U1668" s="3">
        <v>42151</v>
      </c>
      <c r="V1668">
        <v>12.71</v>
      </c>
      <c r="W1668">
        <v>8</v>
      </c>
      <c r="X1668">
        <v>21.41</v>
      </c>
      <c r="Y1668">
        <v>87618</v>
      </c>
    </row>
    <row r="1669" spans="1:25" x14ac:dyDescent="0.25">
      <c r="A1669">
        <v>19575</v>
      </c>
      <c r="B1669" t="s">
        <v>106</v>
      </c>
      <c r="C1669">
        <v>0.04</v>
      </c>
      <c r="D1669">
        <v>4.55</v>
      </c>
      <c r="E1669">
        <v>1.49</v>
      </c>
      <c r="F1669">
        <v>2944</v>
      </c>
      <c r="G1669" t="s">
        <v>2677</v>
      </c>
      <c r="H1669" t="s">
        <v>49</v>
      </c>
      <c r="I1669" t="s">
        <v>28</v>
      </c>
      <c r="J1669" t="s">
        <v>29</v>
      </c>
      <c r="K1669" t="s">
        <v>109</v>
      </c>
      <c r="L1669" t="s">
        <v>59</v>
      </c>
      <c r="M1669" t="s">
        <v>1441</v>
      </c>
      <c r="N1669">
        <v>0.35</v>
      </c>
      <c r="O1669" t="s">
        <v>33</v>
      </c>
      <c r="P1669" t="s">
        <v>61</v>
      </c>
      <c r="Q1669" t="s">
        <v>300</v>
      </c>
      <c r="R1669" t="s">
        <v>1929</v>
      </c>
      <c r="S1669">
        <v>48640</v>
      </c>
      <c r="T1669" s="3">
        <v>42068</v>
      </c>
      <c r="U1669" s="3">
        <v>42070</v>
      </c>
      <c r="V1669">
        <v>28.288</v>
      </c>
      <c r="W1669">
        <v>13</v>
      </c>
      <c r="X1669">
        <v>59.75</v>
      </c>
      <c r="Y1669">
        <v>90309</v>
      </c>
    </row>
    <row r="1670" spans="1:25" x14ac:dyDescent="0.25">
      <c r="A1670">
        <v>26054</v>
      </c>
      <c r="B1670" t="s">
        <v>37</v>
      </c>
      <c r="C1670">
        <v>0.01</v>
      </c>
      <c r="D1670">
        <v>7.64</v>
      </c>
      <c r="E1670">
        <v>1.39</v>
      </c>
      <c r="F1670">
        <v>2947</v>
      </c>
      <c r="G1670" t="s">
        <v>2678</v>
      </c>
      <c r="H1670" t="s">
        <v>49</v>
      </c>
      <c r="I1670" t="s">
        <v>114</v>
      </c>
      <c r="J1670" t="s">
        <v>29</v>
      </c>
      <c r="K1670" t="s">
        <v>69</v>
      </c>
      <c r="L1670" t="s">
        <v>59</v>
      </c>
      <c r="M1670" t="s">
        <v>2438</v>
      </c>
      <c r="N1670">
        <v>0.36</v>
      </c>
      <c r="O1670" t="s">
        <v>33</v>
      </c>
      <c r="P1670" t="s">
        <v>53</v>
      </c>
      <c r="Q1670" t="s">
        <v>71</v>
      </c>
      <c r="R1670" t="s">
        <v>2679</v>
      </c>
      <c r="S1670">
        <v>14043</v>
      </c>
      <c r="T1670" s="3">
        <v>42039</v>
      </c>
      <c r="U1670" s="3">
        <v>42042</v>
      </c>
      <c r="V1670">
        <v>112.1181</v>
      </c>
      <c r="W1670">
        <v>20</v>
      </c>
      <c r="X1670">
        <v>162.49</v>
      </c>
      <c r="Y1670">
        <v>87511</v>
      </c>
    </row>
    <row r="1671" spans="1:25" x14ac:dyDescent="0.25">
      <c r="A1671">
        <v>25051</v>
      </c>
      <c r="B1671" t="s">
        <v>56</v>
      </c>
      <c r="C1671">
        <v>7.0000000000000007E-2</v>
      </c>
      <c r="D1671">
        <v>42.98</v>
      </c>
      <c r="E1671">
        <v>4.62</v>
      </c>
      <c r="F1671">
        <v>2951</v>
      </c>
      <c r="G1671" t="s">
        <v>2680</v>
      </c>
      <c r="H1671" t="s">
        <v>27</v>
      </c>
      <c r="I1671" t="s">
        <v>28</v>
      </c>
      <c r="J1671" t="s">
        <v>29</v>
      </c>
      <c r="K1671" t="s">
        <v>257</v>
      </c>
      <c r="L1671" t="s">
        <v>59</v>
      </c>
      <c r="M1671" t="s">
        <v>1888</v>
      </c>
      <c r="N1671">
        <v>0.56000000000000005</v>
      </c>
      <c r="O1671" t="s">
        <v>33</v>
      </c>
      <c r="P1671" t="s">
        <v>61</v>
      </c>
      <c r="Q1671" t="s">
        <v>183</v>
      </c>
      <c r="R1671" t="s">
        <v>2612</v>
      </c>
      <c r="S1671">
        <v>67601</v>
      </c>
      <c r="T1671" s="3">
        <v>42050</v>
      </c>
      <c r="U1671" s="3">
        <v>42052</v>
      </c>
      <c r="V1671">
        <v>565.38599999999997</v>
      </c>
      <c r="W1671">
        <v>19</v>
      </c>
      <c r="X1671">
        <v>819.4</v>
      </c>
      <c r="Y1671">
        <v>91397</v>
      </c>
    </row>
    <row r="1672" spans="1:25" x14ac:dyDescent="0.25">
      <c r="A1672">
        <v>25052</v>
      </c>
      <c r="B1672" t="s">
        <v>56</v>
      </c>
      <c r="C1672">
        <v>0.03</v>
      </c>
      <c r="D1672">
        <v>89.99</v>
      </c>
      <c r="E1672">
        <v>42</v>
      </c>
      <c r="F1672">
        <v>2951</v>
      </c>
      <c r="G1672" t="s">
        <v>2680</v>
      </c>
      <c r="H1672" t="s">
        <v>39</v>
      </c>
      <c r="I1672" t="s">
        <v>28</v>
      </c>
      <c r="J1672" t="s">
        <v>41</v>
      </c>
      <c r="K1672" t="s">
        <v>42</v>
      </c>
      <c r="L1672" t="s">
        <v>43</v>
      </c>
      <c r="M1672" t="s">
        <v>2466</v>
      </c>
      <c r="N1672">
        <v>0.66</v>
      </c>
      <c r="O1672" t="s">
        <v>33</v>
      </c>
      <c r="P1672" t="s">
        <v>61</v>
      </c>
      <c r="Q1672" t="s">
        <v>183</v>
      </c>
      <c r="R1672" t="s">
        <v>2612</v>
      </c>
      <c r="S1672">
        <v>67601</v>
      </c>
      <c r="T1672" s="3">
        <v>42050</v>
      </c>
      <c r="U1672" s="3">
        <v>42053</v>
      </c>
      <c r="V1672">
        <v>-230.9528</v>
      </c>
      <c r="W1672">
        <v>19</v>
      </c>
      <c r="X1672">
        <v>1809.75</v>
      </c>
      <c r="Y1672">
        <v>91397</v>
      </c>
    </row>
    <row r="1673" spans="1:25" x14ac:dyDescent="0.25">
      <c r="A1673">
        <v>25970</v>
      </c>
      <c r="B1673" t="s">
        <v>56</v>
      </c>
      <c r="C1673">
        <v>0.08</v>
      </c>
      <c r="D1673">
        <v>5.74</v>
      </c>
      <c r="E1673">
        <v>5.01</v>
      </c>
      <c r="F1673">
        <v>2952</v>
      </c>
      <c r="G1673" t="s">
        <v>2681</v>
      </c>
      <c r="H1673" t="s">
        <v>27</v>
      </c>
      <c r="I1673" t="s">
        <v>28</v>
      </c>
      <c r="J1673" t="s">
        <v>29</v>
      </c>
      <c r="K1673" t="s">
        <v>109</v>
      </c>
      <c r="L1673" t="s">
        <v>59</v>
      </c>
      <c r="M1673" t="s">
        <v>2061</v>
      </c>
      <c r="N1673">
        <v>0.39</v>
      </c>
      <c r="O1673" t="s">
        <v>33</v>
      </c>
      <c r="P1673" t="s">
        <v>53</v>
      </c>
      <c r="Q1673" t="s">
        <v>154</v>
      </c>
      <c r="R1673" t="s">
        <v>2682</v>
      </c>
      <c r="S1673">
        <v>43123</v>
      </c>
      <c r="T1673" s="3">
        <v>42109</v>
      </c>
      <c r="U1673" s="3">
        <v>42111</v>
      </c>
      <c r="V1673">
        <v>-61.628039999999999</v>
      </c>
      <c r="W1673">
        <v>12</v>
      </c>
      <c r="X1673">
        <v>70.03</v>
      </c>
      <c r="Y1673">
        <v>91398</v>
      </c>
    </row>
    <row r="1674" spans="1:25" x14ac:dyDescent="0.25">
      <c r="A1674">
        <v>21200</v>
      </c>
      <c r="B1674" t="s">
        <v>106</v>
      </c>
      <c r="C1674">
        <v>0.09</v>
      </c>
      <c r="D1674">
        <v>12.22</v>
      </c>
      <c r="E1674">
        <v>2.85</v>
      </c>
      <c r="F1674">
        <v>2954</v>
      </c>
      <c r="G1674" t="s">
        <v>2683</v>
      </c>
      <c r="H1674" t="s">
        <v>49</v>
      </c>
      <c r="I1674" t="s">
        <v>114</v>
      </c>
      <c r="J1674" t="s">
        <v>41</v>
      </c>
      <c r="K1674" t="s">
        <v>50</v>
      </c>
      <c r="L1674" t="s">
        <v>51</v>
      </c>
      <c r="M1674" t="s">
        <v>2398</v>
      </c>
      <c r="N1674">
        <v>0.55000000000000004</v>
      </c>
      <c r="O1674" t="s">
        <v>33</v>
      </c>
      <c r="P1674" t="s">
        <v>61</v>
      </c>
      <c r="Q1674" t="s">
        <v>62</v>
      </c>
      <c r="R1674" t="s">
        <v>2684</v>
      </c>
      <c r="S1674">
        <v>55119</v>
      </c>
      <c r="T1674" s="3">
        <v>42173</v>
      </c>
      <c r="U1674" s="3">
        <v>42180</v>
      </c>
      <c r="V1674">
        <v>70.676699999999997</v>
      </c>
      <c r="W1674">
        <v>9</v>
      </c>
      <c r="X1674">
        <v>102.43</v>
      </c>
      <c r="Y1674">
        <v>86427</v>
      </c>
    </row>
    <row r="1675" spans="1:25" x14ac:dyDescent="0.25">
      <c r="A1675">
        <v>24817</v>
      </c>
      <c r="B1675" t="s">
        <v>56</v>
      </c>
      <c r="C1675">
        <v>0.1</v>
      </c>
      <c r="D1675">
        <v>37.94</v>
      </c>
      <c r="E1675">
        <v>5.08</v>
      </c>
      <c r="F1675">
        <v>2957</v>
      </c>
      <c r="G1675" t="s">
        <v>2685</v>
      </c>
      <c r="H1675" t="s">
        <v>27</v>
      </c>
      <c r="I1675" t="s">
        <v>28</v>
      </c>
      <c r="J1675" t="s">
        <v>29</v>
      </c>
      <c r="K1675" t="s">
        <v>93</v>
      </c>
      <c r="L1675" t="s">
        <v>31</v>
      </c>
      <c r="M1675" t="s">
        <v>892</v>
      </c>
      <c r="N1675">
        <v>0.38</v>
      </c>
      <c r="O1675" t="s">
        <v>33</v>
      </c>
      <c r="P1675" t="s">
        <v>61</v>
      </c>
      <c r="Q1675" t="s">
        <v>1858</v>
      </c>
      <c r="R1675" t="s">
        <v>2686</v>
      </c>
      <c r="S1675">
        <v>53209</v>
      </c>
      <c r="T1675" s="3">
        <v>42096</v>
      </c>
      <c r="U1675" s="3">
        <v>42098</v>
      </c>
      <c r="V1675">
        <v>95.054399999999987</v>
      </c>
      <c r="W1675">
        <v>4</v>
      </c>
      <c r="X1675">
        <v>137.76</v>
      </c>
      <c r="Y1675">
        <v>90264</v>
      </c>
    </row>
    <row r="1676" spans="1:25" x14ac:dyDescent="0.25">
      <c r="A1676">
        <v>25709</v>
      </c>
      <c r="B1676" t="s">
        <v>106</v>
      </c>
      <c r="C1676">
        <v>0.06</v>
      </c>
      <c r="D1676">
        <v>20.99</v>
      </c>
      <c r="E1676">
        <v>0.99</v>
      </c>
      <c r="F1676">
        <v>2958</v>
      </c>
      <c r="G1676" t="s">
        <v>2687</v>
      </c>
      <c r="H1676" t="s">
        <v>49</v>
      </c>
      <c r="I1676" t="s">
        <v>28</v>
      </c>
      <c r="J1676" t="s">
        <v>77</v>
      </c>
      <c r="K1676" t="s">
        <v>78</v>
      </c>
      <c r="L1676" t="s">
        <v>31</v>
      </c>
      <c r="M1676" t="s">
        <v>2688</v>
      </c>
      <c r="N1676">
        <v>0.37</v>
      </c>
      <c r="O1676" t="s">
        <v>33</v>
      </c>
      <c r="P1676" t="s">
        <v>61</v>
      </c>
      <c r="Q1676" t="s">
        <v>1858</v>
      </c>
      <c r="R1676" t="s">
        <v>2689</v>
      </c>
      <c r="S1676">
        <v>54956</v>
      </c>
      <c r="T1676" s="3">
        <v>42086</v>
      </c>
      <c r="U1676" s="3">
        <v>42091</v>
      </c>
      <c r="V1676">
        <v>224.96069999999997</v>
      </c>
      <c r="W1676">
        <v>18</v>
      </c>
      <c r="X1676">
        <v>326.02999999999997</v>
      </c>
      <c r="Y1676">
        <v>90265</v>
      </c>
    </row>
    <row r="1677" spans="1:25" x14ac:dyDescent="0.25">
      <c r="A1677">
        <v>19923</v>
      </c>
      <c r="B1677" t="s">
        <v>37</v>
      </c>
      <c r="C1677">
        <v>0.1</v>
      </c>
      <c r="D1677">
        <v>36.549999999999997</v>
      </c>
      <c r="E1677">
        <v>13.89</v>
      </c>
      <c r="F1677">
        <v>2960</v>
      </c>
      <c r="G1677" t="s">
        <v>2690</v>
      </c>
      <c r="H1677" t="s">
        <v>49</v>
      </c>
      <c r="I1677" t="s">
        <v>28</v>
      </c>
      <c r="J1677" t="s">
        <v>29</v>
      </c>
      <c r="K1677" t="s">
        <v>30</v>
      </c>
      <c r="L1677" t="s">
        <v>31</v>
      </c>
      <c r="M1677" t="s">
        <v>1290</v>
      </c>
      <c r="N1677">
        <v>0.41</v>
      </c>
      <c r="O1677" t="s">
        <v>33</v>
      </c>
      <c r="P1677" t="s">
        <v>136</v>
      </c>
      <c r="Q1677" t="s">
        <v>958</v>
      </c>
      <c r="R1677" t="s">
        <v>2691</v>
      </c>
      <c r="S1677">
        <v>72956</v>
      </c>
      <c r="T1677" s="3">
        <v>42099</v>
      </c>
      <c r="U1677" s="3">
        <v>42101</v>
      </c>
      <c r="V1677">
        <v>-89.572000000000003</v>
      </c>
      <c r="W1677">
        <v>11</v>
      </c>
      <c r="X1677">
        <v>379.72</v>
      </c>
      <c r="Y1677">
        <v>90646</v>
      </c>
    </row>
    <row r="1678" spans="1:25" x14ac:dyDescent="0.25">
      <c r="A1678">
        <v>20390</v>
      </c>
      <c r="B1678" t="s">
        <v>25</v>
      </c>
      <c r="C1678">
        <v>7.0000000000000007E-2</v>
      </c>
      <c r="D1678">
        <v>4.76</v>
      </c>
      <c r="E1678">
        <v>0.88</v>
      </c>
      <c r="F1678">
        <v>2962</v>
      </c>
      <c r="G1678" t="s">
        <v>2692</v>
      </c>
      <c r="H1678" t="s">
        <v>27</v>
      </c>
      <c r="I1678" t="s">
        <v>114</v>
      </c>
      <c r="J1678" t="s">
        <v>29</v>
      </c>
      <c r="K1678" t="s">
        <v>93</v>
      </c>
      <c r="L1678" t="s">
        <v>31</v>
      </c>
      <c r="M1678" t="s">
        <v>2564</v>
      </c>
      <c r="N1678">
        <v>0.39</v>
      </c>
      <c r="O1678" t="s">
        <v>33</v>
      </c>
      <c r="P1678" t="s">
        <v>34</v>
      </c>
      <c r="Q1678" t="s">
        <v>255</v>
      </c>
      <c r="R1678" t="s">
        <v>337</v>
      </c>
      <c r="S1678">
        <v>80027</v>
      </c>
      <c r="T1678" s="3">
        <v>42131</v>
      </c>
      <c r="U1678" s="3">
        <v>42133</v>
      </c>
      <c r="V1678">
        <v>33.347699999999996</v>
      </c>
      <c r="W1678">
        <v>10</v>
      </c>
      <c r="X1678">
        <v>48.33</v>
      </c>
      <c r="Y1678">
        <v>88611</v>
      </c>
    </row>
    <row r="1679" spans="1:25" x14ac:dyDescent="0.25">
      <c r="A1679">
        <v>22175</v>
      </c>
      <c r="B1679" t="s">
        <v>47</v>
      </c>
      <c r="C1679">
        <v>0.01</v>
      </c>
      <c r="D1679">
        <v>7.98</v>
      </c>
      <c r="E1679">
        <v>6.5</v>
      </c>
      <c r="F1679">
        <v>2963</v>
      </c>
      <c r="G1679" t="s">
        <v>2693</v>
      </c>
      <c r="H1679" t="s">
        <v>49</v>
      </c>
      <c r="I1679" t="s">
        <v>114</v>
      </c>
      <c r="J1679" t="s">
        <v>29</v>
      </c>
      <c r="K1679" t="s">
        <v>141</v>
      </c>
      <c r="L1679" t="s">
        <v>86</v>
      </c>
      <c r="M1679" t="s">
        <v>2694</v>
      </c>
      <c r="N1679">
        <v>0.59</v>
      </c>
      <c r="O1679" t="s">
        <v>33</v>
      </c>
      <c r="P1679" t="s">
        <v>53</v>
      </c>
      <c r="Q1679" t="s">
        <v>415</v>
      </c>
      <c r="R1679" t="s">
        <v>2695</v>
      </c>
      <c r="S1679">
        <v>21220</v>
      </c>
      <c r="T1679" s="3">
        <v>42177</v>
      </c>
      <c r="U1679" s="3">
        <v>42178</v>
      </c>
      <c r="V1679">
        <v>-34.591999999999999</v>
      </c>
      <c r="W1679">
        <v>4</v>
      </c>
      <c r="X1679">
        <v>34.909999999999997</v>
      </c>
      <c r="Y1679">
        <v>88612</v>
      </c>
    </row>
    <row r="1680" spans="1:25" x14ac:dyDescent="0.25">
      <c r="A1680">
        <v>25953</v>
      </c>
      <c r="B1680" t="s">
        <v>25</v>
      </c>
      <c r="C1680">
        <v>0.06</v>
      </c>
      <c r="D1680">
        <v>42.98</v>
      </c>
      <c r="E1680">
        <v>4.62</v>
      </c>
      <c r="F1680">
        <v>2964</v>
      </c>
      <c r="G1680" t="s">
        <v>2696</v>
      </c>
      <c r="H1680" t="s">
        <v>49</v>
      </c>
      <c r="I1680" t="s">
        <v>114</v>
      </c>
      <c r="J1680" t="s">
        <v>29</v>
      </c>
      <c r="K1680" t="s">
        <v>257</v>
      </c>
      <c r="L1680" t="s">
        <v>59</v>
      </c>
      <c r="M1680" t="s">
        <v>1888</v>
      </c>
      <c r="N1680">
        <v>0.56000000000000005</v>
      </c>
      <c r="O1680" t="s">
        <v>33</v>
      </c>
      <c r="P1680" t="s">
        <v>53</v>
      </c>
      <c r="Q1680" t="s">
        <v>154</v>
      </c>
      <c r="R1680" t="s">
        <v>1961</v>
      </c>
      <c r="S1680">
        <v>43050</v>
      </c>
      <c r="T1680" s="3">
        <v>42115</v>
      </c>
      <c r="U1680" s="3">
        <v>42117</v>
      </c>
      <c r="V1680">
        <v>-24.63</v>
      </c>
      <c r="W1680">
        <v>1</v>
      </c>
      <c r="X1680">
        <v>47.04</v>
      </c>
      <c r="Y1680">
        <v>88610</v>
      </c>
    </row>
    <row r="1681" spans="1:25" x14ac:dyDescent="0.25">
      <c r="A1681">
        <v>21390</v>
      </c>
      <c r="B1681" t="s">
        <v>37</v>
      </c>
      <c r="C1681">
        <v>0.08</v>
      </c>
      <c r="D1681">
        <v>9.68</v>
      </c>
      <c r="E1681">
        <v>2.0299999999999998</v>
      </c>
      <c r="F1681">
        <v>2968</v>
      </c>
      <c r="G1681" t="s">
        <v>2697</v>
      </c>
      <c r="H1681" t="s">
        <v>49</v>
      </c>
      <c r="I1681" t="s">
        <v>58</v>
      </c>
      <c r="J1681" t="s">
        <v>29</v>
      </c>
      <c r="K1681" t="s">
        <v>93</v>
      </c>
      <c r="L1681" t="s">
        <v>31</v>
      </c>
      <c r="M1681" t="s">
        <v>2698</v>
      </c>
      <c r="N1681">
        <v>0.37</v>
      </c>
      <c r="O1681" t="s">
        <v>33</v>
      </c>
      <c r="P1681" t="s">
        <v>136</v>
      </c>
      <c r="Q1681" t="s">
        <v>362</v>
      </c>
      <c r="R1681" t="s">
        <v>2699</v>
      </c>
      <c r="S1681">
        <v>33021</v>
      </c>
      <c r="T1681" s="3">
        <v>42057</v>
      </c>
      <c r="U1681" s="3">
        <v>42059</v>
      </c>
      <c r="V1681">
        <v>-536.24199999999996</v>
      </c>
      <c r="W1681">
        <v>1</v>
      </c>
      <c r="X1681">
        <v>10.94</v>
      </c>
      <c r="Y1681">
        <v>86085</v>
      </c>
    </row>
    <row r="1682" spans="1:25" x14ac:dyDescent="0.25">
      <c r="A1682">
        <v>21391</v>
      </c>
      <c r="B1682" t="s">
        <v>37</v>
      </c>
      <c r="C1682">
        <v>0.04</v>
      </c>
      <c r="D1682">
        <v>150.97999999999999</v>
      </c>
      <c r="E1682">
        <v>16.010000000000002</v>
      </c>
      <c r="F1682">
        <v>2968</v>
      </c>
      <c r="G1682" t="s">
        <v>2697</v>
      </c>
      <c r="H1682" t="s">
        <v>39</v>
      </c>
      <c r="I1682" t="s">
        <v>58</v>
      </c>
      <c r="J1682" t="s">
        <v>41</v>
      </c>
      <c r="K1682" t="s">
        <v>152</v>
      </c>
      <c r="L1682" t="s">
        <v>121</v>
      </c>
      <c r="M1682" t="s">
        <v>2700</v>
      </c>
      <c r="N1682">
        <v>0.7</v>
      </c>
      <c r="O1682" t="s">
        <v>33</v>
      </c>
      <c r="P1682" t="s">
        <v>136</v>
      </c>
      <c r="Q1682" t="s">
        <v>362</v>
      </c>
      <c r="R1682" t="s">
        <v>2699</v>
      </c>
      <c r="S1682">
        <v>33021</v>
      </c>
      <c r="T1682" s="3">
        <v>42057</v>
      </c>
      <c r="U1682" s="3">
        <v>42058</v>
      </c>
      <c r="V1682">
        <v>-125.86000000000001</v>
      </c>
      <c r="W1682">
        <v>5</v>
      </c>
      <c r="X1682">
        <v>731.38</v>
      </c>
      <c r="Y1682">
        <v>86085</v>
      </c>
    </row>
    <row r="1683" spans="1:25" x14ac:dyDescent="0.25">
      <c r="A1683">
        <v>18041</v>
      </c>
      <c r="B1683" t="s">
        <v>25</v>
      </c>
      <c r="C1683">
        <v>0.06</v>
      </c>
      <c r="D1683">
        <v>363.25</v>
      </c>
      <c r="E1683">
        <v>19.989999999999998</v>
      </c>
      <c r="F1683">
        <v>2968</v>
      </c>
      <c r="G1683" t="s">
        <v>2697</v>
      </c>
      <c r="H1683" t="s">
        <v>49</v>
      </c>
      <c r="I1683" t="s">
        <v>58</v>
      </c>
      <c r="J1683" t="s">
        <v>29</v>
      </c>
      <c r="K1683" t="s">
        <v>257</v>
      </c>
      <c r="L1683" t="s">
        <v>59</v>
      </c>
      <c r="M1683" t="s">
        <v>1253</v>
      </c>
      <c r="N1683">
        <v>0.56999999999999995</v>
      </c>
      <c r="O1683" t="s">
        <v>33</v>
      </c>
      <c r="P1683" t="s">
        <v>136</v>
      </c>
      <c r="Q1683" t="s">
        <v>362</v>
      </c>
      <c r="R1683" t="s">
        <v>2699</v>
      </c>
      <c r="S1683">
        <v>33021</v>
      </c>
      <c r="T1683" s="3">
        <v>42091</v>
      </c>
      <c r="U1683" s="3">
        <v>42093</v>
      </c>
      <c r="V1683">
        <v>36.164099999999998</v>
      </c>
      <c r="W1683">
        <v>1</v>
      </c>
      <c r="X1683">
        <v>344.87</v>
      </c>
      <c r="Y1683">
        <v>86086</v>
      </c>
    </row>
    <row r="1684" spans="1:25" x14ac:dyDescent="0.25">
      <c r="A1684">
        <v>21096</v>
      </c>
      <c r="B1684" t="s">
        <v>25</v>
      </c>
      <c r="C1684">
        <v>0.01</v>
      </c>
      <c r="D1684">
        <v>30.97</v>
      </c>
      <c r="E1684">
        <v>4</v>
      </c>
      <c r="F1684">
        <v>2973</v>
      </c>
      <c r="G1684" t="s">
        <v>2701</v>
      </c>
      <c r="H1684" t="s">
        <v>49</v>
      </c>
      <c r="I1684" t="s">
        <v>40</v>
      </c>
      <c r="J1684" t="s">
        <v>77</v>
      </c>
      <c r="K1684" t="s">
        <v>180</v>
      </c>
      <c r="L1684" t="s">
        <v>59</v>
      </c>
      <c r="M1684" t="s">
        <v>2702</v>
      </c>
      <c r="N1684">
        <v>0.74</v>
      </c>
      <c r="O1684" t="s">
        <v>33</v>
      </c>
      <c r="P1684" t="s">
        <v>61</v>
      </c>
      <c r="Q1684" t="s">
        <v>1858</v>
      </c>
      <c r="R1684" t="s">
        <v>2703</v>
      </c>
      <c r="S1684">
        <v>53151</v>
      </c>
      <c r="T1684" s="3">
        <v>42107</v>
      </c>
      <c r="U1684" s="3">
        <v>42109</v>
      </c>
      <c r="V1684">
        <v>17.102799999999998</v>
      </c>
      <c r="W1684">
        <v>17</v>
      </c>
      <c r="X1684">
        <v>523.05999999999995</v>
      </c>
      <c r="Y1684">
        <v>87186</v>
      </c>
    </row>
    <row r="1685" spans="1:25" x14ac:dyDescent="0.25">
      <c r="A1685">
        <v>21097</v>
      </c>
      <c r="B1685" t="s">
        <v>25</v>
      </c>
      <c r="C1685">
        <v>0.08</v>
      </c>
      <c r="D1685">
        <v>125.99</v>
      </c>
      <c r="E1685">
        <v>7.69</v>
      </c>
      <c r="F1685">
        <v>2973</v>
      </c>
      <c r="G1685" t="s">
        <v>2701</v>
      </c>
      <c r="H1685" t="s">
        <v>49</v>
      </c>
      <c r="I1685" t="s">
        <v>40</v>
      </c>
      <c r="J1685" t="s">
        <v>77</v>
      </c>
      <c r="K1685" t="s">
        <v>78</v>
      </c>
      <c r="L1685" t="s">
        <v>59</v>
      </c>
      <c r="M1685" t="s">
        <v>1225</v>
      </c>
      <c r="N1685">
        <v>0.57999999999999996</v>
      </c>
      <c r="O1685" t="s">
        <v>33</v>
      </c>
      <c r="P1685" t="s">
        <v>61</v>
      </c>
      <c r="Q1685" t="s">
        <v>1858</v>
      </c>
      <c r="R1685" t="s">
        <v>2703</v>
      </c>
      <c r="S1685">
        <v>53151</v>
      </c>
      <c r="T1685" s="3">
        <v>42107</v>
      </c>
      <c r="U1685" s="3">
        <v>42109</v>
      </c>
      <c r="V1685">
        <v>1269.3819599999999</v>
      </c>
      <c r="W1685">
        <v>23</v>
      </c>
      <c r="X1685">
        <v>2424.6799999999998</v>
      </c>
      <c r="Y1685">
        <v>87186</v>
      </c>
    </row>
    <row r="1686" spans="1:25" x14ac:dyDescent="0.25">
      <c r="A1686">
        <v>24770</v>
      </c>
      <c r="B1686" t="s">
        <v>47</v>
      </c>
      <c r="C1686">
        <v>0.1</v>
      </c>
      <c r="D1686">
        <v>442.14</v>
      </c>
      <c r="E1686">
        <v>14.7</v>
      </c>
      <c r="F1686">
        <v>2973</v>
      </c>
      <c r="G1686" t="s">
        <v>2701</v>
      </c>
      <c r="H1686" t="s">
        <v>39</v>
      </c>
      <c r="I1686" t="s">
        <v>40</v>
      </c>
      <c r="J1686" t="s">
        <v>77</v>
      </c>
      <c r="K1686" t="s">
        <v>85</v>
      </c>
      <c r="L1686" t="s">
        <v>43</v>
      </c>
      <c r="M1686" t="s">
        <v>336</v>
      </c>
      <c r="N1686">
        <v>0.56000000000000005</v>
      </c>
      <c r="O1686" t="s">
        <v>33</v>
      </c>
      <c r="P1686" t="s">
        <v>61</v>
      </c>
      <c r="Q1686" t="s">
        <v>1858</v>
      </c>
      <c r="R1686" t="s">
        <v>2703</v>
      </c>
      <c r="S1686">
        <v>53151</v>
      </c>
      <c r="T1686" s="3">
        <v>42144</v>
      </c>
      <c r="U1686" s="3">
        <v>42145</v>
      </c>
      <c r="V1686">
        <v>137.68794000000014</v>
      </c>
      <c r="W1686">
        <v>6</v>
      </c>
      <c r="X1686">
        <v>2411.4299999999998</v>
      </c>
      <c r="Y1686">
        <v>87187</v>
      </c>
    </row>
    <row r="1687" spans="1:25" x14ac:dyDescent="0.25">
      <c r="A1687">
        <v>19599</v>
      </c>
      <c r="B1687" t="s">
        <v>56</v>
      </c>
      <c r="C1687">
        <v>0.01</v>
      </c>
      <c r="D1687">
        <v>35.99</v>
      </c>
      <c r="E1687">
        <v>0.99</v>
      </c>
      <c r="F1687">
        <v>2976</v>
      </c>
      <c r="G1687" t="s">
        <v>2704</v>
      </c>
      <c r="H1687" t="s">
        <v>49</v>
      </c>
      <c r="I1687" t="s">
        <v>58</v>
      </c>
      <c r="J1687" t="s">
        <v>77</v>
      </c>
      <c r="K1687" t="s">
        <v>78</v>
      </c>
      <c r="L1687" t="s">
        <v>51</v>
      </c>
      <c r="M1687" t="s">
        <v>2385</v>
      </c>
      <c r="N1687">
        <v>0.35</v>
      </c>
      <c r="O1687" t="s">
        <v>33</v>
      </c>
      <c r="P1687" t="s">
        <v>61</v>
      </c>
      <c r="Q1687" t="s">
        <v>1858</v>
      </c>
      <c r="R1687" t="s">
        <v>2705</v>
      </c>
      <c r="S1687">
        <v>53154</v>
      </c>
      <c r="T1687" s="3">
        <v>42146</v>
      </c>
      <c r="U1687" s="3">
        <v>42147</v>
      </c>
      <c r="V1687">
        <v>882.48239999999998</v>
      </c>
      <c r="W1687">
        <v>41</v>
      </c>
      <c r="X1687">
        <v>1278.96</v>
      </c>
      <c r="Y1687">
        <v>89047</v>
      </c>
    </row>
    <row r="1688" spans="1:25" x14ac:dyDescent="0.25">
      <c r="A1688">
        <v>20182</v>
      </c>
      <c r="B1688" t="s">
        <v>47</v>
      </c>
      <c r="C1688">
        <v>0.09</v>
      </c>
      <c r="D1688">
        <v>2.94</v>
      </c>
      <c r="E1688">
        <v>0.7</v>
      </c>
      <c r="F1688">
        <v>2979</v>
      </c>
      <c r="G1688" t="s">
        <v>2706</v>
      </c>
      <c r="H1688" t="s">
        <v>49</v>
      </c>
      <c r="I1688" t="s">
        <v>28</v>
      </c>
      <c r="J1688" t="s">
        <v>29</v>
      </c>
      <c r="K1688" t="s">
        <v>30</v>
      </c>
      <c r="L1688" t="s">
        <v>31</v>
      </c>
      <c r="M1688" t="s">
        <v>112</v>
      </c>
      <c r="N1688">
        <v>0.57999999999999996</v>
      </c>
      <c r="O1688" t="s">
        <v>33</v>
      </c>
      <c r="P1688" t="s">
        <v>61</v>
      </c>
      <c r="Q1688" t="s">
        <v>2659</v>
      </c>
      <c r="R1688" t="s">
        <v>2707</v>
      </c>
      <c r="S1688">
        <v>58601</v>
      </c>
      <c r="T1688" s="3">
        <v>42031</v>
      </c>
      <c r="U1688" s="3">
        <v>42032</v>
      </c>
      <c r="V1688">
        <v>6.3840000000000003</v>
      </c>
      <c r="W1688">
        <v>9</v>
      </c>
      <c r="X1688">
        <v>25.22</v>
      </c>
      <c r="Y1688">
        <v>86544</v>
      </c>
    </row>
    <row r="1689" spans="1:25" x14ac:dyDescent="0.25">
      <c r="A1689">
        <v>18169</v>
      </c>
      <c r="B1689" t="s">
        <v>47</v>
      </c>
      <c r="C1689">
        <v>0.02</v>
      </c>
      <c r="D1689">
        <v>5.34</v>
      </c>
      <c r="E1689">
        <v>2.99</v>
      </c>
      <c r="F1689">
        <v>2979</v>
      </c>
      <c r="G1689" t="s">
        <v>2706</v>
      </c>
      <c r="H1689" t="s">
        <v>49</v>
      </c>
      <c r="I1689" t="s">
        <v>28</v>
      </c>
      <c r="J1689" t="s">
        <v>29</v>
      </c>
      <c r="K1689" t="s">
        <v>109</v>
      </c>
      <c r="L1689" t="s">
        <v>59</v>
      </c>
      <c r="M1689" t="s">
        <v>822</v>
      </c>
      <c r="N1689">
        <v>0.38</v>
      </c>
      <c r="O1689" t="s">
        <v>33</v>
      </c>
      <c r="P1689" t="s">
        <v>61</v>
      </c>
      <c r="Q1689" t="s">
        <v>2659</v>
      </c>
      <c r="R1689" t="s">
        <v>2707</v>
      </c>
      <c r="S1689">
        <v>58601</v>
      </c>
      <c r="T1689" s="3">
        <v>42061</v>
      </c>
      <c r="U1689" s="3">
        <v>42063</v>
      </c>
      <c r="V1689">
        <v>5.2955000000000005</v>
      </c>
      <c r="W1689">
        <v>6</v>
      </c>
      <c r="X1689">
        <v>34.729999999999997</v>
      </c>
      <c r="Y1689">
        <v>86545</v>
      </c>
    </row>
    <row r="1690" spans="1:25" x14ac:dyDescent="0.25">
      <c r="A1690">
        <v>18170</v>
      </c>
      <c r="B1690" t="s">
        <v>47</v>
      </c>
      <c r="C1690">
        <v>0.03</v>
      </c>
      <c r="D1690">
        <v>40.98</v>
      </c>
      <c r="E1690">
        <v>7.47</v>
      </c>
      <c r="F1690">
        <v>2979</v>
      </c>
      <c r="G1690" t="s">
        <v>2706</v>
      </c>
      <c r="H1690" t="s">
        <v>49</v>
      </c>
      <c r="I1690" t="s">
        <v>28</v>
      </c>
      <c r="J1690" t="s">
        <v>29</v>
      </c>
      <c r="K1690" t="s">
        <v>109</v>
      </c>
      <c r="L1690" t="s">
        <v>59</v>
      </c>
      <c r="M1690" t="s">
        <v>1373</v>
      </c>
      <c r="N1690">
        <v>0.37</v>
      </c>
      <c r="O1690" t="s">
        <v>33</v>
      </c>
      <c r="P1690" t="s">
        <v>61</v>
      </c>
      <c r="Q1690" t="s">
        <v>2659</v>
      </c>
      <c r="R1690" t="s">
        <v>2707</v>
      </c>
      <c r="S1690">
        <v>58601</v>
      </c>
      <c r="T1690" s="3">
        <v>42061</v>
      </c>
      <c r="U1690" s="3">
        <v>42062</v>
      </c>
      <c r="V1690">
        <v>170.79569999999998</v>
      </c>
      <c r="W1690">
        <v>6</v>
      </c>
      <c r="X1690">
        <v>247.53</v>
      </c>
      <c r="Y1690">
        <v>86545</v>
      </c>
    </row>
    <row r="1691" spans="1:25" x14ac:dyDescent="0.25">
      <c r="A1691">
        <v>18133</v>
      </c>
      <c r="B1691" t="s">
        <v>37</v>
      </c>
      <c r="C1691">
        <v>0.01</v>
      </c>
      <c r="D1691">
        <v>5.84</v>
      </c>
      <c r="E1691">
        <v>0.83</v>
      </c>
      <c r="F1691">
        <v>2979</v>
      </c>
      <c r="G1691" t="s">
        <v>2706</v>
      </c>
      <c r="H1691" t="s">
        <v>49</v>
      </c>
      <c r="I1691" t="s">
        <v>28</v>
      </c>
      <c r="J1691" t="s">
        <v>29</v>
      </c>
      <c r="K1691" t="s">
        <v>30</v>
      </c>
      <c r="L1691" t="s">
        <v>31</v>
      </c>
      <c r="M1691" t="s">
        <v>944</v>
      </c>
      <c r="N1691">
        <v>0.49</v>
      </c>
      <c r="O1691" t="s">
        <v>33</v>
      </c>
      <c r="P1691" t="s">
        <v>61</v>
      </c>
      <c r="Q1691" t="s">
        <v>2659</v>
      </c>
      <c r="R1691" t="s">
        <v>2707</v>
      </c>
      <c r="S1691">
        <v>58601</v>
      </c>
      <c r="T1691" s="3">
        <v>42169</v>
      </c>
      <c r="U1691" s="3">
        <v>42171</v>
      </c>
      <c r="V1691">
        <v>16.091999999999999</v>
      </c>
      <c r="W1691">
        <v>4</v>
      </c>
      <c r="X1691">
        <v>23.89</v>
      </c>
      <c r="Y1691">
        <v>86546</v>
      </c>
    </row>
    <row r="1692" spans="1:25" x14ac:dyDescent="0.25">
      <c r="A1692">
        <v>20183</v>
      </c>
      <c r="B1692" t="s">
        <v>47</v>
      </c>
      <c r="C1692">
        <v>0.03</v>
      </c>
      <c r="D1692">
        <v>43.98</v>
      </c>
      <c r="E1692">
        <v>8.99</v>
      </c>
      <c r="F1692">
        <v>2980</v>
      </c>
      <c r="G1692" t="s">
        <v>2708</v>
      </c>
      <c r="H1692" t="s">
        <v>49</v>
      </c>
      <c r="I1692" t="s">
        <v>28</v>
      </c>
      <c r="J1692" t="s">
        <v>29</v>
      </c>
      <c r="K1692" t="s">
        <v>30</v>
      </c>
      <c r="L1692" t="s">
        <v>51</v>
      </c>
      <c r="M1692" t="s">
        <v>1118</v>
      </c>
      <c r="N1692">
        <v>0.57999999999999996</v>
      </c>
      <c r="O1692" t="s">
        <v>33</v>
      </c>
      <c r="P1692" t="s">
        <v>53</v>
      </c>
      <c r="Q1692" t="s">
        <v>154</v>
      </c>
      <c r="R1692" t="s">
        <v>2709</v>
      </c>
      <c r="S1692">
        <v>44870</v>
      </c>
      <c r="T1692" s="3">
        <v>42031</v>
      </c>
      <c r="U1692" s="3">
        <v>42033</v>
      </c>
      <c r="V1692">
        <v>274.0788</v>
      </c>
      <c r="W1692">
        <v>10</v>
      </c>
      <c r="X1692">
        <v>454.4</v>
      </c>
      <c r="Y1692">
        <v>86544</v>
      </c>
    </row>
    <row r="1693" spans="1:25" x14ac:dyDescent="0.25">
      <c r="A1693">
        <v>20184</v>
      </c>
      <c r="B1693" t="s">
        <v>47</v>
      </c>
      <c r="C1693">
        <v>0.06</v>
      </c>
      <c r="D1693">
        <v>1.1399999999999999</v>
      </c>
      <c r="E1693">
        <v>0.7</v>
      </c>
      <c r="F1693">
        <v>2980</v>
      </c>
      <c r="G1693" t="s">
        <v>2708</v>
      </c>
      <c r="H1693" t="s">
        <v>49</v>
      </c>
      <c r="I1693" t="s">
        <v>28</v>
      </c>
      <c r="J1693" t="s">
        <v>29</v>
      </c>
      <c r="K1693" t="s">
        <v>66</v>
      </c>
      <c r="L1693" t="s">
        <v>31</v>
      </c>
      <c r="M1693" t="s">
        <v>1010</v>
      </c>
      <c r="N1693">
        <v>0.38</v>
      </c>
      <c r="O1693" t="s">
        <v>33</v>
      </c>
      <c r="P1693" t="s">
        <v>53</v>
      </c>
      <c r="Q1693" t="s">
        <v>154</v>
      </c>
      <c r="R1693" t="s">
        <v>2709</v>
      </c>
      <c r="S1693">
        <v>44870</v>
      </c>
      <c r="T1693" s="3">
        <v>42031</v>
      </c>
      <c r="U1693" s="3">
        <v>42034</v>
      </c>
      <c r="V1693">
        <v>-3.782</v>
      </c>
      <c r="W1693">
        <v>13</v>
      </c>
      <c r="X1693">
        <v>14.53</v>
      </c>
      <c r="Y1693">
        <v>86544</v>
      </c>
    </row>
    <row r="1694" spans="1:25" x14ac:dyDescent="0.25">
      <c r="A1694">
        <v>20435</v>
      </c>
      <c r="B1694" t="s">
        <v>56</v>
      </c>
      <c r="C1694">
        <v>7.0000000000000007E-2</v>
      </c>
      <c r="D1694">
        <v>2.61</v>
      </c>
      <c r="E1694">
        <v>0.5</v>
      </c>
      <c r="F1694">
        <v>2980</v>
      </c>
      <c r="G1694" t="s">
        <v>2708</v>
      </c>
      <c r="H1694" t="s">
        <v>49</v>
      </c>
      <c r="I1694" t="s">
        <v>28</v>
      </c>
      <c r="J1694" t="s">
        <v>29</v>
      </c>
      <c r="K1694" t="s">
        <v>134</v>
      </c>
      <c r="L1694" t="s">
        <v>59</v>
      </c>
      <c r="M1694" t="s">
        <v>1138</v>
      </c>
      <c r="N1694">
        <v>0.39</v>
      </c>
      <c r="O1694" t="s">
        <v>33</v>
      </c>
      <c r="P1694" t="s">
        <v>53</v>
      </c>
      <c r="Q1694" t="s">
        <v>154</v>
      </c>
      <c r="R1694" t="s">
        <v>2709</v>
      </c>
      <c r="S1694">
        <v>44870</v>
      </c>
      <c r="T1694" s="3">
        <v>42060</v>
      </c>
      <c r="U1694" s="3">
        <v>42062</v>
      </c>
      <c r="V1694">
        <v>10.798499999999999</v>
      </c>
      <c r="W1694">
        <v>6</v>
      </c>
      <c r="X1694">
        <v>15.65</v>
      </c>
      <c r="Y1694">
        <v>86547</v>
      </c>
    </row>
    <row r="1695" spans="1:25" x14ac:dyDescent="0.25">
      <c r="A1695">
        <v>23110</v>
      </c>
      <c r="B1695" t="s">
        <v>106</v>
      </c>
      <c r="C1695">
        <v>0.04</v>
      </c>
      <c r="D1695">
        <v>2.88</v>
      </c>
      <c r="E1695">
        <v>1.01</v>
      </c>
      <c r="F1695">
        <v>2980</v>
      </c>
      <c r="G1695" t="s">
        <v>2708</v>
      </c>
      <c r="H1695" t="s">
        <v>49</v>
      </c>
      <c r="I1695" t="s">
        <v>28</v>
      </c>
      <c r="J1695" t="s">
        <v>29</v>
      </c>
      <c r="K1695" t="s">
        <v>30</v>
      </c>
      <c r="L1695" t="s">
        <v>31</v>
      </c>
      <c r="M1695" t="s">
        <v>794</v>
      </c>
      <c r="N1695">
        <v>0.55000000000000004</v>
      </c>
      <c r="O1695" t="s">
        <v>33</v>
      </c>
      <c r="P1695" t="s">
        <v>53</v>
      </c>
      <c r="Q1695" t="s">
        <v>154</v>
      </c>
      <c r="R1695" t="s">
        <v>2709</v>
      </c>
      <c r="S1695">
        <v>44870</v>
      </c>
      <c r="T1695" s="3">
        <v>42154</v>
      </c>
      <c r="U1695" s="3">
        <v>42159</v>
      </c>
      <c r="V1695">
        <v>15.246</v>
      </c>
      <c r="W1695">
        <v>39</v>
      </c>
      <c r="X1695">
        <v>111.92</v>
      </c>
      <c r="Y1695">
        <v>86548</v>
      </c>
    </row>
    <row r="1696" spans="1:25" x14ac:dyDescent="0.25">
      <c r="A1696">
        <v>20816</v>
      </c>
      <c r="B1696" t="s">
        <v>47</v>
      </c>
      <c r="C1696">
        <v>0.09</v>
      </c>
      <c r="D1696">
        <v>100.98</v>
      </c>
      <c r="E1696">
        <v>35.840000000000003</v>
      </c>
      <c r="F1696">
        <v>2987</v>
      </c>
      <c r="G1696" t="s">
        <v>2710</v>
      </c>
      <c r="H1696" t="s">
        <v>39</v>
      </c>
      <c r="I1696" t="s">
        <v>40</v>
      </c>
      <c r="J1696" t="s">
        <v>41</v>
      </c>
      <c r="K1696" t="s">
        <v>191</v>
      </c>
      <c r="L1696" t="s">
        <v>121</v>
      </c>
      <c r="M1696" t="s">
        <v>260</v>
      </c>
      <c r="N1696">
        <v>0.62</v>
      </c>
      <c r="O1696" t="s">
        <v>33</v>
      </c>
      <c r="P1696" t="s">
        <v>61</v>
      </c>
      <c r="Q1696" t="s">
        <v>330</v>
      </c>
      <c r="R1696" t="s">
        <v>2711</v>
      </c>
      <c r="S1696">
        <v>50265</v>
      </c>
      <c r="T1696" s="3">
        <v>42183</v>
      </c>
      <c r="U1696" s="3">
        <v>42183</v>
      </c>
      <c r="V1696">
        <v>-103.624</v>
      </c>
      <c r="W1696">
        <v>17</v>
      </c>
      <c r="X1696">
        <v>1700.38</v>
      </c>
      <c r="Y1696">
        <v>91180</v>
      </c>
    </row>
    <row r="1697" spans="1:25" x14ac:dyDescent="0.25">
      <c r="A1697">
        <v>20817</v>
      </c>
      <c r="B1697" t="s">
        <v>47</v>
      </c>
      <c r="C1697">
        <v>0.1</v>
      </c>
      <c r="D1697">
        <v>5.78</v>
      </c>
      <c r="E1697">
        <v>7.96</v>
      </c>
      <c r="F1697">
        <v>2987</v>
      </c>
      <c r="G1697" t="s">
        <v>2710</v>
      </c>
      <c r="H1697" t="s">
        <v>49</v>
      </c>
      <c r="I1697" t="s">
        <v>40</v>
      </c>
      <c r="J1697" t="s">
        <v>29</v>
      </c>
      <c r="K1697" t="s">
        <v>93</v>
      </c>
      <c r="L1697" t="s">
        <v>59</v>
      </c>
      <c r="M1697" t="s">
        <v>2712</v>
      </c>
      <c r="N1697">
        <v>0.36</v>
      </c>
      <c r="O1697" t="s">
        <v>33</v>
      </c>
      <c r="P1697" t="s">
        <v>61</v>
      </c>
      <c r="Q1697" t="s">
        <v>330</v>
      </c>
      <c r="R1697" t="s">
        <v>2711</v>
      </c>
      <c r="S1697">
        <v>50265</v>
      </c>
      <c r="T1697" s="3">
        <v>42183</v>
      </c>
      <c r="U1697" s="3">
        <v>42183</v>
      </c>
      <c r="V1697">
        <v>-57.823999999999998</v>
      </c>
      <c r="W1697">
        <v>6</v>
      </c>
      <c r="X1697">
        <v>35.96</v>
      </c>
      <c r="Y1697">
        <v>91180</v>
      </c>
    </row>
    <row r="1698" spans="1:25" x14ac:dyDescent="0.25">
      <c r="A1698">
        <v>22473</v>
      </c>
      <c r="B1698" t="s">
        <v>106</v>
      </c>
      <c r="C1698">
        <v>0.05</v>
      </c>
      <c r="D1698">
        <v>70.97</v>
      </c>
      <c r="E1698">
        <v>3.5</v>
      </c>
      <c r="F1698">
        <v>2991</v>
      </c>
      <c r="G1698" t="s">
        <v>2713</v>
      </c>
      <c r="H1698" t="s">
        <v>49</v>
      </c>
      <c r="I1698" t="s">
        <v>40</v>
      </c>
      <c r="J1698" t="s">
        <v>29</v>
      </c>
      <c r="K1698" t="s">
        <v>257</v>
      </c>
      <c r="L1698" t="s">
        <v>59</v>
      </c>
      <c r="M1698" t="s">
        <v>672</v>
      </c>
      <c r="N1698">
        <v>0.59</v>
      </c>
      <c r="O1698" t="s">
        <v>33</v>
      </c>
      <c r="P1698" t="s">
        <v>61</v>
      </c>
      <c r="Q1698" t="s">
        <v>1858</v>
      </c>
      <c r="R1698" t="s">
        <v>2714</v>
      </c>
      <c r="S1698">
        <v>53402</v>
      </c>
      <c r="T1698" s="3">
        <v>42132</v>
      </c>
      <c r="U1698" s="3">
        <v>42137</v>
      </c>
      <c r="V1698">
        <v>18.218000000000018</v>
      </c>
      <c r="W1698">
        <v>2</v>
      </c>
      <c r="X1698">
        <v>141.59</v>
      </c>
      <c r="Y1698">
        <v>91466</v>
      </c>
    </row>
    <row r="1699" spans="1:25" x14ac:dyDescent="0.25">
      <c r="A1699">
        <v>22476</v>
      </c>
      <c r="B1699" t="s">
        <v>106</v>
      </c>
      <c r="C1699">
        <v>0</v>
      </c>
      <c r="D1699">
        <v>5.28</v>
      </c>
      <c r="E1699">
        <v>6.26</v>
      </c>
      <c r="F1699">
        <v>2992</v>
      </c>
      <c r="G1699" t="s">
        <v>2715</v>
      </c>
      <c r="H1699" t="s">
        <v>49</v>
      </c>
      <c r="I1699" t="s">
        <v>40</v>
      </c>
      <c r="J1699" t="s">
        <v>29</v>
      </c>
      <c r="K1699" t="s">
        <v>93</v>
      </c>
      <c r="L1699" t="s">
        <v>59</v>
      </c>
      <c r="M1699" t="s">
        <v>1363</v>
      </c>
      <c r="N1699">
        <v>0.4</v>
      </c>
      <c r="O1699" t="s">
        <v>33</v>
      </c>
      <c r="P1699" t="s">
        <v>61</v>
      </c>
      <c r="Q1699" t="s">
        <v>1858</v>
      </c>
      <c r="R1699" t="s">
        <v>2716</v>
      </c>
      <c r="S1699">
        <v>53081</v>
      </c>
      <c r="T1699" s="3">
        <v>42132</v>
      </c>
      <c r="U1699" s="3">
        <v>42139</v>
      </c>
      <c r="V1699">
        <v>25.058000000000035</v>
      </c>
      <c r="W1699">
        <v>36</v>
      </c>
      <c r="X1699">
        <v>203.05</v>
      </c>
      <c r="Y1699">
        <v>91466</v>
      </c>
    </row>
    <row r="1700" spans="1:25" x14ac:dyDescent="0.25">
      <c r="A1700">
        <v>20891</v>
      </c>
      <c r="B1700" t="s">
        <v>37</v>
      </c>
      <c r="C1700">
        <v>0.03</v>
      </c>
      <c r="D1700">
        <v>10.98</v>
      </c>
      <c r="E1700">
        <v>3.37</v>
      </c>
      <c r="F1700">
        <v>2999</v>
      </c>
      <c r="G1700" t="s">
        <v>2717</v>
      </c>
      <c r="H1700" t="s">
        <v>49</v>
      </c>
      <c r="I1700" t="s">
        <v>114</v>
      </c>
      <c r="J1700" t="s">
        <v>29</v>
      </c>
      <c r="K1700" t="s">
        <v>174</v>
      </c>
      <c r="L1700" t="s">
        <v>51</v>
      </c>
      <c r="M1700" t="s">
        <v>225</v>
      </c>
      <c r="N1700">
        <v>0.56999999999999995</v>
      </c>
      <c r="O1700" t="s">
        <v>33</v>
      </c>
      <c r="P1700" t="s">
        <v>61</v>
      </c>
      <c r="Q1700" t="s">
        <v>300</v>
      </c>
      <c r="R1700" t="s">
        <v>2718</v>
      </c>
      <c r="S1700">
        <v>48237</v>
      </c>
      <c r="T1700" s="3">
        <v>42104</v>
      </c>
      <c r="U1700" s="3">
        <v>42105</v>
      </c>
      <c r="V1700">
        <v>11.82</v>
      </c>
      <c r="W1700">
        <v>5</v>
      </c>
      <c r="X1700">
        <v>56.19</v>
      </c>
      <c r="Y1700">
        <v>87041</v>
      </c>
    </row>
    <row r="1701" spans="1:25" x14ac:dyDescent="0.25">
      <c r="A1701">
        <v>21499</v>
      </c>
      <c r="B1701" t="s">
        <v>106</v>
      </c>
      <c r="C1701">
        <v>0.01</v>
      </c>
      <c r="D1701">
        <v>10.14</v>
      </c>
      <c r="E1701">
        <v>2.27</v>
      </c>
      <c r="F1701">
        <v>3000</v>
      </c>
      <c r="G1701" t="s">
        <v>2719</v>
      </c>
      <c r="H1701" t="s">
        <v>49</v>
      </c>
      <c r="I1701" t="s">
        <v>114</v>
      </c>
      <c r="J1701" t="s">
        <v>29</v>
      </c>
      <c r="K1701" t="s">
        <v>93</v>
      </c>
      <c r="L1701" t="s">
        <v>31</v>
      </c>
      <c r="M1701" t="s">
        <v>270</v>
      </c>
      <c r="N1701">
        <v>0.36</v>
      </c>
      <c r="O1701" t="s">
        <v>33</v>
      </c>
      <c r="P1701" t="s">
        <v>61</v>
      </c>
      <c r="Q1701" t="s">
        <v>300</v>
      </c>
      <c r="R1701" t="s">
        <v>2720</v>
      </c>
      <c r="S1701">
        <v>48342</v>
      </c>
      <c r="T1701" s="3">
        <v>42030</v>
      </c>
      <c r="U1701" s="3">
        <v>42032</v>
      </c>
      <c r="V1701">
        <v>28.151999999999997</v>
      </c>
      <c r="W1701">
        <v>4</v>
      </c>
      <c r="X1701">
        <v>40.799999999999997</v>
      </c>
      <c r="Y1701">
        <v>87042</v>
      </c>
    </row>
    <row r="1702" spans="1:25" x14ac:dyDescent="0.25">
      <c r="A1702">
        <v>23836</v>
      </c>
      <c r="B1702" t="s">
        <v>37</v>
      </c>
      <c r="C1702">
        <v>0.03</v>
      </c>
      <c r="D1702">
        <v>5.4</v>
      </c>
      <c r="E1702">
        <v>7.78</v>
      </c>
      <c r="F1702">
        <v>3001</v>
      </c>
      <c r="G1702" t="s">
        <v>2721</v>
      </c>
      <c r="H1702" t="s">
        <v>49</v>
      </c>
      <c r="I1702" t="s">
        <v>114</v>
      </c>
      <c r="J1702" t="s">
        <v>29</v>
      </c>
      <c r="K1702" t="s">
        <v>109</v>
      </c>
      <c r="L1702" t="s">
        <v>59</v>
      </c>
      <c r="M1702" t="s">
        <v>310</v>
      </c>
      <c r="N1702">
        <v>0.37</v>
      </c>
      <c r="O1702" t="s">
        <v>33</v>
      </c>
      <c r="P1702" t="s">
        <v>61</v>
      </c>
      <c r="Q1702" t="s">
        <v>300</v>
      </c>
      <c r="R1702" t="s">
        <v>2722</v>
      </c>
      <c r="S1702">
        <v>48060</v>
      </c>
      <c r="T1702" s="3">
        <v>42080</v>
      </c>
      <c r="U1702" s="3">
        <v>42082</v>
      </c>
      <c r="V1702">
        <v>-237.54400000000001</v>
      </c>
      <c r="W1702">
        <v>21</v>
      </c>
      <c r="X1702">
        <v>117.87</v>
      </c>
      <c r="Y1702">
        <v>87043</v>
      </c>
    </row>
    <row r="1703" spans="1:25" x14ac:dyDescent="0.25">
      <c r="A1703">
        <v>25282</v>
      </c>
      <c r="B1703" t="s">
        <v>56</v>
      </c>
      <c r="C1703">
        <v>0.03</v>
      </c>
      <c r="D1703">
        <v>85.99</v>
      </c>
      <c r="E1703">
        <v>0.99</v>
      </c>
      <c r="F1703">
        <v>3003</v>
      </c>
      <c r="G1703" t="s">
        <v>2723</v>
      </c>
      <c r="H1703" t="s">
        <v>49</v>
      </c>
      <c r="I1703" t="s">
        <v>40</v>
      </c>
      <c r="J1703" t="s">
        <v>77</v>
      </c>
      <c r="K1703" t="s">
        <v>78</v>
      </c>
      <c r="L1703" t="s">
        <v>31</v>
      </c>
      <c r="M1703" t="s">
        <v>417</v>
      </c>
      <c r="N1703">
        <v>0.55000000000000004</v>
      </c>
      <c r="O1703" t="s">
        <v>33</v>
      </c>
      <c r="P1703" t="s">
        <v>34</v>
      </c>
      <c r="Q1703" t="s">
        <v>1741</v>
      </c>
      <c r="R1703" t="s">
        <v>2724</v>
      </c>
      <c r="S1703">
        <v>83814</v>
      </c>
      <c r="T1703" s="3">
        <v>42068</v>
      </c>
      <c r="U1703" s="3">
        <v>42069</v>
      </c>
      <c r="V1703">
        <v>1037.1044999999999</v>
      </c>
      <c r="W1703">
        <v>20</v>
      </c>
      <c r="X1703">
        <v>1503.05</v>
      </c>
      <c r="Y1703">
        <v>91586</v>
      </c>
    </row>
    <row r="1704" spans="1:25" x14ac:dyDescent="0.25">
      <c r="A1704">
        <v>7664</v>
      </c>
      <c r="B1704" t="s">
        <v>106</v>
      </c>
      <c r="C1704">
        <v>0.08</v>
      </c>
      <c r="D1704">
        <v>6.48</v>
      </c>
      <c r="E1704">
        <v>6.81</v>
      </c>
      <c r="F1704">
        <v>3004</v>
      </c>
      <c r="G1704" t="s">
        <v>2725</v>
      </c>
      <c r="H1704" t="s">
        <v>49</v>
      </c>
      <c r="I1704" t="s">
        <v>28</v>
      </c>
      <c r="J1704" t="s">
        <v>29</v>
      </c>
      <c r="K1704" t="s">
        <v>93</v>
      </c>
      <c r="L1704" t="s">
        <v>59</v>
      </c>
      <c r="M1704" t="s">
        <v>2726</v>
      </c>
      <c r="N1704">
        <v>0.36</v>
      </c>
      <c r="O1704" t="s">
        <v>33</v>
      </c>
      <c r="P1704" t="s">
        <v>34</v>
      </c>
      <c r="Q1704" t="s">
        <v>45</v>
      </c>
      <c r="R1704" t="s">
        <v>663</v>
      </c>
      <c r="S1704">
        <v>90049</v>
      </c>
      <c r="T1704" s="3">
        <v>42045</v>
      </c>
      <c r="U1704" s="3">
        <v>42050</v>
      </c>
      <c r="V1704">
        <v>-94.59</v>
      </c>
      <c r="W1704">
        <v>58</v>
      </c>
      <c r="X1704">
        <v>382.33</v>
      </c>
      <c r="Y1704">
        <v>54949</v>
      </c>
    </row>
    <row r="1705" spans="1:25" x14ac:dyDescent="0.25">
      <c r="A1705">
        <v>7665</v>
      </c>
      <c r="B1705" t="s">
        <v>106</v>
      </c>
      <c r="C1705">
        <v>0.09</v>
      </c>
      <c r="D1705">
        <v>20.98</v>
      </c>
      <c r="E1705">
        <v>53.03</v>
      </c>
      <c r="F1705">
        <v>3004</v>
      </c>
      <c r="G1705" t="s">
        <v>2725</v>
      </c>
      <c r="H1705" t="s">
        <v>39</v>
      </c>
      <c r="I1705" t="s">
        <v>28</v>
      </c>
      <c r="J1705" t="s">
        <v>29</v>
      </c>
      <c r="K1705" t="s">
        <v>141</v>
      </c>
      <c r="L1705" t="s">
        <v>43</v>
      </c>
      <c r="M1705" t="s">
        <v>617</v>
      </c>
      <c r="N1705">
        <v>0.78</v>
      </c>
      <c r="O1705" t="s">
        <v>33</v>
      </c>
      <c r="P1705" t="s">
        <v>34</v>
      </c>
      <c r="Q1705" t="s">
        <v>45</v>
      </c>
      <c r="R1705" t="s">
        <v>663</v>
      </c>
      <c r="S1705">
        <v>90049</v>
      </c>
      <c r="T1705" s="3">
        <v>42045</v>
      </c>
      <c r="U1705" s="3">
        <v>42052</v>
      </c>
      <c r="V1705">
        <v>-293.74</v>
      </c>
      <c r="W1705">
        <v>13</v>
      </c>
      <c r="X1705">
        <v>356.61</v>
      </c>
      <c r="Y1705">
        <v>54949</v>
      </c>
    </row>
    <row r="1706" spans="1:25" x14ac:dyDescent="0.25">
      <c r="A1706">
        <v>23295</v>
      </c>
      <c r="B1706" t="s">
        <v>47</v>
      </c>
      <c r="C1706">
        <v>0.05</v>
      </c>
      <c r="D1706">
        <v>122.99</v>
      </c>
      <c r="E1706">
        <v>19.989999999999998</v>
      </c>
      <c r="F1706">
        <v>3005</v>
      </c>
      <c r="G1706" t="s">
        <v>2727</v>
      </c>
      <c r="H1706" t="s">
        <v>27</v>
      </c>
      <c r="I1706" t="s">
        <v>28</v>
      </c>
      <c r="J1706" t="s">
        <v>29</v>
      </c>
      <c r="K1706" t="s">
        <v>109</v>
      </c>
      <c r="L1706" t="s">
        <v>59</v>
      </c>
      <c r="M1706" t="s">
        <v>2243</v>
      </c>
      <c r="N1706">
        <v>0.37</v>
      </c>
      <c r="O1706" t="s">
        <v>33</v>
      </c>
      <c r="P1706" t="s">
        <v>34</v>
      </c>
      <c r="Q1706" t="s">
        <v>1741</v>
      </c>
      <c r="R1706" t="s">
        <v>2724</v>
      </c>
      <c r="S1706">
        <v>83814</v>
      </c>
      <c r="T1706" s="3">
        <v>42163</v>
      </c>
      <c r="U1706" s="3">
        <v>42166</v>
      </c>
      <c r="V1706">
        <v>1039.7540999999999</v>
      </c>
      <c r="W1706">
        <v>12</v>
      </c>
      <c r="X1706">
        <v>1506.89</v>
      </c>
      <c r="Y1706">
        <v>91389</v>
      </c>
    </row>
    <row r="1707" spans="1:25" x14ac:dyDescent="0.25">
      <c r="A1707">
        <v>25664</v>
      </c>
      <c r="B1707" t="s">
        <v>106</v>
      </c>
      <c r="C1707">
        <v>0.08</v>
      </c>
      <c r="D1707">
        <v>6.48</v>
      </c>
      <c r="E1707">
        <v>6.81</v>
      </c>
      <c r="F1707">
        <v>3006</v>
      </c>
      <c r="G1707" t="s">
        <v>2728</v>
      </c>
      <c r="H1707" t="s">
        <v>49</v>
      </c>
      <c r="I1707" t="s">
        <v>28</v>
      </c>
      <c r="J1707" t="s">
        <v>29</v>
      </c>
      <c r="K1707" t="s">
        <v>93</v>
      </c>
      <c r="L1707" t="s">
        <v>59</v>
      </c>
      <c r="M1707" t="s">
        <v>2726</v>
      </c>
      <c r="N1707">
        <v>0.36</v>
      </c>
      <c r="O1707" t="s">
        <v>33</v>
      </c>
      <c r="P1707" t="s">
        <v>34</v>
      </c>
      <c r="Q1707" t="s">
        <v>1741</v>
      </c>
      <c r="R1707" t="s">
        <v>2729</v>
      </c>
      <c r="S1707">
        <v>83402</v>
      </c>
      <c r="T1707" s="3">
        <v>42045</v>
      </c>
      <c r="U1707" s="3">
        <v>42050</v>
      </c>
      <c r="V1707">
        <v>-49.186800000000005</v>
      </c>
      <c r="W1707">
        <v>14</v>
      </c>
      <c r="X1707">
        <v>92.29</v>
      </c>
      <c r="Y1707">
        <v>91388</v>
      </c>
    </row>
    <row r="1708" spans="1:25" x14ac:dyDescent="0.25">
      <c r="A1708">
        <v>25665</v>
      </c>
      <c r="B1708" t="s">
        <v>106</v>
      </c>
      <c r="C1708">
        <v>0.09</v>
      </c>
      <c r="D1708">
        <v>20.98</v>
      </c>
      <c r="E1708">
        <v>53.03</v>
      </c>
      <c r="F1708">
        <v>3006</v>
      </c>
      <c r="G1708" t="s">
        <v>2728</v>
      </c>
      <c r="H1708" t="s">
        <v>39</v>
      </c>
      <c r="I1708" t="s">
        <v>28</v>
      </c>
      <c r="J1708" t="s">
        <v>29</v>
      </c>
      <c r="K1708" t="s">
        <v>141</v>
      </c>
      <c r="L1708" t="s">
        <v>43</v>
      </c>
      <c r="M1708" t="s">
        <v>617</v>
      </c>
      <c r="N1708">
        <v>0.78</v>
      </c>
      <c r="O1708" t="s">
        <v>33</v>
      </c>
      <c r="P1708" t="s">
        <v>34</v>
      </c>
      <c r="Q1708" t="s">
        <v>1741</v>
      </c>
      <c r="R1708" t="s">
        <v>2729</v>
      </c>
      <c r="S1708">
        <v>83402</v>
      </c>
      <c r="T1708" s="3">
        <v>42045</v>
      </c>
      <c r="U1708" s="3">
        <v>42052</v>
      </c>
      <c r="V1708">
        <v>-152.7448</v>
      </c>
      <c r="W1708">
        <v>3</v>
      </c>
      <c r="X1708">
        <v>82.29</v>
      </c>
      <c r="Y1708">
        <v>91388</v>
      </c>
    </row>
    <row r="1709" spans="1:25" x14ac:dyDescent="0.25">
      <c r="A1709">
        <v>23627</v>
      </c>
      <c r="B1709" t="s">
        <v>47</v>
      </c>
      <c r="C1709">
        <v>0.05</v>
      </c>
      <c r="D1709">
        <v>9.99</v>
      </c>
      <c r="E1709">
        <v>4.78</v>
      </c>
      <c r="F1709">
        <v>3008</v>
      </c>
      <c r="G1709" t="s">
        <v>2730</v>
      </c>
      <c r="H1709" t="s">
        <v>49</v>
      </c>
      <c r="I1709" t="s">
        <v>40</v>
      </c>
      <c r="J1709" t="s">
        <v>29</v>
      </c>
      <c r="K1709" t="s">
        <v>93</v>
      </c>
      <c r="L1709" t="s">
        <v>59</v>
      </c>
      <c r="M1709" t="s">
        <v>1811</v>
      </c>
      <c r="N1709">
        <v>0.4</v>
      </c>
      <c r="O1709" t="s">
        <v>33</v>
      </c>
      <c r="P1709" t="s">
        <v>61</v>
      </c>
      <c r="Q1709" t="s">
        <v>62</v>
      </c>
      <c r="R1709" t="s">
        <v>2731</v>
      </c>
      <c r="S1709">
        <v>55343</v>
      </c>
      <c r="T1709" s="3">
        <v>42069</v>
      </c>
      <c r="U1709" s="3">
        <v>42070</v>
      </c>
      <c r="V1709">
        <v>41.3</v>
      </c>
      <c r="W1709">
        <v>20</v>
      </c>
      <c r="X1709">
        <v>203.37</v>
      </c>
      <c r="Y1709">
        <v>89414</v>
      </c>
    </row>
    <row r="1710" spans="1:25" x14ac:dyDescent="0.25">
      <c r="A1710">
        <v>24908</v>
      </c>
      <c r="B1710" t="s">
        <v>25</v>
      </c>
      <c r="C1710">
        <v>0.01</v>
      </c>
      <c r="D1710">
        <v>12.28</v>
      </c>
      <c r="E1710">
        <v>6.47</v>
      </c>
      <c r="F1710">
        <v>3008</v>
      </c>
      <c r="G1710" t="s">
        <v>2730</v>
      </c>
      <c r="H1710" t="s">
        <v>49</v>
      </c>
      <c r="I1710" t="s">
        <v>40</v>
      </c>
      <c r="J1710" t="s">
        <v>29</v>
      </c>
      <c r="K1710" t="s">
        <v>93</v>
      </c>
      <c r="L1710" t="s">
        <v>59</v>
      </c>
      <c r="M1710" t="s">
        <v>2732</v>
      </c>
      <c r="N1710">
        <v>0.38</v>
      </c>
      <c r="O1710" t="s">
        <v>33</v>
      </c>
      <c r="P1710" t="s">
        <v>61</v>
      </c>
      <c r="Q1710" t="s">
        <v>62</v>
      </c>
      <c r="R1710" t="s">
        <v>2731</v>
      </c>
      <c r="S1710">
        <v>55343</v>
      </c>
      <c r="T1710" s="3">
        <v>42166</v>
      </c>
      <c r="U1710" s="3">
        <v>42167</v>
      </c>
      <c r="V1710">
        <v>47.61</v>
      </c>
      <c r="W1710">
        <v>12</v>
      </c>
      <c r="X1710">
        <v>160.66</v>
      </c>
      <c r="Y1710">
        <v>89415</v>
      </c>
    </row>
    <row r="1711" spans="1:25" x14ac:dyDescent="0.25">
      <c r="A1711">
        <v>7898</v>
      </c>
      <c r="B1711" t="s">
        <v>47</v>
      </c>
      <c r="C1711">
        <v>0.03</v>
      </c>
      <c r="D1711">
        <v>5.98</v>
      </c>
      <c r="E1711">
        <v>5.35</v>
      </c>
      <c r="F1711">
        <v>3011</v>
      </c>
      <c r="G1711" t="s">
        <v>2733</v>
      </c>
      <c r="H1711" t="s">
        <v>49</v>
      </c>
      <c r="I1711" t="s">
        <v>28</v>
      </c>
      <c r="J1711" t="s">
        <v>29</v>
      </c>
      <c r="K1711" t="s">
        <v>93</v>
      </c>
      <c r="L1711" t="s">
        <v>59</v>
      </c>
      <c r="M1711" t="s">
        <v>1437</v>
      </c>
      <c r="N1711">
        <v>0.4</v>
      </c>
      <c r="O1711" t="s">
        <v>33</v>
      </c>
      <c r="P1711" t="s">
        <v>53</v>
      </c>
      <c r="Q1711" t="s">
        <v>193</v>
      </c>
      <c r="R1711" t="s">
        <v>194</v>
      </c>
      <c r="S1711">
        <v>2113</v>
      </c>
      <c r="T1711" s="3">
        <v>42152</v>
      </c>
      <c r="U1711" s="3">
        <v>42153</v>
      </c>
      <c r="V1711">
        <v>-23.5</v>
      </c>
      <c r="W1711">
        <v>16</v>
      </c>
      <c r="X1711">
        <v>107.08</v>
      </c>
      <c r="Y1711">
        <v>56486</v>
      </c>
    </row>
    <row r="1712" spans="1:25" x14ac:dyDescent="0.25">
      <c r="A1712">
        <v>1041</v>
      </c>
      <c r="B1712" t="s">
        <v>47</v>
      </c>
      <c r="C1712">
        <v>0.03</v>
      </c>
      <c r="D1712">
        <v>300.64999999999998</v>
      </c>
      <c r="E1712">
        <v>24.49</v>
      </c>
      <c r="F1712">
        <v>3011</v>
      </c>
      <c r="G1712" t="s">
        <v>2733</v>
      </c>
      <c r="H1712" t="s">
        <v>49</v>
      </c>
      <c r="I1712" t="s">
        <v>28</v>
      </c>
      <c r="J1712" t="s">
        <v>29</v>
      </c>
      <c r="K1712" t="s">
        <v>257</v>
      </c>
      <c r="L1712" t="s">
        <v>236</v>
      </c>
      <c r="M1712" t="s">
        <v>2734</v>
      </c>
      <c r="N1712">
        <v>0.52</v>
      </c>
      <c r="O1712" t="s">
        <v>33</v>
      </c>
      <c r="P1712" t="s">
        <v>53</v>
      </c>
      <c r="Q1712" t="s">
        <v>193</v>
      </c>
      <c r="R1712" t="s">
        <v>194</v>
      </c>
      <c r="S1712">
        <v>2113</v>
      </c>
      <c r="T1712" s="3">
        <v>42122</v>
      </c>
      <c r="U1712" s="3">
        <v>42124</v>
      </c>
      <c r="V1712">
        <v>1282.4959999999999</v>
      </c>
      <c r="W1712">
        <v>32</v>
      </c>
      <c r="X1712">
        <v>9705.4599999999991</v>
      </c>
      <c r="Y1712">
        <v>7623</v>
      </c>
    </row>
    <row r="1713" spans="1:25" x14ac:dyDescent="0.25">
      <c r="A1713">
        <v>1042</v>
      </c>
      <c r="B1713" t="s">
        <v>47</v>
      </c>
      <c r="C1713">
        <v>0.06</v>
      </c>
      <c r="D1713">
        <v>49.99</v>
      </c>
      <c r="E1713">
        <v>19.989999999999998</v>
      </c>
      <c r="F1713">
        <v>3011</v>
      </c>
      <c r="G1713" t="s">
        <v>2733</v>
      </c>
      <c r="H1713" t="s">
        <v>49</v>
      </c>
      <c r="I1713" t="s">
        <v>28</v>
      </c>
      <c r="J1713" t="s">
        <v>77</v>
      </c>
      <c r="K1713" t="s">
        <v>180</v>
      </c>
      <c r="L1713" t="s">
        <v>59</v>
      </c>
      <c r="M1713" t="s">
        <v>1731</v>
      </c>
      <c r="N1713">
        <v>0.45</v>
      </c>
      <c r="O1713" t="s">
        <v>33</v>
      </c>
      <c r="P1713" t="s">
        <v>53</v>
      </c>
      <c r="Q1713" t="s">
        <v>193</v>
      </c>
      <c r="R1713" t="s">
        <v>194</v>
      </c>
      <c r="S1713">
        <v>2113</v>
      </c>
      <c r="T1713" s="3">
        <v>42122</v>
      </c>
      <c r="U1713" s="3">
        <v>42124</v>
      </c>
      <c r="V1713">
        <v>17.2</v>
      </c>
      <c r="W1713">
        <v>67</v>
      </c>
      <c r="X1713">
        <v>3247.54</v>
      </c>
      <c r="Y1713">
        <v>7623</v>
      </c>
    </row>
    <row r="1714" spans="1:25" x14ac:dyDescent="0.25">
      <c r="A1714">
        <v>1043</v>
      </c>
      <c r="B1714" t="s">
        <v>47</v>
      </c>
      <c r="C1714">
        <v>0.1</v>
      </c>
      <c r="D1714">
        <v>104.85</v>
      </c>
      <c r="E1714">
        <v>4.6500000000000004</v>
      </c>
      <c r="F1714">
        <v>3011</v>
      </c>
      <c r="G1714" t="s">
        <v>2733</v>
      </c>
      <c r="H1714" t="s">
        <v>49</v>
      </c>
      <c r="I1714" t="s">
        <v>28</v>
      </c>
      <c r="J1714" t="s">
        <v>29</v>
      </c>
      <c r="K1714" t="s">
        <v>93</v>
      </c>
      <c r="L1714" t="s">
        <v>59</v>
      </c>
      <c r="M1714" t="s">
        <v>2735</v>
      </c>
      <c r="N1714">
        <v>0.37</v>
      </c>
      <c r="O1714" t="s">
        <v>33</v>
      </c>
      <c r="P1714" t="s">
        <v>53</v>
      </c>
      <c r="Q1714" t="s">
        <v>193</v>
      </c>
      <c r="R1714" t="s">
        <v>194</v>
      </c>
      <c r="S1714">
        <v>2113</v>
      </c>
      <c r="T1714" s="3">
        <v>42122</v>
      </c>
      <c r="U1714" s="3">
        <v>42123</v>
      </c>
      <c r="V1714">
        <v>1184.1200000000001</v>
      </c>
      <c r="W1714">
        <v>58</v>
      </c>
      <c r="X1714">
        <v>5582.63</v>
      </c>
      <c r="Y1714">
        <v>7623</v>
      </c>
    </row>
    <row r="1715" spans="1:25" x14ac:dyDescent="0.25">
      <c r="A1715">
        <v>19041</v>
      </c>
      <c r="B1715" t="s">
        <v>47</v>
      </c>
      <c r="C1715">
        <v>0.03</v>
      </c>
      <c r="D1715">
        <v>300.64999999999998</v>
      </c>
      <c r="E1715">
        <v>24.49</v>
      </c>
      <c r="F1715">
        <v>3012</v>
      </c>
      <c r="G1715" t="s">
        <v>2736</v>
      </c>
      <c r="H1715" t="s">
        <v>49</v>
      </c>
      <c r="I1715" t="s">
        <v>28</v>
      </c>
      <c r="J1715" t="s">
        <v>29</v>
      </c>
      <c r="K1715" t="s">
        <v>257</v>
      </c>
      <c r="L1715" t="s">
        <v>236</v>
      </c>
      <c r="M1715" t="s">
        <v>2734</v>
      </c>
      <c r="N1715">
        <v>0.52</v>
      </c>
      <c r="O1715" t="s">
        <v>33</v>
      </c>
      <c r="P1715" t="s">
        <v>53</v>
      </c>
      <c r="Q1715" t="s">
        <v>71</v>
      </c>
      <c r="R1715" t="s">
        <v>2737</v>
      </c>
      <c r="S1715">
        <v>14609</v>
      </c>
      <c r="T1715" s="3">
        <v>42122</v>
      </c>
      <c r="U1715" s="3">
        <v>42124</v>
      </c>
      <c r="V1715">
        <v>1474.8703999999998</v>
      </c>
      <c r="W1715">
        <v>8</v>
      </c>
      <c r="X1715">
        <v>2426.36</v>
      </c>
      <c r="Y1715">
        <v>86346</v>
      </c>
    </row>
    <row r="1716" spans="1:25" x14ac:dyDescent="0.25">
      <c r="A1716">
        <v>19042</v>
      </c>
      <c r="B1716" t="s">
        <v>47</v>
      </c>
      <c r="C1716">
        <v>0.06</v>
      </c>
      <c r="D1716">
        <v>49.99</v>
      </c>
      <c r="E1716">
        <v>19.989999999999998</v>
      </c>
      <c r="F1716">
        <v>3012</v>
      </c>
      <c r="G1716" t="s">
        <v>2736</v>
      </c>
      <c r="H1716" t="s">
        <v>49</v>
      </c>
      <c r="I1716" t="s">
        <v>28</v>
      </c>
      <c r="J1716" t="s">
        <v>77</v>
      </c>
      <c r="K1716" t="s">
        <v>180</v>
      </c>
      <c r="L1716" t="s">
        <v>59</v>
      </c>
      <c r="M1716" t="s">
        <v>1731</v>
      </c>
      <c r="N1716">
        <v>0.45</v>
      </c>
      <c r="O1716" t="s">
        <v>33</v>
      </c>
      <c r="P1716" t="s">
        <v>53</v>
      </c>
      <c r="Q1716" t="s">
        <v>71</v>
      </c>
      <c r="R1716" t="s">
        <v>2737</v>
      </c>
      <c r="S1716">
        <v>14609</v>
      </c>
      <c r="T1716" s="3">
        <v>42122</v>
      </c>
      <c r="U1716" s="3">
        <v>42124</v>
      </c>
      <c r="V1716">
        <v>19.78</v>
      </c>
      <c r="W1716">
        <v>17</v>
      </c>
      <c r="X1716">
        <v>824</v>
      </c>
      <c r="Y1716">
        <v>86346</v>
      </c>
    </row>
    <row r="1717" spans="1:25" x14ac:dyDescent="0.25">
      <c r="A1717">
        <v>19043</v>
      </c>
      <c r="B1717" t="s">
        <v>47</v>
      </c>
      <c r="C1717">
        <v>0.1</v>
      </c>
      <c r="D1717">
        <v>104.85</v>
      </c>
      <c r="E1717">
        <v>4.6500000000000004</v>
      </c>
      <c r="F1717">
        <v>3012</v>
      </c>
      <c r="G1717" t="s">
        <v>2736</v>
      </c>
      <c r="H1717" t="s">
        <v>49</v>
      </c>
      <c r="I1717" t="s">
        <v>28</v>
      </c>
      <c r="J1717" t="s">
        <v>29</v>
      </c>
      <c r="K1717" t="s">
        <v>93</v>
      </c>
      <c r="L1717" t="s">
        <v>59</v>
      </c>
      <c r="M1717" t="s">
        <v>2735</v>
      </c>
      <c r="N1717">
        <v>0.37</v>
      </c>
      <c r="O1717" t="s">
        <v>33</v>
      </c>
      <c r="P1717" t="s">
        <v>53</v>
      </c>
      <c r="Q1717" t="s">
        <v>71</v>
      </c>
      <c r="R1717" t="s">
        <v>2737</v>
      </c>
      <c r="S1717">
        <v>14609</v>
      </c>
      <c r="T1717" s="3">
        <v>42122</v>
      </c>
      <c r="U1717" s="3">
        <v>42123</v>
      </c>
      <c r="V1717">
        <v>929.7956999999999</v>
      </c>
      <c r="W1717">
        <v>14</v>
      </c>
      <c r="X1717">
        <v>1347.53</v>
      </c>
      <c r="Y1717">
        <v>86346</v>
      </c>
    </row>
    <row r="1718" spans="1:25" x14ac:dyDescent="0.25">
      <c r="A1718">
        <v>22064</v>
      </c>
      <c r="B1718" t="s">
        <v>47</v>
      </c>
      <c r="C1718">
        <v>0.01</v>
      </c>
      <c r="D1718">
        <v>5.58</v>
      </c>
      <c r="E1718">
        <v>5.3</v>
      </c>
      <c r="F1718">
        <v>3017</v>
      </c>
      <c r="G1718" t="s">
        <v>2738</v>
      </c>
      <c r="H1718" t="s">
        <v>49</v>
      </c>
      <c r="I1718" t="s">
        <v>28</v>
      </c>
      <c r="J1718" t="s">
        <v>29</v>
      </c>
      <c r="K1718" t="s">
        <v>69</v>
      </c>
      <c r="L1718" t="s">
        <v>59</v>
      </c>
      <c r="M1718" t="s">
        <v>377</v>
      </c>
      <c r="N1718">
        <v>0.35</v>
      </c>
      <c r="O1718" t="s">
        <v>33</v>
      </c>
      <c r="P1718" t="s">
        <v>34</v>
      </c>
      <c r="Q1718" t="s">
        <v>45</v>
      </c>
      <c r="R1718" t="s">
        <v>2739</v>
      </c>
      <c r="S1718">
        <v>92024</v>
      </c>
      <c r="T1718" s="3">
        <v>42013</v>
      </c>
      <c r="U1718" s="3">
        <v>42014</v>
      </c>
      <c r="V1718">
        <v>-7.25</v>
      </c>
      <c r="W1718">
        <v>1</v>
      </c>
      <c r="X1718">
        <v>11.16</v>
      </c>
      <c r="Y1718">
        <v>89071</v>
      </c>
    </row>
    <row r="1719" spans="1:25" x14ac:dyDescent="0.25">
      <c r="A1719">
        <v>22065</v>
      </c>
      <c r="B1719" t="s">
        <v>47</v>
      </c>
      <c r="C1719">
        <v>0.03</v>
      </c>
      <c r="D1719">
        <v>3.98</v>
      </c>
      <c r="E1719">
        <v>0.7</v>
      </c>
      <c r="F1719">
        <v>3017</v>
      </c>
      <c r="G1719" t="s">
        <v>2738</v>
      </c>
      <c r="H1719" t="s">
        <v>49</v>
      </c>
      <c r="I1719" t="s">
        <v>28</v>
      </c>
      <c r="J1719" t="s">
        <v>29</v>
      </c>
      <c r="K1719" t="s">
        <v>30</v>
      </c>
      <c r="L1719" t="s">
        <v>31</v>
      </c>
      <c r="M1719" t="s">
        <v>2740</v>
      </c>
      <c r="N1719">
        <v>0.52</v>
      </c>
      <c r="O1719" t="s">
        <v>33</v>
      </c>
      <c r="P1719" t="s">
        <v>34</v>
      </c>
      <c r="Q1719" t="s">
        <v>45</v>
      </c>
      <c r="R1719" t="s">
        <v>2739</v>
      </c>
      <c r="S1719">
        <v>92024</v>
      </c>
      <c r="T1719" s="3">
        <v>42013</v>
      </c>
      <c r="U1719" s="3">
        <v>42014</v>
      </c>
      <c r="V1719">
        <v>31.201799999999995</v>
      </c>
      <c r="W1719">
        <v>11</v>
      </c>
      <c r="X1719">
        <v>45.22</v>
      </c>
      <c r="Y1719">
        <v>89071</v>
      </c>
    </row>
    <row r="1720" spans="1:25" x14ac:dyDescent="0.25">
      <c r="A1720">
        <v>18950</v>
      </c>
      <c r="B1720" t="s">
        <v>106</v>
      </c>
      <c r="C1720">
        <v>0.01</v>
      </c>
      <c r="D1720">
        <v>4.9800000000000004</v>
      </c>
      <c r="E1720">
        <v>4.75</v>
      </c>
      <c r="F1720">
        <v>3035</v>
      </c>
      <c r="G1720" t="s">
        <v>2741</v>
      </c>
      <c r="H1720" t="s">
        <v>49</v>
      </c>
      <c r="I1720" t="s">
        <v>40</v>
      </c>
      <c r="J1720" t="s">
        <v>29</v>
      </c>
      <c r="K1720" t="s">
        <v>93</v>
      </c>
      <c r="L1720" t="s">
        <v>59</v>
      </c>
      <c r="M1720" t="s">
        <v>2742</v>
      </c>
      <c r="N1720">
        <v>0.36</v>
      </c>
      <c r="O1720" t="s">
        <v>33</v>
      </c>
      <c r="P1720" t="s">
        <v>61</v>
      </c>
      <c r="Q1720" t="s">
        <v>178</v>
      </c>
      <c r="R1720" t="s">
        <v>2743</v>
      </c>
      <c r="S1720">
        <v>60148</v>
      </c>
      <c r="T1720" s="3">
        <v>42019</v>
      </c>
      <c r="U1720" s="3">
        <v>42024</v>
      </c>
      <c r="V1720">
        <v>-75.900400000000005</v>
      </c>
      <c r="W1720">
        <v>10</v>
      </c>
      <c r="X1720">
        <v>52.93</v>
      </c>
      <c r="Y1720">
        <v>89128</v>
      </c>
    </row>
    <row r="1721" spans="1:25" x14ac:dyDescent="0.25">
      <c r="A1721">
        <v>18951</v>
      </c>
      <c r="B1721" t="s">
        <v>106</v>
      </c>
      <c r="C1721">
        <v>0.04</v>
      </c>
      <c r="D1721">
        <v>6.35</v>
      </c>
      <c r="E1721">
        <v>1.02</v>
      </c>
      <c r="F1721">
        <v>3035</v>
      </c>
      <c r="G1721" t="s">
        <v>2741</v>
      </c>
      <c r="H1721" t="s">
        <v>49</v>
      </c>
      <c r="I1721" t="s">
        <v>40</v>
      </c>
      <c r="J1721" t="s">
        <v>29</v>
      </c>
      <c r="K1721" t="s">
        <v>93</v>
      </c>
      <c r="L1721" t="s">
        <v>31</v>
      </c>
      <c r="M1721" t="s">
        <v>887</v>
      </c>
      <c r="N1721">
        <v>0.39</v>
      </c>
      <c r="O1721" t="s">
        <v>33</v>
      </c>
      <c r="P1721" t="s">
        <v>61</v>
      </c>
      <c r="Q1721" t="s">
        <v>178</v>
      </c>
      <c r="R1721" t="s">
        <v>2743</v>
      </c>
      <c r="S1721">
        <v>60148</v>
      </c>
      <c r="T1721" s="3">
        <v>42019</v>
      </c>
      <c r="U1721" s="3">
        <v>42024</v>
      </c>
      <c r="V1721">
        <v>52.170899999999996</v>
      </c>
      <c r="W1721">
        <v>12</v>
      </c>
      <c r="X1721">
        <v>75.61</v>
      </c>
      <c r="Y1721">
        <v>89128</v>
      </c>
    </row>
    <row r="1722" spans="1:25" x14ac:dyDescent="0.25">
      <c r="A1722">
        <v>19849</v>
      </c>
      <c r="B1722" t="s">
        <v>37</v>
      </c>
      <c r="C1722">
        <v>0.02</v>
      </c>
      <c r="D1722">
        <v>12.99</v>
      </c>
      <c r="E1722">
        <v>14.37</v>
      </c>
      <c r="F1722">
        <v>3036</v>
      </c>
      <c r="G1722" t="s">
        <v>2744</v>
      </c>
      <c r="H1722" t="s">
        <v>49</v>
      </c>
      <c r="I1722" t="s">
        <v>40</v>
      </c>
      <c r="J1722" t="s">
        <v>41</v>
      </c>
      <c r="K1722" t="s">
        <v>50</v>
      </c>
      <c r="L1722" t="s">
        <v>236</v>
      </c>
      <c r="M1722" t="s">
        <v>568</v>
      </c>
      <c r="N1722">
        <v>0.73</v>
      </c>
      <c r="O1722" t="s">
        <v>33</v>
      </c>
      <c r="P1722" t="s">
        <v>61</v>
      </c>
      <c r="Q1722" t="s">
        <v>2659</v>
      </c>
      <c r="R1722" t="s">
        <v>2745</v>
      </c>
      <c r="S1722">
        <v>58554</v>
      </c>
      <c r="T1722" s="3">
        <v>42020</v>
      </c>
      <c r="U1722" s="3">
        <v>42022</v>
      </c>
      <c r="V1722">
        <v>-159.86000000000001</v>
      </c>
      <c r="W1722">
        <v>5</v>
      </c>
      <c r="X1722">
        <v>67.64</v>
      </c>
      <c r="Y1722">
        <v>89129</v>
      </c>
    </row>
    <row r="1723" spans="1:25" x14ac:dyDescent="0.25">
      <c r="A1723">
        <v>19850</v>
      </c>
      <c r="B1723" t="s">
        <v>37</v>
      </c>
      <c r="C1723">
        <v>0.05</v>
      </c>
      <c r="D1723">
        <v>35.44</v>
      </c>
      <c r="E1723">
        <v>7.5</v>
      </c>
      <c r="F1723">
        <v>3036</v>
      </c>
      <c r="G1723" t="s">
        <v>2744</v>
      </c>
      <c r="H1723" t="s">
        <v>49</v>
      </c>
      <c r="I1723" t="s">
        <v>40</v>
      </c>
      <c r="J1723" t="s">
        <v>29</v>
      </c>
      <c r="K1723" t="s">
        <v>93</v>
      </c>
      <c r="L1723" t="s">
        <v>59</v>
      </c>
      <c r="M1723" t="s">
        <v>2746</v>
      </c>
      <c r="N1723">
        <v>0.38</v>
      </c>
      <c r="O1723" t="s">
        <v>33</v>
      </c>
      <c r="P1723" t="s">
        <v>61</v>
      </c>
      <c r="Q1723" t="s">
        <v>2659</v>
      </c>
      <c r="R1723" t="s">
        <v>2745</v>
      </c>
      <c r="S1723">
        <v>58554</v>
      </c>
      <c r="T1723" s="3">
        <v>42020</v>
      </c>
      <c r="U1723" s="3">
        <v>42022</v>
      </c>
      <c r="V1723">
        <v>165.88979999999998</v>
      </c>
      <c r="W1723">
        <v>7</v>
      </c>
      <c r="X1723">
        <v>240.42</v>
      </c>
      <c r="Y1723">
        <v>89129</v>
      </c>
    </row>
    <row r="1724" spans="1:25" x14ac:dyDescent="0.25">
      <c r="A1724">
        <v>19851</v>
      </c>
      <c r="B1724" t="s">
        <v>37</v>
      </c>
      <c r="C1724">
        <v>0.02</v>
      </c>
      <c r="D1724">
        <v>12.98</v>
      </c>
      <c r="E1724">
        <v>3.14</v>
      </c>
      <c r="F1724">
        <v>3036</v>
      </c>
      <c r="G1724" t="s">
        <v>2744</v>
      </c>
      <c r="H1724" t="s">
        <v>49</v>
      </c>
      <c r="I1724" t="s">
        <v>40</v>
      </c>
      <c r="J1724" t="s">
        <v>29</v>
      </c>
      <c r="K1724" t="s">
        <v>174</v>
      </c>
      <c r="L1724" t="s">
        <v>51</v>
      </c>
      <c r="M1724" t="s">
        <v>175</v>
      </c>
      <c r="N1724">
        <v>0.6</v>
      </c>
      <c r="O1724" t="s">
        <v>33</v>
      </c>
      <c r="P1724" t="s">
        <v>61</v>
      </c>
      <c r="Q1724" t="s">
        <v>2659</v>
      </c>
      <c r="R1724" t="s">
        <v>2745</v>
      </c>
      <c r="S1724">
        <v>58554</v>
      </c>
      <c r="T1724" s="3">
        <v>42020</v>
      </c>
      <c r="U1724" s="3">
        <v>42023</v>
      </c>
      <c r="V1724">
        <v>75.010000000000005</v>
      </c>
      <c r="W1724">
        <v>14</v>
      </c>
      <c r="X1724">
        <v>184.4</v>
      </c>
      <c r="Y1724">
        <v>89129</v>
      </c>
    </row>
    <row r="1725" spans="1:25" x14ac:dyDescent="0.25">
      <c r="A1725">
        <v>22201</v>
      </c>
      <c r="B1725" t="s">
        <v>47</v>
      </c>
      <c r="C1725">
        <v>0.08</v>
      </c>
      <c r="D1725">
        <v>178.47</v>
      </c>
      <c r="E1725">
        <v>19.989999999999998</v>
      </c>
      <c r="F1725">
        <v>3036</v>
      </c>
      <c r="G1725" t="s">
        <v>2744</v>
      </c>
      <c r="H1725" t="s">
        <v>49</v>
      </c>
      <c r="I1725" t="s">
        <v>40</v>
      </c>
      <c r="J1725" t="s">
        <v>29</v>
      </c>
      <c r="K1725" t="s">
        <v>141</v>
      </c>
      <c r="L1725" t="s">
        <v>59</v>
      </c>
      <c r="M1725" t="s">
        <v>528</v>
      </c>
      <c r="N1725">
        <v>0.55000000000000004</v>
      </c>
      <c r="O1725" t="s">
        <v>33</v>
      </c>
      <c r="P1725" t="s">
        <v>61</v>
      </c>
      <c r="Q1725" t="s">
        <v>2659</v>
      </c>
      <c r="R1725" t="s">
        <v>2745</v>
      </c>
      <c r="S1725">
        <v>58554</v>
      </c>
      <c r="T1725" s="3">
        <v>42076</v>
      </c>
      <c r="U1725" s="3">
        <v>42079</v>
      </c>
      <c r="V1725">
        <v>2267.2199999999998</v>
      </c>
      <c r="W1725">
        <v>22</v>
      </c>
      <c r="X1725">
        <v>3802.01</v>
      </c>
      <c r="Y1725">
        <v>89130</v>
      </c>
    </row>
    <row r="1726" spans="1:25" x14ac:dyDescent="0.25">
      <c r="A1726">
        <v>19381</v>
      </c>
      <c r="B1726" t="s">
        <v>37</v>
      </c>
      <c r="C1726">
        <v>0.08</v>
      </c>
      <c r="D1726">
        <v>73.98</v>
      </c>
      <c r="E1726">
        <v>4</v>
      </c>
      <c r="F1726">
        <v>3041</v>
      </c>
      <c r="G1726" t="s">
        <v>2747</v>
      </c>
      <c r="H1726" t="s">
        <v>49</v>
      </c>
      <c r="I1726" t="s">
        <v>28</v>
      </c>
      <c r="J1726" t="s">
        <v>77</v>
      </c>
      <c r="K1726" t="s">
        <v>180</v>
      </c>
      <c r="L1726" t="s">
        <v>59</v>
      </c>
      <c r="M1726" t="s">
        <v>372</v>
      </c>
      <c r="N1726">
        <v>0.77</v>
      </c>
      <c r="O1726" t="s">
        <v>33</v>
      </c>
      <c r="P1726" t="s">
        <v>61</v>
      </c>
      <c r="Q1726" t="s">
        <v>183</v>
      </c>
      <c r="R1726" t="s">
        <v>2001</v>
      </c>
      <c r="S1726">
        <v>67846</v>
      </c>
      <c r="T1726" s="3">
        <v>42139</v>
      </c>
      <c r="U1726" s="3">
        <v>42142</v>
      </c>
      <c r="V1726">
        <v>97.159999999999926</v>
      </c>
      <c r="W1726">
        <v>17</v>
      </c>
      <c r="X1726">
        <v>1181.67</v>
      </c>
      <c r="Y1726">
        <v>86102</v>
      </c>
    </row>
    <row r="1727" spans="1:25" x14ac:dyDescent="0.25">
      <c r="A1727">
        <v>19382</v>
      </c>
      <c r="B1727" t="s">
        <v>37</v>
      </c>
      <c r="C1727">
        <v>0.02</v>
      </c>
      <c r="D1727">
        <v>3.68</v>
      </c>
      <c r="E1727">
        <v>1.32</v>
      </c>
      <c r="F1727">
        <v>3041</v>
      </c>
      <c r="G1727" t="s">
        <v>2747</v>
      </c>
      <c r="H1727" t="s">
        <v>49</v>
      </c>
      <c r="I1727" t="s">
        <v>28</v>
      </c>
      <c r="J1727" t="s">
        <v>29</v>
      </c>
      <c r="K1727" t="s">
        <v>174</v>
      </c>
      <c r="L1727" t="s">
        <v>31</v>
      </c>
      <c r="M1727" t="s">
        <v>839</v>
      </c>
      <c r="N1727">
        <v>0.83</v>
      </c>
      <c r="O1727" t="s">
        <v>33</v>
      </c>
      <c r="P1727" t="s">
        <v>61</v>
      </c>
      <c r="Q1727" t="s">
        <v>183</v>
      </c>
      <c r="R1727" t="s">
        <v>2001</v>
      </c>
      <c r="S1727">
        <v>67846</v>
      </c>
      <c r="T1727" s="3">
        <v>42139</v>
      </c>
      <c r="U1727" s="3">
        <v>42141</v>
      </c>
      <c r="V1727">
        <v>-20.65</v>
      </c>
      <c r="W1727">
        <v>8</v>
      </c>
      <c r="X1727">
        <v>29.93</v>
      </c>
      <c r="Y1727">
        <v>86102</v>
      </c>
    </row>
    <row r="1728" spans="1:25" x14ac:dyDescent="0.25">
      <c r="A1728">
        <v>20049</v>
      </c>
      <c r="B1728" t="s">
        <v>56</v>
      </c>
      <c r="C1728">
        <v>7.0000000000000007E-2</v>
      </c>
      <c r="D1728">
        <v>14.48</v>
      </c>
      <c r="E1728">
        <v>6.46</v>
      </c>
      <c r="F1728">
        <v>3042</v>
      </c>
      <c r="G1728" t="s">
        <v>2748</v>
      </c>
      <c r="H1728" t="s">
        <v>49</v>
      </c>
      <c r="I1728" t="s">
        <v>58</v>
      </c>
      <c r="J1728" t="s">
        <v>29</v>
      </c>
      <c r="K1728" t="s">
        <v>109</v>
      </c>
      <c r="L1728" t="s">
        <v>59</v>
      </c>
      <c r="M1728" t="s">
        <v>2749</v>
      </c>
      <c r="N1728">
        <v>0.38</v>
      </c>
      <c r="O1728" t="s">
        <v>33</v>
      </c>
      <c r="P1728" t="s">
        <v>61</v>
      </c>
      <c r="Q1728" t="s">
        <v>183</v>
      </c>
      <c r="R1728" t="s">
        <v>2750</v>
      </c>
      <c r="S1728">
        <v>67501</v>
      </c>
      <c r="T1728" s="3">
        <v>42039</v>
      </c>
      <c r="U1728" s="3">
        <v>42040</v>
      </c>
      <c r="V1728">
        <v>67.864000000000004</v>
      </c>
      <c r="W1728">
        <v>12</v>
      </c>
      <c r="X1728">
        <v>171.33</v>
      </c>
      <c r="Y1728">
        <v>86101</v>
      </c>
    </row>
    <row r="1729" spans="1:25" x14ac:dyDescent="0.25">
      <c r="A1729">
        <v>21475</v>
      </c>
      <c r="B1729" t="s">
        <v>25</v>
      </c>
      <c r="C1729">
        <v>0</v>
      </c>
      <c r="D1729">
        <v>6.48</v>
      </c>
      <c r="E1729">
        <v>5.19</v>
      </c>
      <c r="F1729">
        <v>3045</v>
      </c>
      <c r="G1729" t="s">
        <v>2751</v>
      </c>
      <c r="H1729" t="s">
        <v>49</v>
      </c>
      <c r="I1729" t="s">
        <v>58</v>
      </c>
      <c r="J1729" t="s">
        <v>29</v>
      </c>
      <c r="K1729" t="s">
        <v>93</v>
      </c>
      <c r="L1729" t="s">
        <v>59</v>
      </c>
      <c r="M1729" t="s">
        <v>2752</v>
      </c>
      <c r="N1729">
        <v>0.37</v>
      </c>
      <c r="O1729" t="s">
        <v>33</v>
      </c>
      <c r="P1729" t="s">
        <v>61</v>
      </c>
      <c r="Q1729" t="s">
        <v>183</v>
      </c>
      <c r="R1729" t="s">
        <v>2753</v>
      </c>
      <c r="S1729">
        <v>66048</v>
      </c>
      <c r="T1729" s="3">
        <v>42161</v>
      </c>
      <c r="U1729" s="3">
        <v>42162</v>
      </c>
      <c r="V1729">
        <v>-14.074999999999999</v>
      </c>
      <c r="W1729">
        <v>12</v>
      </c>
      <c r="X1729">
        <v>84.04</v>
      </c>
      <c r="Y1729">
        <v>86104</v>
      </c>
    </row>
    <row r="1730" spans="1:25" x14ac:dyDescent="0.25">
      <c r="A1730">
        <v>24415</v>
      </c>
      <c r="B1730" t="s">
        <v>25</v>
      </c>
      <c r="C1730">
        <v>0.05</v>
      </c>
      <c r="D1730">
        <v>120.98</v>
      </c>
      <c r="E1730">
        <v>30</v>
      </c>
      <c r="F1730">
        <v>3046</v>
      </c>
      <c r="G1730" t="s">
        <v>2754</v>
      </c>
      <c r="H1730" t="s">
        <v>39</v>
      </c>
      <c r="I1730" t="s">
        <v>58</v>
      </c>
      <c r="J1730" t="s">
        <v>41</v>
      </c>
      <c r="K1730" t="s">
        <v>42</v>
      </c>
      <c r="L1730" t="s">
        <v>43</v>
      </c>
      <c r="M1730" t="s">
        <v>1342</v>
      </c>
      <c r="N1730">
        <v>0.64</v>
      </c>
      <c r="O1730" t="s">
        <v>33</v>
      </c>
      <c r="P1730" t="s">
        <v>61</v>
      </c>
      <c r="Q1730" t="s">
        <v>183</v>
      </c>
      <c r="R1730" t="s">
        <v>2755</v>
      </c>
      <c r="S1730">
        <v>66209</v>
      </c>
      <c r="T1730" s="3">
        <v>42047</v>
      </c>
      <c r="U1730" s="3">
        <v>42049</v>
      </c>
      <c r="V1730">
        <v>-78.759200000000007</v>
      </c>
      <c r="W1730">
        <v>2</v>
      </c>
      <c r="X1730">
        <v>251.06</v>
      </c>
      <c r="Y1730">
        <v>86103</v>
      </c>
    </row>
    <row r="1731" spans="1:25" x14ac:dyDescent="0.25">
      <c r="A1731">
        <v>23188</v>
      </c>
      <c r="B1731" t="s">
        <v>25</v>
      </c>
      <c r="C1731">
        <v>0.06</v>
      </c>
      <c r="D1731">
        <v>276.2</v>
      </c>
      <c r="E1731">
        <v>24.49</v>
      </c>
      <c r="F1731">
        <v>3048</v>
      </c>
      <c r="G1731" t="s">
        <v>2756</v>
      </c>
      <c r="H1731" t="s">
        <v>27</v>
      </c>
      <c r="I1731" t="s">
        <v>28</v>
      </c>
      <c r="J1731" t="s">
        <v>41</v>
      </c>
      <c r="K1731" t="s">
        <v>42</v>
      </c>
      <c r="L1731" t="s">
        <v>236</v>
      </c>
      <c r="M1731" t="s">
        <v>438</v>
      </c>
      <c r="O1731" t="s">
        <v>33</v>
      </c>
      <c r="P1731" t="s">
        <v>34</v>
      </c>
      <c r="Q1731" t="s">
        <v>45</v>
      </c>
      <c r="R1731" t="s">
        <v>2757</v>
      </c>
      <c r="S1731">
        <v>94704</v>
      </c>
      <c r="T1731" s="3">
        <v>42068</v>
      </c>
      <c r="U1731" s="3">
        <v>42070</v>
      </c>
      <c r="V1731">
        <v>1167.3800000000001</v>
      </c>
      <c r="W1731">
        <v>10</v>
      </c>
      <c r="X1731">
        <v>2610.56</v>
      </c>
      <c r="Y1731">
        <v>89789</v>
      </c>
    </row>
    <row r="1732" spans="1:25" x14ac:dyDescent="0.25">
      <c r="A1732">
        <v>25904</v>
      </c>
      <c r="B1732" t="s">
        <v>56</v>
      </c>
      <c r="C1732">
        <v>0.06</v>
      </c>
      <c r="D1732">
        <v>125.99</v>
      </c>
      <c r="E1732">
        <v>2.5</v>
      </c>
      <c r="F1732">
        <v>3053</v>
      </c>
      <c r="G1732" t="s">
        <v>2758</v>
      </c>
      <c r="H1732" t="s">
        <v>49</v>
      </c>
      <c r="I1732" t="s">
        <v>28</v>
      </c>
      <c r="J1732" t="s">
        <v>77</v>
      </c>
      <c r="K1732" t="s">
        <v>78</v>
      </c>
      <c r="L1732" t="s">
        <v>59</v>
      </c>
      <c r="M1732" t="s">
        <v>1148</v>
      </c>
      <c r="N1732">
        <v>0.6</v>
      </c>
      <c r="O1732" t="s">
        <v>33</v>
      </c>
      <c r="P1732" t="s">
        <v>136</v>
      </c>
      <c r="Q1732" t="s">
        <v>613</v>
      </c>
      <c r="R1732" t="s">
        <v>319</v>
      </c>
      <c r="S1732">
        <v>42071</v>
      </c>
      <c r="T1732" s="3">
        <v>42038</v>
      </c>
      <c r="U1732" s="3">
        <v>42040</v>
      </c>
      <c r="V1732">
        <v>402.06599999999997</v>
      </c>
      <c r="W1732">
        <v>11</v>
      </c>
      <c r="X1732">
        <v>1173.76</v>
      </c>
      <c r="Y1732">
        <v>86662</v>
      </c>
    </row>
    <row r="1733" spans="1:25" x14ac:dyDescent="0.25">
      <c r="A1733">
        <v>20516</v>
      </c>
      <c r="B1733" t="s">
        <v>56</v>
      </c>
      <c r="C1733">
        <v>7.0000000000000007E-2</v>
      </c>
      <c r="D1733">
        <v>8.33</v>
      </c>
      <c r="E1733">
        <v>1.99</v>
      </c>
      <c r="F1733">
        <v>3063</v>
      </c>
      <c r="G1733" t="s">
        <v>2759</v>
      </c>
      <c r="H1733" t="s">
        <v>49</v>
      </c>
      <c r="I1733" t="s">
        <v>114</v>
      </c>
      <c r="J1733" t="s">
        <v>77</v>
      </c>
      <c r="K1733" t="s">
        <v>180</v>
      </c>
      <c r="L1733" t="s">
        <v>51</v>
      </c>
      <c r="M1733" t="s">
        <v>414</v>
      </c>
      <c r="N1733">
        <v>0.52</v>
      </c>
      <c r="O1733" t="s">
        <v>33</v>
      </c>
      <c r="P1733" t="s">
        <v>34</v>
      </c>
      <c r="Q1733" t="s">
        <v>35</v>
      </c>
      <c r="R1733" t="s">
        <v>2760</v>
      </c>
      <c r="S1733">
        <v>98034</v>
      </c>
      <c r="T1733" s="3">
        <v>42061</v>
      </c>
      <c r="U1733" s="3">
        <v>42063</v>
      </c>
      <c r="V1733">
        <v>11.95</v>
      </c>
      <c r="W1733">
        <v>6</v>
      </c>
      <c r="X1733">
        <v>50.28</v>
      </c>
      <c r="Y1733">
        <v>88447</v>
      </c>
    </row>
    <row r="1734" spans="1:25" x14ac:dyDescent="0.25">
      <c r="A1734">
        <v>20517</v>
      </c>
      <c r="B1734" t="s">
        <v>56</v>
      </c>
      <c r="C1734">
        <v>0.03</v>
      </c>
      <c r="D1734">
        <v>499.99</v>
      </c>
      <c r="E1734">
        <v>24.49</v>
      </c>
      <c r="F1734">
        <v>3063</v>
      </c>
      <c r="G1734" t="s">
        <v>2759</v>
      </c>
      <c r="H1734" t="s">
        <v>49</v>
      </c>
      <c r="I1734" t="s">
        <v>114</v>
      </c>
      <c r="J1734" t="s">
        <v>77</v>
      </c>
      <c r="K1734" t="s">
        <v>587</v>
      </c>
      <c r="L1734" t="s">
        <v>236</v>
      </c>
      <c r="M1734" t="s">
        <v>2761</v>
      </c>
      <c r="N1734">
        <v>0.36</v>
      </c>
      <c r="O1734" t="s">
        <v>33</v>
      </c>
      <c r="P1734" t="s">
        <v>34</v>
      </c>
      <c r="Q1734" t="s">
        <v>35</v>
      </c>
      <c r="R1734" t="s">
        <v>2760</v>
      </c>
      <c r="S1734">
        <v>98034</v>
      </c>
      <c r="T1734" s="3">
        <v>42061</v>
      </c>
      <c r="U1734" s="3">
        <v>42062</v>
      </c>
      <c r="V1734">
        <v>1773.6104999999998</v>
      </c>
      <c r="W1734">
        <v>5</v>
      </c>
      <c r="X1734">
        <v>2570.4499999999998</v>
      </c>
      <c r="Y1734">
        <v>88447</v>
      </c>
    </row>
    <row r="1735" spans="1:25" x14ac:dyDescent="0.25">
      <c r="A1735">
        <v>19652</v>
      </c>
      <c r="B1735" t="s">
        <v>37</v>
      </c>
      <c r="C1735">
        <v>0.03</v>
      </c>
      <c r="D1735">
        <v>20.99</v>
      </c>
      <c r="E1735">
        <v>0.99</v>
      </c>
      <c r="F1735">
        <v>3063</v>
      </c>
      <c r="G1735" t="s">
        <v>2759</v>
      </c>
      <c r="H1735" t="s">
        <v>49</v>
      </c>
      <c r="I1735" t="s">
        <v>114</v>
      </c>
      <c r="J1735" t="s">
        <v>77</v>
      </c>
      <c r="K1735" t="s">
        <v>78</v>
      </c>
      <c r="L1735" t="s">
        <v>31</v>
      </c>
      <c r="M1735" t="s">
        <v>596</v>
      </c>
      <c r="N1735">
        <v>0.56999999999999995</v>
      </c>
      <c r="O1735" t="s">
        <v>33</v>
      </c>
      <c r="P1735" t="s">
        <v>34</v>
      </c>
      <c r="Q1735" t="s">
        <v>35</v>
      </c>
      <c r="R1735" t="s">
        <v>2760</v>
      </c>
      <c r="S1735">
        <v>98034</v>
      </c>
      <c r="T1735" s="3">
        <v>42148</v>
      </c>
      <c r="U1735" s="3">
        <v>42150</v>
      </c>
      <c r="V1735">
        <v>4.1822000000000052</v>
      </c>
      <c r="W1735">
        <v>9</v>
      </c>
      <c r="X1735">
        <v>158.87</v>
      </c>
      <c r="Y1735">
        <v>88449</v>
      </c>
    </row>
    <row r="1736" spans="1:25" x14ac:dyDescent="0.25">
      <c r="A1736">
        <v>23811</v>
      </c>
      <c r="B1736" t="s">
        <v>106</v>
      </c>
      <c r="C1736">
        <v>0.03</v>
      </c>
      <c r="D1736">
        <v>6.45</v>
      </c>
      <c r="E1736">
        <v>1.34</v>
      </c>
      <c r="F1736">
        <v>3064</v>
      </c>
      <c r="G1736" t="s">
        <v>2762</v>
      </c>
      <c r="H1736" t="s">
        <v>49</v>
      </c>
      <c r="I1736" t="s">
        <v>114</v>
      </c>
      <c r="J1736" t="s">
        <v>29</v>
      </c>
      <c r="K1736" t="s">
        <v>93</v>
      </c>
      <c r="L1736" t="s">
        <v>31</v>
      </c>
      <c r="M1736" t="s">
        <v>2763</v>
      </c>
      <c r="N1736">
        <v>0.36</v>
      </c>
      <c r="O1736" t="s">
        <v>33</v>
      </c>
      <c r="P1736" t="s">
        <v>34</v>
      </c>
      <c r="Q1736" t="s">
        <v>35</v>
      </c>
      <c r="R1736" t="s">
        <v>2764</v>
      </c>
      <c r="S1736">
        <v>98503</v>
      </c>
      <c r="T1736" s="3">
        <v>42018</v>
      </c>
      <c r="U1736" s="3">
        <v>42023</v>
      </c>
      <c r="V1736">
        <v>39.129899999999999</v>
      </c>
      <c r="W1736">
        <v>9</v>
      </c>
      <c r="X1736">
        <v>56.71</v>
      </c>
      <c r="Y1736">
        <v>88448</v>
      </c>
    </row>
    <row r="1737" spans="1:25" x14ac:dyDescent="0.25">
      <c r="A1737">
        <v>25239</v>
      </c>
      <c r="B1737" t="s">
        <v>37</v>
      </c>
      <c r="C1737">
        <v>0.06</v>
      </c>
      <c r="D1737">
        <v>355.98</v>
      </c>
      <c r="E1737">
        <v>58.92</v>
      </c>
      <c r="F1737">
        <v>3067</v>
      </c>
      <c r="G1737" t="s">
        <v>2765</v>
      </c>
      <c r="H1737" t="s">
        <v>39</v>
      </c>
      <c r="I1737" t="s">
        <v>114</v>
      </c>
      <c r="J1737" t="s">
        <v>41</v>
      </c>
      <c r="K1737" t="s">
        <v>42</v>
      </c>
      <c r="L1737" t="s">
        <v>43</v>
      </c>
      <c r="M1737" t="s">
        <v>1294</v>
      </c>
      <c r="N1737">
        <v>0.64</v>
      </c>
      <c r="O1737" t="s">
        <v>33</v>
      </c>
      <c r="P1737" t="s">
        <v>53</v>
      </c>
      <c r="Q1737" t="s">
        <v>154</v>
      </c>
      <c r="R1737" t="s">
        <v>2766</v>
      </c>
      <c r="S1737">
        <v>44515</v>
      </c>
      <c r="T1737" s="3">
        <v>42065</v>
      </c>
      <c r="U1737" s="3">
        <v>42066</v>
      </c>
      <c r="V1737">
        <v>1660.92</v>
      </c>
      <c r="W1737">
        <v>14</v>
      </c>
      <c r="X1737">
        <v>5086.08</v>
      </c>
      <c r="Y1737">
        <v>91376</v>
      </c>
    </row>
    <row r="1738" spans="1:25" x14ac:dyDescent="0.25">
      <c r="A1738">
        <v>21027</v>
      </c>
      <c r="B1738" t="s">
        <v>25</v>
      </c>
      <c r="C1738">
        <v>0.03</v>
      </c>
      <c r="D1738">
        <v>120.98</v>
      </c>
      <c r="E1738">
        <v>30</v>
      </c>
      <c r="F1738">
        <v>3069</v>
      </c>
      <c r="G1738" t="s">
        <v>2767</v>
      </c>
      <c r="H1738" t="s">
        <v>39</v>
      </c>
      <c r="I1738" t="s">
        <v>114</v>
      </c>
      <c r="J1738" t="s">
        <v>41</v>
      </c>
      <c r="K1738" t="s">
        <v>42</v>
      </c>
      <c r="L1738" t="s">
        <v>43</v>
      </c>
      <c r="M1738" t="s">
        <v>1342</v>
      </c>
      <c r="N1738">
        <v>0.64</v>
      </c>
      <c r="O1738" t="s">
        <v>33</v>
      </c>
      <c r="P1738" t="s">
        <v>61</v>
      </c>
      <c r="Q1738" t="s">
        <v>62</v>
      </c>
      <c r="R1738" t="s">
        <v>2768</v>
      </c>
      <c r="S1738">
        <v>55128</v>
      </c>
      <c r="T1738" s="3">
        <v>42156</v>
      </c>
      <c r="U1738" s="3">
        <v>42158</v>
      </c>
      <c r="V1738">
        <v>638.02800000000002</v>
      </c>
      <c r="W1738">
        <v>15</v>
      </c>
      <c r="X1738">
        <v>1894.45</v>
      </c>
      <c r="Y1738">
        <v>88191</v>
      </c>
    </row>
    <row r="1739" spans="1:25" x14ac:dyDescent="0.25">
      <c r="A1739">
        <v>21028</v>
      </c>
      <c r="B1739" t="s">
        <v>25</v>
      </c>
      <c r="C1739">
        <v>0.01</v>
      </c>
      <c r="D1739">
        <v>15.68</v>
      </c>
      <c r="E1739">
        <v>3.73</v>
      </c>
      <c r="F1739">
        <v>3069</v>
      </c>
      <c r="G1739" t="s">
        <v>2767</v>
      </c>
      <c r="H1739" t="s">
        <v>49</v>
      </c>
      <c r="I1739" t="s">
        <v>114</v>
      </c>
      <c r="J1739" t="s">
        <v>41</v>
      </c>
      <c r="K1739" t="s">
        <v>50</v>
      </c>
      <c r="L1739" t="s">
        <v>51</v>
      </c>
      <c r="M1739" t="s">
        <v>2380</v>
      </c>
      <c r="N1739">
        <v>0.46</v>
      </c>
      <c r="O1739" t="s">
        <v>33</v>
      </c>
      <c r="P1739" t="s">
        <v>61</v>
      </c>
      <c r="Q1739" t="s">
        <v>62</v>
      </c>
      <c r="R1739" t="s">
        <v>2768</v>
      </c>
      <c r="S1739">
        <v>55128</v>
      </c>
      <c r="T1739" s="3">
        <v>42156</v>
      </c>
      <c r="U1739" s="3">
        <v>42158</v>
      </c>
      <c r="V1739">
        <v>138.49679999999998</v>
      </c>
      <c r="W1739">
        <v>12</v>
      </c>
      <c r="X1739">
        <v>200.72</v>
      </c>
      <c r="Y1739">
        <v>88191</v>
      </c>
    </row>
    <row r="1740" spans="1:25" x14ac:dyDescent="0.25">
      <c r="A1740">
        <v>22213</v>
      </c>
      <c r="B1740" t="s">
        <v>47</v>
      </c>
      <c r="C1740">
        <v>0.09</v>
      </c>
      <c r="D1740">
        <v>1.82</v>
      </c>
      <c r="E1740">
        <v>0.83</v>
      </c>
      <c r="F1740">
        <v>3069</v>
      </c>
      <c r="G1740" t="s">
        <v>2767</v>
      </c>
      <c r="H1740" t="s">
        <v>49</v>
      </c>
      <c r="I1740" t="s">
        <v>114</v>
      </c>
      <c r="J1740" t="s">
        <v>29</v>
      </c>
      <c r="K1740" t="s">
        <v>30</v>
      </c>
      <c r="L1740" t="s">
        <v>31</v>
      </c>
      <c r="M1740" t="s">
        <v>2769</v>
      </c>
      <c r="N1740">
        <v>0.56999999999999995</v>
      </c>
      <c r="O1740" t="s">
        <v>33</v>
      </c>
      <c r="P1740" t="s">
        <v>61</v>
      </c>
      <c r="Q1740" t="s">
        <v>62</v>
      </c>
      <c r="R1740" t="s">
        <v>2768</v>
      </c>
      <c r="S1740">
        <v>55128</v>
      </c>
      <c r="T1740" s="3">
        <v>42049</v>
      </c>
      <c r="U1740" s="3">
        <v>42050</v>
      </c>
      <c r="V1740">
        <v>-6.734</v>
      </c>
      <c r="W1740">
        <v>22</v>
      </c>
      <c r="X1740">
        <v>36.82</v>
      </c>
      <c r="Y1740">
        <v>88192</v>
      </c>
    </row>
    <row r="1741" spans="1:25" x14ac:dyDescent="0.25">
      <c r="A1741">
        <v>2063</v>
      </c>
      <c r="B1741" t="s">
        <v>106</v>
      </c>
      <c r="C1741">
        <v>0.06</v>
      </c>
      <c r="D1741">
        <v>19.23</v>
      </c>
      <c r="E1741">
        <v>6.15</v>
      </c>
      <c r="F1741">
        <v>3075</v>
      </c>
      <c r="G1741" t="s">
        <v>2770</v>
      </c>
      <c r="H1741" t="s">
        <v>49</v>
      </c>
      <c r="I1741" t="s">
        <v>28</v>
      </c>
      <c r="J1741" t="s">
        <v>41</v>
      </c>
      <c r="K1741" t="s">
        <v>50</v>
      </c>
      <c r="L1741" t="s">
        <v>51</v>
      </c>
      <c r="M1741" t="s">
        <v>472</v>
      </c>
      <c r="N1741">
        <v>0.44</v>
      </c>
      <c r="O1741" t="s">
        <v>33</v>
      </c>
      <c r="P1741" t="s">
        <v>34</v>
      </c>
      <c r="Q1741" t="s">
        <v>45</v>
      </c>
      <c r="R1741" t="s">
        <v>663</v>
      </c>
      <c r="S1741">
        <v>90061</v>
      </c>
      <c r="T1741" s="3">
        <v>42063</v>
      </c>
      <c r="U1741" s="3">
        <v>42063</v>
      </c>
      <c r="V1741">
        <v>-25.38</v>
      </c>
      <c r="W1741">
        <v>4</v>
      </c>
      <c r="X1741">
        <v>84.6</v>
      </c>
      <c r="Y1741">
        <v>14756</v>
      </c>
    </row>
    <row r="1742" spans="1:25" x14ac:dyDescent="0.25">
      <c r="A1742">
        <v>19739</v>
      </c>
      <c r="B1742" t="s">
        <v>56</v>
      </c>
      <c r="C1742">
        <v>0</v>
      </c>
      <c r="D1742">
        <v>137.47999999999999</v>
      </c>
      <c r="E1742">
        <v>32.18</v>
      </c>
      <c r="F1742">
        <v>3076</v>
      </c>
      <c r="G1742" t="s">
        <v>2771</v>
      </c>
      <c r="H1742" t="s">
        <v>39</v>
      </c>
      <c r="I1742" t="s">
        <v>58</v>
      </c>
      <c r="J1742" t="s">
        <v>41</v>
      </c>
      <c r="K1742" t="s">
        <v>191</v>
      </c>
      <c r="L1742" t="s">
        <v>121</v>
      </c>
      <c r="M1742" t="s">
        <v>2772</v>
      </c>
      <c r="N1742">
        <v>0.78</v>
      </c>
      <c r="O1742" t="s">
        <v>33</v>
      </c>
      <c r="P1742" t="s">
        <v>53</v>
      </c>
      <c r="Q1742" t="s">
        <v>154</v>
      </c>
      <c r="R1742" t="s">
        <v>2773</v>
      </c>
      <c r="S1742">
        <v>44224</v>
      </c>
      <c r="T1742" s="3">
        <v>42011</v>
      </c>
      <c r="U1742" s="3">
        <v>42012</v>
      </c>
      <c r="V1742">
        <v>-203.27</v>
      </c>
      <c r="W1742">
        <v>2</v>
      </c>
      <c r="X1742">
        <v>296.75</v>
      </c>
      <c r="Y1742">
        <v>88241</v>
      </c>
    </row>
    <row r="1743" spans="1:25" x14ac:dyDescent="0.25">
      <c r="A1743">
        <v>23816</v>
      </c>
      <c r="B1743" t="s">
        <v>56</v>
      </c>
      <c r="C1743">
        <v>7.0000000000000007E-2</v>
      </c>
      <c r="D1743">
        <v>300.97000000000003</v>
      </c>
      <c r="E1743">
        <v>7.18</v>
      </c>
      <c r="F1743">
        <v>3077</v>
      </c>
      <c r="G1743" t="s">
        <v>2774</v>
      </c>
      <c r="H1743" t="s">
        <v>49</v>
      </c>
      <c r="I1743" t="s">
        <v>58</v>
      </c>
      <c r="J1743" t="s">
        <v>77</v>
      </c>
      <c r="K1743" t="s">
        <v>180</v>
      </c>
      <c r="L1743" t="s">
        <v>59</v>
      </c>
      <c r="M1743" t="s">
        <v>1089</v>
      </c>
      <c r="N1743">
        <v>0.48</v>
      </c>
      <c r="O1743" t="s">
        <v>33</v>
      </c>
      <c r="P1743" t="s">
        <v>53</v>
      </c>
      <c r="Q1743" t="s">
        <v>154</v>
      </c>
      <c r="R1743" t="s">
        <v>2775</v>
      </c>
      <c r="S1743">
        <v>44136</v>
      </c>
      <c r="T1743" s="3">
        <v>42131</v>
      </c>
      <c r="U1743" s="3">
        <v>42133</v>
      </c>
      <c r="V1743">
        <v>-807.59</v>
      </c>
      <c r="W1743">
        <v>2</v>
      </c>
      <c r="X1743">
        <v>582.20000000000005</v>
      </c>
      <c r="Y1743">
        <v>88239</v>
      </c>
    </row>
    <row r="1744" spans="1:25" x14ac:dyDescent="0.25">
      <c r="A1744">
        <v>25489</v>
      </c>
      <c r="B1744" t="s">
        <v>37</v>
      </c>
      <c r="C1744">
        <v>0.04</v>
      </c>
      <c r="D1744">
        <v>35.44</v>
      </c>
      <c r="E1744">
        <v>5.09</v>
      </c>
      <c r="F1744">
        <v>3078</v>
      </c>
      <c r="G1744" t="s">
        <v>2776</v>
      </c>
      <c r="H1744" t="s">
        <v>49</v>
      </c>
      <c r="I1744" t="s">
        <v>58</v>
      </c>
      <c r="J1744" t="s">
        <v>29</v>
      </c>
      <c r="K1744" t="s">
        <v>93</v>
      </c>
      <c r="L1744" t="s">
        <v>59</v>
      </c>
      <c r="M1744" t="s">
        <v>2777</v>
      </c>
      <c r="N1744">
        <v>0.38</v>
      </c>
      <c r="O1744" t="s">
        <v>33</v>
      </c>
      <c r="P1744" t="s">
        <v>53</v>
      </c>
      <c r="Q1744" t="s">
        <v>154</v>
      </c>
      <c r="R1744" t="s">
        <v>2778</v>
      </c>
      <c r="S1744">
        <v>43615</v>
      </c>
      <c r="T1744" s="3">
        <v>42166</v>
      </c>
      <c r="U1744" s="3">
        <v>42166</v>
      </c>
      <c r="V1744">
        <v>118.6317</v>
      </c>
      <c r="W1744">
        <v>5</v>
      </c>
      <c r="X1744">
        <v>171.93</v>
      </c>
      <c r="Y1744">
        <v>88240</v>
      </c>
    </row>
    <row r="1745" spans="1:25" x14ac:dyDescent="0.25">
      <c r="A1745">
        <v>25490</v>
      </c>
      <c r="B1745" t="s">
        <v>37</v>
      </c>
      <c r="C1745">
        <v>0.08</v>
      </c>
      <c r="D1745">
        <v>3.98</v>
      </c>
      <c r="E1745">
        <v>0.7</v>
      </c>
      <c r="F1745">
        <v>3078</v>
      </c>
      <c r="G1745" t="s">
        <v>2776</v>
      </c>
      <c r="H1745" t="s">
        <v>49</v>
      </c>
      <c r="I1745" t="s">
        <v>58</v>
      </c>
      <c r="J1745" t="s">
        <v>29</v>
      </c>
      <c r="K1745" t="s">
        <v>30</v>
      </c>
      <c r="L1745" t="s">
        <v>31</v>
      </c>
      <c r="M1745" t="s">
        <v>2740</v>
      </c>
      <c r="N1745">
        <v>0.52</v>
      </c>
      <c r="O1745" t="s">
        <v>33</v>
      </c>
      <c r="P1745" t="s">
        <v>53</v>
      </c>
      <c r="Q1745" t="s">
        <v>154</v>
      </c>
      <c r="R1745" t="s">
        <v>2778</v>
      </c>
      <c r="S1745">
        <v>43615</v>
      </c>
      <c r="T1745" s="3">
        <v>42166</v>
      </c>
      <c r="U1745" s="3">
        <v>42169</v>
      </c>
      <c r="V1745">
        <v>23.304000000000002</v>
      </c>
      <c r="W1745">
        <v>9</v>
      </c>
      <c r="X1745">
        <v>35.19</v>
      </c>
      <c r="Y1745">
        <v>88240</v>
      </c>
    </row>
    <row r="1746" spans="1:25" x14ac:dyDescent="0.25">
      <c r="A1746">
        <v>5816</v>
      </c>
      <c r="B1746" t="s">
        <v>56</v>
      </c>
      <c r="C1746">
        <v>7.0000000000000007E-2</v>
      </c>
      <c r="D1746">
        <v>300.97000000000003</v>
      </c>
      <c r="E1746">
        <v>7.18</v>
      </c>
      <c r="F1746">
        <v>3079</v>
      </c>
      <c r="G1746" t="s">
        <v>2779</v>
      </c>
      <c r="H1746" t="s">
        <v>49</v>
      </c>
      <c r="I1746" t="s">
        <v>58</v>
      </c>
      <c r="J1746" t="s">
        <v>77</v>
      </c>
      <c r="K1746" t="s">
        <v>180</v>
      </c>
      <c r="L1746" t="s">
        <v>59</v>
      </c>
      <c r="M1746" t="s">
        <v>1089</v>
      </c>
      <c r="N1746">
        <v>0.48</v>
      </c>
      <c r="O1746" t="s">
        <v>33</v>
      </c>
      <c r="P1746" t="s">
        <v>53</v>
      </c>
      <c r="Q1746" t="s">
        <v>234</v>
      </c>
      <c r="R1746" t="s">
        <v>1319</v>
      </c>
      <c r="S1746">
        <v>19112</v>
      </c>
      <c r="T1746" s="3">
        <v>42131</v>
      </c>
      <c r="U1746" s="3">
        <v>42133</v>
      </c>
      <c r="V1746">
        <v>-807.59</v>
      </c>
      <c r="W1746">
        <v>7</v>
      </c>
      <c r="X1746">
        <v>2037.69</v>
      </c>
      <c r="Y1746">
        <v>41253</v>
      </c>
    </row>
    <row r="1747" spans="1:25" x14ac:dyDescent="0.25">
      <c r="A1747">
        <v>7489</v>
      </c>
      <c r="B1747" t="s">
        <v>37</v>
      </c>
      <c r="C1747">
        <v>0.04</v>
      </c>
      <c r="D1747">
        <v>35.44</v>
      </c>
      <c r="E1747">
        <v>5.09</v>
      </c>
      <c r="F1747">
        <v>3079</v>
      </c>
      <c r="G1747" t="s">
        <v>2779</v>
      </c>
      <c r="H1747" t="s">
        <v>49</v>
      </c>
      <c r="I1747" t="s">
        <v>58</v>
      </c>
      <c r="J1747" t="s">
        <v>29</v>
      </c>
      <c r="K1747" t="s">
        <v>93</v>
      </c>
      <c r="L1747" t="s">
        <v>59</v>
      </c>
      <c r="M1747" t="s">
        <v>2777</v>
      </c>
      <c r="N1747">
        <v>0.38</v>
      </c>
      <c r="O1747" t="s">
        <v>33</v>
      </c>
      <c r="P1747" t="s">
        <v>53</v>
      </c>
      <c r="Q1747" t="s">
        <v>234</v>
      </c>
      <c r="R1747" t="s">
        <v>1319</v>
      </c>
      <c r="S1747">
        <v>19112</v>
      </c>
      <c r="T1747" s="3">
        <v>42166</v>
      </c>
      <c r="U1747" s="3">
        <v>42166</v>
      </c>
      <c r="V1747">
        <v>150.72</v>
      </c>
      <c r="W1747">
        <v>21</v>
      </c>
      <c r="X1747">
        <v>722.1</v>
      </c>
      <c r="Y1747">
        <v>53476</v>
      </c>
    </row>
    <row r="1748" spans="1:25" x14ac:dyDescent="0.25">
      <c r="A1748">
        <v>7490</v>
      </c>
      <c r="B1748" t="s">
        <v>37</v>
      </c>
      <c r="C1748">
        <v>0.08</v>
      </c>
      <c r="D1748">
        <v>3.98</v>
      </c>
      <c r="E1748">
        <v>0.7</v>
      </c>
      <c r="F1748">
        <v>3079</v>
      </c>
      <c r="G1748" t="s">
        <v>2779</v>
      </c>
      <c r="H1748" t="s">
        <v>49</v>
      </c>
      <c r="I1748" t="s">
        <v>58</v>
      </c>
      <c r="J1748" t="s">
        <v>29</v>
      </c>
      <c r="K1748" t="s">
        <v>30</v>
      </c>
      <c r="L1748" t="s">
        <v>31</v>
      </c>
      <c r="M1748" t="s">
        <v>2740</v>
      </c>
      <c r="N1748">
        <v>0.52</v>
      </c>
      <c r="O1748" t="s">
        <v>33</v>
      </c>
      <c r="P1748" t="s">
        <v>53</v>
      </c>
      <c r="Q1748" t="s">
        <v>234</v>
      </c>
      <c r="R1748" t="s">
        <v>1319</v>
      </c>
      <c r="S1748">
        <v>19112</v>
      </c>
      <c r="T1748" s="3">
        <v>42166</v>
      </c>
      <c r="U1748" s="3">
        <v>42169</v>
      </c>
      <c r="V1748">
        <v>19.420000000000002</v>
      </c>
      <c r="W1748">
        <v>36</v>
      </c>
      <c r="X1748">
        <v>140.78</v>
      </c>
      <c r="Y1748">
        <v>53476</v>
      </c>
    </row>
    <row r="1749" spans="1:25" x14ac:dyDescent="0.25">
      <c r="A1749">
        <v>7491</v>
      </c>
      <c r="B1749" t="s">
        <v>37</v>
      </c>
      <c r="C1749">
        <v>0.01</v>
      </c>
      <c r="D1749">
        <v>1.76</v>
      </c>
      <c r="E1749">
        <v>0.7</v>
      </c>
      <c r="F1749">
        <v>3079</v>
      </c>
      <c r="G1749" t="s">
        <v>2779</v>
      </c>
      <c r="H1749" t="s">
        <v>49</v>
      </c>
      <c r="I1749" t="s">
        <v>58</v>
      </c>
      <c r="J1749" t="s">
        <v>29</v>
      </c>
      <c r="K1749" t="s">
        <v>30</v>
      </c>
      <c r="L1749" t="s">
        <v>31</v>
      </c>
      <c r="M1749" t="s">
        <v>127</v>
      </c>
      <c r="N1749">
        <v>0.56000000000000005</v>
      </c>
      <c r="O1749" t="s">
        <v>33</v>
      </c>
      <c r="P1749" t="s">
        <v>53</v>
      </c>
      <c r="Q1749" t="s">
        <v>234</v>
      </c>
      <c r="R1749" t="s">
        <v>1319</v>
      </c>
      <c r="S1749">
        <v>19112</v>
      </c>
      <c r="T1749" s="3">
        <v>42166</v>
      </c>
      <c r="U1749" s="3">
        <v>42167</v>
      </c>
      <c r="V1749">
        <v>3.13</v>
      </c>
      <c r="W1749">
        <v>71</v>
      </c>
      <c r="X1749">
        <v>129.72</v>
      </c>
      <c r="Y1749">
        <v>53476</v>
      </c>
    </row>
    <row r="1750" spans="1:25" x14ac:dyDescent="0.25">
      <c r="A1750">
        <v>7492</v>
      </c>
      <c r="B1750" t="s">
        <v>37</v>
      </c>
      <c r="C1750">
        <v>0.01</v>
      </c>
      <c r="D1750">
        <v>193.17</v>
      </c>
      <c r="E1750">
        <v>19.989999999999998</v>
      </c>
      <c r="F1750">
        <v>3079</v>
      </c>
      <c r="G1750" t="s">
        <v>2779</v>
      </c>
      <c r="H1750" t="s">
        <v>27</v>
      </c>
      <c r="I1750" t="s">
        <v>58</v>
      </c>
      <c r="J1750" t="s">
        <v>29</v>
      </c>
      <c r="K1750" t="s">
        <v>141</v>
      </c>
      <c r="L1750" t="s">
        <v>59</v>
      </c>
      <c r="M1750" t="s">
        <v>1523</v>
      </c>
      <c r="N1750">
        <v>0.71</v>
      </c>
      <c r="O1750" t="s">
        <v>33</v>
      </c>
      <c r="P1750" t="s">
        <v>53</v>
      </c>
      <c r="Q1750" t="s">
        <v>234</v>
      </c>
      <c r="R1750" t="s">
        <v>1319</v>
      </c>
      <c r="S1750">
        <v>19112</v>
      </c>
      <c r="T1750" s="3">
        <v>42166</v>
      </c>
      <c r="U1750" s="3">
        <v>42166</v>
      </c>
      <c r="V1750">
        <v>1141.07</v>
      </c>
      <c r="W1750">
        <v>63</v>
      </c>
      <c r="X1750">
        <v>12190.98</v>
      </c>
      <c r="Y1750">
        <v>53476</v>
      </c>
    </row>
    <row r="1751" spans="1:25" x14ac:dyDescent="0.25">
      <c r="A1751">
        <v>1739</v>
      </c>
      <c r="B1751" t="s">
        <v>56</v>
      </c>
      <c r="C1751">
        <v>0</v>
      </c>
      <c r="D1751">
        <v>137.47999999999999</v>
      </c>
      <c r="E1751">
        <v>32.18</v>
      </c>
      <c r="F1751">
        <v>3079</v>
      </c>
      <c r="G1751" t="s">
        <v>2779</v>
      </c>
      <c r="H1751" t="s">
        <v>39</v>
      </c>
      <c r="I1751" t="s">
        <v>58</v>
      </c>
      <c r="J1751" t="s">
        <v>41</v>
      </c>
      <c r="K1751" t="s">
        <v>191</v>
      </c>
      <c r="L1751" t="s">
        <v>121</v>
      </c>
      <c r="M1751" t="s">
        <v>2772</v>
      </c>
      <c r="N1751">
        <v>0.78</v>
      </c>
      <c r="O1751" t="s">
        <v>33</v>
      </c>
      <c r="P1751" t="s">
        <v>53</v>
      </c>
      <c r="Q1751" t="s">
        <v>234</v>
      </c>
      <c r="R1751" t="s">
        <v>1319</v>
      </c>
      <c r="S1751">
        <v>19112</v>
      </c>
      <c r="T1751" s="3">
        <v>42011</v>
      </c>
      <c r="U1751" s="3">
        <v>42012</v>
      </c>
      <c r="V1751">
        <v>-203.27</v>
      </c>
      <c r="W1751">
        <v>10</v>
      </c>
      <c r="X1751">
        <v>1483.76</v>
      </c>
      <c r="Y1751">
        <v>12480</v>
      </c>
    </row>
    <row r="1752" spans="1:25" x14ac:dyDescent="0.25">
      <c r="A1752">
        <v>6807</v>
      </c>
      <c r="B1752" t="s">
        <v>47</v>
      </c>
      <c r="C1752">
        <v>0</v>
      </c>
      <c r="D1752">
        <v>2.21</v>
      </c>
      <c r="E1752">
        <v>1</v>
      </c>
      <c r="F1752">
        <v>3079</v>
      </c>
      <c r="G1752" t="s">
        <v>2779</v>
      </c>
      <c r="H1752" t="s">
        <v>27</v>
      </c>
      <c r="I1752" t="s">
        <v>58</v>
      </c>
      <c r="J1752" t="s">
        <v>29</v>
      </c>
      <c r="K1752" t="s">
        <v>30</v>
      </c>
      <c r="L1752" t="s">
        <v>31</v>
      </c>
      <c r="M1752" t="s">
        <v>2780</v>
      </c>
      <c r="N1752">
        <v>0.38</v>
      </c>
      <c r="O1752" t="s">
        <v>33</v>
      </c>
      <c r="P1752" t="s">
        <v>53</v>
      </c>
      <c r="Q1752" t="s">
        <v>234</v>
      </c>
      <c r="R1752" t="s">
        <v>1319</v>
      </c>
      <c r="S1752">
        <v>19112</v>
      </c>
      <c r="T1752" s="3">
        <v>42165</v>
      </c>
      <c r="U1752" s="3">
        <v>42166</v>
      </c>
      <c r="V1752">
        <v>10.01</v>
      </c>
      <c r="W1752">
        <v>33</v>
      </c>
      <c r="X1752">
        <v>87.18</v>
      </c>
      <c r="Y1752">
        <v>48483</v>
      </c>
    </row>
    <row r="1753" spans="1:25" x14ac:dyDescent="0.25">
      <c r="A1753">
        <v>19756</v>
      </c>
      <c r="B1753" t="s">
        <v>25</v>
      </c>
      <c r="C1753">
        <v>0</v>
      </c>
      <c r="D1753">
        <v>65.989999999999995</v>
      </c>
      <c r="E1753">
        <v>5.99</v>
      </c>
      <c r="F1753">
        <v>3084</v>
      </c>
      <c r="G1753" t="s">
        <v>2781</v>
      </c>
      <c r="H1753" t="s">
        <v>27</v>
      </c>
      <c r="I1753" t="s">
        <v>58</v>
      </c>
      <c r="J1753" t="s">
        <v>77</v>
      </c>
      <c r="K1753" t="s">
        <v>78</v>
      </c>
      <c r="L1753" t="s">
        <v>59</v>
      </c>
      <c r="M1753" t="s">
        <v>2452</v>
      </c>
      <c r="N1753">
        <v>0.57999999999999996</v>
      </c>
      <c r="O1753" t="s">
        <v>33</v>
      </c>
      <c r="P1753" t="s">
        <v>34</v>
      </c>
      <c r="Q1753" t="s">
        <v>35</v>
      </c>
      <c r="R1753" t="s">
        <v>2764</v>
      </c>
      <c r="S1753">
        <v>98503</v>
      </c>
      <c r="T1753" s="3">
        <v>42114</v>
      </c>
      <c r="U1753" s="3">
        <v>42116</v>
      </c>
      <c r="V1753">
        <v>313.81200000000001</v>
      </c>
      <c r="W1753">
        <v>14</v>
      </c>
      <c r="X1753">
        <v>798.89</v>
      </c>
      <c r="Y1753">
        <v>89879</v>
      </c>
    </row>
    <row r="1754" spans="1:25" x14ac:dyDescent="0.25">
      <c r="A1754">
        <v>20589</v>
      </c>
      <c r="B1754" t="s">
        <v>37</v>
      </c>
      <c r="C1754">
        <v>0.01</v>
      </c>
      <c r="D1754">
        <v>7.1</v>
      </c>
      <c r="E1754">
        <v>6.05</v>
      </c>
      <c r="F1754">
        <v>3084</v>
      </c>
      <c r="G1754" t="s">
        <v>2781</v>
      </c>
      <c r="H1754" t="s">
        <v>49</v>
      </c>
      <c r="I1754" t="s">
        <v>58</v>
      </c>
      <c r="J1754" t="s">
        <v>29</v>
      </c>
      <c r="K1754" t="s">
        <v>109</v>
      </c>
      <c r="L1754" t="s">
        <v>59</v>
      </c>
      <c r="M1754" t="s">
        <v>651</v>
      </c>
      <c r="N1754">
        <v>0.39</v>
      </c>
      <c r="O1754" t="s">
        <v>33</v>
      </c>
      <c r="P1754" t="s">
        <v>34</v>
      </c>
      <c r="Q1754" t="s">
        <v>35</v>
      </c>
      <c r="R1754" t="s">
        <v>2764</v>
      </c>
      <c r="S1754">
        <v>98503</v>
      </c>
      <c r="T1754" s="3">
        <v>42179</v>
      </c>
      <c r="U1754" s="3">
        <v>42180</v>
      </c>
      <c r="V1754">
        <v>-39.186250000000001</v>
      </c>
      <c r="W1754">
        <v>18</v>
      </c>
      <c r="X1754">
        <v>133.19</v>
      </c>
      <c r="Y1754">
        <v>89880</v>
      </c>
    </row>
    <row r="1755" spans="1:25" x14ac:dyDescent="0.25">
      <c r="A1755">
        <v>20590</v>
      </c>
      <c r="B1755" t="s">
        <v>37</v>
      </c>
      <c r="C1755">
        <v>0.05</v>
      </c>
      <c r="D1755">
        <v>18.97</v>
      </c>
      <c r="E1755">
        <v>9.0299999999999994</v>
      </c>
      <c r="F1755">
        <v>3084</v>
      </c>
      <c r="G1755" t="s">
        <v>2781</v>
      </c>
      <c r="H1755" t="s">
        <v>49</v>
      </c>
      <c r="I1755" t="s">
        <v>58</v>
      </c>
      <c r="J1755" t="s">
        <v>29</v>
      </c>
      <c r="K1755" t="s">
        <v>93</v>
      </c>
      <c r="L1755" t="s">
        <v>59</v>
      </c>
      <c r="M1755" t="s">
        <v>775</v>
      </c>
      <c r="N1755">
        <v>0.37</v>
      </c>
      <c r="O1755" t="s">
        <v>33</v>
      </c>
      <c r="P1755" t="s">
        <v>34</v>
      </c>
      <c r="Q1755" t="s">
        <v>35</v>
      </c>
      <c r="R1755" t="s">
        <v>2764</v>
      </c>
      <c r="S1755">
        <v>98503</v>
      </c>
      <c r="T1755" s="3">
        <v>42179</v>
      </c>
      <c r="U1755" s="3">
        <v>42180</v>
      </c>
      <c r="V1755">
        <v>-1.89</v>
      </c>
      <c r="W1755">
        <v>5</v>
      </c>
      <c r="X1755">
        <v>97.33</v>
      </c>
      <c r="Y1755">
        <v>89880</v>
      </c>
    </row>
    <row r="1756" spans="1:25" x14ac:dyDescent="0.25">
      <c r="A1756">
        <v>20008</v>
      </c>
      <c r="B1756" t="s">
        <v>25</v>
      </c>
      <c r="C1756">
        <v>0.05</v>
      </c>
      <c r="D1756">
        <v>39.99</v>
      </c>
      <c r="E1756">
        <v>10.25</v>
      </c>
      <c r="F1756">
        <v>3086</v>
      </c>
      <c r="G1756" t="s">
        <v>2782</v>
      </c>
      <c r="H1756" t="s">
        <v>27</v>
      </c>
      <c r="I1756" t="s">
        <v>114</v>
      </c>
      <c r="J1756" t="s">
        <v>77</v>
      </c>
      <c r="K1756" t="s">
        <v>180</v>
      </c>
      <c r="L1756" t="s">
        <v>59</v>
      </c>
      <c r="M1756" t="s">
        <v>2783</v>
      </c>
      <c r="N1756">
        <v>0.55000000000000004</v>
      </c>
      <c r="O1756" t="s">
        <v>33</v>
      </c>
      <c r="P1756" t="s">
        <v>136</v>
      </c>
      <c r="Q1756" t="s">
        <v>362</v>
      </c>
      <c r="R1756" t="s">
        <v>2784</v>
      </c>
      <c r="S1756">
        <v>34287</v>
      </c>
      <c r="T1756" s="3">
        <v>42142</v>
      </c>
      <c r="U1756" s="3">
        <v>42143</v>
      </c>
      <c r="V1756">
        <v>4.29</v>
      </c>
      <c r="W1756">
        <v>3</v>
      </c>
      <c r="X1756">
        <v>130.91</v>
      </c>
      <c r="Y1756">
        <v>88380</v>
      </c>
    </row>
    <row r="1757" spans="1:25" x14ac:dyDescent="0.25">
      <c r="A1757">
        <v>21085</v>
      </c>
      <c r="B1757" t="s">
        <v>106</v>
      </c>
      <c r="C1757">
        <v>7.0000000000000007E-2</v>
      </c>
      <c r="D1757">
        <v>49.43</v>
      </c>
      <c r="E1757">
        <v>19.989999999999998</v>
      </c>
      <c r="F1757">
        <v>3089</v>
      </c>
      <c r="G1757" t="s">
        <v>2785</v>
      </c>
      <c r="H1757" t="s">
        <v>49</v>
      </c>
      <c r="I1757" t="s">
        <v>28</v>
      </c>
      <c r="J1757" t="s">
        <v>29</v>
      </c>
      <c r="K1757" t="s">
        <v>257</v>
      </c>
      <c r="L1757" t="s">
        <v>59</v>
      </c>
      <c r="M1757" t="s">
        <v>2786</v>
      </c>
      <c r="N1757">
        <v>0.56999999999999995</v>
      </c>
      <c r="O1757" t="s">
        <v>33</v>
      </c>
      <c r="P1757" t="s">
        <v>61</v>
      </c>
      <c r="Q1757" t="s">
        <v>183</v>
      </c>
      <c r="R1757" t="s">
        <v>2755</v>
      </c>
      <c r="S1757">
        <v>66209</v>
      </c>
      <c r="T1757" s="3">
        <v>42028</v>
      </c>
      <c r="U1757" s="3">
        <v>42033</v>
      </c>
      <c r="V1757">
        <v>-122.77</v>
      </c>
      <c r="W1757">
        <v>6</v>
      </c>
      <c r="X1757">
        <v>281.82</v>
      </c>
      <c r="Y1757">
        <v>91219</v>
      </c>
    </row>
    <row r="1758" spans="1:25" x14ac:dyDescent="0.25">
      <c r="A1758">
        <v>20357</v>
      </c>
      <c r="B1758" t="s">
        <v>47</v>
      </c>
      <c r="C1758">
        <v>0.09</v>
      </c>
      <c r="D1758">
        <v>207.48</v>
      </c>
      <c r="E1758">
        <v>0.99</v>
      </c>
      <c r="F1758">
        <v>3095</v>
      </c>
      <c r="G1758" t="s">
        <v>2787</v>
      </c>
      <c r="H1758" t="s">
        <v>49</v>
      </c>
      <c r="I1758" t="s">
        <v>114</v>
      </c>
      <c r="J1758" t="s">
        <v>29</v>
      </c>
      <c r="K1758" t="s">
        <v>257</v>
      </c>
      <c r="L1758" t="s">
        <v>59</v>
      </c>
      <c r="M1758" t="s">
        <v>2143</v>
      </c>
      <c r="N1758">
        <v>0.55000000000000004</v>
      </c>
      <c r="O1758" t="s">
        <v>33</v>
      </c>
      <c r="P1758" t="s">
        <v>53</v>
      </c>
      <c r="Q1758" t="s">
        <v>154</v>
      </c>
      <c r="R1758" t="s">
        <v>2788</v>
      </c>
      <c r="S1758">
        <v>45011</v>
      </c>
      <c r="T1758" s="3">
        <v>42023</v>
      </c>
      <c r="U1758" s="3">
        <v>42025</v>
      </c>
      <c r="V1758">
        <v>683.9556</v>
      </c>
      <c r="W1758">
        <v>5</v>
      </c>
      <c r="X1758">
        <v>991.24</v>
      </c>
      <c r="Y1758">
        <v>86220</v>
      </c>
    </row>
    <row r="1759" spans="1:25" x14ac:dyDescent="0.25">
      <c r="A1759">
        <v>21235</v>
      </c>
      <c r="B1759" t="s">
        <v>25</v>
      </c>
      <c r="C1759">
        <v>0.08</v>
      </c>
      <c r="D1759">
        <v>40.98</v>
      </c>
      <c r="E1759">
        <v>7.2</v>
      </c>
      <c r="F1759">
        <v>3096</v>
      </c>
      <c r="G1759" t="s">
        <v>2789</v>
      </c>
      <c r="H1759" t="s">
        <v>27</v>
      </c>
      <c r="I1759" t="s">
        <v>114</v>
      </c>
      <c r="J1759" t="s">
        <v>29</v>
      </c>
      <c r="K1759" t="s">
        <v>257</v>
      </c>
      <c r="L1759" t="s">
        <v>59</v>
      </c>
      <c r="M1759" t="s">
        <v>2790</v>
      </c>
      <c r="N1759">
        <v>0.6</v>
      </c>
      <c r="O1759" t="s">
        <v>33</v>
      </c>
      <c r="P1759" t="s">
        <v>53</v>
      </c>
      <c r="Q1759" t="s">
        <v>154</v>
      </c>
      <c r="R1759" t="s">
        <v>1734</v>
      </c>
      <c r="S1759">
        <v>43026</v>
      </c>
      <c r="T1759" s="3">
        <v>42148</v>
      </c>
      <c r="U1759" s="3">
        <v>42149</v>
      </c>
      <c r="V1759">
        <v>-16.64</v>
      </c>
      <c r="W1759">
        <v>3</v>
      </c>
      <c r="X1759">
        <v>119.86</v>
      </c>
      <c r="Y1759">
        <v>86221</v>
      </c>
    </row>
    <row r="1760" spans="1:25" x14ac:dyDescent="0.25">
      <c r="A1760">
        <v>21236</v>
      </c>
      <c r="B1760" t="s">
        <v>25</v>
      </c>
      <c r="C1760">
        <v>0.08</v>
      </c>
      <c r="D1760">
        <v>8.1199999999999992</v>
      </c>
      <c r="E1760">
        <v>2.83</v>
      </c>
      <c r="F1760">
        <v>3096</v>
      </c>
      <c r="G1760" t="s">
        <v>2789</v>
      </c>
      <c r="H1760" t="s">
        <v>27</v>
      </c>
      <c r="I1760" t="s">
        <v>114</v>
      </c>
      <c r="J1760" t="s">
        <v>77</v>
      </c>
      <c r="K1760" t="s">
        <v>180</v>
      </c>
      <c r="L1760" t="s">
        <v>51</v>
      </c>
      <c r="M1760" t="s">
        <v>827</v>
      </c>
      <c r="N1760">
        <v>0.77</v>
      </c>
      <c r="O1760" t="s">
        <v>33</v>
      </c>
      <c r="P1760" t="s">
        <v>53</v>
      </c>
      <c r="Q1760" t="s">
        <v>154</v>
      </c>
      <c r="R1760" t="s">
        <v>1734</v>
      </c>
      <c r="S1760">
        <v>43026</v>
      </c>
      <c r="T1760" s="3">
        <v>42148</v>
      </c>
      <c r="U1760" s="3">
        <v>42149</v>
      </c>
      <c r="V1760">
        <v>-59.73</v>
      </c>
      <c r="W1760">
        <v>12</v>
      </c>
      <c r="X1760">
        <v>98.77</v>
      </c>
      <c r="Y1760">
        <v>86221</v>
      </c>
    </row>
    <row r="1761" spans="1:25" x14ac:dyDescent="0.25">
      <c r="A1761">
        <v>21237</v>
      </c>
      <c r="B1761" t="s">
        <v>25</v>
      </c>
      <c r="C1761">
        <v>0.02</v>
      </c>
      <c r="D1761">
        <v>262.11</v>
      </c>
      <c r="E1761">
        <v>62.74</v>
      </c>
      <c r="F1761">
        <v>3096</v>
      </c>
      <c r="G1761" t="s">
        <v>2789</v>
      </c>
      <c r="H1761" t="s">
        <v>39</v>
      </c>
      <c r="I1761" t="s">
        <v>114</v>
      </c>
      <c r="J1761" t="s">
        <v>41</v>
      </c>
      <c r="K1761" t="s">
        <v>152</v>
      </c>
      <c r="L1761" t="s">
        <v>121</v>
      </c>
      <c r="M1761" t="s">
        <v>2791</v>
      </c>
      <c r="N1761">
        <v>0.75</v>
      </c>
      <c r="O1761" t="s">
        <v>33</v>
      </c>
      <c r="P1761" t="s">
        <v>53</v>
      </c>
      <c r="Q1761" t="s">
        <v>154</v>
      </c>
      <c r="R1761" t="s">
        <v>1734</v>
      </c>
      <c r="S1761">
        <v>43026</v>
      </c>
      <c r="T1761" s="3">
        <v>42148</v>
      </c>
      <c r="U1761" s="3">
        <v>42149</v>
      </c>
      <c r="V1761">
        <v>-633.44123700000023</v>
      </c>
      <c r="W1761">
        <v>9</v>
      </c>
      <c r="X1761">
        <v>2495.35</v>
      </c>
      <c r="Y1761">
        <v>86221</v>
      </c>
    </row>
    <row r="1762" spans="1:25" x14ac:dyDescent="0.25">
      <c r="A1762">
        <v>25999</v>
      </c>
      <c r="B1762" t="s">
        <v>47</v>
      </c>
      <c r="C1762">
        <v>0.04</v>
      </c>
      <c r="D1762">
        <v>33.89</v>
      </c>
      <c r="E1762">
        <v>5.0999999999999996</v>
      </c>
      <c r="F1762">
        <v>3096</v>
      </c>
      <c r="G1762" t="s">
        <v>2789</v>
      </c>
      <c r="H1762" t="s">
        <v>27</v>
      </c>
      <c r="I1762" t="s">
        <v>114</v>
      </c>
      <c r="J1762" t="s">
        <v>29</v>
      </c>
      <c r="K1762" t="s">
        <v>141</v>
      </c>
      <c r="L1762" t="s">
        <v>59</v>
      </c>
      <c r="M1762" t="s">
        <v>2792</v>
      </c>
      <c r="N1762">
        <v>0.6</v>
      </c>
      <c r="O1762" t="s">
        <v>33</v>
      </c>
      <c r="P1762" t="s">
        <v>53</v>
      </c>
      <c r="Q1762" t="s">
        <v>154</v>
      </c>
      <c r="R1762" t="s">
        <v>1734</v>
      </c>
      <c r="S1762">
        <v>43026</v>
      </c>
      <c r="T1762" s="3">
        <v>42172</v>
      </c>
      <c r="U1762" s="3">
        <v>42173</v>
      </c>
      <c r="V1762">
        <v>72.984000000000009</v>
      </c>
      <c r="W1762">
        <v>6</v>
      </c>
      <c r="X1762">
        <v>200.83</v>
      </c>
      <c r="Y1762">
        <v>86222</v>
      </c>
    </row>
    <row r="1763" spans="1:25" x14ac:dyDescent="0.25">
      <c r="A1763">
        <v>19816</v>
      </c>
      <c r="B1763" t="s">
        <v>47</v>
      </c>
      <c r="C1763">
        <v>0.05</v>
      </c>
      <c r="D1763">
        <v>35.44</v>
      </c>
      <c r="E1763">
        <v>5.09</v>
      </c>
      <c r="F1763">
        <v>3098</v>
      </c>
      <c r="G1763" t="s">
        <v>2793</v>
      </c>
      <c r="H1763" t="s">
        <v>49</v>
      </c>
      <c r="I1763" t="s">
        <v>114</v>
      </c>
      <c r="J1763" t="s">
        <v>29</v>
      </c>
      <c r="K1763" t="s">
        <v>93</v>
      </c>
      <c r="L1763" t="s">
        <v>59</v>
      </c>
      <c r="M1763" t="s">
        <v>2777</v>
      </c>
      <c r="N1763">
        <v>0.38</v>
      </c>
      <c r="O1763" t="s">
        <v>33</v>
      </c>
      <c r="P1763" t="s">
        <v>53</v>
      </c>
      <c r="Q1763" t="s">
        <v>71</v>
      </c>
      <c r="R1763" t="s">
        <v>2794</v>
      </c>
      <c r="S1763">
        <v>11967</v>
      </c>
      <c r="T1763" s="3">
        <v>42102</v>
      </c>
      <c r="U1763" s="3">
        <v>42103</v>
      </c>
      <c r="V1763">
        <v>240.17519999999996</v>
      </c>
      <c r="W1763">
        <v>10</v>
      </c>
      <c r="X1763">
        <v>348.08</v>
      </c>
      <c r="Y1763">
        <v>89314</v>
      </c>
    </row>
    <row r="1764" spans="1:25" x14ac:dyDescent="0.25">
      <c r="A1764">
        <v>22503</v>
      </c>
      <c r="B1764" t="s">
        <v>106</v>
      </c>
      <c r="C1764">
        <v>0</v>
      </c>
      <c r="D1764">
        <v>11.7</v>
      </c>
      <c r="E1764">
        <v>6.96</v>
      </c>
      <c r="F1764">
        <v>3098</v>
      </c>
      <c r="G1764" t="s">
        <v>2793</v>
      </c>
      <c r="H1764" t="s">
        <v>27</v>
      </c>
      <c r="I1764" t="s">
        <v>114</v>
      </c>
      <c r="J1764" t="s">
        <v>29</v>
      </c>
      <c r="K1764" t="s">
        <v>257</v>
      </c>
      <c r="L1764" t="s">
        <v>86</v>
      </c>
      <c r="M1764" t="s">
        <v>1280</v>
      </c>
      <c r="N1764">
        <v>0.5</v>
      </c>
      <c r="O1764" t="s">
        <v>33</v>
      </c>
      <c r="P1764" t="s">
        <v>53</v>
      </c>
      <c r="Q1764" t="s">
        <v>71</v>
      </c>
      <c r="R1764" t="s">
        <v>2794</v>
      </c>
      <c r="S1764">
        <v>11967</v>
      </c>
      <c r="T1764" s="3">
        <v>42172</v>
      </c>
      <c r="U1764" s="3">
        <v>42174</v>
      </c>
      <c r="V1764">
        <v>-11.248000000000001</v>
      </c>
      <c r="W1764">
        <v>10</v>
      </c>
      <c r="X1764">
        <v>131.69</v>
      </c>
      <c r="Y1764">
        <v>89315</v>
      </c>
    </row>
    <row r="1765" spans="1:25" x14ac:dyDescent="0.25">
      <c r="A1765">
        <v>18930</v>
      </c>
      <c r="B1765" t="s">
        <v>106</v>
      </c>
      <c r="C1765">
        <v>0.06</v>
      </c>
      <c r="D1765">
        <v>2.89</v>
      </c>
      <c r="E1765">
        <v>0.5</v>
      </c>
      <c r="F1765">
        <v>3098</v>
      </c>
      <c r="G1765" t="s">
        <v>2793</v>
      </c>
      <c r="H1765" t="s">
        <v>49</v>
      </c>
      <c r="I1765" t="s">
        <v>114</v>
      </c>
      <c r="J1765" t="s">
        <v>29</v>
      </c>
      <c r="K1765" t="s">
        <v>134</v>
      </c>
      <c r="L1765" t="s">
        <v>59</v>
      </c>
      <c r="M1765" t="s">
        <v>789</v>
      </c>
      <c r="N1765">
        <v>0.38</v>
      </c>
      <c r="O1765" t="s">
        <v>33</v>
      </c>
      <c r="P1765" t="s">
        <v>53</v>
      </c>
      <c r="Q1765" t="s">
        <v>71</v>
      </c>
      <c r="R1765" t="s">
        <v>2794</v>
      </c>
      <c r="S1765">
        <v>11967</v>
      </c>
      <c r="T1765" s="3">
        <v>42063</v>
      </c>
      <c r="U1765" s="3">
        <v>42063</v>
      </c>
      <c r="V1765">
        <v>9.611699999999999</v>
      </c>
      <c r="W1765">
        <v>5</v>
      </c>
      <c r="X1765">
        <v>13.93</v>
      </c>
      <c r="Y1765">
        <v>89316</v>
      </c>
    </row>
    <row r="1766" spans="1:25" x14ac:dyDescent="0.25">
      <c r="A1766">
        <v>19805</v>
      </c>
      <c r="B1766" t="s">
        <v>47</v>
      </c>
      <c r="C1766">
        <v>7.0000000000000007E-2</v>
      </c>
      <c r="D1766">
        <v>35.99</v>
      </c>
      <c r="E1766">
        <v>5</v>
      </c>
      <c r="F1766">
        <v>3100</v>
      </c>
      <c r="G1766" t="s">
        <v>2795</v>
      </c>
      <c r="H1766" t="s">
        <v>49</v>
      </c>
      <c r="I1766" t="s">
        <v>114</v>
      </c>
      <c r="J1766" t="s">
        <v>77</v>
      </c>
      <c r="K1766" t="s">
        <v>78</v>
      </c>
      <c r="L1766" t="s">
        <v>31</v>
      </c>
      <c r="M1766" t="s">
        <v>1762</v>
      </c>
      <c r="N1766">
        <v>0.82</v>
      </c>
      <c r="O1766" t="s">
        <v>33</v>
      </c>
      <c r="P1766" t="s">
        <v>136</v>
      </c>
      <c r="Q1766" t="s">
        <v>362</v>
      </c>
      <c r="R1766" t="s">
        <v>2796</v>
      </c>
      <c r="S1766">
        <v>33334</v>
      </c>
      <c r="T1766" s="3">
        <v>42088</v>
      </c>
      <c r="U1766" s="3">
        <v>42090</v>
      </c>
      <c r="V1766">
        <v>-299.81420000000003</v>
      </c>
      <c r="W1766">
        <v>1</v>
      </c>
      <c r="X1766">
        <v>31.71</v>
      </c>
      <c r="Y1766">
        <v>89988</v>
      </c>
    </row>
    <row r="1767" spans="1:25" x14ac:dyDescent="0.25">
      <c r="A1767">
        <v>18087</v>
      </c>
      <c r="B1767" t="s">
        <v>47</v>
      </c>
      <c r="C1767">
        <v>0.04</v>
      </c>
      <c r="D1767">
        <v>3.08</v>
      </c>
      <c r="E1767">
        <v>0.99</v>
      </c>
      <c r="F1767">
        <v>3105</v>
      </c>
      <c r="G1767" t="s">
        <v>2797</v>
      </c>
      <c r="H1767" t="s">
        <v>49</v>
      </c>
      <c r="I1767" t="s">
        <v>40</v>
      </c>
      <c r="J1767" t="s">
        <v>29</v>
      </c>
      <c r="K1767" t="s">
        <v>134</v>
      </c>
      <c r="L1767" t="s">
        <v>59</v>
      </c>
      <c r="M1767" t="s">
        <v>1994</v>
      </c>
      <c r="N1767">
        <v>0.37</v>
      </c>
      <c r="O1767" t="s">
        <v>33</v>
      </c>
      <c r="P1767" t="s">
        <v>136</v>
      </c>
      <c r="Q1767" t="s">
        <v>613</v>
      </c>
      <c r="R1767" t="s">
        <v>319</v>
      </c>
      <c r="S1767">
        <v>42071</v>
      </c>
      <c r="T1767" s="3">
        <v>42083</v>
      </c>
      <c r="U1767" s="3">
        <v>42084</v>
      </c>
      <c r="V1767">
        <v>13.799999999999999</v>
      </c>
      <c r="W1767">
        <v>19</v>
      </c>
      <c r="X1767">
        <v>60.01</v>
      </c>
      <c r="Y1767">
        <v>86327</v>
      </c>
    </row>
    <row r="1768" spans="1:25" x14ac:dyDescent="0.25">
      <c r="A1768">
        <v>18088</v>
      </c>
      <c r="B1768" t="s">
        <v>47</v>
      </c>
      <c r="C1768">
        <v>0.02</v>
      </c>
      <c r="D1768">
        <v>6.48</v>
      </c>
      <c r="E1768">
        <v>5.9</v>
      </c>
      <c r="F1768">
        <v>3105</v>
      </c>
      <c r="G1768" t="s">
        <v>2797</v>
      </c>
      <c r="H1768" t="s">
        <v>49</v>
      </c>
      <c r="I1768" t="s">
        <v>40</v>
      </c>
      <c r="J1768" t="s">
        <v>29</v>
      </c>
      <c r="K1768" t="s">
        <v>93</v>
      </c>
      <c r="L1768" t="s">
        <v>59</v>
      </c>
      <c r="M1768" t="s">
        <v>712</v>
      </c>
      <c r="N1768">
        <v>0.37</v>
      </c>
      <c r="O1768" t="s">
        <v>33</v>
      </c>
      <c r="P1768" t="s">
        <v>136</v>
      </c>
      <c r="Q1768" t="s">
        <v>613</v>
      </c>
      <c r="R1768" t="s">
        <v>319</v>
      </c>
      <c r="S1768">
        <v>42071</v>
      </c>
      <c r="T1768" s="3">
        <v>42083</v>
      </c>
      <c r="U1768" s="3">
        <v>42084</v>
      </c>
      <c r="V1768">
        <v>4.3919999999999995</v>
      </c>
      <c r="W1768">
        <v>13</v>
      </c>
      <c r="X1768">
        <v>90.98</v>
      </c>
      <c r="Y1768">
        <v>86327</v>
      </c>
    </row>
    <row r="1769" spans="1:25" x14ac:dyDescent="0.25">
      <c r="A1769">
        <v>18089</v>
      </c>
      <c r="B1769" t="s">
        <v>47</v>
      </c>
      <c r="C1769">
        <v>0.04</v>
      </c>
      <c r="D1769">
        <v>125.99</v>
      </c>
      <c r="E1769">
        <v>4.2</v>
      </c>
      <c r="F1769">
        <v>3105</v>
      </c>
      <c r="G1769" t="s">
        <v>2797</v>
      </c>
      <c r="H1769" t="s">
        <v>49</v>
      </c>
      <c r="I1769" t="s">
        <v>40</v>
      </c>
      <c r="J1769" t="s">
        <v>77</v>
      </c>
      <c r="K1769" t="s">
        <v>78</v>
      </c>
      <c r="L1769" t="s">
        <v>59</v>
      </c>
      <c r="M1769" t="s">
        <v>2798</v>
      </c>
      <c r="N1769">
        <v>0.59</v>
      </c>
      <c r="O1769" t="s">
        <v>33</v>
      </c>
      <c r="P1769" t="s">
        <v>136</v>
      </c>
      <c r="Q1769" t="s">
        <v>613</v>
      </c>
      <c r="R1769" t="s">
        <v>319</v>
      </c>
      <c r="S1769">
        <v>42071</v>
      </c>
      <c r="T1769" s="3">
        <v>42083</v>
      </c>
      <c r="U1769" s="3">
        <v>42085</v>
      </c>
      <c r="V1769">
        <v>-236.25</v>
      </c>
      <c r="W1769">
        <v>12</v>
      </c>
      <c r="X1769">
        <v>1270.7</v>
      </c>
      <c r="Y1769">
        <v>86327</v>
      </c>
    </row>
    <row r="1770" spans="1:25" x14ac:dyDescent="0.25">
      <c r="A1770">
        <v>87</v>
      </c>
      <c r="B1770" t="s">
        <v>47</v>
      </c>
      <c r="C1770">
        <v>0.04</v>
      </c>
      <c r="D1770">
        <v>3.08</v>
      </c>
      <c r="E1770">
        <v>0.99</v>
      </c>
      <c r="F1770">
        <v>3106</v>
      </c>
      <c r="G1770" t="s">
        <v>2799</v>
      </c>
      <c r="H1770" t="s">
        <v>49</v>
      </c>
      <c r="I1770" t="s">
        <v>40</v>
      </c>
      <c r="J1770" t="s">
        <v>29</v>
      </c>
      <c r="K1770" t="s">
        <v>134</v>
      </c>
      <c r="L1770" t="s">
        <v>59</v>
      </c>
      <c r="M1770" t="s">
        <v>1994</v>
      </c>
      <c r="N1770">
        <v>0.37</v>
      </c>
      <c r="O1770" t="s">
        <v>33</v>
      </c>
      <c r="P1770" t="s">
        <v>61</v>
      </c>
      <c r="Q1770" t="s">
        <v>130</v>
      </c>
      <c r="R1770" t="s">
        <v>2164</v>
      </c>
      <c r="S1770">
        <v>77041</v>
      </c>
      <c r="T1770" s="3">
        <v>42083</v>
      </c>
      <c r="U1770" s="3">
        <v>42084</v>
      </c>
      <c r="V1770">
        <v>36.020000000000003</v>
      </c>
      <c r="W1770">
        <v>75</v>
      </c>
      <c r="X1770">
        <v>236.87</v>
      </c>
      <c r="Y1770">
        <v>548</v>
      </c>
    </row>
    <row r="1771" spans="1:25" x14ac:dyDescent="0.25">
      <c r="A1771">
        <v>88</v>
      </c>
      <c r="B1771" t="s">
        <v>47</v>
      </c>
      <c r="C1771">
        <v>0.02</v>
      </c>
      <c r="D1771">
        <v>6.48</v>
      </c>
      <c r="E1771">
        <v>5.9</v>
      </c>
      <c r="F1771">
        <v>3106</v>
      </c>
      <c r="G1771" t="s">
        <v>2799</v>
      </c>
      <c r="H1771" t="s">
        <v>49</v>
      </c>
      <c r="I1771" t="s">
        <v>40</v>
      </c>
      <c r="J1771" t="s">
        <v>29</v>
      </c>
      <c r="K1771" t="s">
        <v>93</v>
      </c>
      <c r="L1771" t="s">
        <v>59</v>
      </c>
      <c r="M1771" t="s">
        <v>712</v>
      </c>
      <c r="N1771">
        <v>0.37</v>
      </c>
      <c r="O1771" t="s">
        <v>33</v>
      </c>
      <c r="P1771" t="s">
        <v>61</v>
      </c>
      <c r="Q1771" t="s">
        <v>130</v>
      </c>
      <c r="R1771" t="s">
        <v>2164</v>
      </c>
      <c r="S1771">
        <v>77041</v>
      </c>
      <c r="T1771" s="3">
        <v>42083</v>
      </c>
      <c r="U1771" s="3">
        <v>42084</v>
      </c>
      <c r="V1771">
        <v>-50.64</v>
      </c>
      <c r="W1771">
        <v>53</v>
      </c>
      <c r="X1771">
        <v>370.91</v>
      </c>
      <c r="Y1771">
        <v>548</v>
      </c>
    </row>
    <row r="1772" spans="1:25" x14ac:dyDescent="0.25">
      <c r="A1772">
        <v>89</v>
      </c>
      <c r="B1772" t="s">
        <v>47</v>
      </c>
      <c r="C1772">
        <v>0.04</v>
      </c>
      <c r="D1772">
        <v>125.99</v>
      </c>
      <c r="E1772">
        <v>4.2</v>
      </c>
      <c r="F1772">
        <v>3106</v>
      </c>
      <c r="G1772" t="s">
        <v>2799</v>
      </c>
      <c r="H1772" t="s">
        <v>49</v>
      </c>
      <c r="I1772" t="s">
        <v>40</v>
      </c>
      <c r="J1772" t="s">
        <v>77</v>
      </c>
      <c r="K1772" t="s">
        <v>78</v>
      </c>
      <c r="L1772" t="s">
        <v>59</v>
      </c>
      <c r="M1772" t="s">
        <v>2798</v>
      </c>
      <c r="N1772">
        <v>0.59</v>
      </c>
      <c r="O1772" t="s">
        <v>33</v>
      </c>
      <c r="P1772" t="s">
        <v>61</v>
      </c>
      <c r="Q1772" t="s">
        <v>130</v>
      </c>
      <c r="R1772" t="s">
        <v>2164</v>
      </c>
      <c r="S1772">
        <v>77041</v>
      </c>
      <c r="T1772" s="3">
        <v>42083</v>
      </c>
      <c r="U1772" s="3">
        <v>42085</v>
      </c>
      <c r="V1772">
        <v>510.48900000000003</v>
      </c>
      <c r="W1772">
        <v>47</v>
      </c>
      <c r="X1772">
        <v>4976.92</v>
      </c>
      <c r="Y1772">
        <v>548</v>
      </c>
    </row>
    <row r="1773" spans="1:25" x14ac:dyDescent="0.25">
      <c r="A1773">
        <v>21120</v>
      </c>
      <c r="B1773" t="s">
        <v>37</v>
      </c>
      <c r="C1773">
        <v>7.0000000000000007E-2</v>
      </c>
      <c r="D1773">
        <v>34.54</v>
      </c>
      <c r="E1773">
        <v>14.72</v>
      </c>
      <c r="F1773">
        <v>3113</v>
      </c>
      <c r="G1773" t="s">
        <v>2800</v>
      </c>
      <c r="H1773" t="s">
        <v>49</v>
      </c>
      <c r="I1773" t="s">
        <v>28</v>
      </c>
      <c r="J1773" t="s">
        <v>29</v>
      </c>
      <c r="K1773" t="s">
        <v>109</v>
      </c>
      <c r="L1773" t="s">
        <v>59</v>
      </c>
      <c r="M1773" t="s">
        <v>2801</v>
      </c>
      <c r="N1773">
        <v>0.37</v>
      </c>
      <c r="O1773" t="s">
        <v>33</v>
      </c>
      <c r="P1773" t="s">
        <v>136</v>
      </c>
      <c r="Q1773" t="s">
        <v>171</v>
      </c>
      <c r="R1773" t="s">
        <v>2802</v>
      </c>
      <c r="S1773">
        <v>70560</v>
      </c>
      <c r="T1773" s="3">
        <v>42141</v>
      </c>
      <c r="U1773" s="3">
        <v>42142</v>
      </c>
      <c r="V1773">
        <v>-20.182259999999999</v>
      </c>
      <c r="W1773">
        <v>17</v>
      </c>
      <c r="X1773">
        <v>574.97</v>
      </c>
      <c r="Y1773">
        <v>86860</v>
      </c>
    </row>
    <row r="1774" spans="1:25" x14ac:dyDescent="0.25">
      <c r="A1774">
        <v>21121</v>
      </c>
      <c r="B1774" t="s">
        <v>37</v>
      </c>
      <c r="C1774">
        <v>0.02</v>
      </c>
      <c r="D1774">
        <v>12.28</v>
      </c>
      <c r="E1774">
        <v>6.47</v>
      </c>
      <c r="F1774">
        <v>3113</v>
      </c>
      <c r="G1774" t="s">
        <v>2800</v>
      </c>
      <c r="H1774" t="s">
        <v>49</v>
      </c>
      <c r="I1774" t="s">
        <v>28</v>
      </c>
      <c r="J1774" t="s">
        <v>29</v>
      </c>
      <c r="K1774" t="s">
        <v>93</v>
      </c>
      <c r="L1774" t="s">
        <v>59</v>
      </c>
      <c r="M1774" t="s">
        <v>2732</v>
      </c>
      <c r="N1774">
        <v>0.38</v>
      </c>
      <c r="O1774" t="s">
        <v>33</v>
      </c>
      <c r="P1774" t="s">
        <v>136</v>
      </c>
      <c r="Q1774" t="s">
        <v>171</v>
      </c>
      <c r="R1774" t="s">
        <v>2802</v>
      </c>
      <c r="S1774">
        <v>70560</v>
      </c>
      <c r="T1774" s="3">
        <v>42141</v>
      </c>
      <c r="U1774" s="3">
        <v>42141</v>
      </c>
      <c r="V1774">
        <v>-156.97220000000002</v>
      </c>
      <c r="W1774">
        <v>9</v>
      </c>
      <c r="X1774">
        <v>115.22</v>
      </c>
      <c r="Y1774">
        <v>86860</v>
      </c>
    </row>
    <row r="1775" spans="1:25" x14ac:dyDescent="0.25">
      <c r="A1775">
        <v>21122</v>
      </c>
      <c r="B1775" t="s">
        <v>37</v>
      </c>
      <c r="C1775">
        <v>0.06</v>
      </c>
      <c r="D1775">
        <v>34.58</v>
      </c>
      <c r="E1775">
        <v>8.99</v>
      </c>
      <c r="F1775">
        <v>3113</v>
      </c>
      <c r="G1775" t="s">
        <v>2800</v>
      </c>
      <c r="H1775" t="s">
        <v>27</v>
      </c>
      <c r="I1775" t="s">
        <v>28</v>
      </c>
      <c r="J1775" t="s">
        <v>29</v>
      </c>
      <c r="K1775" t="s">
        <v>30</v>
      </c>
      <c r="L1775" t="s">
        <v>51</v>
      </c>
      <c r="M1775" t="s">
        <v>2803</v>
      </c>
      <c r="N1775">
        <v>0.56000000000000005</v>
      </c>
      <c r="O1775" t="s">
        <v>33</v>
      </c>
      <c r="P1775" t="s">
        <v>136</v>
      </c>
      <c r="Q1775" t="s">
        <v>171</v>
      </c>
      <c r="R1775" t="s">
        <v>2802</v>
      </c>
      <c r="S1775">
        <v>70560</v>
      </c>
      <c r="T1775" s="3">
        <v>42141</v>
      </c>
      <c r="U1775" s="3">
        <v>42143</v>
      </c>
      <c r="V1775">
        <v>384.5043</v>
      </c>
      <c r="W1775">
        <v>13</v>
      </c>
      <c r="X1775">
        <v>456.58</v>
      </c>
      <c r="Y1775">
        <v>86860</v>
      </c>
    </row>
    <row r="1776" spans="1:25" x14ac:dyDescent="0.25">
      <c r="A1776">
        <v>20795</v>
      </c>
      <c r="B1776" t="s">
        <v>47</v>
      </c>
      <c r="C1776">
        <v>0.08</v>
      </c>
      <c r="D1776">
        <v>349.45</v>
      </c>
      <c r="E1776">
        <v>60</v>
      </c>
      <c r="F1776">
        <v>3119</v>
      </c>
      <c r="G1776" t="s">
        <v>2804</v>
      </c>
      <c r="H1776" t="s">
        <v>39</v>
      </c>
      <c r="I1776" t="s">
        <v>28</v>
      </c>
      <c r="J1776" t="s">
        <v>41</v>
      </c>
      <c r="K1776" t="s">
        <v>152</v>
      </c>
      <c r="L1776" t="s">
        <v>43</v>
      </c>
      <c r="M1776" t="s">
        <v>989</v>
      </c>
      <c r="O1776" t="s">
        <v>33</v>
      </c>
      <c r="P1776" t="s">
        <v>136</v>
      </c>
      <c r="Q1776" t="s">
        <v>362</v>
      </c>
      <c r="R1776" t="s">
        <v>2805</v>
      </c>
      <c r="S1776">
        <v>32839</v>
      </c>
      <c r="T1776" s="3">
        <v>42185</v>
      </c>
      <c r="U1776" s="3">
        <v>42187</v>
      </c>
      <c r="V1776">
        <v>513.08399999999995</v>
      </c>
      <c r="W1776">
        <v>11</v>
      </c>
      <c r="X1776">
        <v>3772.19</v>
      </c>
      <c r="Y1776">
        <v>86432</v>
      </c>
    </row>
    <row r="1777" spans="1:25" x14ac:dyDescent="0.25">
      <c r="A1777">
        <v>25473</v>
      </c>
      <c r="B1777" t="s">
        <v>37</v>
      </c>
      <c r="C1777">
        <v>0.08</v>
      </c>
      <c r="D1777">
        <v>315.98</v>
      </c>
      <c r="E1777">
        <v>19.989999999999998</v>
      </c>
      <c r="F1777">
        <v>3120</v>
      </c>
      <c r="G1777" t="s">
        <v>2806</v>
      </c>
      <c r="H1777" t="s">
        <v>49</v>
      </c>
      <c r="I1777" t="s">
        <v>40</v>
      </c>
      <c r="J1777" t="s">
        <v>29</v>
      </c>
      <c r="K1777" t="s">
        <v>109</v>
      </c>
      <c r="L1777" t="s">
        <v>59</v>
      </c>
      <c r="M1777" t="s">
        <v>2807</v>
      </c>
      <c r="N1777">
        <v>0.38</v>
      </c>
      <c r="O1777" t="s">
        <v>33</v>
      </c>
      <c r="P1777" t="s">
        <v>136</v>
      </c>
      <c r="Q1777" t="s">
        <v>171</v>
      </c>
      <c r="R1777" t="s">
        <v>2808</v>
      </c>
      <c r="S1777">
        <v>70117</v>
      </c>
      <c r="T1777" s="3">
        <v>42169</v>
      </c>
      <c r="U1777" s="3">
        <v>42169</v>
      </c>
      <c r="V1777">
        <v>44.519999999999996</v>
      </c>
      <c r="W1777">
        <v>9</v>
      </c>
      <c r="X1777">
        <v>2642.48</v>
      </c>
      <c r="Y1777">
        <v>90160</v>
      </c>
    </row>
    <row r="1778" spans="1:25" x14ac:dyDescent="0.25">
      <c r="A1778">
        <v>23764</v>
      </c>
      <c r="B1778" t="s">
        <v>106</v>
      </c>
      <c r="C1778">
        <v>0.02</v>
      </c>
      <c r="D1778">
        <v>7.1</v>
      </c>
      <c r="E1778">
        <v>6.05</v>
      </c>
      <c r="F1778">
        <v>3123</v>
      </c>
      <c r="G1778" t="s">
        <v>2809</v>
      </c>
      <c r="H1778" t="s">
        <v>49</v>
      </c>
      <c r="I1778" t="s">
        <v>40</v>
      </c>
      <c r="J1778" t="s">
        <v>29</v>
      </c>
      <c r="K1778" t="s">
        <v>109</v>
      </c>
      <c r="L1778" t="s">
        <v>59</v>
      </c>
      <c r="M1778" t="s">
        <v>651</v>
      </c>
      <c r="N1778">
        <v>0.39</v>
      </c>
      <c r="O1778" t="s">
        <v>33</v>
      </c>
      <c r="P1778" t="s">
        <v>61</v>
      </c>
      <c r="Q1778" t="s">
        <v>178</v>
      </c>
      <c r="R1778" t="s">
        <v>2810</v>
      </c>
      <c r="S1778">
        <v>60160</v>
      </c>
      <c r="T1778" s="3">
        <v>42011</v>
      </c>
      <c r="U1778" s="3">
        <v>42013</v>
      </c>
      <c r="V1778">
        <v>-48.875</v>
      </c>
      <c r="W1778">
        <v>8</v>
      </c>
      <c r="X1778">
        <v>61.5</v>
      </c>
      <c r="Y1778">
        <v>87287</v>
      </c>
    </row>
    <row r="1779" spans="1:25" x14ac:dyDescent="0.25">
      <c r="A1779">
        <v>25060</v>
      </c>
      <c r="B1779" t="s">
        <v>37</v>
      </c>
      <c r="C1779">
        <v>0.05</v>
      </c>
      <c r="D1779">
        <v>120.98</v>
      </c>
      <c r="E1779">
        <v>9.07</v>
      </c>
      <c r="F1779">
        <v>3124</v>
      </c>
      <c r="G1779" t="s">
        <v>2811</v>
      </c>
      <c r="H1779" t="s">
        <v>49</v>
      </c>
      <c r="I1779" t="s">
        <v>40</v>
      </c>
      <c r="J1779" t="s">
        <v>29</v>
      </c>
      <c r="K1779" t="s">
        <v>109</v>
      </c>
      <c r="L1779" t="s">
        <v>59</v>
      </c>
      <c r="M1779" t="s">
        <v>1323</v>
      </c>
      <c r="N1779">
        <v>0.35</v>
      </c>
      <c r="O1779" t="s">
        <v>33</v>
      </c>
      <c r="P1779" t="s">
        <v>61</v>
      </c>
      <c r="Q1779" t="s">
        <v>178</v>
      </c>
      <c r="R1779" t="s">
        <v>2812</v>
      </c>
      <c r="S1779">
        <v>61265</v>
      </c>
      <c r="T1779" s="3">
        <v>42154</v>
      </c>
      <c r="U1779" s="3">
        <v>42155</v>
      </c>
      <c r="V1779">
        <v>881.04719999999998</v>
      </c>
      <c r="W1779">
        <v>11</v>
      </c>
      <c r="X1779">
        <v>1276.8800000000001</v>
      </c>
      <c r="Y1779">
        <v>87286</v>
      </c>
    </row>
    <row r="1780" spans="1:25" x14ac:dyDescent="0.25">
      <c r="A1780">
        <v>25352</v>
      </c>
      <c r="B1780" t="s">
        <v>25</v>
      </c>
      <c r="C1780">
        <v>0.08</v>
      </c>
      <c r="D1780">
        <v>120.97</v>
      </c>
      <c r="E1780">
        <v>26.3</v>
      </c>
      <c r="F1780">
        <v>3125</v>
      </c>
      <c r="G1780" t="s">
        <v>2813</v>
      </c>
      <c r="H1780" t="s">
        <v>39</v>
      </c>
      <c r="I1780" t="s">
        <v>40</v>
      </c>
      <c r="J1780" t="s">
        <v>77</v>
      </c>
      <c r="K1780" t="s">
        <v>85</v>
      </c>
      <c r="L1780" t="s">
        <v>43</v>
      </c>
      <c r="M1780" t="s">
        <v>2814</v>
      </c>
      <c r="N1780">
        <v>0.38</v>
      </c>
      <c r="O1780" t="s">
        <v>33</v>
      </c>
      <c r="P1780" t="s">
        <v>61</v>
      </c>
      <c r="Q1780" t="s">
        <v>178</v>
      </c>
      <c r="R1780" t="s">
        <v>2815</v>
      </c>
      <c r="S1780">
        <v>60056</v>
      </c>
      <c r="T1780" s="3">
        <v>42009</v>
      </c>
      <c r="U1780" s="3">
        <v>42011</v>
      </c>
      <c r="V1780">
        <v>-233.840688</v>
      </c>
      <c r="W1780">
        <v>2</v>
      </c>
      <c r="X1780">
        <v>233.58</v>
      </c>
      <c r="Y1780">
        <v>87285</v>
      </c>
    </row>
    <row r="1781" spans="1:25" x14ac:dyDescent="0.25">
      <c r="A1781">
        <v>24457</v>
      </c>
      <c r="B1781" t="s">
        <v>106</v>
      </c>
      <c r="C1781">
        <v>0.08</v>
      </c>
      <c r="D1781">
        <v>3.69</v>
      </c>
      <c r="E1781">
        <v>2.5</v>
      </c>
      <c r="F1781">
        <v>3128</v>
      </c>
      <c r="G1781" t="s">
        <v>2816</v>
      </c>
      <c r="H1781" t="s">
        <v>49</v>
      </c>
      <c r="I1781" t="s">
        <v>58</v>
      </c>
      <c r="J1781" t="s">
        <v>29</v>
      </c>
      <c r="K1781" t="s">
        <v>69</v>
      </c>
      <c r="L1781" t="s">
        <v>59</v>
      </c>
      <c r="M1781" t="s">
        <v>1358</v>
      </c>
      <c r="N1781">
        <v>0.39</v>
      </c>
      <c r="O1781" t="s">
        <v>33</v>
      </c>
      <c r="P1781" t="s">
        <v>136</v>
      </c>
      <c r="Q1781" t="s">
        <v>171</v>
      </c>
      <c r="R1781" t="s">
        <v>2817</v>
      </c>
      <c r="S1781">
        <v>71109</v>
      </c>
      <c r="T1781" s="3">
        <v>42180</v>
      </c>
      <c r="U1781" s="3">
        <v>42185</v>
      </c>
      <c r="V1781">
        <v>-139.07600000000002</v>
      </c>
      <c r="W1781">
        <v>9</v>
      </c>
      <c r="X1781">
        <v>31.98</v>
      </c>
      <c r="Y1781">
        <v>89810</v>
      </c>
    </row>
    <row r="1782" spans="1:25" x14ac:dyDescent="0.25">
      <c r="A1782">
        <v>20483</v>
      </c>
      <c r="B1782" t="s">
        <v>25</v>
      </c>
      <c r="C1782">
        <v>0.1</v>
      </c>
      <c r="D1782">
        <v>180.98</v>
      </c>
      <c r="E1782">
        <v>26.2</v>
      </c>
      <c r="F1782">
        <v>3132</v>
      </c>
      <c r="G1782" t="s">
        <v>2818</v>
      </c>
      <c r="H1782" t="s">
        <v>39</v>
      </c>
      <c r="I1782" t="s">
        <v>28</v>
      </c>
      <c r="J1782" t="s">
        <v>41</v>
      </c>
      <c r="K1782" t="s">
        <v>42</v>
      </c>
      <c r="L1782" t="s">
        <v>43</v>
      </c>
      <c r="M1782" t="s">
        <v>241</v>
      </c>
      <c r="N1782">
        <v>0.59</v>
      </c>
      <c r="O1782" t="s">
        <v>33</v>
      </c>
      <c r="P1782" t="s">
        <v>61</v>
      </c>
      <c r="Q1782" t="s">
        <v>178</v>
      </c>
      <c r="R1782" t="s">
        <v>2819</v>
      </c>
      <c r="S1782">
        <v>60060</v>
      </c>
      <c r="T1782" s="3">
        <v>42177</v>
      </c>
      <c r="U1782" s="3">
        <v>42178</v>
      </c>
      <c r="V1782">
        <v>-64.664000000000001</v>
      </c>
      <c r="W1782">
        <v>3</v>
      </c>
      <c r="X1782">
        <v>519.41999999999996</v>
      </c>
      <c r="Y1782">
        <v>86790</v>
      </c>
    </row>
    <row r="1783" spans="1:25" x14ac:dyDescent="0.25">
      <c r="A1783">
        <v>19258</v>
      </c>
      <c r="B1783" t="s">
        <v>56</v>
      </c>
      <c r="C1783">
        <v>0.04</v>
      </c>
      <c r="D1783">
        <v>62.05</v>
      </c>
      <c r="E1783">
        <v>3.99</v>
      </c>
      <c r="F1783">
        <v>3132</v>
      </c>
      <c r="G1783" t="s">
        <v>2818</v>
      </c>
      <c r="H1783" t="s">
        <v>49</v>
      </c>
      <c r="I1783" t="s">
        <v>28</v>
      </c>
      <c r="J1783" t="s">
        <v>29</v>
      </c>
      <c r="K1783" t="s">
        <v>257</v>
      </c>
      <c r="L1783" t="s">
        <v>59</v>
      </c>
      <c r="M1783" t="s">
        <v>2820</v>
      </c>
      <c r="N1783">
        <v>0.55000000000000004</v>
      </c>
      <c r="O1783" t="s">
        <v>33</v>
      </c>
      <c r="P1783" t="s">
        <v>61</v>
      </c>
      <c r="Q1783" t="s">
        <v>178</v>
      </c>
      <c r="R1783" t="s">
        <v>2819</v>
      </c>
      <c r="S1783">
        <v>60060</v>
      </c>
      <c r="T1783" s="3">
        <v>42141</v>
      </c>
      <c r="U1783" s="3">
        <v>42142</v>
      </c>
      <c r="V1783">
        <v>1644.0767999999998</v>
      </c>
      <c r="W1783">
        <v>40</v>
      </c>
      <c r="X1783">
        <v>2382.7199999999998</v>
      </c>
      <c r="Y1783">
        <v>86794</v>
      </c>
    </row>
    <row r="1784" spans="1:25" x14ac:dyDescent="0.25">
      <c r="A1784">
        <v>22459</v>
      </c>
      <c r="B1784" t="s">
        <v>56</v>
      </c>
      <c r="C1784">
        <v>0.1</v>
      </c>
      <c r="D1784">
        <v>5.81</v>
      </c>
      <c r="E1784">
        <v>8.49</v>
      </c>
      <c r="F1784">
        <v>3133</v>
      </c>
      <c r="G1784" t="s">
        <v>2821</v>
      </c>
      <c r="H1784" t="s">
        <v>49</v>
      </c>
      <c r="I1784" t="s">
        <v>28</v>
      </c>
      <c r="J1784" t="s">
        <v>29</v>
      </c>
      <c r="K1784" t="s">
        <v>109</v>
      </c>
      <c r="L1784" t="s">
        <v>59</v>
      </c>
      <c r="M1784" t="s">
        <v>325</v>
      </c>
      <c r="N1784">
        <v>0.39</v>
      </c>
      <c r="O1784" t="s">
        <v>33</v>
      </c>
      <c r="P1784" t="s">
        <v>61</v>
      </c>
      <c r="Q1784" t="s">
        <v>178</v>
      </c>
      <c r="R1784" t="s">
        <v>2822</v>
      </c>
      <c r="S1784">
        <v>60540</v>
      </c>
      <c r="T1784" s="3">
        <v>42020</v>
      </c>
      <c r="U1784" s="3">
        <v>42021</v>
      </c>
      <c r="V1784">
        <v>-350.43950000000001</v>
      </c>
      <c r="W1784">
        <v>12</v>
      </c>
      <c r="X1784">
        <v>64.959999999999994</v>
      </c>
      <c r="Y1784">
        <v>86789</v>
      </c>
    </row>
    <row r="1785" spans="1:25" x14ac:dyDescent="0.25">
      <c r="A1785">
        <v>22460</v>
      </c>
      <c r="B1785" t="s">
        <v>56</v>
      </c>
      <c r="C1785">
        <v>0.03</v>
      </c>
      <c r="D1785">
        <v>1.81</v>
      </c>
      <c r="E1785">
        <v>0.75</v>
      </c>
      <c r="F1785">
        <v>3133</v>
      </c>
      <c r="G1785" t="s">
        <v>2821</v>
      </c>
      <c r="H1785" t="s">
        <v>49</v>
      </c>
      <c r="I1785" t="s">
        <v>28</v>
      </c>
      <c r="J1785" t="s">
        <v>29</v>
      </c>
      <c r="K1785" t="s">
        <v>66</v>
      </c>
      <c r="L1785" t="s">
        <v>31</v>
      </c>
      <c r="M1785" t="s">
        <v>2823</v>
      </c>
      <c r="N1785">
        <v>0.52</v>
      </c>
      <c r="O1785" t="s">
        <v>33</v>
      </c>
      <c r="P1785" t="s">
        <v>61</v>
      </c>
      <c r="Q1785" t="s">
        <v>178</v>
      </c>
      <c r="R1785" t="s">
        <v>2822</v>
      </c>
      <c r="S1785">
        <v>60540</v>
      </c>
      <c r="T1785" s="3">
        <v>42020</v>
      </c>
      <c r="U1785" s="3">
        <v>42021</v>
      </c>
      <c r="V1785">
        <v>4.2027999999999999</v>
      </c>
      <c r="W1785">
        <v>10</v>
      </c>
      <c r="X1785">
        <v>19.14</v>
      </c>
      <c r="Y1785">
        <v>86789</v>
      </c>
    </row>
    <row r="1786" spans="1:25" x14ac:dyDescent="0.25">
      <c r="A1786">
        <v>21719</v>
      </c>
      <c r="B1786" t="s">
        <v>47</v>
      </c>
      <c r="C1786">
        <v>0.08</v>
      </c>
      <c r="D1786">
        <v>5.4</v>
      </c>
      <c r="E1786">
        <v>7.78</v>
      </c>
      <c r="F1786">
        <v>3133</v>
      </c>
      <c r="G1786" t="s">
        <v>2821</v>
      </c>
      <c r="H1786" t="s">
        <v>49</v>
      </c>
      <c r="I1786" t="s">
        <v>28</v>
      </c>
      <c r="J1786" t="s">
        <v>29</v>
      </c>
      <c r="K1786" t="s">
        <v>109</v>
      </c>
      <c r="L1786" t="s">
        <v>59</v>
      </c>
      <c r="M1786" t="s">
        <v>310</v>
      </c>
      <c r="N1786">
        <v>0.37</v>
      </c>
      <c r="O1786" t="s">
        <v>33</v>
      </c>
      <c r="P1786" t="s">
        <v>61</v>
      </c>
      <c r="Q1786" t="s">
        <v>178</v>
      </c>
      <c r="R1786" t="s">
        <v>2822</v>
      </c>
      <c r="S1786">
        <v>60540</v>
      </c>
      <c r="T1786" s="3">
        <v>42067</v>
      </c>
      <c r="U1786" s="3">
        <v>42067</v>
      </c>
      <c r="V1786">
        <v>-44.067999999999998</v>
      </c>
      <c r="W1786">
        <v>4</v>
      </c>
      <c r="X1786">
        <v>25.35</v>
      </c>
      <c r="Y1786">
        <v>86792</v>
      </c>
    </row>
    <row r="1787" spans="1:25" x14ac:dyDescent="0.25">
      <c r="A1787">
        <v>21720</v>
      </c>
      <c r="B1787" t="s">
        <v>47</v>
      </c>
      <c r="C1787">
        <v>0.09</v>
      </c>
      <c r="D1787">
        <v>8.4600000000000009</v>
      </c>
      <c r="E1787">
        <v>8.99</v>
      </c>
      <c r="F1787">
        <v>3133</v>
      </c>
      <c r="G1787" t="s">
        <v>2821</v>
      </c>
      <c r="H1787" t="s">
        <v>27</v>
      </c>
      <c r="I1787" t="s">
        <v>28</v>
      </c>
      <c r="J1787" t="s">
        <v>77</v>
      </c>
      <c r="K1787" t="s">
        <v>180</v>
      </c>
      <c r="L1787" t="s">
        <v>51</v>
      </c>
      <c r="M1787" t="s">
        <v>2824</v>
      </c>
      <c r="N1787">
        <v>0.79</v>
      </c>
      <c r="O1787" t="s">
        <v>33</v>
      </c>
      <c r="P1787" t="s">
        <v>61</v>
      </c>
      <c r="Q1787" t="s">
        <v>178</v>
      </c>
      <c r="R1787" t="s">
        <v>2822</v>
      </c>
      <c r="S1787">
        <v>60540</v>
      </c>
      <c r="T1787" s="3">
        <v>42067</v>
      </c>
      <c r="U1787" s="3">
        <v>42070</v>
      </c>
      <c r="V1787">
        <v>-100.51</v>
      </c>
      <c r="W1787">
        <v>5</v>
      </c>
      <c r="X1787">
        <v>45.03</v>
      </c>
      <c r="Y1787">
        <v>86792</v>
      </c>
    </row>
    <row r="1788" spans="1:25" x14ac:dyDescent="0.25">
      <c r="A1788">
        <v>21721</v>
      </c>
      <c r="B1788" t="s">
        <v>47</v>
      </c>
      <c r="C1788">
        <v>0.21</v>
      </c>
      <c r="D1788">
        <v>14.98</v>
      </c>
      <c r="E1788">
        <v>8.99</v>
      </c>
      <c r="F1788">
        <v>3133</v>
      </c>
      <c r="G1788" t="s">
        <v>2821</v>
      </c>
      <c r="H1788" t="s">
        <v>49</v>
      </c>
      <c r="I1788" t="s">
        <v>28</v>
      </c>
      <c r="J1788" t="s">
        <v>41</v>
      </c>
      <c r="K1788" t="s">
        <v>50</v>
      </c>
      <c r="L1788" t="s">
        <v>51</v>
      </c>
      <c r="M1788" t="s">
        <v>2598</v>
      </c>
      <c r="N1788">
        <v>0.39</v>
      </c>
      <c r="O1788" t="s">
        <v>33</v>
      </c>
      <c r="P1788" t="s">
        <v>61</v>
      </c>
      <c r="Q1788" t="s">
        <v>178</v>
      </c>
      <c r="R1788" t="s">
        <v>2822</v>
      </c>
      <c r="S1788">
        <v>60540</v>
      </c>
      <c r="T1788" s="3">
        <v>42067</v>
      </c>
      <c r="U1788" s="3">
        <v>42068</v>
      </c>
      <c r="V1788">
        <v>-17.75</v>
      </c>
      <c r="W1788">
        <v>10</v>
      </c>
      <c r="X1788">
        <v>153.87</v>
      </c>
      <c r="Y1788">
        <v>86792</v>
      </c>
    </row>
    <row r="1789" spans="1:25" x14ac:dyDescent="0.25">
      <c r="A1789">
        <v>21722</v>
      </c>
      <c r="B1789" t="s">
        <v>47</v>
      </c>
      <c r="C1789">
        <v>0.04</v>
      </c>
      <c r="D1789">
        <v>155.99</v>
      </c>
      <c r="E1789">
        <v>8.08</v>
      </c>
      <c r="F1789">
        <v>3133</v>
      </c>
      <c r="G1789" t="s">
        <v>2821</v>
      </c>
      <c r="H1789" t="s">
        <v>49</v>
      </c>
      <c r="I1789" t="s">
        <v>28</v>
      </c>
      <c r="J1789" t="s">
        <v>77</v>
      </c>
      <c r="K1789" t="s">
        <v>78</v>
      </c>
      <c r="L1789" t="s">
        <v>59</v>
      </c>
      <c r="M1789" t="s">
        <v>2825</v>
      </c>
      <c r="N1789">
        <v>0.6</v>
      </c>
      <c r="O1789" t="s">
        <v>33</v>
      </c>
      <c r="P1789" t="s">
        <v>61</v>
      </c>
      <c r="Q1789" t="s">
        <v>178</v>
      </c>
      <c r="R1789" t="s">
        <v>2822</v>
      </c>
      <c r="S1789">
        <v>60540</v>
      </c>
      <c r="T1789" s="3">
        <v>42067</v>
      </c>
      <c r="U1789" s="3">
        <v>42068</v>
      </c>
      <c r="V1789">
        <v>1374.9480000000001</v>
      </c>
      <c r="W1789">
        <v>22</v>
      </c>
      <c r="X1789">
        <v>2800.33</v>
      </c>
      <c r="Y1789">
        <v>86792</v>
      </c>
    </row>
    <row r="1790" spans="1:25" x14ac:dyDescent="0.25">
      <c r="A1790">
        <v>23898</v>
      </c>
      <c r="B1790" t="s">
        <v>47</v>
      </c>
      <c r="C1790">
        <v>0.03</v>
      </c>
      <c r="D1790">
        <v>150.88999999999999</v>
      </c>
      <c r="E1790">
        <v>60.2</v>
      </c>
      <c r="F1790">
        <v>3136</v>
      </c>
      <c r="G1790" t="s">
        <v>2826</v>
      </c>
      <c r="H1790" t="s">
        <v>39</v>
      </c>
      <c r="I1790" t="s">
        <v>114</v>
      </c>
      <c r="J1790" t="s">
        <v>41</v>
      </c>
      <c r="K1790" t="s">
        <v>42</v>
      </c>
      <c r="L1790" t="s">
        <v>43</v>
      </c>
      <c r="M1790" t="s">
        <v>1186</v>
      </c>
      <c r="N1790">
        <v>0.77</v>
      </c>
      <c r="O1790" t="s">
        <v>33</v>
      </c>
      <c r="P1790" t="s">
        <v>53</v>
      </c>
      <c r="Q1790" t="s">
        <v>188</v>
      </c>
      <c r="R1790" t="s">
        <v>433</v>
      </c>
      <c r="S1790">
        <v>4073</v>
      </c>
      <c r="T1790" s="3">
        <v>42057</v>
      </c>
      <c r="U1790" s="3">
        <v>42057</v>
      </c>
      <c r="V1790">
        <v>-677.87199999999996</v>
      </c>
      <c r="W1790">
        <v>23</v>
      </c>
      <c r="X1790">
        <v>3596.03</v>
      </c>
      <c r="Y1790">
        <v>86791</v>
      </c>
    </row>
    <row r="1791" spans="1:25" x14ac:dyDescent="0.25">
      <c r="A1791">
        <v>24691</v>
      </c>
      <c r="B1791" t="s">
        <v>37</v>
      </c>
      <c r="C1791">
        <v>0.09</v>
      </c>
      <c r="D1791">
        <v>304.99</v>
      </c>
      <c r="E1791">
        <v>19.989999999999998</v>
      </c>
      <c r="F1791">
        <v>3137</v>
      </c>
      <c r="G1791" t="s">
        <v>2827</v>
      </c>
      <c r="H1791" t="s">
        <v>49</v>
      </c>
      <c r="I1791" t="s">
        <v>28</v>
      </c>
      <c r="J1791" t="s">
        <v>29</v>
      </c>
      <c r="K1791" t="s">
        <v>109</v>
      </c>
      <c r="L1791" t="s">
        <v>59</v>
      </c>
      <c r="M1791" t="s">
        <v>2625</v>
      </c>
      <c r="N1791">
        <v>0.4</v>
      </c>
      <c r="O1791" t="s">
        <v>33</v>
      </c>
      <c r="P1791" t="s">
        <v>53</v>
      </c>
      <c r="Q1791" t="s">
        <v>197</v>
      </c>
      <c r="R1791" t="s">
        <v>2828</v>
      </c>
      <c r="S1791">
        <v>3246</v>
      </c>
      <c r="T1791" s="3">
        <v>42163</v>
      </c>
      <c r="U1791" s="3">
        <v>42164</v>
      </c>
      <c r="V1791">
        <v>1623.9494999999999</v>
      </c>
      <c r="W1791">
        <v>8</v>
      </c>
      <c r="X1791">
        <v>2353.5500000000002</v>
      </c>
      <c r="Y1791">
        <v>86795</v>
      </c>
    </row>
    <row r="1792" spans="1:25" x14ac:dyDescent="0.25">
      <c r="A1792">
        <v>23706</v>
      </c>
      <c r="B1792" t="s">
        <v>37</v>
      </c>
      <c r="C1792">
        <v>0.05</v>
      </c>
      <c r="D1792">
        <v>4.0599999999999996</v>
      </c>
      <c r="E1792">
        <v>6.89</v>
      </c>
      <c r="F1792">
        <v>3138</v>
      </c>
      <c r="G1792" t="s">
        <v>2829</v>
      </c>
      <c r="H1792" t="s">
        <v>27</v>
      </c>
      <c r="I1792" t="s">
        <v>28</v>
      </c>
      <c r="J1792" t="s">
        <v>29</v>
      </c>
      <c r="K1792" t="s">
        <v>257</v>
      </c>
      <c r="L1792" t="s">
        <v>59</v>
      </c>
      <c r="M1792" t="s">
        <v>910</v>
      </c>
      <c r="N1792">
        <v>0.6</v>
      </c>
      <c r="O1792" t="s">
        <v>33</v>
      </c>
      <c r="P1792" t="s">
        <v>53</v>
      </c>
      <c r="Q1792" t="s">
        <v>197</v>
      </c>
      <c r="R1792" t="s">
        <v>2830</v>
      </c>
      <c r="S1792">
        <v>3053</v>
      </c>
      <c r="T1792" s="3">
        <v>42174</v>
      </c>
      <c r="U1792" s="3">
        <v>42176</v>
      </c>
      <c r="V1792">
        <v>-122.83499999999999</v>
      </c>
      <c r="W1792">
        <v>22</v>
      </c>
      <c r="X1792">
        <v>92.57</v>
      </c>
      <c r="Y1792">
        <v>86796</v>
      </c>
    </row>
    <row r="1793" spans="1:25" x14ac:dyDescent="0.25">
      <c r="A1793">
        <v>23427</v>
      </c>
      <c r="B1793" t="s">
        <v>47</v>
      </c>
      <c r="C1793">
        <v>0.09</v>
      </c>
      <c r="D1793">
        <v>280.98</v>
      </c>
      <c r="E1793">
        <v>57</v>
      </c>
      <c r="F1793">
        <v>3139</v>
      </c>
      <c r="G1793" t="s">
        <v>2831</v>
      </c>
      <c r="H1793" t="s">
        <v>39</v>
      </c>
      <c r="I1793" t="s">
        <v>40</v>
      </c>
      <c r="J1793" t="s">
        <v>41</v>
      </c>
      <c r="K1793" t="s">
        <v>42</v>
      </c>
      <c r="L1793" t="s">
        <v>43</v>
      </c>
      <c r="M1793" t="s">
        <v>670</v>
      </c>
      <c r="N1793">
        <v>0.78</v>
      </c>
      <c r="O1793" t="s">
        <v>33</v>
      </c>
      <c r="P1793" t="s">
        <v>53</v>
      </c>
      <c r="Q1793" t="s">
        <v>54</v>
      </c>
      <c r="R1793" t="s">
        <v>868</v>
      </c>
      <c r="S1793">
        <v>7016</v>
      </c>
      <c r="T1793" s="3">
        <v>42126</v>
      </c>
      <c r="U1793" s="3">
        <v>42129</v>
      </c>
      <c r="V1793">
        <v>252.48800000000028</v>
      </c>
      <c r="W1793">
        <v>31</v>
      </c>
      <c r="X1793">
        <v>7974.21</v>
      </c>
      <c r="Y1793">
        <v>86793</v>
      </c>
    </row>
    <row r="1794" spans="1:25" x14ac:dyDescent="0.25">
      <c r="A1794">
        <v>18917</v>
      </c>
      <c r="B1794" t="s">
        <v>106</v>
      </c>
      <c r="C1794">
        <v>0.09</v>
      </c>
      <c r="D1794">
        <v>6.84</v>
      </c>
      <c r="E1794">
        <v>8.3699999999999992</v>
      </c>
      <c r="F1794">
        <v>3141</v>
      </c>
      <c r="G1794" t="s">
        <v>2832</v>
      </c>
      <c r="H1794" t="s">
        <v>49</v>
      </c>
      <c r="I1794" t="s">
        <v>114</v>
      </c>
      <c r="J1794" t="s">
        <v>29</v>
      </c>
      <c r="K1794" t="s">
        <v>174</v>
      </c>
      <c r="L1794" t="s">
        <v>51</v>
      </c>
      <c r="M1794" t="s">
        <v>1697</v>
      </c>
      <c r="N1794">
        <v>0.57999999999999996</v>
      </c>
      <c r="O1794" t="s">
        <v>33</v>
      </c>
      <c r="P1794" t="s">
        <v>61</v>
      </c>
      <c r="Q1794" t="s">
        <v>130</v>
      </c>
      <c r="R1794" t="s">
        <v>2073</v>
      </c>
      <c r="S1794">
        <v>77506</v>
      </c>
      <c r="T1794" s="3">
        <v>42156</v>
      </c>
      <c r="U1794" s="3">
        <v>42163</v>
      </c>
      <c r="V1794">
        <v>-88.584999999999994</v>
      </c>
      <c r="W1794">
        <v>13</v>
      </c>
      <c r="X1794">
        <v>87.1</v>
      </c>
      <c r="Y1794">
        <v>86369</v>
      </c>
    </row>
    <row r="1795" spans="1:25" x14ac:dyDescent="0.25">
      <c r="A1795">
        <v>18918</v>
      </c>
      <c r="B1795" t="s">
        <v>106</v>
      </c>
      <c r="C1795">
        <v>7.0000000000000007E-2</v>
      </c>
      <c r="D1795">
        <v>48.91</v>
      </c>
      <c r="E1795">
        <v>35</v>
      </c>
      <c r="F1795">
        <v>3141</v>
      </c>
      <c r="G1795" t="s">
        <v>2832</v>
      </c>
      <c r="H1795" t="s">
        <v>27</v>
      </c>
      <c r="I1795" t="s">
        <v>114</v>
      </c>
      <c r="J1795" t="s">
        <v>29</v>
      </c>
      <c r="K1795" t="s">
        <v>141</v>
      </c>
      <c r="L1795" t="s">
        <v>236</v>
      </c>
      <c r="M1795" t="s">
        <v>1692</v>
      </c>
      <c r="N1795">
        <v>0.83</v>
      </c>
      <c r="O1795" t="s">
        <v>33</v>
      </c>
      <c r="P1795" t="s">
        <v>61</v>
      </c>
      <c r="Q1795" t="s">
        <v>130</v>
      </c>
      <c r="R1795" t="s">
        <v>2073</v>
      </c>
      <c r="S1795">
        <v>77506</v>
      </c>
      <c r="T1795" s="3">
        <v>42156</v>
      </c>
      <c r="U1795" s="3">
        <v>42158</v>
      </c>
      <c r="V1795">
        <v>-485.68</v>
      </c>
      <c r="W1795">
        <v>15</v>
      </c>
      <c r="X1795">
        <v>736.86</v>
      </c>
      <c r="Y1795">
        <v>86369</v>
      </c>
    </row>
    <row r="1796" spans="1:25" x14ac:dyDescent="0.25">
      <c r="A1796">
        <v>26039</v>
      </c>
      <c r="B1796" t="s">
        <v>56</v>
      </c>
      <c r="C1796">
        <v>0.02</v>
      </c>
      <c r="D1796">
        <v>15.42</v>
      </c>
      <c r="E1796">
        <v>5.41</v>
      </c>
      <c r="F1796">
        <v>3143</v>
      </c>
      <c r="G1796" t="s">
        <v>2833</v>
      </c>
      <c r="H1796" t="s">
        <v>49</v>
      </c>
      <c r="I1796" t="s">
        <v>114</v>
      </c>
      <c r="J1796" t="s">
        <v>29</v>
      </c>
      <c r="K1796" t="s">
        <v>141</v>
      </c>
      <c r="L1796" t="s">
        <v>59</v>
      </c>
      <c r="M1796" t="s">
        <v>2834</v>
      </c>
      <c r="N1796">
        <v>0.59</v>
      </c>
      <c r="O1796" t="s">
        <v>33</v>
      </c>
      <c r="P1796" t="s">
        <v>61</v>
      </c>
      <c r="Q1796" t="s">
        <v>130</v>
      </c>
      <c r="R1796" t="s">
        <v>2835</v>
      </c>
      <c r="S1796">
        <v>78660</v>
      </c>
      <c r="T1796" s="3">
        <v>42087</v>
      </c>
      <c r="U1796" s="3">
        <v>42088</v>
      </c>
      <c r="V1796">
        <v>-16.37</v>
      </c>
      <c r="W1796">
        <v>2</v>
      </c>
      <c r="X1796">
        <v>33.840000000000003</v>
      </c>
      <c r="Y1796">
        <v>86368</v>
      </c>
    </row>
    <row r="1797" spans="1:25" x14ac:dyDescent="0.25">
      <c r="A1797">
        <v>19193</v>
      </c>
      <c r="B1797" t="s">
        <v>47</v>
      </c>
      <c r="C1797">
        <v>0.03</v>
      </c>
      <c r="D1797">
        <v>3.36</v>
      </c>
      <c r="E1797">
        <v>6.27</v>
      </c>
      <c r="F1797">
        <v>3146</v>
      </c>
      <c r="G1797" t="s">
        <v>2836</v>
      </c>
      <c r="H1797" t="s">
        <v>49</v>
      </c>
      <c r="I1797" t="s">
        <v>28</v>
      </c>
      <c r="J1797" t="s">
        <v>29</v>
      </c>
      <c r="K1797" t="s">
        <v>109</v>
      </c>
      <c r="L1797" t="s">
        <v>59</v>
      </c>
      <c r="M1797" t="s">
        <v>586</v>
      </c>
      <c r="N1797">
        <v>0.4</v>
      </c>
      <c r="O1797" t="s">
        <v>33</v>
      </c>
      <c r="P1797" t="s">
        <v>61</v>
      </c>
      <c r="Q1797" t="s">
        <v>130</v>
      </c>
      <c r="R1797" t="s">
        <v>2837</v>
      </c>
      <c r="S1797">
        <v>78577</v>
      </c>
      <c r="T1797" s="3">
        <v>42008</v>
      </c>
      <c r="U1797" s="3">
        <v>42009</v>
      </c>
      <c r="V1797">
        <v>-94.258600000000001</v>
      </c>
      <c r="W1797">
        <v>4</v>
      </c>
      <c r="X1797">
        <v>14.9</v>
      </c>
      <c r="Y1797">
        <v>85850</v>
      </c>
    </row>
    <row r="1798" spans="1:25" x14ac:dyDescent="0.25">
      <c r="A1798">
        <v>19194</v>
      </c>
      <c r="B1798" t="s">
        <v>47</v>
      </c>
      <c r="C1798">
        <v>7.0000000000000007E-2</v>
      </c>
      <c r="D1798">
        <v>3.71</v>
      </c>
      <c r="E1798">
        <v>1.93</v>
      </c>
      <c r="F1798">
        <v>3146</v>
      </c>
      <c r="G1798" t="s">
        <v>2836</v>
      </c>
      <c r="H1798" t="s">
        <v>27</v>
      </c>
      <c r="I1798" t="s">
        <v>28</v>
      </c>
      <c r="J1798" t="s">
        <v>29</v>
      </c>
      <c r="K1798" t="s">
        <v>93</v>
      </c>
      <c r="L1798" t="s">
        <v>31</v>
      </c>
      <c r="M1798" t="s">
        <v>2838</v>
      </c>
      <c r="N1798">
        <v>0.35</v>
      </c>
      <c r="O1798" t="s">
        <v>33</v>
      </c>
      <c r="P1798" t="s">
        <v>61</v>
      </c>
      <c r="Q1798" t="s">
        <v>130</v>
      </c>
      <c r="R1798" t="s">
        <v>2837</v>
      </c>
      <c r="S1798">
        <v>78577</v>
      </c>
      <c r="T1798" s="3">
        <v>42008</v>
      </c>
      <c r="U1798" s="3">
        <v>42010</v>
      </c>
      <c r="V1798">
        <v>6.3308</v>
      </c>
      <c r="W1798">
        <v>11</v>
      </c>
      <c r="X1798">
        <v>39.64</v>
      </c>
      <c r="Y1798">
        <v>85850</v>
      </c>
    </row>
    <row r="1799" spans="1:25" x14ac:dyDescent="0.25">
      <c r="A1799">
        <v>24200</v>
      </c>
      <c r="B1799" t="s">
        <v>56</v>
      </c>
      <c r="C1799">
        <v>0.06</v>
      </c>
      <c r="D1799">
        <v>19.989999999999998</v>
      </c>
      <c r="E1799">
        <v>11.17</v>
      </c>
      <c r="F1799">
        <v>3148</v>
      </c>
      <c r="G1799" t="s">
        <v>2839</v>
      </c>
      <c r="H1799" t="s">
        <v>49</v>
      </c>
      <c r="I1799" t="s">
        <v>28</v>
      </c>
      <c r="J1799" t="s">
        <v>41</v>
      </c>
      <c r="K1799" t="s">
        <v>50</v>
      </c>
      <c r="L1799" t="s">
        <v>236</v>
      </c>
      <c r="M1799" t="s">
        <v>508</v>
      </c>
      <c r="N1799">
        <v>0.6</v>
      </c>
      <c r="O1799" t="s">
        <v>33</v>
      </c>
      <c r="P1799" t="s">
        <v>34</v>
      </c>
      <c r="Q1799" t="s">
        <v>1741</v>
      </c>
      <c r="R1799" t="s">
        <v>2840</v>
      </c>
      <c r="S1799">
        <v>83854</v>
      </c>
      <c r="T1799" s="3">
        <v>42018</v>
      </c>
      <c r="U1799" s="3">
        <v>42018</v>
      </c>
      <c r="V1799">
        <v>-66.823599999999999</v>
      </c>
      <c r="W1799">
        <v>7</v>
      </c>
      <c r="X1799">
        <v>139.49</v>
      </c>
      <c r="Y1799">
        <v>89716</v>
      </c>
    </row>
    <row r="1800" spans="1:25" x14ac:dyDescent="0.25">
      <c r="A1800">
        <v>24202</v>
      </c>
      <c r="B1800" t="s">
        <v>56</v>
      </c>
      <c r="C1800">
        <v>0.06</v>
      </c>
      <c r="D1800">
        <v>320.98</v>
      </c>
      <c r="E1800">
        <v>58.95</v>
      </c>
      <c r="F1800">
        <v>3149</v>
      </c>
      <c r="G1800" t="s">
        <v>2841</v>
      </c>
      <c r="H1800" t="s">
        <v>39</v>
      </c>
      <c r="I1800" t="s">
        <v>28</v>
      </c>
      <c r="J1800" t="s">
        <v>41</v>
      </c>
      <c r="K1800" t="s">
        <v>42</v>
      </c>
      <c r="L1800" t="s">
        <v>43</v>
      </c>
      <c r="M1800" t="s">
        <v>2842</v>
      </c>
      <c r="N1800">
        <v>0.56999999999999995</v>
      </c>
      <c r="O1800" t="s">
        <v>33</v>
      </c>
      <c r="P1800" t="s">
        <v>34</v>
      </c>
      <c r="Q1800" t="s">
        <v>1741</v>
      </c>
      <c r="R1800" t="s">
        <v>2843</v>
      </c>
      <c r="S1800">
        <v>83440</v>
      </c>
      <c r="T1800" s="3">
        <v>42018</v>
      </c>
      <c r="U1800" s="3">
        <v>42020</v>
      </c>
      <c r="V1800">
        <v>971.62200000000007</v>
      </c>
      <c r="W1800">
        <v>6</v>
      </c>
      <c r="X1800">
        <v>1952.43</v>
      </c>
      <c r="Y1800">
        <v>89716</v>
      </c>
    </row>
    <row r="1801" spans="1:25" x14ac:dyDescent="0.25">
      <c r="A1801">
        <v>19625</v>
      </c>
      <c r="B1801" t="s">
        <v>37</v>
      </c>
      <c r="C1801">
        <v>0.01</v>
      </c>
      <c r="D1801">
        <v>145.97999999999999</v>
      </c>
      <c r="E1801">
        <v>46.2</v>
      </c>
      <c r="F1801">
        <v>3151</v>
      </c>
      <c r="G1801" t="s">
        <v>2844</v>
      </c>
      <c r="H1801" t="s">
        <v>39</v>
      </c>
      <c r="I1801" t="s">
        <v>28</v>
      </c>
      <c r="J1801" t="s">
        <v>41</v>
      </c>
      <c r="K1801" t="s">
        <v>152</v>
      </c>
      <c r="L1801" t="s">
        <v>121</v>
      </c>
      <c r="M1801" t="s">
        <v>2845</v>
      </c>
      <c r="N1801">
        <v>0.69</v>
      </c>
      <c r="O1801" t="s">
        <v>33</v>
      </c>
      <c r="P1801" t="s">
        <v>34</v>
      </c>
      <c r="Q1801" t="s">
        <v>45</v>
      </c>
      <c r="R1801" t="s">
        <v>2846</v>
      </c>
      <c r="S1801">
        <v>92277</v>
      </c>
      <c r="T1801" s="3">
        <v>42158</v>
      </c>
      <c r="U1801" s="3">
        <v>42158</v>
      </c>
      <c r="V1801">
        <v>-134.512</v>
      </c>
      <c r="W1801">
        <v>9</v>
      </c>
      <c r="X1801">
        <v>1370.79</v>
      </c>
      <c r="Y1801">
        <v>88543</v>
      </c>
    </row>
    <row r="1802" spans="1:25" x14ac:dyDescent="0.25">
      <c r="A1802">
        <v>19618</v>
      </c>
      <c r="B1802" t="s">
        <v>47</v>
      </c>
      <c r="C1802">
        <v>0.01</v>
      </c>
      <c r="D1802">
        <v>3502.14</v>
      </c>
      <c r="E1802">
        <v>8.73</v>
      </c>
      <c r="F1802">
        <v>3151</v>
      </c>
      <c r="G1802" t="s">
        <v>2844</v>
      </c>
      <c r="H1802" t="s">
        <v>39</v>
      </c>
      <c r="I1802" t="s">
        <v>28</v>
      </c>
      <c r="J1802" t="s">
        <v>77</v>
      </c>
      <c r="K1802" t="s">
        <v>85</v>
      </c>
      <c r="L1802" t="s">
        <v>121</v>
      </c>
      <c r="M1802" t="s">
        <v>122</v>
      </c>
      <c r="N1802">
        <v>0.56999999999999995</v>
      </c>
      <c r="O1802" t="s">
        <v>33</v>
      </c>
      <c r="P1802" t="s">
        <v>34</v>
      </c>
      <c r="Q1802" t="s">
        <v>45</v>
      </c>
      <c r="R1802" t="s">
        <v>2846</v>
      </c>
      <c r="S1802">
        <v>92277</v>
      </c>
      <c r="T1802" s="3">
        <v>42039</v>
      </c>
      <c r="U1802" s="3">
        <v>42040</v>
      </c>
      <c r="V1802">
        <v>-4075.9339920000002</v>
      </c>
      <c r="W1802">
        <v>1</v>
      </c>
      <c r="X1802">
        <v>3501.79</v>
      </c>
      <c r="Y1802">
        <v>88544</v>
      </c>
    </row>
    <row r="1803" spans="1:25" x14ac:dyDescent="0.25">
      <c r="A1803">
        <v>19619</v>
      </c>
      <c r="B1803" t="s">
        <v>47</v>
      </c>
      <c r="C1803">
        <v>0.06</v>
      </c>
      <c r="D1803">
        <v>15.73</v>
      </c>
      <c r="E1803">
        <v>7.42</v>
      </c>
      <c r="F1803">
        <v>3151</v>
      </c>
      <c r="G1803" t="s">
        <v>2844</v>
      </c>
      <c r="H1803" t="s">
        <v>49</v>
      </c>
      <c r="I1803" t="s">
        <v>28</v>
      </c>
      <c r="J1803" t="s">
        <v>29</v>
      </c>
      <c r="K1803" t="s">
        <v>174</v>
      </c>
      <c r="L1803" t="s">
        <v>51</v>
      </c>
      <c r="M1803" t="s">
        <v>2157</v>
      </c>
      <c r="N1803">
        <v>0.56000000000000005</v>
      </c>
      <c r="O1803" t="s">
        <v>33</v>
      </c>
      <c r="P1803" t="s">
        <v>34</v>
      </c>
      <c r="Q1803" t="s">
        <v>45</v>
      </c>
      <c r="R1803" t="s">
        <v>2846</v>
      </c>
      <c r="S1803">
        <v>92277</v>
      </c>
      <c r="T1803" s="3">
        <v>42039</v>
      </c>
      <c r="U1803" s="3">
        <v>42040</v>
      </c>
      <c r="V1803">
        <v>-18.558799999999998</v>
      </c>
      <c r="W1803">
        <v>4</v>
      </c>
      <c r="X1803">
        <v>63.04</v>
      </c>
      <c r="Y1803">
        <v>88544</v>
      </c>
    </row>
    <row r="1804" spans="1:25" x14ac:dyDescent="0.25">
      <c r="A1804">
        <v>23322</v>
      </c>
      <c r="B1804" t="s">
        <v>37</v>
      </c>
      <c r="C1804">
        <v>0.05</v>
      </c>
      <c r="D1804">
        <v>25.99</v>
      </c>
      <c r="E1804">
        <v>5.37</v>
      </c>
      <c r="F1804">
        <v>3151</v>
      </c>
      <c r="G1804" t="s">
        <v>2844</v>
      </c>
      <c r="H1804" t="s">
        <v>27</v>
      </c>
      <c r="I1804" t="s">
        <v>28</v>
      </c>
      <c r="J1804" t="s">
        <v>29</v>
      </c>
      <c r="K1804" t="s">
        <v>30</v>
      </c>
      <c r="L1804" t="s">
        <v>59</v>
      </c>
      <c r="M1804" t="s">
        <v>1639</v>
      </c>
      <c r="N1804">
        <v>0.56000000000000005</v>
      </c>
      <c r="O1804" t="s">
        <v>33</v>
      </c>
      <c r="P1804" t="s">
        <v>34</v>
      </c>
      <c r="Q1804" t="s">
        <v>45</v>
      </c>
      <c r="R1804" t="s">
        <v>2846</v>
      </c>
      <c r="S1804">
        <v>92277</v>
      </c>
      <c r="T1804" s="3">
        <v>42051</v>
      </c>
      <c r="U1804" s="3">
        <v>42053</v>
      </c>
      <c r="V1804">
        <v>220.35719999999998</v>
      </c>
      <c r="W1804">
        <v>18</v>
      </c>
      <c r="X1804">
        <v>451.35</v>
      </c>
      <c r="Y1804">
        <v>88545</v>
      </c>
    </row>
    <row r="1805" spans="1:25" x14ac:dyDescent="0.25">
      <c r="A1805">
        <v>24723</v>
      </c>
      <c r="B1805" t="s">
        <v>56</v>
      </c>
      <c r="C1805">
        <v>0.04</v>
      </c>
      <c r="D1805">
        <v>17.239999999999998</v>
      </c>
      <c r="E1805">
        <v>3.26</v>
      </c>
      <c r="F1805">
        <v>3151</v>
      </c>
      <c r="G1805" t="s">
        <v>2844</v>
      </c>
      <c r="H1805" t="s">
        <v>49</v>
      </c>
      <c r="I1805" t="s">
        <v>40</v>
      </c>
      <c r="J1805" t="s">
        <v>29</v>
      </c>
      <c r="K1805" t="s">
        <v>174</v>
      </c>
      <c r="L1805" t="s">
        <v>51</v>
      </c>
      <c r="M1805" t="s">
        <v>2847</v>
      </c>
      <c r="N1805">
        <v>0.56000000000000005</v>
      </c>
      <c r="O1805" t="s">
        <v>33</v>
      </c>
      <c r="P1805" t="s">
        <v>34</v>
      </c>
      <c r="Q1805" t="s">
        <v>45</v>
      </c>
      <c r="R1805" t="s">
        <v>2846</v>
      </c>
      <c r="S1805">
        <v>92277</v>
      </c>
      <c r="T1805" s="3">
        <v>42063</v>
      </c>
      <c r="U1805" s="3">
        <v>42063</v>
      </c>
      <c r="V1805">
        <v>47.73</v>
      </c>
      <c r="W1805">
        <v>7</v>
      </c>
      <c r="X1805">
        <v>119.6</v>
      </c>
      <c r="Y1805">
        <v>88546</v>
      </c>
    </row>
    <row r="1806" spans="1:25" x14ac:dyDescent="0.25">
      <c r="A1806">
        <v>24329</v>
      </c>
      <c r="B1806" t="s">
        <v>56</v>
      </c>
      <c r="C1806">
        <v>0.02</v>
      </c>
      <c r="D1806">
        <v>5.98</v>
      </c>
      <c r="E1806">
        <v>1.49</v>
      </c>
      <c r="F1806">
        <v>3151</v>
      </c>
      <c r="G1806" t="s">
        <v>2844</v>
      </c>
      <c r="H1806" t="s">
        <v>49</v>
      </c>
      <c r="I1806" t="s">
        <v>28</v>
      </c>
      <c r="J1806" t="s">
        <v>29</v>
      </c>
      <c r="K1806" t="s">
        <v>109</v>
      </c>
      <c r="L1806" t="s">
        <v>59</v>
      </c>
      <c r="M1806" t="s">
        <v>1020</v>
      </c>
      <c r="N1806">
        <v>0.39</v>
      </c>
      <c r="O1806" t="s">
        <v>33</v>
      </c>
      <c r="P1806" t="s">
        <v>34</v>
      </c>
      <c r="Q1806" t="s">
        <v>45</v>
      </c>
      <c r="R1806" t="s">
        <v>2846</v>
      </c>
      <c r="S1806">
        <v>92277</v>
      </c>
      <c r="T1806" s="3">
        <v>42074</v>
      </c>
      <c r="U1806" s="3">
        <v>42075</v>
      </c>
      <c r="V1806">
        <v>28.526000000000003</v>
      </c>
      <c r="W1806">
        <v>10</v>
      </c>
      <c r="X1806">
        <v>59.9</v>
      </c>
      <c r="Y1806">
        <v>88547</v>
      </c>
    </row>
    <row r="1807" spans="1:25" x14ac:dyDescent="0.25">
      <c r="A1807">
        <v>21734</v>
      </c>
      <c r="B1807" t="s">
        <v>25</v>
      </c>
      <c r="C1807">
        <v>0.01</v>
      </c>
      <c r="D1807">
        <v>99.23</v>
      </c>
      <c r="E1807">
        <v>8.99</v>
      </c>
      <c r="F1807">
        <v>3151</v>
      </c>
      <c r="G1807" t="s">
        <v>2844</v>
      </c>
      <c r="H1807" t="s">
        <v>49</v>
      </c>
      <c r="I1807" t="s">
        <v>28</v>
      </c>
      <c r="J1807" t="s">
        <v>41</v>
      </c>
      <c r="K1807" t="s">
        <v>50</v>
      </c>
      <c r="L1807" t="s">
        <v>51</v>
      </c>
      <c r="M1807" t="s">
        <v>454</v>
      </c>
      <c r="N1807">
        <v>0.35</v>
      </c>
      <c r="O1807" t="s">
        <v>33</v>
      </c>
      <c r="P1807" t="s">
        <v>34</v>
      </c>
      <c r="Q1807" t="s">
        <v>45</v>
      </c>
      <c r="R1807" t="s">
        <v>2846</v>
      </c>
      <c r="S1807">
        <v>92277</v>
      </c>
      <c r="T1807" s="3">
        <v>42092</v>
      </c>
      <c r="U1807" s="3">
        <v>42096</v>
      </c>
      <c r="V1807">
        <v>-87.46</v>
      </c>
      <c r="W1807">
        <v>1</v>
      </c>
      <c r="X1807">
        <v>99.22</v>
      </c>
      <c r="Y1807">
        <v>88548</v>
      </c>
    </row>
    <row r="1808" spans="1:25" x14ac:dyDescent="0.25">
      <c r="A1808">
        <v>21436</v>
      </c>
      <c r="B1808" t="s">
        <v>25</v>
      </c>
      <c r="C1808">
        <v>0.08</v>
      </c>
      <c r="D1808">
        <v>150.97999999999999</v>
      </c>
      <c r="E1808">
        <v>13.99</v>
      </c>
      <c r="F1808">
        <v>3154</v>
      </c>
      <c r="G1808" t="s">
        <v>2848</v>
      </c>
      <c r="H1808" t="s">
        <v>27</v>
      </c>
      <c r="I1808" t="s">
        <v>28</v>
      </c>
      <c r="J1808" t="s">
        <v>77</v>
      </c>
      <c r="K1808" t="s">
        <v>85</v>
      </c>
      <c r="L1808" t="s">
        <v>86</v>
      </c>
      <c r="M1808" t="s">
        <v>627</v>
      </c>
      <c r="N1808">
        <v>0.38</v>
      </c>
      <c r="O1808" t="s">
        <v>33</v>
      </c>
      <c r="P1808" t="s">
        <v>136</v>
      </c>
      <c r="Q1808" t="s">
        <v>362</v>
      </c>
      <c r="R1808" t="s">
        <v>2849</v>
      </c>
      <c r="S1808">
        <v>33710</v>
      </c>
      <c r="T1808" s="3">
        <v>42030</v>
      </c>
      <c r="U1808" s="3">
        <v>42031</v>
      </c>
      <c r="V1808">
        <v>-3.9479999999999995</v>
      </c>
      <c r="W1808">
        <v>8</v>
      </c>
      <c r="X1808">
        <v>1183.82</v>
      </c>
      <c r="Y1808">
        <v>86899</v>
      </c>
    </row>
    <row r="1809" spans="1:25" x14ac:dyDescent="0.25">
      <c r="A1809">
        <v>20253</v>
      </c>
      <c r="B1809" t="s">
        <v>47</v>
      </c>
      <c r="C1809">
        <v>0.03</v>
      </c>
      <c r="D1809">
        <v>17.7</v>
      </c>
      <c r="E1809">
        <v>9.4700000000000006</v>
      </c>
      <c r="F1809">
        <v>3154</v>
      </c>
      <c r="G1809" t="s">
        <v>2848</v>
      </c>
      <c r="H1809" t="s">
        <v>49</v>
      </c>
      <c r="I1809" t="s">
        <v>114</v>
      </c>
      <c r="J1809" t="s">
        <v>29</v>
      </c>
      <c r="K1809" t="s">
        <v>141</v>
      </c>
      <c r="L1809" t="s">
        <v>59</v>
      </c>
      <c r="M1809" t="s">
        <v>1569</v>
      </c>
      <c r="N1809">
        <v>0.59</v>
      </c>
      <c r="O1809" t="s">
        <v>33</v>
      </c>
      <c r="P1809" t="s">
        <v>136</v>
      </c>
      <c r="Q1809" t="s">
        <v>362</v>
      </c>
      <c r="R1809" t="s">
        <v>2849</v>
      </c>
      <c r="S1809">
        <v>33710</v>
      </c>
      <c r="T1809" s="3">
        <v>42152</v>
      </c>
      <c r="U1809" s="3">
        <v>42154</v>
      </c>
      <c r="V1809">
        <v>28.182599999999997</v>
      </c>
      <c r="W1809">
        <v>11</v>
      </c>
      <c r="X1809">
        <v>201.77</v>
      </c>
      <c r="Y1809">
        <v>86900</v>
      </c>
    </row>
    <row r="1810" spans="1:25" x14ac:dyDescent="0.25">
      <c r="A1810">
        <v>18635</v>
      </c>
      <c r="B1810" t="s">
        <v>47</v>
      </c>
      <c r="C1810">
        <v>0.04</v>
      </c>
      <c r="D1810">
        <v>21.38</v>
      </c>
      <c r="E1810">
        <v>8.99</v>
      </c>
      <c r="F1810">
        <v>3154</v>
      </c>
      <c r="G1810" t="s">
        <v>2848</v>
      </c>
      <c r="H1810" t="s">
        <v>49</v>
      </c>
      <c r="I1810" t="s">
        <v>28</v>
      </c>
      <c r="J1810" t="s">
        <v>29</v>
      </c>
      <c r="K1810" t="s">
        <v>30</v>
      </c>
      <c r="L1810" t="s">
        <v>51</v>
      </c>
      <c r="M1810" t="s">
        <v>2199</v>
      </c>
      <c r="N1810">
        <v>0.59</v>
      </c>
      <c r="O1810" t="s">
        <v>33</v>
      </c>
      <c r="P1810" t="s">
        <v>136</v>
      </c>
      <c r="Q1810" t="s">
        <v>362</v>
      </c>
      <c r="R1810" t="s">
        <v>2849</v>
      </c>
      <c r="S1810">
        <v>33710</v>
      </c>
      <c r="T1810" s="3">
        <v>42093</v>
      </c>
      <c r="U1810" s="3">
        <v>42093</v>
      </c>
      <c r="V1810">
        <v>-51.66</v>
      </c>
      <c r="W1810">
        <v>21</v>
      </c>
      <c r="X1810">
        <v>443.66</v>
      </c>
      <c r="Y1810">
        <v>86901</v>
      </c>
    </row>
    <row r="1811" spans="1:25" x14ac:dyDescent="0.25">
      <c r="A1811">
        <v>23392</v>
      </c>
      <c r="B1811" t="s">
        <v>47</v>
      </c>
      <c r="C1811">
        <v>0.02</v>
      </c>
      <c r="D1811">
        <v>60.22</v>
      </c>
      <c r="E1811">
        <v>3.5</v>
      </c>
      <c r="F1811">
        <v>3155</v>
      </c>
      <c r="G1811" t="s">
        <v>2850</v>
      </c>
      <c r="H1811" t="s">
        <v>49</v>
      </c>
      <c r="I1811" t="s">
        <v>28</v>
      </c>
      <c r="J1811" t="s">
        <v>29</v>
      </c>
      <c r="K1811" t="s">
        <v>257</v>
      </c>
      <c r="L1811" t="s">
        <v>59</v>
      </c>
      <c r="M1811" t="s">
        <v>2851</v>
      </c>
      <c r="N1811">
        <v>0.56999999999999995</v>
      </c>
      <c r="O1811" t="s">
        <v>33</v>
      </c>
      <c r="P1811" t="s">
        <v>136</v>
      </c>
      <c r="Q1811" t="s">
        <v>362</v>
      </c>
      <c r="R1811" t="s">
        <v>433</v>
      </c>
      <c r="S1811">
        <v>32771</v>
      </c>
      <c r="T1811" s="3">
        <v>42024</v>
      </c>
      <c r="U1811" s="3">
        <v>42025</v>
      </c>
      <c r="V1811">
        <v>-193.91399999999999</v>
      </c>
      <c r="W1811">
        <v>9</v>
      </c>
      <c r="X1811">
        <v>541.76</v>
      </c>
      <c r="Y1811">
        <v>86898</v>
      </c>
    </row>
    <row r="1812" spans="1:25" x14ac:dyDescent="0.25">
      <c r="A1812">
        <v>21437</v>
      </c>
      <c r="B1812" t="s">
        <v>25</v>
      </c>
      <c r="C1812">
        <v>0.03</v>
      </c>
      <c r="D1812">
        <v>25.98</v>
      </c>
      <c r="E1812">
        <v>14.36</v>
      </c>
      <c r="F1812">
        <v>3155</v>
      </c>
      <c r="G1812" t="s">
        <v>2850</v>
      </c>
      <c r="H1812" t="s">
        <v>39</v>
      </c>
      <c r="I1812" t="s">
        <v>28</v>
      </c>
      <c r="J1812" t="s">
        <v>41</v>
      </c>
      <c r="K1812" t="s">
        <v>42</v>
      </c>
      <c r="L1812" t="s">
        <v>43</v>
      </c>
      <c r="M1812" t="s">
        <v>1001</v>
      </c>
      <c r="N1812">
        <v>0.6</v>
      </c>
      <c r="O1812" t="s">
        <v>33</v>
      </c>
      <c r="P1812" t="s">
        <v>136</v>
      </c>
      <c r="Q1812" t="s">
        <v>362</v>
      </c>
      <c r="R1812" t="s">
        <v>433</v>
      </c>
      <c r="S1812">
        <v>32771</v>
      </c>
      <c r="T1812" s="3">
        <v>42030</v>
      </c>
      <c r="U1812" s="3">
        <v>42031</v>
      </c>
      <c r="V1812">
        <v>57.545999999999999</v>
      </c>
      <c r="W1812">
        <v>4</v>
      </c>
      <c r="X1812">
        <v>107.66</v>
      </c>
      <c r="Y1812">
        <v>86899</v>
      </c>
    </row>
    <row r="1813" spans="1:25" x14ac:dyDescent="0.25">
      <c r="A1813">
        <v>21438</v>
      </c>
      <c r="B1813" t="s">
        <v>25</v>
      </c>
      <c r="C1813">
        <v>0.1</v>
      </c>
      <c r="D1813">
        <v>32.479999999999997</v>
      </c>
      <c r="E1813">
        <v>35</v>
      </c>
      <c r="F1813">
        <v>3155</v>
      </c>
      <c r="G1813" t="s">
        <v>2850</v>
      </c>
      <c r="H1813" t="s">
        <v>49</v>
      </c>
      <c r="I1813" t="s">
        <v>28</v>
      </c>
      <c r="J1813" t="s">
        <v>29</v>
      </c>
      <c r="K1813" t="s">
        <v>141</v>
      </c>
      <c r="L1813" t="s">
        <v>236</v>
      </c>
      <c r="M1813" t="s">
        <v>668</v>
      </c>
      <c r="N1813">
        <v>0.81</v>
      </c>
      <c r="O1813" t="s">
        <v>33</v>
      </c>
      <c r="P1813" t="s">
        <v>136</v>
      </c>
      <c r="Q1813" t="s">
        <v>362</v>
      </c>
      <c r="R1813" t="s">
        <v>433</v>
      </c>
      <c r="S1813">
        <v>32771</v>
      </c>
      <c r="T1813" s="3">
        <v>42030</v>
      </c>
      <c r="U1813" s="3">
        <v>42031</v>
      </c>
      <c r="V1813">
        <v>-333.42540000000002</v>
      </c>
      <c r="W1813">
        <v>10</v>
      </c>
      <c r="X1813">
        <v>318.83</v>
      </c>
      <c r="Y1813">
        <v>86899</v>
      </c>
    </row>
    <row r="1814" spans="1:25" x14ac:dyDescent="0.25">
      <c r="A1814">
        <v>22015</v>
      </c>
      <c r="B1814" t="s">
        <v>47</v>
      </c>
      <c r="C1814">
        <v>0.05</v>
      </c>
      <c r="D1814">
        <v>159.99</v>
      </c>
      <c r="E1814">
        <v>5.5</v>
      </c>
      <c r="F1814">
        <v>3155</v>
      </c>
      <c r="G1814" t="s">
        <v>2850</v>
      </c>
      <c r="H1814" t="s">
        <v>49</v>
      </c>
      <c r="I1814" t="s">
        <v>114</v>
      </c>
      <c r="J1814" t="s">
        <v>77</v>
      </c>
      <c r="K1814" t="s">
        <v>180</v>
      </c>
      <c r="L1814" t="s">
        <v>59</v>
      </c>
      <c r="M1814" t="s">
        <v>2852</v>
      </c>
      <c r="N1814">
        <v>0.49</v>
      </c>
      <c r="O1814" t="s">
        <v>33</v>
      </c>
      <c r="P1814" t="s">
        <v>136</v>
      </c>
      <c r="Q1814" t="s">
        <v>362</v>
      </c>
      <c r="R1814" t="s">
        <v>433</v>
      </c>
      <c r="S1814">
        <v>32771</v>
      </c>
      <c r="T1814" s="3">
        <v>42113</v>
      </c>
      <c r="U1814" s="3">
        <v>42115</v>
      </c>
      <c r="V1814">
        <v>12.264000000000001</v>
      </c>
      <c r="W1814">
        <v>23</v>
      </c>
      <c r="X1814">
        <v>3600.65</v>
      </c>
      <c r="Y1814">
        <v>86902</v>
      </c>
    </row>
    <row r="1815" spans="1:25" x14ac:dyDescent="0.25">
      <c r="A1815">
        <v>19374</v>
      </c>
      <c r="B1815" t="s">
        <v>37</v>
      </c>
      <c r="C1815">
        <v>7.0000000000000007E-2</v>
      </c>
      <c r="D1815">
        <v>280.98</v>
      </c>
      <c r="E1815">
        <v>57</v>
      </c>
      <c r="F1815">
        <v>3167</v>
      </c>
      <c r="G1815" t="s">
        <v>2853</v>
      </c>
      <c r="H1815" t="s">
        <v>39</v>
      </c>
      <c r="I1815" t="s">
        <v>28</v>
      </c>
      <c r="J1815" t="s">
        <v>41</v>
      </c>
      <c r="K1815" t="s">
        <v>42</v>
      </c>
      <c r="L1815" t="s">
        <v>43</v>
      </c>
      <c r="M1815" t="s">
        <v>670</v>
      </c>
      <c r="N1815">
        <v>0.78</v>
      </c>
      <c r="O1815" t="s">
        <v>33</v>
      </c>
      <c r="P1815" t="s">
        <v>136</v>
      </c>
      <c r="Q1815" t="s">
        <v>362</v>
      </c>
      <c r="R1815" t="s">
        <v>2854</v>
      </c>
      <c r="S1815">
        <v>32004</v>
      </c>
      <c r="T1815" s="3">
        <v>42174</v>
      </c>
      <c r="U1815" s="3">
        <v>42175</v>
      </c>
      <c r="V1815">
        <v>-283.9914</v>
      </c>
      <c r="W1815">
        <v>14</v>
      </c>
      <c r="X1815">
        <v>3936.61</v>
      </c>
      <c r="Y1815">
        <v>86491</v>
      </c>
    </row>
    <row r="1816" spans="1:25" x14ac:dyDescent="0.25">
      <c r="A1816">
        <v>19375</v>
      </c>
      <c r="B1816" t="s">
        <v>37</v>
      </c>
      <c r="C1816">
        <v>0</v>
      </c>
      <c r="D1816">
        <v>4.9800000000000004</v>
      </c>
      <c r="E1816">
        <v>7.44</v>
      </c>
      <c r="F1816">
        <v>3167</v>
      </c>
      <c r="G1816" t="s">
        <v>2853</v>
      </c>
      <c r="H1816" t="s">
        <v>49</v>
      </c>
      <c r="I1816" t="s">
        <v>28</v>
      </c>
      <c r="J1816" t="s">
        <v>29</v>
      </c>
      <c r="K1816" t="s">
        <v>93</v>
      </c>
      <c r="L1816" t="s">
        <v>59</v>
      </c>
      <c r="M1816" t="s">
        <v>384</v>
      </c>
      <c r="N1816">
        <v>0.36</v>
      </c>
      <c r="O1816" t="s">
        <v>33</v>
      </c>
      <c r="P1816" t="s">
        <v>136</v>
      </c>
      <c r="Q1816" t="s">
        <v>362</v>
      </c>
      <c r="R1816" t="s">
        <v>2854</v>
      </c>
      <c r="S1816">
        <v>32004</v>
      </c>
      <c r="T1816" s="3">
        <v>42174</v>
      </c>
      <c r="U1816" s="3">
        <v>42176</v>
      </c>
      <c r="V1816">
        <v>-195.34200000000001</v>
      </c>
      <c r="W1816">
        <v>15</v>
      </c>
      <c r="X1816">
        <v>78.31</v>
      </c>
      <c r="Y1816">
        <v>86491</v>
      </c>
    </row>
    <row r="1817" spans="1:25" x14ac:dyDescent="0.25">
      <c r="A1817">
        <v>19376</v>
      </c>
      <c r="B1817" t="s">
        <v>37</v>
      </c>
      <c r="C1817">
        <v>0.1</v>
      </c>
      <c r="D1817">
        <v>3.98</v>
      </c>
      <c r="E1817">
        <v>0.83</v>
      </c>
      <c r="F1817">
        <v>3167</v>
      </c>
      <c r="G1817" t="s">
        <v>2853</v>
      </c>
      <c r="H1817" t="s">
        <v>49</v>
      </c>
      <c r="I1817" t="s">
        <v>28</v>
      </c>
      <c r="J1817" t="s">
        <v>29</v>
      </c>
      <c r="K1817" t="s">
        <v>30</v>
      </c>
      <c r="L1817" t="s">
        <v>31</v>
      </c>
      <c r="M1817" t="s">
        <v>1404</v>
      </c>
      <c r="N1817">
        <v>0.51</v>
      </c>
      <c r="O1817" t="s">
        <v>33</v>
      </c>
      <c r="P1817" t="s">
        <v>136</v>
      </c>
      <c r="Q1817" t="s">
        <v>362</v>
      </c>
      <c r="R1817" t="s">
        <v>2854</v>
      </c>
      <c r="S1817">
        <v>32004</v>
      </c>
      <c r="T1817" s="3">
        <v>42174</v>
      </c>
      <c r="U1817" s="3">
        <v>42176</v>
      </c>
      <c r="V1817">
        <v>-89.70920000000001</v>
      </c>
      <c r="W1817">
        <v>11</v>
      </c>
      <c r="X1817">
        <v>42.46</v>
      </c>
      <c r="Y1817">
        <v>86491</v>
      </c>
    </row>
    <row r="1818" spans="1:25" x14ac:dyDescent="0.25">
      <c r="A1818">
        <v>25683</v>
      </c>
      <c r="B1818" t="s">
        <v>47</v>
      </c>
      <c r="C1818">
        <v>0.08</v>
      </c>
      <c r="D1818">
        <v>7.28</v>
      </c>
      <c r="E1818">
        <v>11.15</v>
      </c>
      <c r="F1818">
        <v>3169</v>
      </c>
      <c r="G1818" t="s">
        <v>2855</v>
      </c>
      <c r="H1818" t="s">
        <v>27</v>
      </c>
      <c r="I1818" t="s">
        <v>58</v>
      </c>
      <c r="J1818" t="s">
        <v>29</v>
      </c>
      <c r="K1818" t="s">
        <v>93</v>
      </c>
      <c r="L1818" t="s">
        <v>59</v>
      </c>
      <c r="M1818" t="s">
        <v>854</v>
      </c>
      <c r="N1818">
        <v>0.37</v>
      </c>
      <c r="O1818" t="s">
        <v>33</v>
      </c>
      <c r="P1818" t="s">
        <v>136</v>
      </c>
      <c r="Q1818" t="s">
        <v>362</v>
      </c>
      <c r="R1818" t="s">
        <v>2856</v>
      </c>
      <c r="S1818">
        <v>32127</v>
      </c>
      <c r="T1818" s="3">
        <v>42107</v>
      </c>
      <c r="U1818" s="3">
        <v>42108</v>
      </c>
      <c r="V1818">
        <v>-44.415000000000006</v>
      </c>
      <c r="W1818">
        <v>1</v>
      </c>
      <c r="X1818">
        <v>14.66</v>
      </c>
      <c r="Y1818">
        <v>86490</v>
      </c>
    </row>
    <row r="1819" spans="1:25" x14ac:dyDescent="0.25">
      <c r="A1819">
        <v>26055</v>
      </c>
      <c r="B1819" t="s">
        <v>56</v>
      </c>
      <c r="C1819">
        <v>0.1</v>
      </c>
      <c r="D1819">
        <v>7.28</v>
      </c>
      <c r="E1819">
        <v>5.47</v>
      </c>
      <c r="F1819">
        <v>3170</v>
      </c>
      <c r="G1819" t="s">
        <v>2857</v>
      </c>
      <c r="H1819" t="s">
        <v>49</v>
      </c>
      <c r="I1819" t="s">
        <v>28</v>
      </c>
      <c r="J1819" t="s">
        <v>29</v>
      </c>
      <c r="K1819" t="s">
        <v>93</v>
      </c>
      <c r="L1819" t="s">
        <v>59</v>
      </c>
      <c r="M1819" t="s">
        <v>2858</v>
      </c>
      <c r="N1819">
        <v>0.35</v>
      </c>
      <c r="O1819" t="s">
        <v>33</v>
      </c>
      <c r="P1819" t="s">
        <v>136</v>
      </c>
      <c r="Q1819" t="s">
        <v>362</v>
      </c>
      <c r="R1819" t="s">
        <v>2859</v>
      </c>
      <c r="S1819">
        <v>34952</v>
      </c>
      <c r="T1819" s="3">
        <v>42048</v>
      </c>
      <c r="U1819" s="3">
        <v>42048</v>
      </c>
      <c r="V1819">
        <v>167.334</v>
      </c>
      <c r="W1819">
        <v>12</v>
      </c>
      <c r="X1819">
        <v>83.14</v>
      </c>
      <c r="Y1819">
        <v>86489</v>
      </c>
    </row>
    <row r="1820" spans="1:25" x14ac:dyDescent="0.25">
      <c r="A1820">
        <v>21961</v>
      </c>
      <c r="B1820" t="s">
        <v>25</v>
      </c>
      <c r="C1820">
        <v>0.06</v>
      </c>
      <c r="D1820">
        <v>10.97</v>
      </c>
      <c r="E1820">
        <v>6.5</v>
      </c>
      <c r="F1820">
        <v>3176</v>
      </c>
      <c r="G1820" t="s">
        <v>2860</v>
      </c>
      <c r="H1820" t="s">
        <v>49</v>
      </c>
      <c r="I1820" t="s">
        <v>114</v>
      </c>
      <c r="J1820" t="s">
        <v>77</v>
      </c>
      <c r="K1820" t="s">
        <v>180</v>
      </c>
      <c r="L1820" t="s">
        <v>59</v>
      </c>
      <c r="M1820" t="s">
        <v>2861</v>
      </c>
      <c r="N1820">
        <v>0.64</v>
      </c>
      <c r="O1820" t="s">
        <v>33</v>
      </c>
      <c r="P1820" t="s">
        <v>136</v>
      </c>
      <c r="Q1820" t="s">
        <v>362</v>
      </c>
      <c r="R1820" t="s">
        <v>2862</v>
      </c>
      <c r="S1820">
        <v>32216</v>
      </c>
      <c r="T1820" s="3">
        <v>42128</v>
      </c>
      <c r="U1820" s="3">
        <v>42130</v>
      </c>
      <c r="V1820">
        <v>65.597999999999999</v>
      </c>
      <c r="W1820">
        <v>19</v>
      </c>
      <c r="X1820">
        <v>215.25</v>
      </c>
      <c r="Y1820">
        <v>90820</v>
      </c>
    </row>
    <row r="1821" spans="1:25" x14ac:dyDescent="0.25">
      <c r="A1821">
        <v>20964</v>
      </c>
      <c r="B1821" t="s">
        <v>106</v>
      </c>
      <c r="C1821">
        <v>0.02</v>
      </c>
      <c r="D1821">
        <v>58.14</v>
      </c>
      <c r="E1821">
        <v>36.61</v>
      </c>
      <c r="F1821">
        <v>3176</v>
      </c>
      <c r="G1821" t="s">
        <v>2860</v>
      </c>
      <c r="H1821" t="s">
        <v>39</v>
      </c>
      <c r="I1821" t="s">
        <v>114</v>
      </c>
      <c r="J1821" t="s">
        <v>41</v>
      </c>
      <c r="K1821" t="s">
        <v>191</v>
      </c>
      <c r="L1821" t="s">
        <v>121</v>
      </c>
      <c r="M1821" t="s">
        <v>1035</v>
      </c>
      <c r="N1821">
        <v>0.61</v>
      </c>
      <c r="O1821" t="s">
        <v>33</v>
      </c>
      <c r="P1821" t="s">
        <v>136</v>
      </c>
      <c r="Q1821" t="s">
        <v>362</v>
      </c>
      <c r="R1821" t="s">
        <v>2862</v>
      </c>
      <c r="S1821">
        <v>32216</v>
      </c>
      <c r="T1821" s="3">
        <v>42180</v>
      </c>
      <c r="U1821" s="3">
        <v>42186</v>
      </c>
      <c r="V1821">
        <v>0.25800000000000001</v>
      </c>
      <c r="W1821">
        <v>22</v>
      </c>
      <c r="X1821">
        <v>1358.02</v>
      </c>
      <c r="Y1821">
        <v>90821</v>
      </c>
    </row>
    <row r="1822" spans="1:25" x14ac:dyDescent="0.25">
      <c r="A1822">
        <v>20965</v>
      </c>
      <c r="B1822" t="s">
        <v>106</v>
      </c>
      <c r="C1822">
        <v>0.03</v>
      </c>
      <c r="D1822">
        <v>15.57</v>
      </c>
      <c r="E1822">
        <v>1.39</v>
      </c>
      <c r="F1822">
        <v>3176</v>
      </c>
      <c r="G1822" t="s">
        <v>2860</v>
      </c>
      <c r="H1822" t="s">
        <v>49</v>
      </c>
      <c r="I1822" t="s">
        <v>114</v>
      </c>
      <c r="J1822" t="s">
        <v>29</v>
      </c>
      <c r="K1822" t="s">
        <v>69</v>
      </c>
      <c r="L1822" t="s">
        <v>59</v>
      </c>
      <c r="M1822" t="s">
        <v>723</v>
      </c>
      <c r="N1822">
        <v>0.38</v>
      </c>
      <c r="O1822" t="s">
        <v>33</v>
      </c>
      <c r="P1822" t="s">
        <v>136</v>
      </c>
      <c r="Q1822" t="s">
        <v>362</v>
      </c>
      <c r="R1822" t="s">
        <v>2862</v>
      </c>
      <c r="S1822">
        <v>32216</v>
      </c>
      <c r="T1822" s="3">
        <v>42180</v>
      </c>
      <c r="U1822" s="3">
        <v>42186</v>
      </c>
      <c r="V1822">
        <v>63.222000000000001</v>
      </c>
      <c r="W1822">
        <v>22</v>
      </c>
      <c r="X1822">
        <v>358.84</v>
      </c>
      <c r="Y1822">
        <v>90821</v>
      </c>
    </row>
    <row r="1823" spans="1:25" x14ac:dyDescent="0.25">
      <c r="A1823">
        <v>24493</v>
      </c>
      <c r="B1823" t="s">
        <v>37</v>
      </c>
      <c r="C1823">
        <v>0.1</v>
      </c>
      <c r="D1823">
        <v>62.18</v>
      </c>
      <c r="E1823">
        <v>10.84</v>
      </c>
      <c r="F1823">
        <v>3177</v>
      </c>
      <c r="G1823" t="s">
        <v>2863</v>
      </c>
      <c r="H1823" t="s">
        <v>49</v>
      </c>
      <c r="I1823" t="s">
        <v>114</v>
      </c>
      <c r="J1823" t="s">
        <v>41</v>
      </c>
      <c r="K1823" t="s">
        <v>50</v>
      </c>
      <c r="L1823" t="s">
        <v>86</v>
      </c>
      <c r="M1823" t="s">
        <v>1390</v>
      </c>
      <c r="N1823">
        <v>0.63</v>
      </c>
      <c r="O1823" t="s">
        <v>33</v>
      </c>
      <c r="P1823" t="s">
        <v>136</v>
      </c>
      <c r="Q1823" t="s">
        <v>362</v>
      </c>
      <c r="R1823" t="s">
        <v>2864</v>
      </c>
      <c r="S1823">
        <v>33458</v>
      </c>
      <c r="T1823" s="3">
        <v>42077</v>
      </c>
      <c r="U1823" s="3">
        <v>42079</v>
      </c>
      <c r="V1823">
        <v>-29.666000000000004</v>
      </c>
      <c r="W1823">
        <v>9</v>
      </c>
      <c r="X1823">
        <v>511.57</v>
      </c>
      <c r="Y1823">
        <v>90818</v>
      </c>
    </row>
    <row r="1824" spans="1:25" x14ac:dyDescent="0.25">
      <c r="A1824">
        <v>22086</v>
      </c>
      <c r="B1824" t="s">
        <v>47</v>
      </c>
      <c r="C1824">
        <v>0.06</v>
      </c>
      <c r="D1824">
        <v>1.68</v>
      </c>
      <c r="E1824">
        <v>1</v>
      </c>
      <c r="F1824">
        <v>3177</v>
      </c>
      <c r="G1824" t="s">
        <v>2863</v>
      </c>
      <c r="H1824" t="s">
        <v>49</v>
      </c>
      <c r="I1824" t="s">
        <v>114</v>
      </c>
      <c r="J1824" t="s">
        <v>29</v>
      </c>
      <c r="K1824" t="s">
        <v>30</v>
      </c>
      <c r="L1824" t="s">
        <v>31</v>
      </c>
      <c r="M1824" t="s">
        <v>2548</v>
      </c>
      <c r="N1824">
        <v>0.35</v>
      </c>
      <c r="O1824" t="s">
        <v>33</v>
      </c>
      <c r="P1824" t="s">
        <v>136</v>
      </c>
      <c r="Q1824" t="s">
        <v>362</v>
      </c>
      <c r="R1824" t="s">
        <v>2864</v>
      </c>
      <c r="S1824">
        <v>33458</v>
      </c>
      <c r="T1824" s="3">
        <v>42094</v>
      </c>
      <c r="U1824" s="3">
        <v>42096</v>
      </c>
      <c r="V1824">
        <v>-1319.5</v>
      </c>
      <c r="W1824">
        <v>5</v>
      </c>
      <c r="X1824">
        <v>8.65</v>
      </c>
      <c r="Y1824">
        <v>90819</v>
      </c>
    </row>
    <row r="1825" spans="1:25" x14ac:dyDescent="0.25">
      <c r="A1825">
        <v>21554</v>
      </c>
      <c r="B1825" t="s">
        <v>106</v>
      </c>
      <c r="C1825">
        <v>7.0000000000000007E-2</v>
      </c>
      <c r="D1825">
        <v>35.44</v>
      </c>
      <c r="E1825">
        <v>7.5</v>
      </c>
      <c r="F1825">
        <v>3179</v>
      </c>
      <c r="G1825" t="s">
        <v>2865</v>
      </c>
      <c r="H1825" t="s">
        <v>49</v>
      </c>
      <c r="I1825" t="s">
        <v>28</v>
      </c>
      <c r="J1825" t="s">
        <v>29</v>
      </c>
      <c r="K1825" t="s">
        <v>93</v>
      </c>
      <c r="L1825" t="s">
        <v>59</v>
      </c>
      <c r="M1825" t="s">
        <v>2746</v>
      </c>
      <c r="N1825">
        <v>0.38</v>
      </c>
      <c r="O1825" t="s">
        <v>33</v>
      </c>
      <c r="P1825" t="s">
        <v>61</v>
      </c>
      <c r="Q1825" t="s">
        <v>62</v>
      </c>
      <c r="R1825" t="s">
        <v>2866</v>
      </c>
      <c r="S1825">
        <v>55060</v>
      </c>
      <c r="T1825" s="3">
        <v>42167</v>
      </c>
      <c r="U1825" s="3">
        <v>42174</v>
      </c>
      <c r="V1825">
        <v>262.2</v>
      </c>
      <c r="W1825">
        <v>11</v>
      </c>
      <c r="X1825">
        <v>380</v>
      </c>
      <c r="Y1825">
        <v>86989</v>
      </c>
    </row>
    <row r="1826" spans="1:25" x14ac:dyDescent="0.25">
      <c r="A1826">
        <v>24464</v>
      </c>
      <c r="B1826" t="s">
        <v>25</v>
      </c>
      <c r="C1826">
        <v>0.08</v>
      </c>
      <c r="D1826">
        <v>170.98</v>
      </c>
      <c r="E1826">
        <v>35.89</v>
      </c>
      <c r="F1826">
        <v>3187</v>
      </c>
      <c r="G1826" t="s">
        <v>2867</v>
      </c>
      <c r="H1826" t="s">
        <v>39</v>
      </c>
      <c r="I1826" t="s">
        <v>58</v>
      </c>
      <c r="J1826" t="s">
        <v>41</v>
      </c>
      <c r="K1826" t="s">
        <v>191</v>
      </c>
      <c r="L1826" t="s">
        <v>121</v>
      </c>
      <c r="M1826" t="s">
        <v>1047</v>
      </c>
      <c r="N1826">
        <v>0.66</v>
      </c>
      <c r="O1826" t="s">
        <v>33</v>
      </c>
      <c r="P1826" t="s">
        <v>136</v>
      </c>
      <c r="Q1826" t="s">
        <v>362</v>
      </c>
      <c r="R1826" t="s">
        <v>2868</v>
      </c>
      <c r="S1826">
        <v>33569</v>
      </c>
      <c r="T1826" s="3">
        <v>42065</v>
      </c>
      <c r="U1826" s="3">
        <v>42067</v>
      </c>
      <c r="V1826">
        <v>-119.812</v>
      </c>
      <c r="W1826">
        <v>1</v>
      </c>
      <c r="X1826">
        <v>199.48</v>
      </c>
      <c r="Y1826">
        <v>89025</v>
      </c>
    </row>
    <row r="1827" spans="1:25" x14ac:dyDescent="0.25">
      <c r="A1827">
        <v>20127</v>
      </c>
      <c r="B1827" t="s">
        <v>47</v>
      </c>
      <c r="C1827">
        <v>0.01</v>
      </c>
      <c r="D1827">
        <v>20.99</v>
      </c>
      <c r="E1827">
        <v>4.8099999999999996</v>
      </c>
      <c r="F1827">
        <v>3191</v>
      </c>
      <c r="G1827" t="s">
        <v>2869</v>
      </c>
      <c r="H1827" t="s">
        <v>49</v>
      </c>
      <c r="I1827" t="s">
        <v>28</v>
      </c>
      <c r="J1827" t="s">
        <v>77</v>
      </c>
      <c r="K1827" t="s">
        <v>78</v>
      </c>
      <c r="L1827" t="s">
        <v>86</v>
      </c>
      <c r="M1827" t="s">
        <v>475</v>
      </c>
      <c r="N1827">
        <v>0.57999999999999996</v>
      </c>
      <c r="O1827" t="s">
        <v>33</v>
      </c>
      <c r="P1827" t="s">
        <v>61</v>
      </c>
      <c r="Q1827" t="s">
        <v>1858</v>
      </c>
      <c r="R1827" t="s">
        <v>2870</v>
      </c>
      <c r="S1827">
        <v>54481</v>
      </c>
      <c r="T1827" s="3">
        <v>42081</v>
      </c>
      <c r="U1827" s="3">
        <v>42081</v>
      </c>
      <c r="V1827">
        <v>-9.1079999999999988</v>
      </c>
      <c r="W1827">
        <v>5</v>
      </c>
      <c r="X1827">
        <v>93.81</v>
      </c>
      <c r="Y1827">
        <v>86447</v>
      </c>
    </row>
    <row r="1828" spans="1:25" x14ac:dyDescent="0.25">
      <c r="A1828">
        <v>20303</v>
      </c>
      <c r="B1828" t="s">
        <v>25</v>
      </c>
      <c r="C1828">
        <v>0.09</v>
      </c>
      <c r="D1828">
        <v>35.94</v>
      </c>
      <c r="E1828">
        <v>6.66</v>
      </c>
      <c r="F1828">
        <v>3191</v>
      </c>
      <c r="G1828" t="s">
        <v>2869</v>
      </c>
      <c r="H1828" t="s">
        <v>49</v>
      </c>
      <c r="I1828" t="s">
        <v>28</v>
      </c>
      <c r="J1828" t="s">
        <v>29</v>
      </c>
      <c r="K1828" t="s">
        <v>69</v>
      </c>
      <c r="L1828" t="s">
        <v>59</v>
      </c>
      <c r="M1828" t="s">
        <v>73</v>
      </c>
      <c r="N1828">
        <v>0.4</v>
      </c>
      <c r="O1828" t="s">
        <v>33</v>
      </c>
      <c r="P1828" t="s">
        <v>61</v>
      </c>
      <c r="Q1828" t="s">
        <v>1858</v>
      </c>
      <c r="R1828" t="s">
        <v>2870</v>
      </c>
      <c r="S1828">
        <v>54481</v>
      </c>
      <c r="T1828" s="3">
        <v>42104</v>
      </c>
      <c r="U1828" s="3">
        <v>42106</v>
      </c>
      <c r="V1828">
        <v>172.56439999999998</v>
      </c>
      <c r="W1828">
        <v>9</v>
      </c>
      <c r="X1828">
        <v>312.22000000000003</v>
      </c>
      <c r="Y1828">
        <v>86448</v>
      </c>
    </row>
    <row r="1829" spans="1:25" x14ac:dyDescent="0.25">
      <c r="A1829">
        <v>22846</v>
      </c>
      <c r="B1829" t="s">
        <v>56</v>
      </c>
      <c r="C1829">
        <v>0.1</v>
      </c>
      <c r="D1829">
        <v>4.9800000000000004</v>
      </c>
      <c r="E1829">
        <v>7.54</v>
      </c>
      <c r="F1829">
        <v>3194</v>
      </c>
      <c r="G1829" t="s">
        <v>2871</v>
      </c>
      <c r="H1829" t="s">
        <v>49</v>
      </c>
      <c r="I1829" t="s">
        <v>114</v>
      </c>
      <c r="J1829" t="s">
        <v>29</v>
      </c>
      <c r="K1829" t="s">
        <v>93</v>
      </c>
      <c r="L1829" t="s">
        <v>59</v>
      </c>
      <c r="M1829" t="s">
        <v>2872</v>
      </c>
      <c r="N1829">
        <v>0.38</v>
      </c>
      <c r="O1829" t="s">
        <v>33</v>
      </c>
      <c r="P1829" t="s">
        <v>136</v>
      </c>
      <c r="Q1829" t="s">
        <v>362</v>
      </c>
      <c r="R1829" t="s">
        <v>951</v>
      </c>
      <c r="S1829">
        <v>34609</v>
      </c>
      <c r="T1829" s="3">
        <v>42073</v>
      </c>
      <c r="U1829" s="3">
        <v>42074</v>
      </c>
      <c r="V1829">
        <v>45.077999999999996</v>
      </c>
      <c r="W1829">
        <v>9</v>
      </c>
      <c r="X1829">
        <v>43.84</v>
      </c>
      <c r="Y1829">
        <v>89805</v>
      </c>
    </row>
    <row r="1830" spans="1:25" x14ac:dyDescent="0.25">
      <c r="A1830">
        <v>22847</v>
      </c>
      <c r="B1830" t="s">
        <v>56</v>
      </c>
      <c r="C1830">
        <v>0</v>
      </c>
      <c r="D1830">
        <v>22.84</v>
      </c>
      <c r="E1830">
        <v>8.18</v>
      </c>
      <c r="F1830">
        <v>3194</v>
      </c>
      <c r="G1830" t="s">
        <v>2871</v>
      </c>
      <c r="H1830" t="s">
        <v>49</v>
      </c>
      <c r="I1830" t="s">
        <v>114</v>
      </c>
      <c r="J1830" t="s">
        <v>29</v>
      </c>
      <c r="K1830" t="s">
        <v>93</v>
      </c>
      <c r="L1830" t="s">
        <v>59</v>
      </c>
      <c r="M1830" t="s">
        <v>1842</v>
      </c>
      <c r="N1830">
        <v>0.39</v>
      </c>
      <c r="O1830" t="s">
        <v>33</v>
      </c>
      <c r="P1830" t="s">
        <v>136</v>
      </c>
      <c r="Q1830" t="s">
        <v>362</v>
      </c>
      <c r="R1830" t="s">
        <v>951</v>
      </c>
      <c r="S1830">
        <v>34609</v>
      </c>
      <c r="T1830" s="3">
        <v>42073</v>
      </c>
      <c r="U1830" s="3">
        <v>42075</v>
      </c>
      <c r="V1830">
        <v>-110.376</v>
      </c>
      <c r="W1830">
        <v>6</v>
      </c>
      <c r="X1830">
        <v>141.74</v>
      </c>
      <c r="Y1830">
        <v>89805</v>
      </c>
    </row>
    <row r="1831" spans="1:25" x14ac:dyDescent="0.25">
      <c r="A1831">
        <v>3406</v>
      </c>
      <c r="B1831" t="s">
        <v>37</v>
      </c>
      <c r="C1831">
        <v>0.03</v>
      </c>
      <c r="D1831">
        <v>200.97</v>
      </c>
      <c r="E1831">
        <v>15.59</v>
      </c>
      <c r="F1831">
        <v>3196</v>
      </c>
      <c r="G1831" t="s">
        <v>2873</v>
      </c>
      <c r="H1831" t="s">
        <v>39</v>
      </c>
      <c r="I1831" t="s">
        <v>40</v>
      </c>
      <c r="J1831" t="s">
        <v>77</v>
      </c>
      <c r="K1831" t="s">
        <v>85</v>
      </c>
      <c r="L1831" t="s">
        <v>43</v>
      </c>
      <c r="M1831" t="s">
        <v>1333</v>
      </c>
      <c r="N1831">
        <v>0.36</v>
      </c>
      <c r="O1831" t="s">
        <v>33</v>
      </c>
      <c r="P1831" t="s">
        <v>34</v>
      </c>
      <c r="Q1831" t="s">
        <v>45</v>
      </c>
      <c r="R1831" t="s">
        <v>276</v>
      </c>
      <c r="S1831">
        <v>94109</v>
      </c>
      <c r="T1831" s="3">
        <v>42037</v>
      </c>
      <c r="U1831" s="3">
        <v>42038</v>
      </c>
      <c r="V1831">
        <v>1951.3</v>
      </c>
      <c r="W1831">
        <v>43</v>
      </c>
      <c r="X1831">
        <v>8717.75</v>
      </c>
      <c r="Y1831">
        <v>24294</v>
      </c>
    </row>
    <row r="1832" spans="1:25" x14ac:dyDescent="0.25">
      <c r="A1832">
        <v>21406</v>
      </c>
      <c r="B1832" t="s">
        <v>37</v>
      </c>
      <c r="C1832">
        <v>0.03</v>
      </c>
      <c r="D1832">
        <v>200.97</v>
      </c>
      <c r="E1832">
        <v>15.59</v>
      </c>
      <c r="F1832">
        <v>3197</v>
      </c>
      <c r="G1832" t="s">
        <v>2874</v>
      </c>
      <c r="H1832" t="s">
        <v>39</v>
      </c>
      <c r="I1832" t="s">
        <v>40</v>
      </c>
      <c r="J1832" t="s">
        <v>77</v>
      </c>
      <c r="K1832" t="s">
        <v>85</v>
      </c>
      <c r="L1832" t="s">
        <v>43</v>
      </c>
      <c r="M1832" t="s">
        <v>1333</v>
      </c>
      <c r="N1832">
        <v>0.36</v>
      </c>
      <c r="O1832" t="s">
        <v>33</v>
      </c>
      <c r="P1832" t="s">
        <v>61</v>
      </c>
      <c r="Q1832" t="s">
        <v>178</v>
      </c>
      <c r="R1832" t="s">
        <v>2875</v>
      </c>
      <c r="S1832">
        <v>60062</v>
      </c>
      <c r="T1832" s="3">
        <v>42037</v>
      </c>
      <c r="U1832" s="3">
        <v>42038</v>
      </c>
      <c r="V1832">
        <v>1538.7827999999997</v>
      </c>
      <c r="W1832">
        <v>11</v>
      </c>
      <c r="X1832">
        <v>2230.12</v>
      </c>
      <c r="Y1832">
        <v>90850</v>
      </c>
    </row>
    <row r="1833" spans="1:25" x14ac:dyDescent="0.25">
      <c r="A1833">
        <v>18437</v>
      </c>
      <c r="B1833" t="s">
        <v>106</v>
      </c>
      <c r="C1833">
        <v>7.0000000000000007E-2</v>
      </c>
      <c r="D1833">
        <v>5.98</v>
      </c>
      <c r="E1833">
        <v>0.96</v>
      </c>
      <c r="F1833">
        <v>3205</v>
      </c>
      <c r="G1833" t="s">
        <v>2876</v>
      </c>
      <c r="H1833" t="s">
        <v>49</v>
      </c>
      <c r="I1833" t="s">
        <v>114</v>
      </c>
      <c r="J1833" t="s">
        <v>29</v>
      </c>
      <c r="K1833" t="s">
        <v>30</v>
      </c>
      <c r="L1833" t="s">
        <v>31</v>
      </c>
      <c r="M1833" t="s">
        <v>1819</v>
      </c>
      <c r="N1833">
        <v>0.6</v>
      </c>
      <c r="O1833" t="s">
        <v>33</v>
      </c>
      <c r="P1833" t="s">
        <v>34</v>
      </c>
      <c r="Q1833" t="s">
        <v>1741</v>
      </c>
      <c r="R1833" t="s">
        <v>2843</v>
      </c>
      <c r="S1833">
        <v>83440</v>
      </c>
      <c r="T1833" s="3">
        <v>42093</v>
      </c>
      <c r="U1833" s="3">
        <v>42097</v>
      </c>
      <c r="V1833">
        <v>32.83</v>
      </c>
      <c r="W1833">
        <v>10</v>
      </c>
      <c r="X1833">
        <v>56.4</v>
      </c>
      <c r="Y1833">
        <v>87933</v>
      </c>
    </row>
    <row r="1834" spans="1:25" x14ac:dyDescent="0.25">
      <c r="A1834">
        <v>18438</v>
      </c>
      <c r="B1834" t="s">
        <v>106</v>
      </c>
      <c r="C1834">
        <v>0.01</v>
      </c>
      <c r="D1834">
        <v>39.979999999999997</v>
      </c>
      <c r="E1834">
        <v>4</v>
      </c>
      <c r="F1834">
        <v>3206</v>
      </c>
      <c r="G1834" t="s">
        <v>2877</v>
      </c>
      <c r="H1834" t="s">
        <v>49</v>
      </c>
      <c r="I1834" t="s">
        <v>114</v>
      </c>
      <c r="J1834" t="s">
        <v>77</v>
      </c>
      <c r="K1834" t="s">
        <v>180</v>
      </c>
      <c r="L1834" t="s">
        <v>59</v>
      </c>
      <c r="M1834" t="s">
        <v>252</v>
      </c>
      <c r="N1834">
        <v>0.7</v>
      </c>
      <c r="O1834" t="s">
        <v>33</v>
      </c>
      <c r="P1834" t="s">
        <v>34</v>
      </c>
      <c r="Q1834" t="s">
        <v>1741</v>
      </c>
      <c r="R1834" t="s">
        <v>2878</v>
      </c>
      <c r="S1834">
        <v>83301</v>
      </c>
      <c r="T1834" s="3">
        <v>42093</v>
      </c>
      <c r="U1834" s="3">
        <v>42098</v>
      </c>
      <c r="V1834">
        <v>51.590000000000053</v>
      </c>
      <c r="W1834">
        <v>6</v>
      </c>
      <c r="X1834">
        <v>257.52</v>
      </c>
      <c r="Y1834">
        <v>87933</v>
      </c>
    </row>
    <row r="1835" spans="1:25" x14ac:dyDescent="0.25">
      <c r="A1835">
        <v>21229</v>
      </c>
      <c r="B1835" t="s">
        <v>37</v>
      </c>
      <c r="C1835">
        <v>0.06</v>
      </c>
      <c r="D1835">
        <v>218.08</v>
      </c>
      <c r="E1835">
        <v>18.059999999999999</v>
      </c>
      <c r="F1835">
        <v>3206</v>
      </c>
      <c r="G1835" t="s">
        <v>2877</v>
      </c>
      <c r="H1835" t="s">
        <v>27</v>
      </c>
      <c r="I1835" t="s">
        <v>114</v>
      </c>
      <c r="J1835" t="s">
        <v>41</v>
      </c>
      <c r="K1835" t="s">
        <v>42</v>
      </c>
      <c r="L1835" t="s">
        <v>236</v>
      </c>
      <c r="M1835" t="s">
        <v>1499</v>
      </c>
      <c r="N1835">
        <v>0.56999999999999995</v>
      </c>
      <c r="O1835" t="s">
        <v>33</v>
      </c>
      <c r="P1835" t="s">
        <v>34</v>
      </c>
      <c r="Q1835" t="s">
        <v>1741</v>
      </c>
      <c r="R1835" t="s">
        <v>2878</v>
      </c>
      <c r="S1835">
        <v>83301</v>
      </c>
      <c r="T1835" s="3">
        <v>42145</v>
      </c>
      <c r="U1835" s="3">
        <v>42147</v>
      </c>
      <c r="V1835">
        <v>969.42</v>
      </c>
      <c r="W1835">
        <v>7</v>
      </c>
      <c r="X1835">
        <v>1488.51</v>
      </c>
      <c r="Y1835">
        <v>87934</v>
      </c>
    </row>
    <row r="1836" spans="1:25" x14ac:dyDescent="0.25">
      <c r="A1836">
        <v>20156</v>
      </c>
      <c r="B1836" t="s">
        <v>37</v>
      </c>
      <c r="C1836">
        <v>0.05</v>
      </c>
      <c r="D1836">
        <v>35.44</v>
      </c>
      <c r="E1836">
        <v>5.09</v>
      </c>
      <c r="F1836">
        <v>3206</v>
      </c>
      <c r="G1836" t="s">
        <v>2877</v>
      </c>
      <c r="H1836" t="s">
        <v>49</v>
      </c>
      <c r="I1836" t="s">
        <v>114</v>
      </c>
      <c r="J1836" t="s">
        <v>29</v>
      </c>
      <c r="K1836" t="s">
        <v>93</v>
      </c>
      <c r="L1836" t="s">
        <v>59</v>
      </c>
      <c r="M1836" t="s">
        <v>2777</v>
      </c>
      <c r="N1836">
        <v>0.38</v>
      </c>
      <c r="O1836" t="s">
        <v>33</v>
      </c>
      <c r="P1836" t="s">
        <v>34</v>
      </c>
      <c r="Q1836" t="s">
        <v>1741</v>
      </c>
      <c r="R1836" t="s">
        <v>2878</v>
      </c>
      <c r="S1836">
        <v>83301</v>
      </c>
      <c r="T1836" s="3">
        <v>42152</v>
      </c>
      <c r="U1836" s="3">
        <v>42153</v>
      </c>
      <c r="V1836">
        <v>553.33169999999996</v>
      </c>
      <c r="W1836">
        <v>23</v>
      </c>
      <c r="X1836">
        <v>801.93</v>
      </c>
      <c r="Y1836">
        <v>87935</v>
      </c>
    </row>
    <row r="1837" spans="1:25" x14ac:dyDescent="0.25">
      <c r="A1837">
        <v>24637</v>
      </c>
      <c r="B1837" t="s">
        <v>47</v>
      </c>
      <c r="C1837">
        <v>0.03</v>
      </c>
      <c r="D1837">
        <v>4.9800000000000004</v>
      </c>
      <c r="E1837">
        <v>4.62</v>
      </c>
      <c r="F1837">
        <v>3209</v>
      </c>
      <c r="G1837" t="s">
        <v>2879</v>
      </c>
      <c r="H1837" t="s">
        <v>27</v>
      </c>
      <c r="I1837" t="s">
        <v>28</v>
      </c>
      <c r="J1837" t="s">
        <v>77</v>
      </c>
      <c r="K1837" t="s">
        <v>180</v>
      </c>
      <c r="L1837" t="s">
        <v>51</v>
      </c>
      <c r="M1837" t="s">
        <v>411</v>
      </c>
      <c r="N1837">
        <v>0.64</v>
      </c>
      <c r="O1837" t="s">
        <v>33</v>
      </c>
      <c r="P1837" t="s">
        <v>34</v>
      </c>
      <c r="Q1837" t="s">
        <v>45</v>
      </c>
      <c r="R1837" t="s">
        <v>2880</v>
      </c>
      <c r="S1837">
        <v>90210</v>
      </c>
      <c r="T1837" s="3">
        <v>42183</v>
      </c>
      <c r="U1837" s="3">
        <v>42184</v>
      </c>
      <c r="V1837">
        <v>-30.45</v>
      </c>
      <c r="W1837">
        <v>8</v>
      </c>
      <c r="X1837">
        <v>44.24</v>
      </c>
      <c r="Y1837">
        <v>90739</v>
      </c>
    </row>
    <row r="1838" spans="1:25" x14ac:dyDescent="0.25">
      <c r="A1838">
        <v>22804</v>
      </c>
      <c r="B1838" t="s">
        <v>25</v>
      </c>
      <c r="C1838">
        <v>0.1</v>
      </c>
      <c r="D1838">
        <v>7.31</v>
      </c>
      <c r="E1838">
        <v>0.49</v>
      </c>
      <c r="F1838">
        <v>3211</v>
      </c>
      <c r="G1838" t="s">
        <v>2881</v>
      </c>
      <c r="H1838" t="s">
        <v>49</v>
      </c>
      <c r="I1838" t="s">
        <v>28</v>
      </c>
      <c r="J1838" t="s">
        <v>29</v>
      </c>
      <c r="K1838" t="s">
        <v>134</v>
      </c>
      <c r="L1838" t="s">
        <v>59</v>
      </c>
      <c r="M1838" t="s">
        <v>1071</v>
      </c>
      <c r="N1838">
        <v>0.38</v>
      </c>
      <c r="O1838" t="s">
        <v>33</v>
      </c>
      <c r="P1838" t="s">
        <v>61</v>
      </c>
      <c r="Q1838" t="s">
        <v>178</v>
      </c>
      <c r="R1838" t="s">
        <v>2882</v>
      </c>
      <c r="S1838">
        <v>60101</v>
      </c>
      <c r="T1838" s="3">
        <v>42050</v>
      </c>
      <c r="U1838" s="3">
        <v>42051</v>
      </c>
      <c r="V1838">
        <v>55.020599999999995</v>
      </c>
      <c r="W1838">
        <v>12</v>
      </c>
      <c r="X1838">
        <v>79.739999999999995</v>
      </c>
      <c r="Y1838">
        <v>91522</v>
      </c>
    </row>
    <row r="1839" spans="1:25" x14ac:dyDescent="0.25">
      <c r="A1839">
        <v>22805</v>
      </c>
      <c r="B1839" t="s">
        <v>25</v>
      </c>
      <c r="C1839">
        <v>0.1</v>
      </c>
      <c r="D1839">
        <v>20.99</v>
      </c>
      <c r="E1839">
        <v>2.5</v>
      </c>
      <c r="F1839">
        <v>3211</v>
      </c>
      <c r="G1839" t="s">
        <v>2881</v>
      </c>
      <c r="H1839" t="s">
        <v>49</v>
      </c>
      <c r="I1839" t="s">
        <v>28</v>
      </c>
      <c r="J1839" t="s">
        <v>77</v>
      </c>
      <c r="K1839" t="s">
        <v>78</v>
      </c>
      <c r="L1839" t="s">
        <v>31</v>
      </c>
      <c r="M1839" t="s">
        <v>1170</v>
      </c>
      <c r="N1839">
        <v>0.81</v>
      </c>
      <c r="O1839" t="s">
        <v>33</v>
      </c>
      <c r="P1839" t="s">
        <v>61</v>
      </c>
      <c r="Q1839" t="s">
        <v>178</v>
      </c>
      <c r="R1839" t="s">
        <v>2882</v>
      </c>
      <c r="S1839">
        <v>60101</v>
      </c>
      <c r="T1839" s="3">
        <v>42050</v>
      </c>
      <c r="U1839" s="3">
        <v>42051</v>
      </c>
      <c r="V1839">
        <v>-43.65504</v>
      </c>
      <c r="W1839">
        <v>23</v>
      </c>
      <c r="X1839">
        <v>392.45</v>
      </c>
      <c r="Y1839">
        <v>91522</v>
      </c>
    </row>
    <row r="1840" spans="1:25" x14ac:dyDescent="0.25">
      <c r="A1840">
        <v>23736</v>
      </c>
      <c r="B1840" t="s">
        <v>37</v>
      </c>
      <c r="C1840">
        <v>0.03</v>
      </c>
      <c r="D1840">
        <v>6.68</v>
      </c>
      <c r="E1840">
        <v>1.5</v>
      </c>
      <c r="F1840">
        <v>3221</v>
      </c>
      <c r="G1840" t="s">
        <v>2883</v>
      </c>
      <c r="H1840" t="s">
        <v>49</v>
      </c>
      <c r="I1840" t="s">
        <v>28</v>
      </c>
      <c r="J1840" t="s">
        <v>29</v>
      </c>
      <c r="K1840" t="s">
        <v>30</v>
      </c>
      <c r="L1840" t="s">
        <v>31</v>
      </c>
      <c r="M1840" t="s">
        <v>2023</v>
      </c>
      <c r="N1840">
        <v>0.48</v>
      </c>
      <c r="O1840" t="s">
        <v>33</v>
      </c>
      <c r="P1840" t="s">
        <v>136</v>
      </c>
      <c r="Q1840" t="s">
        <v>362</v>
      </c>
      <c r="R1840" t="s">
        <v>2884</v>
      </c>
      <c r="S1840">
        <v>33322</v>
      </c>
      <c r="T1840" s="3">
        <v>42106</v>
      </c>
      <c r="U1840" s="3">
        <v>42107</v>
      </c>
      <c r="V1840">
        <v>-577.30400000000009</v>
      </c>
      <c r="W1840">
        <v>7</v>
      </c>
      <c r="X1840">
        <v>48.32</v>
      </c>
      <c r="Y1840">
        <v>90815</v>
      </c>
    </row>
    <row r="1841" spans="1:25" x14ac:dyDescent="0.25">
      <c r="A1841">
        <v>25605</v>
      </c>
      <c r="B1841" t="s">
        <v>25</v>
      </c>
      <c r="C1841">
        <v>0.04</v>
      </c>
      <c r="D1841">
        <v>39.479999999999997</v>
      </c>
      <c r="E1841">
        <v>1.99</v>
      </c>
      <c r="F1841">
        <v>3222</v>
      </c>
      <c r="G1841" t="s">
        <v>2885</v>
      </c>
      <c r="H1841" t="s">
        <v>27</v>
      </c>
      <c r="I1841" t="s">
        <v>28</v>
      </c>
      <c r="J1841" t="s">
        <v>77</v>
      </c>
      <c r="K1841" t="s">
        <v>180</v>
      </c>
      <c r="L1841" t="s">
        <v>51</v>
      </c>
      <c r="M1841" t="s">
        <v>705</v>
      </c>
      <c r="N1841">
        <v>0.54</v>
      </c>
      <c r="O1841" t="s">
        <v>33</v>
      </c>
      <c r="P1841" t="s">
        <v>136</v>
      </c>
      <c r="Q1841" t="s">
        <v>362</v>
      </c>
      <c r="R1841" t="s">
        <v>2886</v>
      </c>
      <c r="S1841">
        <v>32303</v>
      </c>
      <c r="T1841" s="3">
        <v>42082</v>
      </c>
      <c r="U1841" s="3">
        <v>42082</v>
      </c>
      <c r="V1841">
        <v>-1535.4864000000002</v>
      </c>
      <c r="W1841">
        <v>8</v>
      </c>
      <c r="X1841">
        <v>332.16</v>
      </c>
      <c r="Y1841">
        <v>90814</v>
      </c>
    </row>
    <row r="1842" spans="1:25" x14ac:dyDescent="0.25">
      <c r="A1842">
        <v>25606</v>
      </c>
      <c r="B1842" t="s">
        <v>25</v>
      </c>
      <c r="C1842">
        <v>0</v>
      </c>
      <c r="D1842">
        <v>8.1199999999999992</v>
      </c>
      <c r="E1842">
        <v>2.83</v>
      </c>
      <c r="F1842">
        <v>3222</v>
      </c>
      <c r="G1842" t="s">
        <v>2885</v>
      </c>
      <c r="H1842" t="s">
        <v>49</v>
      </c>
      <c r="I1842" t="s">
        <v>28</v>
      </c>
      <c r="J1842" t="s">
        <v>77</v>
      </c>
      <c r="K1842" t="s">
        <v>180</v>
      </c>
      <c r="L1842" t="s">
        <v>51</v>
      </c>
      <c r="M1842" t="s">
        <v>827</v>
      </c>
      <c r="N1842">
        <v>0.77</v>
      </c>
      <c r="O1842" t="s">
        <v>33</v>
      </c>
      <c r="P1842" t="s">
        <v>136</v>
      </c>
      <c r="Q1842" t="s">
        <v>362</v>
      </c>
      <c r="R1842" t="s">
        <v>2886</v>
      </c>
      <c r="S1842">
        <v>32303</v>
      </c>
      <c r="T1842" s="3">
        <v>42082</v>
      </c>
      <c r="U1842" s="3">
        <v>42083</v>
      </c>
      <c r="V1842">
        <v>-159.32</v>
      </c>
      <c r="W1842">
        <v>17</v>
      </c>
      <c r="X1842">
        <v>147.62</v>
      </c>
      <c r="Y1842">
        <v>90814</v>
      </c>
    </row>
    <row r="1843" spans="1:25" x14ac:dyDescent="0.25">
      <c r="A1843">
        <v>19517</v>
      </c>
      <c r="B1843" t="s">
        <v>47</v>
      </c>
      <c r="C1843">
        <v>0.06</v>
      </c>
      <c r="D1843">
        <v>60.98</v>
      </c>
      <c r="E1843">
        <v>30</v>
      </c>
      <c r="F1843">
        <v>3224</v>
      </c>
      <c r="G1843" t="s">
        <v>2887</v>
      </c>
      <c r="H1843" t="s">
        <v>39</v>
      </c>
      <c r="I1843" t="s">
        <v>58</v>
      </c>
      <c r="J1843" t="s">
        <v>41</v>
      </c>
      <c r="K1843" t="s">
        <v>42</v>
      </c>
      <c r="L1843" t="s">
        <v>43</v>
      </c>
      <c r="M1843" t="s">
        <v>2888</v>
      </c>
      <c r="N1843">
        <v>0.7</v>
      </c>
      <c r="O1843" t="s">
        <v>33</v>
      </c>
      <c r="P1843" t="s">
        <v>136</v>
      </c>
      <c r="Q1843" t="s">
        <v>244</v>
      </c>
      <c r="R1843" t="s">
        <v>2889</v>
      </c>
      <c r="S1843">
        <v>37066</v>
      </c>
      <c r="T1843" s="3">
        <v>42095</v>
      </c>
      <c r="U1843" s="3">
        <v>42096</v>
      </c>
      <c r="V1843">
        <v>-74.088000000000008</v>
      </c>
      <c r="W1843">
        <v>2</v>
      </c>
      <c r="X1843">
        <v>125.9</v>
      </c>
      <c r="Y1843">
        <v>86508</v>
      </c>
    </row>
    <row r="1844" spans="1:25" x14ac:dyDescent="0.25">
      <c r="A1844">
        <v>22291</v>
      </c>
      <c r="B1844" t="s">
        <v>37</v>
      </c>
      <c r="C1844">
        <v>0.1</v>
      </c>
      <c r="D1844">
        <v>208.16</v>
      </c>
      <c r="E1844">
        <v>68.02</v>
      </c>
      <c r="F1844">
        <v>3225</v>
      </c>
      <c r="G1844" t="s">
        <v>2890</v>
      </c>
      <c r="H1844" t="s">
        <v>39</v>
      </c>
      <c r="I1844" t="s">
        <v>58</v>
      </c>
      <c r="J1844" t="s">
        <v>29</v>
      </c>
      <c r="K1844" t="s">
        <v>257</v>
      </c>
      <c r="L1844" t="s">
        <v>43</v>
      </c>
      <c r="M1844" t="s">
        <v>2891</v>
      </c>
      <c r="N1844">
        <v>0.57999999999999996</v>
      </c>
      <c r="O1844" t="s">
        <v>33</v>
      </c>
      <c r="P1844" t="s">
        <v>136</v>
      </c>
      <c r="Q1844" t="s">
        <v>244</v>
      </c>
      <c r="R1844" t="s">
        <v>2892</v>
      </c>
      <c r="S1844">
        <v>38138</v>
      </c>
      <c r="T1844" s="3">
        <v>42018</v>
      </c>
      <c r="U1844" s="3">
        <v>42018</v>
      </c>
      <c r="V1844">
        <v>-137.52199999999999</v>
      </c>
      <c r="W1844">
        <v>4</v>
      </c>
      <c r="X1844">
        <v>768.81</v>
      </c>
      <c r="Y1844">
        <v>86507</v>
      </c>
    </row>
    <row r="1845" spans="1:25" x14ac:dyDescent="0.25">
      <c r="A1845">
        <v>22292</v>
      </c>
      <c r="B1845" t="s">
        <v>37</v>
      </c>
      <c r="C1845">
        <v>7.0000000000000007E-2</v>
      </c>
      <c r="D1845">
        <v>90.48</v>
      </c>
      <c r="E1845">
        <v>19.989999999999998</v>
      </c>
      <c r="F1845">
        <v>3226</v>
      </c>
      <c r="G1845" t="s">
        <v>2893</v>
      </c>
      <c r="H1845" t="s">
        <v>49</v>
      </c>
      <c r="I1845" t="s">
        <v>58</v>
      </c>
      <c r="J1845" t="s">
        <v>29</v>
      </c>
      <c r="K1845" t="s">
        <v>69</v>
      </c>
      <c r="L1845" t="s">
        <v>59</v>
      </c>
      <c r="M1845" t="s">
        <v>1840</v>
      </c>
      <c r="N1845">
        <v>0.4</v>
      </c>
      <c r="O1845" t="s">
        <v>33</v>
      </c>
      <c r="P1845" t="s">
        <v>136</v>
      </c>
      <c r="Q1845" t="s">
        <v>244</v>
      </c>
      <c r="R1845" t="s">
        <v>2894</v>
      </c>
      <c r="S1845">
        <v>37075</v>
      </c>
      <c r="T1845" s="3">
        <v>42018</v>
      </c>
      <c r="U1845" s="3">
        <v>42019</v>
      </c>
      <c r="V1845">
        <v>-11.815999999999999</v>
      </c>
      <c r="W1845">
        <v>2</v>
      </c>
      <c r="X1845">
        <v>183.39</v>
      </c>
      <c r="Y1845">
        <v>86507</v>
      </c>
    </row>
    <row r="1846" spans="1:25" x14ac:dyDescent="0.25">
      <c r="A1846">
        <v>22293</v>
      </c>
      <c r="B1846" t="s">
        <v>37</v>
      </c>
      <c r="C1846">
        <v>0.01</v>
      </c>
      <c r="D1846">
        <v>9.48</v>
      </c>
      <c r="E1846">
        <v>7.29</v>
      </c>
      <c r="F1846">
        <v>3226</v>
      </c>
      <c r="G1846" t="s">
        <v>2893</v>
      </c>
      <c r="H1846" t="s">
        <v>27</v>
      </c>
      <c r="I1846" t="s">
        <v>58</v>
      </c>
      <c r="J1846" t="s">
        <v>41</v>
      </c>
      <c r="K1846" t="s">
        <v>50</v>
      </c>
      <c r="L1846" t="s">
        <v>51</v>
      </c>
      <c r="M1846" t="s">
        <v>52</v>
      </c>
      <c r="N1846">
        <v>0.45</v>
      </c>
      <c r="O1846" t="s">
        <v>33</v>
      </c>
      <c r="P1846" t="s">
        <v>136</v>
      </c>
      <c r="Q1846" t="s">
        <v>244</v>
      </c>
      <c r="R1846" t="s">
        <v>2894</v>
      </c>
      <c r="S1846">
        <v>37075</v>
      </c>
      <c r="T1846" s="3">
        <v>42018</v>
      </c>
      <c r="U1846" s="3">
        <v>42020</v>
      </c>
      <c r="V1846">
        <v>238.93379999999999</v>
      </c>
      <c r="W1846">
        <v>1</v>
      </c>
      <c r="X1846">
        <v>12.9</v>
      </c>
      <c r="Y1846">
        <v>86507</v>
      </c>
    </row>
    <row r="1847" spans="1:25" x14ac:dyDescent="0.25">
      <c r="A1847">
        <v>22294</v>
      </c>
      <c r="B1847" t="s">
        <v>37</v>
      </c>
      <c r="C1847">
        <v>0.02</v>
      </c>
      <c r="D1847">
        <v>4.28</v>
      </c>
      <c r="E1847">
        <v>0.94</v>
      </c>
      <c r="F1847">
        <v>3226</v>
      </c>
      <c r="G1847" t="s">
        <v>2893</v>
      </c>
      <c r="H1847" t="s">
        <v>49</v>
      </c>
      <c r="I1847" t="s">
        <v>58</v>
      </c>
      <c r="J1847" t="s">
        <v>29</v>
      </c>
      <c r="K1847" t="s">
        <v>30</v>
      </c>
      <c r="L1847" t="s">
        <v>31</v>
      </c>
      <c r="M1847" t="s">
        <v>1647</v>
      </c>
      <c r="N1847">
        <v>0.56000000000000005</v>
      </c>
      <c r="O1847" t="s">
        <v>33</v>
      </c>
      <c r="P1847" t="s">
        <v>136</v>
      </c>
      <c r="Q1847" t="s">
        <v>244</v>
      </c>
      <c r="R1847" t="s">
        <v>2894</v>
      </c>
      <c r="S1847">
        <v>37075</v>
      </c>
      <c r="T1847" s="3">
        <v>42018</v>
      </c>
      <c r="U1847" s="3">
        <v>42019</v>
      </c>
      <c r="V1847">
        <v>-105.126</v>
      </c>
      <c r="W1847">
        <v>4</v>
      </c>
      <c r="X1847">
        <v>17.89</v>
      </c>
      <c r="Y1847">
        <v>86507</v>
      </c>
    </row>
    <row r="1848" spans="1:25" x14ac:dyDescent="0.25">
      <c r="A1848">
        <v>24343</v>
      </c>
      <c r="B1848" t="s">
        <v>56</v>
      </c>
      <c r="C1848">
        <v>0.06</v>
      </c>
      <c r="D1848">
        <v>22.24</v>
      </c>
      <c r="E1848">
        <v>1.99</v>
      </c>
      <c r="F1848">
        <v>3226</v>
      </c>
      <c r="G1848" t="s">
        <v>2893</v>
      </c>
      <c r="H1848" t="s">
        <v>49</v>
      </c>
      <c r="I1848" t="s">
        <v>58</v>
      </c>
      <c r="J1848" t="s">
        <v>77</v>
      </c>
      <c r="K1848" t="s">
        <v>180</v>
      </c>
      <c r="L1848" t="s">
        <v>51</v>
      </c>
      <c r="M1848" t="s">
        <v>2895</v>
      </c>
      <c r="N1848">
        <v>0.43</v>
      </c>
      <c r="O1848" t="s">
        <v>33</v>
      </c>
      <c r="P1848" t="s">
        <v>136</v>
      </c>
      <c r="Q1848" t="s">
        <v>244</v>
      </c>
      <c r="R1848" t="s">
        <v>2894</v>
      </c>
      <c r="S1848">
        <v>37075</v>
      </c>
      <c r="T1848" s="3">
        <v>42183</v>
      </c>
      <c r="U1848" s="3">
        <v>42185</v>
      </c>
      <c r="V1848">
        <v>95.387999999999991</v>
      </c>
      <c r="W1848">
        <v>12</v>
      </c>
      <c r="X1848">
        <v>255.88</v>
      </c>
      <c r="Y1848">
        <v>86509</v>
      </c>
    </row>
    <row r="1849" spans="1:25" x14ac:dyDescent="0.25">
      <c r="A1849">
        <v>18940</v>
      </c>
      <c r="B1849" t="s">
        <v>37</v>
      </c>
      <c r="C1849">
        <v>0.01</v>
      </c>
      <c r="D1849">
        <v>24.95</v>
      </c>
      <c r="E1849">
        <v>2.99</v>
      </c>
      <c r="F1849">
        <v>3229</v>
      </c>
      <c r="G1849" t="s">
        <v>2896</v>
      </c>
      <c r="H1849" t="s">
        <v>49</v>
      </c>
      <c r="I1849" t="s">
        <v>58</v>
      </c>
      <c r="J1849" t="s">
        <v>29</v>
      </c>
      <c r="K1849" t="s">
        <v>109</v>
      </c>
      <c r="L1849" t="s">
        <v>59</v>
      </c>
      <c r="M1849" t="s">
        <v>2897</v>
      </c>
      <c r="N1849">
        <v>0.39</v>
      </c>
      <c r="O1849" t="s">
        <v>33</v>
      </c>
      <c r="P1849" t="s">
        <v>61</v>
      </c>
      <c r="Q1849" t="s">
        <v>1858</v>
      </c>
      <c r="R1849" t="s">
        <v>2898</v>
      </c>
      <c r="S1849">
        <v>54880</v>
      </c>
      <c r="T1849" s="3">
        <v>42025</v>
      </c>
      <c r="U1849" s="3">
        <v>42026</v>
      </c>
      <c r="V1849">
        <v>261.38579999999996</v>
      </c>
      <c r="W1849">
        <v>15</v>
      </c>
      <c r="X1849">
        <v>378.82</v>
      </c>
      <c r="Y1849">
        <v>87435</v>
      </c>
    </row>
    <row r="1850" spans="1:25" x14ac:dyDescent="0.25">
      <c r="A1850">
        <v>18941</v>
      </c>
      <c r="B1850" t="s">
        <v>37</v>
      </c>
      <c r="C1850">
        <v>0</v>
      </c>
      <c r="D1850">
        <v>15.98</v>
      </c>
      <c r="E1850">
        <v>8.99</v>
      </c>
      <c r="F1850">
        <v>3230</v>
      </c>
      <c r="G1850" t="s">
        <v>2899</v>
      </c>
      <c r="H1850" t="s">
        <v>49</v>
      </c>
      <c r="I1850" t="s">
        <v>58</v>
      </c>
      <c r="J1850" t="s">
        <v>77</v>
      </c>
      <c r="K1850" t="s">
        <v>180</v>
      </c>
      <c r="L1850" t="s">
        <v>51</v>
      </c>
      <c r="M1850" t="s">
        <v>2900</v>
      </c>
      <c r="N1850">
        <v>0.64</v>
      </c>
      <c r="O1850" t="s">
        <v>33</v>
      </c>
      <c r="P1850" t="s">
        <v>61</v>
      </c>
      <c r="Q1850" t="s">
        <v>1858</v>
      </c>
      <c r="R1850" t="s">
        <v>2901</v>
      </c>
      <c r="S1850">
        <v>53186</v>
      </c>
      <c r="T1850" s="3">
        <v>42025</v>
      </c>
      <c r="U1850" s="3">
        <v>42027</v>
      </c>
      <c r="V1850">
        <v>-135.46</v>
      </c>
      <c r="W1850">
        <v>9</v>
      </c>
      <c r="X1850">
        <v>152.18</v>
      </c>
      <c r="Y1850">
        <v>87435</v>
      </c>
    </row>
    <row r="1851" spans="1:25" x14ac:dyDescent="0.25">
      <c r="A1851">
        <v>19062</v>
      </c>
      <c r="B1851" t="s">
        <v>47</v>
      </c>
      <c r="C1851">
        <v>0.06</v>
      </c>
      <c r="D1851">
        <v>4.91</v>
      </c>
      <c r="E1851">
        <v>5.68</v>
      </c>
      <c r="F1851">
        <v>3230</v>
      </c>
      <c r="G1851" t="s">
        <v>2899</v>
      </c>
      <c r="H1851" t="s">
        <v>27</v>
      </c>
      <c r="I1851" t="s">
        <v>58</v>
      </c>
      <c r="J1851" t="s">
        <v>29</v>
      </c>
      <c r="K1851" t="s">
        <v>109</v>
      </c>
      <c r="L1851" t="s">
        <v>59</v>
      </c>
      <c r="M1851" t="s">
        <v>1396</v>
      </c>
      <c r="N1851">
        <v>0.36</v>
      </c>
      <c r="O1851" t="s">
        <v>33</v>
      </c>
      <c r="P1851" t="s">
        <v>61</v>
      </c>
      <c r="Q1851" t="s">
        <v>1858</v>
      </c>
      <c r="R1851" t="s">
        <v>2901</v>
      </c>
      <c r="S1851">
        <v>53186</v>
      </c>
      <c r="T1851" s="3">
        <v>42168</v>
      </c>
      <c r="U1851" s="3">
        <v>42168</v>
      </c>
      <c r="V1851">
        <v>-31.68825</v>
      </c>
      <c r="W1851">
        <v>10</v>
      </c>
      <c r="X1851">
        <v>53.89</v>
      </c>
      <c r="Y1851">
        <v>87436</v>
      </c>
    </row>
    <row r="1852" spans="1:25" x14ac:dyDescent="0.25">
      <c r="A1852">
        <v>19063</v>
      </c>
      <c r="B1852" t="s">
        <v>47</v>
      </c>
      <c r="C1852">
        <v>7.0000000000000007E-2</v>
      </c>
      <c r="D1852">
        <v>48.94</v>
      </c>
      <c r="E1852">
        <v>5.86</v>
      </c>
      <c r="F1852">
        <v>3230</v>
      </c>
      <c r="G1852" t="s">
        <v>2899</v>
      </c>
      <c r="H1852" t="s">
        <v>27</v>
      </c>
      <c r="I1852" t="s">
        <v>58</v>
      </c>
      <c r="J1852" t="s">
        <v>29</v>
      </c>
      <c r="K1852" t="s">
        <v>93</v>
      </c>
      <c r="L1852" t="s">
        <v>59</v>
      </c>
      <c r="M1852" t="s">
        <v>2902</v>
      </c>
      <c r="N1852">
        <v>0.35</v>
      </c>
      <c r="O1852" t="s">
        <v>33</v>
      </c>
      <c r="P1852" t="s">
        <v>61</v>
      </c>
      <c r="Q1852" t="s">
        <v>1858</v>
      </c>
      <c r="R1852" t="s">
        <v>2901</v>
      </c>
      <c r="S1852">
        <v>53186</v>
      </c>
      <c r="T1852" s="3">
        <v>42168</v>
      </c>
      <c r="U1852" s="3">
        <v>42169</v>
      </c>
      <c r="V1852">
        <v>690.70379999999989</v>
      </c>
      <c r="W1852">
        <v>21</v>
      </c>
      <c r="X1852">
        <v>1001.02</v>
      </c>
      <c r="Y1852">
        <v>87436</v>
      </c>
    </row>
    <row r="1853" spans="1:25" x14ac:dyDescent="0.25">
      <c r="A1853">
        <v>19179</v>
      </c>
      <c r="B1853" t="s">
        <v>106</v>
      </c>
      <c r="C1853">
        <v>0.06</v>
      </c>
      <c r="D1853">
        <v>115.99</v>
      </c>
      <c r="E1853">
        <v>5.92</v>
      </c>
      <c r="F1853">
        <v>3238</v>
      </c>
      <c r="G1853" t="s">
        <v>2903</v>
      </c>
      <c r="H1853" t="s">
        <v>49</v>
      </c>
      <c r="I1853" t="s">
        <v>28</v>
      </c>
      <c r="J1853" t="s">
        <v>77</v>
      </c>
      <c r="K1853" t="s">
        <v>78</v>
      </c>
      <c r="L1853" t="s">
        <v>59</v>
      </c>
      <c r="M1853" t="s">
        <v>1772</v>
      </c>
      <c r="N1853">
        <v>0.57999999999999996</v>
      </c>
      <c r="O1853" t="s">
        <v>33</v>
      </c>
      <c r="P1853" t="s">
        <v>34</v>
      </c>
      <c r="Q1853" t="s">
        <v>102</v>
      </c>
      <c r="R1853" t="s">
        <v>2904</v>
      </c>
      <c r="S1853">
        <v>97330</v>
      </c>
      <c r="T1853" s="3">
        <v>42159</v>
      </c>
      <c r="U1853" s="3">
        <v>42161</v>
      </c>
      <c r="V1853">
        <v>-13.068000000000001</v>
      </c>
      <c r="W1853">
        <v>5</v>
      </c>
      <c r="X1853">
        <v>495.82</v>
      </c>
      <c r="Y1853">
        <v>89564</v>
      </c>
    </row>
    <row r="1854" spans="1:25" x14ac:dyDescent="0.25">
      <c r="A1854">
        <v>23084</v>
      </c>
      <c r="B1854" t="s">
        <v>25</v>
      </c>
      <c r="C1854">
        <v>0</v>
      </c>
      <c r="D1854">
        <v>7.28</v>
      </c>
      <c r="E1854">
        <v>3.52</v>
      </c>
      <c r="F1854">
        <v>3243</v>
      </c>
      <c r="G1854" t="s">
        <v>2905</v>
      </c>
      <c r="H1854" t="s">
        <v>49</v>
      </c>
      <c r="I1854" t="s">
        <v>58</v>
      </c>
      <c r="J1854" t="s">
        <v>77</v>
      </c>
      <c r="K1854" t="s">
        <v>180</v>
      </c>
      <c r="L1854" t="s">
        <v>51</v>
      </c>
      <c r="M1854" t="s">
        <v>2906</v>
      </c>
      <c r="N1854">
        <v>0.68</v>
      </c>
      <c r="O1854" t="s">
        <v>33</v>
      </c>
      <c r="P1854" t="s">
        <v>53</v>
      </c>
      <c r="Q1854" t="s">
        <v>228</v>
      </c>
      <c r="R1854" t="s">
        <v>916</v>
      </c>
      <c r="S1854">
        <v>6010</v>
      </c>
      <c r="T1854" s="3">
        <v>42165</v>
      </c>
      <c r="U1854" s="3">
        <v>42165</v>
      </c>
      <c r="V1854">
        <v>-25.103999999999999</v>
      </c>
      <c r="W1854">
        <v>3</v>
      </c>
      <c r="X1854">
        <v>24.44</v>
      </c>
      <c r="Y1854">
        <v>88329</v>
      </c>
    </row>
    <row r="1855" spans="1:25" x14ac:dyDescent="0.25">
      <c r="A1855">
        <v>23267</v>
      </c>
      <c r="B1855" t="s">
        <v>106</v>
      </c>
      <c r="C1855">
        <v>0.06</v>
      </c>
      <c r="D1855">
        <v>5.18</v>
      </c>
      <c r="E1855">
        <v>2.04</v>
      </c>
      <c r="F1855">
        <v>3246</v>
      </c>
      <c r="G1855" t="s">
        <v>2907</v>
      </c>
      <c r="H1855" t="s">
        <v>49</v>
      </c>
      <c r="I1855" t="s">
        <v>58</v>
      </c>
      <c r="J1855" t="s">
        <v>29</v>
      </c>
      <c r="K1855" t="s">
        <v>93</v>
      </c>
      <c r="L1855" t="s">
        <v>31</v>
      </c>
      <c r="M1855" t="s">
        <v>167</v>
      </c>
      <c r="N1855">
        <v>0.36</v>
      </c>
      <c r="O1855" t="s">
        <v>33</v>
      </c>
      <c r="P1855" t="s">
        <v>53</v>
      </c>
      <c r="Q1855" t="s">
        <v>197</v>
      </c>
      <c r="R1855" t="s">
        <v>2908</v>
      </c>
      <c r="S1855">
        <v>3051</v>
      </c>
      <c r="T1855" s="3">
        <v>42095</v>
      </c>
      <c r="U1855" s="3">
        <v>42095</v>
      </c>
      <c r="V1855">
        <v>1.9504000000000001</v>
      </c>
      <c r="W1855">
        <v>4</v>
      </c>
      <c r="X1855">
        <v>21.86</v>
      </c>
      <c r="Y1855">
        <v>88330</v>
      </c>
    </row>
    <row r="1856" spans="1:25" x14ac:dyDescent="0.25">
      <c r="A1856">
        <v>18265</v>
      </c>
      <c r="B1856" t="s">
        <v>25</v>
      </c>
      <c r="C1856">
        <v>7.0000000000000007E-2</v>
      </c>
      <c r="D1856">
        <v>2.78</v>
      </c>
      <c r="E1856">
        <v>1.49</v>
      </c>
      <c r="F1856">
        <v>3248</v>
      </c>
      <c r="G1856" t="s">
        <v>2909</v>
      </c>
      <c r="H1856" t="s">
        <v>49</v>
      </c>
      <c r="I1856" t="s">
        <v>58</v>
      </c>
      <c r="J1856" t="s">
        <v>29</v>
      </c>
      <c r="K1856" t="s">
        <v>109</v>
      </c>
      <c r="L1856" t="s">
        <v>59</v>
      </c>
      <c r="M1856" t="s">
        <v>772</v>
      </c>
      <c r="N1856">
        <v>0.36</v>
      </c>
      <c r="O1856" t="s">
        <v>33</v>
      </c>
      <c r="P1856" t="s">
        <v>136</v>
      </c>
      <c r="Q1856" t="s">
        <v>171</v>
      </c>
      <c r="R1856" t="s">
        <v>2910</v>
      </c>
      <c r="S1856">
        <v>70458</v>
      </c>
      <c r="T1856" s="3">
        <v>42131</v>
      </c>
      <c r="U1856" s="3">
        <v>42132</v>
      </c>
      <c r="V1856">
        <v>-340.53109999999998</v>
      </c>
      <c r="W1856">
        <v>17</v>
      </c>
      <c r="X1856">
        <v>47.12</v>
      </c>
      <c r="Y1856">
        <v>87297</v>
      </c>
    </row>
    <row r="1857" spans="1:25" x14ac:dyDescent="0.25">
      <c r="A1857">
        <v>25820</v>
      </c>
      <c r="B1857" t="s">
        <v>25</v>
      </c>
      <c r="C1857">
        <v>0.03</v>
      </c>
      <c r="D1857">
        <v>42.8</v>
      </c>
      <c r="E1857">
        <v>2.99</v>
      </c>
      <c r="F1857">
        <v>3249</v>
      </c>
      <c r="G1857" t="s">
        <v>2911</v>
      </c>
      <c r="H1857" t="s">
        <v>49</v>
      </c>
      <c r="I1857" t="s">
        <v>28</v>
      </c>
      <c r="J1857" t="s">
        <v>29</v>
      </c>
      <c r="K1857" t="s">
        <v>109</v>
      </c>
      <c r="L1857" t="s">
        <v>59</v>
      </c>
      <c r="M1857" t="s">
        <v>2912</v>
      </c>
      <c r="N1857">
        <v>0.36</v>
      </c>
      <c r="O1857" t="s">
        <v>33</v>
      </c>
      <c r="P1857" t="s">
        <v>53</v>
      </c>
      <c r="Q1857" t="s">
        <v>415</v>
      </c>
      <c r="R1857" t="s">
        <v>2913</v>
      </c>
      <c r="S1857">
        <v>21403</v>
      </c>
      <c r="T1857" s="3">
        <v>42147</v>
      </c>
      <c r="U1857" s="3">
        <v>42148</v>
      </c>
      <c r="V1857">
        <v>462.92099999999994</v>
      </c>
      <c r="W1857">
        <v>16</v>
      </c>
      <c r="X1857">
        <v>670.9</v>
      </c>
      <c r="Y1857">
        <v>87298</v>
      </c>
    </row>
    <row r="1858" spans="1:25" x14ac:dyDescent="0.25">
      <c r="A1858">
        <v>5511</v>
      </c>
      <c r="B1858" t="s">
        <v>47</v>
      </c>
      <c r="C1858">
        <v>0.02</v>
      </c>
      <c r="D1858">
        <v>5.28</v>
      </c>
      <c r="E1858">
        <v>6.26</v>
      </c>
      <c r="F1858">
        <v>3251</v>
      </c>
      <c r="G1858" t="s">
        <v>2914</v>
      </c>
      <c r="H1858" t="s">
        <v>49</v>
      </c>
      <c r="I1858" t="s">
        <v>28</v>
      </c>
      <c r="J1858" t="s">
        <v>29</v>
      </c>
      <c r="K1858" t="s">
        <v>93</v>
      </c>
      <c r="L1858" t="s">
        <v>59</v>
      </c>
      <c r="M1858" t="s">
        <v>1363</v>
      </c>
      <c r="N1858">
        <v>0.4</v>
      </c>
      <c r="O1858" t="s">
        <v>33</v>
      </c>
      <c r="P1858" t="s">
        <v>53</v>
      </c>
      <c r="Q1858" t="s">
        <v>71</v>
      </c>
      <c r="R1858" t="s">
        <v>90</v>
      </c>
      <c r="S1858">
        <v>10112</v>
      </c>
      <c r="T1858" s="3">
        <v>42166</v>
      </c>
      <c r="U1858" s="3">
        <v>42167</v>
      </c>
      <c r="V1858">
        <v>-131.16</v>
      </c>
      <c r="W1858">
        <v>76</v>
      </c>
      <c r="X1858">
        <v>412.72</v>
      </c>
      <c r="Y1858">
        <v>39076</v>
      </c>
    </row>
    <row r="1859" spans="1:25" x14ac:dyDescent="0.25">
      <c r="A1859">
        <v>23324</v>
      </c>
      <c r="B1859" t="s">
        <v>47</v>
      </c>
      <c r="C1859">
        <v>0.01</v>
      </c>
      <c r="D1859">
        <v>11.34</v>
      </c>
      <c r="E1859">
        <v>5.01</v>
      </c>
      <c r="F1859">
        <v>3252</v>
      </c>
      <c r="G1859" t="s">
        <v>2915</v>
      </c>
      <c r="H1859" t="s">
        <v>49</v>
      </c>
      <c r="I1859" t="s">
        <v>58</v>
      </c>
      <c r="J1859" t="s">
        <v>29</v>
      </c>
      <c r="K1859" t="s">
        <v>93</v>
      </c>
      <c r="L1859" t="s">
        <v>59</v>
      </c>
      <c r="M1859" t="s">
        <v>576</v>
      </c>
      <c r="N1859">
        <v>0.36</v>
      </c>
      <c r="O1859" t="s">
        <v>33</v>
      </c>
      <c r="P1859" t="s">
        <v>53</v>
      </c>
      <c r="Q1859" t="s">
        <v>71</v>
      </c>
      <c r="R1859" t="s">
        <v>2916</v>
      </c>
      <c r="S1859">
        <v>12306</v>
      </c>
      <c r="T1859" s="3">
        <v>42093</v>
      </c>
      <c r="U1859" s="3">
        <v>42095</v>
      </c>
      <c r="V1859">
        <v>-11.83</v>
      </c>
      <c r="W1859">
        <v>1</v>
      </c>
      <c r="X1859">
        <v>14.52</v>
      </c>
      <c r="Y1859">
        <v>87296</v>
      </c>
    </row>
    <row r="1860" spans="1:25" x14ac:dyDescent="0.25">
      <c r="A1860">
        <v>23511</v>
      </c>
      <c r="B1860" t="s">
        <v>47</v>
      </c>
      <c r="C1860">
        <v>0.02</v>
      </c>
      <c r="D1860">
        <v>5.28</v>
      </c>
      <c r="E1860">
        <v>6.26</v>
      </c>
      <c r="F1860">
        <v>3252</v>
      </c>
      <c r="G1860" t="s">
        <v>2915</v>
      </c>
      <c r="H1860" t="s">
        <v>49</v>
      </c>
      <c r="I1860" t="s">
        <v>28</v>
      </c>
      <c r="J1860" t="s">
        <v>29</v>
      </c>
      <c r="K1860" t="s">
        <v>93</v>
      </c>
      <c r="L1860" t="s">
        <v>59</v>
      </c>
      <c r="M1860" t="s">
        <v>1363</v>
      </c>
      <c r="N1860">
        <v>0.4</v>
      </c>
      <c r="O1860" t="s">
        <v>33</v>
      </c>
      <c r="P1860" t="s">
        <v>53</v>
      </c>
      <c r="Q1860" t="s">
        <v>71</v>
      </c>
      <c r="R1860" t="s">
        <v>2916</v>
      </c>
      <c r="S1860">
        <v>12306</v>
      </c>
      <c r="T1860" s="3">
        <v>42166</v>
      </c>
      <c r="U1860" s="3">
        <v>42167</v>
      </c>
      <c r="V1860">
        <v>-65.58</v>
      </c>
      <c r="W1860">
        <v>19</v>
      </c>
      <c r="X1860">
        <v>103.18</v>
      </c>
      <c r="Y1860">
        <v>87299</v>
      </c>
    </row>
    <row r="1861" spans="1:25" x14ac:dyDescent="0.25">
      <c r="A1861">
        <v>21046</v>
      </c>
      <c r="B1861" t="s">
        <v>47</v>
      </c>
      <c r="C1861">
        <v>0.06</v>
      </c>
      <c r="D1861">
        <v>47.98</v>
      </c>
      <c r="E1861">
        <v>3.61</v>
      </c>
      <c r="F1861">
        <v>3255</v>
      </c>
      <c r="G1861" t="s">
        <v>2917</v>
      </c>
      <c r="H1861" t="s">
        <v>49</v>
      </c>
      <c r="I1861" t="s">
        <v>40</v>
      </c>
      <c r="J1861" t="s">
        <v>77</v>
      </c>
      <c r="K1861" t="s">
        <v>180</v>
      </c>
      <c r="L1861" t="s">
        <v>51</v>
      </c>
      <c r="M1861" t="s">
        <v>1013</v>
      </c>
      <c r="N1861">
        <v>0.71</v>
      </c>
      <c r="O1861" t="s">
        <v>33</v>
      </c>
      <c r="P1861" t="s">
        <v>136</v>
      </c>
      <c r="Q1861" t="s">
        <v>362</v>
      </c>
      <c r="R1861" t="s">
        <v>2918</v>
      </c>
      <c r="S1861">
        <v>33319</v>
      </c>
      <c r="T1861" s="3">
        <v>42053</v>
      </c>
      <c r="U1861" s="3">
        <v>42055</v>
      </c>
      <c r="V1861">
        <v>596.80799999999999</v>
      </c>
      <c r="W1861">
        <v>2</v>
      </c>
      <c r="X1861">
        <v>97.96</v>
      </c>
      <c r="Y1861">
        <v>90488</v>
      </c>
    </row>
    <row r="1862" spans="1:25" x14ac:dyDescent="0.25">
      <c r="A1862">
        <v>18728</v>
      </c>
      <c r="B1862" t="s">
        <v>37</v>
      </c>
      <c r="C1862">
        <v>0.01</v>
      </c>
      <c r="D1862">
        <v>349.45</v>
      </c>
      <c r="E1862">
        <v>60</v>
      </c>
      <c r="F1862">
        <v>3257</v>
      </c>
      <c r="G1862" t="s">
        <v>2919</v>
      </c>
      <c r="H1862" t="s">
        <v>39</v>
      </c>
      <c r="I1862" t="s">
        <v>114</v>
      </c>
      <c r="J1862" t="s">
        <v>41</v>
      </c>
      <c r="K1862" t="s">
        <v>152</v>
      </c>
      <c r="L1862" t="s">
        <v>43</v>
      </c>
      <c r="M1862" t="s">
        <v>989</v>
      </c>
      <c r="O1862" t="s">
        <v>33</v>
      </c>
      <c r="P1862" t="s">
        <v>34</v>
      </c>
      <c r="Q1862" t="s">
        <v>35</v>
      </c>
      <c r="R1862" t="s">
        <v>2920</v>
      </c>
      <c r="S1862">
        <v>98632</v>
      </c>
      <c r="T1862" s="3">
        <v>42150</v>
      </c>
      <c r="U1862" s="3">
        <v>42151</v>
      </c>
      <c r="V1862">
        <v>3739.3928999999998</v>
      </c>
      <c r="W1862">
        <v>15</v>
      </c>
      <c r="X1862">
        <v>5419.41</v>
      </c>
      <c r="Y1862">
        <v>88825</v>
      </c>
    </row>
    <row r="1863" spans="1:25" x14ac:dyDescent="0.25">
      <c r="A1863">
        <v>21852</v>
      </c>
      <c r="B1863" t="s">
        <v>56</v>
      </c>
      <c r="C1863">
        <v>0</v>
      </c>
      <c r="D1863">
        <v>25.38</v>
      </c>
      <c r="E1863">
        <v>8.99</v>
      </c>
      <c r="F1863">
        <v>3257</v>
      </c>
      <c r="G1863" t="s">
        <v>2919</v>
      </c>
      <c r="H1863" t="s">
        <v>49</v>
      </c>
      <c r="I1863" t="s">
        <v>114</v>
      </c>
      <c r="J1863" t="s">
        <v>41</v>
      </c>
      <c r="K1863" t="s">
        <v>50</v>
      </c>
      <c r="L1863" t="s">
        <v>51</v>
      </c>
      <c r="M1863" t="s">
        <v>762</v>
      </c>
      <c r="N1863">
        <v>0.5</v>
      </c>
      <c r="O1863" t="s">
        <v>33</v>
      </c>
      <c r="P1863" t="s">
        <v>34</v>
      </c>
      <c r="Q1863" t="s">
        <v>35</v>
      </c>
      <c r="R1863" t="s">
        <v>2920</v>
      </c>
      <c r="S1863">
        <v>98632</v>
      </c>
      <c r="T1863" s="3">
        <v>42137</v>
      </c>
      <c r="U1863" s="3">
        <v>42139</v>
      </c>
      <c r="V1863">
        <v>470.33799999999997</v>
      </c>
      <c r="W1863">
        <v>26</v>
      </c>
      <c r="X1863">
        <v>700.41</v>
      </c>
      <c r="Y1863">
        <v>88826</v>
      </c>
    </row>
    <row r="1864" spans="1:25" x14ac:dyDescent="0.25">
      <c r="A1864">
        <v>23010</v>
      </c>
      <c r="B1864" t="s">
        <v>37</v>
      </c>
      <c r="C1864">
        <v>0.02</v>
      </c>
      <c r="D1864">
        <v>55.94</v>
      </c>
      <c r="E1864">
        <v>6.55</v>
      </c>
      <c r="F1864">
        <v>3258</v>
      </c>
      <c r="G1864" t="s">
        <v>2921</v>
      </c>
      <c r="H1864" t="s">
        <v>49</v>
      </c>
      <c r="I1864" t="s">
        <v>114</v>
      </c>
      <c r="J1864" t="s">
        <v>77</v>
      </c>
      <c r="K1864" t="s">
        <v>180</v>
      </c>
      <c r="L1864" t="s">
        <v>59</v>
      </c>
      <c r="M1864" t="s">
        <v>1156</v>
      </c>
      <c r="N1864">
        <v>0.68</v>
      </c>
      <c r="O1864" t="s">
        <v>33</v>
      </c>
      <c r="P1864" t="s">
        <v>34</v>
      </c>
      <c r="Q1864" t="s">
        <v>35</v>
      </c>
      <c r="R1864" t="s">
        <v>2922</v>
      </c>
      <c r="S1864">
        <v>98037</v>
      </c>
      <c r="T1864" s="3">
        <v>42084</v>
      </c>
      <c r="U1864" s="3">
        <v>42086</v>
      </c>
      <c r="V1864">
        <v>401.85</v>
      </c>
      <c r="W1864">
        <v>11</v>
      </c>
      <c r="X1864">
        <v>646.88</v>
      </c>
      <c r="Y1864">
        <v>88824</v>
      </c>
    </row>
    <row r="1865" spans="1:25" x14ac:dyDescent="0.25">
      <c r="A1865">
        <v>22576</v>
      </c>
      <c r="B1865" t="s">
        <v>37</v>
      </c>
      <c r="C1865">
        <v>7.0000000000000007E-2</v>
      </c>
      <c r="D1865">
        <v>105.34</v>
      </c>
      <c r="E1865">
        <v>24.49</v>
      </c>
      <c r="F1865">
        <v>3261</v>
      </c>
      <c r="G1865" t="s">
        <v>2923</v>
      </c>
      <c r="H1865" t="s">
        <v>27</v>
      </c>
      <c r="I1865" t="s">
        <v>114</v>
      </c>
      <c r="J1865" t="s">
        <v>41</v>
      </c>
      <c r="K1865" t="s">
        <v>50</v>
      </c>
      <c r="L1865" t="s">
        <v>236</v>
      </c>
      <c r="M1865" t="s">
        <v>2608</v>
      </c>
      <c r="N1865">
        <v>0.61</v>
      </c>
      <c r="O1865" t="s">
        <v>33</v>
      </c>
      <c r="P1865" t="s">
        <v>61</v>
      </c>
      <c r="Q1865" t="s">
        <v>300</v>
      </c>
      <c r="R1865" t="s">
        <v>2924</v>
      </c>
      <c r="S1865">
        <v>49221</v>
      </c>
      <c r="T1865" s="3">
        <v>42180</v>
      </c>
      <c r="U1865" s="3">
        <v>42181</v>
      </c>
      <c r="V1865">
        <v>710.67239999999993</v>
      </c>
      <c r="W1865">
        <v>10</v>
      </c>
      <c r="X1865">
        <v>1029.96</v>
      </c>
      <c r="Y1865">
        <v>90296</v>
      </c>
    </row>
    <row r="1866" spans="1:25" x14ac:dyDescent="0.25">
      <c r="A1866">
        <v>19214</v>
      </c>
      <c r="B1866" t="s">
        <v>56</v>
      </c>
      <c r="C1866">
        <v>0.04</v>
      </c>
      <c r="D1866">
        <v>9.99</v>
      </c>
      <c r="E1866">
        <v>11.59</v>
      </c>
      <c r="F1866">
        <v>3264</v>
      </c>
      <c r="G1866" t="s">
        <v>2925</v>
      </c>
      <c r="H1866" t="s">
        <v>49</v>
      </c>
      <c r="I1866" t="s">
        <v>28</v>
      </c>
      <c r="J1866" t="s">
        <v>29</v>
      </c>
      <c r="K1866" t="s">
        <v>93</v>
      </c>
      <c r="L1866" t="s">
        <v>59</v>
      </c>
      <c r="M1866" t="s">
        <v>1911</v>
      </c>
      <c r="N1866">
        <v>0.4</v>
      </c>
      <c r="O1866" t="s">
        <v>33</v>
      </c>
      <c r="P1866" t="s">
        <v>34</v>
      </c>
      <c r="Q1866" t="s">
        <v>45</v>
      </c>
      <c r="R1866" t="s">
        <v>2926</v>
      </c>
      <c r="S1866">
        <v>95501</v>
      </c>
      <c r="T1866" s="3">
        <v>42143</v>
      </c>
      <c r="U1866" s="3">
        <v>42145</v>
      </c>
      <c r="V1866">
        <v>-92.32</v>
      </c>
      <c r="W1866">
        <v>5</v>
      </c>
      <c r="X1866">
        <v>52.09</v>
      </c>
      <c r="Y1866">
        <v>89835</v>
      </c>
    </row>
    <row r="1867" spans="1:25" x14ac:dyDescent="0.25">
      <c r="A1867">
        <v>21459</v>
      </c>
      <c r="B1867" t="s">
        <v>47</v>
      </c>
      <c r="C1867">
        <v>0</v>
      </c>
      <c r="D1867">
        <v>122.99</v>
      </c>
      <c r="E1867">
        <v>70.2</v>
      </c>
      <c r="F1867">
        <v>3266</v>
      </c>
      <c r="G1867" t="s">
        <v>2927</v>
      </c>
      <c r="H1867" t="s">
        <v>39</v>
      </c>
      <c r="I1867" t="s">
        <v>28</v>
      </c>
      <c r="J1867" t="s">
        <v>41</v>
      </c>
      <c r="K1867" t="s">
        <v>42</v>
      </c>
      <c r="L1867" t="s">
        <v>43</v>
      </c>
      <c r="M1867" t="s">
        <v>147</v>
      </c>
      <c r="N1867">
        <v>0.74</v>
      </c>
      <c r="O1867" t="s">
        <v>33</v>
      </c>
      <c r="P1867" t="s">
        <v>53</v>
      </c>
      <c r="Q1867" t="s">
        <v>188</v>
      </c>
      <c r="R1867" t="s">
        <v>433</v>
      </c>
      <c r="S1867">
        <v>4073</v>
      </c>
      <c r="T1867" s="3">
        <v>42032</v>
      </c>
      <c r="U1867" s="3">
        <v>42033</v>
      </c>
      <c r="V1867">
        <v>-1764.29</v>
      </c>
      <c r="W1867">
        <v>14</v>
      </c>
      <c r="X1867">
        <v>1794.88</v>
      </c>
      <c r="Y1867">
        <v>89836</v>
      </c>
    </row>
    <row r="1868" spans="1:25" x14ac:dyDescent="0.25">
      <c r="A1868">
        <v>21458</v>
      </c>
      <c r="B1868" t="s">
        <v>47</v>
      </c>
      <c r="C1868">
        <v>0.01</v>
      </c>
      <c r="D1868">
        <v>60.97</v>
      </c>
      <c r="E1868">
        <v>4.5</v>
      </c>
      <c r="F1868">
        <v>3269</v>
      </c>
      <c r="G1868" t="s">
        <v>2928</v>
      </c>
      <c r="H1868" t="s">
        <v>27</v>
      </c>
      <c r="I1868" t="s">
        <v>28</v>
      </c>
      <c r="J1868" t="s">
        <v>29</v>
      </c>
      <c r="K1868" t="s">
        <v>257</v>
      </c>
      <c r="L1868" t="s">
        <v>59</v>
      </c>
      <c r="M1868" t="s">
        <v>2132</v>
      </c>
      <c r="N1868">
        <v>0.56000000000000005</v>
      </c>
      <c r="O1868" t="s">
        <v>33</v>
      </c>
      <c r="P1868" t="s">
        <v>53</v>
      </c>
      <c r="Q1868" t="s">
        <v>54</v>
      </c>
      <c r="R1868" t="s">
        <v>2929</v>
      </c>
      <c r="S1868">
        <v>7060</v>
      </c>
      <c r="T1868" s="3">
        <v>42032</v>
      </c>
      <c r="U1868" s="3">
        <v>42034</v>
      </c>
      <c r="V1868">
        <v>527.87759999999992</v>
      </c>
      <c r="W1868">
        <v>12</v>
      </c>
      <c r="X1868">
        <v>765.04</v>
      </c>
      <c r="Y1868">
        <v>89836</v>
      </c>
    </row>
    <row r="1869" spans="1:25" x14ac:dyDescent="0.25">
      <c r="A1869">
        <v>19047</v>
      </c>
      <c r="B1869" t="s">
        <v>106</v>
      </c>
      <c r="C1869">
        <v>0.02</v>
      </c>
      <c r="D1869">
        <v>13.48</v>
      </c>
      <c r="E1869">
        <v>4.51</v>
      </c>
      <c r="F1869">
        <v>3275</v>
      </c>
      <c r="G1869" t="s">
        <v>2930</v>
      </c>
      <c r="H1869" t="s">
        <v>49</v>
      </c>
      <c r="I1869" t="s">
        <v>40</v>
      </c>
      <c r="J1869" t="s">
        <v>29</v>
      </c>
      <c r="K1869" t="s">
        <v>141</v>
      </c>
      <c r="L1869" t="s">
        <v>59</v>
      </c>
      <c r="M1869" t="s">
        <v>2503</v>
      </c>
      <c r="N1869">
        <v>0.59</v>
      </c>
      <c r="O1869" t="s">
        <v>33</v>
      </c>
      <c r="P1869" t="s">
        <v>34</v>
      </c>
      <c r="Q1869" t="s">
        <v>35</v>
      </c>
      <c r="R1869" t="s">
        <v>1961</v>
      </c>
      <c r="S1869">
        <v>98273</v>
      </c>
      <c r="T1869" s="3">
        <v>42084</v>
      </c>
      <c r="U1869" s="3">
        <v>42086</v>
      </c>
      <c r="V1869">
        <v>34.520000000000003</v>
      </c>
      <c r="W1869">
        <v>9</v>
      </c>
      <c r="X1869">
        <v>127.12</v>
      </c>
      <c r="Y1869">
        <v>86233</v>
      </c>
    </row>
    <row r="1870" spans="1:25" x14ac:dyDescent="0.25">
      <c r="A1870">
        <v>19232</v>
      </c>
      <c r="B1870" t="s">
        <v>106</v>
      </c>
      <c r="C1870">
        <v>0.04</v>
      </c>
      <c r="D1870">
        <v>449.99</v>
      </c>
      <c r="E1870">
        <v>24.49</v>
      </c>
      <c r="F1870">
        <v>3275</v>
      </c>
      <c r="G1870" t="s">
        <v>2930</v>
      </c>
      <c r="H1870" t="s">
        <v>49</v>
      </c>
      <c r="I1870" t="s">
        <v>58</v>
      </c>
      <c r="J1870" t="s">
        <v>77</v>
      </c>
      <c r="K1870" t="s">
        <v>587</v>
      </c>
      <c r="L1870" t="s">
        <v>236</v>
      </c>
      <c r="M1870" t="s">
        <v>2931</v>
      </c>
      <c r="N1870">
        <v>0.52</v>
      </c>
      <c r="O1870" t="s">
        <v>33</v>
      </c>
      <c r="P1870" t="s">
        <v>34</v>
      </c>
      <c r="Q1870" t="s">
        <v>35</v>
      </c>
      <c r="R1870" t="s">
        <v>1961</v>
      </c>
      <c r="S1870">
        <v>98273</v>
      </c>
      <c r="T1870" s="3">
        <v>42005</v>
      </c>
      <c r="U1870" s="3">
        <v>42009</v>
      </c>
      <c r="V1870">
        <v>3576.8840999999998</v>
      </c>
      <c r="W1870">
        <v>12</v>
      </c>
      <c r="X1870">
        <v>5183.8900000000003</v>
      </c>
      <c r="Y1870">
        <v>86234</v>
      </c>
    </row>
    <row r="1871" spans="1:25" x14ac:dyDescent="0.25">
      <c r="A1871">
        <v>19233</v>
      </c>
      <c r="B1871" t="s">
        <v>106</v>
      </c>
      <c r="C1871">
        <v>0.01</v>
      </c>
      <c r="D1871">
        <v>5.84</v>
      </c>
      <c r="E1871">
        <v>1.2</v>
      </c>
      <c r="F1871">
        <v>3275</v>
      </c>
      <c r="G1871" t="s">
        <v>2930</v>
      </c>
      <c r="H1871" t="s">
        <v>49</v>
      </c>
      <c r="I1871" t="s">
        <v>58</v>
      </c>
      <c r="J1871" t="s">
        <v>29</v>
      </c>
      <c r="K1871" t="s">
        <v>30</v>
      </c>
      <c r="L1871" t="s">
        <v>31</v>
      </c>
      <c r="M1871" t="s">
        <v>1313</v>
      </c>
      <c r="N1871">
        <v>0.55000000000000004</v>
      </c>
      <c r="O1871" t="s">
        <v>33</v>
      </c>
      <c r="P1871" t="s">
        <v>34</v>
      </c>
      <c r="Q1871" t="s">
        <v>35</v>
      </c>
      <c r="R1871" t="s">
        <v>1961</v>
      </c>
      <c r="S1871">
        <v>98273</v>
      </c>
      <c r="T1871" s="3">
        <v>42005</v>
      </c>
      <c r="U1871" s="3">
        <v>42014</v>
      </c>
      <c r="V1871">
        <v>20.38</v>
      </c>
      <c r="W1871">
        <v>6</v>
      </c>
      <c r="X1871">
        <v>36.090000000000003</v>
      </c>
      <c r="Y1871">
        <v>86234</v>
      </c>
    </row>
    <row r="1872" spans="1:25" x14ac:dyDescent="0.25">
      <c r="A1872">
        <v>20039</v>
      </c>
      <c r="B1872" t="s">
        <v>25</v>
      </c>
      <c r="C1872">
        <v>0.06</v>
      </c>
      <c r="D1872">
        <v>89.83</v>
      </c>
      <c r="E1872">
        <v>35</v>
      </c>
      <c r="F1872">
        <v>3279</v>
      </c>
      <c r="G1872" t="s">
        <v>2932</v>
      </c>
      <c r="H1872" t="s">
        <v>49</v>
      </c>
      <c r="I1872" t="s">
        <v>40</v>
      </c>
      <c r="J1872" t="s">
        <v>29</v>
      </c>
      <c r="K1872" t="s">
        <v>141</v>
      </c>
      <c r="L1872" t="s">
        <v>236</v>
      </c>
      <c r="M1872" t="s">
        <v>2933</v>
      </c>
      <c r="N1872">
        <v>0.83</v>
      </c>
      <c r="O1872" t="s">
        <v>33</v>
      </c>
      <c r="P1872" t="s">
        <v>136</v>
      </c>
      <c r="Q1872" t="s">
        <v>932</v>
      </c>
      <c r="R1872" t="s">
        <v>2603</v>
      </c>
      <c r="S1872">
        <v>29203</v>
      </c>
      <c r="T1872" s="3">
        <v>42100</v>
      </c>
      <c r="U1872" s="3">
        <v>42102</v>
      </c>
      <c r="V1872">
        <v>31.11</v>
      </c>
      <c r="W1872">
        <v>4</v>
      </c>
      <c r="X1872">
        <v>366.26</v>
      </c>
      <c r="Y1872">
        <v>90766</v>
      </c>
    </row>
    <row r="1873" spans="1:25" x14ac:dyDescent="0.25">
      <c r="A1873">
        <v>20040</v>
      </c>
      <c r="B1873" t="s">
        <v>25</v>
      </c>
      <c r="C1873">
        <v>0.1</v>
      </c>
      <c r="D1873">
        <v>13.43</v>
      </c>
      <c r="E1873">
        <v>5.5</v>
      </c>
      <c r="F1873">
        <v>3279</v>
      </c>
      <c r="G1873" t="s">
        <v>2932</v>
      </c>
      <c r="H1873" t="s">
        <v>49</v>
      </c>
      <c r="I1873" t="s">
        <v>40</v>
      </c>
      <c r="J1873" t="s">
        <v>29</v>
      </c>
      <c r="K1873" t="s">
        <v>141</v>
      </c>
      <c r="L1873" t="s">
        <v>59</v>
      </c>
      <c r="M1873" t="s">
        <v>1702</v>
      </c>
      <c r="N1873">
        <v>0.56999999999999995</v>
      </c>
      <c r="O1873" t="s">
        <v>33</v>
      </c>
      <c r="P1873" t="s">
        <v>136</v>
      </c>
      <c r="Q1873" t="s">
        <v>932</v>
      </c>
      <c r="R1873" t="s">
        <v>2603</v>
      </c>
      <c r="S1873">
        <v>29203</v>
      </c>
      <c r="T1873" s="3">
        <v>42100</v>
      </c>
      <c r="U1873" s="3">
        <v>42102</v>
      </c>
      <c r="V1873">
        <v>358.29539999999997</v>
      </c>
      <c r="W1873">
        <v>12</v>
      </c>
      <c r="X1873">
        <v>157.99</v>
      </c>
      <c r="Y1873">
        <v>90766</v>
      </c>
    </row>
    <row r="1874" spans="1:25" x14ac:dyDescent="0.25">
      <c r="A1874">
        <v>20041</v>
      </c>
      <c r="B1874" t="s">
        <v>25</v>
      </c>
      <c r="C1874">
        <v>0.01</v>
      </c>
      <c r="D1874">
        <v>125.99</v>
      </c>
      <c r="E1874">
        <v>7.69</v>
      </c>
      <c r="F1874">
        <v>3279</v>
      </c>
      <c r="G1874" t="s">
        <v>2932</v>
      </c>
      <c r="H1874" t="s">
        <v>49</v>
      </c>
      <c r="I1874" t="s">
        <v>40</v>
      </c>
      <c r="J1874" t="s">
        <v>77</v>
      </c>
      <c r="K1874" t="s">
        <v>78</v>
      </c>
      <c r="L1874" t="s">
        <v>59</v>
      </c>
      <c r="M1874" t="s">
        <v>1225</v>
      </c>
      <c r="N1874">
        <v>0.57999999999999996</v>
      </c>
      <c r="O1874" t="s">
        <v>33</v>
      </c>
      <c r="P1874" t="s">
        <v>136</v>
      </c>
      <c r="Q1874" t="s">
        <v>932</v>
      </c>
      <c r="R1874" t="s">
        <v>2603</v>
      </c>
      <c r="S1874">
        <v>29203</v>
      </c>
      <c r="T1874" s="3">
        <v>42100</v>
      </c>
      <c r="U1874" s="3">
        <v>42100</v>
      </c>
      <c r="V1874">
        <v>8.3219999999999992</v>
      </c>
      <c r="W1874">
        <v>11</v>
      </c>
      <c r="X1874">
        <v>1212.8800000000001</v>
      </c>
      <c r="Y1874">
        <v>90766</v>
      </c>
    </row>
    <row r="1875" spans="1:25" x14ac:dyDescent="0.25">
      <c r="A1875">
        <v>21620</v>
      </c>
      <c r="B1875" t="s">
        <v>56</v>
      </c>
      <c r="C1875">
        <v>0.01</v>
      </c>
      <c r="D1875">
        <v>45.99</v>
      </c>
      <c r="E1875">
        <v>4.99</v>
      </c>
      <c r="F1875">
        <v>3279</v>
      </c>
      <c r="G1875" t="s">
        <v>2932</v>
      </c>
      <c r="H1875" t="s">
        <v>49</v>
      </c>
      <c r="I1875" t="s">
        <v>40</v>
      </c>
      <c r="J1875" t="s">
        <v>77</v>
      </c>
      <c r="K1875" t="s">
        <v>78</v>
      </c>
      <c r="L1875" t="s">
        <v>59</v>
      </c>
      <c r="M1875" t="s">
        <v>1115</v>
      </c>
      <c r="N1875">
        <v>0.56000000000000005</v>
      </c>
      <c r="O1875" t="s">
        <v>33</v>
      </c>
      <c r="P1875" t="s">
        <v>136</v>
      </c>
      <c r="Q1875" t="s">
        <v>932</v>
      </c>
      <c r="R1875" t="s">
        <v>2603</v>
      </c>
      <c r="S1875">
        <v>29203</v>
      </c>
      <c r="T1875" s="3">
        <v>42077</v>
      </c>
      <c r="U1875" s="3">
        <v>42079</v>
      </c>
      <c r="V1875">
        <v>24.018000000000001</v>
      </c>
      <c r="W1875">
        <v>3</v>
      </c>
      <c r="X1875">
        <v>125.19</v>
      </c>
      <c r="Y1875">
        <v>90767</v>
      </c>
    </row>
    <row r="1876" spans="1:25" x14ac:dyDescent="0.25">
      <c r="A1876">
        <v>23022</v>
      </c>
      <c r="B1876" t="s">
        <v>47</v>
      </c>
      <c r="C1876">
        <v>0.05</v>
      </c>
      <c r="D1876">
        <v>363.25</v>
      </c>
      <c r="E1876">
        <v>19.989999999999998</v>
      </c>
      <c r="F1876">
        <v>3283</v>
      </c>
      <c r="G1876" t="s">
        <v>2934</v>
      </c>
      <c r="H1876" t="s">
        <v>27</v>
      </c>
      <c r="I1876" t="s">
        <v>28</v>
      </c>
      <c r="J1876" t="s">
        <v>29</v>
      </c>
      <c r="K1876" t="s">
        <v>257</v>
      </c>
      <c r="L1876" t="s">
        <v>59</v>
      </c>
      <c r="M1876" t="s">
        <v>1253</v>
      </c>
      <c r="N1876">
        <v>0.56999999999999995</v>
      </c>
      <c r="O1876" t="s">
        <v>33</v>
      </c>
      <c r="P1876" t="s">
        <v>136</v>
      </c>
      <c r="Q1876" t="s">
        <v>362</v>
      </c>
      <c r="R1876" t="s">
        <v>2935</v>
      </c>
      <c r="S1876">
        <v>33156</v>
      </c>
      <c r="T1876" s="3">
        <v>42115</v>
      </c>
      <c r="U1876" s="3">
        <v>42115</v>
      </c>
      <c r="V1876">
        <v>-269.75549999999998</v>
      </c>
      <c r="W1876">
        <v>5</v>
      </c>
      <c r="X1876">
        <v>1867.04</v>
      </c>
      <c r="Y1876">
        <v>90752</v>
      </c>
    </row>
    <row r="1877" spans="1:25" x14ac:dyDescent="0.25">
      <c r="A1877">
        <v>23211</v>
      </c>
      <c r="B1877" t="s">
        <v>25</v>
      </c>
      <c r="C1877">
        <v>0.03</v>
      </c>
      <c r="D1877">
        <v>17.48</v>
      </c>
      <c r="E1877">
        <v>1.99</v>
      </c>
      <c r="F1877">
        <v>3283</v>
      </c>
      <c r="G1877" t="s">
        <v>2934</v>
      </c>
      <c r="H1877" t="s">
        <v>49</v>
      </c>
      <c r="I1877" t="s">
        <v>28</v>
      </c>
      <c r="J1877" t="s">
        <v>77</v>
      </c>
      <c r="K1877" t="s">
        <v>180</v>
      </c>
      <c r="L1877" t="s">
        <v>51</v>
      </c>
      <c r="M1877" t="s">
        <v>361</v>
      </c>
      <c r="N1877">
        <v>0.45</v>
      </c>
      <c r="O1877" t="s">
        <v>33</v>
      </c>
      <c r="P1877" t="s">
        <v>136</v>
      </c>
      <c r="Q1877" t="s">
        <v>362</v>
      </c>
      <c r="R1877" t="s">
        <v>2935</v>
      </c>
      <c r="S1877">
        <v>33156</v>
      </c>
      <c r="T1877" s="3">
        <v>42134</v>
      </c>
      <c r="U1877" s="3">
        <v>42135</v>
      </c>
      <c r="V1877">
        <v>710.80739999999992</v>
      </c>
      <c r="W1877">
        <v>31</v>
      </c>
      <c r="X1877">
        <v>537.79999999999995</v>
      </c>
      <c r="Y1877">
        <v>90753</v>
      </c>
    </row>
    <row r="1878" spans="1:25" x14ac:dyDescent="0.25">
      <c r="A1878">
        <v>26141</v>
      </c>
      <c r="B1878" t="s">
        <v>25</v>
      </c>
      <c r="C1878">
        <v>0.05</v>
      </c>
      <c r="D1878">
        <v>19.23</v>
      </c>
      <c r="E1878">
        <v>6.15</v>
      </c>
      <c r="F1878">
        <v>3284</v>
      </c>
      <c r="G1878" t="s">
        <v>2936</v>
      </c>
      <c r="H1878" t="s">
        <v>27</v>
      </c>
      <c r="I1878" t="s">
        <v>28</v>
      </c>
      <c r="J1878" t="s">
        <v>41</v>
      </c>
      <c r="K1878" t="s">
        <v>50</v>
      </c>
      <c r="L1878" t="s">
        <v>51</v>
      </c>
      <c r="M1878" t="s">
        <v>472</v>
      </c>
      <c r="N1878">
        <v>0.44</v>
      </c>
      <c r="O1878" t="s">
        <v>33</v>
      </c>
      <c r="P1878" t="s">
        <v>136</v>
      </c>
      <c r="Q1878" t="s">
        <v>362</v>
      </c>
      <c r="R1878" t="s">
        <v>2937</v>
      </c>
      <c r="S1878">
        <v>34741</v>
      </c>
      <c r="T1878" s="3">
        <v>42055</v>
      </c>
      <c r="U1878" s="3">
        <v>42057</v>
      </c>
      <c r="V1878">
        <v>-2133.2780000000002</v>
      </c>
      <c r="W1878">
        <v>6</v>
      </c>
      <c r="X1878">
        <v>119.78</v>
      </c>
      <c r="Y1878">
        <v>90751</v>
      </c>
    </row>
    <row r="1879" spans="1:25" x14ac:dyDescent="0.25">
      <c r="A1879">
        <v>20350</v>
      </c>
      <c r="B1879" t="s">
        <v>37</v>
      </c>
      <c r="C1879">
        <v>0.06</v>
      </c>
      <c r="D1879">
        <v>1.7</v>
      </c>
      <c r="E1879">
        <v>1.99</v>
      </c>
      <c r="F1879">
        <v>3285</v>
      </c>
      <c r="G1879" t="s">
        <v>2938</v>
      </c>
      <c r="H1879" t="s">
        <v>49</v>
      </c>
      <c r="I1879" t="s">
        <v>114</v>
      </c>
      <c r="J1879" t="s">
        <v>77</v>
      </c>
      <c r="K1879" t="s">
        <v>180</v>
      </c>
      <c r="L1879" t="s">
        <v>51</v>
      </c>
      <c r="M1879" t="s">
        <v>814</v>
      </c>
      <c r="N1879">
        <v>0.51</v>
      </c>
      <c r="O1879" t="s">
        <v>33</v>
      </c>
      <c r="P1879" t="s">
        <v>136</v>
      </c>
      <c r="Q1879" t="s">
        <v>137</v>
      </c>
      <c r="R1879" t="s">
        <v>2939</v>
      </c>
      <c r="S1879">
        <v>20170</v>
      </c>
      <c r="T1879" s="3">
        <v>42010</v>
      </c>
      <c r="U1879" s="3">
        <v>42011</v>
      </c>
      <c r="V1879">
        <v>80.071200000000005</v>
      </c>
      <c r="W1879">
        <v>7</v>
      </c>
      <c r="X1879">
        <v>12.15</v>
      </c>
      <c r="Y1879">
        <v>90750</v>
      </c>
    </row>
    <row r="1880" spans="1:25" x14ac:dyDescent="0.25">
      <c r="A1880">
        <v>20351</v>
      </c>
      <c r="B1880" t="s">
        <v>37</v>
      </c>
      <c r="C1880">
        <v>0.01</v>
      </c>
      <c r="D1880">
        <v>30.98</v>
      </c>
      <c r="E1880">
        <v>5.09</v>
      </c>
      <c r="F1880">
        <v>3285</v>
      </c>
      <c r="G1880" t="s">
        <v>2938</v>
      </c>
      <c r="H1880" t="s">
        <v>49</v>
      </c>
      <c r="I1880" t="s">
        <v>114</v>
      </c>
      <c r="J1880" t="s">
        <v>29</v>
      </c>
      <c r="K1880" t="s">
        <v>93</v>
      </c>
      <c r="L1880" t="s">
        <v>59</v>
      </c>
      <c r="M1880" t="s">
        <v>2940</v>
      </c>
      <c r="N1880">
        <v>0.4</v>
      </c>
      <c r="O1880" t="s">
        <v>33</v>
      </c>
      <c r="P1880" t="s">
        <v>136</v>
      </c>
      <c r="Q1880" t="s">
        <v>137</v>
      </c>
      <c r="R1880" t="s">
        <v>2939</v>
      </c>
      <c r="S1880">
        <v>20170</v>
      </c>
      <c r="T1880" s="3">
        <v>42010</v>
      </c>
      <c r="U1880" s="3">
        <v>42012</v>
      </c>
      <c r="V1880">
        <v>896.40599999999995</v>
      </c>
      <c r="W1880">
        <v>9</v>
      </c>
      <c r="X1880">
        <v>288.42</v>
      </c>
      <c r="Y1880">
        <v>90750</v>
      </c>
    </row>
    <row r="1881" spans="1:25" x14ac:dyDescent="0.25">
      <c r="A1881">
        <v>21567</v>
      </c>
      <c r="B1881" t="s">
        <v>106</v>
      </c>
      <c r="C1881">
        <v>0.08</v>
      </c>
      <c r="D1881">
        <v>30.56</v>
      </c>
      <c r="E1881">
        <v>2.99</v>
      </c>
      <c r="F1881">
        <v>3287</v>
      </c>
      <c r="G1881" t="s">
        <v>2941</v>
      </c>
      <c r="H1881" t="s">
        <v>49</v>
      </c>
      <c r="I1881" t="s">
        <v>58</v>
      </c>
      <c r="J1881" t="s">
        <v>29</v>
      </c>
      <c r="K1881" t="s">
        <v>109</v>
      </c>
      <c r="L1881" t="s">
        <v>59</v>
      </c>
      <c r="M1881" t="s">
        <v>2580</v>
      </c>
      <c r="N1881">
        <v>0.35</v>
      </c>
      <c r="O1881" t="s">
        <v>33</v>
      </c>
      <c r="P1881" t="s">
        <v>34</v>
      </c>
      <c r="Q1881" t="s">
        <v>45</v>
      </c>
      <c r="R1881" t="s">
        <v>2942</v>
      </c>
      <c r="S1881">
        <v>95746</v>
      </c>
      <c r="T1881" s="3">
        <v>42149</v>
      </c>
      <c r="U1881" s="3">
        <v>42151</v>
      </c>
      <c r="V1881">
        <v>352.87979999999999</v>
      </c>
      <c r="W1881">
        <v>17</v>
      </c>
      <c r="X1881">
        <v>511.42</v>
      </c>
      <c r="Y1881">
        <v>89897</v>
      </c>
    </row>
    <row r="1882" spans="1:25" x14ac:dyDescent="0.25">
      <c r="A1882">
        <v>23198</v>
      </c>
      <c r="B1882" t="s">
        <v>106</v>
      </c>
      <c r="C1882">
        <v>0.04</v>
      </c>
      <c r="D1882">
        <v>33.89</v>
      </c>
      <c r="E1882">
        <v>5.0999999999999996</v>
      </c>
      <c r="F1882">
        <v>3303</v>
      </c>
      <c r="G1882" t="s">
        <v>2943</v>
      </c>
      <c r="H1882" t="s">
        <v>49</v>
      </c>
      <c r="I1882" t="s">
        <v>40</v>
      </c>
      <c r="J1882" t="s">
        <v>29</v>
      </c>
      <c r="K1882" t="s">
        <v>141</v>
      </c>
      <c r="L1882" t="s">
        <v>59</v>
      </c>
      <c r="M1882" t="s">
        <v>2792</v>
      </c>
      <c r="N1882">
        <v>0.6</v>
      </c>
      <c r="O1882" t="s">
        <v>33</v>
      </c>
      <c r="P1882" t="s">
        <v>136</v>
      </c>
      <c r="Q1882" t="s">
        <v>362</v>
      </c>
      <c r="R1882" t="s">
        <v>2944</v>
      </c>
      <c r="S1882">
        <v>33461</v>
      </c>
      <c r="T1882" s="3">
        <v>42011</v>
      </c>
      <c r="U1882" s="3">
        <v>42016</v>
      </c>
      <c r="V1882">
        <v>68.675999999999988</v>
      </c>
      <c r="W1882">
        <v>6</v>
      </c>
      <c r="X1882">
        <v>200.64</v>
      </c>
      <c r="Y1882">
        <v>87795</v>
      </c>
    </row>
    <row r="1883" spans="1:25" x14ac:dyDescent="0.25">
      <c r="A1883">
        <v>20447</v>
      </c>
      <c r="B1883" t="s">
        <v>56</v>
      </c>
      <c r="C1883">
        <v>0.06</v>
      </c>
      <c r="D1883">
        <v>11.33</v>
      </c>
      <c r="E1883">
        <v>6.12</v>
      </c>
      <c r="F1883">
        <v>3306</v>
      </c>
      <c r="G1883" t="s">
        <v>2945</v>
      </c>
      <c r="H1883" t="s">
        <v>49</v>
      </c>
      <c r="I1883" t="s">
        <v>58</v>
      </c>
      <c r="J1883" t="s">
        <v>29</v>
      </c>
      <c r="K1883" t="s">
        <v>257</v>
      </c>
      <c r="L1883" t="s">
        <v>86</v>
      </c>
      <c r="M1883" t="s">
        <v>2149</v>
      </c>
      <c r="N1883">
        <v>0.42</v>
      </c>
      <c r="O1883" t="s">
        <v>33</v>
      </c>
      <c r="P1883" t="s">
        <v>53</v>
      </c>
      <c r="Q1883" t="s">
        <v>228</v>
      </c>
      <c r="R1883" t="s">
        <v>2946</v>
      </c>
      <c r="S1883">
        <v>6320</v>
      </c>
      <c r="T1883" s="3">
        <v>42095</v>
      </c>
      <c r="U1883" s="3">
        <v>42097</v>
      </c>
      <c r="V1883">
        <v>-15.92</v>
      </c>
      <c r="W1883">
        <v>1</v>
      </c>
      <c r="X1883">
        <v>17.62</v>
      </c>
      <c r="Y1883">
        <v>90461</v>
      </c>
    </row>
    <row r="1884" spans="1:25" x14ac:dyDescent="0.25">
      <c r="A1884">
        <v>22732</v>
      </c>
      <c r="B1884" t="s">
        <v>106</v>
      </c>
      <c r="C1884">
        <v>7.0000000000000007E-2</v>
      </c>
      <c r="D1884">
        <v>16.739999999999998</v>
      </c>
      <c r="E1884">
        <v>7.04</v>
      </c>
      <c r="F1884">
        <v>3307</v>
      </c>
      <c r="G1884" t="s">
        <v>2947</v>
      </c>
      <c r="H1884" t="s">
        <v>49</v>
      </c>
      <c r="I1884" t="s">
        <v>58</v>
      </c>
      <c r="J1884" t="s">
        <v>29</v>
      </c>
      <c r="K1884" t="s">
        <v>141</v>
      </c>
      <c r="L1884" t="s">
        <v>59</v>
      </c>
      <c r="M1884" t="s">
        <v>2948</v>
      </c>
      <c r="N1884">
        <v>0.81</v>
      </c>
      <c r="O1884" t="s">
        <v>33</v>
      </c>
      <c r="P1884" t="s">
        <v>53</v>
      </c>
      <c r="Q1884" t="s">
        <v>193</v>
      </c>
      <c r="R1884" t="s">
        <v>2949</v>
      </c>
      <c r="S1884">
        <v>1001</v>
      </c>
      <c r="T1884" s="3">
        <v>42030</v>
      </c>
      <c r="U1884" s="3">
        <v>42037</v>
      </c>
      <c r="V1884">
        <v>-114.2</v>
      </c>
      <c r="W1884">
        <v>5</v>
      </c>
      <c r="X1884">
        <v>80.58</v>
      </c>
      <c r="Y1884">
        <v>90462</v>
      </c>
    </row>
    <row r="1885" spans="1:25" x14ac:dyDescent="0.25">
      <c r="A1885">
        <v>23451</v>
      </c>
      <c r="B1885" t="s">
        <v>47</v>
      </c>
      <c r="C1885">
        <v>0.1</v>
      </c>
      <c r="D1885">
        <v>6.64</v>
      </c>
      <c r="E1885">
        <v>54.95</v>
      </c>
      <c r="F1885">
        <v>3309</v>
      </c>
      <c r="G1885" t="s">
        <v>2950</v>
      </c>
      <c r="H1885" t="s">
        <v>49</v>
      </c>
      <c r="I1885" t="s">
        <v>58</v>
      </c>
      <c r="J1885" t="s">
        <v>41</v>
      </c>
      <c r="K1885" t="s">
        <v>50</v>
      </c>
      <c r="L1885" t="s">
        <v>51</v>
      </c>
      <c r="M1885" t="s">
        <v>2951</v>
      </c>
      <c r="N1885">
        <v>0.37</v>
      </c>
      <c r="O1885" t="s">
        <v>33</v>
      </c>
      <c r="P1885" t="s">
        <v>53</v>
      </c>
      <c r="Q1885" t="s">
        <v>193</v>
      </c>
      <c r="R1885" t="s">
        <v>2952</v>
      </c>
      <c r="S1885">
        <v>1760</v>
      </c>
      <c r="T1885" s="3">
        <v>42087</v>
      </c>
      <c r="U1885" s="3">
        <v>42089</v>
      </c>
      <c r="V1885">
        <v>-25</v>
      </c>
      <c r="W1885">
        <v>4</v>
      </c>
      <c r="X1885">
        <v>25.31</v>
      </c>
      <c r="Y1885">
        <v>90460</v>
      </c>
    </row>
    <row r="1886" spans="1:25" x14ac:dyDescent="0.25">
      <c r="A1886">
        <v>23452</v>
      </c>
      <c r="B1886" t="s">
        <v>47</v>
      </c>
      <c r="C1886">
        <v>0.05</v>
      </c>
      <c r="D1886">
        <v>90.48</v>
      </c>
      <c r="E1886">
        <v>19.989999999999998</v>
      </c>
      <c r="F1886">
        <v>3310</v>
      </c>
      <c r="G1886" t="s">
        <v>2953</v>
      </c>
      <c r="H1886" t="s">
        <v>49</v>
      </c>
      <c r="I1886" t="s">
        <v>58</v>
      </c>
      <c r="J1886" t="s">
        <v>29</v>
      </c>
      <c r="K1886" t="s">
        <v>69</v>
      </c>
      <c r="L1886" t="s">
        <v>59</v>
      </c>
      <c r="M1886" t="s">
        <v>1840</v>
      </c>
      <c r="N1886">
        <v>0.4</v>
      </c>
      <c r="O1886" t="s">
        <v>33</v>
      </c>
      <c r="P1886" t="s">
        <v>53</v>
      </c>
      <c r="Q1886" t="s">
        <v>193</v>
      </c>
      <c r="R1886" t="s">
        <v>2954</v>
      </c>
      <c r="S1886">
        <v>2563</v>
      </c>
      <c r="T1886" s="3">
        <v>42087</v>
      </c>
      <c r="U1886" s="3">
        <v>42088</v>
      </c>
      <c r="V1886">
        <v>255.14819999999997</v>
      </c>
      <c r="W1886">
        <v>4</v>
      </c>
      <c r="X1886">
        <v>369.78</v>
      </c>
      <c r="Y1886">
        <v>90460</v>
      </c>
    </row>
    <row r="1887" spans="1:25" x14ac:dyDescent="0.25">
      <c r="A1887">
        <v>22734</v>
      </c>
      <c r="B1887" t="s">
        <v>106</v>
      </c>
      <c r="C1887">
        <v>0.06</v>
      </c>
      <c r="D1887">
        <v>6.45</v>
      </c>
      <c r="E1887">
        <v>1.34</v>
      </c>
      <c r="F1887">
        <v>3311</v>
      </c>
      <c r="G1887" t="s">
        <v>2955</v>
      </c>
      <c r="H1887" t="s">
        <v>49</v>
      </c>
      <c r="I1887" t="s">
        <v>58</v>
      </c>
      <c r="J1887" t="s">
        <v>29</v>
      </c>
      <c r="K1887" t="s">
        <v>93</v>
      </c>
      <c r="L1887" t="s">
        <v>31</v>
      </c>
      <c r="M1887" t="s">
        <v>2763</v>
      </c>
      <c r="N1887">
        <v>0.36</v>
      </c>
      <c r="O1887" t="s">
        <v>33</v>
      </c>
      <c r="P1887" t="s">
        <v>53</v>
      </c>
      <c r="Q1887" t="s">
        <v>193</v>
      </c>
      <c r="R1887" t="s">
        <v>2482</v>
      </c>
      <c r="S1887">
        <v>1890</v>
      </c>
      <c r="T1887" s="3">
        <v>42030</v>
      </c>
      <c r="U1887" s="3">
        <v>42035</v>
      </c>
      <c r="V1887">
        <v>39.426600000000001</v>
      </c>
      <c r="W1887">
        <v>9</v>
      </c>
      <c r="X1887">
        <v>57.14</v>
      </c>
      <c r="Y1887">
        <v>90462</v>
      </c>
    </row>
    <row r="1888" spans="1:25" x14ac:dyDescent="0.25">
      <c r="A1888">
        <v>22733</v>
      </c>
      <c r="B1888" t="s">
        <v>106</v>
      </c>
      <c r="C1888">
        <v>0.05</v>
      </c>
      <c r="D1888">
        <v>122.99</v>
      </c>
      <c r="E1888">
        <v>70.2</v>
      </c>
      <c r="F1888">
        <v>3314</v>
      </c>
      <c r="G1888" t="s">
        <v>2956</v>
      </c>
      <c r="H1888" t="s">
        <v>39</v>
      </c>
      <c r="I1888" t="s">
        <v>58</v>
      </c>
      <c r="J1888" t="s">
        <v>41</v>
      </c>
      <c r="K1888" t="s">
        <v>42</v>
      </c>
      <c r="L1888" t="s">
        <v>43</v>
      </c>
      <c r="M1888" t="s">
        <v>147</v>
      </c>
      <c r="N1888">
        <v>0.74</v>
      </c>
      <c r="O1888" t="s">
        <v>33</v>
      </c>
      <c r="P1888" t="s">
        <v>53</v>
      </c>
      <c r="Q1888" t="s">
        <v>54</v>
      </c>
      <c r="R1888" t="s">
        <v>273</v>
      </c>
      <c r="S1888">
        <v>7024</v>
      </c>
      <c r="T1888" s="3">
        <v>42030</v>
      </c>
      <c r="U1888" s="3">
        <v>42034</v>
      </c>
      <c r="V1888">
        <v>-722.23</v>
      </c>
      <c r="W1888">
        <v>4</v>
      </c>
      <c r="X1888">
        <v>498.31</v>
      </c>
      <c r="Y1888">
        <v>90462</v>
      </c>
    </row>
    <row r="1889" spans="1:25" x14ac:dyDescent="0.25">
      <c r="A1889">
        <v>19422</v>
      </c>
      <c r="B1889" t="s">
        <v>106</v>
      </c>
      <c r="C1889">
        <v>0.03</v>
      </c>
      <c r="D1889">
        <v>20.98</v>
      </c>
      <c r="E1889">
        <v>1.49</v>
      </c>
      <c r="F1889">
        <v>3319</v>
      </c>
      <c r="G1889" t="s">
        <v>2957</v>
      </c>
      <c r="H1889" t="s">
        <v>49</v>
      </c>
      <c r="I1889" t="s">
        <v>58</v>
      </c>
      <c r="J1889" t="s">
        <v>29</v>
      </c>
      <c r="K1889" t="s">
        <v>109</v>
      </c>
      <c r="L1889" t="s">
        <v>59</v>
      </c>
      <c r="M1889" t="s">
        <v>1546</v>
      </c>
      <c r="N1889">
        <v>0.35</v>
      </c>
      <c r="O1889" t="s">
        <v>33</v>
      </c>
      <c r="P1889" t="s">
        <v>136</v>
      </c>
      <c r="Q1889" t="s">
        <v>244</v>
      </c>
      <c r="R1889" t="s">
        <v>2894</v>
      </c>
      <c r="S1889">
        <v>37075</v>
      </c>
      <c r="T1889" s="3">
        <v>42145</v>
      </c>
      <c r="U1889" s="3">
        <v>42145</v>
      </c>
      <c r="V1889">
        <v>30.023999999999997</v>
      </c>
      <c r="W1889">
        <v>20</v>
      </c>
      <c r="X1889">
        <v>431.43</v>
      </c>
      <c r="Y1889">
        <v>90104</v>
      </c>
    </row>
    <row r="1890" spans="1:25" x14ac:dyDescent="0.25">
      <c r="A1890">
        <v>20203</v>
      </c>
      <c r="B1890" t="s">
        <v>37</v>
      </c>
      <c r="C1890">
        <v>0.08</v>
      </c>
      <c r="D1890">
        <v>3.28</v>
      </c>
      <c r="E1890">
        <v>3.97</v>
      </c>
      <c r="F1890">
        <v>3320</v>
      </c>
      <c r="G1890" t="s">
        <v>2958</v>
      </c>
      <c r="H1890" t="s">
        <v>49</v>
      </c>
      <c r="I1890" t="s">
        <v>58</v>
      </c>
      <c r="J1890" t="s">
        <v>29</v>
      </c>
      <c r="K1890" t="s">
        <v>30</v>
      </c>
      <c r="L1890" t="s">
        <v>31</v>
      </c>
      <c r="M1890" t="s">
        <v>1793</v>
      </c>
      <c r="N1890">
        <v>0.56000000000000005</v>
      </c>
      <c r="O1890" t="s">
        <v>33</v>
      </c>
      <c r="P1890" t="s">
        <v>136</v>
      </c>
      <c r="Q1890" t="s">
        <v>244</v>
      </c>
      <c r="R1890" t="s">
        <v>1644</v>
      </c>
      <c r="S1890">
        <v>38301</v>
      </c>
      <c r="T1890" s="3">
        <v>42121</v>
      </c>
      <c r="U1890" s="3">
        <v>42122</v>
      </c>
      <c r="V1890">
        <v>0.42660000000000337</v>
      </c>
      <c r="W1890">
        <v>18</v>
      </c>
      <c r="X1890">
        <v>57.24</v>
      </c>
      <c r="Y1890">
        <v>90103</v>
      </c>
    </row>
    <row r="1891" spans="1:25" x14ac:dyDescent="0.25">
      <c r="A1891">
        <v>20204</v>
      </c>
      <c r="B1891" t="s">
        <v>37</v>
      </c>
      <c r="C1891">
        <v>0.09</v>
      </c>
      <c r="D1891">
        <v>40.97</v>
      </c>
      <c r="E1891">
        <v>8.99</v>
      </c>
      <c r="F1891">
        <v>3320</v>
      </c>
      <c r="G1891" t="s">
        <v>2958</v>
      </c>
      <c r="H1891" t="s">
        <v>27</v>
      </c>
      <c r="I1891" t="s">
        <v>58</v>
      </c>
      <c r="J1891" t="s">
        <v>29</v>
      </c>
      <c r="K1891" t="s">
        <v>30</v>
      </c>
      <c r="L1891" t="s">
        <v>51</v>
      </c>
      <c r="M1891" t="s">
        <v>2445</v>
      </c>
      <c r="N1891">
        <v>0.59</v>
      </c>
      <c r="O1891" t="s">
        <v>33</v>
      </c>
      <c r="P1891" t="s">
        <v>136</v>
      </c>
      <c r="Q1891" t="s">
        <v>244</v>
      </c>
      <c r="R1891" t="s">
        <v>1644</v>
      </c>
      <c r="S1891">
        <v>38301</v>
      </c>
      <c r="T1891" s="3">
        <v>42121</v>
      </c>
      <c r="U1891" s="3">
        <v>42123</v>
      </c>
      <c r="V1891">
        <v>66.215999999999994</v>
      </c>
      <c r="W1891">
        <v>22</v>
      </c>
      <c r="X1891">
        <v>824.7</v>
      </c>
      <c r="Y1891">
        <v>90103</v>
      </c>
    </row>
    <row r="1892" spans="1:25" x14ac:dyDescent="0.25">
      <c r="A1892">
        <v>25330</v>
      </c>
      <c r="B1892" t="s">
        <v>56</v>
      </c>
      <c r="C1892">
        <v>0.05</v>
      </c>
      <c r="D1892">
        <v>6.48</v>
      </c>
      <c r="E1892">
        <v>8.19</v>
      </c>
      <c r="F1892">
        <v>3324</v>
      </c>
      <c r="G1892" t="s">
        <v>2959</v>
      </c>
      <c r="H1892" t="s">
        <v>49</v>
      </c>
      <c r="I1892" t="s">
        <v>114</v>
      </c>
      <c r="J1892" t="s">
        <v>29</v>
      </c>
      <c r="K1892" t="s">
        <v>93</v>
      </c>
      <c r="L1892" t="s">
        <v>59</v>
      </c>
      <c r="M1892" t="s">
        <v>2556</v>
      </c>
      <c r="N1892">
        <v>0.37</v>
      </c>
      <c r="O1892" t="s">
        <v>33</v>
      </c>
      <c r="P1892" t="s">
        <v>34</v>
      </c>
      <c r="Q1892" t="s">
        <v>378</v>
      </c>
      <c r="R1892" t="s">
        <v>2960</v>
      </c>
      <c r="S1892">
        <v>85335</v>
      </c>
      <c r="T1892" s="3">
        <v>42047</v>
      </c>
      <c r="U1892" s="3">
        <v>42050</v>
      </c>
      <c r="V1892">
        <v>-164.18</v>
      </c>
      <c r="W1892">
        <v>9</v>
      </c>
      <c r="X1892">
        <v>58.5</v>
      </c>
      <c r="Y1892">
        <v>90985</v>
      </c>
    </row>
    <row r="1893" spans="1:25" x14ac:dyDescent="0.25">
      <c r="A1893">
        <v>20488</v>
      </c>
      <c r="B1893" t="s">
        <v>106</v>
      </c>
      <c r="C1893">
        <v>0</v>
      </c>
      <c r="D1893">
        <v>8.74</v>
      </c>
      <c r="E1893">
        <v>8.2899999999999991</v>
      </c>
      <c r="F1893">
        <v>3325</v>
      </c>
      <c r="G1893" t="s">
        <v>2961</v>
      </c>
      <c r="H1893" t="s">
        <v>49</v>
      </c>
      <c r="I1893" t="s">
        <v>114</v>
      </c>
      <c r="J1893" t="s">
        <v>29</v>
      </c>
      <c r="K1893" t="s">
        <v>69</v>
      </c>
      <c r="L1893" t="s">
        <v>59</v>
      </c>
      <c r="M1893" t="s">
        <v>1482</v>
      </c>
      <c r="N1893">
        <v>0.38</v>
      </c>
      <c r="O1893" t="s">
        <v>33</v>
      </c>
      <c r="P1893" t="s">
        <v>34</v>
      </c>
      <c r="Q1893" t="s">
        <v>102</v>
      </c>
      <c r="R1893" t="s">
        <v>1393</v>
      </c>
      <c r="S1893">
        <v>97420</v>
      </c>
      <c r="T1893" s="3">
        <v>42179</v>
      </c>
      <c r="U1893" s="3">
        <v>42181</v>
      </c>
      <c r="V1893">
        <v>-79.400000000000006</v>
      </c>
      <c r="W1893">
        <v>14</v>
      </c>
      <c r="X1893">
        <v>131.62</v>
      </c>
      <c r="Y1893">
        <v>90986</v>
      </c>
    </row>
    <row r="1894" spans="1:25" x14ac:dyDescent="0.25">
      <c r="A1894">
        <v>23476</v>
      </c>
      <c r="B1894" t="s">
        <v>47</v>
      </c>
      <c r="C1894">
        <v>7.0000000000000007E-2</v>
      </c>
      <c r="D1894">
        <v>5.58</v>
      </c>
      <c r="E1894">
        <v>1.99</v>
      </c>
      <c r="F1894">
        <v>3325</v>
      </c>
      <c r="G1894" t="s">
        <v>2961</v>
      </c>
      <c r="H1894" t="s">
        <v>49</v>
      </c>
      <c r="I1894" t="s">
        <v>114</v>
      </c>
      <c r="J1894" t="s">
        <v>29</v>
      </c>
      <c r="K1894" t="s">
        <v>30</v>
      </c>
      <c r="L1894" t="s">
        <v>31</v>
      </c>
      <c r="M1894" t="s">
        <v>2962</v>
      </c>
      <c r="N1894">
        <v>0.46</v>
      </c>
      <c r="O1894" t="s">
        <v>33</v>
      </c>
      <c r="P1894" t="s">
        <v>34</v>
      </c>
      <c r="Q1894" t="s">
        <v>102</v>
      </c>
      <c r="R1894" t="s">
        <v>1393</v>
      </c>
      <c r="S1894">
        <v>97420</v>
      </c>
      <c r="T1894" s="3">
        <v>42118</v>
      </c>
      <c r="U1894" s="3">
        <v>42120</v>
      </c>
      <c r="V1894">
        <v>23.045999999999999</v>
      </c>
      <c r="W1894">
        <v>23</v>
      </c>
      <c r="X1894">
        <v>121.46</v>
      </c>
      <c r="Y1894">
        <v>90987</v>
      </c>
    </row>
    <row r="1895" spans="1:25" x14ac:dyDescent="0.25">
      <c r="A1895">
        <v>18259</v>
      </c>
      <c r="B1895" t="s">
        <v>37</v>
      </c>
      <c r="C1895">
        <v>0.06</v>
      </c>
      <c r="D1895">
        <v>113.98</v>
      </c>
      <c r="E1895">
        <v>30</v>
      </c>
      <c r="F1895">
        <v>3327</v>
      </c>
      <c r="G1895" t="s">
        <v>2963</v>
      </c>
      <c r="H1895" t="s">
        <v>39</v>
      </c>
      <c r="I1895" t="s">
        <v>58</v>
      </c>
      <c r="J1895" t="s">
        <v>41</v>
      </c>
      <c r="K1895" t="s">
        <v>42</v>
      </c>
      <c r="L1895" t="s">
        <v>43</v>
      </c>
      <c r="M1895" t="s">
        <v>2964</v>
      </c>
      <c r="N1895">
        <v>0.69</v>
      </c>
      <c r="O1895" t="s">
        <v>33</v>
      </c>
      <c r="P1895" t="s">
        <v>61</v>
      </c>
      <c r="Q1895" t="s">
        <v>300</v>
      </c>
      <c r="R1895" t="s">
        <v>2722</v>
      </c>
      <c r="S1895">
        <v>48060</v>
      </c>
      <c r="T1895" s="3">
        <v>42069</v>
      </c>
      <c r="U1895" s="3">
        <v>42071</v>
      </c>
      <c r="V1895">
        <v>-127.3</v>
      </c>
      <c r="W1895">
        <v>3</v>
      </c>
      <c r="X1895">
        <v>356.14</v>
      </c>
      <c r="Y1895">
        <v>87272</v>
      </c>
    </row>
    <row r="1896" spans="1:25" x14ac:dyDescent="0.25">
      <c r="A1896">
        <v>18260</v>
      </c>
      <c r="B1896" t="s">
        <v>37</v>
      </c>
      <c r="C1896">
        <v>0.05</v>
      </c>
      <c r="D1896">
        <v>6.48</v>
      </c>
      <c r="E1896">
        <v>6.86</v>
      </c>
      <c r="F1896">
        <v>3327</v>
      </c>
      <c r="G1896" t="s">
        <v>2963</v>
      </c>
      <c r="H1896" t="s">
        <v>49</v>
      </c>
      <c r="I1896" t="s">
        <v>58</v>
      </c>
      <c r="J1896" t="s">
        <v>29</v>
      </c>
      <c r="K1896" t="s">
        <v>93</v>
      </c>
      <c r="L1896" t="s">
        <v>59</v>
      </c>
      <c r="M1896" t="s">
        <v>929</v>
      </c>
      <c r="N1896">
        <v>0.37</v>
      </c>
      <c r="O1896" t="s">
        <v>33</v>
      </c>
      <c r="P1896" t="s">
        <v>61</v>
      </c>
      <c r="Q1896" t="s">
        <v>300</v>
      </c>
      <c r="R1896" t="s">
        <v>2722</v>
      </c>
      <c r="S1896">
        <v>48060</v>
      </c>
      <c r="T1896" s="3">
        <v>42069</v>
      </c>
      <c r="U1896" s="3">
        <v>42071</v>
      </c>
      <c r="V1896">
        <v>-52.77</v>
      </c>
      <c r="W1896">
        <v>4</v>
      </c>
      <c r="X1896">
        <v>27.08</v>
      </c>
      <c r="Y1896">
        <v>87272</v>
      </c>
    </row>
    <row r="1897" spans="1:25" x14ac:dyDescent="0.25">
      <c r="A1897">
        <v>21588</v>
      </c>
      <c r="B1897" t="s">
        <v>56</v>
      </c>
      <c r="C1897">
        <v>0.09</v>
      </c>
      <c r="D1897">
        <v>5.98</v>
      </c>
      <c r="E1897">
        <v>4.6900000000000004</v>
      </c>
      <c r="F1897">
        <v>3331</v>
      </c>
      <c r="G1897" t="s">
        <v>2965</v>
      </c>
      <c r="H1897" t="s">
        <v>49</v>
      </c>
      <c r="I1897" t="s">
        <v>28</v>
      </c>
      <c r="J1897" t="s">
        <v>29</v>
      </c>
      <c r="K1897" t="s">
        <v>141</v>
      </c>
      <c r="L1897" t="s">
        <v>59</v>
      </c>
      <c r="M1897" t="s">
        <v>1403</v>
      </c>
      <c r="N1897">
        <v>0.68</v>
      </c>
      <c r="O1897" t="s">
        <v>33</v>
      </c>
      <c r="P1897" t="s">
        <v>136</v>
      </c>
      <c r="Q1897" t="s">
        <v>362</v>
      </c>
      <c r="R1897" t="s">
        <v>2966</v>
      </c>
      <c r="S1897">
        <v>32174</v>
      </c>
      <c r="T1897" s="3">
        <v>42009</v>
      </c>
      <c r="U1897" s="3">
        <v>42010</v>
      </c>
      <c r="V1897">
        <v>-781.13419999999996</v>
      </c>
      <c r="W1897">
        <v>11</v>
      </c>
      <c r="X1897">
        <v>65.849999999999994</v>
      </c>
      <c r="Y1897">
        <v>86283</v>
      </c>
    </row>
    <row r="1898" spans="1:25" x14ac:dyDescent="0.25">
      <c r="A1898">
        <v>23294</v>
      </c>
      <c r="B1898" t="s">
        <v>37</v>
      </c>
      <c r="C1898">
        <v>0.02</v>
      </c>
      <c r="D1898">
        <v>4</v>
      </c>
      <c r="E1898">
        <v>1.3</v>
      </c>
      <c r="F1898">
        <v>3331</v>
      </c>
      <c r="G1898" t="s">
        <v>2965</v>
      </c>
      <c r="H1898" t="s">
        <v>49</v>
      </c>
      <c r="I1898" t="s">
        <v>28</v>
      </c>
      <c r="J1898" t="s">
        <v>29</v>
      </c>
      <c r="K1898" t="s">
        <v>93</v>
      </c>
      <c r="L1898" t="s">
        <v>31</v>
      </c>
      <c r="M1898" t="s">
        <v>204</v>
      </c>
      <c r="N1898">
        <v>0.37</v>
      </c>
      <c r="O1898" t="s">
        <v>33</v>
      </c>
      <c r="P1898" t="s">
        <v>136</v>
      </c>
      <c r="Q1898" t="s">
        <v>362</v>
      </c>
      <c r="R1898" t="s">
        <v>2966</v>
      </c>
      <c r="S1898">
        <v>32174</v>
      </c>
      <c r="T1898" s="3">
        <v>42013</v>
      </c>
      <c r="U1898" s="3">
        <v>42013</v>
      </c>
      <c r="V1898">
        <v>-23.295999999999999</v>
      </c>
      <c r="W1898">
        <v>12</v>
      </c>
      <c r="X1898">
        <v>50.71</v>
      </c>
      <c r="Y1898">
        <v>86284</v>
      </c>
    </row>
    <row r="1899" spans="1:25" x14ac:dyDescent="0.25">
      <c r="A1899">
        <v>21429</v>
      </c>
      <c r="B1899" t="s">
        <v>25</v>
      </c>
      <c r="C1899">
        <v>0.08</v>
      </c>
      <c r="D1899">
        <v>6.48</v>
      </c>
      <c r="E1899">
        <v>8.4</v>
      </c>
      <c r="F1899">
        <v>3338</v>
      </c>
      <c r="G1899" t="s">
        <v>2967</v>
      </c>
      <c r="H1899" t="s">
        <v>49</v>
      </c>
      <c r="I1899" t="s">
        <v>114</v>
      </c>
      <c r="J1899" t="s">
        <v>29</v>
      </c>
      <c r="K1899" t="s">
        <v>93</v>
      </c>
      <c r="L1899" t="s">
        <v>59</v>
      </c>
      <c r="M1899" t="s">
        <v>736</v>
      </c>
      <c r="N1899">
        <v>0.37</v>
      </c>
      <c r="O1899" t="s">
        <v>33</v>
      </c>
      <c r="P1899" t="s">
        <v>136</v>
      </c>
      <c r="Q1899" t="s">
        <v>362</v>
      </c>
      <c r="R1899" t="s">
        <v>2968</v>
      </c>
      <c r="S1899">
        <v>33614</v>
      </c>
      <c r="T1899" s="3">
        <v>42131</v>
      </c>
      <c r="U1899" s="3">
        <v>42131</v>
      </c>
      <c r="V1899">
        <v>58.811999999999998</v>
      </c>
      <c r="W1899">
        <v>7</v>
      </c>
      <c r="X1899">
        <v>45</v>
      </c>
      <c r="Y1899">
        <v>85979</v>
      </c>
    </row>
    <row r="1900" spans="1:25" x14ac:dyDescent="0.25">
      <c r="A1900">
        <v>25613</v>
      </c>
      <c r="B1900" t="s">
        <v>25</v>
      </c>
      <c r="C1900">
        <v>0.03</v>
      </c>
      <c r="D1900">
        <v>2.61</v>
      </c>
      <c r="E1900">
        <v>0.5</v>
      </c>
      <c r="F1900">
        <v>3339</v>
      </c>
      <c r="G1900" t="s">
        <v>2969</v>
      </c>
      <c r="H1900" t="s">
        <v>49</v>
      </c>
      <c r="I1900" t="s">
        <v>114</v>
      </c>
      <c r="J1900" t="s">
        <v>29</v>
      </c>
      <c r="K1900" t="s">
        <v>134</v>
      </c>
      <c r="L1900" t="s">
        <v>59</v>
      </c>
      <c r="M1900" t="s">
        <v>1138</v>
      </c>
      <c r="N1900">
        <v>0.39</v>
      </c>
      <c r="O1900" t="s">
        <v>33</v>
      </c>
      <c r="P1900" t="s">
        <v>136</v>
      </c>
      <c r="Q1900" t="s">
        <v>362</v>
      </c>
      <c r="R1900" t="s">
        <v>2970</v>
      </c>
      <c r="S1900">
        <v>32780</v>
      </c>
      <c r="T1900" s="3">
        <v>42169</v>
      </c>
      <c r="U1900" s="3">
        <v>42170</v>
      </c>
      <c r="V1900">
        <v>4.0442999999999998</v>
      </c>
      <c r="W1900">
        <v>7</v>
      </c>
      <c r="X1900">
        <v>19.02</v>
      </c>
      <c r="Y1900">
        <v>85981</v>
      </c>
    </row>
    <row r="1901" spans="1:25" x14ac:dyDescent="0.25">
      <c r="A1901">
        <v>25614</v>
      </c>
      <c r="B1901" t="s">
        <v>25</v>
      </c>
      <c r="C1901">
        <v>0.01</v>
      </c>
      <c r="D1901">
        <v>11.66</v>
      </c>
      <c r="E1901">
        <v>7.95</v>
      </c>
      <c r="F1901">
        <v>3339</v>
      </c>
      <c r="G1901" t="s">
        <v>2969</v>
      </c>
      <c r="H1901" t="s">
        <v>49</v>
      </c>
      <c r="I1901" t="s">
        <v>114</v>
      </c>
      <c r="J1901" t="s">
        <v>29</v>
      </c>
      <c r="K1901" t="s">
        <v>30</v>
      </c>
      <c r="L1901" t="s">
        <v>51</v>
      </c>
      <c r="M1901" t="s">
        <v>1718</v>
      </c>
      <c r="N1901">
        <v>0.57999999999999996</v>
      </c>
      <c r="O1901" t="s">
        <v>33</v>
      </c>
      <c r="P1901" t="s">
        <v>136</v>
      </c>
      <c r="Q1901" t="s">
        <v>362</v>
      </c>
      <c r="R1901" t="s">
        <v>2970</v>
      </c>
      <c r="S1901">
        <v>32780</v>
      </c>
      <c r="T1901" s="3">
        <v>42169</v>
      </c>
      <c r="U1901" s="3">
        <v>42170</v>
      </c>
      <c r="V1901">
        <v>-10.368400000000001</v>
      </c>
      <c r="W1901">
        <v>16</v>
      </c>
      <c r="X1901">
        <v>193.87</v>
      </c>
      <c r="Y1901">
        <v>85981</v>
      </c>
    </row>
    <row r="1902" spans="1:25" x14ac:dyDescent="0.25">
      <c r="A1902">
        <v>22857</v>
      </c>
      <c r="B1902" t="s">
        <v>56</v>
      </c>
      <c r="C1902">
        <v>0.08</v>
      </c>
      <c r="D1902">
        <v>125.99</v>
      </c>
      <c r="E1902">
        <v>4.2</v>
      </c>
      <c r="F1902">
        <v>3340</v>
      </c>
      <c r="G1902" t="s">
        <v>2971</v>
      </c>
      <c r="H1902" t="s">
        <v>49</v>
      </c>
      <c r="I1902" t="s">
        <v>114</v>
      </c>
      <c r="J1902" t="s">
        <v>77</v>
      </c>
      <c r="K1902" t="s">
        <v>78</v>
      </c>
      <c r="L1902" t="s">
        <v>59</v>
      </c>
      <c r="M1902" t="s">
        <v>2972</v>
      </c>
      <c r="N1902">
        <v>0.56999999999999995</v>
      </c>
      <c r="O1902" t="s">
        <v>33</v>
      </c>
      <c r="P1902" t="s">
        <v>34</v>
      </c>
      <c r="Q1902" t="s">
        <v>102</v>
      </c>
      <c r="R1902" t="s">
        <v>2973</v>
      </c>
      <c r="S1902">
        <v>97060</v>
      </c>
      <c r="T1902" s="3">
        <v>42017</v>
      </c>
      <c r="U1902" s="3">
        <v>42018</v>
      </c>
      <c r="V1902">
        <v>989.81189999999992</v>
      </c>
      <c r="W1902">
        <v>14</v>
      </c>
      <c r="X1902">
        <v>1434.51</v>
      </c>
      <c r="Y1902">
        <v>85980</v>
      </c>
    </row>
    <row r="1903" spans="1:25" x14ac:dyDescent="0.25">
      <c r="A1903">
        <v>2986</v>
      </c>
      <c r="B1903" t="s">
        <v>47</v>
      </c>
      <c r="C1903">
        <v>0.03</v>
      </c>
      <c r="D1903">
        <v>194.3</v>
      </c>
      <c r="E1903">
        <v>11.54</v>
      </c>
      <c r="F1903">
        <v>3342</v>
      </c>
      <c r="G1903" t="s">
        <v>2974</v>
      </c>
      <c r="H1903" t="s">
        <v>49</v>
      </c>
      <c r="I1903" t="s">
        <v>40</v>
      </c>
      <c r="J1903" t="s">
        <v>41</v>
      </c>
      <c r="K1903" t="s">
        <v>50</v>
      </c>
      <c r="L1903" t="s">
        <v>236</v>
      </c>
      <c r="M1903" t="s">
        <v>1163</v>
      </c>
      <c r="N1903">
        <v>0.59</v>
      </c>
      <c r="O1903" t="s">
        <v>33</v>
      </c>
      <c r="P1903" t="s">
        <v>53</v>
      </c>
      <c r="Q1903" t="s">
        <v>1008</v>
      </c>
      <c r="R1903" t="s">
        <v>35</v>
      </c>
      <c r="S1903">
        <v>20006</v>
      </c>
      <c r="T1903" s="3">
        <v>42048</v>
      </c>
      <c r="U1903" s="3">
        <v>42050</v>
      </c>
      <c r="V1903">
        <v>2861.01</v>
      </c>
      <c r="W1903">
        <v>42</v>
      </c>
      <c r="X1903">
        <v>8549.0400000000009</v>
      </c>
      <c r="Y1903">
        <v>21572</v>
      </c>
    </row>
    <row r="1904" spans="1:25" x14ac:dyDescent="0.25">
      <c r="A1904">
        <v>20986</v>
      </c>
      <c r="B1904" t="s">
        <v>47</v>
      </c>
      <c r="C1904">
        <v>0.03</v>
      </c>
      <c r="D1904">
        <v>194.3</v>
      </c>
      <c r="E1904">
        <v>11.54</v>
      </c>
      <c r="F1904">
        <v>3344</v>
      </c>
      <c r="G1904" t="s">
        <v>2975</v>
      </c>
      <c r="H1904" t="s">
        <v>49</v>
      </c>
      <c r="I1904" t="s">
        <v>40</v>
      </c>
      <c r="J1904" t="s">
        <v>41</v>
      </c>
      <c r="K1904" t="s">
        <v>50</v>
      </c>
      <c r="L1904" t="s">
        <v>236</v>
      </c>
      <c r="M1904" t="s">
        <v>1163</v>
      </c>
      <c r="N1904">
        <v>0.59</v>
      </c>
      <c r="O1904" t="s">
        <v>33</v>
      </c>
      <c r="P1904" t="s">
        <v>61</v>
      </c>
      <c r="Q1904" t="s">
        <v>300</v>
      </c>
      <c r="R1904" t="s">
        <v>2976</v>
      </c>
      <c r="S1904">
        <v>48307</v>
      </c>
      <c r="T1904" s="3">
        <v>42048</v>
      </c>
      <c r="U1904" s="3">
        <v>42050</v>
      </c>
      <c r="V1904">
        <v>1544.9307000000001</v>
      </c>
      <c r="W1904">
        <v>11</v>
      </c>
      <c r="X1904">
        <v>2239.0300000000002</v>
      </c>
      <c r="Y1904">
        <v>89928</v>
      </c>
    </row>
    <row r="1905" spans="1:25" x14ac:dyDescent="0.25">
      <c r="A1905">
        <v>18947</v>
      </c>
      <c r="B1905" t="s">
        <v>56</v>
      </c>
      <c r="C1905">
        <v>7.0000000000000007E-2</v>
      </c>
      <c r="D1905">
        <v>7.68</v>
      </c>
      <c r="E1905">
        <v>6.16</v>
      </c>
      <c r="F1905">
        <v>3347</v>
      </c>
      <c r="G1905" t="s">
        <v>2977</v>
      </c>
      <c r="H1905" t="s">
        <v>27</v>
      </c>
      <c r="I1905" t="s">
        <v>114</v>
      </c>
      <c r="J1905" t="s">
        <v>29</v>
      </c>
      <c r="K1905" t="s">
        <v>109</v>
      </c>
      <c r="L1905" t="s">
        <v>59</v>
      </c>
      <c r="M1905" t="s">
        <v>2978</v>
      </c>
      <c r="N1905">
        <v>0.35</v>
      </c>
      <c r="O1905" t="s">
        <v>33</v>
      </c>
      <c r="P1905" t="s">
        <v>136</v>
      </c>
      <c r="Q1905" t="s">
        <v>362</v>
      </c>
      <c r="R1905" t="s">
        <v>2979</v>
      </c>
      <c r="S1905">
        <v>33411</v>
      </c>
      <c r="T1905" s="3">
        <v>42010</v>
      </c>
      <c r="U1905" s="3">
        <v>42012</v>
      </c>
      <c r="V1905">
        <v>125.9982</v>
      </c>
      <c r="W1905">
        <v>1</v>
      </c>
      <c r="X1905">
        <v>22.13</v>
      </c>
      <c r="Y1905">
        <v>89355</v>
      </c>
    </row>
    <row r="1906" spans="1:25" x14ac:dyDescent="0.25">
      <c r="A1906">
        <v>18948</v>
      </c>
      <c r="B1906" t="s">
        <v>56</v>
      </c>
      <c r="C1906">
        <v>0.05</v>
      </c>
      <c r="D1906">
        <v>6.64</v>
      </c>
      <c r="E1906">
        <v>4.95</v>
      </c>
      <c r="F1906">
        <v>3347</v>
      </c>
      <c r="G1906" t="s">
        <v>2977</v>
      </c>
      <c r="H1906" t="s">
        <v>27</v>
      </c>
      <c r="I1906" t="s">
        <v>114</v>
      </c>
      <c r="J1906" t="s">
        <v>41</v>
      </c>
      <c r="K1906" t="s">
        <v>50</v>
      </c>
      <c r="L1906" t="s">
        <v>51</v>
      </c>
      <c r="M1906" t="s">
        <v>2951</v>
      </c>
      <c r="N1906">
        <v>0.37</v>
      </c>
      <c r="O1906" t="s">
        <v>33</v>
      </c>
      <c r="P1906" t="s">
        <v>136</v>
      </c>
      <c r="Q1906" t="s">
        <v>362</v>
      </c>
      <c r="R1906" t="s">
        <v>2979</v>
      </c>
      <c r="S1906">
        <v>33411</v>
      </c>
      <c r="T1906" s="3">
        <v>42010</v>
      </c>
      <c r="U1906" s="3">
        <v>42012</v>
      </c>
      <c r="V1906">
        <v>-92.929200000000009</v>
      </c>
      <c r="W1906">
        <v>5</v>
      </c>
      <c r="X1906">
        <v>34.17</v>
      </c>
      <c r="Y1906">
        <v>89355</v>
      </c>
    </row>
    <row r="1907" spans="1:25" x14ac:dyDescent="0.25">
      <c r="A1907">
        <v>19461</v>
      </c>
      <c r="B1907" t="s">
        <v>56</v>
      </c>
      <c r="C1907">
        <v>0.02</v>
      </c>
      <c r="D1907">
        <v>110.99</v>
      </c>
      <c r="E1907">
        <v>2.5</v>
      </c>
      <c r="F1907">
        <v>3347</v>
      </c>
      <c r="G1907" t="s">
        <v>2977</v>
      </c>
      <c r="H1907" t="s">
        <v>49</v>
      </c>
      <c r="I1907" t="s">
        <v>114</v>
      </c>
      <c r="J1907" t="s">
        <v>77</v>
      </c>
      <c r="K1907" t="s">
        <v>78</v>
      </c>
      <c r="L1907" t="s">
        <v>59</v>
      </c>
      <c r="M1907" t="s">
        <v>501</v>
      </c>
      <c r="N1907">
        <v>0.56999999999999995</v>
      </c>
      <c r="O1907" t="s">
        <v>33</v>
      </c>
      <c r="P1907" t="s">
        <v>136</v>
      </c>
      <c r="Q1907" t="s">
        <v>362</v>
      </c>
      <c r="R1907" t="s">
        <v>2979</v>
      </c>
      <c r="S1907">
        <v>33411</v>
      </c>
      <c r="T1907" s="3">
        <v>42031</v>
      </c>
      <c r="U1907" s="3">
        <v>42033</v>
      </c>
      <c r="V1907">
        <v>-39.808999999999997</v>
      </c>
      <c r="W1907">
        <v>1</v>
      </c>
      <c r="X1907">
        <v>94.3</v>
      </c>
      <c r="Y1907">
        <v>89356</v>
      </c>
    </row>
    <row r="1908" spans="1:25" x14ac:dyDescent="0.25">
      <c r="A1908">
        <v>21485</v>
      </c>
      <c r="B1908" t="s">
        <v>56</v>
      </c>
      <c r="C1908">
        <v>0.01</v>
      </c>
      <c r="D1908">
        <v>73.98</v>
      </c>
      <c r="E1908">
        <v>12.14</v>
      </c>
      <c r="F1908">
        <v>3350</v>
      </c>
      <c r="G1908" t="s">
        <v>2980</v>
      </c>
      <c r="H1908" t="s">
        <v>49</v>
      </c>
      <c r="I1908" t="s">
        <v>58</v>
      </c>
      <c r="J1908" t="s">
        <v>77</v>
      </c>
      <c r="K1908" t="s">
        <v>180</v>
      </c>
      <c r="L1908" t="s">
        <v>59</v>
      </c>
      <c r="M1908" t="s">
        <v>372</v>
      </c>
      <c r="N1908">
        <v>0.67</v>
      </c>
      <c r="O1908" t="s">
        <v>33</v>
      </c>
      <c r="P1908" t="s">
        <v>34</v>
      </c>
      <c r="Q1908" t="s">
        <v>35</v>
      </c>
      <c r="R1908" t="s">
        <v>2981</v>
      </c>
      <c r="S1908">
        <v>98444</v>
      </c>
      <c r="T1908" s="3">
        <v>42027</v>
      </c>
      <c r="U1908" s="3">
        <v>42029</v>
      </c>
      <c r="V1908">
        <v>-29.065600000000003</v>
      </c>
      <c r="W1908">
        <v>5</v>
      </c>
      <c r="X1908">
        <v>384.22</v>
      </c>
      <c r="Y1908">
        <v>91296</v>
      </c>
    </row>
    <row r="1909" spans="1:25" x14ac:dyDescent="0.25">
      <c r="A1909">
        <v>23248</v>
      </c>
      <c r="B1909" t="s">
        <v>47</v>
      </c>
      <c r="C1909">
        <v>0.1</v>
      </c>
      <c r="D1909">
        <v>10.89</v>
      </c>
      <c r="E1909">
        <v>4.5</v>
      </c>
      <c r="F1909">
        <v>3351</v>
      </c>
      <c r="G1909" t="s">
        <v>2982</v>
      </c>
      <c r="H1909" t="s">
        <v>49</v>
      </c>
      <c r="I1909" t="s">
        <v>58</v>
      </c>
      <c r="J1909" t="s">
        <v>29</v>
      </c>
      <c r="K1909" t="s">
        <v>257</v>
      </c>
      <c r="L1909" t="s">
        <v>59</v>
      </c>
      <c r="M1909" t="s">
        <v>258</v>
      </c>
      <c r="N1909">
        <v>0.59</v>
      </c>
      <c r="O1909" t="s">
        <v>33</v>
      </c>
      <c r="P1909" t="s">
        <v>34</v>
      </c>
      <c r="Q1909" t="s">
        <v>35</v>
      </c>
      <c r="R1909" t="s">
        <v>2983</v>
      </c>
      <c r="S1909">
        <v>99301</v>
      </c>
      <c r="T1909" s="3">
        <v>42039</v>
      </c>
      <c r="U1909" s="3">
        <v>42041</v>
      </c>
      <c r="V1909">
        <v>-19.2972</v>
      </c>
      <c r="W1909">
        <v>17</v>
      </c>
      <c r="X1909">
        <v>178.68</v>
      </c>
      <c r="Y1909">
        <v>91297</v>
      </c>
    </row>
    <row r="1910" spans="1:25" x14ac:dyDescent="0.25">
      <c r="A1910">
        <v>23474</v>
      </c>
      <c r="B1910" t="s">
        <v>25</v>
      </c>
      <c r="C1910">
        <v>0.06</v>
      </c>
      <c r="D1910">
        <v>6.7</v>
      </c>
      <c r="E1910">
        <v>1.56</v>
      </c>
      <c r="F1910">
        <v>3351</v>
      </c>
      <c r="G1910" t="s">
        <v>2982</v>
      </c>
      <c r="H1910" t="s">
        <v>27</v>
      </c>
      <c r="I1910" t="s">
        <v>58</v>
      </c>
      <c r="J1910" t="s">
        <v>29</v>
      </c>
      <c r="K1910" t="s">
        <v>30</v>
      </c>
      <c r="L1910" t="s">
        <v>31</v>
      </c>
      <c r="M1910" t="s">
        <v>1073</v>
      </c>
      <c r="N1910">
        <v>0.52</v>
      </c>
      <c r="O1910" t="s">
        <v>33</v>
      </c>
      <c r="P1910" t="s">
        <v>34</v>
      </c>
      <c r="Q1910" t="s">
        <v>35</v>
      </c>
      <c r="R1910" t="s">
        <v>2983</v>
      </c>
      <c r="S1910">
        <v>99301</v>
      </c>
      <c r="T1910" s="3">
        <v>42042</v>
      </c>
      <c r="U1910" s="3">
        <v>42044</v>
      </c>
      <c r="V1910">
        <v>40.6556</v>
      </c>
      <c r="W1910">
        <v>12</v>
      </c>
      <c r="X1910">
        <v>79.39</v>
      </c>
      <c r="Y1910">
        <v>91298</v>
      </c>
    </row>
    <row r="1911" spans="1:25" x14ac:dyDescent="0.25">
      <c r="A1911">
        <v>19838</v>
      </c>
      <c r="B1911" t="s">
        <v>25</v>
      </c>
      <c r="C1911">
        <v>0.03</v>
      </c>
      <c r="D1911">
        <v>28.53</v>
      </c>
      <c r="E1911">
        <v>1.49</v>
      </c>
      <c r="F1911">
        <v>3354</v>
      </c>
      <c r="G1911" t="s">
        <v>2984</v>
      </c>
      <c r="H1911" t="s">
        <v>49</v>
      </c>
      <c r="I1911" t="s">
        <v>28</v>
      </c>
      <c r="J1911" t="s">
        <v>29</v>
      </c>
      <c r="K1911" t="s">
        <v>109</v>
      </c>
      <c r="L1911" t="s">
        <v>59</v>
      </c>
      <c r="M1911" t="s">
        <v>332</v>
      </c>
      <c r="N1911">
        <v>0.38</v>
      </c>
      <c r="O1911" t="s">
        <v>33</v>
      </c>
      <c r="P1911" t="s">
        <v>34</v>
      </c>
      <c r="Q1911" t="s">
        <v>45</v>
      </c>
      <c r="R1911" t="s">
        <v>2985</v>
      </c>
      <c r="S1911">
        <v>92231</v>
      </c>
      <c r="T1911" s="3">
        <v>42140</v>
      </c>
      <c r="U1911" s="3">
        <v>42141</v>
      </c>
      <c r="V1911">
        <v>137.67569999999998</v>
      </c>
      <c r="W1911">
        <v>7</v>
      </c>
      <c r="X1911">
        <v>199.53</v>
      </c>
      <c r="Y1911">
        <v>88589</v>
      </c>
    </row>
    <row r="1912" spans="1:25" x14ac:dyDescent="0.25">
      <c r="A1912">
        <v>19839</v>
      </c>
      <c r="B1912" t="s">
        <v>25</v>
      </c>
      <c r="C1912">
        <v>7.0000000000000007E-2</v>
      </c>
      <c r="D1912">
        <v>5.98</v>
      </c>
      <c r="E1912">
        <v>7.15</v>
      </c>
      <c r="F1912">
        <v>3354</v>
      </c>
      <c r="G1912" t="s">
        <v>2984</v>
      </c>
      <c r="H1912" t="s">
        <v>49</v>
      </c>
      <c r="I1912" t="s">
        <v>28</v>
      </c>
      <c r="J1912" t="s">
        <v>29</v>
      </c>
      <c r="K1912" t="s">
        <v>93</v>
      </c>
      <c r="L1912" t="s">
        <v>59</v>
      </c>
      <c r="M1912" t="s">
        <v>2986</v>
      </c>
      <c r="N1912">
        <v>0.36</v>
      </c>
      <c r="O1912" t="s">
        <v>33</v>
      </c>
      <c r="P1912" t="s">
        <v>34</v>
      </c>
      <c r="Q1912" t="s">
        <v>45</v>
      </c>
      <c r="R1912" t="s">
        <v>2985</v>
      </c>
      <c r="S1912">
        <v>92231</v>
      </c>
      <c r="T1912" s="3">
        <v>42140</v>
      </c>
      <c r="U1912" s="3">
        <v>42142</v>
      </c>
      <c r="V1912">
        <v>-62</v>
      </c>
      <c r="W1912">
        <v>6</v>
      </c>
      <c r="X1912">
        <v>37.049999999999997</v>
      </c>
      <c r="Y1912">
        <v>88589</v>
      </c>
    </row>
    <row r="1913" spans="1:25" x14ac:dyDescent="0.25">
      <c r="A1913">
        <v>19666</v>
      </c>
      <c r="B1913" t="s">
        <v>37</v>
      </c>
      <c r="C1913">
        <v>0.04</v>
      </c>
      <c r="D1913">
        <v>3.69</v>
      </c>
      <c r="E1913">
        <v>0.5</v>
      </c>
      <c r="F1913">
        <v>3354</v>
      </c>
      <c r="G1913" t="s">
        <v>2984</v>
      </c>
      <c r="H1913" t="s">
        <v>49</v>
      </c>
      <c r="I1913" t="s">
        <v>28</v>
      </c>
      <c r="J1913" t="s">
        <v>29</v>
      </c>
      <c r="K1913" t="s">
        <v>134</v>
      </c>
      <c r="L1913" t="s">
        <v>59</v>
      </c>
      <c r="M1913" t="s">
        <v>1539</v>
      </c>
      <c r="N1913">
        <v>0.38</v>
      </c>
      <c r="O1913" t="s">
        <v>33</v>
      </c>
      <c r="P1913" t="s">
        <v>34</v>
      </c>
      <c r="Q1913" t="s">
        <v>45</v>
      </c>
      <c r="R1913" t="s">
        <v>2985</v>
      </c>
      <c r="S1913">
        <v>92231</v>
      </c>
      <c r="T1913" s="3">
        <v>42090</v>
      </c>
      <c r="U1913" s="3">
        <v>42092</v>
      </c>
      <c r="V1913">
        <v>47.527199999999993</v>
      </c>
      <c r="W1913">
        <v>19</v>
      </c>
      <c r="X1913">
        <v>68.88</v>
      </c>
      <c r="Y1913">
        <v>88590</v>
      </c>
    </row>
    <row r="1914" spans="1:25" x14ac:dyDescent="0.25">
      <c r="A1914">
        <v>23906</v>
      </c>
      <c r="B1914" t="s">
        <v>106</v>
      </c>
      <c r="C1914">
        <v>0.1</v>
      </c>
      <c r="D1914">
        <v>120.98</v>
      </c>
      <c r="E1914">
        <v>9.07</v>
      </c>
      <c r="F1914">
        <v>3355</v>
      </c>
      <c r="G1914" t="s">
        <v>2987</v>
      </c>
      <c r="H1914" t="s">
        <v>49</v>
      </c>
      <c r="I1914" t="s">
        <v>28</v>
      </c>
      <c r="J1914" t="s">
        <v>29</v>
      </c>
      <c r="K1914" t="s">
        <v>109</v>
      </c>
      <c r="L1914" t="s">
        <v>59</v>
      </c>
      <c r="M1914" t="s">
        <v>1323</v>
      </c>
      <c r="N1914">
        <v>0.35</v>
      </c>
      <c r="O1914" t="s">
        <v>33</v>
      </c>
      <c r="P1914" t="s">
        <v>34</v>
      </c>
      <c r="Q1914" t="s">
        <v>45</v>
      </c>
      <c r="R1914" t="s">
        <v>2988</v>
      </c>
      <c r="S1914">
        <v>93010</v>
      </c>
      <c r="T1914" s="3">
        <v>42063</v>
      </c>
      <c r="U1914" s="3">
        <v>42072</v>
      </c>
      <c r="V1914">
        <v>379.3965</v>
      </c>
      <c r="W1914">
        <v>5</v>
      </c>
      <c r="X1914">
        <v>549.85</v>
      </c>
      <c r="Y1914">
        <v>88587</v>
      </c>
    </row>
    <row r="1915" spans="1:25" x14ac:dyDescent="0.25">
      <c r="A1915">
        <v>23907</v>
      </c>
      <c r="B1915" t="s">
        <v>106</v>
      </c>
      <c r="C1915">
        <v>0.08</v>
      </c>
      <c r="D1915">
        <v>8.32</v>
      </c>
      <c r="E1915">
        <v>2.38</v>
      </c>
      <c r="F1915">
        <v>3355</v>
      </c>
      <c r="G1915" t="s">
        <v>2987</v>
      </c>
      <c r="H1915" t="s">
        <v>27</v>
      </c>
      <c r="I1915" t="s">
        <v>28</v>
      </c>
      <c r="J1915" t="s">
        <v>77</v>
      </c>
      <c r="K1915" t="s">
        <v>180</v>
      </c>
      <c r="L1915" t="s">
        <v>51</v>
      </c>
      <c r="M1915" t="s">
        <v>607</v>
      </c>
      <c r="N1915">
        <v>0.74</v>
      </c>
      <c r="O1915" t="s">
        <v>33</v>
      </c>
      <c r="P1915" t="s">
        <v>34</v>
      </c>
      <c r="Q1915" t="s">
        <v>45</v>
      </c>
      <c r="R1915" t="s">
        <v>2988</v>
      </c>
      <c r="S1915">
        <v>93010</v>
      </c>
      <c r="T1915" s="3">
        <v>42063</v>
      </c>
      <c r="U1915" s="3">
        <v>42067</v>
      </c>
      <c r="V1915">
        <v>-41.83</v>
      </c>
      <c r="W1915">
        <v>6</v>
      </c>
      <c r="X1915">
        <v>48.99</v>
      </c>
      <c r="Y1915">
        <v>88587</v>
      </c>
    </row>
    <row r="1916" spans="1:25" x14ac:dyDescent="0.25">
      <c r="A1916">
        <v>23908</v>
      </c>
      <c r="B1916" t="s">
        <v>106</v>
      </c>
      <c r="C1916">
        <v>0.1</v>
      </c>
      <c r="D1916">
        <v>125.99</v>
      </c>
      <c r="E1916">
        <v>4.2</v>
      </c>
      <c r="F1916">
        <v>3355</v>
      </c>
      <c r="G1916" t="s">
        <v>2987</v>
      </c>
      <c r="H1916" t="s">
        <v>49</v>
      </c>
      <c r="I1916" t="s">
        <v>28</v>
      </c>
      <c r="J1916" t="s">
        <v>77</v>
      </c>
      <c r="K1916" t="s">
        <v>78</v>
      </c>
      <c r="L1916" t="s">
        <v>59</v>
      </c>
      <c r="M1916" t="s">
        <v>2798</v>
      </c>
      <c r="N1916">
        <v>0.59</v>
      </c>
      <c r="O1916" t="s">
        <v>33</v>
      </c>
      <c r="P1916" t="s">
        <v>34</v>
      </c>
      <c r="Q1916" t="s">
        <v>45</v>
      </c>
      <c r="R1916" t="s">
        <v>2988</v>
      </c>
      <c r="S1916">
        <v>93010</v>
      </c>
      <c r="T1916" s="3">
        <v>42063</v>
      </c>
      <c r="U1916" s="3">
        <v>42063</v>
      </c>
      <c r="V1916">
        <v>372.40199999999999</v>
      </c>
      <c r="W1916">
        <v>7</v>
      </c>
      <c r="X1916">
        <v>681.42</v>
      </c>
      <c r="Y1916">
        <v>88587</v>
      </c>
    </row>
    <row r="1917" spans="1:25" x14ac:dyDescent="0.25">
      <c r="A1917">
        <v>18628</v>
      </c>
      <c r="B1917" t="s">
        <v>56</v>
      </c>
      <c r="C1917">
        <v>7.0000000000000007E-2</v>
      </c>
      <c r="D1917">
        <v>5.34</v>
      </c>
      <c r="E1917">
        <v>5.63</v>
      </c>
      <c r="F1917">
        <v>3356</v>
      </c>
      <c r="G1917" t="s">
        <v>2989</v>
      </c>
      <c r="H1917" t="s">
        <v>49</v>
      </c>
      <c r="I1917" t="s">
        <v>28</v>
      </c>
      <c r="J1917" t="s">
        <v>29</v>
      </c>
      <c r="K1917" t="s">
        <v>109</v>
      </c>
      <c r="L1917" t="s">
        <v>59</v>
      </c>
      <c r="M1917" t="s">
        <v>491</v>
      </c>
      <c r="N1917">
        <v>0.39</v>
      </c>
      <c r="O1917" t="s">
        <v>33</v>
      </c>
      <c r="P1917" t="s">
        <v>34</v>
      </c>
      <c r="Q1917" t="s">
        <v>1741</v>
      </c>
      <c r="R1917" t="s">
        <v>2990</v>
      </c>
      <c r="S1917">
        <v>83616</v>
      </c>
      <c r="T1917" s="3">
        <v>42128</v>
      </c>
      <c r="U1917" s="3">
        <v>42130</v>
      </c>
      <c r="V1917">
        <v>-116.3455</v>
      </c>
      <c r="W1917">
        <v>13</v>
      </c>
      <c r="X1917">
        <v>66.650000000000006</v>
      </c>
      <c r="Y1917">
        <v>88588</v>
      </c>
    </row>
    <row r="1918" spans="1:25" x14ac:dyDescent="0.25">
      <c r="A1918">
        <v>18629</v>
      </c>
      <c r="B1918" t="s">
        <v>56</v>
      </c>
      <c r="C1918">
        <v>0.03</v>
      </c>
      <c r="D1918">
        <v>160.97999999999999</v>
      </c>
      <c r="E1918">
        <v>30</v>
      </c>
      <c r="F1918">
        <v>3356</v>
      </c>
      <c r="G1918" t="s">
        <v>2989</v>
      </c>
      <c r="H1918" t="s">
        <v>39</v>
      </c>
      <c r="I1918" t="s">
        <v>28</v>
      </c>
      <c r="J1918" t="s">
        <v>41</v>
      </c>
      <c r="K1918" t="s">
        <v>42</v>
      </c>
      <c r="L1918" t="s">
        <v>43</v>
      </c>
      <c r="M1918" t="s">
        <v>177</v>
      </c>
      <c r="N1918">
        <v>0.62</v>
      </c>
      <c r="O1918" t="s">
        <v>33</v>
      </c>
      <c r="P1918" t="s">
        <v>34</v>
      </c>
      <c r="Q1918" t="s">
        <v>1741</v>
      </c>
      <c r="R1918" t="s">
        <v>2990</v>
      </c>
      <c r="S1918">
        <v>83616</v>
      </c>
      <c r="T1918" s="3">
        <v>42128</v>
      </c>
      <c r="U1918" s="3">
        <v>42129</v>
      </c>
      <c r="V1918">
        <v>1304.9000000000001</v>
      </c>
      <c r="W1918">
        <v>18</v>
      </c>
      <c r="X1918">
        <v>2934.16</v>
      </c>
      <c r="Y1918">
        <v>88588</v>
      </c>
    </row>
    <row r="1919" spans="1:25" x14ac:dyDescent="0.25">
      <c r="A1919">
        <v>18630</v>
      </c>
      <c r="B1919" t="s">
        <v>56</v>
      </c>
      <c r="C1919">
        <v>0.04</v>
      </c>
      <c r="D1919">
        <v>65.989999999999995</v>
      </c>
      <c r="E1919">
        <v>5.63</v>
      </c>
      <c r="F1919">
        <v>3356</v>
      </c>
      <c r="G1919" t="s">
        <v>2989</v>
      </c>
      <c r="H1919" t="s">
        <v>27</v>
      </c>
      <c r="I1919" t="s">
        <v>28</v>
      </c>
      <c r="J1919" t="s">
        <v>77</v>
      </c>
      <c r="K1919" t="s">
        <v>78</v>
      </c>
      <c r="L1919" t="s">
        <v>59</v>
      </c>
      <c r="M1919" t="s">
        <v>2991</v>
      </c>
      <c r="N1919">
        <v>0.56000000000000005</v>
      </c>
      <c r="O1919" t="s">
        <v>33</v>
      </c>
      <c r="P1919" t="s">
        <v>34</v>
      </c>
      <c r="Q1919" t="s">
        <v>1741</v>
      </c>
      <c r="R1919" t="s">
        <v>2990</v>
      </c>
      <c r="S1919">
        <v>83616</v>
      </c>
      <c r="T1919" s="3">
        <v>42128</v>
      </c>
      <c r="U1919" s="3">
        <v>42128</v>
      </c>
      <c r="V1919">
        <v>605.04719999999998</v>
      </c>
      <c r="W1919">
        <v>15</v>
      </c>
      <c r="X1919">
        <v>876.88</v>
      </c>
      <c r="Y1919">
        <v>88588</v>
      </c>
    </row>
    <row r="1920" spans="1:25" x14ac:dyDescent="0.25">
      <c r="A1920">
        <v>22597</v>
      </c>
      <c r="B1920" t="s">
        <v>25</v>
      </c>
      <c r="C1920">
        <v>0.09</v>
      </c>
      <c r="D1920">
        <v>28.53</v>
      </c>
      <c r="E1920">
        <v>1.49</v>
      </c>
      <c r="F1920">
        <v>3359</v>
      </c>
      <c r="G1920" t="s">
        <v>2992</v>
      </c>
      <c r="H1920" t="s">
        <v>49</v>
      </c>
      <c r="I1920" t="s">
        <v>40</v>
      </c>
      <c r="J1920" t="s">
        <v>29</v>
      </c>
      <c r="K1920" t="s">
        <v>109</v>
      </c>
      <c r="L1920" t="s">
        <v>59</v>
      </c>
      <c r="M1920" t="s">
        <v>332</v>
      </c>
      <c r="N1920">
        <v>0.38</v>
      </c>
      <c r="O1920" t="s">
        <v>33</v>
      </c>
      <c r="P1920" t="s">
        <v>61</v>
      </c>
      <c r="Q1920" t="s">
        <v>1858</v>
      </c>
      <c r="R1920" t="s">
        <v>2993</v>
      </c>
      <c r="S1920">
        <v>53213</v>
      </c>
      <c r="T1920" s="3">
        <v>42122</v>
      </c>
      <c r="U1920" s="3">
        <v>42124</v>
      </c>
      <c r="V1920">
        <v>107.45461999999999</v>
      </c>
      <c r="W1920">
        <v>6</v>
      </c>
      <c r="X1920">
        <v>157.33000000000001</v>
      </c>
      <c r="Y1920">
        <v>91437</v>
      </c>
    </row>
    <row r="1921" spans="1:25" x14ac:dyDescent="0.25">
      <c r="A1921">
        <v>23359</v>
      </c>
      <c r="B1921" t="s">
        <v>37</v>
      </c>
      <c r="C1921">
        <v>0.02</v>
      </c>
      <c r="D1921">
        <v>9.11</v>
      </c>
      <c r="E1921">
        <v>2.15</v>
      </c>
      <c r="F1921">
        <v>3360</v>
      </c>
      <c r="G1921" t="s">
        <v>2994</v>
      </c>
      <c r="H1921" t="s">
        <v>49</v>
      </c>
      <c r="I1921" t="s">
        <v>40</v>
      </c>
      <c r="J1921" t="s">
        <v>29</v>
      </c>
      <c r="K1921" t="s">
        <v>93</v>
      </c>
      <c r="L1921" t="s">
        <v>31</v>
      </c>
      <c r="M1921" t="s">
        <v>1258</v>
      </c>
      <c r="N1921">
        <v>0.4</v>
      </c>
      <c r="O1921" t="s">
        <v>33</v>
      </c>
      <c r="P1921" t="s">
        <v>61</v>
      </c>
      <c r="Q1921" t="s">
        <v>1858</v>
      </c>
      <c r="R1921" t="s">
        <v>2995</v>
      </c>
      <c r="S1921">
        <v>53214</v>
      </c>
      <c r="T1921" s="3">
        <v>42083</v>
      </c>
      <c r="U1921" s="3">
        <v>42085</v>
      </c>
      <c r="V1921">
        <v>18.41</v>
      </c>
      <c r="W1921">
        <v>3</v>
      </c>
      <c r="X1921">
        <v>27.37</v>
      </c>
      <c r="Y1921">
        <v>91435</v>
      </c>
    </row>
    <row r="1922" spans="1:25" x14ac:dyDescent="0.25">
      <c r="A1922">
        <v>23360</v>
      </c>
      <c r="B1922" t="s">
        <v>37</v>
      </c>
      <c r="C1922">
        <v>0.06</v>
      </c>
      <c r="D1922">
        <v>12.64</v>
      </c>
      <c r="E1922">
        <v>4.9800000000000004</v>
      </c>
      <c r="F1922">
        <v>3361</v>
      </c>
      <c r="G1922" t="s">
        <v>2996</v>
      </c>
      <c r="H1922" t="s">
        <v>49</v>
      </c>
      <c r="I1922" t="s">
        <v>40</v>
      </c>
      <c r="J1922" t="s">
        <v>41</v>
      </c>
      <c r="K1922" t="s">
        <v>50</v>
      </c>
      <c r="L1922" t="s">
        <v>51</v>
      </c>
      <c r="M1922" t="s">
        <v>625</v>
      </c>
      <c r="N1922">
        <v>0.48</v>
      </c>
      <c r="O1922" t="s">
        <v>33</v>
      </c>
      <c r="P1922" t="s">
        <v>61</v>
      </c>
      <c r="Q1922" t="s">
        <v>1858</v>
      </c>
      <c r="R1922" t="s">
        <v>2997</v>
      </c>
      <c r="S1922">
        <v>53095</v>
      </c>
      <c r="T1922" s="3">
        <v>42083</v>
      </c>
      <c r="U1922" s="3">
        <v>42085</v>
      </c>
      <c r="V1922">
        <v>65.63</v>
      </c>
      <c r="W1922">
        <v>8</v>
      </c>
      <c r="X1922">
        <v>98.16</v>
      </c>
      <c r="Y1922">
        <v>91435</v>
      </c>
    </row>
    <row r="1923" spans="1:25" x14ac:dyDescent="0.25">
      <c r="A1923">
        <v>24802</v>
      </c>
      <c r="B1923" t="s">
        <v>56</v>
      </c>
      <c r="C1923">
        <v>0.04</v>
      </c>
      <c r="D1923">
        <v>7.96</v>
      </c>
      <c r="E1923">
        <v>4.95</v>
      </c>
      <c r="F1923">
        <v>3361</v>
      </c>
      <c r="G1923" t="s">
        <v>2996</v>
      </c>
      <c r="H1923" t="s">
        <v>49</v>
      </c>
      <c r="I1923" t="s">
        <v>40</v>
      </c>
      <c r="J1923" t="s">
        <v>41</v>
      </c>
      <c r="K1923" t="s">
        <v>50</v>
      </c>
      <c r="L1923" t="s">
        <v>59</v>
      </c>
      <c r="M1923" t="s">
        <v>1285</v>
      </c>
      <c r="N1923">
        <v>0.41</v>
      </c>
      <c r="O1923" t="s">
        <v>33</v>
      </c>
      <c r="P1923" t="s">
        <v>61</v>
      </c>
      <c r="Q1923" t="s">
        <v>1858</v>
      </c>
      <c r="R1923" t="s">
        <v>2997</v>
      </c>
      <c r="S1923">
        <v>53095</v>
      </c>
      <c r="T1923" s="3">
        <v>42030</v>
      </c>
      <c r="U1923" s="3">
        <v>42030</v>
      </c>
      <c r="V1923">
        <v>-7.73</v>
      </c>
      <c r="W1923">
        <v>15</v>
      </c>
      <c r="X1923">
        <v>116.11</v>
      </c>
      <c r="Y1923">
        <v>91436</v>
      </c>
    </row>
    <row r="1924" spans="1:25" x14ac:dyDescent="0.25">
      <c r="A1924">
        <v>23887</v>
      </c>
      <c r="B1924" t="s">
        <v>56</v>
      </c>
      <c r="C1924">
        <v>0.03</v>
      </c>
      <c r="D1924">
        <v>4.9800000000000004</v>
      </c>
      <c r="E1924">
        <v>4.95</v>
      </c>
      <c r="F1924">
        <v>3361</v>
      </c>
      <c r="G1924" t="s">
        <v>2996</v>
      </c>
      <c r="H1924" t="s">
        <v>49</v>
      </c>
      <c r="I1924" t="s">
        <v>40</v>
      </c>
      <c r="J1924" t="s">
        <v>29</v>
      </c>
      <c r="K1924" t="s">
        <v>109</v>
      </c>
      <c r="L1924" t="s">
        <v>59</v>
      </c>
      <c r="M1924" t="s">
        <v>2498</v>
      </c>
      <c r="N1924">
        <v>0.37</v>
      </c>
      <c r="O1924" t="s">
        <v>33</v>
      </c>
      <c r="P1924" t="s">
        <v>61</v>
      </c>
      <c r="Q1924" t="s">
        <v>1858</v>
      </c>
      <c r="R1924" t="s">
        <v>2997</v>
      </c>
      <c r="S1924">
        <v>53095</v>
      </c>
      <c r="T1924" s="3">
        <v>42164</v>
      </c>
      <c r="U1924" s="3">
        <v>42166</v>
      </c>
      <c r="V1924">
        <v>-47.995249999999999</v>
      </c>
      <c r="W1924">
        <v>19</v>
      </c>
      <c r="X1924">
        <v>95</v>
      </c>
      <c r="Y1924">
        <v>91438</v>
      </c>
    </row>
    <row r="1925" spans="1:25" x14ac:dyDescent="0.25">
      <c r="A1925">
        <v>19749</v>
      </c>
      <c r="B1925" t="s">
        <v>106</v>
      </c>
      <c r="C1925">
        <v>0.1</v>
      </c>
      <c r="D1925">
        <v>80.97</v>
      </c>
      <c r="E1925">
        <v>33.6</v>
      </c>
      <c r="F1925">
        <v>3366</v>
      </c>
      <c r="G1925" t="s">
        <v>2998</v>
      </c>
      <c r="H1925" t="s">
        <v>39</v>
      </c>
      <c r="I1925" t="s">
        <v>40</v>
      </c>
      <c r="J1925" t="s">
        <v>77</v>
      </c>
      <c r="K1925" t="s">
        <v>85</v>
      </c>
      <c r="L1925" t="s">
        <v>43</v>
      </c>
      <c r="M1925" t="s">
        <v>2032</v>
      </c>
      <c r="N1925">
        <v>0.37</v>
      </c>
      <c r="O1925" t="s">
        <v>33</v>
      </c>
      <c r="P1925" t="s">
        <v>53</v>
      </c>
      <c r="Q1925" t="s">
        <v>154</v>
      </c>
      <c r="R1925" t="s">
        <v>309</v>
      </c>
      <c r="S1925">
        <v>45373</v>
      </c>
      <c r="T1925" s="3">
        <v>42148</v>
      </c>
      <c r="U1925" s="3">
        <v>42153</v>
      </c>
      <c r="V1925">
        <v>66.22</v>
      </c>
      <c r="W1925">
        <v>11</v>
      </c>
      <c r="X1925">
        <v>837.57</v>
      </c>
      <c r="Y1925">
        <v>90501</v>
      </c>
    </row>
    <row r="1926" spans="1:25" x14ac:dyDescent="0.25">
      <c r="A1926">
        <v>19750</v>
      </c>
      <c r="B1926" t="s">
        <v>106</v>
      </c>
      <c r="C1926">
        <v>0.02</v>
      </c>
      <c r="D1926">
        <v>6.48</v>
      </c>
      <c r="E1926">
        <v>5.1100000000000003</v>
      </c>
      <c r="F1926">
        <v>3366</v>
      </c>
      <c r="G1926" t="s">
        <v>2998</v>
      </c>
      <c r="H1926" t="s">
        <v>49</v>
      </c>
      <c r="I1926" t="s">
        <v>40</v>
      </c>
      <c r="J1926" t="s">
        <v>29</v>
      </c>
      <c r="K1926" t="s">
        <v>93</v>
      </c>
      <c r="L1926" t="s">
        <v>59</v>
      </c>
      <c r="M1926" t="s">
        <v>992</v>
      </c>
      <c r="N1926">
        <v>0.37</v>
      </c>
      <c r="O1926" t="s">
        <v>33</v>
      </c>
      <c r="P1926" t="s">
        <v>53</v>
      </c>
      <c r="Q1926" t="s">
        <v>154</v>
      </c>
      <c r="R1926" t="s">
        <v>309</v>
      </c>
      <c r="S1926">
        <v>45373</v>
      </c>
      <c r="T1926" s="3">
        <v>42148</v>
      </c>
      <c r="U1926" s="3">
        <v>42152</v>
      </c>
      <c r="V1926">
        <v>-23.53</v>
      </c>
      <c r="W1926">
        <v>8</v>
      </c>
      <c r="X1926">
        <v>56.22</v>
      </c>
      <c r="Y1926">
        <v>90501</v>
      </c>
    </row>
    <row r="1927" spans="1:25" x14ac:dyDescent="0.25">
      <c r="A1927">
        <v>23428</v>
      </c>
      <c r="B1927" t="s">
        <v>47</v>
      </c>
      <c r="C1927">
        <v>0.08</v>
      </c>
      <c r="D1927">
        <v>30.97</v>
      </c>
      <c r="E1927">
        <v>4</v>
      </c>
      <c r="F1927">
        <v>3367</v>
      </c>
      <c r="G1927" t="s">
        <v>2999</v>
      </c>
      <c r="H1927" t="s">
        <v>49</v>
      </c>
      <c r="I1927" t="s">
        <v>40</v>
      </c>
      <c r="J1927" t="s">
        <v>77</v>
      </c>
      <c r="K1927" t="s">
        <v>180</v>
      </c>
      <c r="L1927" t="s">
        <v>59</v>
      </c>
      <c r="M1927" t="s">
        <v>2702</v>
      </c>
      <c r="N1927">
        <v>0.74</v>
      </c>
      <c r="O1927" t="s">
        <v>33</v>
      </c>
      <c r="P1927" t="s">
        <v>53</v>
      </c>
      <c r="Q1927" t="s">
        <v>154</v>
      </c>
      <c r="R1927" t="s">
        <v>3000</v>
      </c>
      <c r="S1927">
        <v>43221</v>
      </c>
      <c r="T1927" s="3">
        <v>42126</v>
      </c>
      <c r="U1927" s="3">
        <v>42127</v>
      </c>
      <c r="V1927">
        <v>10.680000000000014</v>
      </c>
      <c r="W1927">
        <v>26</v>
      </c>
      <c r="X1927">
        <v>758.97</v>
      </c>
      <c r="Y1927">
        <v>90502</v>
      </c>
    </row>
    <row r="1928" spans="1:25" x14ac:dyDescent="0.25">
      <c r="A1928">
        <v>23429</v>
      </c>
      <c r="B1928" t="s">
        <v>47</v>
      </c>
      <c r="C1928">
        <v>0.1</v>
      </c>
      <c r="D1928">
        <v>4.13</v>
      </c>
      <c r="E1928">
        <v>0.5</v>
      </c>
      <c r="F1928">
        <v>3367</v>
      </c>
      <c r="G1928" t="s">
        <v>2999</v>
      </c>
      <c r="H1928" t="s">
        <v>27</v>
      </c>
      <c r="I1928" t="s">
        <v>40</v>
      </c>
      <c r="J1928" t="s">
        <v>29</v>
      </c>
      <c r="K1928" t="s">
        <v>134</v>
      </c>
      <c r="L1928" t="s">
        <v>59</v>
      </c>
      <c r="M1928" t="s">
        <v>3001</v>
      </c>
      <c r="N1928">
        <v>0.39</v>
      </c>
      <c r="O1928" t="s">
        <v>33</v>
      </c>
      <c r="P1928" t="s">
        <v>53</v>
      </c>
      <c r="Q1928" t="s">
        <v>154</v>
      </c>
      <c r="R1928" t="s">
        <v>3000</v>
      </c>
      <c r="S1928">
        <v>43221</v>
      </c>
      <c r="T1928" s="3">
        <v>42126</v>
      </c>
      <c r="U1928" s="3">
        <v>42128</v>
      </c>
      <c r="V1928">
        <v>58.263599999999997</v>
      </c>
      <c r="W1928">
        <v>18</v>
      </c>
      <c r="X1928">
        <v>84.44</v>
      </c>
      <c r="Y1928">
        <v>90502</v>
      </c>
    </row>
    <row r="1929" spans="1:25" x14ac:dyDescent="0.25">
      <c r="A1929">
        <v>26104</v>
      </c>
      <c r="B1929" t="s">
        <v>56</v>
      </c>
      <c r="C1929">
        <v>0.06</v>
      </c>
      <c r="D1929">
        <v>7.1</v>
      </c>
      <c r="E1929">
        <v>6.05</v>
      </c>
      <c r="F1929">
        <v>3369</v>
      </c>
      <c r="G1929" t="s">
        <v>3002</v>
      </c>
      <c r="H1929" t="s">
        <v>49</v>
      </c>
      <c r="I1929" t="s">
        <v>40</v>
      </c>
      <c r="J1929" t="s">
        <v>29</v>
      </c>
      <c r="K1929" t="s">
        <v>109</v>
      </c>
      <c r="L1929" t="s">
        <v>59</v>
      </c>
      <c r="M1929" t="s">
        <v>651</v>
      </c>
      <c r="N1929">
        <v>0.39</v>
      </c>
      <c r="O1929" t="s">
        <v>33</v>
      </c>
      <c r="P1929" t="s">
        <v>53</v>
      </c>
      <c r="Q1929" t="s">
        <v>154</v>
      </c>
      <c r="R1929" t="s">
        <v>1511</v>
      </c>
      <c r="S1929">
        <v>43081</v>
      </c>
      <c r="T1929" s="3">
        <v>42047</v>
      </c>
      <c r="U1929" s="3">
        <v>42048</v>
      </c>
      <c r="V1929">
        <v>-42.170500000000004</v>
      </c>
      <c r="W1929">
        <v>4</v>
      </c>
      <c r="X1929">
        <v>29.99</v>
      </c>
      <c r="Y1929">
        <v>90500</v>
      </c>
    </row>
    <row r="1930" spans="1:25" x14ac:dyDescent="0.25">
      <c r="A1930">
        <v>18311</v>
      </c>
      <c r="B1930" t="s">
        <v>56</v>
      </c>
      <c r="C1930">
        <v>0.01</v>
      </c>
      <c r="D1930">
        <v>179.29</v>
      </c>
      <c r="E1930">
        <v>29.21</v>
      </c>
      <c r="F1930">
        <v>3374</v>
      </c>
      <c r="G1930" t="s">
        <v>3003</v>
      </c>
      <c r="H1930" t="s">
        <v>39</v>
      </c>
      <c r="I1930" t="s">
        <v>28</v>
      </c>
      <c r="J1930" t="s">
        <v>41</v>
      </c>
      <c r="K1930" t="s">
        <v>152</v>
      </c>
      <c r="L1930" t="s">
        <v>121</v>
      </c>
      <c r="M1930" t="s">
        <v>629</v>
      </c>
      <c r="N1930">
        <v>0.76</v>
      </c>
      <c r="O1930" t="s">
        <v>33</v>
      </c>
      <c r="P1930" t="s">
        <v>53</v>
      </c>
      <c r="Q1930" t="s">
        <v>415</v>
      </c>
      <c r="R1930" t="s">
        <v>3004</v>
      </c>
      <c r="S1930">
        <v>21113</v>
      </c>
      <c r="T1930" s="3">
        <v>42157</v>
      </c>
      <c r="U1930" s="3">
        <v>42159</v>
      </c>
      <c r="V1930">
        <v>66.362220000000008</v>
      </c>
      <c r="W1930">
        <v>8</v>
      </c>
      <c r="X1930">
        <v>1487.9</v>
      </c>
      <c r="Y1930">
        <v>87473</v>
      </c>
    </row>
    <row r="1931" spans="1:25" x14ac:dyDescent="0.25">
      <c r="A1931">
        <v>18320</v>
      </c>
      <c r="B1931" t="s">
        <v>25</v>
      </c>
      <c r="C1931">
        <v>0.05</v>
      </c>
      <c r="D1931">
        <v>73.98</v>
      </c>
      <c r="E1931">
        <v>12.14</v>
      </c>
      <c r="F1931">
        <v>3374</v>
      </c>
      <c r="G1931" t="s">
        <v>3003</v>
      </c>
      <c r="H1931" t="s">
        <v>49</v>
      </c>
      <c r="I1931" t="s">
        <v>40</v>
      </c>
      <c r="J1931" t="s">
        <v>77</v>
      </c>
      <c r="K1931" t="s">
        <v>180</v>
      </c>
      <c r="L1931" t="s">
        <v>59</v>
      </c>
      <c r="M1931" t="s">
        <v>372</v>
      </c>
      <c r="N1931">
        <v>0.67</v>
      </c>
      <c r="O1931" t="s">
        <v>33</v>
      </c>
      <c r="P1931" t="s">
        <v>53</v>
      </c>
      <c r="Q1931" t="s">
        <v>415</v>
      </c>
      <c r="R1931" t="s">
        <v>3004</v>
      </c>
      <c r="S1931">
        <v>21113</v>
      </c>
      <c r="T1931" s="3">
        <v>42184</v>
      </c>
      <c r="U1931" s="3">
        <v>42185</v>
      </c>
      <c r="V1931">
        <v>-1.904000000000019</v>
      </c>
      <c r="W1931">
        <v>8</v>
      </c>
      <c r="X1931">
        <v>600.4</v>
      </c>
      <c r="Y1931">
        <v>87474</v>
      </c>
    </row>
    <row r="1932" spans="1:25" x14ac:dyDescent="0.25">
      <c r="A1932">
        <v>18321</v>
      </c>
      <c r="B1932" t="s">
        <v>25</v>
      </c>
      <c r="C1932">
        <v>0</v>
      </c>
      <c r="D1932">
        <v>5.98</v>
      </c>
      <c r="E1932">
        <v>7.15</v>
      </c>
      <c r="F1932">
        <v>3374</v>
      </c>
      <c r="G1932" t="s">
        <v>3003</v>
      </c>
      <c r="H1932" t="s">
        <v>49</v>
      </c>
      <c r="I1932" t="s">
        <v>40</v>
      </c>
      <c r="J1932" t="s">
        <v>29</v>
      </c>
      <c r="K1932" t="s">
        <v>93</v>
      </c>
      <c r="L1932" t="s">
        <v>59</v>
      </c>
      <c r="M1932" t="s">
        <v>2986</v>
      </c>
      <c r="N1932">
        <v>0.36</v>
      </c>
      <c r="O1932" t="s">
        <v>33</v>
      </c>
      <c r="P1932" t="s">
        <v>53</v>
      </c>
      <c r="Q1932" t="s">
        <v>415</v>
      </c>
      <c r="R1932" t="s">
        <v>3004</v>
      </c>
      <c r="S1932">
        <v>21113</v>
      </c>
      <c r="T1932" s="3">
        <v>42184</v>
      </c>
      <c r="U1932" s="3">
        <v>42186</v>
      </c>
      <c r="V1932">
        <v>-37.048000000000002</v>
      </c>
      <c r="W1932">
        <v>5</v>
      </c>
      <c r="X1932">
        <v>34.25</v>
      </c>
      <c r="Y1932">
        <v>87474</v>
      </c>
    </row>
    <row r="1933" spans="1:25" x14ac:dyDescent="0.25">
      <c r="A1933">
        <v>18322</v>
      </c>
      <c r="B1933" t="s">
        <v>25</v>
      </c>
      <c r="C1933">
        <v>0.09</v>
      </c>
      <c r="D1933">
        <v>3.57</v>
      </c>
      <c r="E1933">
        <v>4.17</v>
      </c>
      <c r="F1933">
        <v>3374</v>
      </c>
      <c r="G1933" t="s">
        <v>3003</v>
      </c>
      <c r="H1933" t="s">
        <v>49</v>
      </c>
      <c r="I1933" t="s">
        <v>40</v>
      </c>
      <c r="J1933" t="s">
        <v>29</v>
      </c>
      <c r="K1933" t="s">
        <v>30</v>
      </c>
      <c r="L1933" t="s">
        <v>51</v>
      </c>
      <c r="M1933" t="s">
        <v>2566</v>
      </c>
      <c r="N1933">
        <v>0.59</v>
      </c>
      <c r="O1933" t="s">
        <v>33</v>
      </c>
      <c r="P1933" t="s">
        <v>53</v>
      </c>
      <c r="Q1933" t="s">
        <v>415</v>
      </c>
      <c r="R1933" t="s">
        <v>3004</v>
      </c>
      <c r="S1933">
        <v>21113</v>
      </c>
      <c r="T1933" s="3">
        <v>42184</v>
      </c>
      <c r="U1933" s="3">
        <v>42186</v>
      </c>
      <c r="V1933">
        <v>-56.887999999999998</v>
      </c>
      <c r="W1933">
        <v>9</v>
      </c>
      <c r="X1933">
        <v>31.45</v>
      </c>
      <c r="Y1933">
        <v>87474</v>
      </c>
    </row>
    <row r="1934" spans="1:25" x14ac:dyDescent="0.25">
      <c r="A1934">
        <v>22378</v>
      </c>
      <c r="B1934" t="s">
        <v>47</v>
      </c>
      <c r="C1934">
        <v>0</v>
      </c>
      <c r="D1934">
        <v>19.98</v>
      </c>
      <c r="E1934">
        <v>5.97</v>
      </c>
      <c r="F1934">
        <v>3379</v>
      </c>
      <c r="G1934" t="s">
        <v>3005</v>
      </c>
      <c r="H1934" t="s">
        <v>27</v>
      </c>
      <c r="I1934" t="s">
        <v>28</v>
      </c>
      <c r="J1934" t="s">
        <v>29</v>
      </c>
      <c r="K1934" t="s">
        <v>93</v>
      </c>
      <c r="L1934" t="s">
        <v>59</v>
      </c>
      <c r="M1934" t="s">
        <v>3006</v>
      </c>
      <c r="N1934">
        <v>0.38</v>
      </c>
      <c r="O1934" t="s">
        <v>33</v>
      </c>
      <c r="P1934" t="s">
        <v>136</v>
      </c>
      <c r="Q1934" t="s">
        <v>387</v>
      </c>
      <c r="R1934" t="s">
        <v>3007</v>
      </c>
      <c r="S1934">
        <v>30144</v>
      </c>
      <c r="T1934" s="3">
        <v>42089</v>
      </c>
      <c r="U1934" s="3">
        <v>42092</v>
      </c>
      <c r="V1934">
        <v>-189.714</v>
      </c>
      <c r="W1934">
        <v>12</v>
      </c>
      <c r="X1934">
        <v>249.07</v>
      </c>
      <c r="Y1934">
        <v>88837</v>
      </c>
    </row>
    <row r="1935" spans="1:25" x14ac:dyDescent="0.25">
      <c r="A1935">
        <v>20366</v>
      </c>
      <c r="B1935" t="s">
        <v>47</v>
      </c>
      <c r="C1935">
        <v>0.05</v>
      </c>
      <c r="D1935">
        <v>3.14</v>
      </c>
      <c r="E1935">
        <v>1.92</v>
      </c>
      <c r="F1935">
        <v>3379</v>
      </c>
      <c r="G1935" t="s">
        <v>3005</v>
      </c>
      <c r="H1935" t="s">
        <v>27</v>
      </c>
      <c r="I1935" t="s">
        <v>40</v>
      </c>
      <c r="J1935" t="s">
        <v>29</v>
      </c>
      <c r="K1935" t="s">
        <v>174</v>
      </c>
      <c r="L1935" t="s">
        <v>31</v>
      </c>
      <c r="M1935" t="s">
        <v>2657</v>
      </c>
      <c r="N1935">
        <v>0.84</v>
      </c>
      <c r="O1935" t="s">
        <v>33</v>
      </c>
      <c r="P1935" t="s">
        <v>136</v>
      </c>
      <c r="Q1935" t="s">
        <v>387</v>
      </c>
      <c r="R1935" t="s">
        <v>3007</v>
      </c>
      <c r="S1935">
        <v>30144</v>
      </c>
      <c r="T1935" s="3">
        <v>42119</v>
      </c>
      <c r="U1935" s="3">
        <v>42120</v>
      </c>
      <c r="V1935">
        <v>1628.37</v>
      </c>
      <c r="W1935">
        <v>18</v>
      </c>
      <c r="X1935">
        <v>59.22</v>
      </c>
      <c r="Y1935">
        <v>88839</v>
      </c>
    </row>
    <row r="1936" spans="1:25" x14ac:dyDescent="0.25">
      <c r="A1936">
        <v>23181</v>
      </c>
      <c r="B1936" t="s">
        <v>47</v>
      </c>
      <c r="C1936">
        <v>0.03</v>
      </c>
      <c r="D1936">
        <v>315.98</v>
      </c>
      <c r="E1936">
        <v>19.989999999999998</v>
      </c>
      <c r="F1936">
        <v>3380</v>
      </c>
      <c r="G1936" t="s">
        <v>3008</v>
      </c>
      <c r="H1936" t="s">
        <v>49</v>
      </c>
      <c r="I1936" t="s">
        <v>40</v>
      </c>
      <c r="J1936" t="s">
        <v>29</v>
      </c>
      <c r="K1936" t="s">
        <v>109</v>
      </c>
      <c r="L1936" t="s">
        <v>59</v>
      </c>
      <c r="M1936" t="s">
        <v>2807</v>
      </c>
      <c r="N1936">
        <v>0.38</v>
      </c>
      <c r="O1936" t="s">
        <v>33</v>
      </c>
      <c r="P1936" t="s">
        <v>136</v>
      </c>
      <c r="Q1936" t="s">
        <v>387</v>
      </c>
      <c r="R1936" t="s">
        <v>3009</v>
      </c>
      <c r="S1936">
        <v>30240</v>
      </c>
      <c r="T1936" s="3">
        <v>42114</v>
      </c>
      <c r="U1936" s="3">
        <v>42116</v>
      </c>
      <c r="V1936">
        <v>-4.4800000000000004</v>
      </c>
      <c r="W1936">
        <v>18</v>
      </c>
      <c r="X1936">
        <v>5572.18</v>
      </c>
      <c r="Y1936">
        <v>88838</v>
      </c>
    </row>
    <row r="1937" spans="1:25" x14ac:dyDescent="0.25">
      <c r="A1937">
        <v>23182</v>
      </c>
      <c r="B1937" t="s">
        <v>47</v>
      </c>
      <c r="C1937">
        <v>0.09</v>
      </c>
      <c r="D1937">
        <v>276.2</v>
      </c>
      <c r="E1937">
        <v>24.49</v>
      </c>
      <c r="F1937">
        <v>3380</v>
      </c>
      <c r="G1937" t="s">
        <v>3008</v>
      </c>
      <c r="H1937" t="s">
        <v>49</v>
      </c>
      <c r="I1937" t="s">
        <v>40</v>
      </c>
      <c r="J1937" t="s">
        <v>41</v>
      </c>
      <c r="K1937" t="s">
        <v>42</v>
      </c>
      <c r="L1937" t="s">
        <v>236</v>
      </c>
      <c r="M1937" t="s">
        <v>438</v>
      </c>
      <c r="O1937" t="s">
        <v>33</v>
      </c>
      <c r="P1937" t="s">
        <v>136</v>
      </c>
      <c r="Q1937" t="s">
        <v>387</v>
      </c>
      <c r="R1937" t="s">
        <v>3009</v>
      </c>
      <c r="S1937">
        <v>30240</v>
      </c>
      <c r="T1937" s="3">
        <v>42114</v>
      </c>
      <c r="U1937" s="3">
        <v>42115</v>
      </c>
      <c r="V1937">
        <v>3193.2840000000001</v>
      </c>
      <c r="W1937">
        <v>11</v>
      </c>
      <c r="X1937">
        <v>2941.42</v>
      </c>
      <c r="Y1937">
        <v>88838</v>
      </c>
    </row>
    <row r="1938" spans="1:25" x14ac:dyDescent="0.25">
      <c r="A1938">
        <v>23183</v>
      </c>
      <c r="B1938" t="s">
        <v>47</v>
      </c>
      <c r="C1938">
        <v>0.03</v>
      </c>
      <c r="D1938">
        <v>63.94</v>
      </c>
      <c r="E1938">
        <v>14.48</v>
      </c>
      <c r="F1938">
        <v>3380</v>
      </c>
      <c r="G1938" t="s">
        <v>3008</v>
      </c>
      <c r="H1938" t="s">
        <v>49</v>
      </c>
      <c r="I1938" t="s">
        <v>40</v>
      </c>
      <c r="J1938" t="s">
        <v>41</v>
      </c>
      <c r="K1938" t="s">
        <v>50</v>
      </c>
      <c r="L1938" t="s">
        <v>59</v>
      </c>
      <c r="M1938" t="s">
        <v>519</v>
      </c>
      <c r="N1938">
        <v>0.46</v>
      </c>
      <c r="O1938" t="s">
        <v>33</v>
      </c>
      <c r="P1938" t="s">
        <v>136</v>
      </c>
      <c r="Q1938" t="s">
        <v>387</v>
      </c>
      <c r="R1938" t="s">
        <v>3009</v>
      </c>
      <c r="S1938">
        <v>30240</v>
      </c>
      <c r="T1938" s="3">
        <v>42114</v>
      </c>
      <c r="U1938" s="3">
        <v>42115</v>
      </c>
      <c r="V1938">
        <v>43.691699999999997</v>
      </c>
      <c r="W1938">
        <v>8</v>
      </c>
      <c r="X1938">
        <v>522.46</v>
      </c>
      <c r="Y1938">
        <v>88838</v>
      </c>
    </row>
    <row r="1939" spans="1:25" x14ac:dyDescent="0.25">
      <c r="A1939">
        <v>24161</v>
      </c>
      <c r="B1939" t="s">
        <v>37</v>
      </c>
      <c r="C1939">
        <v>0.05</v>
      </c>
      <c r="D1939">
        <v>11.97</v>
      </c>
      <c r="E1939">
        <v>5.81</v>
      </c>
      <c r="F1939">
        <v>3381</v>
      </c>
      <c r="G1939" t="s">
        <v>3010</v>
      </c>
      <c r="H1939" t="s">
        <v>49</v>
      </c>
      <c r="I1939" t="s">
        <v>28</v>
      </c>
      <c r="J1939" t="s">
        <v>29</v>
      </c>
      <c r="K1939" t="s">
        <v>30</v>
      </c>
      <c r="L1939" t="s">
        <v>51</v>
      </c>
      <c r="M1939" t="s">
        <v>3011</v>
      </c>
      <c r="N1939">
        <v>0.6</v>
      </c>
      <c r="O1939" t="s">
        <v>33</v>
      </c>
      <c r="P1939" t="s">
        <v>136</v>
      </c>
      <c r="Q1939" t="s">
        <v>387</v>
      </c>
      <c r="R1939" t="s">
        <v>3012</v>
      </c>
      <c r="S1939">
        <v>31204</v>
      </c>
      <c r="T1939" s="3">
        <v>42086</v>
      </c>
      <c r="U1939" s="3">
        <v>42088</v>
      </c>
      <c r="V1939">
        <v>349.05930000000001</v>
      </c>
      <c r="W1939">
        <v>2</v>
      </c>
      <c r="X1939">
        <v>25.31</v>
      </c>
      <c r="Y1939">
        <v>88836</v>
      </c>
    </row>
    <row r="1940" spans="1:25" x14ac:dyDescent="0.25">
      <c r="A1940">
        <v>25841</v>
      </c>
      <c r="B1940" t="s">
        <v>56</v>
      </c>
      <c r="C1940">
        <v>0.02</v>
      </c>
      <c r="D1940">
        <v>28.53</v>
      </c>
      <c r="E1940">
        <v>1.49</v>
      </c>
      <c r="F1940">
        <v>3381</v>
      </c>
      <c r="G1940" t="s">
        <v>3010</v>
      </c>
      <c r="H1940" t="s">
        <v>49</v>
      </c>
      <c r="I1940" t="s">
        <v>40</v>
      </c>
      <c r="J1940" t="s">
        <v>29</v>
      </c>
      <c r="K1940" t="s">
        <v>109</v>
      </c>
      <c r="L1940" t="s">
        <v>59</v>
      </c>
      <c r="M1940" t="s">
        <v>332</v>
      </c>
      <c r="N1940">
        <v>0.38</v>
      </c>
      <c r="O1940" t="s">
        <v>33</v>
      </c>
      <c r="P1940" t="s">
        <v>136</v>
      </c>
      <c r="Q1940" t="s">
        <v>387</v>
      </c>
      <c r="R1940" t="s">
        <v>3012</v>
      </c>
      <c r="S1940">
        <v>31204</v>
      </c>
      <c r="T1940" s="3">
        <v>42123</v>
      </c>
      <c r="U1940" s="3">
        <v>42123</v>
      </c>
      <c r="V1940">
        <v>1.9919999999999998</v>
      </c>
      <c r="W1940">
        <v>18</v>
      </c>
      <c r="X1940">
        <v>513.33000000000004</v>
      </c>
      <c r="Y1940">
        <v>88840</v>
      </c>
    </row>
    <row r="1941" spans="1:25" x14ac:dyDescent="0.25">
      <c r="A1941">
        <v>22341</v>
      </c>
      <c r="B1941" t="s">
        <v>106</v>
      </c>
      <c r="C1941">
        <v>0.04</v>
      </c>
      <c r="D1941">
        <v>2.98</v>
      </c>
      <c r="E1941">
        <v>2.0299999999999998</v>
      </c>
      <c r="F1941">
        <v>3385</v>
      </c>
      <c r="G1941" t="s">
        <v>3013</v>
      </c>
      <c r="H1941" t="s">
        <v>27</v>
      </c>
      <c r="I1941" t="s">
        <v>28</v>
      </c>
      <c r="J1941" t="s">
        <v>29</v>
      </c>
      <c r="K1941" t="s">
        <v>30</v>
      </c>
      <c r="L1941" t="s">
        <v>31</v>
      </c>
      <c r="M1941" t="s">
        <v>3014</v>
      </c>
      <c r="N1941">
        <v>0.56999999999999995</v>
      </c>
      <c r="O1941" t="s">
        <v>33</v>
      </c>
      <c r="P1941" t="s">
        <v>53</v>
      </c>
      <c r="Q1941" t="s">
        <v>154</v>
      </c>
      <c r="R1941" t="s">
        <v>3015</v>
      </c>
      <c r="S1941">
        <v>44512</v>
      </c>
      <c r="T1941" s="3">
        <v>42020</v>
      </c>
      <c r="U1941" s="3">
        <v>42020</v>
      </c>
      <c r="V1941">
        <v>-22.009999999999998</v>
      </c>
      <c r="W1941">
        <v>5</v>
      </c>
      <c r="X1941">
        <v>15.7</v>
      </c>
      <c r="Y1941">
        <v>88745</v>
      </c>
    </row>
    <row r="1942" spans="1:25" x14ac:dyDescent="0.25">
      <c r="A1942">
        <v>22342</v>
      </c>
      <c r="B1942" t="s">
        <v>106</v>
      </c>
      <c r="C1942">
        <v>0.01</v>
      </c>
      <c r="D1942">
        <v>125.99</v>
      </c>
      <c r="E1942">
        <v>8.99</v>
      </c>
      <c r="F1942">
        <v>3385</v>
      </c>
      <c r="G1942" t="s">
        <v>3013</v>
      </c>
      <c r="H1942" t="s">
        <v>49</v>
      </c>
      <c r="I1942" t="s">
        <v>28</v>
      </c>
      <c r="J1942" t="s">
        <v>77</v>
      </c>
      <c r="K1942" t="s">
        <v>78</v>
      </c>
      <c r="L1942" t="s">
        <v>59</v>
      </c>
      <c r="M1942" t="s">
        <v>465</v>
      </c>
      <c r="N1942">
        <v>0.59</v>
      </c>
      <c r="O1942" t="s">
        <v>33</v>
      </c>
      <c r="P1942" t="s">
        <v>53</v>
      </c>
      <c r="Q1942" t="s">
        <v>154</v>
      </c>
      <c r="R1942" t="s">
        <v>3015</v>
      </c>
      <c r="S1942">
        <v>44512</v>
      </c>
      <c r="T1942" s="3">
        <v>42020</v>
      </c>
      <c r="U1942" s="3">
        <v>42025</v>
      </c>
      <c r="V1942">
        <v>426.46032000000002</v>
      </c>
      <c r="W1942">
        <v>6</v>
      </c>
      <c r="X1942">
        <v>680.65</v>
      </c>
      <c r="Y1942">
        <v>88745</v>
      </c>
    </row>
    <row r="1943" spans="1:25" x14ac:dyDescent="0.25">
      <c r="A1943">
        <v>23190</v>
      </c>
      <c r="B1943" t="s">
        <v>47</v>
      </c>
      <c r="C1943">
        <v>0</v>
      </c>
      <c r="D1943">
        <v>2.61</v>
      </c>
      <c r="E1943">
        <v>0.5</v>
      </c>
      <c r="F1943">
        <v>3386</v>
      </c>
      <c r="G1943" t="s">
        <v>3016</v>
      </c>
      <c r="H1943" t="s">
        <v>49</v>
      </c>
      <c r="I1943" t="s">
        <v>28</v>
      </c>
      <c r="J1943" t="s">
        <v>29</v>
      </c>
      <c r="K1943" t="s">
        <v>134</v>
      </c>
      <c r="L1943" t="s">
        <v>59</v>
      </c>
      <c r="M1943" t="s">
        <v>1138</v>
      </c>
      <c r="N1943">
        <v>0.39</v>
      </c>
      <c r="O1943" t="s">
        <v>33</v>
      </c>
      <c r="P1943" t="s">
        <v>53</v>
      </c>
      <c r="Q1943" t="s">
        <v>154</v>
      </c>
      <c r="R1943" t="s">
        <v>614</v>
      </c>
      <c r="S1943">
        <v>43402</v>
      </c>
      <c r="T1943" s="3">
        <v>42127</v>
      </c>
      <c r="U1943" s="3">
        <v>42129</v>
      </c>
      <c r="V1943">
        <v>19.554599999999997</v>
      </c>
      <c r="W1943">
        <v>10</v>
      </c>
      <c r="X1943">
        <v>28.34</v>
      </c>
      <c r="Y1943">
        <v>88746</v>
      </c>
    </row>
    <row r="1944" spans="1:25" x14ac:dyDescent="0.25">
      <c r="A1944">
        <v>23191</v>
      </c>
      <c r="B1944" t="s">
        <v>47</v>
      </c>
      <c r="C1944">
        <v>0.04</v>
      </c>
      <c r="D1944">
        <v>25.38</v>
      </c>
      <c r="E1944">
        <v>8.99</v>
      </c>
      <c r="F1944">
        <v>3386</v>
      </c>
      <c r="G1944" t="s">
        <v>3016</v>
      </c>
      <c r="H1944" t="s">
        <v>27</v>
      </c>
      <c r="I1944" t="s">
        <v>28</v>
      </c>
      <c r="J1944" t="s">
        <v>41</v>
      </c>
      <c r="K1944" t="s">
        <v>50</v>
      </c>
      <c r="L1944" t="s">
        <v>51</v>
      </c>
      <c r="M1944" t="s">
        <v>762</v>
      </c>
      <c r="N1944">
        <v>0.5</v>
      </c>
      <c r="O1944" t="s">
        <v>33</v>
      </c>
      <c r="P1944" t="s">
        <v>53</v>
      </c>
      <c r="Q1944" t="s">
        <v>154</v>
      </c>
      <c r="R1944" t="s">
        <v>614</v>
      </c>
      <c r="S1944">
        <v>43402</v>
      </c>
      <c r="T1944" s="3">
        <v>42127</v>
      </c>
      <c r="U1944" s="3">
        <v>42130</v>
      </c>
      <c r="V1944">
        <v>152.48200000000003</v>
      </c>
      <c r="W1944">
        <v>35</v>
      </c>
      <c r="X1944">
        <v>861.3</v>
      </c>
      <c r="Y1944">
        <v>88746</v>
      </c>
    </row>
    <row r="1945" spans="1:25" x14ac:dyDescent="0.25">
      <c r="A1945">
        <v>19464</v>
      </c>
      <c r="B1945" t="s">
        <v>37</v>
      </c>
      <c r="C1945">
        <v>0.03</v>
      </c>
      <c r="D1945">
        <v>95.99</v>
      </c>
      <c r="E1945">
        <v>35</v>
      </c>
      <c r="F1945">
        <v>3388</v>
      </c>
      <c r="G1945" t="s">
        <v>3017</v>
      </c>
      <c r="H1945" t="s">
        <v>49</v>
      </c>
      <c r="I1945" t="s">
        <v>28</v>
      </c>
      <c r="J1945" t="s">
        <v>29</v>
      </c>
      <c r="K1945" t="s">
        <v>141</v>
      </c>
      <c r="L1945" t="s">
        <v>236</v>
      </c>
      <c r="M1945" t="s">
        <v>2111</v>
      </c>
      <c r="O1945" t="s">
        <v>33</v>
      </c>
      <c r="P1945" t="s">
        <v>34</v>
      </c>
      <c r="Q1945" t="s">
        <v>45</v>
      </c>
      <c r="R1945" t="s">
        <v>393</v>
      </c>
      <c r="S1945">
        <v>94533</v>
      </c>
      <c r="T1945" s="3">
        <v>42135</v>
      </c>
      <c r="U1945" s="3">
        <v>42136</v>
      </c>
      <c r="V1945">
        <v>67.012000000000057</v>
      </c>
      <c r="W1945">
        <v>9</v>
      </c>
      <c r="X1945">
        <v>894.64</v>
      </c>
      <c r="Y1945">
        <v>90154</v>
      </c>
    </row>
    <row r="1946" spans="1:25" x14ac:dyDescent="0.25">
      <c r="A1946">
        <v>18640</v>
      </c>
      <c r="B1946" t="s">
        <v>56</v>
      </c>
      <c r="C1946">
        <v>0.08</v>
      </c>
      <c r="D1946">
        <v>125.99</v>
      </c>
      <c r="E1946">
        <v>7.69</v>
      </c>
      <c r="F1946">
        <v>3393</v>
      </c>
      <c r="G1946" t="s">
        <v>3018</v>
      </c>
      <c r="H1946" t="s">
        <v>49</v>
      </c>
      <c r="I1946" t="s">
        <v>114</v>
      </c>
      <c r="J1946" t="s">
        <v>77</v>
      </c>
      <c r="K1946" t="s">
        <v>78</v>
      </c>
      <c r="L1946" t="s">
        <v>59</v>
      </c>
      <c r="M1946" t="s">
        <v>105</v>
      </c>
      <c r="N1946">
        <v>0.59</v>
      </c>
      <c r="O1946" t="s">
        <v>33</v>
      </c>
      <c r="P1946" t="s">
        <v>34</v>
      </c>
      <c r="Q1946" t="s">
        <v>35</v>
      </c>
      <c r="R1946" t="s">
        <v>3019</v>
      </c>
      <c r="S1946">
        <v>99163</v>
      </c>
      <c r="T1946" s="3">
        <v>42123</v>
      </c>
      <c r="U1946" s="3">
        <v>42124</v>
      </c>
      <c r="V1946">
        <v>374.625</v>
      </c>
      <c r="W1946">
        <v>7</v>
      </c>
      <c r="X1946">
        <v>710.36</v>
      </c>
      <c r="Y1946">
        <v>87908</v>
      </c>
    </row>
    <row r="1947" spans="1:25" x14ac:dyDescent="0.25">
      <c r="A1947">
        <v>19635</v>
      </c>
      <c r="B1947" t="s">
        <v>47</v>
      </c>
      <c r="C1947">
        <v>0.08</v>
      </c>
      <c r="D1947">
        <v>4.4800000000000004</v>
      </c>
      <c r="E1947">
        <v>2.5</v>
      </c>
      <c r="F1947">
        <v>3393</v>
      </c>
      <c r="G1947" t="s">
        <v>3018</v>
      </c>
      <c r="H1947" t="s">
        <v>49</v>
      </c>
      <c r="I1947" t="s">
        <v>114</v>
      </c>
      <c r="J1947" t="s">
        <v>29</v>
      </c>
      <c r="K1947" t="s">
        <v>69</v>
      </c>
      <c r="L1947" t="s">
        <v>59</v>
      </c>
      <c r="M1947" t="s">
        <v>1130</v>
      </c>
      <c r="N1947">
        <v>0.37</v>
      </c>
      <c r="O1947" t="s">
        <v>33</v>
      </c>
      <c r="P1947" t="s">
        <v>34</v>
      </c>
      <c r="Q1947" t="s">
        <v>35</v>
      </c>
      <c r="R1947" t="s">
        <v>3019</v>
      </c>
      <c r="S1947">
        <v>99163</v>
      </c>
      <c r="T1947" s="3">
        <v>42049</v>
      </c>
      <c r="U1947" s="3">
        <v>42050</v>
      </c>
      <c r="V1947">
        <v>-3.2448000000000001</v>
      </c>
      <c r="W1947">
        <v>19</v>
      </c>
      <c r="X1947">
        <v>80.2</v>
      </c>
      <c r="Y1947">
        <v>87909</v>
      </c>
    </row>
    <row r="1948" spans="1:25" x14ac:dyDescent="0.25">
      <c r="A1948">
        <v>20624</v>
      </c>
      <c r="B1948" t="s">
        <v>106</v>
      </c>
      <c r="C1948">
        <v>0</v>
      </c>
      <c r="D1948">
        <v>1270.99</v>
      </c>
      <c r="E1948">
        <v>19.989999999999998</v>
      </c>
      <c r="F1948">
        <v>3397</v>
      </c>
      <c r="G1948" t="s">
        <v>3020</v>
      </c>
      <c r="H1948" t="s">
        <v>49</v>
      </c>
      <c r="I1948" t="s">
        <v>58</v>
      </c>
      <c r="J1948" t="s">
        <v>29</v>
      </c>
      <c r="K1948" t="s">
        <v>109</v>
      </c>
      <c r="L1948" t="s">
        <v>59</v>
      </c>
      <c r="M1948" t="s">
        <v>631</v>
      </c>
      <c r="N1948">
        <v>0.35</v>
      </c>
      <c r="O1948" t="s">
        <v>33</v>
      </c>
      <c r="P1948" t="s">
        <v>61</v>
      </c>
      <c r="Q1948" t="s">
        <v>178</v>
      </c>
      <c r="R1948" t="s">
        <v>1359</v>
      </c>
      <c r="S1948">
        <v>61832</v>
      </c>
      <c r="T1948" s="3">
        <v>42162</v>
      </c>
      <c r="U1948" s="3">
        <v>42164</v>
      </c>
      <c r="V1948">
        <v>6384.4388999999992</v>
      </c>
      <c r="W1948">
        <v>7</v>
      </c>
      <c r="X1948">
        <v>9252.81</v>
      </c>
      <c r="Y1948">
        <v>87535</v>
      </c>
    </row>
    <row r="1949" spans="1:25" x14ac:dyDescent="0.25">
      <c r="A1949">
        <v>19842</v>
      </c>
      <c r="B1949" t="s">
        <v>25</v>
      </c>
      <c r="C1949">
        <v>0.01</v>
      </c>
      <c r="D1949">
        <v>10.9</v>
      </c>
      <c r="E1949">
        <v>7.46</v>
      </c>
      <c r="F1949">
        <v>3397</v>
      </c>
      <c r="G1949" t="s">
        <v>3020</v>
      </c>
      <c r="H1949" t="s">
        <v>49</v>
      </c>
      <c r="I1949" t="s">
        <v>58</v>
      </c>
      <c r="J1949" t="s">
        <v>29</v>
      </c>
      <c r="K1949" t="s">
        <v>141</v>
      </c>
      <c r="L1949" t="s">
        <v>59</v>
      </c>
      <c r="M1949" t="s">
        <v>3021</v>
      </c>
      <c r="N1949">
        <v>0.59</v>
      </c>
      <c r="O1949" t="s">
        <v>33</v>
      </c>
      <c r="P1949" t="s">
        <v>61</v>
      </c>
      <c r="Q1949" t="s">
        <v>178</v>
      </c>
      <c r="R1949" t="s">
        <v>1359</v>
      </c>
      <c r="S1949">
        <v>61832</v>
      </c>
      <c r="T1949" s="3">
        <v>42074</v>
      </c>
      <c r="U1949" s="3">
        <v>42075</v>
      </c>
      <c r="V1949">
        <v>-116.76</v>
      </c>
      <c r="W1949">
        <v>18</v>
      </c>
      <c r="X1949">
        <v>207.31</v>
      </c>
      <c r="Y1949">
        <v>87536</v>
      </c>
    </row>
    <row r="1950" spans="1:25" x14ac:dyDescent="0.25">
      <c r="A1950">
        <v>19843</v>
      </c>
      <c r="B1950" t="s">
        <v>25</v>
      </c>
      <c r="C1950">
        <v>0.1</v>
      </c>
      <c r="D1950">
        <v>7.99</v>
      </c>
      <c r="E1950">
        <v>5.03</v>
      </c>
      <c r="F1950">
        <v>3397</v>
      </c>
      <c r="G1950" t="s">
        <v>3020</v>
      </c>
      <c r="H1950" t="s">
        <v>49</v>
      </c>
      <c r="I1950" t="s">
        <v>58</v>
      </c>
      <c r="J1950" t="s">
        <v>77</v>
      </c>
      <c r="K1950" t="s">
        <v>78</v>
      </c>
      <c r="L1950" t="s">
        <v>86</v>
      </c>
      <c r="M1950" t="s">
        <v>430</v>
      </c>
      <c r="N1950">
        <v>0.6</v>
      </c>
      <c r="O1950" t="s">
        <v>33</v>
      </c>
      <c r="P1950" t="s">
        <v>61</v>
      </c>
      <c r="Q1950" t="s">
        <v>178</v>
      </c>
      <c r="R1950" t="s">
        <v>1359</v>
      </c>
      <c r="S1950">
        <v>61832</v>
      </c>
      <c r="T1950" s="3">
        <v>42074</v>
      </c>
      <c r="U1950" s="3">
        <v>42075</v>
      </c>
      <c r="V1950">
        <v>-160.952</v>
      </c>
      <c r="W1950">
        <v>22</v>
      </c>
      <c r="X1950">
        <v>143.12</v>
      </c>
      <c r="Y1950">
        <v>87536</v>
      </c>
    </row>
    <row r="1951" spans="1:25" x14ac:dyDescent="0.25">
      <c r="A1951">
        <v>26208</v>
      </c>
      <c r="B1951" t="s">
        <v>37</v>
      </c>
      <c r="C1951">
        <v>0.08</v>
      </c>
      <c r="D1951">
        <v>11.97</v>
      </c>
      <c r="E1951">
        <v>5.81</v>
      </c>
      <c r="F1951">
        <v>3399</v>
      </c>
      <c r="G1951" t="s">
        <v>3022</v>
      </c>
      <c r="H1951" t="s">
        <v>49</v>
      </c>
      <c r="I1951" t="s">
        <v>58</v>
      </c>
      <c r="J1951" t="s">
        <v>29</v>
      </c>
      <c r="K1951" t="s">
        <v>30</v>
      </c>
      <c r="L1951" t="s">
        <v>51</v>
      </c>
      <c r="M1951" t="s">
        <v>3011</v>
      </c>
      <c r="N1951">
        <v>0.6</v>
      </c>
      <c r="O1951" t="s">
        <v>33</v>
      </c>
      <c r="P1951" t="s">
        <v>61</v>
      </c>
      <c r="Q1951" t="s">
        <v>178</v>
      </c>
      <c r="R1951" t="s">
        <v>1522</v>
      </c>
      <c r="S1951">
        <v>60016</v>
      </c>
      <c r="T1951" s="3">
        <v>42092</v>
      </c>
      <c r="U1951" s="3">
        <v>42094</v>
      </c>
      <c r="V1951">
        <v>-41.87</v>
      </c>
      <c r="W1951">
        <v>5</v>
      </c>
      <c r="X1951">
        <v>59.98</v>
      </c>
      <c r="Y1951">
        <v>87534</v>
      </c>
    </row>
    <row r="1952" spans="1:25" x14ac:dyDescent="0.25">
      <c r="A1952">
        <v>24911</v>
      </c>
      <c r="B1952" t="s">
        <v>56</v>
      </c>
      <c r="C1952">
        <v>0.1</v>
      </c>
      <c r="D1952">
        <v>9.3800000000000008</v>
      </c>
      <c r="E1952">
        <v>4.93</v>
      </c>
      <c r="F1952">
        <v>3400</v>
      </c>
      <c r="G1952" t="s">
        <v>3023</v>
      </c>
      <c r="H1952" t="s">
        <v>27</v>
      </c>
      <c r="I1952" t="s">
        <v>58</v>
      </c>
      <c r="J1952" t="s">
        <v>41</v>
      </c>
      <c r="K1952" t="s">
        <v>50</v>
      </c>
      <c r="L1952" t="s">
        <v>59</v>
      </c>
      <c r="M1952" t="s">
        <v>3024</v>
      </c>
      <c r="N1952">
        <v>0.56999999999999995</v>
      </c>
      <c r="O1952" t="s">
        <v>33</v>
      </c>
      <c r="P1952" t="s">
        <v>53</v>
      </c>
      <c r="Q1952" t="s">
        <v>648</v>
      </c>
      <c r="R1952" t="s">
        <v>3025</v>
      </c>
      <c r="S1952">
        <v>26554</v>
      </c>
      <c r="T1952" s="3">
        <v>42098</v>
      </c>
      <c r="U1952" s="3">
        <v>42098</v>
      </c>
      <c r="V1952">
        <v>-24.7104</v>
      </c>
      <c r="W1952">
        <v>15</v>
      </c>
      <c r="X1952">
        <v>135.78</v>
      </c>
      <c r="Y1952">
        <v>87537</v>
      </c>
    </row>
    <row r="1953" spans="1:25" x14ac:dyDescent="0.25">
      <c r="A1953">
        <v>25914</v>
      </c>
      <c r="B1953" t="s">
        <v>25</v>
      </c>
      <c r="C1953">
        <v>0.1</v>
      </c>
      <c r="D1953">
        <v>105.98</v>
      </c>
      <c r="E1953">
        <v>13.99</v>
      </c>
      <c r="F1953">
        <v>3403</v>
      </c>
      <c r="G1953" t="s">
        <v>3026</v>
      </c>
      <c r="H1953" t="s">
        <v>27</v>
      </c>
      <c r="I1953" t="s">
        <v>114</v>
      </c>
      <c r="J1953" t="s">
        <v>41</v>
      </c>
      <c r="K1953" t="s">
        <v>50</v>
      </c>
      <c r="L1953" t="s">
        <v>86</v>
      </c>
      <c r="M1953" t="s">
        <v>3027</v>
      </c>
      <c r="N1953">
        <v>0.65</v>
      </c>
      <c r="O1953" t="s">
        <v>33</v>
      </c>
      <c r="P1953" t="s">
        <v>34</v>
      </c>
      <c r="Q1953" t="s">
        <v>2226</v>
      </c>
      <c r="R1953" t="s">
        <v>3028</v>
      </c>
      <c r="S1953">
        <v>82001</v>
      </c>
      <c r="T1953" s="3">
        <v>42043</v>
      </c>
      <c r="U1953" s="3">
        <v>42046</v>
      </c>
      <c r="V1953">
        <v>349.48499999999996</v>
      </c>
      <c r="W1953">
        <v>5</v>
      </c>
      <c r="X1953">
        <v>506.5</v>
      </c>
      <c r="Y1953">
        <v>87530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C1" sqref="C1"/>
    </sheetView>
  </sheetViews>
  <sheetFormatPr defaultRowHeight="12.6" x14ac:dyDescent="0.25"/>
  <sheetData>
    <row r="1" spans="1:2" x14ac:dyDescent="0.25">
      <c r="A1" t="s">
        <v>24</v>
      </c>
      <c r="B1" t="s">
        <v>3029</v>
      </c>
    </row>
    <row r="2" spans="1:2" x14ac:dyDescent="0.25">
      <c r="A2">
        <v>65</v>
      </c>
      <c r="B2" t="s">
        <v>3030</v>
      </c>
    </row>
    <row r="3" spans="1:2" x14ac:dyDescent="0.25">
      <c r="A3">
        <v>612</v>
      </c>
      <c r="B3" t="s">
        <v>3030</v>
      </c>
    </row>
    <row r="4" spans="1:2" x14ac:dyDescent="0.25">
      <c r="A4">
        <v>614</v>
      </c>
      <c r="B4" t="s">
        <v>3030</v>
      </c>
    </row>
    <row r="5" spans="1:2" x14ac:dyDescent="0.25">
      <c r="A5">
        <v>678</v>
      </c>
      <c r="B5" t="s">
        <v>3030</v>
      </c>
    </row>
    <row r="6" spans="1:2" x14ac:dyDescent="0.25">
      <c r="A6">
        <v>710</v>
      </c>
      <c r="B6" t="s">
        <v>3030</v>
      </c>
    </row>
    <row r="7" spans="1:2" x14ac:dyDescent="0.25">
      <c r="A7">
        <v>740</v>
      </c>
      <c r="B7" t="s">
        <v>3030</v>
      </c>
    </row>
    <row r="8" spans="1:2" x14ac:dyDescent="0.25">
      <c r="A8">
        <v>775</v>
      </c>
      <c r="B8" t="s">
        <v>3030</v>
      </c>
    </row>
    <row r="9" spans="1:2" x14ac:dyDescent="0.25">
      <c r="A9">
        <v>833</v>
      </c>
      <c r="B9" t="s">
        <v>3030</v>
      </c>
    </row>
    <row r="10" spans="1:2" x14ac:dyDescent="0.25">
      <c r="A10">
        <v>902</v>
      </c>
      <c r="B10" t="s">
        <v>3030</v>
      </c>
    </row>
    <row r="11" spans="1:2" x14ac:dyDescent="0.25">
      <c r="A11">
        <v>3300</v>
      </c>
      <c r="B11" t="s">
        <v>3030</v>
      </c>
    </row>
    <row r="12" spans="1:2" x14ac:dyDescent="0.25">
      <c r="A12">
        <v>3456</v>
      </c>
      <c r="B12" t="s">
        <v>3030</v>
      </c>
    </row>
    <row r="13" spans="1:2" x14ac:dyDescent="0.25">
      <c r="A13">
        <v>3525</v>
      </c>
      <c r="B13" t="s">
        <v>3030</v>
      </c>
    </row>
    <row r="14" spans="1:2" x14ac:dyDescent="0.25">
      <c r="A14">
        <v>3589</v>
      </c>
      <c r="B14" t="s">
        <v>3030</v>
      </c>
    </row>
    <row r="15" spans="1:2" x14ac:dyDescent="0.25">
      <c r="A15">
        <v>3687</v>
      </c>
      <c r="B15" t="s">
        <v>3030</v>
      </c>
    </row>
    <row r="16" spans="1:2" x14ac:dyDescent="0.25">
      <c r="A16">
        <v>3777</v>
      </c>
      <c r="B16" t="s">
        <v>3030</v>
      </c>
    </row>
    <row r="17" spans="1:2" x14ac:dyDescent="0.25">
      <c r="A17">
        <v>3783</v>
      </c>
      <c r="B17" t="s">
        <v>3030</v>
      </c>
    </row>
    <row r="18" spans="1:2" x14ac:dyDescent="0.25">
      <c r="A18">
        <v>4006</v>
      </c>
      <c r="B18" t="s">
        <v>3030</v>
      </c>
    </row>
    <row r="19" spans="1:2" x14ac:dyDescent="0.25">
      <c r="A19">
        <v>4037</v>
      </c>
      <c r="B19" t="s">
        <v>3030</v>
      </c>
    </row>
    <row r="20" spans="1:2" x14ac:dyDescent="0.25">
      <c r="A20">
        <v>4230</v>
      </c>
      <c r="B20" t="s">
        <v>3030</v>
      </c>
    </row>
    <row r="21" spans="1:2" x14ac:dyDescent="0.25">
      <c r="A21">
        <v>4261</v>
      </c>
      <c r="B21" t="s">
        <v>3030</v>
      </c>
    </row>
    <row r="22" spans="1:2" x14ac:dyDescent="0.25">
      <c r="A22">
        <v>4391</v>
      </c>
      <c r="B22" t="s">
        <v>3030</v>
      </c>
    </row>
    <row r="23" spans="1:2" x14ac:dyDescent="0.25">
      <c r="A23">
        <v>4610</v>
      </c>
      <c r="B23" t="s">
        <v>3030</v>
      </c>
    </row>
    <row r="24" spans="1:2" x14ac:dyDescent="0.25">
      <c r="A24">
        <v>4738</v>
      </c>
      <c r="B24" t="s">
        <v>3030</v>
      </c>
    </row>
    <row r="25" spans="1:2" x14ac:dyDescent="0.25">
      <c r="A25">
        <v>4864</v>
      </c>
      <c r="B25" t="s">
        <v>3030</v>
      </c>
    </row>
    <row r="26" spans="1:2" x14ac:dyDescent="0.25">
      <c r="A26">
        <v>4960</v>
      </c>
      <c r="B26" t="s">
        <v>3030</v>
      </c>
    </row>
    <row r="27" spans="1:2" x14ac:dyDescent="0.25">
      <c r="A27">
        <v>5028</v>
      </c>
      <c r="B27" t="s">
        <v>3030</v>
      </c>
    </row>
    <row r="28" spans="1:2" x14ac:dyDescent="0.25">
      <c r="A28">
        <v>5059</v>
      </c>
      <c r="B28" t="s">
        <v>3030</v>
      </c>
    </row>
    <row r="29" spans="1:2" x14ac:dyDescent="0.25">
      <c r="A29">
        <v>5061</v>
      </c>
      <c r="B29" t="s">
        <v>3030</v>
      </c>
    </row>
    <row r="30" spans="1:2" x14ac:dyDescent="0.25">
      <c r="A30">
        <v>5189</v>
      </c>
      <c r="B30" t="s">
        <v>3030</v>
      </c>
    </row>
    <row r="31" spans="1:2" x14ac:dyDescent="0.25">
      <c r="A31">
        <v>5381</v>
      </c>
      <c r="B31" t="s">
        <v>3030</v>
      </c>
    </row>
    <row r="32" spans="1:2" x14ac:dyDescent="0.25">
      <c r="A32">
        <v>5414</v>
      </c>
      <c r="B32" t="s">
        <v>3030</v>
      </c>
    </row>
    <row r="33" spans="1:2" x14ac:dyDescent="0.25">
      <c r="A33">
        <v>5511</v>
      </c>
      <c r="B33" t="s">
        <v>3030</v>
      </c>
    </row>
    <row r="34" spans="1:2" x14ac:dyDescent="0.25">
      <c r="A34">
        <v>5699</v>
      </c>
      <c r="B34" t="s">
        <v>3030</v>
      </c>
    </row>
    <row r="35" spans="1:2" x14ac:dyDescent="0.25">
      <c r="A35">
        <v>6054</v>
      </c>
      <c r="B35" t="s">
        <v>3030</v>
      </c>
    </row>
    <row r="36" spans="1:2" x14ac:dyDescent="0.25">
      <c r="A36">
        <v>6241</v>
      </c>
      <c r="B36" t="s">
        <v>3030</v>
      </c>
    </row>
    <row r="37" spans="1:2" x14ac:dyDescent="0.25">
      <c r="A37">
        <v>6272</v>
      </c>
      <c r="B37" t="s">
        <v>3030</v>
      </c>
    </row>
    <row r="38" spans="1:2" x14ac:dyDescent="0.25">
      <c r="A38">
        <v>6498</v>
      </c>
      <c r="B38" t="s">
        <v>3030</v>
      </c>
    </row>
    <row r="39" spans="1:2" x14ac:dyDescent="0.25">
      <c r="A39">
        <v>6500</v>
      </c>
      <c r="B39" t="s">
        <v>3030</v>
      </c>
    </row>
    <row r="40" spans="1:2" x14ac:dyDescent="0.25">
      <c r="A40">
        <v>6502</v>
      </c>
      <c r="B40" t="s">
        <v>3030</v>
      </c>
    </row>
    <row r="41" spans="1:2" x14ac:dyDescent="0.25">
      <c r="A41">
        <v>6661</v>
      </c>
      <c r="B41" t="s">
        <v>3030</v>
      </c>
    </row>
    <row r="42" spans="1:2" x14ac:dyDescent="0.25">
      <c r="A42">
        <v>6695</v>
      </c>
      <c r="B42" t="s">
        <v>3030</v>
      </c>
    </row>
    <row r="43" spans="1:2" x14ac:dyDescent="0.25">
      <c r="A43">
        <v>6757</v>
      </c>
      <c r="B43" t="s">
        <v>3030</v>
      </c>
    </row>
    <row r="44" spans="1:2" x14ac:dyDescent="0.25">
      <c r="A44">
        <v>6978</v>
      </c>
      <c r="B44" t="s">
        <v>3030</v>
      </c>
    </row>
    <row r="45" spans="1:2" x14ac:dyDescent="0.25">
      <c r="A45">
        <v>6979</v>
      </c>
      <c r="B45" t="s">
        <v>3030</v>
      </c>
    </row>
    <row r="46" spans="1:2" x14ac:dyDescent="0.25">
      <c r="A46">
        <v>7079</v>
      </c>
      <c r="B46" t="s">
        <v>3030</v>
      </c>
    </row>
    <row r="47" spans="1:2" x14ac:dyDescent="0.25">
      <c r="A47">
        <v>7107</v>
      </c>
      <c r="B47" t="s">
        <v>3030</v>
      </c>
    </row>
    <row r="48" spans="1:2" x14ac:dyDescent="0.25">
      <c r="A48">
        <v>7203</v>
      </c>
      <c r="B48" t="s">
        <v>3030</v>
      </c>
    </row>
    <row r="49" spans="1:2" x14ac:dyDescent="0.25">
      <c r="A49">
        <v>7269</v>
      </c>
      <c r="B49" t="s">
        <v>3030</v>
      </c>
    </row>
    <row r="50" spans="1:2" x14ac:dyDescent="0.25">
      <c r="A50">
        <v>7364</v>
      </c>
      <c r="B50" t="s">
        <v>3030</v>
      </c>
    </row>
    <row r="51" spans="1:2" x14ac:dyDescent="0.25">
      <c r="A51">
        <v>7521</v>
      </c>
      <c r="B51" t="s">
        <v>3030</v>
      </c>
    </row>
    <row r="52" spans="1:2" x14ac:dyDescent="0.25">
      <c r="A52">
        <v>7744</v>
      </c>
      <c r="B52" t="s">
        <v>3030</v>
      </c>
    </row>
    <row r="53" spans="1:2" x14ac:dyDescent="0.25">
      <c r="A53">
        <v>7812</v>
      </c>
      <c r="B53" t="s">
        <v>3030</v>
      </c>
    </row>
    <row r="54" spans="1:2" x14ac:dyDescent="0.25">
      <c r="A54">
        <v>7815</v>
      </c>
      <c r="B54" t="s">
        <v>3030</v>
      </c>
    </row>
    <row r="55" spans="1:2" x14ac:dyDescent="0.25">
      <c r="A55">
        <v>7841</v>
      </c>
      <c r="B55" t="s">
        <v>3030</v>
      </c>
    </row>
    <row r="56" spans="1:2" x14ac:dyDescent="0.25">
      <c r="A56">
        <v>7845</v>
      </c>
      <c r="B56" t="s">
        <v>3030</v>
      </c>
    </row>
    <row r="57" spans="1:2" x14ac:dyDescent="0.25">
      <c r="A57">
        <v>8034</v>
      </c>
      <c r="B57" t="s">
        <v>3030</v>
      </c>
    </row>
    <row r="58" spans="1:2" x14ac:dyDescent="0.25">
      <c r="A58">
        <v>8133</v>
      </c>
      <c r="B58" t="s">
        <v>3030</v>
      </c>
    </row>
    <row r="59" spans="1:2" x14ac:dyDescent="0.25">
      <c r="A59">
        <v>8292</v>
      </c>
      <c r="B59" t="s">
        <v>3030</v>
      </c>
    </row>
    <row r="60" spans="1:2" x14ac:dyDescent="0.25">
      <c r="A60">
        <v>8293</v>
      </c>
      <c r="B60" t="s">
        <v>3030</v>
      </c>
    </row>
    <row r="61" spans="1:2" x14ac:dyDescent="0.25">
      <c r="A61">
        <v>8353</v>
      </c>
      <c r="B61" t="s">
        <v>3030</v>
      </c>
    </row>
    <row r="62" spans="1:2" x14ac:dyDescent="0.25">
      <c r="A62">
        <v>8961</v>
      </c>
      <c r="B62" t="s">
        <v>3030</v>
      </c>
    </row>
    <row r="63" spans="1:2" x14ac:dyDescent="0.25">
      <c r="A63">
        <v>9027</v>
      </c>
      <c r="B63" t="s">
        <v>3030</v>
      </c>
    </row>
    <row r="64" spans="1:2" x14ac:dyDescent="0.25">
      <c r="A64">
        <v>9093</v>
      </c>
      <c r="B64" t="s">
        <v>3030</v>
      </c>
    </row>
    <row r="65" spans="1:2" x14ac:dyDescent="0.25">
      <c r="A65">
        <v>9152</v>
      </c>
      <c r="B65" t="s">
        <v>3030</v>
      </c>
    </row>
    <row r="66" spans="1:2" x14ac:dyDescent="0.25">
      <c r="A66">
        <v>9219</v>
      </c>
      <c r="B66" t="s">
        <v>3030</v>
      </c>
    </row>
    <row r="67" spans="1:2" x14ac:dyDescent="0.25">
      <c r="A67">
        <v>9472</v>
      </c>
      <c r="B67" t="s">
        <v>3030</v>
      </c>
    </row>
    <row r="68" spans="1:2" x14ac:dyDescent="0.25">
      <c r="A68">
        <v>9574</v>
      </c>
      <c r="B68" t="s">
        <v>3030</v>
      </c>
    </row>
    <row r="69" spans="1:2" x14ac:dyDescent="0.25">
      <c r="A69">
        <v>9696</v>
      </c>
      <c r="B69" t="s">
        <v>3030</v>
      </c>
    </row>
    <row r="70" spans="1:2" x14ac:dyDescent="0.25">
      <c r="A70">
        <v>9701</v>
      </c>
      <c r="B70" t="s">
        <v>3030</v>
      </c>
    </row>
    <row r="71" spans="1:2" x14ac:dyDescent="0.25">
      <c r="A71">
        <v>9762</v>
      </c>
      <c r="B71" t="s">
        <v>3030</v>
      </c>
    </row>
    <row r="72" spans="1:2" x14ac:dyDescent="0.25">
      <c r="A72">
        <v>9829</v>
      </c>
      <c r="B72" t="s">
        <v>3030</v>
      </c>
    </row>
    <row r="73" spans="1:2" x14ac:dyDescent="0.25">
      <c r="A73">
        <v>9895</v>
      </c>
      <c r="B73" t="s">
        <v>3030</v>
      </c>
    </row>
    <row r="74" spans="1:2" x14ac:dyDescent="0.25">
      <c r="A74">
        <v>9923</v>
      </c>
      <c r="B74" t="s">
        <v>3030</v>
      </c>
    </row>
    <row r="75" spans="1:2" x14ac:dyDescent="0.25">
      <c r="A75">
        <v>9927</v>
      </c>
      <c r="B75" t="s">
        <v>3030</v>
      </c>
    </row>
    <row r="76" spans="1:2" x14ac:dyDescent="0.25">
      <c r="A76">
        <v>10054</v>
      </c>
      <c r="B76" t="s">
        <v>3030</v>
      </c>
    </row>
    <row r="77" spans="1:2" x14ac:dyDescent="0.25">
      <c r="A77">
        <v>10183</v>
      </c>
      <c r="B77" t="s">
        <v>3030</v>
      </c>
    </row>
    <row r="78" spans="1:2" x14ac:dyDescent="0.25">
      <c r="A78">
        <v>10498</v>
      </c>
      <c r="B78" t="s">
        <v>3030</v>
      </c>
    </row>
    <row r="79" spans="1:2" x14ac:dyDescent="0.25">
      <c r="A79">
        <v>10662</v>
      </c>
      <c r="B79" t="s">
        <v>3030</v>
      </c>
    </row>
    <row r="80" spans="1:2" x14ac:dyDescent="0.25">
      <c r="A80">
        <v>10917</v>
      </c>
      <c r="B80" t="s">
        <v>3030</v>
      </c>
    </row>
    <row r="81" spans="1:2" x14ac:dyDescent="0.25">
      <c r="A81">
        <v>11271</v>
      </c>
      <c r="B81" t="s">
        <v>3030</v>
      </c>
    </row>
    <row r="82" spans="1:2" x14ac:dyDescent="0.25">
      <c r="A82">
        <v>11396</v>
      </c>
      <c r="B82" t="s">
        <v>3030</v>
      </c>
    </row>
    <row r="83" spans="1:2" x14ac:dyDescent="0.25">
      <c r="A83">
        <v>11425</v>
      </c>
      <c r="B83" t="s">
        <v>3030</v>
      </c>
    </row>
    <row r="84" spans="1:2" x14ac:dyDescent="0.25">
      <c r="A84">
        <v>11426</v>
      </c>
      <c r="B84" t="s">
        <v>3030</v>
      </c>
    </row>
    <row r="85" spans="1:2" x14ac:dyDescent="0.25">
      <c r="A85">
        <v>11648</v>
      </c>
      <c r="B85" t="s">
        <v>3030</v>
      </c>
    </row>
    <row r="86" spans="1:2" x14ac:dyDescent="0.25">
      <c r="A86">
        <v>11652</v>
      </c>
      <c r="B86" t="s">
        <v>3030</v>
      </c>
    </row>
    <row r="87" spans="1:2" x14ac:dyDescent="0.25">
      <c r="A87">
        <v>11682</v>
      </c>
      <c r="B87" t="s">
        <v>3030</v>
      </c>
    </row>
    <row r="88" spans="1:2" x14ac:dyDescent="0.25">
      <c r="A88">
        <v>11748</v>
      </c>
      <c r="B88" t="s">
        <v>3030</v>
      </c>
    </row>
    <row r="89" spans="1:2" x14ac:dyDescent="0.25">
      <c r="A89">
        <v>11909</v>
      </c>
      <c r="B89" t="s">
        <v>3030</v>
      </c>
    </row>
    <row r="90" spans="1:2" x14ac:dyDescent="0.25">
      <c r="A90">
        <v>11911</v>
      </c>
      <c r="B90" t="s">
        <v>3030</v>
      </c>
    </row>
    <row r="91" spans="1:2" x14ac:dyDescent="0.25">
      <c r="A91">
        <v>12005</v>
      </c>
      <c r="B91" t="s">
        <v>3030</v>
      </c>
    </row>
    <row r="92" spans="1:2" x14ac:dyDescent="0.25">
      <c r="A92">
        <v>12067</v>
      </c>
      <c r="B92" t="s">
        <v>3030</v>
      </c>
    </row>
    <row r="93" spans="1:2" x14ac:dyDescent="0.25">
      <c r="A93">
        <v>12096</v>
      </c>
      <c r="B93" t="s">
        <v>3030</v>
      </c>
    </row>
    <row r="94" spans="1:2" x14ac:dyDescent="0.25">
      <c r="A94">
        <v>12262</v>
      </c>
      <c r="B94" t="s">
        <v>3030</v>
      </c>
    </row>
    <row r="95" spans="1:2" x14ac:dyDescent="0.25">
      <c r="A95">
        <v>12263</v>
      </c>
      <c r="B95" t="s">
        <v>3030</v>
      </c>
    </row>
    <row r="96" spans="1:2" x14ac:dyDescent="0.25">
      <c r="A96">
        <v>12389</v>
      </c>
      <c r="B96" t="s">
        <v>3030</v>
      </c>
    </row>
    <row r="97" spans="1:2" x14ac:dyDescent="0.25">
      <c r="A97">
        <v>12451</v>
      </c>
      <c r="B97" t="s">
        <v>3030</v>
      </c>
    </row>
    <row r="98" spans="1:2" x14ac:dyDescent="0.25">
      <c r="A98">
        <v>12483</v>
      </c>
      <c r="B98" t="s">
        <v>3030</v>
      </c>
    </row>
    <row r="99" spans="1:2" x14ac:dyDescent="0.25">
      <c r="A99">
        <v>12580</v>
      </c>
      <c r="B99" t="s">
        <v>3030</v>
      </c>
    </row>
    <row r="100" spans="1:2" x14ac:dyDescent="0.25">
      <c r="A100">
        <v>12613</v>
      </c>
      <c r="B100" t="s">
        <v>3030</v>
      </c>
    </row>
    <row r="101" spans="1:2" x14ac:dyDescent="0.25">
      <c r="A101">
        <v>12704</v>
      </c>
      <c r="B101" t="s">
        <v>3030</v>
      </c>
    </row>
    <row r="102" spans="1:2" x14ac:dyDescent="0.25">
      <c r="A102">
        <v>12706</v>
      </c>
      <c r="B102" t="s">
        <v>3030</v>
      </c>
    </row>
    <row r="103" spans="1:2" x14ac:dyDescent="0.25">
      <c r="A103">
        <v>12710</v>
      </c>
      <c r="B103" t="s">
        <v>3030</v>
      </c>
    </row>
    <row r="104" spans="1:2" x14ac:dyDescent="0.25">
      <c r="A104">
        <v>12806</v>
      </c>
      <c r="B104" t="s">
        <v>3030</v>
      </c>
    </row>
    <row r="105" spans="1:2" x14ac:dyDescent="0.25">
      <c r="A105">
        <v>12900</v>
      </c>
      <c r="B105" t="s">
        <v>3030</v>
      </c>
    </row>
    <row r="106" spans="1:2" x14ac:dyDescent="0.25">
      <c r="A106">
        <v>12903</v>
      </c>
      <c r="B106" t="s">
        <v>3030</v>
      </c>
    </row>
    <row r="107" spans="1:2" x14ac:dyDescent="0.25">
      <c r="A107">
        <v>13091</v>
      </c>
      <c r="B107" t="s">
        <v>3030</v>
      </c>
    </row>
    <row r="108" spans="1:2" x14ac:dyDescent="0.25">
      <c r="A108">
        <v>13158</v>
      </c>
      <c r="B108" t="s">
        <v>3030</v>
      </c>
    </row>
    <row r="109" spans="1:2" x14ac:dyDescent="0.25">
      <c r="A109">
        <v>13218</v>
      </c>
      <c r="B109" t="s">
        <v>3030</v>
      </c>
    </row>
    <row r="110" spans="1:2" x14ac:dyDescent="0.25">
      <c r="A110">
        <v>13284</v>
      </c>
      <c r="B110" t="s">
        <v>3030</v>
      </c>
    </row>
    <row r="111" spans="1:2" x14ac:dyDescent="0.25">
      <c r="A111">
        <v>13410</v>
      </c>
      <c r="B111" t="s">
        <v>3030</v>
      </c>
    </row>
    <row r="112" spans="1:2" x14ac:dyDescent="0.25">
      <c r="A112">
        <v>13444</v>
      </c>
      <c r="B112" t="s">
        <v>3030</v>
      </c>
    </row>
    <row r="113" spans="1:2" x14ac:dyDescent="0.25">
      <c r="A113">
        <v>13638</v>
      </c>
      <c r="B113" t="s">
        <v>3030</v>
      </c>
    </row>
    <row r="114" spans="1:2" x14ac:dyDescent="0.25">
      <c r="A114">
        <v>13729</v>
      </c>
      <c r="B114" t="s">
        <v>3030</v>
      </c>
    </row>
    <row r="115" spans="1:2" x14ac:dyDescent="0.25">
      <c r="A115">
        <v>13765</v>
      </c>
      <c r="B115" t="s">
        <v>3030</v>
      </c>
    </row>
    <row r="116" spans="1:2" x14ac:dyDescent="0.25">
      <c r="A116">
        <v>13959</v>
      </c>
      <c r="B116" t="s">
        <v>3030</v>
      </c>
    </row>
    <row r="117" spans="1:2" x14ac:dyDescent="0.25">
      <c r="A117">
        <v>13984</v>
      </c>
      <c r="B117" t="s">
        <v>3030</v>
      </c>
    </row>
    <row r="118" spans="1:2" x14ac:dyDescent="0.25">
      <c r="A118">
        <v>13986</v>
      </c>
      <c r="B118" t="s">
        <v>3030</v>
      </c>
    </row>
    <row r="119" spans="1:2" x14ac:dyDescent="0.25">
      <c r="A119">
        <v>14176</v>
      </c>
      <c r="B119" t="s">
        <v>3030</v>
      </c>
    </row>
    <row r="120" spans="1:2" x14ac:dyDescent="0.25">
      <c r="A120">
        <v>14242</v>
      </c>
      <c r="B120" t="s">
        <v>3030</v>
      </c>
    </row>
    <row r="121" spans="1:2" x14ac:dyDescent="0.25">
      <c r="A121">
        <v>14406</v>
      </c>
      <c r="B121" t="s">
        <v>3030</v>
      </c>
    </row>
    <row r="122" spans="1:2" x14ac:dyDescent="0.25">
      <c r="A122">
        <v>14497</v>
      </c>
      <c r="B122" t="s">
        <v>3030</v>
      </c>
    </row>
    <row r="123" spans="1:2" x14ac:dyDescent="0.25">
      <c r="A123">
        <v>14528</v>
      </c>
      <c r="B123" t="s">
        <v>3030</v>
      </c>
    </row>
    <row r="124" spans="1:2" x14ac:dyDescent="0.25">
      <c r="A124">
        <v>14534</v>
      </c>
      <c r="B124" t="s">
        <v>3030</v>
      </c>
    </row>
    <row r="125" spans="1:2" x14ac:dyDescent="0.25">
      <c r="A125">
        <v>14820</v>
      </c>
      <c r="B125" t="s">
        <v>3030</v>
      </c>
    </row>
    <row r="126" spans="1:2" x14ac:dyDescent="0.25">
      <c r="A126">
        <v>14951</v>
      </c>
      <c r="B126" t="s">
        <v>3030</v>
      </c>
    </row>
    <row r="127" spans="1:2" x14ac:dyDescent="0.25">
      <c r="A127">
        <v>15009</v>
      </c>
      <c r="B127" t="s">
        <v>3030</v>
      </c>
    </row>
    <row r="128" spans="1:2" x14ac:dyDescent="0.25">
      <c r="A128">
        <v>15106</v>
      </c>
      <c r="B128" t="s">
        <v>3030</v>
      </c>
    </row>
    <row r="129" spans="1:2" x14ac:dyDescent="0.25">
      <c r="A129">
        <v>15202</v>
      </c>
      <c r="B129" t="s">
        <v>3030</v>
      </c>
    </row>
    <row r="130" spans="1:2" x14ac:dyDescent="0.25">
      <c r="A130">
        <v>15206</v>
      </c>
      <c r="B130" t="s">
        <v>3030</v>
      </c>
    </row>
    <row r="131" spans="1:2" x14ac:dyDescent="0.25">
      <c r="A131">
        <v>15303</v>
      </c>
      <c r="B131" t="s">
        <v>3030</v>
      </c>
    </row>
    <row r="132" spans="1:2" x14ac:dyDescent="0.25">
      <c r="A132">
        <v>15712</v>
      </c>
      <c r="B132" t="s">
        <v>3030</v>
      </c>
    </row>
    <row r="133" spans="1:2" x14ac:dyDescent="0.25">
      <c r="A133">
        <v>15718</v>
      </c>
      <c r="B133" t="s">
        <v>3030</v>
      </c>
    </row>
    <row r="134" spans="1:2" x14ac:dyDescent="0.25">
      <c r="A134">
        <v>15778</v>
      </c>
      <c r="B134" t="s">
        <v>3030</v>
      </c>
    </row>
    <row r="135" spans="1:2" x14ac:dyDescent="0.25">
      <c r="A135">
        <v>15872</v>
      </c>
      <c r="B135" t="s">
        <v>3030</v>
      </c>
    </row>
    <row r="136" spans="1:2" x14ac:dyDescent="0.25">
      <c r="A136">
        <v>15904</v>
      </c>
      <c r="B136" t="s">
        <v>3030</v>
      </c>
    </row>
    <row r="137" spans="1:2" x14ac:dyDescent="0.25">
      <c r="A137">
        <v>16134</v>
      </c>
      <c r="B137" t="s">
        <v>3030</v>
      </c>
    </row>
    <row r="138" spans="1:2" x14ac:dyDescent="0.25">
      <c r="A138">
        <v>16582</v>
      </c>
      <c r="B138" t="s">
        <v>3030</v>
      </c>
    </row>
    <row r="139" spans="1:2" x14ac:dyDescent="0.25">
      <c r="A139">
        <v>16641</v>
      </c>
      <c r="B139" t="s">
        <v>3030</v>
      </c>
    </row>
    <row r="140" spans="1:2" x14ac:dyDescent="0.25">
      <c r="A140">
        <v>16679</v>
      </c>
      <c r="B140" t="s">
        <v>3030</v>
      </c>
    </row>
    <row r="141" spans="1:2" x14ac:dyDescent="0.25">
      <c r="A141">
        <v>16864</v>
      </c>
      <c r="B141" t="s">
        <v>3030</v>
      </c>
    </row>
    <row r="142" spans="1:2" x14ac:dyDescent="0.25">
      <c r="A142">
        <v>16961</v>
      </c>
      <c r="B142" t="s">
        <v>3030</v>
      </c>
    </row>
    <row r="143" spans="1:2" x14ac:dyDescent="0.25">
      <c r="A143">
        <v>17058</v>
      </c>
      <c r="B143" t="s">
        <v>3030</v>
      </c>
    </row>
    <row r="144" spans="1:2" x14ac:dyDescent="0.25">
      <c r="A144">
        <v>17155</v>
      </c>
      <c r="B144" t="s">
        <v>3030</v>
      </c>
    </row>
    <row r="145" spans="1:2" x14ac:dyDescent="0.25">
      <c r="A145">
        <v>17255</v>
      </c>
      <c r="B145" t="s">
        <v>3030</v>
      </c>
    </row>
    <row r="146" spans="1:2" x14ac:dyDescent="0.25">
      <c r="A146">
        <v>17282</v>
      </c>
      <c r="B146" t="s">
        <v>3030</v>
      </c>
    </row>
    <row r="147" spans="1:2" x14ac:dyDescent="0.25">
      <c r="A147">
        <v>17313</v>
      </c>
      <c r="B147" t="s">
        <v>3030</v>
      </c>
    </row>
    <row r="148" spans="1:2" x14ac:dyDescent="0.25">
      <c r="A148">
        <v>17508</v>
      </c>
      <c r="B148" t="s">
        <v>3030</v>
      </c>
    </row>
    <row r="149" spans="1:2" x14ac:dyDescent="0.25">
      <c r="A149">
        <v>17668</v>
      </c>
      <c r="B149" t="s">
        <v>3030</v>
      </c>
    </row>
    <row r="150" spans="1:2" x14ac:dyDescent="0.25">
      <c r="A150">
        <v>17858</v>
      </c>
      <c r="B150" t="s">
        <v>3030</v>
      </c>
    </row>
    <row r="151" spans="1:2" x14ac:dyDescent="0.25">
      <c r="A151">
        <v>17985</v>
      </c>
      <c r="B151" t="s">
        <v>3030</v>
      </c>
    </row>
    <row r="152" spans="1:2" x14ac:dyDescent="0.25">
      <c r="A152">
        <v>17988</v>
      </c>
      <c r="B152" t="s">
        <v>3030</v>
      </c>
    </row>
    <row r="153" spans="1:2" x14ac:dyDescent="0.25">
      <c r="A153">
        <v>18119</v>
      </c>
      <c r="B153" t="s">
        <v>3030</v>
      </c>
    </row>
    <row r="154" spans="1:2" x14ac:dyDescent="0.25">
      <c r="A154">
        <v>18215</v>
      </c>
      <c r="B154" t="s">
        <v>3030</v>
      </c>
    </row>
    <row r="155" spans="1:2" x14ac:dyDescent="0.25">
      <c r="A155">
        <v>18336</v>
      </c>
      <c r="B155" t="s">
        <v>3030</v>
      </c>
    </row>
    <row r="156" spans="1:2" x14ac:dyDescent="0.25">
      <c r="A156">
        <v>18496</v>
      </c>
      <c r="B156" t="s">
        <v>3030</v>
      </c>
    </row>
    <row r="157" spans="1:2" x14ac:dyDescent="0.25">
      <c r="A157">
        <v>18533</v>
      </c>
      <c r="B157" t="s">
        <v>3030</v>
      </c>
    </row>
    <row r="158" spans="1:2" x14ac:dyDescent="0.25">
      <c r="A158">
        <v>18593</v>
      </c>
      <c r="B158" t="s">
        <v>3030</v>
      </c>
    </row>
    <row r="159" spans="1:2" x14ac:dyDescent="0.25">
      <c r="A159">
        <v>18661</v>
      </c>
      <c r="B159" t="s">
        <v>3030</v>
      </c>
    </row>
    <row r="160" spans="1:2" x14ac:dyDescent="0.25">
      <c r="A160">
        <v>18689</v>
      </c>
      <c r="B160" t="s">
        <v>3030</v>
      </c>
    </row>
    <row r="161" spans="1:2" x14ac:dyDescent="0.25">
      <c r="A161">
        <v>18753</v>
      </c>
      <c r="B161" t="s">
        <v>3030</v>
      </c>
    </row>
    <row r="162" spans="1:2" x14ac:dyDescent="0.25">
      <c r="A162">
        <v>18822</v>
      </c>
      <c r="B162" t="s">
        <v>3030</v>
      </c>
    </row>
    <row r="163" spans="1:2" x14ac:dyDescent="0.25">
      <c r="A163">
        <v>18919</v>
      </c>
      <c r="B163" t="s">
        <v>3030</v>
      </c>
    </row>
    <row r="164" spans="1:2" x14ac:dyDescent="0.25">
      <c r="A164">
        <v>19010</v>
      </c>
      <c r="B164" t="s">
        <v>3030</v>
      </c>
    </row>
    <row r="165" spans="1:2" x14ac:dyDescent="0.25">
      <c r="A165">
        <v>19078</v>
      </c>
      <c r="B165" t="s">
        <v>3030</v>
      </c>
    </row>
    <row r="166" spans="1:2" x14ac:dyDescent="0.25">
      <c r="A166">
        <v>19138</v>
      </c>
      <c r="B166" t="s">
        <v>3030</v>
      </c>
    </row>
    <row r="167" spans="1:2" x14ac:dyDescent="0.25">
      <c r="A167">
        <v>19523</v>
      </c>
      <c r="B167" t="s">
        <v>3030</v>
      </c>
    </row>
    <row r="168" spans="1:2" x14ac:dyDescent="0.25">
      <c r="A168">
        <v>19616</v>
      </c>
      <c r="B168" t="s">
        <v>3030</v>
      </c>
    </row>
    <row r="169" spans="1:2" x14ac:dyDescent="0.25">
      <c r="A169">
        <v>19718</v>
      </c>
      <c r="B169" t="s">
        <v>3030</v>
      </c>
    </row>
    <row r="170" spans="1:2" x14ac:dyDescent="0.25">
      <c r="A170">
        <v>20036</v>
      </c>
      <c r="B170" t="s">
        <v>3030</v>
      </c>
    </row>
    <row r="171" spans="1:2" x14ac:dyDescent="0.25">
      <c r="A171">
        <v>20134</v>
      </c>
      <c r="B171" t="s">
        <v>3030</v>
      </c>
    </row>
    <row r="172" spans="1:2" x14ac:dyDescent="0.25">
      <c r="A172">
        <v>20389</v>
      </c>
      <c r="B172" t="s">
        <v>3030</v>
      </c>
    </row>
    <row r="173" spans="1:2" x14ac:dyDescent="0.25">
      <c r="A173">
        <v>20453</v>
      </c>
      <c r="B173" t="s">
        <v>3030</v>
      </c>
    </row>
    <row r="174" spans="1:2" x14ac:dyDescent="0.25">
      <c r="A174">
        <v>20480</v>
      </c>
      <c r="B174" t="s">
        <v>3030</v>
      </c>
    </row>
    <row r="175" spans="1:2" x14ac:dyDescent="0.25">
      <c r="A175">
        <v>20486</v>
      </c>
      <c r="B175" t="s">
        <v>3030</v>
      </c>
    </row>
    <row r="176" spans="1:2" x14ac:dyDescent="0.25">
      <c r="A176">
        <v>20704</v>
      </c>
      <c r="B176" t="s">
        <v>3030</v>
      </c>
    </row>
    <row r="177" spans="1:2" x14ac:dyDescent="0.25">
      <c r="A177">
        <v>20743</v>
      </c>
      <c r="B177" t="s">
        <v>3030</v>
      </c>
    </row>
    <row r="178" spans="1:2" x14ac:dyDescent="0.25">
      <c r="A178">
        <v>20864</v>
      </c>
      <c r="B178" t="s">
        <v>3030</v>
      </c>
    </row>
    <row r="179" spans="1:2" x14ac:dyDescent="0.25">
      <c r="A179">
        <v>20899</v>
      </c>
      <c r="B179" t="s">
        <v>3030</v>
      </c>
    </row>
    <row r="180" spans="1:2" x14ac:dyDescent="0.25">
      <c r="A180">
        <v>20934</v>
      </c>
      <c r="B180" t="s">
        <v>3030</v>
      </c>
    </row>
    <row r="181" spans="1:2" x14ac:dyDescent="0.25">
      <c r="A181">
        <v>21222</v>
      </c>
      <c r="B181" t="s">
        <v>3030</v>
      </c>
    </row>
    <row r="182" spans="1:2" x14ac:dyDescent="0.25">
      <c r="A182">
        <v>21286</v>
      </c>
      <c r="B182" t="s">
        <v>3030</v>
      </c>
    </row>
    <row r="183" spans="1:2" x14ac:dyDescent="0.25">
      <c r="A183">
        <v>21346</v>
      </c>
      <c r="B183" t="s">
        <v>3030</v>
      </c>
    </row>
    <row r="184" spans="1:2" x14ac:dyDescent="0.25">
      <c r="A184">
        <v>21383</v>
      </c>
      <c r="B184" t="s">
        <v>3030</v>
      </c>
    </row>
    <row r="185" spans="1:2" x14ac:dyDescent="0.25">
      <c r="A185">
        <v>21729</v>
      </c>
      <c r="B185" t="s">
        <v>3030</v>
      </c>
    </row>
    <row r="186" spans="1:2" x14ac:dyDescent="0.25">
      <c r="A186">
        <v>21824</v>
      </c>
      <c r="B186" t="s">
        <v>3030</v>
      </c>
    </row>
    <row r="187" spans="1:2" x14ac:dyDescent="0.25">
      <c r="A187">
        <v>21890</v>
      </c>
      <c r="B187" t="s">
        <v>3030</v>
      </c>
    </row>
    <row r="188" spans="1:2" x14ac:dyDescent="0.25">
      <c r="A188">
        <v>22181</v>
      </c>
      <c r="B188" t="s">
        <v>3030</v>
      </c>
    </row>
    <row r="189" spans="1:2" x14ac:dyDescent="0.25">
      <c r="A189">
        <v>22402</v>
      </c>
      <c r="B189" t="s">
        <v>3030</v>
      </c>
    </row>
    <row r="190" spans="1:2" x14ac:dyDescent="0.25">
      <c r="A190">
        <v>22627</v>
      </c>
      <c r="B190" t="s">
        <v>3030</v>
      </c>
    </row>
    <row r="191" spans="1:2" x14ac:dyDescent="0.25">
      <c r="A191">
        <v>22656</v>
      </c>
      <c r="B191" t="s">
        <v>3030</v>
      </c>
    </row>
    <row r="192" spans="1:2" x14ac:dyDescent="0.25">
      <c r="A192">
        <v>22661</v>
      </c>
      <c r="B192" t="s">
        <v>3030</v>
      </c>
    </row>
    <row r="193" spans="1:2" x14ac:dyDescent="0.25">
      <c r="A193">
        <v>22787</v>
      </c>
      <c r="B193" t="s">
        <v>3030</v>
      </c>
    </row>
    <row r="194" spans="1:2" x14ac:dyDescent="0.25">
      <c r="A194">
        <v>22820</v>
      </c>
      <c r="B194" t="s">
        <v>3030</v>
      </c>
    </row>
    <row r="195" spans="1:2" x14ac:dyDescent="0.25">
      <c r="A195">
        <v>22947</v>
      </c>
      <c r="B195" t="s">
        <v>3030</v>
      </c>
    </row>
    <row r="196" spans="1:2" x14ac:dyDescent="0.25">
      <c r="A196">
        <v>22950</v>
      </c>
      <c r="B196" t="s">
        <v>3030</v>
      </c>
    </row>
    <row r="197" spans="1:2" x14ac:dyDescent="0.25">
      <c r="A197">
        <v>23076</v>
      </c>
      <c r="B197" t="s">
        <v>3030</v>
      </c>
    </row>
    <row r="198" spans="1:2" x14ac:dyDescent="0.25">
      <c r="A198">
        <v>23168</v>
      </c>
      <c r="B198" t="s">
        <v>3030</v>
      </c>
    </row>
    <row r="199" spans="1:2" x14ac:dyDescent="0.25">
      <c r="A199">
        <v>23488</v>
      </c>
      <c r="B199" t="s">
        <v>3030</v>
      </c>
    </row>
    <row r="200" spans="1:2" x14ac:dyDescent="0.25">
      <c r="A200">
        <v>23557</v>
      </c>
      <c r="B200" t="s">
        <v>3030</v>
      </c>
    </row>
    <row r="201" spans="1:2" x14ac:dyDescent="0.25">
      <c r="A201">
        <v>23559</v>
      </c>
      <c r="B201" t="s">
        <v>3030</v>
      </c>
    </row>
    <row r="202" spans="1:2" x14ac:dyDescent="0.25">
      <c r="A202">
        <v>23616</v>
      </c>
      <c r="B202" t="s">
        <v>3030</v>
      </c>
    </row>
    <row r="203" spans="1:2" x14ac:dyDescent="0.25">
      <c r="A203">
        <v>23619</v>
      </c>
      <c r="B203" t="s">
        <v>3030</v>
      </c>
    </row>
    <row r="204" spans="1:2" x14ac:dyDescent="0.25">
      <c r="A204">
        <v>23748</v>
      </c>
      <c r="B204" t="s">
        <v>3030</v>
      </c>
    </row>
    <row r="205" spans="1:2" x14ac:dyDescent="0.25">
      <c r="A205">
        <v>24066</v>
      </c>
      <c r="B205" t="s">
        <v>3030</v>
      </c>
    </row>
    <row r="206" spans="1:2" x14ac:dyDescent="0.25">
      <c r="A206">
        <v>24519</v>
      </c>
      <c r="B206" t="s">
        <v>3030</v>
      </c>
    </row>
    <row r="207" spans="1:2" x14ac:dyDescent="0.25">
      <c r="A207">
        <v>24707</v>
      </c>
      <c r="B207" t="s">
        <v>3030</v>
      </c>
    </row>
    <row r="208" spans="1:2" x14ac:dyDescent="0.25">
      <c r="A208">
        <v>24902</v>
      </c>
      <c r="B208" t="s">
        <v>3030</v>
      </c>
    </row>
    <row r="209" spans="1:2" x14ac:dyDescent="0.25">
      <c r="A209">
        <v>25095</v>
      </c>
      <c r="B209" t="s">
        <v>3030</v>
      </c>
    </row>
    <row r="210" spans="1:2" x14ac:dyDescent="0.25">
      <c r="A210">
        <v>25152</v>
      </c>
      <c r="B210" t="s">
        <v>3030</v>
      </c>
    </row>
    <row r="211" spans="1:2" x14ac:dyDescent="0.25">
      <c r="A211">
        <v>25157</v>
      </c>
      <c r="B211" t="s">
        <v>3030</v>
      </c>
    </row>
    <row r="212" spans="1:2" x14ac:dyDescent="0.25">
      <c r="A212">
        <v>25478</v>
      </c>
      <c r="B212" t="s">
        <v>3030</v>
      </c>
    </row>
    <row r="213" spans="1:2" x14ac:dyDescent="0.25">
      <c r="A213">
        <v>25479</v>
      </c>
      <c r="B213" t="s">
        <v>3030</v>
      </c>
    </row>
    <row r="214" spans="1:2" x14ac:dyDescent="0.25">
      <c r="A214">
        <v>25735</v>
      </c>
      <c r="B214" t="s">
        <v>3030</v>
      </c>
    </row>
    <row r="215" spans="1:2" x14ac:dyDescent="0.25">
      <c r="A215">
        <v>25799</v>
      </c>
      <c r="B215" t="s">
        <v>3030</v>
      </c>
    </row>
    <row r="216" spans="1:2" x14ac:dyDescent="0.25">
      <c r="A216">
        <v>25828</v>
      </c>
      <c r="B216" t="s">
        <v>3030</v>
      </c>
    </row>
    <row r="217" spans="1:2" x14ac:dyDescent="0.25">
      <c r="A217">
        <v>25952</v>
      </c>
      <c r="B217" t="s">
        <v>3030</v>
      </c>
    </row>
    <row r="218" spans="1:2" x14ac:dyDescent="0.25">
      <c r="A218">
        <v>26240</v>
      </c>
      <c r="B218" t="s">
        <v>3030</v>
      </c>
    </row>
    <row r="219" spans="1:2" x14ac:dyDescent="0.25">
      <c r="A219">
        <v>26372</v>
      </c>
      <c r="B219" t="s">
        <v>3030</v>
      </c>
    </row>
    <row r="220" spans="1:2" x14ac:dyDescent="0.25">
      <c r="A220">
        <v>26784</v>
      </c>
      <c r="B220" t="s">
        <v>3030</v>
      </c>
    </row>
    <row r="221" spans="1:2" x14ac:dyDescent="0.25">
      <c r="A221">
        <v>26852</v>
      </c>
      <c r="B221" t="s">
        <v>3030</v>
      </c>
    </row>
    <row r="222" spans="1:2" x14ac:dyDescent="0.25">
      <c r="A222">
        <v>26881</v>
      </c>
      <c r="B222" t="s">
        <v>3030</v>
      </c>
    </row>
    <row r="223" spans="1:2" x14ac:dyDescent="0.25">
      <c r="A223">
        <v>26982</v>
      </c>
      <c r="B223" t="s">
        <v>3030</v>
      </c>
    </row>
    <row r="224" spans="1:2" x14ac:dyDescent="0.25">
      <c r="A224">
        <v>27137</v>
      </c>
      <c r="B224" t="s">
        <v>3030</v>
      </c>
    </row>
    <row r="225" spans="1:2" x14ac:dyDescent="0.25">
      <c r="A225">
        <v>27490</v>
      </c>
      <c r="B225" t="s">
        <v>3030</v>
      </c>
    </row>
    <row r="226" spans="1:2" x14ac:dyDescent="0.25">
      <c r="A226">
        <v>27712</v>
      </c>
      <c r="B226" t="s">
        <v>3030</v>
      </c>
    </row>
    <row r="227" spans="1:2" x14ac:dyDescent="0.25">
      <c r="A227">
        <v>27744</v>
      </c>
      <c r="B227" t="s">
        <v>3030</v>
      </c>
    </row>
    <row r="228" spans="1:2" x14ac:dyDescent="0.25">
      <c r="A228">
        <v>27750</v>
      </c>
      <c r="B228" t="s">
        <v>3030</v>
      </c>
    </row>
    <row r="229" spans="1:2" x14ac:dyDescent="0.25">
      <c r="A229">
        <v>28003</v>
      </c>
      <c r="B229" t="s">
        <v>3030</v>
      </c>
    </row>
    <row r="230" spans="1:2" x14ac:dyDescent="0.25">
      <c r="A230">
        <v>28037</v>
      </c>
      <c r="B230" t="s">
        <v>3030</v>
      </c>
    </row>
    <row r="231" spans="1:2" x14ac:dyDescent="0.25">
      <c r="A231">
        <v>28291</v>
      </c>
      <c r="B231" t="s">
        <v>3030</v>
      </c>
    </row>
    <row r="232" spans="1:2" x14ac:dyDescent="0.25">
      <c r="A232">
        <v>28387</v>
      </c>
      <c r="B232" t="s">
        <v>3030</v>
      </c>
    </row>
    <row r="233" spans="1:2" x14ac:dyDescent="0.25">
      <c r="A233">
        <v>28419</v>
      </c>
      <c r="B233" t="s">
        <v>3030</v>
      </c>
    </row>
    <row r="234" spans="1:2" x14ac:dyDescent="0.25">
      <c r="A234">
        <v>28455</v>
      </c>
      <c r="B234" t="s">
        <v>3030</v>
      </c>
    </row>
    <row r="235" spans="1:2" x14ac:dyDescent="0.25">
      <c r="A235">
        <v>28544</v>
      </c>
      <c r="B235" t="s">
        <v>3030</v>
      </c>
    </row>
    <row r="236" spans="1:2" x14ac:dyDescent="0.25">
      <c r="A236">
        <v>28928</v>
      </c>
      <c r="B236" t="s">
        <v>3030</v>
      </c>
    </row>
    <row r="237" spans="1:2" x14ac:dyDescent="0.25">
      <c r="A237">
        <v>29095</v>
      </c>
      <c r="B237" t="s">
        <v>3030</v>
      </c>
    </row>
    <row r="238" spans="1:2" x14ac:dyDescent="0.25">
      <c r="A238">
        <v>29318</v>
      </c>
      <c r="B238" t="s">
        <v>3030</v>
      </c>
    </row>
    <row r="239" spans="1:2" x14ac:dyDescent="0.25">
      <c r="A239">
        <v>29376</v>
      </c>
      <c r="B239" t="s">
        <v>3030</v>
      </c>
    </row>
    <row r="240" spans="1:2" x14ac:dyDescent="0.25">
      <c r="A240">
        <v>29380</v>
      </c>
      <c r="B240" t="s">
        <v>3030</v>
      </c>
    </row>
    <row r="241" spans="1:2" x14ac:dyDescent="0.25">
      <c r="A241">
        <v>29410</v>
      </c>
      <c r="B241" t="s">
        <v>3030</v>
      </c>
    </row>
    <row r="242" spans="1:2" x14ac:dyDescent="0.25">
      <c r="A242">
        <v>29505</v>
      </c>
      <c r="B242" t="s">
        <v>3030</v>
      </c>
    </row>
    <row r="243" spans="1:2" x14ac:dyDescent="0.25">
      <c r="A243">
        <v>29506</v>
      </c>
      <c r="B243" t="s">
        <v>3030</v>
      </c>
    </row>
    <row r="244" spans="1:2" x14ac:dyDescent="0.25">
      <c r="A244">
        <v>29861</v>
      </c>
      <c r="B244" t="s">
        <v>3030</v>
      </c>
    </row>
    <row r="245" spans="1:2" x14ac:dyDescent="0.25">
      <c r="A245">
        <v>29991</v>
      </c>
      <c r="B245" t="s">
        <v>3030</v>
      </c>
    </row>
    <row r="246" spans="1:2" x14ac:dyDescent="0.25">
      <c r="A246">
        <v>30176</v>
      </c>
      <c r="B246" t="s">
        <v>3030</v>
      </c>
    </row>
    <row r="247" spans="1:2" x14ac:dyDescent="0.25">
      <c r="A247">
        <v>30403</v>
      </c>
      <c r="B247" t="s">
        <v>3030</v>
      </c>
    </row>
    <row r="248" spans="1:2" x14ac:dyDescent="0.25">
      <c r="A248">
        <v>30469</v>
      </c>
      <c r="B248" t="s">
        <v>3030</v>
      </c>
    </row>
    <row r="249" spans="1:2" x14ac:dyDescent="0.25">
      <c r="A249">
        <v>31073</v>
      </c>
      <c r="B249" t="s">
        <v>3030</v>
      </c>
    </row>
    <row r="250" spans="1:2" x14ac:dyDescent="0.25">
      <c r="A250">
        <v>31232</v>
      </c>
      <c r="B250" t="s">
        <v>3030</v>
      </c>
    </row>
    <row r="251" spans="1:2" x14ac:dyDescent="0.25">
      <c r="A251">
        <v>31303</v>
      </c>
      <c r="B251" t="s">
        <v>3030</v>
      </c>
    </row>
    <row r="252" spans="1:2" x14ac:dyDescent="0.25">
      <c r="A252">
        <v>31682</v>
      </c>
      <c r="B252" t="s">
        <v>3030</v>
      </c>
    </row>
    <row r="253" spans="1:2" x14ac:dyDescent="0.25">
      <c r="A253">
        <v>31844</v>
      </c>
      <c r="B253" t="s">
        <v>3030</v>
      </c>
    </row>
    <row r="254" spans="1:2" x14ac:dyDescent="0.25">
      <c r="A254">
        <v>31907</v>
      </c>
      <c r="B254" t="s">
        <v>3030</v>
      </c>
    </row>
    <row r="255" spans="1:2" x14ac:dyDescent="0.25">
      <c r="A255">
        <v>32036</v>
      </c>
      <c r="B255" t="s">
        <v>3030</v>
      </c>
    </row>
    <row r="256" spans="1:2" x14ac:dyDescent="0.25">
      <c r="A256">
        <v>32582</v>
      </c>
      <c r="B256" t="s">
        <v>3030</v>
      </c>
    </row>
    <row r="257" spans="1:2" x14ac:dyDescent="0.25">
      <c r="A257">
        <v>32901</v>
      </c>
      <c r="B257" t="s">
        <v>3030</v>
      </c>
    </row>
    <row r="258" spans="1:2" x14ac:dyDescent="0.25">
      <c r="A258">
        <v>32931</v>
      </c>
      <c r="B258" t="s">
        <v>3030</v>
      </c>
    </row>
    <row r="259" spans="1:2" x14ac:dyDescent="0.25">
      <c r="A259">
        <v>32966</v>
      </c>
      <c r="B259" t="s">
        <v>3030</v>
      </c>
    </row>
    <row r="260" spans="1:2" x14ac:dyDescent="0.25">
      <c r="A260">
        <v>32996</v>
      </c>
      <c r="B260" t="s">
        <v>3030</v>
      </c>
    </row>
    <row r="261" spans="1:2" x14ac:dyDescent="0.25">
      <c r="A261">
        <v>32998</v>
      </c>
      <c r="B261" t="s">
        <v>3030</v>
      </c>
    </row>
    <row r="262" spans="1:2" x14ac:dyDescent="0.25">
      <c r="A262">
        <v>33283</v>
      </c>
      <c r="B262" t="s">
        <v>3030</v>
      </c>
    </row>
    <row r="263" spans="1:2" x14ac:dyDescent="0.25">
      <c r="A263">
        <v>33317</v>
      </c>
      <c r="B263" t="s">
        <v>3030</v>
      </c>
    </row>
    <row r="264" spans="1:2" x14ac:dyDescent="0.25">
      <c r="A264">
        <v>33477</v>
      </c>
      <c r="B264" t="s">
        <v>3030</v>
      </c>
    </row>
    <row r="265" spans="1:2" x14ac:dyDescent="0.25">
      <c r="A265">
        <v>33510</v>
      </c>
      <c r="B265" t="s">
        <v>3030</v>
      </c>
    </row>
    <row r="266" spans="1:2" x14ac:dyDescent="0.25">
      <c r="A266">
        <v>33541</v>
      </c>
      <c r="B266" t="s">
        <v>3030</v>
      </c>
    </row>
    <row r="267" spans="1:2" x14ac:dyDescent="0.25">
      <c r="A267">
        <v>33637</v>
      </c>
      <c r="B267" t="s">
        <v>3030</v>
      </c>
    </row>
    <row r="268" spans="1:2" x14ac:dyDescent="0.25">
      <c r="A268">
        <v>33921</v>
      </c>
      <c r="B268" t="s">
        <v>3030</v>
      </c>
    </row>
    <row r="269" spans="1:2" x14ac:dyDescent="0.25">
      <c r="A269">
        <v>34117</v>
      </c>
      <c r="B269" t="s">
        <v>3030</v>
      </c>
    </row>
    <row r="270" spans="1:2" x14ac:dyDescent="0.25">
      <c r="A270">
        <v>34209</v>
      </c>
      <c r="B270" t="s">
        <v>3030</v>
      </c>
    </row>
    <row r="271" spans="1:2" x14ac:dyDescent="0.25">
      <c r="A271">
        <v>34338</v>
      </c>
      <c r="B271" t="s">
        <v>3030</v>
      </c>
    </row>
    <row r="272" spans="1:2" x14ac:dyDescent="0.25">
      <c r="A272">
        <v>34532</v>
      </c>
      <c r="B272" t="s">
        <v>3030</v>
      </c>
    </row>
    <row r="273" spans="1:2" x14ac:dyDescent="0.25">
      <c r="A273">
        <v>34658</v>
      </c>
      <c r="B273" t="s">
        <v>3030</v>
      </c>
    </row>
    <row r="274" spans="1:2" x14ac:dyDescent="0.25">
      <c r="A274">
        <v>34661</v>
      </c>
      <c r="B274" t="s">
        <v>3030</v>
      </c>
    </row>
    <row r="275" spans="1:2" x14ac:dyDescent="0.25">
      <c r="A275">
        <v>34689</v>
      </c>
      <c r="B275" t="s">
        <v>3030</v>
      </c>
    </row>
    <row r="276" spans="1:2" x14ac:dyDescent="0.25">
      <c r="A276">
        <v>34916</v>
      </c>
      <c r="B276" t="s">
        <v>3030</v>
      </c>
    </row>
    <row r="277" spans="1:2" x14ac:dyDescent="0.25">
      <c r="A277">
        <v>35047</v>
      </c>
      <c r="B277" t="s">
        <v>3030</v>
      </c>
    </row>
    <row r="278" spans="1:2" x14ac:dyDescent="0.25">
      <c r="A278">
        <v>35110</v>
      </c>
      <c r="B278" t="s">
        <v>3030</v>
      </c>
    </row>
    <row r="279" spans="1:2" x14ac:dyDescent="0.25">
      <c r="A279">
        <v>35111</v>
      </c>
      <c r="B279" t="s">
        <v>3030</v>
      </c>
    </row>
    <row r="280" spans="1:2" x14ac:dyDescent="0.25">
      <c r="A280">
        <v>35137</v>
      </c>
      <c r="B280" t="s">
        <v>3030</v>
      </c>
    </row>
    <row r="281" spans="1:2" x14ac:dyDescent="0.25">
      <c r="A281">
        <v>35366</v>
      </c>
      <c r="B281" t="s">
        <v>3030</v>
      </c>
    </row>
    <row r="282" spans="1:2" x14ac:dyDescent="0.25">
      <c r="A282">
        <v>35492</v>
      </c>
      <c r="B282" t="s">
        <v>3030</v>
      </c>
    </row>
    <row r="283" spans="1:2" x14ac:dyDescent="0.25">
      <c r="A283">
        <v>35554</v>
      </c>
      <c r="B283" t="s">
        <v>3030</v>
      </c>
    </row>
    <row r="284" spans="1:2" x14ac:dyDescent="0.25">
      <c r="A284">
        <v>35588</v>
      </c>
      <c r="B284" t="s">
        <v>3030</v>
      </c>
    </row>
    <row r="285" spans="1:2" x14ac:dyDescent="0.25">
      <c r="A285">
        <v>35687</v>
      </c>
      <c r="B285" t="s">
        <v>3030</v>
      </c>
    </row>
    <row r="286" spans="1:2" x14ac:dyDescent="0.25">
      <c r="A286">
        <v>35744</v>
      </c>
      <c r="B286" t="s">
        <v>3030</v>
      </c>
    </row>
    <row r="287" spans="1:2" x14ac:dyDescent="0.25">
      <c r="A287">
        <v>35877</v>
      </c>
      <c r="B287" t="s">
        <v>3030</v>
      </c>
    </row>
    <row r="288" spans="1:2" x14ac:dyDescent="0.25">
      <c r="A288">
        <v>35910</v>
      </c>
      <c r="B288" t="s">
        <v>3030</v>
      </c>
    </row>
    <row r="289" spans="1:2" x14ac:dyDescent="0.25">
      <c r="A289">
        <v>35936</v>
      </c>
      <c r="B289" t="s">
        <v>3030</v>
      </c>
    </row>
    <row r="290" spans="1:2" x14ac:dyDescent="0.25">
      <c r="A290">
        <v>36038</v>
      </c>
      <c r="B290" t="s">
        <v>3030</v>
      </c>
    </row>
    <row r="291" spans="1:2" x14ac:dyDescent="0.25">
      <c r="A291">
        <v>36067</v>
      </c>
      <c r="B291" t="s">
        <v>3030</v>
      </c>
    </row>
    <row r="292" spans="1:2" x14ac:dyDescent="0.25">
      <c r="A292">
        <v>36160</v>
      </c>
      <c r="B292" t="s">
        <v>3030</v>
      </c>
    </row>
    <row r="293" spans="1:2" x14ac:dyDescent="0.25">
      <c r="A293">
        <v>36262</v>
      </c>
      <c r="B293" t="s">
        <v>3030</v>
      </c>
    </row>
    <row r="294" spans="1:2" x14ac:dyDescent="0.25">
      <c r="A294">
        <v>36449</v>
      </c>
      <c r="B294" t="s">
        <v>3030</v>
      </c>
    </row>
    <row r="295" spans="1:2" x14ac:dyDescent="0.25">
      <c r="A295">
        <v>36609</v>
      </c>
      <c r="B295" t="s">
        <v>3030</v>
      </c>
    </row>
    <row r="296" spans="1:2" x14ac:dyDescent="0.25">
      <c r="A296">
        <v>36676</v>
      </c>
      <c r="B296" t="s">
        <v>3030</v>
      </c>
    </row>
    <row r="297" spans="1:2" x14ac:dyDescent="0.25">
      <c r="A297">
        <v>36679</v>
      </c>
      <c r="B297" t="s">
        <v>3030</v>
      </c>
    </row>
    <row r="298" spans="1:2" x14ac:dyDescent="0.25">
      <c r="A298">
        <v>36705</v>
      </c>
      <c r="B298" t="s">
        <v>3030</v>
      </c>
    </row>
    <row r="299" spans="1:2" x14ac:dyDescent="0.25">
      <c r="A299">
        <v>36707</v>
      </c>
      <c r="B299" t="s">
        <v>3030</v>
      </c>
    </row>
    <row r="300" spans="1:2" x14ac:dyDescent="0.25">
      <c r="A300">
        <v>36743</v>
      </c>
      <c r="B300" t="s">
        <v>3030</v>
      </c>
    </row>
    <row r="301" spans="1:2" x14ac:dyDescent="0.25">
      <c r="A301">
        <v>36772</v>
      </c>
      <c r="B301" t="s">
        <v>3030</v>
      </c>
    </row>
    <row r="302" spans="1:2" x14ac:dyDescent="0.25">
      <c r="A302">
        <v>36773</v>
      </c>
      <c r="B302" t="s">
        <v>3030</v>
      </c>
    </row>
    <row r="303" spans="1:2" x14ac:dyDescent="0.25">
      <c r="A303">
        <v>36932</v>
      </c>
      <c r="B303" t="s">
        <v>3030</v>
      </c>
    </row>
    <row r="304" spans="1:2" x14ac:dyDescent="0.25">
      <c r="A304">
        <v>36934</v>
      </c>
      <c r="B304" t="s">
        <v>3030</v>
      </c>
    </row>
    <row r="305" spans="1:2" x14ac:dyDescent="0.25">
      <c r="A305">
        <v>36992</v>
      </c>
      <c r="B305" t="s">
        <v>3030</v>
      </c>
    </row>
    <row r="306" spans="1:2" x14ac:dyDescent="0.25">
      <c r="A306">
        <v>36994</v>
      </c>
      <c r="B306" t="s">
        <v>3030</v>
      </c>
    </row>
    <row r="307" spans="1:2" x14ac:dyDescent="0.25">
      <c r="A307">
        <v>36998</v>
      </c>
      <c r="B307" t="s">
        <v>3030</v>
      </c>
    </row>
    <row r="308" spans="1:2" x14ac:dyDescent="0.25">
      <c r="A308">
        <v>36999</v>
      </c>
      <c r="B308" t="s">
        <v>3030</v>
      </c>
    </row>
    <row r="309" spans="1:2" x14ac:dyDescent="0.25">
      <c r="A309">
        <v>37250</v>
      </c>
      <c r="B309" t="s">
        <v>3030</v>
      </c>
    </row>
    <row r="310" spans="1:2" x14ac:dyDescent="0.25">
      <c r="A310">
        <v>37380</v>
      </c>
      <c r="B310" t="s">
        <v>3030</v>
      </c>
    </row>
    <row r="311" spans="1:2" x14ac:dyDescent="0.25">
      <c r="A311">
        <v>37414</v>
      </c>
      <c r="B311" t="s">
        <v>3030</v>
      </c>
    </row>
    <row r="312" spans="1:2" x14ac:dyDescent="0.25">
      <c r="A312">
        <v>37572</v>
      </c>
      <c r="B312" t="s">
        <v>3030</v>
      </c>
    </row>
    <row r="313" spans="1:2" x14ac:dyDescent="0.25">
      <c r="A313">
        <v>37760</v>
      </c>
      <c r="B313" t="s">
        <v>3030</v>
      </c>
    </row>
    <row r="314" spans="1:2" x14ac:dyDescent="0.25">
      <c r="A314">
        <v>37860</v>
      </c>
      <c r="B314" t="s">
        <v>3030</v>
      </c>
    </row>
    <row r="315" spans="1:2" x14ac:dyDescent="0.25">
      <c r="A315">
        <v>37862</v>
      </c>
      <c r="B315" t="s">
        <v>3030</v>
      </c>
    </row>
    <row r="316" spans="1:2" x14ac:dyDescent="0.25">
      <c r="A316">
        <v>37924</v>
      </c>
      <c r="B316" t="s">
        <v>3030</v>
      </c>
    </row>
    <row r="317" spans="1:2" x14ac:dyDescent="0.25">
      <c r="A317">
        <v>38050</v>
      </c>
      <c r="B317" t="s">
        <v>3030</v>
      </c>
    </row>
    <row r="318" spans="1:2" x14ac:dyDescent="0.25">
      <c r="A318">
        <v>38210</v>
      </c>
      <c r="B318" t="s">
        <v>3030</v>
      </c>
    </row>
    <row r="319" spans="1:2" x14ac:dyDescent="0.25">
      <c r="A319">
        <v>38240</v>
      </c>
      <c r="B319" t="s">
        <v>3030</v>
      </c>
    </row>
    <row r="320" spans="1:2" x14ac:dyDescent="0.25">
      <c r="A320">
        <v>38272</v>
      </c>
      <c r="B320" t="s">
        <v>3030</v>
      </c>
    </row>
    <row r="321" spans="1:2" x14ac:dyDescent="0.25">
      <c r="A321">
        <v>38400</v>
      </c>
      <c r="B321" t="s">
        <v>3030</v>
      </c>
    </row>
    <row r="322" spans="1:2" x14ac:dyDescent="0.25">
      <c r="A322">
        <v>38530</v>
      </c>
      <c r="B322" t="s">
        <v>3030</v>
      </c>
    </row>
    <row r="323" spans="1:2" x14ac:dyDescent="0.25">
      <c r="A323">
        <v>38596</v>
      </c>
      <c r="B323" t="s">
        <v>3030</v>
      </c>
    </row>
    <row r="324" spans="1:2" x14ac:dyDescent="0.25">
      <c r="A324">
        <v>38661</v>
      </c>
      <c r="B324" t="s">
        <v>3030</v>
      </c>
    </row>
    <row r="325" spans="1:2" x14ac:dyDescent="0.25">
      <c r="A325">
        <v>38787</v>
      </c>
      <c r="B325" t="s">
        <v>3030</v>
      </c>
    </row>
    <row r="326" spans="1:2" x14ac:dyDescent="0.25">
      <c r="A326">
        <v>39043</v>
      </c>
      <c r="B326" t="s">
        <v>3030</v>
      </c>
    </row>
    <row r="327" spans="1:2" x14ac:dyDescent="0.25">
      <c r="A327">
        <v>39075</v>
      </c>
      <c r="B327" t="s">
        <v>3030</v>
      </c>
    </row>
    <row r="328" spans="1:2" x14ac:dyDescent="0.25">
      <c r="A328">
        <v>39169</v>
      </c>
      <c r="B328" t="s">
        <v>3030</v>
      </c>
    </row>
    <row r="329" spans="1:2" x14ac:dyDescent="0.25">
      <c r="A329">
        <v>39333</v>
      </c>
      <c r="B329" t="s">
        <v>3030</v>
      </c>
    </row>
    <row r="330" spans="1:2" x14ac:dyDescent="0.25">
      <c r="A330">
        <v>39490</v>
      </c>
      <c r="B330" t="s">
        <v>3030</v>
      </c>
    </row>
    <row r="331" spans="1:2" x14ac:dyDescent="0.25">
      <c r="A331">
        <v>39555</v>
      </c>
      <c r="B331" t="s">
        <v>3030</v>
      </c>
    </row>
    <row r="332" spans="1:2" x14ac:dyDescent="0.25">
      <c r="A332">
        <v>39619</v>
      </c>
      <c r="B332" t="s">
        <v>3030</v>
      </c>
    </row>
    <row r="333" spans="1:2" x14ac:dyDescent="0.25">
      <c r="A333">
        <v>39872</v>
      </c>
      <c r="B333" t="s">
        <v>3030</v>
      </c>
    </row>
    <row r="334" spans="1:2" x14ac:dyDescent="0.25">
      <c r="A334">
        <v>39904</v>
      </c>
      <c r="B334" t="s">
        <v>3030</v>
      </c>
    </row>
    <row r="335" spans="1:2" x14ac:dyDescent="0.25">
      <c r="A335">
        <v>39943</v>
      </c>
      <c r="B335" t="s">
        <v>3030</v>
      </c>
    </row>
    <row r="336" spans="1:2" x14ac:dyDescent="0.25">
      <c r="A336">
        <v>40097</v>
      </c>
      <c r="B336" t="s">
        <v>3030</v>
      </c>
    </row>
    <row r="337" spans="1:2" x14ac:dyDescent="0.25">
      <c r="A337">
        <v>40132</v>
      </c>
      <c r="B337" t="s">
        <v>3030</v>
      </c>
    </row>
    <row r="338" spans="1:2" x14ac:dyDescent="0.25">
      <c r="A338">
        <v>40134</v>
      </c>
      <c r="B338" t="s">
        <v>3030</v>
      </c>
    </row>
    <row r="339" spans="1:2" x14ac:dyDescent="0.25">
      <c r="A339">
        <v>40160</v>
      </c>
      <c r="B339" t="s">
        <v>3030</v>
      </c>
    </row>
    <row r="340" spans="1:2" x14ac:dyDescent="0.25">
      <c r="A340">
        <v>40354</v>
      </c>
      <c r="B340" t="s">
        <v>3030</v>
      </c>
    </row>
    <row r="341" spans="1:2" x14ac:dyDescent="0.25">
      <c r="A341">
        <v>40802</v>
      </c>
      <c r="B341" t="s">
        <v>3030</v>
      </c>
    </row>
    <row r="342" spans="1:2" x14ac:dyDescent="0.25">
      <c r="A342">
        <v>40806</v>
      </c>
      <c r="B342" t="s">
        <v>3030</v>
      </c>
    </row>
    <row r="343" spans="1:2" x14ac:dyDescent="0.25">
      <c r="A343">
        <v>41059</v>
      </c>
      <c r="B343" t="s">
        <v>3030</v>
      </c>
    </row>
    <row r="344" spans="1:2" x14ac:dyDescent="0.25">
      <c r="A344">
        <v>41120</v>
      </c>
      <c r="B344" t="s">
        <v>3030</v>
      </c>
    </row>
    <row r="345" spans="1:2" x14ac:dyDescent="0.25">
      <c r="A345">
        <v>41186</v>
      </c>
      <c r="B345" t="s">
        <v>3030</v>
      </c>
    </row>
    <row r="346" spans="1:2" x14ac:dyDescent="0.25">
      <c r="A346">
        <v>41216</v>
      </c>
      <c r="B346" t="s">
        <v>3030</v>
      </c>
    </row>
    <row r="347" spans="1:2" x14ac:dyDescent="0.25">
      <c r="A347">
        <v>41508</v>
      </c>
      <c r="B347" t="s">
        <v>3030</v>
      </c>
    </row>
    <row r="348" spans="1:2" x14ac:dyDescent="0.25">
      <c r="A348">
        <v>41760</v>
      </c>
      <c r="B348" t="s">
        <v>3030</v>
      </c>
    </row>
    <row r="349" spans="1:2" x14ac:dyDescent="0.25">
      <c r="A349">
        <v>41861</v>
      </c>
      <c r="B349" t="s">
        <v>3030</v>
      </c>
    </row>
    <row r="350" spans="1:2" x14ac:dyDescent="0.25">
      <c r="A350">
        <v>42342</v>
      </c>
      <c r="B350" t="s">
        <v>3030</v>
      </c>
    </row>
    <row r="351" spans="1:2" x14ac:dyDescent="0.25">
      <c r="A351">
        <v>42375</v>
      </c>
      <c r="B351" t="s">
        <v>3030</v>
      </c>
    </row>
    <row r="352" spans="1:2" x14ac:dyDescent="0.25">
      <c r="A352">
        <v>42436</v>
      </c>
      <c r="B352" t="s">
        <v>3030</v>
      </c>
    </row>
    <row r="353" spans="1:2" x14ac:dyDescent="0.25">
      <c r="A353">
        <v>42563</v>
      </c>
      <c r="B353" t="s">
        <v>3030</v>
      </c>
    </row>
    <row r="354" spans="1:2" x14ac:dyDescent="0.25">
      <c r="A354">
        <v>42628</v>
      </c>
      <c r="B354" t="s">
        <v>3030</v>
      </c>
    </row>
    <row r="355" spans="1:2" x14ac:dyDescent="0.25">
      <c r="A355">
        <v>42788</v>
      </c>
      <c r="B355" t="s">
        <v>3030</v>
      </c>
    </row>
    <row r="356" spans="1:2" x14ac:dyDescent="0.25">
      <c r="A356">
        <v>42823</v>
      </c>
      <c r="B356" t="s">
        <v>3030</v>
      </c>
    </row>
    <row r="357" spans="1:2" x14ac:dyDescent="0.25">
      <c r="A357">
        <v>42850</v>
      </c>
      <c r="B357" t="s">
        <v>3030</v>
      </c>
    </row>
    <row r="358" spans="1:2" x14ac:dyDescent="0.25">
      <c r="A358">
        <v>42912</v>
      </c>
      <c r="B358" t="s">
        <v>3030</v>
      </c>
    </row>
    <row r="359" spans="1:2" x14ac:dyDescent="0.25">
      <c r="A359">
        <v>42945</v>
      </c>
      <c r="B359" t="s">
        <v>3030</v>
      </c>
    </row>
    <row r="360" spans="1:2" x14ac:dyDescent="0.25">
      <c r="A360">
        <v>43138</v>
      </c>
      <c r="B360" t="s">
        <v>3030</v>
      </c>
    </row>
    <row r="361" spans="1:2" x14ac:dyDescent="0.25">
      <c r="A361">
        <v>43140</v>
      </c>
      <c r="B361" t="s">
        <v>3030</v>
      </c>
    </row>
    <row r="362" spans="1:2" x14ac:dyDescent="0.25">
      <c r="A362">
        <v>43203</v>
      </c>
      <c r="B362" t="s">
        <v>3030</v>
      </c>
    </row>
    <row r="363" spans="1:2" x14ac:dyDescent="0.25">
      <c r="A363">
        <v>43269</v>
      </c>
      <c r="B363" t="s">
        <v>3030</v>
      </c>
    </row>
    <row r="364" spans="1:2" x14ac:dyDescent="0.25">
      <c r="A364">
        <v>43488</v>
      </c>
      <c r="B364" t="s">
        <v>3030</v>
      </c>
    </row>
    <row r="365" spans="1:2" x14ac:dyDescent="0.25">
      <c r="A365">
        <v>43494</v>
      </c>
      <c r="B365" t="s">
        <v>3030</v>
      </c>
    </row>
    <row r="366" spans="1:2" x14ac:dyDescent="0.25">
      <c r="A366">
        <v>43585</v>
      </c>
      <c r="B366" t="s">
        <v>3030</v>
      </c>
    </row>
    <row r="367" spans="1:2" x14ac:dyDescent="0.25">
      <c r="A367">
        <v>43713</v>
      </c>
      <c r="B367" t="s">
        <v>3030</v>
      </c>
    </row>
    <row r="368" spans="1:2" x14ac:dyDescent="0.25">
      <c r="A368">
        <v>44098</v>
      </c>
      <c r="B368" t="s">
        <v>3030</v>
      </c>
    </row>
    <row r="369" spans="1:2" x14ac:dyDescent="0.25">
      <c r="A369">
        <v>44292</v>
      </c>
      <c r="B369" t="s">
        <v>3030</v>
      </c>
    </row>
    <row r="370" spans="1:2" x14ac:dyDescent="0.25">
      <c r="A370">
        <v>44486</v>
      </c>
      <c r="B370" t="s">
        <v>3030</v>
      </c>
    </row>
    <row r="371" spans="1:2" x14ac:dyDescent="0.25">
      <c r="A371">
        <v>44579</v>
      </c>
      <c r="B371" t="s">
        <v>3030</v>
      </c>
    </row>
    <row r="372" spans="1:2" x14ac:dyDescent="0.25">
      <c r="A372">
        <v>44583</v>
      </c>
      <c r="B372" t="s">
        <v>3030</v>
      </c>
    </row>
    <row r="373" spans="1:2" x14ac:dyDescent="0.25">
      <c r="A373">
        <v>44869</v>
      </c>
      <c r="B373" t="s">
        <v>3030</v>
      </c>
    </row>
    <row r="374" spans="1:2" x14ac:dyDescent="0.25">
      <c r="A374">
        <v>44962</v>
      </c>
      <c r="B374" t="s">
        <v>3030</v>
      </c>
    </row>
    <row r="375" spans="1:2" x14ac:dyDescent="0.25">
      <c r="A375">
        <v>45127</v>
      </c>
      <c r="B375" t="s">
        <v>3030</v>
      </c>
    </row>
    <row r="376" spans="1:2" x14ac:dyDescent="0.25">
      <c r="A376">
        <v>45605</v>
      </c>
      <c r="B376" t="s">
        <v>3030</v>
      </c>
    </row>
    <row r="377" spans="1:2" x14ac:dyDescent="0.25">
      <c r="A377">
        <v>45632</v>
      </c>
      <c r="B377" t="s">
        <v>3030</v>
      </c>
    </row>
    <row r="378" spans="1:2" x14ac:dyDescent="0.25">
      <c r="A378">
        <v>45698</v>
      </c>
      <c r="B378" t="s">
        <v>3030</v>
      </c>
    </row>
    <row r="379" spans="1:2" x14ac:dyDescent="0.25">
      <c r="A379">
        <v>45767</v>
      </c>
      <c r="B379" t="s">
        <v>3030</v>
      </c>
    </row>
    <row r="380" spans="1:2" x14ac:dyDescent="0.25">
      <c r="A380">
        <v>45794</v>
      </c>
      <c r="B380" t="s">
        <v>3030</v>
      </c>
    </row>
    <row r="381" spans="1:2" x14ac:dyDescent="0.25">
      <c r="A381">
        <v>45863</v>
      </c>
      <c r="B381" t="s">
        <v>3030</v>
      </c>
    </row>
    <row r="382" spans="1:2" x14ac:dyDescent="0.25">
      <c r="A382">
        <v>46052</v>
      </c>
      <c r="B382" t="s">
        <v>3030</v>
      </c>
    </row>
    <row r="383" spans="1:2" x14ac:dyDescent="0.25">
      <c r="A383">
        <v>46276</v>
      </c>
      <c r="B383" t="s">
        <v>3030</v>
      </c>
    </row>
    <row r="384" spans="1:2" x14ac:dyDescent="0.25">
      <c r="A384">
        <v>46311</v>
      </c>
      <c r="B384" t="s">
        <v>3030</v>
      </c>
    </row>
    <row r="385" spans="1:2" x14ac:dyDescent="0.25">
      <c r="A385">
        <v>46341</v>
      </c>
      <c r="B385" t="s">
        <v>3030</v>
      </c>
    </row>
    <row r="386" spans="1:2" x14ac:dyDescent="0.25">
      <c r="A386">
        <v>46375</v>
      </c>
      <c r="B386" t="s">
        <v>3030</v>
      </c>
    </row>
    <row r="387" spans="1:2" x14ac:dyDescent="0.25">
      <c r="A387">
        <v>46497</v>
      </c>
      <c r="B387" t="s">
        <v>3030</v>
      </c>
    </row>
    <row r="388" spans="1:2" x14ac:dyDescent="0.25">
      <c r="A388">
        <v>46662</v>
      </c>
      <c r="B388" t="s">
        <v>3030</v>
      </c>
    </row>
    <row r="389" spans="1:2" x14ac:dyDescent="0.25">
      <c r="A389">
        <v>46852</v>
      </c>
      <c r="B389" t="s">
        <v>3030</v>
      </c>
    </row>
    <row r="390" spans="1:2" x14ac:dyDescent="0.25">
      <c r="A390">
        <v>47078</v>
      </c>
      <c r="B390" t="s">
        <v>3030</v>
      </c>
    </row>
    <row r="391" spans="1:2" x14ac:dyDescent="0.25">
      <c r="A391">
        <v>47079</v>
      </c>
      <c r="B391" t="s">
        <v>3030</v>
      </c>
    </row>
    <row r="392" spans="1:2" x14ac:dyDescent="0.25">
      <c r="A392">
        <v>47109</v>
      </c>
      <c r="B392" t="s">
        <v>3030</v>
      </c>
    </row>
    <row r="393" spans="1:2" x14ac:dyDescent="0.25">
      <c r="A393">
        <v>47138</v>
      </c>
      <c r="B393" t="s">
        <v>3030</v>
      </c>
    </row>
    <row r="394" spans="1:2" x14ac:dyDescent="0.25">
      <c r="A394">
        <v>47174</v>
      </c>
      <c r="B394" t="s">
        <v>3030</v>
      </c>
    </row>
    <row r="395" spans="1:2" x14ac:dyDescent="0.25">
      <c r="A395">
        <v>47265</v>
      </c>
      <c r="B395" t="s">
        <v>3030</v>
      </c>
    </row>
    <row r="396" spans="1:2" x14ac:dyDescent="0.25">
      <c r="A396">
        <v>47271</v>
      </c>
      <c r="B396" t="s">
        <v>3030</v>
      </c>
    </row>
    <row r="397" spans="1:2" x14ac:dyDescent="0.25">
      <c r="A397">
        <v>47457</v>
      </c>
      <c r="B397" t="s">
        <v>3030</v>
      </c>
    </row>
    <row r="398" spans="1:2" x14ac:dyDescent="0.25">
      <c r="A398">
        <v>47494</v>
      </c>
      <c r="B398" t="s">
        <v>3030</v>
      </c>
    </row>
    <row r="399" spans="1:2" x14ac:dyDescent="0.25">
      <c r="A399">
        <v>47620</v>
      </c>
      <c r="B399" t="s">
        <v>3030</v>
      </c>
    </row>
    <row r="400" spans="1:2" x14ac:dyDescent="0.25">
      <c r="A400">
        <v>47621</v>
      </c>
      <c r="B400" t="s">
        <v>3030</v>
      </c>
    </row>
    <row r="401" spans="1:2" x14ac:dyDescent="0.25">
      <c r="A401">
        <v>47813</v>
      </c>
      <c r="B401" t="s">
        <v>3030</v>
      </c>
    </row>
    <row r="402" spans="1:2" x14ac:dyDescent="0.25">
      <c r="A402">
        <v>47876</v>
      </c>
      <c r="B402" t="s">
        <v>3030</v>
      </c>
    </row>
    <row r="403" spans="1:2" x14ac:dyDescent="0.25">
      <c r="A403">
        <v>47910</v>
      </c>
      <c r="B403" t="s">
        <v>3030</v>
      </c>
    </row>
    <row r="404" spans="1:2" x14ac:dyDescent="0.25">
      <c r="A404">
        <v>48293</v>
      </c>
      <c r="B404" t="s">
        <v>3030</v>
      </c>
    </row>
    <row r="405" spans="1:2" x14ac:dyDescent="0.25">
      <c r="A405">
        <v>48295</v>
      </c>
      <c r="B405" t="s">
        <v>3030</v>
      </c>
    </row>
    <row r="406" spans="1:2" x14ac:dyDescent="0.25">
      <c r="A406">
        <v>48321</v>
      </c>
      <c r="B406" t="s">
        <v>3030</v>
      </c>
    </row>
    <row r="407" spans="1:2" x14ac:dyDescent="0.25">
      <c r="A407">
        <v>48353</v>
      </c>
      <c r="B407" t="s">
        <v>3030</v>
      </c>
    </row>
    <row r="408" spans="1:2" x14ac:dyDescent="0.25">
      <c r="A408">
        <v>48391</v>
      </c>
      <c r="B408" t="s">
        <v>3030</v>
      </c>
    </row>
    <row r="409" spans="1:2" x14ac:dyDescent="0.25">
      <c r="A409">
        <v>48448</v>
      </c>
      <c r="B409" t="s">
        <v>3030</v>
      </c>
    </row>
    <row r="410" spans="1:2" x14ac:dyDescent="0.25">
      <c r="A410">
        <v>48486</v>
      </c>
      <c r="B410" t="s">
        <v>3030</v>
      </c>
    </row>
    <row r="411" spans="1:2" x14ac:dyDescent="0.25">
      <c r="A411">
        <v>48487</v>
      </c>
      <c r="B411" t="s">
        <v>3030</v>
      </c>
    </row>
    <row r="412" spans="1:2" x14ac:dyDescent="0.25">
      <c r="A412">
        <v>48615</v>
      </c>
      <c r="B412" t="s">
        <v>3030</v>
      </c>
    </row>
    <row r="413" spans="1:2" x14ac:dyDescent="0.25">
      <c r="A413">
        <v>48710</v>
      </c>
      <c r="B413" t="s">
        <v>3030</v>
      </c>
    </row>
    <row r="414" spans="1:2" x14ac:dyDescent="0.25">
      <c r="A414">
        <v>48773</v>
      </c>
      <c r="B414" t="s">
        <v>3030</v>
      </c>
    </row>
    <row r="415" spans="1:2" x14ac:dyDescent="0.25">
      <c r="A415">
        <v>48775</v>
      </c>
      <c r="B415" t="s">
        <v>3030</v>
      </c>
    </row>
    <row r="416" spans="1:2" x14ac:dyDescent="0.25">
      <c r="A416">
        <v>48931</v>
      </c>
      <c r="B416" t="s">
        <v>3030</v>
      </c>
    </row>
    <row r="417" spans="1:2" x14ac:dyDescent="0.25">
      <c r="A417">
        <v>49026</v>
      </c>
      <c r="B417" t="s">
        <v>3030</v>
      </c>
    </row>
    <row r="418" spans="1:2" x14ac:dyDescent="0.25">
      <c r="A418">
        <v>49027</v>
      </c>
      <c r="B418" t="s">
        <v>3030</v>
      </c>
    </row>
    <row r="419" spans="1:2" x14ac:dyDescent="0.25">
      <c r="A419">
        <v>49123</v>
      </c>
      <c r="B419" t="s">
        <v>3030</v>
      </c>
    </row>
    <row r="420" spans="1:2" x14ac:dyDescent="0.25">
      <c r="A420">
        <v>49255</v>
      </c>
      <c r="B420" t="s">
        <v>3030</v>
      </c>
    </row>
    <row r="421" spans="1:2" x14ac:dyDescent="0.25">
      <c r="A421">
        <v>49349</v>
      </c>
      <c r="B421" t="s">
        <v>3030</v>
      </c>
    </row>
    <row r="422" spans="1:2" x14ac:dyDescent="0.25">
      <c r="A422">
        <v>49412</v>
      </c>
      <c r="B422" t="s">
        <v>3030</v>
      </c>
    </row>
    <row r="423" spans="1:2" x14ac:dyDescent="0.25">
      <c r="A423">
        <v>49510</v>
      </c>
      <c r="B423" t="s">
        <v>3030</v>
      </c>
    </row>
    <row r="424" spans="1:2" x14ac:dyDescent="0.25">
      <c r="A424">
        <v>49668</v>
      </c>
      <c r="B424" t="s">
        <v>3030</v>
      </c>
    </row>
    <row r="425" spans="1:2" x14ac:dyDescent="0.25">
      <c r="A425">
        <v>49762</v>
      </c>
      <c r="B425" t="s">
        <v>3030</v>
      </c>
    </row>
    <row r="426" spans="1:2" x14ac:dyDescent="0.25">
      <c r="A426">
        <v>49797</v>
      </c>
      <c r="B426" t="s">
        <v>3030</v>
      </c>
    </row>
    <row r="427" spans="1:2" x14ac:dyDescent="0.25">
      <c r="A427">
        <v>49830</v>
      </c>
      <c r="B427" t="s">
        <v>3030</v>
      </c>
    </row>
    <row r="428" spans="1:2" x14ac:dyDescent="0.25">
      <c r="A428">
        <v>49924</v>
      </c>
      <c r="B428" t="s">
        <v>3030</v>
      </c>
    </row>
    <row r="429" spans="1:2" x14ac:dyDescent="0.25">
      <c r="A429">
        <v>49988</v>
      </c>
      <c r="B429" t="s">
        <v>3030</v>
      </c>
    </row>
    <row r="430" spans="1:2" x14ac:dyDescent="0.25">
      <c r="A430">
        <v>50048</v>
      </c>
      <c r="B430" t="s">
        <v>3030</v>
      </c>
    </row>
    <row r="431" spans="1:2" x14ac:dyDescent="0.25">
      <c r="A431">
        <v>50081</v>
      </c>
      <c r="B431" t="s">
        <v>3030</v>
      </c>
    </row>
    <row r="432" spans="1:2" x14ac:dyDescent="0.25">
      <c r="A432">
        <v>50083</v>
      </c>
      <c r="B432" t="s">
        <v>3030</v>
      </c>
    </row>
    <row r="433" spans="1:2" x14ac:dyDescent="0.25">
      <c r="A433">
        <v>50087</v>
      </c>
      <c r="B433" t="s">
        <v>3030</v>
      </c>
    </row>
    <row r="434" spans="1:2" x14ac:dyDescent="0.25">
      <c r="A434">
        <v>50147</v>
      </c>
      <c r="B434" t="s">
        <v>3030</v>
      </c>
    </row>
    <row r="435" spans="1:2" x14ac:dyDescent="0.25">
      <c r="A435">
        <v>50246</v>
      </c>
      <c r="B435" t="s">
        <v>3030</v>
      </c>
    </row>
    <row r="436" spans="1:2" x14ac:dyDescent="0.25">
      <c r="A436">
        <v>50307</v>
      </c>
      <c r="B436" t="s">
        <v>3030</v>
      </c>
    </row>
    <row r="437" spans="1:2" x14ac:dyDescent="0.25">
      <c r="A437">
        <v>50374</v>
      </c>
      <c r="B437" t="s">
        <v>3030</v>
      </c>
    </row>
    <row r="438" spans="1:2" x14ac:dyDescent="0.25">
      <c r="A438">
        <v>50432</v>
      </c>
      <c r="B438" t="s">
        <v>3030</v>
      </c>
    </row>
    <row r="439" spans="1:2" x14ac:dyDescent="0.25">
      <c r="A439">
        <v>50501</v>
      </c>
      <c r="B439" t="s">
        <v>3030</v>
      </c>
    </row>
    <row r="440" spans="1:2" x14ac:dyDescent="0.25">
      <c r="A440">
        <v>50564</v>
      </c>
      <c r="B440" t="s">
        <v>3030</v>
      </c>
    </row>
    <row r="441" spans="1:2" x14ac:dyDescent="0.25">
      <c r="A441">
        <v>50566</v>
      </c>
      <c r="B441" t="s">
        <v>3030</v>
      </c>
    </row>
    <row r="442" spans="1:2" x14ac:dyDescent="0.25">
      <c r="A442">
        <v>50663</v>
      </c>
      <c r="B442" t="s">
        <v>3030</v>
      </c>
    </row>
    <row r="443" spans="1:2" x14ac:dyDescent="0.25">
      <c r="A443">
        <v>50721</v>
      </c>
      <c r="B443" t="s">
        <v>3030</v>
      </c>
    </row>
    <row r="444" spans="1:2" x14ac:dyDescent="0.25">
      <c r="A444">
        <v>50789</v>
      </c>
      <c r="B444" t="s">
        <v>3030</v>
      </c>
    </row>
    <row r="445" spans="1:2" x14ac:dyDescent="0.25">
      <c r="A445">
        <v>50818</v>
      </c>
      <c r="B445" t="s">
        <v>3030</v>
      </c>
    </row>
    <row r="446" spans="1:2" x14ac:dyDescent="0.25">
      <c r="A446">
        <v>50823</v>
      </c>
      <c r="B446" t="s">
        <v>3030</v>
      </c>
    </row>
    <row r="447" spans="1:2" x14ac:dyDescent="0.25">
      <c r="A447">
        <v>50850</v>
      </c>
      <c r="B447" t="s">
        <v>3030</v>
      </c>
    </row>
    <row r="448" spans="1:2" x14ac:dyDescent="0.25">
      <c r="A448">
        <v>50914</v>
      </c>
      <c r="B448" t="s">
        <v>3030</v>
      </c>
    </row>
    <row r="449" spans="1:2" x14ac:dyDescent="0.25">
      <c r="A449">
        <v>51075</v>
      </c>
      <c r="B449" t="s">
        <v>3030</v>
      </c>
    </row>
    <row r="450" spans="1:2" x14ac:dyDescent="0.25">
      <c r="A450">
        <v>51239</v>
      </c>
      <c r="B450" t="s">
        <v>3030</v>
      </c>
    </row>
    <row r="451" spans="1:2" x14ac:dyDescent="0.25">
      <c r="A451">
        <v>51271</v>
      </c>
      <c r="B451" t="s">
        <v>3030</v>
      </c>
    </row>
    <row r="452" spans="1:2" x14ac:dyDescent="0.25">
      <c r="A452">
        <v>51302</v>
      </c>
      <c r="B452" t="s">
        <v>3030</v>
      </c>
    </row>
    <row r="453" spans="1:2" x14ac:dyDescent="0.25">
      <c r="A453">
        <v>51553</v>
      </c>
      <c r="B453" t="s">
        <v>3030</v>
      </c>
    </row>
    <row r="454" spans="1:2" x14ac:dyDescent="0.25">
      <c r="A454">
        <v>51554</v>
      </c>
      <c r="B454" t="s">
        <v>3030</v>
      </c>
    </row>
    <row r="455" spans="1:2" x14ac:dyDescent="0.25">
      <c r="A455">
        <v>51559</v>
      </c>
      <c r="B455" t="s">
        <v>3030</v>
      </c>
    </row>
    <row r="456" spans="1:2" x14ac:dyDescent="0.25">
      <c r="A456">
        <v>51876</v>
      </c>
      <c r="B456" t="s">
        <v>3030</v>
      </c>
    </row>
    <row r="457" spans="1:2" x14ac:dyDescent="0.25">
      <c r="A457">
        <v>51879</v>
      </c>
      <c r="B457" t="s">
        <v>3030</v>
      </c>
    </row>
    <row r="458" spans="1:2" x14ac:dyDescent="0.25">
      <c r="A458">
        <v>51940</v>
      </c>
      <c r="B458" t="s">
        <v>3030</v>
      </c>
    </row>
    <row r="459" spans="1:2" x14ac:dyDescent="0.25">
      <c r="A459">
        <v>52035</v>
      </c>
      <c r="B459" t="s">
        <v>3030</v>
      </c>
    </row>
    <row r="460" spans="1:2" x14ac:dyDescent="0.25">
      <c r="A460">
        <v>52068</v>
      </c>
      <c r="B460" t="s">
        <v>3030</v>
      </c>
    </row>
    <row r="461" spans="1:2" x14ac:dyDescent="0.25">
      <c r="A461">
        <v>52258</v>
      </c>
      <c r="B461" t="s">
        <v>3030</v>
      </c>
    </row>
    <row r="462" spans="1:2" x14ac:dyDescent="0.25">
      <c r="A462">
        <v>52288</v>
      </c>
      <c r="B462" t="s">
        <v>3030</v>
      </c>
    </row>
    <row r="463" spans="1:2" x14ac:dyDescent="0.25">
      <c r="A463">
        <v>52327</v>
      </c>
      <c r="B463" t="s">
        <v>3030</v>
      </c>
    </row>
    <row r="464" spans="1:2" x14ac:dyDescent="0.25">
      <c r="A464">
        <v>52518</v>
      </c>
      <c r="B464" t="s">
        <v>3030</v>
      </c>
    </row>
    <row r="465" spans="1:2" x14ac:dyDescent="0.25">
      <c r="A465">
        <v>52608</v>
      </c>
      <c r="B465" t="s">
        <v>3030</v>
      </c>
    </row>
    <row r="466" spans="1:2" x14ac:dyDescent="0.25">
      <c r="A466">
        <v>52611</v>
      </c>
      <c r="B466" t="s">
        <v>3030</v>
      </c>
    </row>
    <row r="467" spans="1:2" x14ac:dyDescent="0.25">
      <c r="A467">
        <v>52678</v>
      </c>
      <c r="B467" t="s">
        <v>3030</v>
      </c>
    </row>
    <row r="468" spans="1:2" x14ac:dyDescent="0.25">
      <c r="A468">
        <v>52805</v>
      </c>
      <c r="B468" t="s">
        <v>3030</v>
      </c>
    </row>
    <row r="469" spans="1:2" x14ac:dyDescent="0.25">
      <c r="A469">
        <v>53285</v>
      </c>
      <c r="B469" t="s">
        <v>3030</v>
      </c>
    </row>
    <row r="470" spans="1:2" x14ac:dyDescent="0.25">
      <c r="A470">
        <v>53536</v>
      </c>
      <c r="B470" t="s">
        <v>3030</v>
      </c>
    </row>
    <row r="471" spans="1:2" x14ac:dyDescent="0.25">
      <c r="A471">
        <v>53600</v>
      </c>
      <c r="B471" t="s">
        <v>3030</v>
      </c>
    </row>
    <row r="472" spans="1:2" x14ac:dyDescent="0.25">
      <c r="A472">
        <v>53767</v>
      </c>
      <c r="B472" t="s">
        <v>3030</v>
      </c>
    </row>
    <row r="473" spans="1:2" x14ac:dyDescent="0.25">
      <c r="A473">
        <v>54086</v>
      </c>
      <c r="B473" t="s">
        <v>3030</v>
      </c>
    </row>
    <row r="474" spans="1:2" x14ac:dyDescent="0.25">
      <c r="A474">
        <v>54119</v>
      </c>
      <c r="B474" t="s">
        <v>3030</v>
      </c>
    </row>
    <row r="475" spans="1:2" x14ac:dyDescent="0.25">
      <c r="A475">
        <v>54151</v>
      </c>
      <c r="B475" t="s">
        <v>3030</v>
      </c>
    </row>
    <row r="476" spans="1:2" x14ac:dyDescent="0.25">
      <c r="A476">
        <v>54215</v>
      </c>
      <c r="B476" t="s">
        <v>3030</v>
      </c>
    </row>
    <row r="477" spans="1:2" x14ac:dyDescent="0.25">
      <c r="A477">
        <v>54243</v>
      </c>
      <c r="B477" t="s">
        <v>3030</v>
      </c>
    </row>
    <row r="478" spans="1:2" x14ac:dyDescent="0.25">
      <c r="A478">
        <v>54245</v>
      </c>
      <c r="B478" t="s">
        <v>3030</v>
      </c>
    </row>
    <row r="479" spans="1:2" x14ac:dyDescent="0.25">
      <c r="A479">
        <v>54339</v>
      </c>
      <c r="B479" t="s">
        <v>3030</v>
      </c>
    </row>
    <row r="480" spans="1:2" x14ac:dyDescent="0.25">
      <c r="A480">
        <v>54368</v>
      </c>
      <c r="B480" t="s">
        <v>3030</v>
      </c>
    </row>
    <row r="481" spans="1:2" x14ac:dyDescent="0.25">
      <c r="A481">
        <v>54371</v>
      </c>
      <c r="B481" t="s">
        <v>3030</v>
      </c>
    </row>
    <row r="482" spans="1:2" x14ac:dyDescent="0.25">
      <c r="A482">
        <v>54563</v>
      </c>
      <c r="B482" t="s">
        <v>3030</v>
      </c>
    </row>
    <row r="483" spans="1:2" x14ac:dyDescent="0.25">
      <c r="A483">
        <v>54595</v>
      </c>
      <c r="B483" t="s">
        <v>3030</v>
      </c>
    </row>
    <row r="484" spans="1:2" x14ac:dyDescent="0.25">
      <c r="A484">
        <v>54721</v>
      </c>
      <c r="B484" t="s">
        <v>3030</v>
      </c>
    </row>
    <row r="485" spans="1:2" x14ac:dyDescent="0.25">
      <c r="A485">
        <v>54755</v>
      </c>
      <c r="B485" t="s">
        <v>3030</v>
      </c>
    </row>
    <row r="486" spans="1:2" x14ac:dyDescent="0.25">
      <c r="A486">
        <v>54787</v>
      </c>
      <c r="B486" t="s">
        <v>3030</v>
      </c>
    </row>
    <row r="487" spans="1:2" x14ac:dyDescent="0.25">
      <c r="A487">
        <v>54914</v>
      </c>
      <c r="B487" t="s">
        <v>3030</v>
      </c>
    </row>
    <row r="488" spans="1:2" x14ac:dyDescent="0.25">
      <c r="A488">
        <v>55172</v>
      </c>
      <c r="B488" t="s">
        <v>3030</v>
      </c>
    </row>
    <row r="489" spans="1:2" x14ac:dyDescent="0.25">
      <c r="A489">
        <v>55203</v>
      </c>
      <c r="B489" t="s">
        <v>3030</v>
      </c>
    </row>
    <row r="490" spans="1:2" x14ac:dyDescent="0.25">
      <c r="A490">
        <v>55235</v>
      </c>
      <c r="B490" t="s">
        <v>3030</v>
      </c>
    </row>
    <row r="491" spans="1:2" x14ac:dyDescent="0.25">
      <c r="A491">
        <v>55330</v>
      </c>
      <c r="B491" t="s">
        <v>3030</v>
      </c>
    </row>
    <row r="492" spans="1:2" x14ac:dyDescent="0.25">
      <c r="A492">
        <v>55526</v>
      </c>
      <c r="B492" t="s">
        <v>3030</v>
      </c>
    </row>
    <row r="493" spans="1:2" x14ac:dyDescent="0.25">
      <c r="A493">
        <v>55616</v>
      </c>
      <c r="B493" t="s">
        <v>3030</v>
      </c>
    </row>
    <row r="494" spans="1:2" x14ac:dyDescent="0.25">
      <c r="A494">
        <v>55618</v>
      </c>
      <c r="B494" t="s">
        <v>3030</v>
      </c>
    </row>
    <row r="495" spans="1:2" x14ac:dyDescent="0.25">
      <c r="A495">
        <v>55623</v>
      </c>
      <c r="B495" t="s">
        <v>3030</v>
      </c>
    </row>
    <row r="496" spans="1:2" x14ac:dyDescent="0.25">
      <c r="A496">
        <v>55747</v>
      </c>
      <c r="B496" t="s">
        <v>3030</v>
      </c>
    </row>
    <row r="497" spans="1:2" x14ac:dyDescent="0.25">
      <c r="A497">
        <v>55776</v>
      </c>
      <c r="B497" t="s">
        <v>3030</v>
      </c>
    </row>
    <row r="498" spans="1:2" x14ac:dyDescent="0.25">
      <c r="A498">
        <v>55808</v>
      </c>
      <c r="B498" t="s">
        <v>3030</v>
      </c>
    </row>
    <row r="499" spans="1:2" x14ac:dyDescent="0.25">
      <c r="A499">
        <v>55874</v>
      </c>
      <c r="B499" t="s">
        <v>3030</v>
      </c>
    </row>
    <row r="500" spans="1:2" x14ac:dyDescent="0.25">
      <c r="A500">
        <v>55877</v>
      </c>
      <c r="B500" t="s">
        <v>3030</v>
      </c>
    </row>
    <row r="501" spans="1:2" x14ac:dyDescent="0.25">
      <c r="A501">
        <v>55968</v>
      </c>
      <c r="B501" t="s">
        <v>3030</v>
      </c>
    </row>
    <row r="502" spans="1:2" x14ac:dyDescent="0.25">
      <c r="A502">
        <v>56101</v>
      </c>
      <c r="B502" t="s">
        <v>3030</v>
      </c>
    </row>
    <row r="503" spans="1:2" x14ac:dyDescent="0.25">
      <c r="A503">
        <v>56128</v>
      </c>
      <c r="B503" t="s">
        <v>3030</v>
      </c>
    </row>
    <row r="504" spans="1:2" x14ac:dyDescent="0.25">
      <c r="A504">
        <v>56257</v>
      </c>
      <c r="B504" t="s">
        <v>3030</v>
      </c>
    </row>
    <row r="505" spans="1:2" x14ac:dyDescent="0.25">
      <c r="A505">
        <v>56387</v>
      </c>
      <c r="B505" t="s">
        <v>3030</v>
      </c>
    </row>
    <row r="506" spans="1:2" x14ac:dyDescent="0.25">
      <c r="A506">
        <v>56452</v>
      </c>
      <c r="B506" t="s">
        <v>3030</v>
      </c>
    </row>
    <row r="507" spans="1:2" x14ac:dyDescent="0.25">
      <c r="A507">
        <v>56514</v>
      </c>
      <c r="B507" t="s">
        <v>3030</v>
      </c>
    </row>
    <row r="508" spans="1:2" x14ac:dyDescent="0.25">
      <c r="A508">
        <v>56582</v>
      </c>
      <c r="B508" t="s">
        <v>3030</v>
      </c>
    </row>
    <row r="509" spans="1:2" x14ac:dyDescent="0.25">
      <c r="A509">
        <v>56612</v>
      </c>
      <c r="B509" t="s">
        <v>3030</v>
      </c>
    </row>
    <row r="510" spans="1:2" x14ac:dyDescent="0.25">
      <c r="A510">
        <v>56768</v>
      </c>
      <c r="B510" t="s">
        <v>3030</v>
      </c>
    </row>
    <row r="511" spans="1:2" x14ac:dyDescent="0.25">
      <c r="A511">
        <v>56769</v>
      </c>
      <c r="B511" t="s">
        <v>3030</v>
      </c>
    </row>
    <row r="512" spans="1:2" x14ac:dyDescent="0.25">
      <c r="A512">
        <v>56868</v>
      </c>
      <c r="B512" t="s">
        <v>3030</v>
      </c>
    </row>
    <row r="513" spans="1:2" x14ac:dyDescent="0.25">
      <c r="A513">
        <v>56901</v>
      </c>
      <c r="B513" t="s">
        <v>3030</v>
      </c>
    </row>
    <row r="514" spans="1:2" x14ac:dyDescent="0.25">
      <c r="A514">
        <v>56930</v>
      </c>
      <c r="B514" t="s">
        <v>3030</v>
      </c>
    </row>
    <row r="515" spans="1:2" x14ac:dyDescent="0.25">
      <c r="A515">
        <v>56931</v>
      </c>
      <c r="B515" t="s">
        <v>3030</v>
      </c>
    </row>
    <row r="516" spans="1:2" x14ac:dyDescent="0.25">
      <c r="A516">
        <v>57157</v>
      </c>
      <c r="B516" t="s">
        <v>3030</v>
      </c>
    </row>
    <row r="517" spans="1:2" x14ac:dyDescent="0.25">
      <c r="A517">
        <v>57190</v>
      </c>
      <c r="B517" t="s">
        <v>3030</v>
      </c>
    </row>
    <row r="518" spans="1:2" x14ac:dyDescent="0.25">
      <c r="A518">
        <v>57248</v>
      </c>
      <c r="B518" t="s">
        <v>3030</v>
      </c>
    </row>
    <row r="519" spans="1:2" x14ac:dyDescent="0.25">
      <c r="A519">
        <v>57253</v>
      </c>
      <c r="B519" t="s">
        <v>3030</v>
      </c>
    </row>
    <row r="520" spans="1:2" x14ac:dyDescent="0.25">
      <c r="A520">
        <v>57440</v>
      </c>
      <c r="B520" t="s">
        <v>3030</v>
      </c>
    </row>
    <row r="521" spans="1:2" x14ac:dyDescent="0.25">
      <c r="A521">
        <v>57510</v>
      </c>
      <c r="B521" t="s">
        <v>3030</v>
      </c>
    </row>
    <row r="522" spans="1:2" x14ac:dyDescent="0.25">
      <c r="A522">
        <v>57600</v>
      </c>
      <c r="B522" t="s">
        <v>3030</v>
      </c>
    </row>
    <row r="523" spans="1:2" x14ac:dyDescent="0.25">
      <c r="A523">
        <v>57638</v>
      </c>
      <c r="B523" t="s">
        <v>3030</v>
      </c>
    </row>
    <row r="524" spans="1:2" x14ac:dyDescent="0.25">
      <c r="A524">
        <v>57986</v>
      </c>
      <c r="B524" t="s">
        <v>3030</v>
      </c>
    </row>
    <row r="525" spans="1:2" x14ac:dyDescent="0.25">
      <c r="A525">
        <v>58368</v>
      </c>
      <c r="B525" t="s">
        <v>3030</v>
      </c>
    </row>
    <row r="526" spans="1:2" x14ac:dyDescent="0.25">
      <c r="A526">
        <v>58372</v>
      </c>
      <c r="B526" t="s">
        <v>3030</v>
      </c>
    </row>
    <row r="527" spans="1:2" x14ac:dyDescent="0.25">
      <c r="A527">
        <v>58470</v>
      </c>
      <c r="B527" t="s">
        <v>3030</v>
      </c>
    </row>
    <row r="528" spans="1:2" x14ac:dyDescent="0.25">
      <c r="A528">
        <v>58500</v>
      </c>
      <c r="B528" t="s">
        <v>3030</v>
      </c>
    </row>
    <row r="529" spans="1:2" x14ac:dyDescent="0.25">
      <c r="A529">
        <v>58566</v>
      </c>
      <c r="B529" t="s">
        <v>3030</v>
      </c>
    </row>
    <row r="530" spans="1:2" x14ac:dyDescent="0.25">
      <c r="A530">
        <v>58688</v>
      </c>
      <c r="B530" t="s">
        <v>3030</v>
      </c>
    </row>
    <row r="531" spans="1:2" x14ac:dyDescent="0.25">
      <c r="A531">
        <v>58720</v>
      </c>
      <c r="B531" t="s">
        <v>3030</v>
      </c>
    </row>
    <row r="532" spans="1:2" x14ac:dyDescent="0.25">
      <c r="A532">
        <v>58725</v>
      </c>
      <c r="B532" t="s">
        <v>3030</v>
      </c>
    </row>
    <row r="533" spans="1:2" x14ac:dyDescent="0.25">
      <c r="A533">
        <v>58818</v>
      </c>
      <c r="B533" t="s">
        <v>3030</v>
      </c>
    </row>
    <row r="534" spans="1:2" x14ac:dyDescent="0.25">
      <c r="A534">
        <v>58949</v>
      </c>
      <c r="B534" t="s">
        <v>3030</v>
      </c>
    </row>
    <row r="535" spans="1:2" x14ac:dyDescent="0.25">
      <c r="A535">
        <v>59009</v>
      </c>
      <c r="B535" t="s">
        <v>3030</v>
      </c>
    </row>
    <row r="536" spans="1:2" x14ac:dyDescent="0.25">
      <c r="A536">
        <v>59047</v>
      </c>
      <c r="B536" t="s">
        <v>3030</v>
      </c>
    </row>
    <row r="537" spans="1:2" x14ac:dyDescent="0.25">
      <c r="A537">
        <v>59072</v>
      </c>
      <c r="B537" t="s">
        <v>3030</v>
      </c>
    </row>
    <row r="538" spans="1:2" x14ac:dyDescent="0.25">
      <c r="A538">
        <v>59139</v>
      </c>
      <c r="B538" t="s">
        <v>3030</v>
      </c>
    </row>
    <row r="539" spans="1:2" x14ac:dyDescent="0.25">
      <c r="A539">
        <v>59171</v>
      </c>
      <c r="B539" t="s">
        <v>3030</v>
      </c>
    </row>
    <row r="540" spans="1:2" x14ac:dyDescent="0.25">
      <c r="A540">
        <v>59585</v>
      </c>
      <c r="B540" t="s">
        <v>3030</v>
      </c>
    </row>
    <row r="541" spans="1:2" x14ac:dyDescent="0.25">
      <c r="A541">
        <v>59652</v>
      </c>
      <c r="B541" t="s">
        <v>3030</v>
      </c>
    </row>
    <row r="542" spans="1:2" x14ac:dyDescent="0.25">
      <c r="A542">
        <v>59680</v>
      </c>
      <c r="B542" t="s">
        <v>3030</v>
      </c>
    </row>
    <row r="543" spans="1:2" x14ac:dyDescent="0.25">
      <c r="A543">
        <v>59683</v>
      </c>
      <c r="B543" t="s">
        <v>3030</v>
      </c>
    </row>
    <row r="544" spans="1:2" x14ac:dyDescent="0.25">
      <c r="A544">
        <v>59776</v>
      </c>
      <c r="B544" t="s">
        <v>3030</v>
      </c>
    </row>
    <row r="545" spans="1:2" x14ac:dyDescent="0.25">
      <c r="A545">
        <v>59879</v>
      </c>
      <c r="B545" t="s">
        <v>3030</v>
      </c>
    </row>
    <row r="546" spans="1:2" x14ac:dyDescent="0.25">
      <c r="A546">
        <v>59937</v>
      </c>
      <c r="B546" t="s">
        <v>3030</v>
      </c>
    </row>
    <row r="547" spans="1:2" x14ac:dyDescent="0.25">
      <c r="A547" s="1">
        <v>123132</v>
      </c>
      <c r="B547" t="s">
        <v>3030</v>
      </c>
    </row>
    <row r="548" spans="1:2" x14ac:dyDescent="0.25">
      <c r="A548" s="1">
        <v>123166</v>
      </c>
      <c r="B548" t="s">
        <v>3030</v>
      </c>
    </row>
    <row r="549" spans="1:2" x14ac:dyDescent="0.25">
      <c r="A549" s="1">
        <v>123194</v>
      </c>
      <c r="B549" t="s">
        <v>3030</v>
      </c>
    </row>
    <row r="550" spans="1:2" x14ac:dyDescent="0.25">
      <c r="A550" s="1">
        <v>123258</v>
      </c>
      <c r="B550" t="s">
        <v>3030</v>
      </c>
    </row>
    <row r="551" spans="1:2" x14ac:dyDescent="0.25">
      <c r="A551" s="1">
        <v>123323</v>
      </c>
      <c r="B551" t="s">
        <v>3030</v>
      </c>
    </row>
    <row r="552" spans="1:2" x14ac:dyDescent="0.25">
      <c r="A552" s="1">
        <v>123359</v>
      </c>
      <c r="B552" t="s">
        <v>3030</v>
      </c>
    </row>
    <row r="553" spans="1:2" x14ac:dyDescent="0.25">
      <c r="A553" s="1">
        <v>123481</v>
      </c>
      <c r="B553" t="s">
        <v>3030</v>
      </c>
    </row>
    <row r="554" spans="1:2" x14ac:dyDescent="0.25">
      <c r="A554" s="1">
        <v>123483</v>
      </c>
      <c r="B554" t="s">
        <v>3030</v>
      </c>
    </row>
    <row r="555" spans="1:2" x14ac:dyDescent="0.25">
      <c r="A555" s="1">
        <v>123487</v>
      </c>
      <c r="B555" t="s">
        <v>3030</v>
      </c>
    </row>
    <row r="556" spans="1:2" x14ac:dyDescent="0.25">
      <c r="A556" s="1">
        <v>123512</v>
      </c>
      <c r="B556" t="s">
        <v>3030</v>
      </c>
    </row>
    <row r="557" spans="1:2" x14ac:dyDescent="0.25">
      <c r="A557" s="1">
        <v>123614</v>
      </c>
      <c r="B557" t="s">
        <v>3030</v>
      </c>
    </row>
    <row r="558" spans="1:2" x14ac:dyDescent="0.25">
      <c r="A558" s="1">
        <v>123769</v>
      </c>
      <c r="B558" t="s">
        <v>3030</v>
      </c>
    </row>
    <row r="559" spans="1:2" x14ac:dyDescent="0.25">
      <c r="A559" s="1">
        <v>123801</v>
      </c>
      <c r="B559" t="s">
        <v>3030</v>
      </c>
    </row>
    <row r="560" spans="1:2" x14ac:dyDescent="0.25">
      <c r="A560" s="1">
        <v>123802</v>
      </c>
      <c r="B560" t="s">
        <v>3030</v>
      </c>
    </row>
    <row r="561" spans="1:2" x14ac:dyDescent="0.25">
      <c r="A561" s="1">
        <v>123807</v>
      </c>
      <c r="B561" t="s">
        <v>3030</v>
      </c>
    </row>
    <row r="562" spans="1:2" x14ac:dyDescent="0.25">
      <c r="A562" s="1">
        <v>123837</v>
      </c>
      <c r="B562" t="s">
        <v>3030</v>
      </c>
    </row>
    <row r="563" spans="1:2" x14ac:dyDescent="0.25">
      <c r="A563" s="1">
        <v>123870</v>
      </c>
      <c r="B563" t="s">
        <v>3030</v>
      </c>
    </row>
    <row r="564" spans="1:2" x14ac:dyDescent="0.25">
      <c r="A564" s="1">
        <v>123902</v>
      </c>
      <c r="B564" t="s">
        <v>3030</v>
      </c>
    </row>
    <row r="565" spans="1:2" x14ac:dyDescent="0.25">
      <c r="A565" s="1">
        <v>123928</v>
      </c>
      <c r="B565" t="s">
        <v>3030</v>
      </c>
    </row>
    <row r="566" spans="1:2" x14ac:dyDescent="0.25">
      <c r="A566" s="1">
        <v>123994</v>
      </c>
      <c r="B566" t="s">
        <v>3030</v>
      </c>
    </row>
    <row r="567" spans="1:2" x14ac:dyDescent="0.25">
      <c r="A567" s="1">
        <v>124031</v>
      </c>
      <c r="B567" t="s">
        <v>3030</v>
      </c>
    </row>
    <row r="568" spans="1:2" x14ac:dyDescent="0.25">
      <c r="A568" s="1">
        <v>124059</v>
      </c>
      <c r="B568" t="s">
        <v>3030</v>
      </c>
    </row>
    <row r="569" spans="1:2" x14ac:dyDescent="0.25">
      <c r="A569" s="1">
        <v>124060</v>
      </c>
      <c r="B569" t="s">
        <v>3030</v>
      </c>
    </row>
    <row r="570" spans="1:2" x14ac:dyDescent="0.25">
      <c r="A570" s="1">
        <v>124154</v>
      </c>
      <c r="B570" t="s">
        <v>3030</v>
      </c>
    </row>
    <row r="571" spans="1:2" x14ac:dyDescent="0.25">
      <c r="A571" s="1">
        <v>124282</v>
      </c>
      <c r="B571" t="s">
        <v>3030</v>
      </c>
    </row>
    <row r="572" spans="1:2" x14ac:dyDescent="0.25">
      <c r="A572" s="1">
        <v>124286</v>
      </c>
      <c r="B572" t="s">
        <v>3030</v>
      </c>
    </row>
    <row r="573" spans="1:2" x14ac:dyDescent="0.25">
      <c r="A573" s="1">
        <v>124287</v>
      </c>
      <c r="B573" t="s">
        <v>3030</v>
      </c>
    </row>
    <row r="574" spans="1:2" x14ac:dyDescent="0.25">
      <c r="A574" s="1">
        <v>124345</v>
      </c>
      <c r="B574" t="s">
        <v>3030</v>
      </c>
    </row>
    <row r="575" spans="1:2" x14ac:dyDescent="0.25">
      <c r="A575" s="1">
        <v>124444</v>
      </c>
      <c r="B575" t="s">
        <v>3030</v>
      </c>
    </row>
    <row r="576" spans="1:2" x14ac:dyDescent="0.25">
      <c r="A576" s="1">
        <v>124507</v>
      </c>
      <c r="B576" t="s">
        <v>3030</v>
      </c>
    </row>
    <row r="577" spans="1:2" x14ac:dyDescent="0.25">
      <c r="A577" s="1">
        <v>124538</v>
      </c>
      <c r="B577" t="s">
        <v>3030</v>
      </c>
    </row>
    <row r="578" spans="1:2" x14ac:dyDescent="0.25">
      <c r="A578" s="1">
        <v>124701</v>
      </c>
      <c r="B578" t="s">
        <v>3030</v>
      </c>
    </row>
    <row r="579" spans="1:2" x14ac:dyDescent="0.25">
      <c r="A579" s="1">
        <v>124761</v>
      </c>
      <c r="B579" t="s">
        <v>3030</v>
      </c>
    </row>
    <row r="580" spans="1:2" x14ac:dyDescent="0.25">
      <c r="A580" s="1">
        <v>124799</v>
      </c>
      <c r="B580" t="s">
        <v>3030</v>
      </c>
    </row>
    <row r="581" spans="1:2" x14ac:dyDescent="0.25">
      <c r="A581" s="1">
        <v>124892</v>
      </c>
      <c r="B581" t="s">
        <v>3030</v>
      </c>
    </row>
    <row r="582" spans="1:2" x14ac:dyDescent="0.25">
      <c r="A582" s="1">
        <v>124921</v>
      </c>
      <c r="B582" t="s">
        <v>3030</v>
      </c>
    </row>
    <row r="583" spans="1:2" x14ac:dyDescent="0.25">
      <c r="A583" s="1">
        <v>124985</v>
      </c>
      <c r="B583" t="s">
        <v>3030</v>
      </c>
    </row>
    <row r="584" spans="1:2" x14ac:dyDescent="0.25">
      <c r="A584" s="1">
        <v>124988</v>
      </c>
      <c r="B584" t="s">
        <v>3030</v>
      </c>
    </row>
    <row r="585" spans="1:2" x14ac:dyDescent="0.25">
      <c r="A585" s="1">
        <v>124991</v>
      </c>
      <c r="B585" t="s">
        <v>3030</v>
      </c>
    </row>
    <row r="586" spans="1:2" x14ac:dyDescent="0.25">
      <c r="A586" s="1">
        <v>125149</v>
      </c>
      <c r="B586" t="s">
        <v>3030</v>
      </c>
    </row>
    <row r="587" spans="1:2" x14ac:dyDescent="0.25">
      <c r="A587" s="1">
        <v>125150</v>
      </c>
      <c r="B587" t="s">
        <v>3030</v>
      </c>
    </row>
    <row r="588" spans="1:2" x14ac:dyDescent="0.25">
      <c r="A588" s="1">
        <v>125240</v>
      </c>
      <c r="B588" t="s">
        <v>3030</v>
      </c>
    </row>
    <row r="589" spans="1:2" x14ac:dyDescent="0.25">
      <c r="A589" s="1">
        <v>125339</v>
      </c>
      <c r="B589" t="s">
        <v>3030</v>
      </c>
    </row>
    <row r="590" spans="1:2" x14ac:dyDescent="0.25">
      <c r="A590" s="1">
        <v>125373</v>
      </c>
      <c r="B590" t="s">
        <v>3030</v>
      </c>
    </row>
    <row r="591" spans="1:2" x14ac:dyDescent="0.25">
      <c r="A591" s="1">
        <v>125374</v>
      </c>
      <c r="B591" t="s">
        <v>3030</v>
      </c>
    </row>
    <row r="592" spans="1:2" x14ac:dyDescent="0.25">
      <c r="A592" s="1">
        <v>125433</v>
      </c>
      <c r="B592" t="s">
        <v>3030</v>
      </c>
    </row>
    <row r="593" spans="1:2" x14ac:dyDescent="0.25">
      <c r="A593" s="1">
        <v>125467</v>
      </c>
      <c r="B593" t="s">
        <v>3030</v>
      </c>
    </row>
    <row r="594" spans="1:2" x14ac:dyDescent="0.25">
      <c r="A594" s="1">
        <v>125503</v>
      </c>
      <c r="B594" t="s">
        <v>3030</v>
      </c>
    </row>
    <row r="595" spans="1:2" x14ac:dyDescent="0.25">
      <c r="A595" s="1">
        <v>125560</v>
      </c>
      <c r="B595" t="s">
        <v>3030</v>
      </c>
    </row>
    <row r="596" spans="1:2" x14ac:dyDescent="0.25">
      <c r="A596" s="1">
        <v>125562</v>
      </c>
      <c r="B596" t="s">
        <v>3030</v>
      </c>
    </row>
    <row r="597" spans="1:2" x14ac:dyDescent="0.25">
      <c r="A597" s="1">
        <v>125631</v>
      </c>
      <c r="B597" t="s">
        <v>3030</v>
      </c>
    </row>
    <row r="598" spans="1:2" x14ac:dyDescent="0.25">
      <c r="A598" s="1">
        <v>125659</v>
      </c>
      <c r="B598" t="s">
        <v>3030</v>
      </c>
    </row>
    <row r="599" spans="1:2" x14ac:dyDescent="0.25">
      <c r="A599" s="1">
        <v>125754</v>
      </c>
      <c r="B599" t="s">
        <v>3030</v>
      </c>
    </row>
    <row r="600" spans="1:2" x14ac:dyDescent="0.25">
      <c r="A600" s="1">
        <v>125818</v>
      </c>
      <c r="B600" t="s">
        <v>3030</v>
      </c>
    </row>
    <row r="601" spans="1:2" x14ac:dyDescent="0.25">
      <c r="A601" s="1">
        <v>125882</v>
      </c>
      <c r="B601" t="s">
        <v>3030</v>
      </c>
    </row>
    <row r="602" spans="1:2" x14ac:dyDescent="0.25">
      <c r="A602" s="1">
        <v>125883</v>
      </c>
      <c r="B602" t="s">
        <v>3030</v>
      </c>
    </row>
    <row r="603" spans="1:2" x14ac:dyDescent="0.25">
      <c r="A603" s="1">
        <v>125885</v>
      </c>
      <c r="B603" t="s">
        <v>3030</v>
      </c>
    </row>
    <row r="604" spans="1:2" x14ac:dyDescent="0.25">
      <c r="A604" s="1">
        <v>125947</v>
      </c>
      <c r="B604" t="s">
        <v>3030</v>
      </c>
    </row>
    <row r="605" spans="1:2" x14ac:dyDescent="0.25">
      <c r="A605" s="1">
        <v>125976</v>
      </c>
      <c r="B605" t="s">
        <v>3030</v>
      </c>
    </row>
    <row r="606" spans="1:2" x14ac:dyDescent="0.25">
      <c r="A606" s="1">
        <v>126046</v>
      </c>
      <c r="B606" t="s">
        <v>3030</v>
      </c>
    </row>
    <row r="607" spans="1:2" x14ac:dyDescent="0.25">
      <c r="A607" s="1">
        <v>126108</v>
      </c>
      <c r="B607" t="s">
        <v>3030</v>
      </c>
    </row>
    <row r="608" spans="1:2" x14ac:dyDescent="0.25">
      <c r="A608" s="1">
        <v>126169</v>
      </c>
      <c r="B608" t="s">
        <v>3030</v>
      </c>
    </row>
    <row r="609" spans="1:2" x14ac:dyDescent="0.25">
      <c r="A609" s="1">
        <v>126235</v>
      </c>
      <c r="B609" t="s">
        <v>3030</v>
      </c>
    </row>
    <row r="610" spans="1:2" x14ac:dyDescent="0.25">
      <c r="A610" s="1">
        <v>126297</v>
      </c>
      <c r="B610" t="s">
        <v>3030</v>
      </c>
    </row>
    <row r="611" spans="1:2" x14ac:dyDescent="0.25">
      <c r="A611" s="1">
        <v>126300</v>
      </c>
      <c r="B611" t="s">
        <v>3030</v>
      </c>
    </row>
    <row r="612" spans="1:2" x14ac:dyDescent="0.25">
      <c r="A612" s="1">
        <v>126393</v>
      </c>
      <c r="B612" t="s">
        <v>3030</v>
      </c>
    </row>
    <row r="613" spans="1:2" x14ac:dyDescent="0.25">
      <c r="A613" s="1">
        <v>126456</v>
      </c>
      <c r="B613" t="s">
        <v>3030</v>
      </c>
    </row>
    <row r="614" spans="1:2" x14ac:dyDescent="0.25">
      <c r="A614" s="1">
        <v>126459</v>
      </c>
      <c r="B614" t="s">
        <v>3030</v>
      </c>
    </row>
    <row r="615" spans="1:2" x14ac:dyDescent="0.25">
      <c r="A615" s="1">
        <v>126488</v>
      </c>
      <c r="B615" t="s">
        <v>3030</v>
      </c>
    </row>
    <row r="616" spans="1:2" x14ac:dyDescent="0.25">
      <c r="A616" s="1">
        <v>126521</v>
      </c>
      <c r="B616" t="s">
        <v>3030</v>
      </c>
    </row>
    <row r="617" spans="1:2" x14ac:dyDescent="0.25">
      <c r="A617" s="1">
        <v>126585</v>
      </c>
      <c r="B617" t="s">
        <v>3030</v>
      </c>
    </row>
    <row r="618" spans="1:2" x14ac:dyDescent="0.25">
      <c r="A618" s="1">
        <v>126654</v>
      </c>
      <c r="B618" t="s">
        <v>3030</v>
      </c>
    </row>
    <row r="619" spans="1:2" x14ac:dyDescent="0.25">
      <c r="A619" s="1">
        <v>126680</v>
      </c>
      <c r="B619" t="s">
        <v>3030</v>
      </c>
    </row>
    <row r="620" spans="1:2" x14ac:dyDescent="0.25">
      <c r="A620" s="1">
        <v>126777</v>
      </c>
      <c r="B620" t="s">
        <v>3030</v>
      </c>
    </row>
    <row r="621" spans="1:2" x14ac:dyDescent="0.25">
      <c r="A621" s="1">
        <v>126783</v>
      </c>
      <c r="B621" t="s">
        <v>3030</v>
      </c>
    </row>
    <row r="622" spans="1:2" x14ac:dyDescent="0.25">
      <c r="A622" s="1">
        <v>126814</v>
      </c>
      <c r="B622" t="s">
        <v>3030</v>
      </c>
    </row>
    <row r="623" spans="1:2" x14ac:dyDescent="0.25">
      <c r="A623" s="1">
        <v>126877</v>
      </c>
      <c r="B623" t="s">
        <v>3030</v>
      </c>
    </row>
    <row r="624" spans="1:2" x14ac:dyDescent="0.25">
      <c r="A624" s="1">
        <v>126905</v>
      </c>
      <c r="B624" t="s">
        <v>3030</v>
      </c>
    </row>
    <row r="625" spans="1:2" x14ac:dyDescent="0.25">
      <c r="A625" s="1">
        <v>126907</v>
      </c>
      <c r="B625" t="s">
        <v>3030</v>
      </c>
    </row>
    <row r="626" spans="1:2" x14ac:dyDescent="0.25">
      <c r="A626" s="1">
        <v>126973</v>
      </c>
      <c r="B626" t="s">
        <v>3030</v>
      </c>
    </row>
    <row r="627" spans="1:2" x14ac:dyDescent="0.25">
      <c r="A627" s="1">
        <v>127324</v>
      </c>
      <c r="B627" t="s">
        <v>3030</v>
      </c>
    </row>
    <row r="628" spans="1:2" x14ac:dyDescent="0.25">
      <c r="A628" s="1">
        <v>127516</v>
      </c>
      <c r="B628" t="s">
        <v>3030</v>
      </c>
    </row>
    <row r="629" spans="1:2" x14ac:dyDescent="0.25">
      <c r="A629" s="1">
        <v>127545</v>
      </c>
      <c r="B629" t="s">
        <v>3030</v>
      </c>
    </row>
    <row r="630" spans="1:2" x14ac:dyDescent="0.25">
      <c r="A630" s="1">
        <v>127612</v>
      </c>
      <c r="B630" t="s">
        <v>3030</v>
      </c>
    </row>
    <row r="631" spans="1:2" x14ac:dyDescent="0.25">
      <c r="A631" s="1">
        <v>127737</v>
      </c>
      <c r="B631" t="s">
        <v>3030</v>
      </c>
    </row>
    <row r="632" spans="1:2" x14ac:dyDescent="0.25">
      <c r="A632" s="1">
        <v>127769</v>
      </c>
      <c r="B632" t="s">
        <v>3030</v>
      </c>
    </row>
    <row r="633" spans="1:2" x14ac:dyDescent="0.25">
      <c r="A633" s="1">
        <v>127773</v>
      </c>
      <c r="B633" t="s">
        <v>3030</v>
      </c>
    </row>
    <row r="634" spans="1:2" x14ac:dyDescent="0.25">
      <c r="A634" s="1">
        <v>127774</v>
      </c>
      <c r="B634" t="s">
        <v>3030</v>
      </c>
    </row>
    <row r="635" spans="1:2" x14ac:dyDescent="0.25">
      <c r="A635" s="1">
        <v>127870</v>
      </c>
      <c r="B635" t="s">
        <v>3030</v>
      </c>
    </row>
    <row r="636" spans="1:2" x14ac:dyDescent="0.25">
      <c r="A636" s="1">
        <v>128028</v>
      </c>
      <c r="B636" t="s">
        <v>3030</v>
      </c>
    </row>
    <row r="637" spans="1:2" x14ac:dyDescent="0.25">
      <c r="A637" s="1">
        <v>128061</v>
      </c>
      <c r="B637" t="s">
        <v>3030</v>
      </c>
    </row>
    <row r="638" spans="1:2" x14ac:dyDescent="0.25">
      <c r="A638" s="1">
        <v>128284</v>
      </c>
      <c r="B638" t="s">
        <v>3030</v>
      </c>
    </row>
    <row r="639" spans="1:2" x14ac:dyDescent="0.25">
      <c r="A639" s="1">
        <v>128316</v>
      </c>
      <c r="B639" t="s">
        <v>3030</v>
      </c>
    </row>
    <row r="640" spans="1:2" x14ac:dyDescent="0.25">
      <c r="A640" s="1">
        <v>128381</v>
      </c>
      <c r="B640" t="s">
        <v>3030</v>
      </c>
    </row>
    <row r="641" spans="1:2" x14ac:dyDescent="0.25">
      <c r="A641" s="1">
        <v>128504</v>
      </c>
      <c r="B641" t="s">
        <v>3030</v>
      </c>
    </row>
    <row r="642" spans="1:2" x14ac:dyDescent="0.25">
      <c r="A642" s="1">
        <v>128509</v>
      </c>
      <c r="B642" t="s">
        <v>3030</v>
      </c>
    </row>
    <row r="643" spans="1:2" x14ac:dyDescent="0.25">
      <c r="A643" s="1">
        <v>128510</v>
      </c>
      <c r="B643" t="s">
        <v>3030</v>
      </c>
    </row>
    <row r="644" spans="1:2" x14ac:dyDescent="0.25">
      <c r="A644" s="1">
        <v>128735</v>
      </c>
      <c r="B644" t="s">
        <v>3030</v>
      </c>
    </row>
    <row r="645" spans="1:2" x14ac:dyDescent="0.25">
      <c r="A645" s="1">
        <v>128765</v>
      </c>
      <c r="B645" t="s">
        <v>3030</v>
      </c>
    </row>
    <row r="646" spans="1:2" x14ac:dyDescent="0.25">
      <c r="A646" s="1">
        <v>128767</v>
      </c>
      <c r="B646" t="s">
        <v>3030</v>
      </c>
    </row>
    <row r="647" spans="1:2" x14ac:dyDescent="0.25">
      <c r="A647" s="1">
        <v>128830</v>
      </c>
      <c r="B647" t="s">
        <v>3030</v>
      </c>
    </row>
    <row r="648" spans="1:2" x14ac:dyDescent="0.25">
      <c r="A648" s="1">
        <v>128925</v>
      </c>
      <c r="B648" t="s">
        <v>3030</v>
      </c>
    </row>
    <row r="649" spans="1:2" x14ac:dyDescent="0.25">
      <c r="A649" s="1">
        <v>128984</v>
      </c>
      <c r="B649" t="s">
        <v>3030</v>
      </c>
    </row>
    <row r="650" spans="1:2" x14ac:dyDescent="0.25">
      <c r="A650" s="1">
        <v>129018</v>
      </c>
      <c r="B650" t="s">
        <v>3030</v>
      </c>
    </row>
    <row r="651" spans="1:2" x14ac:dyDescent="0.25">
      <c r="A651" s="1">
        <v>129053</v>
      </c>
      <c r="B651" t="s">
        <v>3030</v>
      </c>
    </row>
    <row r="652" spans="1:2" x14ac:dyDescent="0.25">
      <c r="A652" s="1">
        <v>129182</v>
      </c>
      <c r="B652" t="s">
        <v>3030</v>
      </c>
    </row>
    <row r="653" spans="1:2" x14ac:dyDescent="0.25">
      <c r="A653" s="1">
        <v>129241</v>
      </c>
      <c r="B653" t="s">
        <v>3030</v>
      </c>
    </row>
    <row r="654" spans="1:2" x14ac:dyDescent="0.25">
      <c r="A654" s="1">
        <v>129246</v>
      </c>
      <c r="B654" t="s">
        <v>3030</v>
      </c>
    </row>
    <row r="655" spans="1:2" x14ac:dyDescent="0.25">
      <c r="A655" s="1">
        <v>129272</v>
      </c>
      <c r="B655" t="s">
        <v>3030</v>
      </c>
    </row>
    <row r="656" spans="1:2" x14ac:dyDescent="0.25">
      <c r="A656" s="1">
        <v>129279</v>
      </c>
      <c r="B656" t="s">
        <v>3030</v>
      </c>
    </row>
    <row r="657" spans="1:2" x14ac:dyDescent="0.25">
      <c r="A657" s="1">
        <v>129310</v>
      </c>
      <c r="B657" t="s">
        <v>3030</v>
      </c>
    </row>
    <row r="658" spans="1:2" x14ac:dyDescent="0.25">
      <c r="A658" s="1">
        <v>129336</v>
      </c>
      <c r="B658" t="s">
        <v>3030</v>
      </c>
    </row>
    <row r="659" spans="1:2" x14ac:dyDescent="0.25">
      <c r="A659" s="1">
        <v>129339</v>
      </c>
      <c r="B659" t="s">
        <v>3030</v>
      </c>
    </row>
    <row r="660" spans="1:2" x14ac:dyDescent="0.25">
      <c r="A660" s="1">
        <v>129368</v>
      </c>
      <c r="B660" t="s">
        <v>3030</v>
      </c>
    </row>
    <row r="661" spans="1:2" x14ac:dyDescent="0.25">
      <c r="A661" s="1">
        <v>129369</v>
      </c>
      <c r="B661" t="s">
        <v>3030</v>
      </c>
    </row>
    <row r="662" spans="1:2" x14ac:dyDescent="0.25">
      <c r="A662" s="1">
        <v>129433</v>
      </c>
      <c r="B662" t="s">
        <v>3030</v>
      </c>
    </row>
    <row r="663" spans="1:2" x14ac:dyDescent="0.25">
      <c r="A663" s="1">
        <v>129501</v>
      </c>
      <c r="B663" t="s">
        <v>3030</v>
      </c>
    </row>
    <row r="664" spans="1:2" x14ac:dyDescent="0.25">
      <c r="A664" s="1">
        <v>129592</v>
      </c>
      <c r="B664" t="s">
        <v>3030</v>
      </c>
    </row>
    <row r="665" spans="1:2" x14ac:dyDescent="0.25">
      <c r="A665" s="1">
        <v>129727</v>
      </c>
      <c r="B665" t="s">
        <v>3030</v>
      </c>
    </row>
    <row r="666" spans="1:2" x14ac:dyDescent="0.25">
      <c r="A666" s="1">
        <v>129753</v>
      </c>
      <c r="B666" t="s">
        <v>3030</v>
      </c>
    </row>
    <row r="667" spans="1:2" x14ac:dyDescent="0.25">
      <c r="A667" s="1">
        <v>129791</v>
      </c>
      <c r="B667" t="s">
        <v>3030</v>
      </c>
    </row>
    <row r="668" spans="1:2" x14ac:dyDescent="0.25">
      <c r="A668" s="1">
        <v>129850</v>
      </c>
      <c r="B668" t="s">
        <v>3030</v>
      </c>
    </row>
    <row r="669" spans="1:2" x14ac:dyDescent="0.25">
      <c r="A669" s="1">
        <v>129854</v>
      </c>
      <c r="B669" t="s">
        <v>3030</v>
      </c>
    </row>
    <row r="670" spans="1:2" x14ac:dyDescent="0.25">
      <c r="A670" s="1">
        <v>129918</v>
      </c>
      <c r="B670" t="s">
        <v>3030</v>
      </c>
    </row>
    <row r="671" spans="1:2" x14ac:dyDescent="0.25">
      <c r="A671" s="1">
        <v>129947</v>
      </c>
      <c r="B671" t="s">
        <v>3030</v>
      </c>
    </row>
    <row r="672" spans="1:2" x14ac:dyDescent="0.25">
      <c r="A672" s="1">
        <v>129979</v>
      </c>
      <c r="B672" t="s">
        <v>3030</v>
      </c>
    </row>
    <row r="673" spans="1:2" x14ac:dyDescent="0.25">
      <c r="A673" s="1">
        <v>130015</v>
      </c>
      <c r="B673" t="s">
        <v>3030</v>
      </c>
    </row>
    <row r="674" spans="1:2" x14ac:dyDescent="0.25">
      <c r="A674" s="1">
        <v>130042</v>
      </c>
      <c r="B674" t="s">
        <v>3030</v>
      </c>
    </row>
    <row r="675" spans="1:2" x14ac:dyDescent="0.25">
      <c r="A675" s="1">
        <v>130077</v>
      </c>
      <c r="B675" t="s">
        <v>3030</v>
      </c>
    </row>
    <row r="676" spans="1:2" x14ac:dyDescent="0.25">
      <c r="A676" s="1">
        <v>130079</v>
      </c>
      <c r="B676" t="s">
        <v>3030</v>
      </c>
    </row>
    <row r="677" spans="1:2" x14ac:dyDescent="0.25">
      <c r="A677" s="1">
        <v>130110</v>
      </c>
      <c r="B677" t="s">
        <v>3030</v>
      </c>
    </row>
    <row r="678" spans="1:2" x14ac:dyDescent="0.25">
      <c r="A678" s="1">
        <v>130174</v>
      </c>
      <c r="B678" t="s">
        <v>3030</v>
      </c>
    </row>
    <row r="679" spans="1:2" x14ac:dyDescent="0.25">
      <c r="A679" s="1">
        <v>130267</v>
      </c>
      <c r="B679" t="s">
        <v>3030</v>
      </c>
    </row>
    <row r="680" spans="1:2" x14ac:dyDescent="0.25">
      <c r="A680" s="1">
        <v>130429</v>
      </c>
      <c r="B680" t="s">
        <v>3030</v>
      </c>
    </row>
    <row r="681" spans="1:2" x14ac:dyDescent="0.25">
      <c r="A681" s="1">
        <v>130430</v>
      </c>
      <c r="B681" t="s">
        <v>3030</v>
      </c>
    </row>
    <row r="682" spans="1:2" x14ac:dyDescent="0.25">
      <c r="A682" s="1">
        <v>130489</v>
      </c>
      <c r="B682" t="s">
        <v>3030</v>
      </c>
    </row>
    <row r="683" spans="1:2" x14ac:dyDescent="0.25">
      <c r="A683" s="1">
        <v>130623</v>
      </c>
      <c r="B683" t="s">
        <v>3030</v>
      </c>
    </row>
    <row r="684" spans="1:2" x14ac:dyDescent="0.25">
      <c r="A684" s="1">
        <v>130746</v>
      </c>
      <c r="B684" t="s">
        <v>3030</v>
      </c>
    </row>
    <row r="685" spans="1:2" x14ac:dyDescent="0.25">
      <c r="A685" s="1">
        <v>130776</v>
      </c>
      <c r="B685" t="s">
        <v>3030</v>
      </c>
    </row>
    <row r="686" spans="1:2" x14ac:dyDescent="0.25">
      <c r="A686" s="1">
        <v>130840</v>
      </c>
      <c r="B686" t="s">
        <v>3030</v>
      </c>
    </row>
    <row r="687" spans="1:2" x14ac:dyDescent="0.25">
      <c r="A687" s="1">
        <v>130845</v>
      </c>
      <c r="B687" t="s">
        <v>3030</v>
      </c>
    </row>
    <row r="688" spans="1:2" x14ac:dyDescent="0.25">
      <c r="A688" s="1">
        <v>130905</v>
      </c>
      <c r="B688" t="s">
        <v>3030</v>
      </c>
    </row>
    <row r="689" spans="1:2" x14ac:dyDescent="0.25">
      <c r="A689" s="1">
        <v>130936</v>
      </c>
      <c r="B689" t="s">
        <v>3030</v>
      </c>
    </row>
    <row r="690" spans="1:2" x14ac:dyDescent="0.25">
      <c r="A690" s="1">
        <v>131039</v>
      </c>
      <c r="B690" t="s">
        <v>3030</v>
      </c>
    </row>
    <row r="691" spans="1:2" x14ac:dyDescent="0.25">
      <c r="A691" s="1">
        <v>131101</v>
      </c>
      <c r="B691" t="s">
        <v>3030</v>
      </c>
    </row>
    <row r="692" spans="1:2" x14ac:dyDescent="0.25">
      <c r="A692" s="1">
        <v>131130</v>
      </c>
      <c r="B692" t="s">
        <v>3030</v>
      </c>
    </row>
    <row r="693" spans="1:2" x14ac:dyDescent="0.25">
      <c r="A693" s="1">
        <v>131133</v>
      </c>
      <c r="B693" t="s">
        <v>3030</v>
      </c>
    </row>
    <row r="694" spans="1:2" x14ac:dyDescent="0.25">
      <c r="A694" s="1">
        <v>131288</v>
      </c>
      <c r="B694" t="s">
        <v>3030</v>
      </c>
    </row>
    <row r="695" spans="1:2" x14ac:dyDescent="0.25">
      <c r="A695" s="1">
        <v>131294</v>
      </c>
      <c r="B695" t="s">
        <v>3030</v>
      </c>
    </row>
    <row r="696" spans="1:2" x14ac:dyDescent="0.25">
      <c r="A696" s="1">
        <v>131450</v>
      </c>
      <c r="B696" t="s">
        <v>3030</v>
      </c>
    </row>
    <row r="697" spans="1:2" x14ac:dyDescent="0.25">
      <c r="A697" s="1">
        <v>131614</v>
      </c>
      <c r="B697" t="s">
        <v>3030</v>
      </c>
    </row>
    <row r="698" spans="1:2" x14ac:dyDescent="0.25">
      <c r="A698" s="1">
        <v>131642</v>
      </c>
      <c r="B698" t="s">
        <v>3030</v>
      </c>
    </row>
    <row r="699" spans="1:2" x14ac:dyDescent="0.25">
      <c r="A699" s="1">
        <v>131773</v>
      </c>
      <c r="B699" t="s">
        <v>3030</v>
      </c>
    </row>
    <row r="700" spans="1:2" x14ac:dyDescent="0.25">
      <c r="A700" s="1">
        <v>131802</v>
      </c>
      <c r="B700" t="s">
        <v>3030</v>
      </c>
    </row>
    <row r="701" spans="1:2" x14ac:dyDescent="0.25">
      <c r="A701" s="1">
        <v>131835</v>
      </c>
      <c r="B701" t="s">
        <v>3030</v>
      </c>
    </row>
    <row r="702" spans="1:2" x14ac:dyDescent="0.25">
      <c r="A702" s="1">
        <v>131901</v>
      </c>
      <c r="B702" t="s">
        <v>3030</v>
      </c>
    </row>
    <row r="703" spans="1:2" x14ac:dyDescent="0.25">
      <c r="A703" s="1">
        <v>131960</v>
      </c>
      <c r="B703" t="s">
        <v>3030</v>
      </c>
    </row>
    <row r="704" spans="1:2" x14ac:dyDescent="0.25">
      <c r="A704" s="1">
        <v>131998</v>
      </c>
      <c r="B704" t="s">
        <v>3030</v>
      </c>
    </row>
    <row r="705" spans="1:2" x14ac:dyDescent="0.25">
      <c r="A705" s="1">
        <v>132024</v>
      </c>
      <c r="B705" t="s">
        <v>3030</v>
      </c>
    </row>
    <row r="706" spans="1:2" x14ac:dyDescent="0.25">
      <c r="A706" s="1">
        <v>132062</v>
      </c>
      <c r="B706" t="s">
        <v>3030</v>
      </c>
    </row>
    <row r="707" spans="1:2" x14ac:dyDescent="0.25">
      <c r="A707" s="1">
        <v>132091</v>
      </c>
      <c r="B707" t="s">
        <v>3030</v>
      </c>
    </row>
    <row r="708" spans="1:2" x14ac:dyDescent="0.25">
      <c r="A708" s="1">
        <v>132093</v>
      </c>
      <c r="B708" t="s">
        <v>3030</v>
      </c>
    </row>
    <row r="709" spans="1:2" x14ac:dyDescent="0.25">
      <c r="A709" s="1">
        <v>132095</v>
      </c>
      <c r="B709" t="s">
        <v>3030</v>
      </c>
    </row>
    <row r="710" spans="1:2" x14ac:dyDescent="0.25">
      <c r="A710" s="1">
        <v>132127</v>
      </c>
      <c r="B710" t="s">
        <v>3030</v>
      </c>
    </row>
    <row r="711" spans="1:2" x14ac:dyDescent="0.25">
      <c r="A711" s="1">
        <v>132152</v>
      </c>
      <c r="B711" t="s">
        <v>3030</v>
      </c>
    </row>
    <row r="712" spans="1:2" x14ac:dyDescent="0.25">
      <c r="A712" s="1">
        <v>132221</v>
      </c>
      <c r="B712" t="s">
        <v>3030</v>
      </c>
    </row>
    <row r="713" spans="1:2" x14ac:dyDescent="0.25">
      <c r="A713" s="1">
        <v>132222</v>
      </c>
      <c r="B713" t="s">
        <v>3030</v>
      </c>
    </row>
    <row r="714" spans="1:2" x14ac:dyDescent="0.25">
      <c r="A714" s="1">
        <v>132248</v>
      </c>
      <c r="B714" t="s">
        <v>3030</v>
      </c>
    </row>
    <row r="715" spans="1:2" x14ac:dyDescent="0.25">
      <c r="A715" s="1">
        <v>132281</v>
      </c>
      <c r="B715" t="s">
        <v>3030</v>
      </c>
    </row>
    <row r="716" spans="1:2" x14ac:dyDescent="0.25">
      <c r="A716" s="1">
        <v>132347</v>
      </c>
      <c r="B716" t="s">
        <v>3030</v>
      </c>
    </row>
    <row r="717" spans="1:2" x14ac:dyDescent="0.25">
      <c r="A717" s="1">
        <v>132350</v>
      </c>
      <c r="B717" t="s">
        <v>3030</v>
      </c>
    </row>
    <row r="718" spans="1:2" x14ac:dyDescent="0.25">
      <c r="A718" s="1">
        <v>132472</v>
      </c>
      <c r="B718" t="s">
        <v>3030</v>
      </c>
    </row>
    <row r="719" spans="1:2" x14ac:dyDescent="0.25">
      <c r="A719" s="1">
        <v>132573</v>
      </c>
      <c r="B719" t="s">
        <v>3030</v>
      </c>
    </row>
    <row r="720" spans="1:2" x14ac:dyDescent="0.25">
      <c r="A720" s="1">
        <v>132669</v>
      </c>
      <c r="B720" t="s">
        <v>3030</v>
      </c>
    </row>
    <row r="721" spans="1:2" x14ac:dyDescent="0.25">
      <c r="A721" s="1">
        <v>132733</v>
      </c>
      <c r="B721" t="s">
        <v>3030</v>
      </c>
    </row>
    <row r="722" spans="1:2" x14ac:dyDescent="0.25">
      <c r="A722" s="1">
        <v>132794</v>
      </c>
      <c r="B722" t="s">
        <v>3030</v>
      </c>
    </row>
    <row r="723" spans="1:2" x14ac:dyDescent="0.25">
      <c r="A723" s="1">
        <v>132857</v>
      </c>
      <c r="B723" t="s">
        <v>3030</v>
      </c>
    </row>
    <row r="724" spans="1:2" x14ac:dyDescent="0.25">
      <c r="A724" s="1">
        <v>132863</v>
      </c>
      <c r="B724" t="s">
        <v>3030</v>
      </c>
    </row>
    <row r="725" spans="1:2" x14ac:dyDescent="0.25">
      <c r="A725" s="1">
        <v>132894</v>
      </c>
      <c r="B725" t="s">
        <v>3030</v>
      </c>
    </row>
    <row r="726" spans="1:2" x14ac:dyDescent="0.25">
      <c r="A726" s="1">
        <v>133052</v>
      </c>
      <c r="B726" t="s">
        <v>3030</v>
      </c>
    </row>
    <row r="727" spans="1:2" x14ac:dyDescent="0.25">
      <c r="A727" s="1">
        <v>133081</v>
      </c>
      <c r="B727" t="s">
        <v>3030</v>
      </c>
    </row>
    <row r="728" spans="1:2" x14ac:dyDescent="0.25">
      <c r="A728" s="1">
        <v>133144</v>
      </c>
      <c r="B728" t="s">
        <v>3030</v>
      </c>
    </row>
    <row r="729" spans="1:2" x14ac:dyDescent="0.25">
      <c r="A729" s="1">
        <v>133247</v>
      </c>
      <c r="B729" t="s">
        <v>3030</v>
      </c>
    </row>
    <row r="730" spans="1:2" x14ac:dyDescent="0.25">
      <c r="A730" s="1">
        <v>133277</v>
      </c>
      <c r="B730" t="s">
        <v>3030</v>
      </c>
    </row>
    <row r="731" spans="1:2" x14ac:dyDescent="0.25">
      <c r="A731" s="1">
        <v>133305</v>
      </c>
      <c r="B731" t="s">
        <v>3030</v>
      </c>
    </row>
    <row r="732" spans="1:2" x14ac:dyDescent="0.25">
      <c r="A732" s="1">
        <v>133306</v>
      </c>
      <c r="B732" t="s">
        <v>3030</v>
      </c>
    </row>
    <row r="733" spans="1:2" x14ac:dyDescent="0.25">
      <c r="A733" s="1">
        <v>133310</v>
      </c>
      <c r="B733" t="s">
        <v>3030</v>
      </c>
    </row>
    <row r="734" spans="1:2" x14ac:dyDescent="0.25">
      <c r="A734" s="1">
        <v>133369</v>
      </c>
      <c r="B734" t="s">
        <v>3030</v>
      </c>
    </row>
    <row r="735" spans="1:2" x14ac:dyDescent="0.25">
      <c r="A735" s="1">
        <v>133627</v>
      </c>
      <c r="B735" t="s">
        <v>3030</v>
      </c>
    </row>
    <row r="736" spans="1:2" x14ac:dyDescent="0.25">
      <c r="A736" s="1">
        <v>133662</v>
      </c>
      <c r="B736" t="s">
        <v>3030</v>
      </c>
    </row>
    <row r="737" spans="1:2" x14ac:dyDescent="0.25">
      <c r="A737" s="1">
        <v>133722</v>
      </c>
      <c r="B737" t="s">
        <v>3030</v>
      </c>
    </row>
    <row r="738" spans="1:2" x14ac:dyDescent="0.25">
      <c r="A738" s="1">
        <v>133819</v>
      </c>
      <c r="B738" t="s">
        <v>3030</v>
      </c>
    </row>
    <row r="739" spans="1:2" x14ac:dyDescent="0.25">
      <c r="A739" s="1">
        <v>133851</v>
      </c>
      <c r="B739" t="s">
        <v>3030</v>
      </c>
    </row>
    <row r="740" spans="1:2" x14ac:dyDescent="0.25">
      <c r="A740" s="1">
        <v>133884</v>
      </c>
      <c r="B740" t="s">
        <v>3030</v>
      </c>
    </row>
    <row r="741" spans="1:2" x14ac:dyDescent="0.25">
      <c r="A741" s="1">
        <v>133917</v>
      </c>
      <c r="B741" t="s">
        <v>3030</v>
      </c>
    </row>
    <row r="742" spans="1:2" x14ac:dyDescent="0.25">
      <c r="A742" s="1">
        <v>133919</v>
      </c>
      <c r="B742" t="s">
        <v>3030</v>
      </c>
    </row>
    <row r="743" spans="1:2" x14ac:dyDescent="0.25">
      <c r="A743" s="1">
        <v>133951</v>
      </c>
      <c r="B743" t="s">
        <v>3030</v>
      </c>
    </row>
    <row r="744" spans="1:2" x14ac:dyDescent="0.25">
      <c r="A744" s="1">
        <v>133979</v>
      </c>
      <c r="B744" t="s">
        <v>3030</v>
      </c>
    </row>
    <row r="745" spans="1:2" x14ac:dyDescent="0.25">
      <c r="A745" s="1">
        <v>134011</v>
      </c>
      <c r="B745" t="s">
        <v>3030</v>
      </c>
    </row>
    <row r="746" spans="1:2" x14ac:dyDescent="0.25">
      <c r="A746" s="1">
        <v>134111</v>
      </c>
      <c r="B746" t="s">
        <v>3030</v>
      </c>
    </row>
    <row r="747" spans="1:2" x14ac:dyDescent="0.25">
      <c r="A747" s="1">
        <v>134202</v>
      </c>
      <c r="B747" t="s">
        <v>3030</v>
      </c>
    </row>
    <row r="748" spans="1:2" x14ac:dyDescent="0.25">
      <c r="A748" s="1">
        <v>134271</v>
      </c>
      <c r="B748" t="s">
        <v>3030</v>
      </c>
    </row>
    <row r="749" spans="1:2" x14ac:dyDescent="0.25">
      <c r="A749" s="1">
        <v>134398</v>
      </c>
      <c r="B749" t="s">
        <v>3030</v>
      </c>
    </row>
    <row r="750" spans="1:2" x14ac:dyDescent="0.25">
      <c r="A750" s="1">
        <v>134425</v>
      </c>
      <c r="B750" t="s">
        <v>3030</v>
      </c>
    </row>
    <row r="751" spans="1:2" x14ac:dyDescent="0.25">
      <c r="A751" s="1">
        <v>134431</v>
      </c>
      <c r="B751" t="s">
        <v>3030</v>
      </c>
    </row>
    <row r="752" spans="1:2" x14ac:dyDescent="0.25">
      <c r="A752" s="1">
        <v>134553</v>
      </c>
      <c r="B752" t="s">
        <v>3030</v>
      </c>
    </row>
    <row r="753" spans="1:2" x14ac:dyDescent="0.25">
      <c r="A753" s="1">
        <v>134648</v>
      </c>
      <c r="B753" t="s">
        <v>3030</v>
      </c>
    </row>
    <row r="754" spans="1:2" x14ac:dyDescent="0.25">
      <c r="A754" s="1">
        <v>134651</v>
      </c>
      <c r="B754" t="s">
        <v>3030</v>
      </c>
    </row>
    <row r="755" spans="1:2" x14ac:dyDescent="0.25">
      <c r="A755" s="1">
        <v>134745</v>
      </c>
      <c r="B755" t="s">
        <v>3030</v>
      </c>
    </row>
    <row r="756" spans="1:2" x14ac:dyDescent="0.25">
      <c r="A756" s="1">
        <v>134779</v>
      </c>
      <c r="B756" t="s">
        <v>3030</v>
      </c>
    </row>
    <row r="757" spans="1:2" x14ac:dyDescent="0.25">
      <c r="A757" s="1">
        <v>134782</v>
      </c>
      <c r="B757" t="s">
        <v>3030</v>
      </c>
    </row>
    <row r="758" spans="1:2" x14ac:dyDescent="0.25">
      <c r="A758" s="1">
        <v>134808</v>
      </c>
      <c r="B758" t="s">
        <v>3030</v>
      </c>
    </row>
    <row r="759" spans="1:2" x14ac:dyDescent="0.25">
      <c r="A759" s="1">
        <v>134846</v>
      </c>
      <c r="B759" t="s">
        <v>3030</v>
      </c>
    </row>
    <row r="760" spans="1:2" x14ac:dyDescent="0.25">
      <c r="A760" s="1">
        <v>134908</v>
      </c>
      <c r="B760" t="s">
        <v>3030</v>
      </c>
    </row>
    <row r="761" spans="1:2" x14ac:dyDescent="0.25">
      <c r="A761" s="1">
        <v>134943</v>
      </c>
      <c r="B761" t="s">
        <v>3030</v>
      </c>
    </row>
    <row r="762" spans="1:2" x14ac:dyDescent="0.25">
      <c r="A762" s="1">
        <v>135005</v>
      </c>
      <c r="B762" t="s">
        <v>3030</v>
      </c>
    </row>
    <row r="763" spans="1:2" x14ac:dyDescent="0.25">
      <c r="A763" s="1">
        <v>135037</v>
      </c>
      <c r="B763" t="s">
        <v>3030</v>
      </c>
    </row>
    <row r="764" spans="1:2" x14ac:dyDescent="0.25">
      <c r="A764" s="1">
        <v>135160</v>
      </c>
      <c r="B764" t="s">
        <v>3030</v>
      </c>
    </row>
    <row r="765" spans="1:2" x14ac:dyDescent="0.25">
      <c r="A765" s="1">
        <v>135194</v>
      </c>
      <c r="B765" t="s">
        <v>3030</v>
      </c>
    </row>
    <row r="766" spans="1:2" x14ac:dyDescent="0.25">
      <c r="A766" s="1">
        <v>135224</v>
      </c>
      <c r="B766" t="s">
        <v>3030</v>
      </c>
    </row>
    <row r="767" spans="1:2" x14ac:dyDescent="0.25">
      <c r="A767" s="1">
        <v>135320</v>
      </c>
      <c r="B767" t="s">
        <v>3030</v>
      </c>
    </row>
    <row r="768" spans="1:2" x14ac:dyDescent="0.25">
      <c r="A768" s="1">
        <v>135356</v>
      </c>
      <c r="B768" t="s">
        <v>3030</v>
      </c>
    </row>
    <row r="769" spans="1:2" x14ac:dyDescent="0.25">
      <c r="A769" s="1">
        <v>135389</v>
      </c>
      <c r="B769" t="s">
        <v>3030</v>
      </c>
    </row>
    <row r="770" spans="1:2" x14ac:dyDescent="0.25">
      <c r="A770" s="1">
        <v>135420</v>
      </c>
      <c r="B770" t="s">
        <v>3030</v>
      </c>
    </row>
    <row r="771" spans="1:2" x14ac:dyDescent="0.25">
      <c r="A771" s="1">
        <v>135480</v>
      </c>
      <c r="B771" t="s">
        <v>3030</v>
      </c>
    </row>
    <row r="772" spans="1:2" x14ac:dyDescent="0.25">
      <c r="A772" s="1">
        <v>135612</v>
      </c>
      <c r="B772" t="s">
        <v>3030</v>
      </c>
    </row>
    <row r="773" spans="1:2" x14ac:dyDescent="0.25">
      <c r="A773" s="1">
        <v>135613</v>
      </c>
      <c r="B773" t="s">
        <v>3030</v>
      </c>
    </row>
    <row r="774" spans="1:2" x14ac:dyDescent="0.25">
      <c r="A774" s="1">
        <v>135643</v>
      </c>
      <c r="B774" t="s">
        <v>3030</v>
      </c>
    </row>
    <row r="775" spans="1:2" x14ac:dyDescent="0.25">
      <c r="A775" s="1">
        <v>135707</v>
      </c>
      <c r="B775" t="s">
        <v>3030</v>
      </c>
    </row>
    <row r="776" spans="1:2" x14ac:dyDescent="0.25">
      <c r="A776" s="1">
        <v>135806</v>
      </c>
      <c r="B776" t="s">
        <v>3030</v>
      </c>
    </row>
    <row r="777" spans="1:2" x14ac:dyDescent="0.25">
      <c r="A777" s="1">
        <v>135867</v>
      </c>
      <c r="B777" t="s">
        <v>3030</v>
      </c>
    </row>
    <row r="778" spans="1:2" x14ac:dyDescent="0.25">
      <c r="A778" s="1">
        <v>135871</v>
      </c>
      <c r="B778" t="s">
        <v>3030</v>
      </c>
    </row>
    <row r="779" spans="1:2" x14ac:dyDescent="0.25">
      <c r="A779" s="1">
        <v>135897</v>
      </c>
      <c r="B779" t="s">
        <v>3030</v>
      </c>
    </row>
    <row r="780" spans="1:2" x14ac:dyDescent="0.25">
      <c r="A780" s="1">
        <v>136121</v>
      </c>
      <c r="B780" t="s">
        <v>3030</v>
      </c>
    </row>
    <row r="781" spans="1:2" x14ac:dyDescent="0.25">
      <c r="A781" s="1">
        <v>136158</v>
      </c>
      <c r="B781" t="s">
        <v>3030</v>
      </c>
    </row>
    <row r="782" spans="1:2" x14ac:dyDescent="0.25">
      <c r="A782" s="1">
        <v>136252</v>
      </c>
      <c r="B782" t="s">
        <v>3030</v>
      </c>
    </row>
    <row r="783" spans="1:2" x14ac:dyDescent="0.25">
      <c r="A783" s="1">
        <v>136378</v>
      </c>
      <c r="B783" t="s">
        <v>3030</v>
      </c>
    </row>
    <row r="784" spans="1:2" x14ac:dyDescent="0.25">
      <c r="A784" s="1">
        <v>136440</v>
      </c>
      <c r="B784" t="s">
        <v>3030</v>
      </c>
    </row>
    <row r="785" spans="1:2" x14ac:dyDescent="0.25">
      <c r="A785" s="1">
        <v>136444</v>
      </c>
      <c r="B785" t="s">
        <v>3030</v>
      </c>
    </row>
    <row r="786" spans="1:2" x14ac:dyDescent="0.25">
      <c r="A786" s="1">
        <v>136476</v>
      </c>
      <c r="B786" t="s">
        <v>3030</v>
      </c>
    </row>
    <row r="787" spans="1:2" x14ac:dyDescent="0.25">
      <c r="A787" s="1">
        <v>136507</v>
      </c>
      <c r="B787" t="s">
        <v>3030</v>
      </c>
    </row>
    <row r="788" spans="1:2" x14ac:dyDescent="0.25">
      <c r="A788" s="1">
        <v>136537</v>
      </c>
      <c r="B788" t="s">
        <v>3030</v>
      </c>
    </row>
    <row r="789" spans="1:2" x14ac:dyDescent="0.25">
      <c r="A789" s="1">
        <v>136572</v>
      </c>
      <c r="B789" t="s">
        <v>3030</v>
      </c>
    </row>
    <row r="790" spans="1:2" x14ac:dyDescent="0.25">
      <c r="A790" s="1">
        <v>136606</v>
      </c>
      <c r="B790" t="s">
        <v>3030</v>
      </c>
    </row>
    <row r="791" spans="1:2" x14ac:dyDescent="0.25">
      <c r="A791" s="1">
        <v>136607</v>
      </c>
      <c r="B791" t="s">
        <v>3030</v>
      </c>
    </row>
    <row r="792" spans="1:2" x14ac:dyDescent="0.25">
      <c r="A792" s="1">
        <v>136765</v>
      </c>
      <c r="B792" t="s">
        <v>3030</v>
      </c>
    </row>
    <row r="793" spans="1:2" x14ac:dyDescent="0.25">
      <c r="A793" s="1">
        <v>136795</v>
      </c>
      <c r="B793" t="s">
        <v>3030</v>
      </c>
    </row>
    <row r="794" spans="1:2" x14ac:dyDescent="0.25">
      <c r="A794" s="1">
        <v>136825</v>
      </c>
      <c r="B794" t="s">
        <v>3030</v>
      </c>
    </row>
    <row r="795" spans="1:2" x14ac:dyDescent="0.25">
      <c r="A795" s="1">
        <v>136861</v>
      </c>
      <c r="B795" t="s">
        <v>3030</v>
      </c>
    </row>
    <row r="796" spans="1:2" x14ac:dyDescent="0.25">
      <c r="A796" s="1">
        <v>136889</v>
      </c>
      <c r="B796" t="s">
        <v>3030</v>
      </c>
    </row>
    <row r="797" spans="1:2" x14ac:dyDescent="0.25">
      <c r="A797" s="1">
        <v>136894</v>
      </c>
      <c r="B797" t="s">
        <v>3030</v>
      </c>
    </row>
    <row r="798" spans="1:2" x14ac:dyDescent="0.25">
      <c r="A798" s="1">
        <v>136988</v>
      </c>
      <c r="B798" t="s">
        <v>3030</v>
      </c>
    </row>
    <row r="799" spans="1:2" x14ac:dyDescent="0.25">
      <c r="A799" s="1">
        <v>137021</v>
      </c>
      <c r="B799" t="s">
        <v>3030</v>
      </c>
    </row>
    <row r="800" spans="1:2" x14ac:dyDescent="0.25">
      <c r="A800" s="1">
        <v>137113</v>
      </c>
      <c r="B800" t="s">
        <v>3030</v>
      </c>
    </row>
    <row r="801" spans="1:2" x14ac:dyDescent="0.25">
      <c r="A801" s="1">
        <v>137272</v>
      </c>
      <c r="B801" t="s">
        <v>3030</v>
      </c>
    </row>
    <row r="802" spans="1:2" x14ac:dyDescent="0.25">
      <c r="A802" s="1">
        <v>137275</v>
      </c>
      <c r="B802" t="s">
        <v>3030</v>
      </c>
    </row>
    <row r="803" spans="1:2" x14ac:dyDescent="0.25">
      <c r="A803" s="1">
        <v>137406</v>
      </c>
      <c r="B803" t="s">
        <v>3030</v>
      </c>
    </row>
    <row r="804" spans="1:2" x14ac:dyDescent="0.25">
      <c r="A804" s="1">
        <v>137471</v>
      </c>
      <c r="B804" t="s">
        <v>3030</v>
      </c>
    </row>
    <row r="805" spans="1:2" x14ac:dyDescent="0.25">
      <c r="A805" s="1">
        <v>137497</v>
      </c>
      <c r="B805" t="s">
        <v>3030</v>
      </c>
    </row>
    <row r="806" spans="1:2" x14ac:dyDescent="0.25">
      <c r="A806" s="1">
        <v>137500</v>
      </c>
      <c r="B806" t="s">
        <v>3030</v>
      </c>
    </row>
    <row r="807" spans="1:2" x14ac:dyDescent="0.25">
      <c r="A807" s="1">
        <v>137530</v>
      </c>
      <c r="B807" t="s">
        <v>3030</v>
      </c>
    </row>
    <row r="808" spans="1:2" x14ac:dyDescent="0.25">
      <c r="A808" s="1">
        <v>137534</v>
      </c>
      <c r="B808" t="s">
        <v>3030</v>
      </c>
    </row>
    <row r="809" spans="1:2" x14ac:dyDescent="0.25">
      <c r="A809" s="1">
        <v>137535</v>
      </c>
      <c r="B809" t="s">
        <v>3030</v>
      </c>
    </row>
    <row r="810" spans="1:2" x14ac:dyDescent="0.25">
      <c r="A810" s="1">
        <v>137596</v>
      </c>
      <c r="B810" t="s">
        <v>3030</v>
      </c>
    </row>
    <row r="811" spans="1:2" x14ac:dyDescent="0.25">
      <c r="A811" s="1">
        <v>137630</v>
      </c>
      <c r="B811" t="s">
        <v>3030</v>
      </c>
    </row>
    <row r="812" spans="1:2" x14ac:dyDescent="0.25">
      <c r="A812" s="1">
        <v>137755</v>
      </c>
      <c r="B812" t="s">
        <v>3030</v>
      </c>
    </row>
    <row r="813" spans="1:2" x14ac:dyDescent="0.25">
      <c r="A813" s="1">
        <v>137756</v>
      </c>
      <c r="B813" t="s">
        <v>3030</v>
      </c>
    </row>
    <row r="814" spans="1:2" x14ac:dyDescent="0.25">
      <c r="A814" s="1">
        <v>137785</v>
      </c>
      <c r="B814" t="s">
        <v>3030</v>
      </c>
    </row>
    <row r="815" spans="1:2" x14ac:dyDescent="0.25">
      <c r="A815" s="1">
        <v>137819</v>
      </c>
      <c r="B815" t="s">
        <v>3030</v>
      </c>
    </row>
    <row r="816" spans="1:2" x14ac:dyDescent="0.25">
      <c r="A816" s="1">
        <v>137981</v>
      </c>
      <c r="B816" t="s">
        <v>3030</v>
      </c>
    </row>
    <row r="817" spans="1:2" x14ac:dyDescent="0.25">
      <c r="A817" s="1">
        <v>138009</v>
      </c>
      <c r="B817" t="s">
        <v>3030</v>
      </c>
    </row>
    <row r="818" spans="1:2" x14ac:dyDescent="0.25">
      <c r="A818" s="1">
        <v>138040</v>
      </c>
      <c r="B818" t="s">
        <v>3030</v>
      </c>
    </row>
    <row r="819" spans="1:2" x14ac:dyDescent="0.25">
      <c r="A819" s="1">
        <v>138075</v>
      </c>
      <c r="B819" t="s">
        <v>3030</v>
      </c>
    </row>
    <row r="820" spans="1:2" x14ac:dyDescent="0.25">
      <c r="A820" s="1">
        <v>138078</v>
      </c>
      <c r="B820" t="s">
        <v>3030</v>
      </c>
    </row>
    <row r="821" spans="1:2" x14ac:dyDescent="0.25">
      <c r="A821" s="1">
        <v>138142</v>
      </c>
      <c r="B821" t="s">
        <v>3030</v>
      </c>
    </row>
    <row r="822" spans="1:2" x14ac:dyDescent="0.25">
      <c r="A822" s="1">
        <v>138234</v>
      </c>
      <c r="B822" t="s">
        <v>3030</v>
      </c>
    </row>
    <row r="823" spans="1:2" x14ac:dyDescent="0.25">
      <c r="A823" s="1">
        <v>138303</v>
      </c>
      <c r="B823" t="s">
        <v>3030</v>
      </c>
    </row>
    <row r="824" spans="1:2" x14ac:dyDescent="0.25">
      <c r="A824" s="1">
        <v>138428</v>
      </c>
      <c r="B824" t="s">
        <v>3030</v>
      </c>
    </row>
    <row r="825" spans="1:2" x14ac:dyDescent="0.25">
      <c r="A825" s="1">
        <v>138616</v>
      </c>
      <c r="B825" t="s">
        <v>3030</v>
      </c>
    </row>
    <row r="826" spans="1:2" x14ac:dyDescent="0.25">
      <c r="A826" s="1">
        <v>138619</v>
      </c>
      <c r="B826" t="s">
        <v>3030</v>
      </c>
    </row>
    <row r="827" spans="1:2" x14ac:dyDescent="0.25">
      <c r="A827" s="1">
        <v>138687</v>
      </c>
      <c r="B827" t="s">
        <v>3030</v>
      </c>
    </row>
    <row r="828" spans="1:2" x14ac:dyDescent="0.25">
      <c r="A828" s="1">
        <v>138712</v>
      </c>
      <c r="B828" t="s">
        <v>3030</v>
      </c>
    </row>
    <row r="829" spans="1:2" x14ac:dyDescent="0.25">
      <c r="A829" s="1">
        <v>138714</v>
      </c>
      <c r="B829" t="s">
        <v>3030</v>
      </c>
    </row>
    <row r="830" spans="1:2" x14ac:dyDescent="0.25">
      <c r="A830" s="1">
        <v>138719</v>
      </c>
      <c r="B830" t="s">
        <v>3030</v>
      </c>
    </row>
    <row r="831" spans="1:2" x14ac:dyDescent="0.25">
      <c r="A831" s="1">
        <v>138744</v>
      </c>
      <c r="B831" t="s">
        <v>3030</v>
      </c>
    </row>
    <row r="832" spans="1:2" x14ac:dyDescent="0.25">
      <c r="A832" s="1">
        <v>138751</v>
      </c>
      <c r="B832" t="s">
        <v>3030</v>
      </c>
    </row>
    <row r="833" spans="1:2" x14ac:dyDescent="0.25">
      <c r="A833" s="1">
        <v>138872</v>
      </c>
      <c r="B833" t="s">
        <v>3030</v>
      </c>
    </row>
    <row r="834" spans="1:2" x14ac:dyDescent="0.25">
      <c r="A834" s="1">
        <v>139065</v>
      </c>
      <c r="B834" t="s">
        <v>3030</v>
      </c>
    </row>
    <row r="835" spans="1:2" x14ac:dyDescent="0.25">
      <c r="A835" s="1">
        <v>139100</v>
      </c>
      <c r="B835" t="s">
        <v>3030</v>
      </c>
    </row>
    <row r="836" spans="1:2" x14ac:dyDescent="0.25">
      <c r="A836" s="1">
        <v>139128</v>
      </c>
      <c r="B836" t="s">
        <v>3030</v>
      </c>
    </row>
    <row r="837" spans="1:2" x14ac:dyDescent="0.25">
      <c r="A837" s="1">
        <v>139132</v>
      </c>
      <c r="B837" t="s">
        <v>3030</v>
      </c>
    </row>
    <row r="838" spans="1:2" x14ac:dyDescent="0.25">
      <c r="A838" s="1">
        <v>139160</v>
      </c>
      <c r="B838" t="s">
        <v>3030</v>
      </c>
    </row>
    <row r="839" spans="1:2" x14ac:dyDescent="0.25">
      <c r="A839" s="1">
        <v>139165</v>
      </c>
      <c r="B839" t="s">
        <v>3030</v>
      </c>
    </row>
    <row r="840" spans="1:2" x14ac:dyDescent="0.25">
      <c r="A840" s="1">
        <v>139231</v>
      </c>
      <c r="B840" t="s">
        <v>3030</v>
      </c>
    </row>
    <row r="841" spans="1:2" x14ac:dyDescent="0.25">
      <c r="A841" s="1">
        <v>139291</v>
      </c>
      <c r="B841" t="s">
        <v>3030</v>
      </c>
    </row>
    <row r="842" spans="1:2" x14ac:dyDescent="0.25">
      <c r="A842" s="1">
        <v>139326</v>
      </c>
      <c r="B842" t="s">
        <v>3030</v>
      </c>
    </row>
    <row r="843" spans="1:2" x14ac:dyDescent="0.25">
      <c r="A843" s="1">
        <v>139451</v>
      </c>
      <c r="B843" t="s">
        <v>3030</v>
      </c>
    </row>
    <row r="844" spans="1:2" x14ac:dyDescent="0.25">
      <c r="A844" s="1">
        <v>139643</v>
      </c>
      <c r="B844" t="s">
        <v>3030</v>
      </c>
    </row>
    <row r="845" spans="1:2" x14ac:dyDescent="0.25">
      <c r="A845" s="1">
        <v>139775</v>
      </c>
      <c r="B845" t="s">
        <v>3030</v>
      </c>
    </row>
    <row r="846" spans="1:2" x14ac:dyDescent="0.25">
      <c r="A846" s="1">
        <v>139802</v>
      </c>
      <c r="B846" t="s">
        <v>3030</v>
      </c>
    </row>
    <row r="847" spans="1:2" x14ac:dyDescent="0.25">
      <c r="A847" s="1">
        <v>139807</v>
      </c>
      <c r="B847" t="s">
        <v>3030</v>
      </c>
    </row>
    <row r="848" spans="1:2" x14ac:dyDescent="0.25">
      <c r="A848" s="1">
        <v>139864</v>
      </c>
      <c r="B848" t="s">
        <v>3030</v>
      </c>
    </row>
    <row r="849" spans="1:2" x14ac:dyDescent="0.25">
      <c r="A849" s="1">
        <v>140024</v>
      </c>
      <c r="B849" t="s">
        <v>3030</v>
      </c>
    </row>
    <row r="850" spans="1:2" x14ac:dyDescent="0.25">
      <c r="A850" s="1">
        <v>140187</v>
      </c>
      <c r="B850" t="s">
        <v>3030</v>
      </c>
    </row>
    <row r="851" spans="1:2" x14ac:dyDescent="0.25">
      <c r="A851" s="1">
        <v>140255</v>
      </c>
      <c r="B851" t="s">
        <v>3030</v>
      </c>
    </row>
    <row r="852" spans="1:2" x14ac:dyDescent="0.25">
      <c r="A852" s="1">
        <v>140286</v>
      </c>
      <c r="B852" t="s">
        <v>3030</v>
      </c>
    </row>
    <row r="853" spans="1:2" x14ac:dyDescent="0.25">
      <c r="A853" s="1">
        <v>140312</v>
      </c>
      <c r="B853" t="s">
        <v>3030</v>
      </c>
    </row>
    <row r="854" spans="1:2" x14ac:dyDescent="0.25">
      <c r="A854" s="1">
        <v>140376</v>
      </c>
      <c r="B854" t="s">
        <v>3030</v>
      </c>
    </row>
    <row r="855" spans="1:2" x14ac:dyDescent="0.25">
      <c r="A855" s="1">
        <v>140381</v>
      </c>
      <c r="B855" t="s">
        <v>3030</v>
      </c>
    </row>
    <row r="856" spans="1:2" x14ac:dyDescent="0.25">
      <c r="A856" s="1">
        <v>140409</v>
      </c>
      <c r="B856" t="s">
        <v>3030</v>
      </c>
    </row>
    <row r="857" spans="1:2" x14ac:dyDescent="0.25">
      <c r="A857" s="1">
        <v>140506</v>
      </c>
      <c r="B857" t="s">
        <v>3030</v>
      </c>
    </row>
    <row r="858" spans="1:2" x14ac:dyDescent="0.25">
      <c r="A858" s="1">
        <v>140507</v>
      </c>
      <c r="B858" t="s">
        <v>3030</v>
      </c>
    </row>
    <row r="859" spans="1:2" x14ac:dyDescent="0.25">
      <c r="A859" s="1">
        <v>140510</v>
      </c>
      <c r="B859" t="s">
        <v>3030</v>
      </c>
    </row>
    <row r="860" spans="1:2" x14ac:dyDescent="0.25">
      <c r="A860" s="1">
        <v>140568</v>
      </c>
      <c r="B860" t="s">
        <v>3030</v>
      </c>
    </row>
    <row r="861" spans="1:2" x14ac:dyDescent="0.25">
      <c r="A861" s="1">
        <v>140571</v>
      </c>
      <c r="B861" t="s">
        <v>3030</v>
      </c>
    </row>
    <row r="862" spans="1:2" x14ac:dyDescent="0.25">
      <c r="A862" s="1">
        <v>140632</v>
      </c>
      <c r="B862" t="s">
        <v>3030</v>
      </c>
    </row>
    <row r="863" spans="1:2" x14ac:dyDescent="0.25">
      <c r="A863" s="1">
        <v>140636</v>
      </c>
      <c r="B863" t="s">
        <v>3030</v>
      </c>
    </row>
    <row r="864" spans="1:2" x14ac:dyDescent="0.25">
      <c r="A864" s="1">
        <v>140670</v>
      </c>
      <c r="B864" t="s">
        <v>3030</v>
      </c>
    </row>
    <row r="865" spans="1:2" x14ac:dyDescent="0.25">
      <c r="A865" s="1">
        <v>140698</v>
      </c>
      <c r="B865" t="s">
        <v>3030</v>
      </c>
    </row>
    <row r="866" spans="1:2" x14ac:dyDescent="0.25">
      <c r="A866" s="1">
        <v>140799</v>
      </c>
      <c r="B866" t="s">
        <v>3030</v>
      </c>
    </row>
    <row r="867" spans="1:2" x14ac:dyDescent="0.25">
      <c r="A867" s="1">
        <v>140862</v>
      </c>
      <c r="B867" t="s">
        <v>3030</v>
      </c>
    </row>
    <row r="868" spans="1:2" x14ac:dyDescent="0.25">
      <c r="A868" s="1">
        <v>140985</v>
      </c>
      <c r="B868" t="s">
        <v>3030</v>
      </c>
    </row>
    <row r="869" spans="1:2" x14ac:dyDescent="0.25">
      <c r="A869" s="1">
        <v>141049</v>
      </c>
      <c r="B869" t="s">
        <v>3030</v>
      </c>
    </row>
    <row r="870" spans="1:2" x14ac:dyDescent="0.25">
      <c r="A870" s="1">
        <v>141144</v>
      </c>
      <c r="B870" t="s">
        <v>3030</v>
      </c>
    </row>
    <row r="871" spans="1:2" x14ac:dyDescent="0.25">
      <c r="A871" s="1">
        <v>141147</v>
      </c>
      <c r="B871" t="s">
        <v>3030</v>
      </c>
    </row>
    <row r="872" spans="1:2" x14ac:dyDescent="0.25">
      <c r="A872" s="1">
        <v>141178</v>
      </c>
      <c r="B872" t="s">
        <v>3030</v>
      </c>
    </row>
    <row r="873" spans="1:2" x14ac:dyDescent="0.25">
      <c r="A873" s="1">
        <v>141179</v>
      </c>
      <c r="B873" t="s">
        <v>3030</v>
      </c>
    </row>
    <row r="874" spans="1:2" x14ac:dyDescent="0.25">
      <c r="A874" s="1">
        <v>141244</v>
      </c>
      <c r="B874" t="s">
        <v>3030</v>
      </c>
    </row>
    <row r="875" spans="1:2" x14ac:dyDescent="0.25">
      <c r="A875" s="1">
        <v>141375</v>
      </c>
      <c r="B875" t="s">
        <v>3030</v>
      </c>
    </row>
    <row r="876" spans="1:2" x14ac:dyDescent="0.25">
      <c r="A876" s="1">
        <v>141432</v>
      </c>
      <c r="B876" t="s">
        <v>3030</v>
      </c>
    </row>
    <row r="877" spans="1:2" x14ac:dyDescent="0.25">
      <c r="A877" s="1">
        <v>141465</v>
      </c>
      <c r="B877" t="s">
        <v>3030</v>
      </c>
    </row>
    <row r="878" spans="1:2" x14ac:dyDescent="0.25">
      <c r="A878" s="1">
        <v>141471</v>
      </c>
      <c r="B878" t="s">
        <v>3030</v>
      </c>
    </row>
    <row r="879" spans="1:2" x14ac:dyDescent="0.25">
      <c r="A879" s="1">
        <v>141500</v>
      </c>
      <c r="B879" t="s">
        <v>3030</v>
      </c>
    </row>
    <row r="880" spans="1:2" x14ac:dyDescent="0.25">
      <c r="A880" s="1">
        <v>141531</v>
      </c>
      <c r="B880" t="s">
        <v>3030</v>
      </c>
    </row>
    <row r="881" spans="1:2" x14ac:dyDescent="0.25">
      <c r="A881" s="1">
        <v>141533</v>
      </c>
      <c r="B881" t="s">
        <v>3030</v>
      </c>
    </row>
    <row r="882" spans="1:2" x14ac:dyDescent="0.25">
      <c r="A882" s="1">
        <v>141595</v>
      </c>
      <c r="B882" t="s">
        <v>3030</v>
      </c>
    </row>
    <row r="883" spans="1:2" x14ac:dyDescent="0.25">
      <c r="A883" s="1">
        <v>141598</v>
      </c>
      <c r="B883" t="s">
        <v>3030</v>
      </c>
    </row>
    <row r="884" spans="1:2" x14ac:dyDescent="0.25">
      <c r="A884" s="1">
        <v>141661</v>
      </c>
      <c r="B884" t="s">
        <v>3030</v>
      </c>
    </row>
    <row r="885" spans="1:2" x14ac:dyDescent="0.25">
      <c r="A885" s="1">
        <v>141758</v>
      </c>
      <c r="B885" t="s">
        <v>3030</v>
      </c>
    </row>
    <row r="886" spans="1:2" x14ac:dyDescent="0.25">
      <c r="A886" s="1">
        <v>141822</v>
      </c>
      <c r="B886" t="s">
        <v>3030</v>
      </c>
    </row>
    <row r="887" spans="1:2" x14ac:dyDescent="0.25">
      <c r="A887" s="1">
        <v>141852</v>
      </c>
      <c r="B887" t="s">
        <v>3030</v>
      </c>
    </row>
    <row r="888" spans="1:2" x14ac:dyDescent="0.25">
      <c r="A888" s="1">
        <v>141855</v>
      </c>
      <c r="B888" t="s">
        <v>3030</v>
      </c>
    </row>
    <row r="889" spans="1:2" x14ac:dyDescent="0.25">
      <c r="A889" s="1">
        <v>141884</v>
      </c>
      <c r="B889" t="s">
        <v>3030</v>
      </c>
    </row>
    <row r="890" spans="1:2" x14ac:dyDescent="0.25">
      <c r="A890" s="1">
        <v>141917</v>
      </c>
      <c r="B890" t="s">
        <v>3030</v>
      </c>
    </row>
    <row r="891" spans="1:2" x14ac:dyDescent="0.25">
      <c r="A891" s="1">
        <v>141946</v>
      </c>
      <c r="B891" t="s">
        <v>3030</v>
      </c>
    </row>
    <row r="892" spans="1:2" x14ac:dyDescent="0.25">
      <c r="A892" s="1">
        <v>142047</v>
      </c>
      <c r="B892" t="s">
        <v>3030</v>
      </c>
    </row>
    <row r="893" spans="1:2" x14ac:dyDescent="0.25">
      <c r="A893" s="1">
        <v>142073</v>
      </c>
      <c r="B893" t="s">
        <v>3030</v>
      </c>
    </row>
    <row r="894" spans="1:2" x14ac:dyDescent="0.25">
      <c r="A894" s="1">
        <v>142111</v>
      </c>
      <c r="B894" t="s">
        <v>3030</v>
      </c>
    </row>
    <row r="895" spans="1:2" x14ac:dyDescent="0.25">
      <c r="A895" s="1">
        <v>142139</v>
      </c>
      <c r="B895" t="s">
        <v>3030</v>
      </c>
    </row>
    <row r="896" spans="1:2" x14ac:dyDescent="0.25">
      <c r="A896" s="1">
        <v>142175</v>
      </c>
      <c r="B896" t="s">
        <v>3030</v>
      </c>
    </row>
    <row r="897" spans="1:2" x14ac:dyDescent="0.25">
      <c r="A897" s="1">
        <v>142365</v>
      </c>
      <c r="B897" t="s">
        <v>3030</v>
      </c>
    </row>
    <row r="898" spans="1:2" x14ac:dyDescent="0.25">
      <c r="A898" s="1">
        <v>142521</v>
      </c>
      <c r="B898" t="s">
        <v>3030</v>
      </c>
    </row>
    <row r="899" spans="1:2" x14ac:dyDescent="0.25">
      <c r="A899" s="1">
        <v>142523</v>
      </c>
      <c r="B899" t="s">
        <v>3030</v>
      </c>
    </row>
    <row r="900" spans="1:2" x14ac:dyDescent="0.25">
      <c r="A900" s="1">
        <v>142557</v>
      </c>
      <c r="B900" t="s">
        <v>3030</v>
      </c>
    </row>
    <row r="901" spans="1:2" x14ac:dyDescent="0.25">
      <c r="A901" s="1">
        <v>142584</v>
      </c>
      <c r="B901" t="s">
        <v>3030</v>
      </c>
    </row>
    <row r="902" spans="1:2" x14ac:dyDescent="0.25">
      <c r="A902" s="1">
        <v>142617</v>
      </c>
      <c r="B902" t="s">
        <v>3030</v>
      </c>
    </row>
    <row r="903" spans="1:2" x14ac:dyDescent="0.25">
      <c r="A903" s="1">
        <v>142716</v>
      </c>
      <c r="B903" t="s">
        <v>3030</v>
      </c>
    </row>
    <row r="904" spans="1:2" x14ac:dyDescent="0.25">
      <c r="A904" s="1">
        <v>142718</v>
      </c>
      <c r="B904" t="s">
        <v>3030</v>
      </c>
    </row>
    <row r="905" spans="1:2" x14ac:dyDescent="0.25">
      <c r="A905" s="1">
        <v>142744</v>
      </c>
      <c r="B905" t="s">
        <v>3030</v>
      </c>
    </row>
    <row r="906" spans="1:2" x14ac:dyDescent="0.25">
      <c r="A906" s="1">
        <v>142840</v>
      </c>
      <c r="B906" t="s">
        <v>3030</v>
      </c>
    </row>
    <row r="907" spans="1:2" x14ac:dyDescent="0.25">
      <c r="A907" s="1">
        <v>142905</v>
      </c>
      <c r="B907" t="s">
        <v>3030</v>
      </c>
    </row>
    <row r="908" spans="1:2" x14ac:dyDescent="0.25">
      <c r="A908" s="1">
        <v>143003</v>
      </c>
      <c r="B908" t="s">
        <v>3030</v>
      </c>
    </row>
    <row r="909" spans="1:2" x14ac:dyDescent="0.25">
      <c r="A909" s="1">
        <v>143032</v>
      </c>
      <c r="B909" t="s">
        <v>3030</v>
      </c>
    </row>
    <row r="910" spans="1:2" x14ac:dyDescent="0.25">
      <c r="A910" s="1">
        <v>143036</v>
      </c>
      <c r="B910" t="s">
        <v>3030</v>
      </c>
    </row>
    <row r="911" spans="1:2" x14ac:dyDescent="0.25">
      <c r="A911" s="1">
        <v>143038</v>
      </c>
      <c r="B911" t="s">
        <v>3030</v>
      </c>
    </row>
    <row r="912" spans="1:2" x14ac:dyDescent="0.25">
      <c r="A912" s="1">
        <v>143193</v>
      </c>
      <c r="B912" t="s">
        <v>3030</v>
      </c>
    </row>
    <row r="913" spans="1:2" x14ac:dyDescent="0.25">
      <c r="A913" s="1">
        <v>143259</v>
      </c>
      <c r="B913" t="s">
        <v>3030</v>
      </c>
    </row>
    <row r="914" spans="1:2" x14ac:dyDescent="0.25">
      <c r="A914" s="1">
        <v>143261</v>
      </c>
      <c r="B914" t="s">
        <v>3030</v>
      </c>
    </row>
    <row r="915" spans="1:2" x14ac:dyDescent="0.25">
      <c r="A915" s="1">
        <v>143263</v>
      </c>
      <c r="B915" t="s">
        <v>3030</v>
      </c>
    </row>
    <row r="916" spans="1:2" x14ac:dyDescent="0.25">
      <c r="A916" s="1">
        <v>143325</v>
      </c>
      <c r="B916" t="s">
        <v>3030</v>
      </c>
    </row>
    <row r="917" spans="1:2" x14ac:dyDescent="0.25">
      <c r="A917" s="1">
        <v>143384</v>
      </c>
      <c r="B917" t="s">
        <v>3030</v>
      </c>
    </row>
    <row r="918" spans="1:2" x14ac:dyDescent="0.25">
      <c r="A918" s="1">
        <v>143450</v>
      </c>
      <c r="B918" t="s">
        <v>3030</v>
      </c>
    </row>
    <row r="919" spans="1:2" x14ac:dyDescent="0.25">
      <c r="A919" s="1">
        <v>143519</v>
      </c>
      <c r="B919" t="s">
        <v>3030</v>
      </c>
    </row>
    <row r="920" spans="1:2" x14ac:dyDescent="0.25">
      <c r="A920" s="1">
        <v>143577</v>
      </c>
      <c r="B920" t="s">
        <v>3030</v>
      </c>
    </row>
    <row r="921" spans="1:2" x14ac:dyDescent="0.25">
      <c r="A921" s="1">
        <v>143679</v>
      </c>
      <c r="B921" t="s">
        <v>3030</v>
      </c>
    </row>
    <row r="922" spans="1:2" x14ac:dyDescent="0.25">
      <c r="A922" s="1">
        <v>143706</v>
      </c>
      <c r="B922" t="s">
        <v>3030</v>
      </c>
    </row>
    <row r="923" spans="1:2" x14ac:dyDescent="0.25">
      <c r="A923" s="1">
        <v>143773</v>
      </c>
      <c r="B923" t="s">
        <v>3030</v>
      </c>
    </row>
    <row r="924" spans="1:2" x14ac:dyDescent="0.25">
      <c r="A924" s="1">
        <v>143838</v>
      </c>
      <c r="B924" t="s">
        <v>3030</v>
      </c>
    </row>
    <row r="925" spans="1:2" x14ac:dyDescent="0.25">
      <c r="A925" s="1">
        <v>143898</v>
      </c>
      <c r="B925" t="s">
        <v>3030</v>
      </c>
    </row>
    <row r="926" spans="1:2" x14ac:dyDescent="0.25">
      <c r="A926" s="1">
        <v>143995</v>
      </c>
      <c r="B926" t="s">
        <v>3030</v>
      </c>
    </row>
    <row r="927" spans="1:2" x14ac:dyDescent="0.25">
      <c r="A927" s="1">
        <v>144121</v>
      </c>
      <c r="B927" t="s">
        <v>3030</v>
      </c>
    </row>
    <row r="928" spans="1:2" x14ac:dyDescent="0.25">
      <c r="A928" s="1">
        <v>144125</v>
      </c>
      <c r="B928" t="s">
        <v>3030</v>
      </c>
    </row>
    <row r="929" spans="1:2" x14ac:dyDescent="0.25">
      <c r="A929" s="1">
        <v>144159</v>
      </c>
      <c r="B929" t="s">
        <v>3030</v>
      </c>
    </row>
    <row r="930" spans="1:2" x14ac:dyDescent="0.25">
      <c r="A930" s="1">
        <v>144190</v>
      </c>
      <c r="B930" t="s">
        <v>3030</v>
      </c>
    </row>
    <row r="931" spans="1:2" x14ac:dyDescent="0.25">
      <c r="A931" s="1">
        <v>144286</v>
      </c>
      <c r="B931" t="s">
        <v>3030</v>
      </c>
    </row>
    <row r="932" spans="1:2" x14ac:dyDescent="0.25">
      <c r="A932" s="1">
        <v>144318</v>
      </c>
      <c r="B932" t="s">
        <v>3030</v>
      </c>
    </row>
    <row r="933" spans="1:2" x14ac:dyDescent="0.25">
      <c r="A933" s="1">
        <v>144382</v>
      </c>
      <c r="B933" t="s">
        <v>3030</v>
      </c>
    </row>
    <row r="934" spans="1:2" x14ac:dyDescent="0.25">
      <c r="A934" s="1">
        <v>144442</v>
      </c>
      <c r="B934" t="s">
        <v>3030</v>
      </c>
    </row>
    <row r="935" spans="1:2" x14ac:dyDescent="0.25">
      <c r="A935" s="1">
        <v>144444</v>
      </c>
      <c r="B935" t="s">
        <v>3030</v>
      </c>
    </row>
    <row r="936" spans="1:2" x14ac:dyDescent="0.25">
      <c r="A936" s="1">
        <v>144445</v>
      </c>
      <c r="B936" t="s">
        <v>3030</v>
      </c>
    </row>
    <row r="937" spans="1:2" x14ac:dyDescent="0.25">
      <c r="A937" s="1">
        <v>144479</v>
      </c>
      <c r="B937" t="s">
        <v>3030</v>
      </c>
    </row>
    <row r="938" spans="1:2" x14ac:dyDescent="0.25">
      <c r="A938" s="1">
        <v>144573</v>
      </c>
      <c r="B938" t="s">
        <v>3030</v>
      </c>
    </row>
    <row r="939" spans="1:2" x14ac:dyDescent="0.25">
      <c r="A939" s="1">
        <v>144574</v>
      </c>
      <c r="B939" t="s">
        <v>3030</v>
      </c>
    </row>
    <row r="940" spans="1:2" x14ac:dyDescent="0.25">
      <c r="A940" s="1">
        <v>144605</v>
      </c>
      <c r="B940" t="s">
        <v>3030</v>
      </c>
    </row>
    <row r="941" spans="1:2" x14ac:dyDescent="0.25">
      <c r="A941" s="1">
        <v>144606</v>
      </c>
      <c r="B941" t="s">
        <v>3030</v>
      </c>
    </row>
    <row r="942" spans="1:2" x14ac:dyDescent="0.25">
      <c r="A942" s="1">
        <v>144634</v>
      </c>
      <c r="B942" t="s">
        <v>3030</v>
      </c>
    </row>
    <row r="943" spans="1:2" x14ac:dyDescent="0.25">
      <c r="A943" s="1">
        <v>144636</v>
      </c>
      <c r="B943" t="s">
        <v>3030</v>
      </c>
    </row>
    <row r="944" spans="1:2" x14ac:dyDescent="0.25">
      <c r="A944" s="1">
        <v>144670</v>
      </c>
      <c r="B944" t="s">
        <v>3030</v>
      </c>
    </row>
    <row r="945" spans="1:2" x14ac:dyDescent="0.25">
      <c r="A945" s="1">
        <v>144702</v>
      </c>
      <c r="B945" t="s">
        <v>3030</v>
      </c>
    </row>
    <row r="946" spans="1:2" x14ac:dyDescent="0.25">
      <c r="A946" s="1">
        <v>144766</v>
      </c>
      <c r="B946" t="s">
        <v>3030</v>
      </c>
    </row>
    <row r="947" spans="1:2" x14ac:dyDescent="0.25">
      <c r="A947" s="1">
        <v>144824</v>
      </c>
      <c r="B947" t="s">
        <v>3030</v>
      </c>
    </row>
    <row r="948" spans="1:2" x14ac:dyDescent="0.25">
      <c r="A948" s="1">
        <v>144827</v>
      </c>
      <c r="B948" t="s">
        <v>3030</v>
      </c>
    </row>
    <row r="949" spans="1:2" x14ac:dyDescent="0.25">
      <c r="A949" s="1">
        <v>144859</v>
      </c>
      <c r="B949" t="s">
        <v>3030</v>
      </c>
    </row>
    <row r="950" spans="1:2" x14ac:dyDescent="0.25">
      <c r="A950" s="1">
        <v>144862</v>
      </c>
      <c r="B950" t="s">
        <v>3030</v>
      </c>
    </row>
    <row r="951" spans="1:2" x14ac:dyDescent="0.25">
      <c r="A951" s="1">
        <v>144890</v>
      </c>
      <c r="B951" t="s">
        <v>3030</v>
      </c>
    </row>
    <row r="952" spans="1:2" x14ac:dyDescent="0.25">
      <c r="A952" s="1">
        <v>144894</v>
      </c>
      <c r="B952" t="s">
        <v>3030</v>
      </c>
    </row>
    <row r="953" spans="1:2" x14ac:dyDescent="0.25">
      <c r="A953" s="1">
        <v>145117</v>
      </c>
      <c r="B953" t="s">
        <v>3030</v>
      </c>
    </row>
    <row r="954" spans="1:2" x14ac:dyDescent="0.25">
      <c r="A954" s="1">
        <v>145181</v>
      </c>
      <c r="B954" t="s">
        <v>3030</v>
      </c>
    </row>
    <row r="955" spans="1:2" x14ac:dyDescent="0.25">
      <c r="A955" s="1">
        <v>145183</v>
      </c>
      <c r="B955" t="s">
        <v>3030</v>
      </c>
    </row>
    <row r="956" spans="1:2" x14ac:dyDescent="0.25">
      <c r="A956" s="1">
        <v>145208</v>
      </c>
      <c r="B956" t="s">
        <v>3030</v>
      </c>
    </row>
    <row r="957" spans="1:2" x14ac:dyDescent="0.25">
      <c r="A957" s="1">
        <v>145212</v>
      </c>
      <c r="B957" t="s">
        <v>3030</v>
      </c>
    </row>
    <row r="958" spans="1:2" x14ac:dyDescent="0.25">
      <c r="A958" s="1">
        <v>145279</v>
      </c>
      <c r="B958" t="s">
        <v>3030</v>
      </c>
    </row>
    <row r="959" spans="1:2" x14ac:dyDescent="0.25">
      <c r="A959" s="1">
        <v>145338</v>
      </c>
      <c r="B959" t="s">
        <v>3030</v>
      </c>
    </row>
    <row r="960" spans="1:2" x14ac:dyDescent="0.25">
      <c r="A960" s="1">
        <v>145342</v>
      </c>
      <c r="B960" t="s">
        <v>3030</v>
      </c>
    </row>
    <row r="961" spans="1:2" x14ac:dyDescent="0.25">
      <c r="A961" s="1">
        <v>145371</v>
      </c>
      <c r="B961" t="s">
        <v>3030</v>
      </c>
    </row>
    <row r="962" spans="1:2" x14ac:dyDescent="0.25">
      <c r="A962" s="1">
        <v>145375</v>
      </c>
      <c r="B962" t="s">
        <v>3030</v>
      </c>
    </row>
    <row r="963" spans="1:2" x14ac:dyDescent="0.25">
      <c r="A963" s="1">
        <v>145563</v>
      </c>
      <c r="B963" t="s">
        <v>3030</v>
      </c>
    </row>
    <row r="964" spans="1:2" x14ac:dyDescent="0.25">
      <c r="A964" s="1">
        <v>145626</v>
      </c>
      <c r="B964" t="s">
        <v>3030</v>
      </c>
    </row>
    <row r="965" spans="1:2" x14ac:dyDescent="0.25">
      <c r="A965" s="1">
        <v>145818</v>
      </c>
      <c r="B965" t="s">
        <v>3030</v>
      </c>
    </row>
    <row r="966" spans="1:2" x14ac:dyDescent="0.25">
      <c r="A966" s="1">
        <v>145916</v>
      </c>
      <c r="B966" t="s">
        <v>3030</v>
      </c>
    </row>
    <row r="967" spans="1:2" x14ac:dyDescent="0.25">
      <c r="A967" s="1">
        <v>145947</v>
      </c>
      <c r="B967" t="s">
        <v>3030</v>
      </c>
    </row>
    <row r="968" spans="1:2" x14ac:dyDescent="0.25">
      <c r="A968" s="1">
        <v>145950</v>
      </c>
      <c r="B968" t="s">
        <v>3030</v>
      </c>
    </row>
    <row r="969" spans="1:2" x14ac:dyDescent="0.25">
      <c r="A969" s="1">
        <v>146076</v>
      </c>
      <c r="B969" t="s">
        <v>3030</v>
      </c>
    </row>
    <row r="970" spans="1:2" x14ac:dyDescent="0.25">
      <c r="A970" s="1">
        <v>146170</v>
      </c>
      <c r="B970" t="s">
        <v>3030</v>
      </c>
    </row>
    <row r="971" spans="1:2" x14ac:dyDescent="0.25">
      <c r="A971" s="1">
        <v>146232</v>
      </c>
      <c r="B971" t="s">
        <v>3030</v>
      </c>
    </row>
    <row r="972" spans="1:2" x14ac:dyDescent="0.25">
      <c r="A972" s="1">
        <v>146271</v>
      </c>
      <c r="B972" t="s">
        <v>3030</v>
      </c>
    </row>
    <row r="973" spans="1:2" x14ac:dyDescent="0.25">
      <c r="A973" s="1">
        <v>146297</v>
      </c>
      <c r="B973" t="s">
        <v>3030</v>
      </c>
    </row>
    <row r="974" spans="1:2" x14ac:dyDescent="0.25">
      <c r="A974" s="1">
        <v>146328</v>
      </c>
      <c r="B974" t="s">
        <v>3030</v>
      </c>
    </row>
    <row r="975" spans="1:2" x14ac:dyDescent="0.25">
      <c r="A975" s="1">
        <v>146426</v>
      </c>
      <c r="B975" t="s">
        <v>3030</v>
      </c>
    </row>
    <row r="976" spans="1:2" x14ac:dyDescent="0.25">
      <c r="A976" s="1">
        <v>146489</v>
      </c>
      <c r="B976" t="s">
        <v>3030</v>
      </c>
    </row>
    <row r="977" spans="1:2" x14ac:dyDescent="0.25">
      <c r="A977" s="1">
        <v>146685</v>
      </c>
      <c r="B977" t="s">
        <v>3030</v>
      </c>
    </row>
    <row r="978" spans="1:2" x14ac:dyDescent="0.25">
      <c r="A978" s="1">
        <v>146713</v>
      </c>
      <c r="B978" t="s">
        <v>3030</v>
      </c>
    </row>
    <row r="979" spans="1:2" x14ac:dyDescent="0.25">
      <c r="A979" s="1">
        <v>146745</v>
      </c>
      <c r="B979" t="s">
        <v>3030</v>
      </c>
    </row>
    <row r="980" spans="1:2" x14ac:dyDescent="0.25">
      <c r="A980" s="1">
        <v>146778</v>
      </c>
      <c r="B980" t="s">
        <v>3030</v>
      </c>
    </row>
    <row r="981" spans="1:2" x14ac:dyDescent="0.25">
      <c r="A981" s="1">
        <v>146782</v>
      </c>
      <c r="B981" t="s">
        <v>3030</v>
      </c>
    </row>
    <row r="982" spans="1:2" x14ac:dyDescent="0.25">
      <c r="A982" s="1">
        <v>146812</v>
      </c>
      <c r="B982" t="s">
        <v>3030</v>
      </c>
    </row>
    <row r="983" spans="1:2" x14ac:dyDescent="0.25">
      <c r="A983" s="1">
        <v>146906</v>
      </c>
      <c r="B983" t="s">
        <v>3030</v>
      </c>
    </row>
    <row r="984" spans="1:2" x14ac:dyDescent="0.25">
      <c r="A984" s="1">
        <v>146971</v>
      </c>
      <c r="B984" t="s">
        <v>3030</v>
      </c>
    </row>
    <row r="985" spans="1:2" x14ac:dyDescent="0.25">
      <c r="A985" s="1">
        <v>147033</v>
      </c>
      <c r="B985" t="s">
        <v>3030</v>
      </c>
    </row>
    <row r="986" spans="1:2" x14ac:dyDescent="0.25">
      <c r="A986" s="1">
        <v>147066</v>
      </c>
      <c r="B986" t="s">
        <v>3030</v>
      </c>
    </row>
    <row r="987" spans="1:2" x14ac:dyDescent="0.25">
      <c r="A987" s="1">
        <v>147099</v>
      </c>
      <c r="B987" t="s">
        <v>3030</v>
      </c>
    </row>
    <row r="988" spans="1:2" x14ac:dyDescent="0.25">
      <c r="A988" s="1">
        <v>147102</v>
      </c>
      <c r="B988" t="s">
        <v>3030</v>
      </c>
    </row>
    <row r="989" spans="1:2" x14ac:dyDescent="0.25">
      <c r="A989" s="1">
        <v>147197</v>
      </c>
      <c r="B989" t="s">
        <v>3030</v>
      </c>
    </row>
    <row r="990" spans="1:2" x14ac:dyDescent="0.25">
      <c r="A990" s="1">
        <v>147199</v>
      </c>
      <c r="B990" t="s">
        <v>3030</v>
      </c>
    </row>
    <row r="991" spans="1:2" x14ac:dyDescent="0.25">
      <c r="A991" s="1">
        <v>147231</v>
      </c>
      <c r="B991" t="s">
        <v>3030</v>
      </c>
    </row>
    <row r="992" spans="1:2" x14ac:dyDescent="0.25">
      <c r="A992" s="1">
        <v>147260</v>
      </c>
      <c r="B992" t="s">
        <v>3030</v>
      </c>
    </row>
    <row r="993" spans="1:2" x14ac:dyDescent="0.25">
      <c r="A993" s="1">
        <v>147384</v>
      </c>
      <c r="B993" t="s">
        <v>3030</v>
      </c>
    </row>
    <row r="994" spans="1:2" x14ac:dyDescent="0.25">
      <c r="A994" s="1">
        <v>147452</v>
      </c>
      <c r="B994" t="s">
        <v>3030</v>
      </c>
    </row>
    <row r="995" spans="1:2" x14ac:dyDescent="0.25">
      <c r="A995" s="1">
        <v>147486</v>
      </c>
      <c r="B995" t="s">
        <v>3030</v>
      </c>
    </row>
    <row r="996" spans="1:2" x14ac:dyDescent="0.25">
      <c r="A996" s="1">
        <v>147546</v>
      </c>
      <c r="B996" t="s">
        <v>3030</v>
      </c>
    </row>
    <row r="997" spans="1:2" x14ac:dyDescent="0.25">
      <c r="A997" s="1">
        <v>147643</v>
      </c>
      <c r="B997" t="s">
        <v>3030</v>
      </c>
    </row>
    <row r="998" spans="1:2" x14ac:dyDescent="0.25">
      <c r="A998" s="1">
        <v>147646</v>
      </c>
      <c r="B998" t="s">
        <v>3030</v>
      </c>
    </row>
    <row r="999" spans="1:2" x14ac:dyDescent="0.25">
      <c r="A999" s="1">
        <v>147672</v>
      </c>
      <c r="B999" t="s">
        <v>3030</v>
      </c>
    </row>
    <row r="1000" spans="1:2" x14ac:dyDescent="0.25">
      <c r="A1000" s="1">
        <v>147743</v>
      </c>
      <c r="B1000" t="s">
        <v>3030</v>
      </c>
    </row>
    <row r="1001" spans="1:2" x14ac:dyDescent="0.25">
      <c r="A1001" s="1">
        <v>147775</v>
      </c>
      <c r="B1001" t="s">
        <v>3030</v>
      </c>
    </row>
    <row r="1002" spans="1:2" x14ac:dyDescent="0.25">
      <c r="A1002" s="1">
        <v>147804</v>
      </c>
      <c r="B1002" t="s">
        <v>3030</v>
      </c>
    </row>
    <row r="1003" spans="1:2" x14ac:dyDescent="0.25">
      <c r="A1003" s="1">
        <v>147869</v>
      </c>
      <c r="B1003" t="s">
        <v>3030</v>
      </c>
    </row>
    <row r="1004" spans="1:2" x14ac:dyDescent="0.25">
      <c r="A1004" s="1">
        <v>147871</v>
      </c>
      <c r="B1004" t="s">
        <v>3030</v>
      </c>
    </row>
    <row r="1005" spans="1:2" x14ac:dyDescent="0.25">
      <c r="A1005" s="1">
        <v>147993</v>
      </c>
      <c r="B1005" t="s">
        <v>3030</v>
      </c>
    </row>
    <row r="1006" spans="1:2" x14ac:dyDescent="0.25">
      <c r="A1006" s="1">
        <v>147996</v>
      </c>
      <c r="B1006" t="s">
        <v>3030</v>
      </c>
    </row>
    <row r="1007" spans="1:2" x14ac:dyDescent="0.25">
      <c r="A1007" s="1">
        <v>148031</v>
      </c>
      <c r="B1007" t="s">
        <v>3030</v>
      </c>
    </row>
    <row r="1008" spans="1:2" x14ac:dyDescent="0.25">
      <c r="A1008" s="1">
        <v>148056</v>
      </c>
      <c r="B1008" t="s">
        <v>3030</v>
      </c>
    </row>
    <row r="1009" spans="1:2" x14ac:dyDescent="0.25">
      <c r="A1009" s="1">
        <v>148092</v>
      </c>
      <c r="B1009" t="s">
        <v>3030</v>
      </c>
    </row>
    <row r="1010" spans="1:2" x14ac:dyDescent="0.25">
      <c r="A1010" s="1">
        <v>148095</v>
      </c>
      <c r="B1010" t="s">
        <v>3030</v>
      </c>
    </row>
    <row r="1011" spans="1:2" x14ac:dyDescent="0.25">
      <c r="A1011" s="1">
        <v>148254</v>
      </c>
      <c r="B1011" t="s">
        <v>3030</v>
      </c>
    </row>
    <row r="1012" spans="1:2" x14ac:dyDescent="0.25">
      <c r="A1012" s="1">
        <v>148280</v>
      </c>
      <c r="B1012" t="s">
        <v>3030</v>
      </c>
    </row>
    <row r="1013" spans="1:2" x14ac:dyDescent="0.25">
      <c r="A1013" s="1">
        <v>148347</v>
      </c>
      <c r="B1013" t="s">
        <v>3030</v>
      </c>
    </row>
    <row r="1014" spans="1:2" x14ac:dyDescent="0.25">
      <c r="A1014" s="1">
        <v>148536</v>
      </c>
      <c r="B1014" t="s">
        <v>3030</v>
      </c>
    </row>
    <row r="1015" spans="1:2" x14ac:dyDescent="0.25">
      <c r="A1015" s="1">
        <v>148634</v>
      </c>
      <c r="B1015" t="s">
        <v>3030</v>
      </c>
    </row>
    <row r="1016" spans="1:2" x14ac:dyDescent="0.25">
      <c r="A1016" s="1">
        <v>148669</v>
      </c>
      <c r="B1016" t="s">
        <v>3030</v>
      </c>
    </row>
    <row r="1017" spans="1:2" x14ac:dyDescent="0.25">
      <c r="A1017" s="1">
        <v>148697</v>
      </c>
      <c r="B1017" t="s">
        <v>3030</v>
      </c>
    </row>
    <row r="1018" spans="1:2" x14ac:dyDescent="0.25">
      <c r="A1018" s="1">
        <v>148767</v>
      </c>
      <c r="B1018" t="s">
        <v>3030</v>
      </c>
    </row>
    <row r="1019" spans="1:2" x14ac:dyDescent="0.25">
      <c r="A1019" s="1">
        <v>148952</v>
      </c>
      <c r="B1019" t="s">
        <v>3030</v>
      </c>
    </row>
    <row r="1020" spans="1:2" x14ac:dyDescent="0.25">
      <c r="A1020" s="1">
        <v>149050</v>
      </c>
      <c r="B1020" t="s">
        <v>3030</v>
      </c>
    </row>
    <row r="1021" spans="1:2" x14ac:dyDescent="0.25">
      <c r="A1021" s="1">
        <v>149053</v>
      </c>
      <c r="B1021" t="s">
        <v>3030</v>
      </c>
    </row>
    <row r="1022" spans="1:2" x14ac:dyDescent="0.25">
      <c r="A1022" s="1">
        <v>149054</v>
      </c>
      <c r="B1022" t="s">
        <v>3030</v>
      </c>
    </row>
    <row r="1023" spans="1:2" x14ac:dyDescent="0.25">
      <c r="A1023" s="1">
        <v>149084</v>
      </c>
      <c r="B1023" t="s">
        <v>3030</v>
      </c>
    </row>
    <row r="1024" spans="1:2" x14ac:dyDescent="0.25">
      <c r="A1024" s="1">
        <v>149144</v>
      </c>
      <c r="B1024" t="s">
        <v>3030</v>
      </c>
    </row>
    <row r="1025" spans="1:2" x14ac:dyDescent="0.25">
      <c r="A1025" s="1">
        <v>149176</v>
      </c>
      <c r="B1025" t="s">
        <v>3030</v>
      </c>
    </row>
    <row r="1026" spans="1:2" x14ac:dyDescent="0.25">
      <c r="A1026" s="1">
        <v>149272</v>
      </c>
      <c r="B1026" t="s">
        <v>3030</v>
      </c>
    </row>
    <row r="1027" spans="1:2" x14ac:dyDescent="0.25">
      <c r="A1027" s="1">
        <v>149368</v>
      </c>
      <c r="B1027" t="s">
        <v>3030</v>
      </c>
    </row>
    <row r="1028" spans="1:2" x14ac:dyDescent="0.25">
      <c r="A1028" s="1">
        <v>149407</v>
      </c>
      <c r="B1028" t="s">
        <v>3030</v>
      </c>
    </row>
    <row r="1029" spans="1:2" x14ac:dyDescent="0.25">
      <c r="A1029" s="1">
        <v>149469</v>
      </c>
      <c r="B1029" t="s">
        <v>3030</v>
      </c>
    </row>
    <row r="1030" spans="1:2" x14ac:dyDescent="0.25">
      <c r="A1030" s="1">
        <v>149627</v>
      </c>
      <c r="B1030" t="s">
        <v>3030</v>
      </c>
    </row>
    <row r="1031" spans="1:2" x14ac:dyDescent="0.25">
      <c r="A1031" s="1">
        <v>149657</v>
      </c>
      <c r="B1031" t="s">
        <v>3030</v>
      </c>
    </row>
    <row r="1032" spans="1:2" x14ac:dyDescent="0.25">
      <c r="A1032" s="1">
        <v>149658</v>
      </c>
      <c r="B1032" t="s">
        <v>3030</v>
      </c>
    </row>
    <row r="1033" spans="1:2" x14ac:dyDescent="0.25">
      <c r="A1033" s="1">
        <v>149660</v>
      </c>
      <c r="B1033" t="s">
        <v>3030</v>
      </c>
    </row>
    <row r="1034" spans="1:2" x14ac:dyDescent="0.25">
      <c r="A1034" s="1">
        <v>149661</v>
      </c>
      <c r="B1034" t="s">
        <v>3030</v>
      </c>
    </row>
    <row r="1035" spans="1:2" x14ac:dyDescent="0.25">
      <c r="A1035" s="1">
        <v>149691</v>
      </c>
      <c r="B1035" t="s">
        <v>3030</v>
      </c>
    </row>
    <row r="1036" spans="1:2" x14ac:dyDescent="0.25">
      <c r="A1036" s="1">
        <v>149852</v>
      </c>
      <c r="B1036" t="s">
        <v>3030</v>
      </c>
    </row>
    <row r="1037" spans="1:2" x14ac:dyDescent="0.25">
      <c r="A1037" s="1">
        <v>149947</v>
      </c>
      <c r="B1037" t="s">
        <v>3030</v>
      </c>
    </row>
    <row r="1038" spans="1:2" x14ac:dyDescent="0.25">
      <c r="A1038" s="1">
        <v>149976</v>
      </c>
      <c r="B1038" t="s">
        <v>3030</v>
      </c>
    </row>
    <row r="1039" spans="1:2" x14ac:dyDescent="0.25">
      <c r="A1039" s="1">
        <v>149981</v>
      </c>
      <c r="B1039" t="s">
        <v>3030</v>
      </c>
    </row>
    <row r="1040" spans="1:2" x14ac:dyDescent="0.25">
      <c r="A1040" s="1">
        <v>150105</v>
      </c>
      <c r="B1040" t="s">
        <v>3030</v>
      </c>
    </row>
    <row r="1041" spans="1:2" x14ac:dyDescent="0.25">
      <c r="A1041" s="1">
        <v>150109</v>
      </c>
      <c r="B1041" t="s">
        <v>3030</v>
      </c>
    </row>
    <row r="1042" spans="1:2" x14ac:dyDescent="0.25">
      <c r="A1042" s="1">
        <v>150138</v>
      </c>
      <c r="B1042" t="s">
        <v>3030</v>
      </c>
    </row>
    <row r="1043" spans="1:2" x14ac:dyDescent="0.25">
      <c r="A1043" s="1">
        <v>150141</v>
      </c>
      <c r="B1043" t="s">
        <v>3030</v>
      </c>
    </row>
    <row r="1044" spans="1:2" x14ac:dyDescent="0.25">
      <c r="A1044" s="1">
        <v>150169</v>
      </c>
      <c r="B1044" t="s">
        <v>3030</v>
      </c>
    </row>
    <row r="1045" spans="1:2" x14ac:dyDescent="0.25">
      <c r="A1045" s="1">
        <v>150205</v>
      </c>
      <c r="B1045" t="s">
        <v>3030</v>
      </c>
    </row>
    <row r="1046" spans="1:2" x14ac:dyDescent="0.25">
      <c r="A1046" s="1">
        <v>150232</v>
      </c>
      <c r="B1046" t="s">
        <v>3030</v>
      </c>
    </row>
    <row r="1047" spans="1:2" x14ac:dyDescent="0.25">
      <c r="A1047" s="1">
        <v>150264</v>
      </c>
      <c r="B1047" t="s">
        <v>3030</v>
      </c>
    </row>
    <row r="1048" spans="1:2" x14ac:dyDescent="0.25">
      <c r="A1048" s="1">
        <v>150265</v>
      </c>
      <c r="B1048" t="s">
        <v>3030</v>
      </c>
    </row>
    <row r="1049" spans="1:2" x14ac:dyDescent="0.25">
      <c r="A1049" s="1">
        <v>150299</v>
      </c>
      <c r="B1049" t="s">
        <v>3030</v>
      </c>
    </row>
    <row r="1050" spans="1:2" x14ac:dyDescent="0.25">
      <c r="A1050" s="1">
        <v>150364</v>
      </c>
      <c r="B1050" t="s">
        <v>3030</v>
      </c>
    </row>
    <row r="1051" spans="1:2" x14ac:dyDescent="0.25">
      <c r="A1051" s="1">
        <v>150527</v>
      </c>
      <c r="B1051" t="s">
        <v>3030</v>
      </c>
    </row>
    <row r="1052" spans="1:2" x14ac:dyDescent="0.25">
      <c r="A1052" s="1">
        <v>150557</v>
      </c>
      <c r="B1052" t="s">
        <v>3030</v>
      </c>
    </row>
    <row r="1053" spans="1:2" x14ac:dyDescent="0.25">
      <c r="A1053" s="1">
        <v>150622</v>
      </c>
      <c r="B1053" t="s">
        <v>3030</v>
      </c>
    </row>
    <row r="1054" spans="1:2" x14ac:dyDescent="0.25">
      <c r="A1054" s="1">
        <v>150680</v>
      </c>
      <c r="B1054" t="s">
        <v>3030</v>
      </c>
    </row>
    <row r="1055" spans="1:2" x14ac:dyDescent="0.25">
      <c r="A1055" s="1">
        <v>150780</v>
      </c>
      <c r="B1055" t="s">
        <v>3030</v>
      </c>
    </row>
    <row r="1056" spans="1:2" x14ac:dyDescent="0.25">
      <c r="A1056" s="1">
        <v>150843</v>
      </c>
      <c r="B1056" t="s">
        <v>3030</v>
      </c>
    </row>
    <row r="1057" spans="1:2" x14ac:dyDescent="0.25">
      <c r="A1057" s="1">
        <v>150844</v>
      </c>
      <c r="B1057" t="s">
        <v>3030</v>
      </c>
    </row>
    <row r="1058" spans="1:2" x14ac:dyDescent="0.25">
      <c r="A1058" s="1">
        <v>150904</v>
      </c>
      <c r="B1058" t="s">
        <v>3030</v>
      </c>
    </row>
    <row r="1059" spans="1:2" x14ac:dyDescent="0.25">
      <c r="A1059" s="1">
        <v>150909</v>
      </c>
      <c r="B1059" t="s">
        <v>3030</v>
      </c>
    </row>
    <row r="1060" spans="1:2" x14ac:dyDescent="0.25">
      <c r="A1060" s="1">
        <v>150936</v>
      </c>
      <c r="B1060" t="s">
        <v>3030</v>
      </c>
    </row>
    <row r="1061" spans="1:2" x14ac:dyDescent="0.25">
      <c r="A1061" s="1">
        <v>150938</v>
      </c>
      <c r="B1061" t="s">
        <v>3030</v>
      </c>
    </row>
    <row r="1062" spans="1:2" x14ac:dyDescent="0.25">
      <c r="A1062" s="1">
        <v>151135</v>
      </c>
      <c r="B1062" t="s">
        <v>3030</v>
      </c>
    </row>
    <row r="1063" spans="1:2" x14ac:dyDescent="0.25">
      <c r="A1063" s="1">
        <v>151228</v>
      </c>
      <c r="B1063" t="s">
        <v>3030</v>
      </c>
    </row>
    <row r="1064" spans="1:2" x14ac:dyDescent="0.25">
      <c r="A1064" s="1">
        <v>151290</v>
      </c>
      <c r="B1064" t="s">
        <v>3030</v>
      </c>
    </row>
    <row r="1065" spans="1:2" x14ac:dyDescent="0.25">
      <c r="A1065" s="1">
        <v>151354</v>
      </c>
      <c r="B1065" t="s">
        <v>3030</v>
      </c>
    </row>
    <row r="1066" spans="1:2" x14ac:dyDescent="0.25">
      <c r="A1066" s="1">
        <v>151387</v>
      </c>
      <c r="B1066" t="s">
        <v>3030</v>
      </c>
    </row>
    <row r="1067" spans="1:2" x14ac:dyDescent="0.25">
      <c r="A1067" s="1">
        <v>151420</v>
      </c>
      <c r="B1067" t="s">
        <v>3030</v>
      </c>
    </row>
    <row r="1068" spans="1:2" x14ac:dyDescent="0.25">
      <c r="A1068" s="1">
        <v>151455</v>
      </c>
      <c r="B1068" t="s">
        <v>3030</v>
      </c>
    </row>
    <row r="1069" spans="1:2" x14ac:dyDescent="0.25">
      <c r="A1069" s="1">
        <v>151519</v>
      </c>
      <c r="B1069" t="s">
        <v>3030</v>
      </c>
    </row>
    <row r="1070" spans="1:2" x14ac:dyDescent="0.25">
      <c r="A1070" s="1">
        <v>151611</v>
      </c>
      <c r="B1070" t="s">
        <v>3030</v>
      </c>
    </row>
    <row r="1071" spans="1:2" x14ac:dyDescent="0.25">
      <c r="A1071" s="1">
        <v>151641</v>
      </c>
      <c r="B1071" t="s">
        <v>3030</v>
      </c>
    </row>
    <row r="1072" spans="1:2" x14ac:dyDescent="0.25">
      <c r="A1072" s="1">
        <v>151738</v>
      </c>
      <c r="B1072" t="s">
        <v>3030</v>
      </c>
    </row>
    <row r="1073" spans="1:2" x14ac:dyDescent="0.25">
      <c r="A1073" s="1">
        <v>151802</v>
      </c>
      <c r="B1073" t="s">
        <v>3030</v>
      </c>
    </row>
    <row r="1074" spans="1:2" x14ac:dyDescent="0.25">
      <c r="A1074" s="1">
        <v>151901</v>
      </c>
      <c r="B1074" t="s">
        <v>3030</v>
      </c>
    </row>
    <row r="1075" spans="1:2" x14ac:dyDescent="0.25">
      <c r="A1075" s="1">
        <v>151933</v>
      </c>
      <c r="B1075" t="s">
        <v>3030</v>
      </c>
    </row>
    <row r="1076" spans="1:2" x14ac:dyDescent="0.25">
      <c r="A1076" s="1">
        <v>152028</v>
      </c>
      <c r="B1076" t="s">
        <v>3030</v>
      </c>
    </row>
    <row r="1077" spans="1:2" x14ac:dyDescent="0.25">
      <c r="A1077" s="1">
        <v>152121</v>
      </c>
      <c r="B1077" t="s">
        <v>3030</v>
      </c>
    </row>
    <row r="1078" spans="1:2" x14ac:dyDescent="0.25">
      <c r="A1078" s="1">
        <v>152219</v>
      </c>
      <c r="B1078" t="s">
        <v>3030</v>
      </c>
    </row>
    <row r="1079" spans="1:2" x14ac:dyDescent="0.25">
      <c r="A1079" s="1">
        <v>152221</v>
      </c>
      <c r="B1079" t="s">
        <v>3030</v>
      </c>
    </row>
    <row r="1080" spans="1:2" x14ac:dyDescent="0.25">
      <c r="A1080" s="1">
        <v>152249</v>
      </c>
      <c r="B1080" t="s">
        <v>3030</v>
      </c>
    </row>
    <row r="1081" spans="1:2" x14ac:dyDescent="0.25">
      <c r="A1081" s="1">
        <v>152282</v>
      </c>
      <c r="B1081" t="s">
        <v>3030</v>
      </c>
    </row>
    <row r="1082" spans="1:2" x14ac:dyDescent="0.25">
      <c r="A1082" s="1">
        <v>152286</v>
      </c>
      <c r="B1082" t="s">
        <v>3030</v>
      </c>
    </row>
    <row r="1083" spans="1:2" x14ac:dyDescent="0.25">
      <c r="A1083" s="1">
        <v>152287</v>
      </c>
      <c r="B1083" t="s">
        <v>3030</v>
      </c>
    </row>
    <row r="1084" spans="1:2" x14ac:dyDescent="0.25">
      <c r="A1084" s="1">
        <v>152317</v>
      </c>
      <c r="B1084" t="s">
        <v>3030</v>
      </c>
    </row>
    <row r="1085" spans="1:2" x14ac:dyDescent="0.25">
      <c r="A1085" s="1">
        <v>152346</v>
      </c>
      <c r="B1085" t="s">
        <v>3030</v>
      </c>
    </row>
    <row r="1086" spans="1:2" x14ac:dyDescent="0.25">
      <c r="A1086" s="1">
        <v>152382</v>
      </c>
      <c r="B1086" t="s">
        <v>3030</v>
      </c>
    </row>
    <row r="1087" spans="1:2" x14ac:dyDescent="0.25">
      <c r="A1087" s="1">
        <v>152504</v>
      </c>
      <c r="B1087" t="s">
        <v>3030</v>
      </c>
    </row>
    <row r="1088" spans="1:2" x14ac:dyDescent="0.25">
      <c r="A1088" s="1">
        <v>152510</v>
      </c>
      <c r="B1088" t="s">
        <v>3030</v>
      </c>
    </row>
    <row r="1089" spans="1:2" x14ac:dyDescent="0.25">
      <c r="A1089" s="1">
        <v>152667</v>
      </c>
      <c r="B1089" t="s">
        <v>3030</v>
      </c>
    </row>
    <row r="1090" spans="1:2" x14ac:dyDescent="0.25">
      <c r="A1090" s="1">
        <v>152761</v>
      </c>
      <c r="B1090" t="s">
        <v>3030</v>
      </c>
    </row>
    <row r="1091" spans="1:2" x14ac:dyDescent="0.25">
      <c r="A1091" s="1">
        <v>152826</v>
      </c>
      <c r="B1091" t="s">
        <v>3030</v>
      </c>
    </row>
    <row r="1092" spans="1:2" x14ac:dyDescent="0.25">
      <c r="A1092" s="1">
        <v>152895</v>
      </c>
      <c r="B1092" t="s">
        <v>3030</v>
      </c>
    </row>
    <row r="1093" spans="1:2" x14ac:dyDescent="0.25">
      <c r="A1093" s="1">
        <v>152957</v>
      </c>
      <c r="B1093" t="s">
        <v>3030</v>
      </c>
    </row>
    <row r="1094" spans="1:2" x14ac:dyDescent="0.25">
      <c r="A1094" s="1">
        <v>152958</v>
      </c>
      <c r="B1094" t="s">
        <v>3030</v>
      </c>
    </row>
    <row r="1095" spans="1:2" x14ac:dyDescent="0.25">
      <c r="A1095" s="1">
        <v>153016</v>
      </c>
      <c r="B1095" t="s">
        <v>3030</v>
      </c>
    </row>
    <row r="1096" spans="1:2" x14ac:dyDescent="0.25">
      <c r="A1096" s="1">
        <v>153081</v>
      </c>
      <c r="B1096" t="s">
        <v>3030</v>
      </c>
    </row>
    <row r="1097" spans="1:2" x14ac:dyDescent="0.25">
      <c r="A1097" s="1">
        <v>153144</v>
      </c>
      <c r="B1097" t="s">
        <v>3030</v>
      </c>
    </row>
    <row r="1098" spans="1:2" x14ac:dyDescent="0.25">
      <c r="A1098" s="1">
        <v>153149</v>
      </c>
      <c r="B1098" t="s">
        <v>3030</v>
      </c>
    </row>
    <row r="1099" spans="1:2" x14ac:dyDescent="0.25">
      <c r="A1099" s="1">
        <v>153151</v>
      </c>
      <c r="B1099" t="s">
        <v>3030</v>
      </c>
    </row>
    <row r="1100" spans="1:2" x14ac:dyDescent="0.25">
      <c r="A1100" s="1">
        <v>153310</v>
      </c>
      <c r="B1100" t="s">
        <v>3030</v>
      </c>
    </row>
    <row r="1101" spans="1:2" x14ac:dyDescent="0.25">
      <c r="A1101" s="1">
        <v>153403</v>
      </c>
      <c r="B1101" t="s">
        <v>3030</v>
      </c>
    </row>
    <row r="1102" spans="1:2" x14ac:dyDescent="0.25">
      <c r="A1102" s="1">
        <v>153433</v>
      </c>
      <c r="B1102" t="s">
        <v>3030</v>
      </c>
    </row>
    <row r="1103" spans="1:2" x14ac:dyDescent="0.25">
      <c r="A1103" s="1">
        <v>153564</v>
      </c>
      <c r="B1103" t="s">
        <v>3030</v>
      </c>
    </row>
    <row r="1104" spans="1:2" x14ac:dyDescent="0.25">
      <c r="A1104" s="1">
        <v>153567</v>
      </c>
      <c r="B1104" t="s">
        <v>3030</v>
      </c>
    </row>
    <row r="1105" spans="1:2" x14ac:dyDescent="0.25">
      <c r="A1105" s="1">
        <v>153726</v>
      </c>
      <c r="B1105" t="s">
        <v>3030</v>
      </c>
    </row>
    <row r="1106" spans="1:2" x14ac:dyDescent="0.25">
      <c r="A1106" s="1">
        <v>153757</v>
      </c>
      <c r="B1106" t="s">
        <v>3030</v>
      </c>
    </row>
    <row r="1107" spans="1:2" x14ac:dyDescent="0.25">
      <c r="A1107" s="1">
        <v>153759</v>
      </c>
      <c r="B1107" t="s">
        <v>3030</v>
      </c>
    </row>
    <row r="1108" spans="1:2" x14ac:dyDescent="0.25">
      <c r="A1108" s="1">
        <v>153784</v>
      </c>
      <c r="B1108" t="s">
        <v>3030</v>
      </c>
    </row>
    <row r="1109" spans="1:2" x14ac:dyDescent="0.25">
      <c r="A1109" s="1">
        <v>153786</v>
      </c>
      <c r="B1109" t="s">
        <v>3030</v>
      </c>
    </row>
    <row r="1110" spans="1:2" x14ac:dyDescent="0.25">
      <c r="A1110" s="1">
        <v>153851</v>
      </c>
      <c r="B1110" t="s">
        <v>3030</v>
      </c>
    </row>
    <row r="1111" spans="1:2" x14ac:dyDescent="0.25">
      <c r="A1111" s="1">
        <v>153915</v>
      </c>
      <c r="B1111" t="s">
        <v>3030</v>
      </c>
    </row>
    <row r="1112" spans="1:2" x14ac:dyDescent="0.25">
      <c r="A1112" s="1">
        <v>154040</v>
      </c>
      <c r="B1112" t="s">
        <v>3030</v>
      </c>
    </row>
    <row r="1113" spans="1:2" x14ac:dyDescent="0.25">
      <c r="A1113" s="1">
        <v>154072</v>
      </c>
      <c r="B1113" t="s">
        <v>3030</v>
      </c>
    </row>
    <row r="1114" spans="1:2" x14ac:dyDescent="0.25">
      <c r="A1114" s="1">
        <v>154171</v>
      </c>
      <c r="B1114" t="s">
        <v>3030</v>
      </c>
    </row>
    <row r="1115" spans="1:2" x14ac:dyDescent="0.25">
      <c r="A1115" s="1">
        <v>154233</v>
      </c>
      <c r="B1115" t="s">
        <v>3030</v>
      </c>
    </row>
    <row r="1116" spans="1:2" x14ac:dyDescent="0.25">
      <c r="A1116" s="1">
        <v>154237</v>
      </c>
      <c r="B1116" t="s">
        <v>3030</v>
      </c>
    </row>
    <row r="1117" spans="1:2" x14ac:dyDescent="0.25">
      <c r="A1117" s="1">
        <v>154552</v>
      </c>
      <c r="B1117" t="s">
        <v>3030</v>
      </c>
    </row>
    <row r="1118" spans="1:2" x14ac:dyDescent="0.25">
      <c r="A1118" s="1">
        <v>154619</v>
      </c>
      <c r="B1118" t="s">
        <v>3030</v>
      </c>
    </row>
    <row r="1119" spans="1:2" x14ac:dyDescent="0.25">
      <c r="A1119" s="1">
        <v>154620</v>
      </c>
      <c r="B1119" t="s">
        <v>3030</v>
      </c>
    </row>
    <row r="1120" spans="1:2" x14ac:dyDescent="0.25">
      <c r="A1120" s="1">
        <v>154650</v>
      </c>
      <c r="B1120" t="s">
        <v>3030</v>
      </c>
    </row>
    <row r="1121" spans="1:2" x14ac:dyDescent="0.25">
      <c r="A1121" s="1">
        <v>154684</v>
      </c>
      <c r="B1121" t="s">
        <v>3030</v>
      </c>
    </row>
    <row r="1122" spans="1:2" x14ac:dyDescent="0.25">
      <c r="A1122" s="1">
        <v>154687</v>
      </c>
      <c r="B1122" t="s">
        <v>3030</v>
      </c>
    </row>
    <row r="1123" spans="1:2" x14ac:dyDescent="0.25">
      <c r="A1123" s="1">
        <v>154751</v>
      </c>
      <c r="B1123" t="s">
        <v>3030</v>
      </c>
    </row>
    <row r="1124" spans="1:2" x14ac:dyDescent="0.25">
      <c r="A1124" s="1">
        <v>154845</v>
      </c>
      <c r="B1124" t="s">
        <v>3030</v>
      </c>
    </row>
    <row r="1125" spans="1:2" x14ac:dyDescent="0.25">
      <c r="A1125" s="1">
        <v>154876</v>
      </c>
      <c r="B1125" t="s">
        <v>3030</v>
      </c>
    </row>
    <row r="1126" spans="1:2" x14ac:dyDescent="0.25">
      <c r="A1126" s="1">
        <v>154878</v>
      </c>
      <c r="B1126" t="s">
        <v>3030</v>
      </c>
    </row>
    <row r="1127" spans="1:2" x14ac:dyDescent="0.25">
      <c r="A1127" s="1">
        <v>155069</v>
      </c>
      <c r="B1127" t="s">
        <v>3030</v>
      </c>
    </row>
    <row r="1128" spans="1:2" x14ac:dyDescent="0.25">
      <c r="A1128" s="1">
        <v>155131</v>
      </c>
      <c r="B1128" t="s">
        <v>3030</v>
      </c>
    </row>
    <row r="1129" spans="1:2" x14ac:dyDescent="0.25">
      <c r="A1129" s="1">
        <v>155295</v>
      </c>
      <c r="B1129" t="s">
        <v>3030</v>
      </c>
    </row>
    <row r="1130" spans="1:2" x14ac:dyDescent="0.25">
      <c r="A1130" s="1">
        <v>155323</v>
      </c>
      <c r="B1130" t="s">
        <v>3030</v>
      </c>
    </row>
    <row r="1131" spans="1:2" x14ac:dyDescent="0.25">
      <c r="A1131" s="1">
        <v>155418</v>
      </c>
      <c r="B1131" t="s">
        <v>3030</v>
      </c>
    </row>
    <row r="1132" spans="1:2" x14ac:dyDescent="0.25">
      <c r="A1132" s="1">
        <v>155420</v>
      </c>
      <c r="B1132" t="s">
        <v>3030</v>
      </c>
    </row>
    <row r="1133" spans="1:2" x14ac:dyDescent="0.25">
      <c r="A1133" s="1">
        <v>155451</v>
      </c>
      <c r="B1133" t="s">
        <v>3030</v>
      </c>
    </row>
    <row r="1134" spans="1:2" x14ac:dyDescent="0.25">
      <c r="A1134" s="1">
        <v>155455</v>
      </c>
      <c r="B1134" t="s">
        <v>3030</v>
      </c>
    </row>
    <row r="1135" spans="1:2" x14ac:dyDescent="0.25">
      <c r="A1135" s="1">
        <v>155519</v>
      </c>
      <c r="B1135" t="s">
        <v>3030</v>
      </c>
    </row>
    <row r="1136" spans="1:2" x14ac:dyDescent="0.25">
      <c r="A1136" s="1">
        <v>155641</v>
      </c>
      <c r="B1136" t="s">
        <v>3030</v>
      </c>
    </row>
    <row r="1137" spans="1:2" x14ac:dyDescent="0.25">
      <c r="A1137" s="1">
        <v>155647</v>
      </c>
      <c r="B1137" t="s">
        <v>3030</v>
      </c>
    </row>
    <row r="1138" spans="1:2" x14ac:dyDescent="0.25">
      <c r="A1138" s="1">
        <v>155675</v>
      </c>
      <c r="B1138" t="s">
        <v>3030</v>
      </c>
    </row>
    <row r="1139" spans="1:2" x14ac:dyDescent="0.25">
      <c r="A1139" s="1">
        <v>155741</v>
      </c>
      <c r="B1139" t="s">
        <v>3030</v>
      </c>
    </row>
    <row r="1140" spans="1:2" x14ac:dyDescent="0.25">
      <c r="A1140" s="1">
        <v>155800</v>
      </c>
      <c r="B1140" t="s">
        <v>3030</v>
      </c>
    </row>
    <row r="1141" spans="1:2" x14ac:dyDescent="0.25">
      <c r="A1141" s="1">
        <v>155804</v>
      </c>
      <c r="B1141" t="s">
        <v>3030</v>
      </c>
    </row>
    <row r="1142" spans="1:2" x14ac:dyDescent="0.25">
      <c r="A1142" s="1">
        <v>155834</v>
      </c>
      <c r="B1142" t="s">
        <v>3030</v>
      </c>
    </row>
    <row r="1143" spans="1:2" x14ac:dyDescent="0.25">
      <c r="A1143" s="1">
        <v>155868</v>
      </c>
      <c r="B1143" t="s">
        <v>3030</v>
      </c>
    </row>
    <row r="1144" spans="1:2" x14ac:dyDescent="0.25">
      <c r="A1144" s="1">
        <v>155929</v>
      </c>
      <c r="B1144" t="s">
        <v>3030</v>
      </c>
    </row>
    <row r="1145" spans="1:2" x14ac:dyDescent="0.25">
      <c r="A1145" s="1">
        <v>155999</v>
      </c>
      <c r="B1145" t="s">
        <v>3030</v>
      </c>
    </row>
    <row r="1146" spans="1:2" x14ac:dyDescent="0.25">
      <c r="A1146" s="1">
        <v>156031</v>
      </c>
      <c r="B1146" t="s">
        <v>3030</v>
      </c>
    </row>
    <row r="1147" spans="1:2" x14ac:dyDescent="0.25">
      <c r="A1147" s="1">
        <v>156090</v>
      </c>
      <c r="B1147" t="s">
        <v>3030</v>
      </c>
    </row>
    <row r="1148" spans="1:2" x14ac:dyDescent="0.25">
      <c r="A1148" s="1">
        <v>156126</v>
      </c>
      <c r="B1148" t="s">
        <v>3030</v>
      </c>
    </row>
    <row r="1149" spans="1:2" x14ac:dyDescent="0.25">
      <c r="A1149" s="1">
        <v>156159</v>
      </c>
      <c r="B1149" t="s">
        <v>3030</v>
      </c>
    </row>
    <row r="1150" spans="1:2" x14ac:dyDescent="0.25">
      <c r="A1150" s="1">
        <v>156184</v>
      </c>
      <c r="B1150" t="s">
        <v>3030</v>
      </c>
    </row>
    <row r="1151" spans="1:2" x14ac:dyDescent="0.25">
      <c r="A1151" s="1">
        <v>156186</v>
      </c>
      <c r="B1151" t="s">
        <v>3030</v>
      </c>
    </row>
    <row r="1152" spans="1:2" x14ac:dyDescent="0.25">
      <c r="A1152" s="1">
        <v>156189</v>
      </c>
      <c r="B1152" t="s">
        <v>3030</v>
      </c>
    </row>
    <row r="1153" spans="1:2" x14ac:dyDescent="0.25">
      <c r="A1153" s="1">
        <v>156219</v>
      </c>
      <c r="B1153" t="s">
        <v>3030</v>
      </c>
    </row>
    <row r="1154" spans="1:2" x14ac:dyDescent="0.25">
      <c r="A1154" s="1">
        <v>156220</v>
      </c>
      <c r="B1154" t="s">
        <v>3030</v>
      </c>
    </row>
    <row r="1155" spans="1:2" x14ac:dyDescent="0.25">
      <c r="A1155" s="1">
        <v>156287</v>
      </c>
      <c r="B1155" t="s">
        <v>3030</v>
      </c>
    </row>
    <row r="1156" spans="1:2" x14ac:dyDescent="0.25">
      <c r="A1156" s="1">
        <v>156477</v>
      </c>
      <c r="B1156" t="s">
        <v>3030</v>
      </c>
    </row>
    <row r="1157" spans="1:2" x14ac:dyDescent="0.25">
      <c r="A1157" s="1">
        <v>156478</v>
      </c>
      <c r="B1157" t="s">
        <v>3030</v>
      </c>
    </row>
    <row r="1158" spans="1:2" x14ac:dyDescent="0.25">
      <c r="A1158" s="1">
        <v>156541</v>
      </c>
      <c r="B1158" t="s">
        <v>3030</v>
      </c>
    </row>
    <row r="1159" spans="1:2" x14ac:dyDescent="0.25">
      <c r="A1159" s="1">
        <v>156568</v>
      </c>
      <c r="B1159" t="s">
        <v>3030</v>
      </c>
    </row>
    <row r="1160" spans="1:2" x14ac:dyDescent="0.25">
      <c r="A1160" s="1">
        <v>156604</v>
      </c>
      <c r="B1160" t="s">
        <v>3030</v>
      </c>
    </row>
    <row r="1161" spans="1:2" x14ac:dyDescent="0.25">
      <c r="A1161" s="1">
        <v>156605</v>
      </c>
      <c r="B1161" t="s">
        <v>3030</v>
      </c>
    </row>
    <row r="1162" spans="1:2" x14ac:dyDescent="0.25">
      <c r="A1162" s="1">
        <v>156606</v>
      </c>
      <c r="B1162" t="s">
        <v>3030</v>
      </c>
    </row>
    <row r="1163" spans="1:2" x14ac:dyDescent="0.25">
      <c r="A1163" s="1">
        <v>156729</v>
      </c>
      <c r="B1163" t="s">
        <v>3030</v>
      </c>
    </row>
    <row r="1164" spans="1:2" x14ac:dyDescent="0.25">
      <c r="A1164" s="1">
        <v>156862</v>
      </c>
      <c r="B1164" t="s">
        <v>3030</v>
      </c>
    </row>
    <row r="1165" spans="1:2" x14ac:dyDescent="0.25">
      <c r="A1165" s="1">
        <v>156987</v>
      </c>
      <c r="B1165" t="s">
        <v>3030</v>
      </c>
    </row>
    <row r="1166" spans="1:2" x14ac:dyDescent="0.25">
      <c r="A1166" s="1">
        <v>156988</v>
      </c>
      <c r="B1166" t="s">
        <v>3030</v>
      </c>
    </row>
    <row r="1167" spans="1:2" x14ac:dyDescent="0.25">
      <c r="A1167" s="1">
        <v>157087</v>
      </c>
      <c r="B1167" t="s">
        <v>3030</v>
      </c>
    </row>
    <row r="1168" spans="1:2" x14ac:dyDescent="0.25">
      <c r="A1168" s="1">
        <v>157180</v>
      </c>
      <c r="B1168" t="s">
        <v>3030</v>
      </c>
    </row>
    <row r="1169" spans="1:2" x14ac:dyDescent="0.25">
      <c r="A1169" s="1">
        <v>157215</v>
      </c>
      <c r="B1169" t="s">
        <v>3030</v>
      </c>
    </row>
    <row r="1170" spans="1:2" x14ac:dyDescent="0.25">
      <c r="A1170" s="1">
        <v>157337</v>
      </c>
      <c r="B1170" t="s">
        <v>3030</v>
      </c>
    </row>
    <row r="1171" spans="1:2" x14ac:dyDescent="0.25">
      <c r="A1171" s="1">
        <v>157338</v>
      </c>
      <c r="B1171" t="s">
        <v>3030</v>
      </c>
    </row>
    <row r="1172" spans="1:2" x14ac:dyDescent="0.25">
      <c r="A1172" s="1">
        <v>157400</v>
      </c>
      <c r="B1172" t="s">
        <v>3030</v>
      </c>
    </row>
    <row r="1173" spans="1:2" x14ac:dyDescent="0.25">
      <c r="A1173" s="1">
        <v>157402</v>
      </c>
      <c r="B1173" t="s">
        <v>3030</v>
      </c>
    </row>
    <row r="1174" spans="1:2" x14ac:dyDescent="0.25">
      <c r="A1174" s="1">
        <v>157406</v>
      </c>
      <c r="B1174" t="s">
        <v>3030</v>
      </c>
    </row>
    <row r="1175" spans="1:2" x14ac:dyDescent="0.25">
      <c r="A1175" s="1">
        <v>157435</v>
      </c>
      <c r="B1175" t="s">
        <v>3030</v>
      </c>
    </row>
    <row r="1176" spans="1:2" x14ac:dyDescent="0.25">
      <c r="A1176" s="1">
        <v>157438</v>
      </c>
      <c r="B1176" t="s">
        <v>3030</v>
      </c>
    </row>
    <row r="1177" spans="1:2" x14ac:dyDescent="0.25">
      <c r="A1177" s="1">
        <v>157497</v>
      </c>
      <c r="B1177" t="s">
        <v>3030</v>
      </c>
    </row>
    <row r="1178" spans="1:2" x14ac:dyDescent="0.25">
      <c r="A1178" s="1">
        <v>157499</v>
      </c>
      <c r="B1178" t="s">
        <v>3030</v>
      </c>
    </row>
    <row r="1179" spans="1:2" x14ac:dyDescent="0.25">
      <c r="A1179" s="1">
        <v>157562</v>
      </c>
      <c r="B1179" t="s">
        <v>3030</v>
      </c>
    </row>
    <row r="1180" spans="1:2" x14ac:dyDescent="0.25">
      <c r="A1180" s="1">
        <v>157565</v>
      </c>
      <c r="B1180" t="s">
        <v>3030</v>
      </c>
    </row>
    <row r="1181" spans="1:2" x14ac:dyDescent="0.25">
      <c r="A1181" s="1">
        <v>157597</v>
      </c>
      <c r="B1181" t="s">
        <v>3030</v>
      </c>
    </row>
    <row r="1182" spans="1:2" x14ac:dyDescent="0.25">
      <c r="A1182" s="1">
        <v>157659</v>
      </c>
      <c r="B1182" t="s">
        <v>3030</v>
      </c>
    </row>
    <row r="1183" spans="1:2" x14ac:dyDescent="0.25">
      <c r="A1183" s="1">
        <v>157689</v>
      </c>
      <c r="B1183" t="s">
        <v>3030</v>
      </c>
    </row>
    <row r="1184" spans="1:2" x14ac:dyDescent="0.25">
      <c r="A1184" s="1">
        <v>157753</v>
      </c>
      <c r="B1184" t="s">
        <v>3030</v>
      </c>
    </row>
    <row r="1185" spans="1:2" x14ac:dyDescent="0.25">
      <c r="A1185" s="1">
        <v>157791</v>
      </c>
      <c r="B1185" t="s">
        <v>3030</v>
      </c>
    </row>
    <row r="1186" spans="1:2" x14ac:dyDescent="0.25">
      <c r="A1186" s="1">
        <v>157822</v>
      </c>
      <c r="B1186" t="s">
        <v>3030</v>
      </c>
    </row>
    <row r="1187" spans="1:2" x14ac:dyDescent="0.25">
      <c r="A1187" s="1">
        <v>157853</v>
      </c>
      <c r="B1187" t="s">
        <v>3030</v>
      </c>
    </row>
    <row r="1188" spans="1:2" x14ac:dyDescent="0.25">
      <c r="A1188" s="1">
        <v>157882</v>
      </c>
      <c r="B1188" t="s">
        <v>3030</v>
      </c>
    </row>
    <row r="1189" spans="1:2" x14ac:dyDescent="0.25">
      <c r="A1189" s="1">
        <v>157979</v>
      </c>
      <c r="B1189" t="s">
        <v>3030</v>
      </c>
    </row>
    <row r="1190" spans="1:2" x14ac:dyDescent="0.25">
      <c r="A1190" s="1">
        <v>158047</v>
      </c>
      <c r="B1190" t="s">
        <v>3030</v>
      </c>
    </row>
    <row r="1191" spans="1:2" x14ac:dyDescent="0.25">
      <c r="A1191" s="1">
        <v>158110</v>
      </c>
      <c r="B1191" t="s">
        <v>3030</v>
      </c>
    </row>
    <row r="1192" spans="1:2" x14ac:dyDescent="0.25">
      <c r="A1192" s="1">
        <v>158136</v>
      </c>
      <c r="B1192" t="s">
        <v>3030</v>
      </c>
    </row>
    <row r="1193" spans="1:2" x14ac:dyDescent="0.25">
      <c r="A1193" s="1">
        <v>158139</v>
      </c>
      <c r="B1193" t="s">
        <v>3030</v>
      </c>
    </row>
    <row r="1194" spans="1:2" x14ac:dyDescent="0.25">
      <c r="A1194" s="1">
        <v>158173</v>
      </c>
      <c r="B1194" t="s">
        <v>3030</v>
      </c>
    </row>
    <row r="1195" spans="1:2" x14ac:dyDescent="0.25">
      <c r="A1195" s="1">
        <v>158200</v>
      </c>
      <c r="B1195" t="s">
        <v>3030</v>
      </c>
    </row>
    <row r="1196" spans="1:2" x14ac:dyDescent="0.25">
      <c r="A1196" s="1">
        <v>158300</v>
      </c>
      <c r="B1196" t="s">
        <v>3030</v>
      </c>
    </row>
    <row r="1197" spans="1:2" x14ac:dyDescent="0.25">
      <c r="A1197" s="1">
        <v>158302</v>
      </c>
      <c r="B1197" t="s">
        <v>3030</v>
      </c>
    </row>
    <row r="1198" spans="1:2" x14ac:dyDescent="0.25">
      <c r="A1198" s="1">
        <v>158430</v>
      </c>
      <c r="B1198" t="s">
        <v>3030</v>
      </c>
    </row>
    <row r="1199" spans="1:2" x14ac:dyDescent="0.25">
      <c r="A1199" s="1">
        <v>158492</v>
      </c>
      <c r="B1199" t="s">
        <v>3030</v>
      </c>
    </row>
    <row r="1200" spans="1:2" x14ac:dyDescent="0.25">
      <c r="A1200" s="1">
        <v>158494</v>
      </c>
      <c r="B1200" t="s">
        <v>3030</v>
      </c>
    </row>
    <row r="1201" spans="1:2" x14ac:dyDescent="0.25">
      <c r="A1201" s="1">
        <v>158584</v>
      </c>
      <c r="B1201" t="s">
        <v>3030</v>
      </c>
    </row>
    <row r="1202" spans="1:2" x14ac:dyDescent="0.25">
      <c r="A1202" s="1">
        <v>158590</v>
      </c>
      <c r="B1202" t="s">
        <v>3030</v>
      </c>
    </row>
    <row r="1203" spans="1:2" x14ac:dyDescent="0.25">
      <c r="A1203" s="1">
        <v>158652</v>
      </c>
      <c r="B1203" t="s">
        <v>3030</v>
      </c>
    </row>
    <row r="1204" spans="1:2" x14ac:dyDescent="0.25">
      <c r="A1204" s="1">
        <v>158684</v>
      </c>
      <c r="B1204" t="s">
        <v>3030</v>
      </c>
    </row>
    <row r="1205" spans="1:2" x14ac:dyDescent="0.25">
      <c r="A1205" s="1">
        <v>158713</v>
      </c>
      <c r="B1205" t="s">
        <v>3030</v>
      </c>
    </row>
    <row r="1206" spans="1:2" x14ac:dyDescent="0.25">
      <c r="A1206" s="1">
        <v>158875</v>
      </c>
      <c r="B1206" t="s">
        <v>3030</v>
      </c>
    </row>
    <row r="1207" spans="1:2" x14ac:dyDescent="0.25">
      <c r="A1207" s="1">
        <v>158878</v>
      </c>
      <c r="B1207" t="s">
        <v>3030</v>
      </c>
    </row>
    <row r="1208" spans="1:2" x14ac:dyDescent="0.25">
      <c r="A1208" s="1">
        <v>158908</v>
      </c>
      <c r="B1208" t="s">
        <v>3030</v>
      </c>
    </row>
    <row r="1209" spans="1:2" x14ac:dyDescent="0.25">
      <c r="A1209" s="1">
        <v>158968</v>
      </c>
      <c r="B1209" t="s">
        <v>3030</v>
      </c>
    </row>
    <row r="1210" spans="1:2" x14ac:dyDescent="0.25">
      <c r="A1210" s="1">
        <v>159034</v>
      </c>
      <c r="B1210" t="s">
        <v>3030</v>
      </c>
    </row>
    <row r="1211" spans="1:2" x14ac:dyDescent="0.25">
      <c r="A1211" s="1">
        <v>159068</v>
      </c>
      <c r="B1211" t="s">
        <v>3030</v>
      </c>
    </row>
    <row r="1212" spans="1:2" x14ac:dyDescent="0.25">
      <c r="A1212" s="1">
        <v>159099</v>
      </c>
      <c r="B1212" t="s">
        <v>3030</v>
      </c>
    </row>
    <row r="1213" spans="1:2" x14ac:dyDescent="0.25">
      <c r="A1213" s="1">
        <v>159103</v>
      </c>
      <c r="B1213" t="s">
        <v>3030</v>
      </c>
    </row>
    <row r="1214" spans="1:2" x14ac:dyDescent="0.25">
      <c r="A1214" s="1">
        <v>159196</v>
      </c>
      <c r="B1214" t="s">
        <v>3030</v>
      </c>
    </row>
    <row r="1215" spans="1:2" x14ac:dyDescent="0.25">
      <c r="A1215" s="1">
        <v>159292</v>
      </c>
      <c r="B1215" t="s">
        <v>3030</v>
      </c>
    </row>
    <row r="1216" spans="1:2" x14ac:dyDescent="0.25">
      <c r="A1216" s="1">
        <v>159387</v>
      </c>
      <c r="B1216" t="s">
        <v>3030</v>
      </c>
    </row>
    <row r="1217" spans="1:2" x14ac:dyDescent="0.25">
      <c r="A1217" s="1">
        <v>159484</v>
      </c>
      <c r="B1217" t="s">
        <v>3030</v>
      </c>
    </row>
    <row r="1218" spans="1:2" x14ac:dyDescent="0.25">
      <c r="A1218" s="1">
        <v>159640</v>
      </c>
      <c r="B1218" t="s">
        <v>3030</v>
      </c>
    </row>
    <row r="1219" spans="1:2" x14ac:dyDescent="0.25">
      <c r="A1219" s="1">
        <v>159646</v>
      </c>
      <c r="B1219" t="s">
        <v>3030</v>
      </c>
    </row>
    <row r="1220" spans="1:2" x14ac:dyDescent="0.25">
      <c r="A1220" s="1">
        <v>159838</v>
      </c>
      <c r="B1220" t="s">
        <v>3030</v>
      </c>
    </row>
    <row r="1221" spans="1:2" x14ac:dyDescent="0.25">
      <c r="A1221" s="1">
        <v>159866</v>
      </c>
      <c r="B1221" t="s">
        <v>3030</v>
      </c>
    </row>
    <row r="1222" spans="1:2" x14ac:dyDescent="0.25">
      <c r="A1222" s="1">
        <v>159992</v>
      </c>
      <c r="B1222" t="s">
        <v>3030</v>
      </c>
    </row>
    <row r="1223" spans="1:2" x14ac:dyDescent="0.25">
      <c r="A1223" s="1">
        <v>159997</v>
      </c>
      <c r="B1223" t="s">
        <v>3030</v>
      </c>
    </row>
    <row r="1224" spans="1:2" x14ac:dyDescent="0.25">
      <c r="A1224" s="1">
        <v>160025</v>
      </c>
      <c r="B1224" t="s">
        <v>3030</v>
      </c>
    </row>
    <row r="1225" spans="1:2" x14ac:dyDescent="0.25">
      <c r="A1225" s="1">
        <v>160095</v>
      </c>
      <c r="B1225" t="s">
        <v>3030</v>
      </c>
    </row>
    <row r="1226" spans="1:2" x14ac:dyDescent="0.25">
      <c r="A1226" s="1">
        <v>160127</v>
      </c>
      <c r="B1226" t="s">
        <v>3030</v>
      </c>
    </row>
    <row r="1227" spans="1:2" x14ac:dyDescent="0.25">
      <c r="A1227" s="1">
        <v>160188</v>
      </c>
      <c r="B1227" t="s">
        <v>3030</v>
      </c>
    </row>
    <row r="1228" spans="1:2" x14ac:dyDescent="0.25">
      <c r="A1228" s="1">
        <v>160218</v>
      </c>
      <c r="B1228" t="s">
        <v>3030</v>
      </c>
    </row>
    <row r="1229" spans="1:2" x14ac:dyDescent="0.25">
      <c r="A1229" s="1">
        <v>160315</v>
      </c>
      <c r="B1229" t="s">
        <v>3030</v>
      </c>
    </row>
    <row r="1230" spans="1:2" x14ac:dyDescent="0.25">
      <c r="A1230" s="1">
        <v>160348</v>
      </c>
      <c r="B1230" t="s">
        <v>3030</v>
      </c>
    </row>
    <row r="1231" spans="1:2" x14ac:dyDescent="0.25">
      <c r="A1231" s="1">
        <v>160380</v>
      </c>
      <c r="B1231" t="s">
        <v>3030</v>
      </c>
    </row>
    <row r="1232" spans="1:2" x14ac:dyDescent="0.25">
      <c r="A1232" s="1">
        <v>160414</v>
      </c>
      <c r="B1232" t="s">
        <v>3030</v>
      </c>
    </row>
    <row r="1233" spans="1:2" x14ac:dyDescent="0.25">
      <c r="A1233" s="1">
        <v>160441</v>
      </c>
      <c r="B1233" t="s">
        <v>3030</v>
      </c>
    </row>
    <row r="1234" spans="1:2" x14ac:dyDescent="0.25">
      <c r="A1234" s="1">
        <v>160447</v>
      </c>
      <c r="B1234" t="s">
        <v>3030</v>
      </c>
    </row>
    <row r="1235" spans="1:2" x14ac:dyDescent="0.25">
      <c r="A1235" s="1">
        <v>160543</v>
      </c>
      <c r="B1235" t="s">
        <v>3030</v>
      </c>
    </row>
    <row r="1236" spans="1:2" x14ac:dyDescent="0.25">
      <c r="A1236" s="1">
        <v>160667</v>
      </c>
      <c r="B1236" t="s">
        <v>3030</v>
      </c>
    </row>
    <row r="1237" spans="1:2" x14ac:dyDescent="0.25">
      <c r="A1237" s="1">
        <v>160668</v>
      </c>
      <c r="B1237" t="s">
        <v>3030</v>
      </c>
    </row>
    <row r="1238" spans="1:2" x14ac:dyDescent="0.25">
      <c r="A1238" s="1">
        <v>160734</v>
      </c>
      <c r="B1238" t="s">
        <v>3030</v>
      </c>
    </row>
    <row r="1239" spans="1:2" x14ac:dyDescent="0.25">
      <c r="A1239" s="1">
        <v>160762</v>
      </c>
      <c r="B1239" t="s">
        <v>3030</v>
      </c>
    </row>
    <row r="1240" spans="1:2" x14ac:dyDescent="0.25">
      <c r="A1240" s="1">
        <v>160825</v>
      </c>
      <c r="B1240" t="s">
        <v>3030</v>
      </c>
    </row>
    <row r="1241" spans="1:2" x14ac:dyDescent="0.25">
      <c r="A1241" s="1">
        <v>160860</v>
      </c>
      <c r="B1241" t="s">
        <v>3030</v>
      </c>
    </row>
    <row r="1242" spans="1:2" x14ac:dyDescent="0.25">
      <c r="A1242" s="1">
        <v>160861</v>
      </c>
      <c r="B1242" t="s">
        <v>3030</v>
      </c>
    </row>
    <row r="1243" spans="1:2" x14ac:dyDescent="0.25">
      <c r="A1243" s="1">
        <v>160891</v>
      </c>
      <c r="B1243" t="s">
        <v>3030</v>
      </c>
    </row>
    <row r="1244" spans="1:2" x14ac:dyDescent="0.25">
      <c r="A1244" s="1">
        <v>160924</v>
      </c>
      <c r="B1244" t="s">
        <v>3030</v>
      </c>
    </row>
    <row r="1245" spans="1:2" x14ac:dyDescent="0.25">
      <c r="A1245" s="1">
        <v>161080</v>
      </c>
      <c r="B1245" t="s">
        <v>3030</v>
      </c>
    </row>
    <row r="1246" spans="1:2" x14ac:dyDescent="0.25">
      <c r="A1246" s="1">
        <v>161087</v>
      </c>
      <c r="B1246" t="s">
        <v>3030</v>
      </c>
    </row>
    <row r="1247" spans="1:2" x14ac:dyDescent="0.25">
      <c r="A1247" s="1">
        <v>161210</v>
      </c>
      <c r="B1247" t="s">
        <v>3030</v>
      </c>
    </row>
    <row r="1248" spans="1:2" x14ac:dyDescent="0.25">
      <c r="A1248" s="1">
        <v>161212</v>
      </c>
      <c r="B1248" t="s">
        <v>3030</v>
      </c>
    </row>
    <row r="1249" spans="1:2" x14ac:dyDescent="0.25">
      <c r="A1249" s="1">
        <v>161304</v>
      </c>
      <c r="B1249" t="s">
        <v>3030</v>
      </c>
    </row>
    <row r="1250" spans="1:2" x14ac:dyDescent="0.25">
      <c r="A1250" s="1">
        <v>161310</v>
      </c>
      <c r="B1250" t="s">
        <v>3030</v>
      </c>
    </row>
    <row r="1251" spans="1:2" x14ac:dyDescent="0.25">
      <c r="A1251" s="1">
        <v>161340</v>
      </c>
      <c r="B1251" t="s">
        <v>3030</v>
      </c>
    </row>
    <row r="1252" spans="1:2" x14ac:dyDescent="0.25">
      <c r="A1252" s="1">
        <v>161369</v>
      </c>
      <c r="B1252" t="s">
        <v>3030</v>
      </c>
    </row>
    <row r="1253" spans="1:2" x14ac:dyDescent="0.25">
      <c r="A1253" s="1">
        <v>161437</v>
      </c>
      <c r="B1253" t="s">
        <v>3030</v>
      </c>
    </row>
    <row r="1254" spans="1:2" x14ac:dyDescent="0.25">
      <c r="A1254" s="1">
        <v>161466</v>
      </c>
      <c r="B1254" t="s">
        <v>3030</v>
      </c>
    </row>
    <row r="1255" spans="1:2" x14ac:dyDescent="0.25">
      <c r="A1255" s="1">
        <v>161531</v>
      </c>
      <c r="B1255" t="s">
        <v>3030</v>
      </c>
    </row>
    <row r="1256" spans="1:2" x14ac:dyDescent="0.25">
      <c r="A1256" s="1">
        <v>161599</v>
      </c>
      <c r="B1256" t="s">
        <v>3030</v>
      </c>
    </row>
    <row r="1257" spans="1:2" x14ac:dyDescent="0.25">
      <c r="A1257" s="1">
        <v>161657</v>
      </c>
      <c r="B1257" t="s">
        <v>3030</v>
      </c>
    </row>
    <row r="1258" spans="1:2" x14ac:dyDescent="0.25">
      <c r="A1258" s="1">
        <v>161661</v>
      </c>
      <c r="B1258" t="s">
        <v>3030</v>
      </c>
    </row>
    <row r="1259" spans="1:2" x14ac:dyDescent="0.25">
      <c r="A1259" s="1">
        <v>161693</v>
      </c>
      <c r="B1259" t="s">
        <v>3030</v>
      </c>
    </row>
    <row r="1260" spans="1:2" x14ac:dyDescent="0.25">
      <c r="A1260" s="1">
        <v>161786</v>
      </c>
      <c r="B1260" t="s">
        <v>3030</v>
      </c>
    </row>
    <row r="1261" spans="1:2" x14ac:dyDescent="0.25">
      <c r="A1261" s="1">
        <v>161791</v>
      </c>
      <c r="B1261" t="s">
        <v>3030</v>
      </c>
    </row>
    <row r="1262" spans="1:2" x14ac:dyDescent="0.25">
      <c r="A1262" s="1">
        <v>161848</v>
      </c>
      <c r="B1262" t="s">
        <v>3030</v>
      </c>
    </row>
    <row r="1263" spans="1:2" x14ac:dyDescent="0.25">
      <c r="A1263" s="1">
        <v>161917</v>
      </c>
      <c r="B1263" t="s">
        <v>3030</v>
      </c>
    </row>
    <row r="1264" spans="1:2" x14ac:dyDescent="0.25">
      <c r="A1264" s="1">
        <v>161944</v>
      </c>
      <c r="B1264" t="s">
        <v>3030</v>
      </c>
    </row>
    <row r="1265" spans="1:2" x14ac:dyDescent="0.25">
      <c r="A1265" s="1">
        <v>161948</v>
      </c>
      <c r="B1265" t="s">
        <v>3030</v>
      </c>
    </row>
    <row r="1266" spans="1:2" x14ac:dyDescent="0.25">
      <c r="A1266" s="1">
        <v>161950</v>
      </c>
      <c r="B1266" t="s">
        <v>3030</v>
      </c>
    </row>
    <row r="1267" spans="1:2" x14ac:dyDescent="0.25">
      <c r="A1267" s="1">
        <v>162043</v>
      </c>
      <c r="B1267" t="s">
        <v>3030</v>
      </c>
    </row>
    <row r="1268" spans="1:2" x14ac:dyDescent="0.25">
      <c r="A1268" s="1">
        <v>162078</v>
      </c>
      <c r="B1268" t="s">
        <v>3030</v>
      </c>
    </row>
    <row r="1269" spans="1:2" x14ac:dyDescent="0.25">
      <c r="A1269" s="1">
        <v>162235</v>
      </c>
      <c r="B1269" t="s">
        <v>3030</v>
      </c>
    </row>
    <row r="1270" spans="1:2" x14ac:dyDescent="0.25">
      <c r="A1270" s="1">
        <v>162238</v>
      </c>
      <c r="B1270" t="s">
        <v>3030</v>
      </c>
    </row>
    <row r="1271" spans="1:2" x14ac:dyDescent="0.25">
      <c r="A1271" s="1">
        <v>162265</v>
      </c>
      <c r="B1271" t="s">
        <v>3030</v>
      </c>
    </row>
    <row r="1272" spans="1:2" x14ac:dyDescent="0.25">
      <c r="A1272" s="1">
        <v>162266</v>
      </c>
      <c r="B1272" t="s">
        <v>3030</v>
      </c>
    </row>
    <row r="1273" spans="1:2" x14ac:dyDescent="0.25">
      <c r="A1273" s="1">
        <v>162330</v>
      </c>
      <c r="B1273" t="s">
        <v>3030</v>
      </c>
    </row>
    <row r="1274" spans="1:2" x14ac:dyDescent="0.25">
      <c r="A1274" s="1">
        <v>162331</v>
      </c>
      <c r="B1274" t="s">
        <v>3030</v>
      </c>
    </row>
    <row r="1275" spans="1:2" x14ac:dyDescent="0.25">
      <c r="A1275" s="1">
        <v>162335</v>
      </c>
      <c r="B1275" t="s">
        <v>3030</v>
      </c>
    </row>
    <row r="1276" spans="1:2" x14ac:dyDescent="0.25">
      <c r="A1276" s="1">
        <v>162586</v>
      </c>
      <c r="B1276" t="s">
        <v>3030</v>
      </c>
    </row>
    <row r="1277" spans="1:2" x14ac:dyDescent="0.25">
      <c r="A1277" s="1">
        <v>162590</v>
      </c>
      <c r="B1277" t="s">
        <v>3030</v>
      </c>
    </row>
    <row r="1278" spans="1:2" x14ac:dyDescent="0.25">
      <c r="A1278" s="1">
        <v>162650</v>
      </c>
      <c r="B1278" t="s">
        <v>3030</v>
      </c>
    </row>
    <row r="1279" spans="1:2" x14ac:dyDescent="0.25">
      <c r="A1279" s="1">
        <v>162654</v>
      </c>
      <c r="B1279" t="s">
        <v>3030</v>
      </c>
    </row>
    <row r="1280" spans="1:2" x14ac:dyDescent="0.25">
      <c r="A1280" s="1">
        <v>162655</v>
      </c>
      <c r="B1280" t="s">
        <v>3030</v>
      </c>
    </row>
    <row r="1281" spans="1:2" x14ac:dyDescent="0.25">
      <c r="A1281" s="1">
        <v>162683</v>
      </c>
      <c r="B1281" t="s">
        <v>3030</v>
      </c>
    </row>
    <row r="1282" spans="1:2" x14ac:dyDescent="0.25">
      <c r="A1282" s="1">
        <v>162744</v>
      </c>
      <c r="B1282" t="s">
        <v>3030</v>
      </c>
    </row>
    <row r="1283" spans="1:2" x14ac:dyDescent="0.25">
      <c r="A1283" s="1">
        <v>162745</v>
      </c>
      <c r="B1283" t="s">
        <v>3030</v>
      </c>
    </row>
    <row r="1284" spans="1:2" x14ac:dyDescent="0.25">
      <c r="A1284" s="1">
        <v>162812</v>
      </c>
      <c r="B1284" t="s">
        <v>3030</v>
      </c>
    </row>
    <row r="1285" spans="1:2" x14ac:dyDescent="0.25">
      <c r="A1285" s="1">
        <v>162937</v>
      </c>
      <c r="B1285" t="s">
        <v>3030</v>
      </c>
    </row>
    <row r="1286" spans="1:2" x14ac:dyDescent="0.25">
      <c r="A1286" s="1">
        <v>162943</v>
      </c>
      <c r="B1286" t="s">
        <v>3030</v>
      </c>
    </row>
    <row r="1287" spans="1:2" x14ac:dyDescent="0.25">
      <c r="A1287" s="1">
        <v>163005</v>
      </c>
      <c r="B1287" t="s">
        <v>3030</v>
      </c>
    </row>
    <row r="1288" spans="1:2" x14ac:dyDescent="0.25">
      <c r="A1288" s="1">
        <v>163006</v>
      </c>
      <c r="B1288" t="s">
        <v>3030</v>
      </c>
    </row>
    <row r="1289" spans="1:2" x14ac:dyDescent="0.25">
      <c r="A1289" s="1">
        <v>163101</v>
      </c>
      <c r="B1289" t="s">
        <v>3030</v>
      </c>
    </row>
    <row r="1290" spans="1:2" x14ac:dyDescent="0.25">
      <c r="A1290" s="1">
        <v>163102</v>
      </c>
      <c r="B1290" t="s">
        <v>3030</v>
      </c>
    </row>
    <row r="1291" spans="1:2" x14ac:dyDescent="0.25">
      <c r="A1291" s="1">
        <v>163131</v>
      </c>
      <c r="B1291" t="s">
        <v>3030</v>
      </c>
    </row>
    <row r="1292" spans="1:2" x14ac:dyDescent="0.25">
      <c r="A1292" s="1">
        <v>163193</v>
      </c>
      <c r="B1292" t="s">
        <v>3030</v>
      </c>
    </row>
    <row r="1293" spans="1:2" x14ac:dyDescent="0.25">
      <c r="A1293" s="1">
        <v>163259</v>
      </c>
      <c r="B1293" t="s">
        <v>3030</v>
      </c>
    </row>
    <row r="1294" spans="1:2" x14ac:dyDescent="0.25">
      <c r="A1294" s="1">
        <v>163261</v>
      </c>
      <c r="B1294" t="s">
        <v>3030</v>
      </c>
    </row>
    <row r="1295" spans="1:2" x14ac:dyDescent="0.25">
      <c r="A1295" s="1">
        <v>163357</v>
      </c>
      <c r="B1295" t="s">
        <v>3030</v>
      </c>
    </row>
    <row r="1296" spans="1:2" x14ac:dyDescent="0.25">
      <c r="A1296" s="1">
        <v>163518</v>
      </c>
      <c r="B1296" t="s">
        <v>3030</v>
      </c>
    </row>
    <row r="1297" spans="1:2" x14ac:dyDescent="0.25">
      <c r="A1297" s="1">
        <v>163519</v>
      </c>
      <c r="B1297" t="s">
        <v>3030</v>
      </c>
    </row>
    <row r="1298" spans="1:2" x14ac:dyDescent="0.25">
      <c r="A1298" s="1">
        <v>163544</v>
      </c>
      <c r="B1298" t="s">
        <v>3030</v>
      </c>
    </row>
    <row r="1299" spans="1:2" x14ac:dyDescent="0.25">
      <c r="A1299" s="1">
        <v>163608</v>
      </c>
      <c r="B1299" t="s">
        <v>3030</v>
      </c>
    </row>
    <row r="1300" spans="1:2" x14ac:dyDescent="0.25">
      <c r="A1300" s="1">
        <v>163647</v>
      </c>
      <c r="B1300" t="s">
        <v>3030</v>
      </c>
    </row>
    <row r="1301" spans="1:2" x14ac:dyDescent="0.25">
      <c r="A1301" s="1">
        <v>163673</v>
      </c>
      <c r="B1301" t="s">
        <v>3030</v>
      </c>
    </row>
    <row r="1302" spans="1:2" x14ac:dyDescent="0.25">
      <c r="A1302" s="1">
        <v>163833</v>
      </c>
      <c r="B1302" t="s">
        <v>3030</v>
      </c>
    </row>
    <row r="1303" spans="1:2" x14ac:dyDescent="0.25">
      <c r="A1303" s="1">
        <v>163839</v>
      </c>
      <c r="B1303" t="s">
        <v>3030</v>
      </c>
    </row>
    <row r="1304" spans="1:2" x14ac:dyDescent="0.25">
      <c r="A1304" s="1">
        <v>163902</v>
      </c>
      <c r="B1304" t="s">
        <v>3030</v>
      </c>
    </row>
    <row r="1305" spans="1:2" x14ac:dyDescent="0.25">
      <c r="A1305" s="1">
        <v>163933</v>
      </c>
      <c r="B1305" t="s">
        <v>3030</v>
      </c>
    </row>
    <row r="1306" spans="1:2" x14ac:dyDescent="0.25">
      <c r="A1306" s="1">
        <v>164152</v>
      </c>
      <c r="B1306" t="s">
        <v>3030</v>
      </c>
    </row>
    <row r="1307" spans="1:2" x14ac:dyDescent="0.25">
      <c r="A1307" s="1">
        <v>164184</v>
      </c>
      <c r="B1307" t="s">
        <v>3030</v>
      </c>
    </row>
    <row r="1308" spans="1:2" x14ac:dyDescent="0.25">
      <c r="A1308" s="1">
        <v>164187</v>
      </c>
      <c r="B1308" t="s">
        <v>3030</v>
      </c>
    </row>
    <row r="1309" spans="1:2" x14ac:dyDescent="0.25">
      <c r="A1309" s="1">
        <v>164216</v>
      </c>
      <c r="B1309" t="s">
        <v>3030</v>
      </c>
    </row>
    <row r="1310" spans="1:2" x14ac:dyDescent="0.25">
      <c r="A1310" s="1">
        <v>164254</v>
      </c>
      <c r="B1310" t="s">
        <v>3030</v>
      </c>
    </row>
    <row r="1311" spans="1:2" x14ac:dyDescent="0.25">
      <c r="A1311" s="1">
        <v>164282</v>
      </c>
      <c r="B1311" t="s">
        <v>3030</v>
      </c>
    </row>
    <row r="1312" spans="1:2" x14ac:dyDescent="0.25">
      <c r="A1312" s="1">
        <v>164345</v>
      </c>
      <c r="B1312" t="s">
        <v>3030</v>
      </c>
    </row>
    <row r="1313" spans="1:2" x14ac:dyDescent="0.25">
      <c r="A1313" s="1">
        <v>164412</v>
      </c>
      <c r="B1313" t="s">
        <v>3030</v>
      </c>
    </row>
    <row r="1314" spans="1:2" x14ac:dyDescent="0.25">
      <c r="A1314" s="1">
        <v>164504</v>
      </c>
      <c r="B1314" t="s">
        <v>3030</v>
      </c>
    </row>
    <row r="1315" spans="1:2" x14ac:dyDescent="0.25">
      <c r="A1315" s="1">
        <v>164606</v>
      </c>
      <c r="B1315" t="s">
        <v>3030</v>
      </c>
    </row>
    <row r="1316" spans="1:2" x14ac:dyDescent="0.25">
      <c r="A1316" s="1">
        <v>164728</v>
      </c>
      <c r="B1316" t="s">
        <v>3030</v>
      </c>
    </row>
    <row r="1317" spans="1:2" x14ac:dyDescent="0.25">
      <c r="A1317" s="1">
        <v>164888</v>
      </c>
      <c r="B1317" t="s">
        <v>3030</v>
      </c>
    </row>
    <row r="1318" spans="1:2" x14ac:dyDescent="0.25">
      <c r="A1318" s="1">
        <v>164895</v>
      </c>
      <c r="B1318" t="s">
        <v>3030</v>
      </c>
    </row>
    <row r="1319" spans="1:2" x14ac:dyDescent="0.25">
      <c r="A1319" s="1">
        <v>164926</v>
      </c>
      <c r="B1319" t="s">
        <v>3030</v>
      </c>
    </row>
    <row r="1320" spans="1:2" x14ac:dyDescent="0.25">
      <c r="A1320" s="1">
        <v>165151</v>
      </c>
      <c r="B1320" t="s">
        <v>3030</v>
      </c>
    </row>
    <row r="1321" spans="1:2" x14ac:dyDescent="0.25">
      <c r="A1321" s="1">
        <v>165209</v>
      </c>
      <c r="B1321" t="s">
        <v>3030</v>
      </c>
    </row>
    <row r="1322" spans="1:2" x14ac:dyDescent="0.25">
      <c r="A1322" s="1">
        <v>165243</v>
      </c>
      <c r="B1322" t="s">
        <v>3030</v>
      </c>
    </row>
    <row r="1323" spans="1:2" x14ac:dyDescent="0.25">
      <c r="A1323" s="1">
        <v>165403</v>
      </c>
      <c r="B1323" t="s">
        <v>3030</v>
      </c>
    </row>
    <row r="1324" spans="1:2" x14ac:dyDescent="0.25">
      <c r="A1324" s="1">
        <v>165436</v>
      </c>
      <c r="B1324" t="s">
        <v>3030</v>
      </c>
    </row>
    <row r="1325" spans="1:2" x14ac:dyDescent="0.25">
      <c r="A1325" s="1">
        <v>165437</v>
      </c>
      <c r="B1325" t="s">
        <v>3030</v>
      </c>
    </row>
    <row r="1326" spans="1:2" x14ac:dyDescent="0.25">
      <c r="A1326" s="1">
        <v>165465</v>
      </c>
      <c r="B1326" t="s">
        <v>3030</v>
      </c>
    </row>
    <row r="1327" spans="1:2" x14ac:dyDescent="0.25">
      <c r="A1327" s="1">
        <v>165691</v>
      </c>
      <c r="B1327" t="s">
        <v>3030</v>
      </c>
    </row>
    <row r="1328" spans="1:2" x14ac:dyDescent="0.25">
      <c r="A1328" s="1">
        <v>165693</v>
      </c>
      <c r="B1328" t="s">
        <v>3030</v>
      </c>
    </row>
    <row r="1329" spans="1:2" x14ac:dyDescent="0.25">
      <c r="A1329" s="1">
        <v>165820</v>
      </c>
      <c r="B1329" t="s">
        <v>3030</v>
      </c>
    </row>
    <row r="1330" spans="1:2" x14ac:dyDescent="0.25">
      <c r="A1330" s="1">
        <v>165823</v>
      </c>
      <c r="B1330" t="s">
        <v>3030</v>
      </c>
    </row>
    <row r="1331" spans="1:2" x14ac:dyDescent="0.25">
      <c r="A1331" s="1">
        <v>165848</v>
      </c>
      <c r="B1331" t="s">
        <v>3030</v>
      </c>
    </row>
    <row r="1332" spans="1:2" x14ac:dyDescent="0.25">
      <c r="A1332" s="1">
        <v>165852</v>
      </c>
      <c r="B1332" t="s">
        <v>3030</v>
      </c>
    </row>
    <row r="1333" spans="1:2" x14ac:dyDescent="0.25">
      <c r="A1333" s="1">
        <v>165944</v>
      </c>
      <c r="B1333" t="s">
        <v>3030</v>
      </c>
    </row>
    <row r="1334" spans="1:2" x14ac:dyDescent="0.25">
      <c r="A1334" s="1">
        <v>165951</v>
      </c>
      <c r="B1334" t="s">
        <v>3030</v>
      </c>
    </row>
    <row r="1335" spans="1:2" x14ac:dyDescent="0.25">
      <c r="A1335" s="1">
        <v>166137</v>
      </c>
      <c r="B1335" t="s">
        <v>3030</v>
      </c>
    </row>
    <row r="1336" spans="1:2" x14ac:dyDescent="0.25">
      <c r="A1336" s="1">
        <v>166138</v>
      </c>
      <c r="B1336" t="s">
        <v>3030</v>
      </c>
    </row>
    <row r="1337" spans="1:2" x14ac:dyDescent="0.25">
      <c r="A1337" s="1">
        <v>166170</v>
      </c>
      <c r="B1337" t="s">
        <v>3030</v>
      </c>
    </row>
    <row r="1338" spans="1:2" x14ac:dyDescent="0.25">
      <c r="A1338" s="1">
        <v>166200</v>
      </c>
      <c r="B1338" t="s">
        <v>3030</v>
      </c>
    </row>
    <row r="1339" spans="1:2" x14ac:dyDescent="0.25">
      <c r="A1339" s="1">
        <v>166203</v>
      </c>
      <c r="B1339" t="s">
        <v>3030</v>
      </c>
    </row>
    <row r="1340" spans="1:2" x14ac:dyDescent="0.25">
      <c r="A1340" s="1">
        <v>166296</v>
      </c>
      <c r="B1340" t="s">
        <v>3030</v>
      </c>
    </row>
    <row r="1341" spans="1:2" x14ac:dyDescent="0.25">
      <c r="A1341" s="1">
        <v>166302</v>
      </c>
      <c r="B1341" t="s">
        <v>3030</v>
      </c>
    </row>
    <row r="1342" spans="1:2" x14ac:dyDescent="0.25">
      <c r="A1342" s="1">
        <v>166329</v>
      </c>
      <c r="B1342" t="s">
        <v>3030</v>
      </c>
    </row>
    <row r="1343" spans="1:2" x14ac:dyDescent="0.25">
      <c r="A1343" s="1">
        <v>166330</v>
      </c>
      <c r="B1343" t="s">
        <v>3030</v>
      </c>
    </row>
    <row r="1344" spans="1:2" x14ac:dyDescent="0.25">
      <c r="A1344" s="1">
        <v>166332</v>
      </c>
      <c r="B1344" t="s">
        <v>3030</v>
      </c>
    </row>
    <row r="1345" spans="1:2" x14ac:dyDescent="0.25">
      <c r="A1345" s="1">
        <v>166360</v>
      </c>
      <c r="B1345" t="s">
        <v>3030</v>
      </c>
    </row>
    <row r="1346" spans="1:2" x14ac:dyDescent="0.25">
      <c r="A1346" s="1">
        <v>166363</v>
      </c>
      <c r="B1346" t="s">
        <v>3030</v>
      </c>
    </row>
    <row r="1347" spans="1:2" x14ac:dyDescent="0.25">
      <c r="A1347" s="1">
        <v>166392</v>
      </c>
      <c r="B1347" t="s">
        <v>3030</v>
      </c>
    </row>
    <row r="1348" spans="1:2" x14ac:dyDescent="0.25">
      <c r="A1348" s="1">
        <v>166398</v>
      </c>
      <c r="B1348" t="s">
        <v>3030</v>
      </c>
    </row>
    <row r="1349" spans="1:2" x14ac:dyDescent="0.25">
      <c r="A1349" s="1">
        <v>166493</v>
      </c>
      <c r="B1349" t="s">
        <v>3030</v>
      </c>
    </row>
    <row r="1350" spans="1:2" x14ac:dyDescent="0.25">
      <c r="A1350" s="1">
        <v>166686</v>
      </c>
      <c r="B1350" t="s">
        <v>3030</v>
      </c>
    </row>
    <row r="1351" spans="1:2" x14ac:dyDescent="0.25">
      <c r="A1351" s="1">
        <v>166779</v>
      </c>
      <c r="B1351" t="s">
        <v>3030</v>
      </c>
    </row>
    <row r="1352" spans="1:2" x14ac:dyDescent="0.25">
      <c r="A1352" s="1">
        <v>166906</v>
      </c>
      <c r="B1352" t="s">
        <v>3030</v>
      </c>
    </row>
    <row r="1353" spans="1:2" x14ac:dyDescent="0.25">
      <c r="A1353" s="1">
        <v>166940</v>
      </c>
      <c r="B1353" t="s">
        <v>3030</v>
      </c>
    </row>
    <row r="1354" spans="1:2" x14ac:dyDescent="0.25">
      <c r="A1354" s="1">
        <v>166972</v>
      </c>
      <c r="B1354" t="s">
        <v>3030</v>
      </c>
    </row>
    <row r="1355" spans="1:2" x14ac:dyDescent="0.25">
      <c r="A1355" s="1">
        <v>167000</v>
      </c>
      <c r="B1355" t="s">
        <v>3030</v>
      </c>
    </row>
    <row r="1356" spans="1:2" x14ac:dyDescent="0.25">
      <c r="A1356" s="1">
        <v>167036</v>
      </c>
      <c r="B1356" t="s">
        <v>3030</v>
      </c>
    </row>
    <row r="1357" spans="1:2" x14ac:dyDescent="0.25">
      <c r="A1357" s="1">
        <v>167197</v>
      </c>
      <c r="B1357" t="s">
        <v>3030</v>
      </c>
    </row>
    <row r="1358" spans="1:2" x14ac:dyDescent="0.25">
      <c r="A1358" s="1">
        <v>167256</v>
      </c>
      <c r="B1358" t="s">
        <v>3030</v>
      </c>
    </row>
    <row r="1359" spans="1:2" x14ac:dyDescent="0.25">
      <c r="A1359" s="1">
        <v>167322</v>
      </c>
      <c r="B1359" t="s">
        <v>3030</v>
      </c>
    </row>
    <row r="1360" spans="1:2" x14ac:dyDescent="0.25">
      <c r="A1360" s="1">
        <v>167325</v>
      </c>
      <c r="B1360" t="s">
        <v>3030</v>
      </c>
    </row>
    <row r="1361" spans="1:2" x14ac:dyDescent="0.25">
      <c r="A1361" s="1">
        <v>167352</v>
      </c>
      <c r="B1361" t="s">
        <v>3030</v>
      </c>
    </row>
    <row r="1362" spans="1:2" x14ac:dyDescent="0.25">
      <c r="A1362" s="1">
        <v>167391</v>
      </c>
      <c r="B1362" t="s">
        <v>3030</v>
      </c>
    </row>
    <row r="1363" spans="1:2" x14ac:dyDescent="0.25">
      <c r="A1363" s="1">
        <v>167452</v>
      </c>
      <c r="B1363" t="s">
        <v>3030</v>
      </c>
    </row>
    <row r="1364" spans="1:2" x14ac:dyDescent="0.25">
      <c r="A1364" s="1">
        <v>167486</v>
      </c>
      <c r="B1364" t="s">
        <v>3030</v>
      </c>
    </row>
    <row r="1365" spans="1:2" x14ac:dyDescent="0.25">
      <c r="A1365" s="1">
        <v>167516</v>
      </c>
      <c r="B1365" t="s">
        <v>3030</v>
      </c>
    </row>
    <row r="1366" spans="1:2" x14ac:dyDescent="0.25">
      <c r="A1366" s="1">
        <v>167646</v>
      </c>
      <c r="B1366" t="s">
        <v>3030</v>
      </c>
    </row>
    <row r="1367" spans="1:2" x14ac:dyDescent="0.25">
      <c r="A1367" s="1">
        <v>167935</v>
      </c>
      <c r="B1367" t="s">
        <v>3030</v>
      </c>
    </row>
    <row r="1368" spans="1:2" x14ac:dyDescent="0.25">
      <c r="A1368" s="1">
        <v>167965</v>
      </c>
      <c r="B1368" t="s">
        <v>3030</v>
      </c>
    </row>
    <row r="1369" spans="1:2" x14ac:dyDescent="0.25">
      <c r="A1369" s="1">
        <v>168413</v>
      </c>
      <c r="B1369" t="s">
        <v>3030</v>
      </c>
    </row>
    <row r="1370" spans="1:2" x14ac:dyDescent="0.25">
      <c r="A1370" s="1">
        <v>168539</v>
      </c>
      <c r="B1370" t="s">
        <v>3030</v>
      </c>
    </row>
    <row r="1371" spans="1:2" x14ac:dyDescent="0.25">
      <c r="A1371" s="1">
        <v>168571</v>
      </c>
      <c r="B1371" t="s">
        <v>3030</v>
      </c>
    </row>
    <row r="1372" spans="1:2" x14ac:dyDescent="0.25">
      <c r="A1372" s="1">
        <v>168635</v>
      </c>
      <c r="B1372" t="s">
        <v>3030</v>
      </c>
    </row>
    <row r="1373" spans="1:2" x14ac:dyDescent="0.25">
      <c r="A1373" s="1">
        <v>168668</v>
      </c>
      <c r="B1373" t="s">
        <v>3030</v>
      </c>
    </row>
    <row r="1374" spans="1:2" x14ac:dyDescent="0.25">
      <c r="A1374" s="1">
        <v>168733</v>
      </c>
      <c r="B1374" t="s">
        <v>3030</v>
      </c>
    </row>
    <row r="1375" spans="1:2" x14ac:dyDescent="0.25">
      <c r="A1375" s="1">
        <v>168734</v>
      </c>
      <c r="B1375" t="s">
        <v>3030</v>
      </c>
    </row>
    <row r="1376" spans="1:2" x14ac:dyDescent="0.25">
      <c r="A1376" s="1">
        <v>168766</v>
      </c>
      <c r="B1376" t="s">
        <v>3030</v>
      </c>
    </row>
    <row r="1377" spans="1:2" x14ac:dyDescent="0.25">
      <c r="A1377" s="1">
        <v>168958</v>
      </c>
      <c r="B1377" t="s">
        <v>3030</v>
      </c>
    </row>
    <row r="1378" spans="1:2" x14ac:dyDescent="0.25">
      <c r="A1378" s="1">
        <v>168984</v>
      </c>
      <c r="B1378" t="s">
        <v>3030</v>
      </c>
    </row>
    <row r="1379" spans="1:2" x14ac:dyDescent="0.25">
      <c r="A1379" s="1">
        <v>168988</v>
      </c>
      <c r="B1379" t="s">
        <v>3030</v>
      </c>
    </row>
    <row r="1380" spans="1:2" x14ac:dyDescent="0.25">
      <c r="A1380" s="1">
        <v>169023</v>
      </c>
      <c r="B1380" t="s">
        <v>3030</v>
      </c>
    </row>
    <row r="1381" spans="1:2" x14ac:dyDescent="0.25">
      <c r="A1381" s="1">
        <v>169052</v>
      </c>
      <c r="B1381" t="s">
        <v>3030</v>
      </c>
    </row>
    <row r="1382" spans="1:2" x14ac:dyDescent="0.25">
      <c r="A1382" s="1">
        <v>169053</v>
      </c>
      <c r="B1382" t="s">
        <v>3030</v>
      </c>
    </row>
    <row r="1383" spans="1:2" x14ac:dyDescent="0.25">
      <c r="A1383" s="1">
        <v>169177</v>
      </c>
      <c r="B1383" t="s">
        <v>3030</v>
      </c>
    </row>
    <row r="1384" spans="1:2" x14ac:dyDescent="0.25">
      <c r="A1384" s="1">
        <v>169244</v>
      </c>
      <c r="B1384" t="s">
        <v>3030</v>
      </c>
    </row>
    <row r="1385" spans="1:2" x14ac:dyDescent="0.25">
      <c r="A1385" s="1">
        <v>169374</v>
      </c>
      <c r="B1385" t="s">
        <v>3030</v>
      </c>
    </row>
    <row r="1386" spans="1:2" x14ac:dyDescent="0.25">
      <c r="A1386" s="1">
        <v>169434</v>
      </c>
      <c r="B1386" t="s">
        <v>3030</v>
      </c>
    </row>
    <row r="1387" spans="1:2" x14ac:dyDescent="0.25">
      <c r="A1387" s="1">
        <v>169469</v>
      </c>
      <c r="B1387" t="s">
        <v>3030</v>
      </c>
    </row>
    <row r="1388" spans="1:2" x14ac:dyDescent="0.25">
      <c r="A1388" s="1">
        <v>169503</v>
      </c>
      <c r="B1388" t="s">
        <v>3030</v>
      </c>
    </row>
    <row r="1389" spans="1:2" x14ac:dyDescent="0.25">
      <c r="A1389" s="1">
        <v>169531</v>
      </c>
      <c r="B1389" t="s">
        <v>3030</v>
      </c>
    </row>
    <row r="1390" spans="1:2" x14ac:dyDescent="0.25">
      <c r="A1390" s="1">
        <v>169533</v>
      </c>
      <c r="B1390" t="s">
        <v>3030</v>
      </c>
    </row>
    <row r="1391" spans="1:2" x14ac:dyDescent="0.25">
      <c r="A1391" s="1">
        <v>169534</v>
      </c>
      <c r="B1391" t="s">
        <v>3030</v>
      </c>
    </row>
    <row r="1392" spans="1:2" x14ac:dyDescent="0.25">
      <c r="A1392" s="1">
        <v>169565</v>
      </c>
      <c r="B1392" t="s">
        <v>3030</v>
      </c>
    </row>
    <row r="1393" spans="1:2" x14ac:dyDescent="0.25">
      <c r="A1393" s="1">
        <v>169631</v>
      </c>
      <c r="B1393" t="s">
        <v>3030</v>
      </c>
    </row>
    <row r="1394" spans="1:2" x14ac:dyDescent="0.25">
      <c r="A1394" s="1">
        <v>169662</v>
      </c>
      <c r="B1394" t="s">
        <v>3030</v>
      </c>
    </row>
    <row r="1395" spans="1:2" x14ac:dyDescent="0.25">
      <c r="A1395" s="1">
        <v>169726</v>
      </c>
      <c r="B1395" t="s">
        <v>3030</v>
      </c>
    </row>
    <row r="1396" spans="1:2" x14ac:dyDescent="0.25">
      <c r="A1396" s="1">
        <v>169756</v>
      </c>
      <c r="B1396" t="s">
        <v>3030</v>
      </c>
    </row>
    <row r="1397" spans="1:2" x14ac:dyDescent="0.25">
      <c r="A1397" s="1">
        <v>169855</v>
      </c>
      <c r="B1397" t="s">
        <v>3030</v>
      </c>
    </row>
    <row r="1398" spans="1:2" x14ac:dyDescent="0.25">
      <c r="A1398" s="1">
        <v>169881</v>
      </c>
      <c r="B1398" t="s">
        <v>3030</v>
      </c>
    </row>
    <row r="1399" spans="1:2" x14ac:dyDescent="0.25">
      <c r="A1399" s="1">
        <v>169884</v>
      </c>
      <c r="B1399" t="s">
        <v>3030</v>
      </c>
    </row>
    <row r="1400" spans="1:2" x14ac:dyDescent="0.25">
      <c r="A1400" s="1">
        <v>169977</v>
      </c>
      <c r="B1400" t="s">
        <v>3030</v>
      </c>
    </row>
    <row r="1401" spans="1:2" x14ac:dyDescent="0.25">
      <c r="A1401" s="1">
        <v>169981</v>
      </c>
      <c r="B1401" t="s">
        <v>3030</v>
      </c>
    </row>
    <row r="1402" spans="1:2" x14ac:dyDescent="0.25">
      <c r="A1402" s="1">
        <v>170011</v>
      </c>
      <c r="B1402" t="s">
        <v>3030</v>
      </c>
    </row>
    <row r="1403" spans="1:2" x14ac:dyDescent="0.25">
      <c r="A1403" s="1">
        <v>170012</v>
      </c>
      <c r="B1403" t="s">
        <v>3030</v>
      </c>
    </row>
    <row r="1404" spans="1:2" x14ac:dyDescent="0.25">
      <c r="A1404" s="1">
        <v>170015</v>
      </c>
      <c r="B1404" t="s">
        <v>3030</v>
      </c>
    </row>
    <row r="1405" spans="1:2" x14ac:dyDescent="0.25">
      <c r="A1405" s="1">
        <v>170079</v>
      </c>
      <c r="B1405" t="s">
        <v>3030</v>
      </c>
    </row>
    <row r="1406" spans="1:2" x14ac:dyDescent="0.25">
      <c r="A1406" s="1">
        <v>170106</v>
      </c>
      <c r="B1406" t="s">
        <v>3030</v>
      </c>
    </row>
    <row r="1407" spans="1:2" x14ac:dyDescent="0.25">
      <c r="A1407" s="1">
        <v>170169</v>
      </c>
      <c r="B1407" t="s">
        <v>3030</v>
      </c>
    </row>
    <row r="1408" spans="1:2" x14ac:dyDescent="0.25">
      <c r="A1408" s="1">
        <v>170174</v>
      </c>
      <c r="B1408" t="s">
        <v>3030</v>
      </c>
    </row>
    <row r="1409" spans="1:2" x14ac:dyDescent="0.25">
      <c r="A1409" s="1">
        <v>170201</v>
      </c>
      <c r="B1409" t="s">
        <v>3030</v>
      </c>
    </row>
    <row r="1410" spans="1:2" x14ac:dyDescent="0.25">
      <c r="A1410" s="1">
        <v>170236</v>
      </c>
      <c r="B1410" t="s">
        <v>3030</v>
      </c>
    </row>
    <row r="1411" spans="1:2" x14ac:dyDescent="0.25">
      <c r="A1411" s="1">
        <v>170265</v>
      </c>
      <c r="B1411" t="s">
        <v>3030</v>
      </c>
    </row>
    <row r="1412" spans="1:2" x14ac:dyDescent="0.25">
      <c r="A1412" s="1">
        <v>170301</v>
      </c>
      <c r="B1412" t="s">
        <v>3030</v>
      </c>
    </row>
    <row r="1413" spans="1:2" x14ac:dyDescent="0.25">
      <c r="A1413" s="1">
        <v>170360</v>
      </c>
      <c r="B1413" t="s">
        <v>3030</v>
      </c>
    </row>
    <row r="1414" spans="1:2" x14ac:dyDescent="0.25">
      <c r="A1414" s="1">
        <v>170398</v>
      </c>
      <c r="B1414" t="s">
        <v>3030</v>
      </c>
    </row>
    <row r="1415" spans="1:2" x14ac:dyDescent="0.25">
      <c r="A1415" s="1">
        <v>170494</v>
      </c>
      <c r="B1415" t="s">
        <v>3030</v>
      </c>
    </row>
    <row r="1416" spans="1:2" x14ac:dyDescent="0.25">
      <c r="A1416" s="1">
        <v>170621</v>
      </c>
      <c r="B1416" t="s">
        <v>3030</v>
      </c>
    </row>
    <row r="1417" spans="1:2" x14ac:dyDescent="0.25">
      <c r="A1417" s="1">
        <v>170747</v>
      </c>
      <c r="B1417" t="s">
        <v>3030</v>
      </c>
    </row>
    <row r="1418" spans="1:2" x14ac:dyDescent="0.25">
      <c r="A1418" s="1">
        <v>170815</v>
      </c>
      <c r="B1418" t="s">
        <v>3030</v>
      </c>
    </row>
    <row r="1419" spans="1:2" x14ac:dyDescent="0.25">
      <c r="A1419" s="1">
        <v>171161</v>
      </c>
      <c r="B1419" t="s">
        <v>3030</v>
      </c>
    </row>
    <row r="1420" spans="1:2" x14ac:dyDescent="0.25">
      <c r="A1420" s="1">
        <v>171288</v>
      </c>
      <c r="B1420" t="s">
        <v>3030</v>
      </c>
    </row>
    <row r="1421" spans="1:2" x14ac:dyDescent="0.25">
      <c r="A1421" s="1">
        <v>171322</v>
      </c>
      <c r="B1421" t="s">
        <v>3030</v>
      </c>
    </row>
    <row r="1422" spans="1:2" x14ac:dyDescent="0.25">
      <c r="A1422" s="1">
        <v>171353</v>
      </c>
      <c r="B1422" t="s">
        <v>3030</v>
      </c>
    </row>
    <row r="1423" spans="1:2" x14ac:dyDescent="0.25">
      <c r="A1423" s="1">
        <v>171357</v>
      </c>
      <c r="B1423" t="s">
        <v>3030</v>
      </c>
    </row>
    <row r="1424" spans="1:2" x14ac:dyDescent="0.25">
      <c r="A1424" s="1">
        <v>171420</v>
      </c>
      <c r="B1424" t="s">
        <v>3030</v>
      </c>
    </row>
    <row r="1425" spans="1:2" x14ac:dyDescent="0.25">
      <c r="A1425" s="1">
        <v>171483</v>
      </c>
      <c r="B1425" t="s">
        <v>3030</v>
      </c>
    </row>
    <row r="1426" spans="1:2" x14ac:dyDescent="0.25">
      <c r="A1426" s="1">
        <v>171512</v>
      </c>
      <c r="B1426" t="s">
        <v>3030</v>
      </c>
    </row>
    <row r="1427" spans="1:2" x14ac:dyDescent="0.25">
      <c r="A1427" s="1">
        <v>171515</v>
      </c>
      <c r="B1427" t="s">
        <v>3030</v>
      </c>
    </row>
    <row r="1428" spans="1:2" x14ac:dyDescent="0.25">
      <c r="A1428" s="1">
        <v>171576</v>
      </c>
      <c r="B1428" t="s">
        <v>3030</v>
      </c>
    </row>
    <row r="1429" spans="1:2" x14ac:dyDescent="0.25">
      <c r="A1429" s="1">
        <v>171710</v>
      </c>
      <c r="B1429" t="s">
        <v>3030</v>
      </c>
    </row>
    <row r="1430" spans="1:2" x14ac:dyDescent="0.25">
      <c r="A1430" s="1">
        <v>171772</v>
      </c>
      <c r="B1430" t="s">
        <v>3030</v>
      </c>
    </row>
    <row r="1431" spans="1:2" x14ac:dyDescent="0.25">
      <c r="A1431" s="1">
        <v>171839</v>
      </c>
      <c r="B1431" t="s">
        <v>3030</v>
      </c>
    </row>
    <row r="1432" spans="1:2" x14ac:dyDescent="0.25">
      <c r="A1432" s="1">
        <v>171935</v>
      </c>
      <c r="B1432" t="s">
        <v>3030</v>
      </c>
    </row>
    <row r="1433" spans="1:2" x14ac:dyDescent="0.25">
      <c r="A1433" s="1">
        <v>171994</v>
      </c>
      <c r="B1433" t="s">
        <v>3030</v>
      </c>
    </row>
    <row r="1434" spans="1:2" x14ac:dyDescent="0.25">
      <c r="A1434" s="1">
        <v>171998</v>
      </c>
      <c r="B1434" t="s">
        <v>3030</v>
      </c>
    </row>
    <row r="1435" spans="1:2" x14ac:dyDescent="0.25">
      <c r="A1435" s="1">
        <v>172026</v>
      </c>
      <c r="B1435" t="s">
        <v>3030</v>
      </c>
    </row>
    <row r="1436" spans="1:2" x14ac:dyDescent="0.25">
      <c r="A1436" s="1">
        <v>172029</v>
      </c>
      <c r="B1436" t="s">
        <v>3030</v>
      </c>
    </row>
    <row r="1437" spans="1:2" x14ac:dyDescent="0.25">
      <c r="A1437" s="1">
        <v>172283</v>
      </c>
      <c r="B1437" t="s">
        <v>3030</v>
      </c>
    </row>
    <row r="1438" spans="1:2" x14ac:dyDescent="0.25">
      <c r="A1438" s="1">
        <v>172344</v>
      </c>
      <c r="B1438" t="s">
        <v>3030</v>
      </c>
    </row>
    <row r="1439" spans="1:2" x14ac:dyDescent="0.25">
      <c r="A1439" s="1">
        <v>172349</v>
      </c>
      <c r="B1439" t="s">
        <v>3030</v>
      </c>
    </row>
    <row r="1440" spans="1:2" x14ac:dyDescent="0.25">
      <c r="A1440" s="1">
        <v>172442</v>
      </c>
      <c r="B1440" t="s">
        <v>3030</v>
      </c>
    </row>
    <row r="1441" spans="1:2" x14ac:dyDescent="0.25">
      <c r="A1441" s="1">
        <v>172504</v>
      </c>
      <c r="B1441" t="s">
        <v>3030</v>
      </c>
    </row>
    <row r="1442" spans="1:2" x14ac:dyDescent="0.25">
      <c r="A1442" s="1">
        <v>172505</v>
      </c>
      <c r="B1442" t="s">
        <v>3030</v>
      </c>
    </row>
    <row r="1443" spans="1:2" x14ac:dyDescent="0.25">
      <c r="A1443" s="1">
        <v>172602</v>
      </c>
      <c r="B1443" t="s">
        <v>3030</v>
      </c>
    </row>
    <row r="1444" spans="1:2" x14ac:dyDescent="0.25">
      <c r="A1444" s="1">
        <v>172634</v>
      </c>
      <c r="B1444" t="s">
        <v>3030</v>
      </c>
    </row>
    <row r="1445" spans="1:2" x14ac:dyDescent="0.25">
      <c r="A1445" s="1">
        <v>172761</v>
      </c>
      <c r="B1445" t="s">
        <v>3030</v>
      </c>
    </row>
    <row r="1446" spans="1:2" x14ac:dyDescent="0.25">
      <c r="A1446" s="1">
        <v>172762</v>
      </c>
      <c r="B1446" t="s">
        <v>3030</v>
      </c>
    </row>
    <row r="1447" spans="1:2" x14ac:dyDescent="0.25">
      <c r="A1447" s="1">
        <v>172764</v>
      </c>
      <c r="B1447" t="s">
        <v>3030</v>
      </c>
    </row>
    <row r="1448" spans="1:2" x14ac:dyDescent="0.25">
      <c r="A1448" s="1">
        <v>172797</v>
      </c>
      <c r="B1448" t="s">
        <v>3030</v>
      </c>
    </row>
    <row r="1449" spans="1:2" x14ac:dyDescent="0.25">
      <c r="A1449" s="1">
        <v>172799</v>
      </c>
      <c r="B1449" t="s">
        <v>3030</v>
      </c>
    </row>
    <row r="1450" spans="1:2" x14ac:dyDescent="0.25">
      <c r="A1450" s="1">
        <v>172921</v>
      </c>
      <c r="B1450" t="s">
        <v>3030</v>
      </c>
    </row>
    <row r="1451" spans="1:2" x14ac:dyDescent="0.25">
      <c r="A1451" s="1">
        <v>172952</v>
      </c>
      <c r="B1451" t="s">
        <v>3030</v>
      </c>
    </row>
    <row r="1452" spans="1:2" x14ac:dyDescent="0.25">
      <c r="A1452" s="1">
        <v>173016</v>
      </c>
      <c r="B1452" t="s">
        <v>3030</v>
      </c>
    </row>
    <row r="1453" spans="1:2" x14ac:dyDescent="0.25">
      <c r="A1453" s="1">
        <v>173048</v>
      </c>
      <c r="B1453" t="s">
        <v>3030</v>
      </c>
    </row>
    <row r="1454" spans="1:2" x14ac:dyDescent="0.25">
      <c r="A1454" s="1">
        <v>173118</v>
      </c>
      <c r="B1454" t="s">
        <v>3030</v>
      </c>
    </row>
    <row r="1455" spans="1:2" x14ac:dyDescent="0.25">
      <c r="A1455" s="1">
        <v>173147</v>
      </c>
      <c r="B1455" t="s">
        <v>3030</v>
      </c>
    </row>
    <row r="1456" spans="1:2" x14ac:dyDescent="0.25">
      <c r="A1456" s="1">
        <v>173208</v>
      </c>
      <c r="B1456" t="s">
        <v>3030</v>
      </c>
    </row>
    <row r="1457" spans="1:2" x14ac:dyDescent="0.25">
      <c r="A1457" s="1">
        <v>173310</v>
      </c>
      <c r="B1457" t="s">
        <v>3030</v>
      </c>
    </row>
    <row r="1458" spans="1:2" x14ac:dyDescent="0.25">
      <c r="A1458" s="1">
        <v>173338</v>
      </c>
      <c r="B1458" t="s">
        <v>3030</v>
      </c>
    </row>
    <row r="1459" spans="1:2" x14ac:dyDescent="0.25">
      <c r="A1459" s="1">
        <v>173373</v>
      </c>
      <c r="B1459" t="s">
        <v>3030</v>
      </c>
    </row>
    <row r="1460" spans="1:2" x14ac:dyDescent="0.25">
      <c r="A1460" s="1">
        <v>173466</v>
      </c>
      <c r="B1460" t="s">
        <v>3030</v>
      </c>
    </row>
    <row r="1461" spans="1:2" x14ac:dyDescent="0.25">
      <c r="A1461" s="1">
        <v>173563</v>
      </c>
      <c r="B1461" t="s">
        <v>3030</v>
      </c>
    </row>
    <row r="1462" spans="1:2" x14ac:dyDescent="0.25">
      <c r="A1462" s="1">
        <v>173565</v>
      </c>
      <c r="B1462" t="s">
        <v>3030</v>
      </c>
    </row>
    <row r="1463" spans="1:2" x14ac:dyDescent="0.25">
      <c r="A1463" s="1">
        <v>173567</v>
      </c>
      <c r="B1463" t="s">
        <v>3030</v>
      </c>
    </row>
    <row r="1464" spans="1:2" x14ac:dyDescent="0.25">
      <c r="A1464" s="1">
        <v>173594</v>
      </c>
      <c r="B1464" t="s">
        <v>3030</v>
      </c>
    </row>
    <row r="1465" spans="1:2" x14ac:dyDescent="0.25">
      <c r="A1465" s="1">
        <v>173721</v>
      </c>
      <c r="B1465" t="s">
        <v>3030</v>
      </c>
    </row>
    <row r="1466" spans="1:2" x14ac:dyDescent="0.25">
      <c r="A1466" s="1">
        <v>173726</v>
      </c>
      <c r="B1466" t="s">
        <v>3030</v>
      </c>
    </row>
    <row r="1467" spans="1:2" x14ac:dyDescent="0.25">
      <c r="A1467" s="1">
        <v>173786</v>
      </c>
      <c r="B1467" t="s">
        <v>3030</v>
      </c>
    </row>
    <row r="1468" spans="1:2" x14ac:dyDescent="0.25">
      <c r="A1468" s="1">
        <v>173822</v>
      </c>
      <c r="B1468" t="s">
        <v>3030</v>
      </c>
    </row>
    <row r="1469" spans="1:2" x14ac:dyDescent="0.25">
      <c r="A1469" s="1">
        <v>173823</v>
      </c>
      <c r="B1469" t="s">
        <v>3030</v>
      </c>
    </row>
    <row r="1470" spans="1:2" x14ac:dyDescent="0.25">
      <c r="A1470" s="1">
        <v>173849</v>
      </c>
      <c r="B1470" t="s">
        <v>3030</v>
      </c>
    </row>
    <row r="1471" spans="1:2" x14ac:dyDescent="0.25">
      <c r="A1471" s="1">
        <v>173917</v>
      </c>
      <c r="B1471" t="s">
        <v>3030</v>
      </c>
    </row>
    <row r="1472" spans="1:2" x14ac:dyDescent="0.25">
      <c r="A1472" s="1">
        <v>173977</v>
      </c>
      <c r="B1472" t="s">
        <v>3030</v>
      </c>
    </row>
    <row r="1473" spans="1:2" x14ac:dyDescent="0.25">
      <c r="A1473" s="1">
        <v>173983</v>
      </c>
      <c r="B1473" t="s">
        <v>3030</v>
      </c>
    </row>
    <row r="1474" spans="1:2" x14ac:dyDescent="0.25">
      <c r="A1474" s="1">
        <v>174047</v>
      </c>
      <c r="B1474" t="s">
        <v>3030</v>
      </c>
    </row>
    <row r="1475" spans="1:2" x14ac:dyDescent="0.25">
      <c r="A1475" s="1">
        <v>174169</v>
      </c>
      <c r="B1475" t="s">
        <v>3030</v>
      </c>
    </row>
    <row r="1476" spans="1:2" x14ac:dyDescent="0.25">
      <c r="A1476" s="1">
        <v>174171</v>
      </c>
      <c r="B1476" t="s">
        <v>3030</v>
      </c>
    </row>
    <row r="1477" spans="1:2" x14ac:dyDescent="0.25">
      <c r="A1477" s="1">
        <v>174201</v>
      </c>
      <c r="B1477" t="s">
        <v>3030</v>
      </c>
    </row>
    <row r="1478" spans="1:2" x14ac:dyDescent="0.25">
      <c r="A1478" s="1">
        <v>174239</v>
      </c>
      <c r="B1478" t="s">
        <v>3030</v>
      </c>
    </row>
    <row r="1479" spans="1:2" x14ac:dyDescent="0.25">
      <c r="A1479" s="1">
        <v>174269</v>
      </c>
      <c r="B1479" t="s">
        <v>3030</v>
      </c>
    </row>
    <row r="1480" spans="1:2" x14ac:dyDescent="0.25">
      <c r="A1480" s="1">
        <v>174297</v>
      </c>
      <c r="B1480" t="s">
        <v>3030</v>
      </c>
    </row>
    <row r="1481" spans="1:2" x14ac:dyDescent="0.25">
      <c r="A1481" s="1">
        <v>174300</v>
      </c>
      <c r="B1481" t="s">
        <v>3030</v>
      </c>
    </row>
    <row r="1482" spans="1:2" x14ac:dyDescent="0.25">
      <c r="A1482" s="1">
        <v>174395</v>
      </c>
      <c r="B1482" t="s">
        <v>3030</v>
      </c>
    </row>
    <row r="1483" spans="1:2" x14ac:dyDescent="0.25">
      <c r="A1483" s="1">
        <v>174553</v>
      </c>
      <c r="B1483" t="s">
        <v>3030</v>
      </c>
    </row>
    <row r="1484" spans="1:2" x14ac:dyDescent="0.25">
      <c r="A1484" s="1">
        <v>174559</v>
      </c>
      <c r="B1484" t="s">
        <v>3030</v>
      </c>
    </row>
    <row r="1485" spans="1:2" x14ac:dyDescent="0.25">
      <c r="A1485" s="1">
        <v>174584</v>
      </c>
      <c r="B1485" t="s">
        <v>3030</v>
      </c>
    </row>
    <row r="1486" spans="1:2" x14ac:dyDescent="0.25">
      <c r="A1486" s="1">
        <v>174648</v>
      </c>
      <c r="B1486" t="s">
        <v>3030</v>
      </c>
    </row>
    <row r="1487" spans="1:2" x14ac:dyDescent="0.25">
      <c r="A1487" s="1">
        <v>174713</v>
      </c>
      <c r="B1487" t="s">
        <v>3030</v>
      </c>
    </row>
    <row r="1488" spans="1:2" x14ac:dyDescent="0.25">
      <c r="A1488" s="1">
        <v>174813</v>
      </c>
      <c r="B1488" t="s">
        <v>3030</v>
      </c>
    </row>
    <row r="1489" spans="1:2" x14ac:dyDescent="0.25">
      <c r="A1489" s="1">
        <v>174872</v>
      </c>
      <c r="B1489" t="s">
        <v>3030</v>
      </c>
    </row>
    <row r="1490" spans="1:2" x14ac:dyDescent="0.25">
      <c r="A1490" s="1">
        <v>174876</v>
      </c>
      <c r="B1490" t="s">
        <v>3030</v>
      </c>
    </row>
    <row r="1491" spans="1:2" x14ac:dyDescent="0.25">
      <c r="A1491" s="1">
        <v>174879</v>
      </c>
      <c r="B1491" t="s">
        <v>3030</v>
      </c>
    </row>
    <row r="1492" spans="1:2" x14ac:dyDescent="0.25">
      <c r="A1492" s="1">
        <v>174937</v>
      </c>
      <c r="B1492" t="s">
        <v>3030</v>
      </c>
    </row>
    <row r="1493" spans="1:2" x14ac:dyDescent="0.25">
      <c r="A1493" s="1">
        <v>174938</v>
      </c>
      <c r="B1493" t="s">
        <v>3030</v>
      </c>
    </row>
    <row r="1494" spans="1:2" x14ac:dyDescent="0.25">
      <c r="A1494" s="1">
        <v>174940</v>
      </c>
      <c r="B1494" t="s">
        <v>3030</v>
      </c>
    </row>
    <row r="1495" spans="1:2" x14ac:dyDescent="0.25">
      <c r="A1495" s="1">
        <v>174971</v>
      </c>
      <c r="B1495" t="s">
        <v>3030</v>
      </c>
    </row>
    <row r="1496" spans="1:2" x14ac:dyDescent="0.25">
      <c r="A1496" s="1">
        <v>174975</v>
      </c>
      <c r="B1496" t="s">
        <v>3030</v>
      </c>
    </row>
    <row r="1497" spans="1:2" x14ac:dyDescent="0.25">
      <c r="A1497" s="1">
        <v>175035</v>
      </c>
      <c r="B1497" t="s">
        <v>3030</v>
      </c>
    </row>
    <row r="1498" spans="1:2" x14ac:dyDescent="0.25">
      <c r="A1498" s="1">
        <v>175128</v>
      </c>
      <c r="B1498" t="s">
        <v>3030</v>
      </c>
    </row>
    <row r="1499" spans="1:2" x14ac:dyDescent="0.25">
      <c r="A1499" s="1">
        <v>175130</v>
      </c>
      <c r="B1499" t="s">
        <v>3030</v>
      </c>
    </row>
    <row r="1500" spans="1:2" x14ac:dyDescent="0.25">
      <c r="A1500" s="1">
        <v>175195</v>
      </c>
      <c r="B1500" t="s">
        <v>3030</v>
      </c>
    </row>
    <row r="1501" spans="1:2" x14ac:dyDescent="0.25">
      <c r="A1501" s="1">
        <v>175292</v>
      </c>
      <c r="B1501" t="s">
        <v>3030</v>
      </c>
    </row>
    <row r="1502" spans="1:2" x14ac:dyDescent="0.25">
      <c r="A1502" s="1">
        <v>175321</v>
      </c>
      <c r="B1502" t="s">
        <v>3030</v>
      </c>
    </row>
    <row r="1503" spans="1:2" x14ac:dyDescent="0.25">
      <c r="A1503" s="1">
        <v>175324</v>
      </c>
      <c r="B1503" t="s">
        <v>3030</v>
      </c>
    </row>
    <row r="1504" spans="1:2" x14ac:dyDescent="0.25">
      <c r="A1504" s="1">
        <v>175326</v>
      </c>
      <c r="B1504" t="s">
        <v>3030</v>
      </c>
    </row>
    <row r="1505" spans="1:2" x14ac:dyDescent="0.25">
      <c r="A1505" s="1">
        <v>175416</v>
      </c>
      <c r="B1505" t="s">
        <v>3030</v>
      </c>
    </row>
    <row r="1506" spans="1:2" x14ac:dyDescent="0.25">
      <c r="A1506" s="1">
        <v>175448</v>
      </c>
      <c r="B1506" t="s">
        <v>3030</v>
      </c>
    </row>
    <row r="1507" spans="1:2" x14ac:dyDescent="0.25">
      <c r="A1507" s="1">
        <v>175512</v>
      </c>
      <c r="B1507" t="s">
        <v>3030</v>
      </c>
    </row>
    <row r="1508" spans="1:2" x14ac:dyDescent="0.25">
      <c r="A1508" s="1">
        <v>175576</v>
      </c>
      <c r="B1508" t="s">
        <v>3030</v>
      </c>
    </row>
    <row r="1509" spans="1:2" x14ac:dyDescent="0.25">
      <c r="A1509" s="1">
        <v>175578</v>
      </c>
      <c r="B1509" t="s">
        <v>3030</v>
      </c>
    </row>
    <row r="1510" spans="1:2" x14ac:dyDescent="0.25">
      <c r="A1510" s="1">
        <v>175580</v>
      </c>
      <c r="B1510" t="s">
        <v>3030</v>
      </c>
    </row>
    <row r="1511" spans="1:2" x14ac:dyDescent="0.25">
      <c r="A1511" s="1">
        <v>175672</v>
      </c>
      <c r="B1511" t="s">
        <v>3030</v>
      </c>
    </row>
    <row r="1512" spans="1:2" x14ac:dyDescent="0.25">
      <c r="A1512" s="1">
        <v>175673</v>
      </c>
      <c r="B1512" t="s">
        <v>3030</v>
      </c>
    </row>
    <row r="1513" spans="1:2" x14ac:dyDescent="0.25">
      <c r="A1513" s="1">
        <v>175676</v>
      </c>
      <c r="B1513" t="s">
        <v>3030</v>
      </c>
    </row>
    <row r="1514" spans="1:2" x14ac:dyDescent="0.25">
      <c r="A1514" s="1">
        <v>175999</v>
      </c>
      <c r="B1514" t="s">
        <v>3030</v>
      </c>
    </row>
    <row r="1515" spans="1:2" x14ac:dyDescent="0.25">
      <c r="A1515" s="1">
        <v>176024</v>
      </c>
      <c r="B1515" t="s">
        <v>3030</v>
      </c>
    </row>
    <row r="1516" spans="1:2" x14ac:dyDescent="0.25">
      <c r="A1516" s="1">
        <v>176026</v>
      </c>
      <c r="B1516" t="s">
        <v>3030</v>
      </c>
    </row>
    <row r="1517" spans="1:2" x14ac:dyDescent="0.25">
      <c r="A1517" s="1">
        <v>176029</v>
      </c>
      <c r="B1517" t="s">
        <v>3030</v>
      </c>
    </row>
    <row r="1518" spans="1:2" x14ac:dyDescent="0.25">
      <c r="A1518" s="1">
        <v>176120</v>
      </c>
      <c r="B1518" t="s">
        <v>3030</v>
      </c>
    </row>
    <row r="1519" spans="1:2" x14ac:dyDescent="0.25">
      <c r="A1519" s="1">
        <v>176190</v>
      </c>
      <c r="B1519" t="s">
        <v>3030</v>
      </c>
    </row>
    <row r="1520" spans="1:2" x14ac:dyDescent="0.25">
      <c r="A1520" s="1">
        <v>176248</v>
      </c>
      <c r="B1520" t="s">
        <v>3030</v>
      </c>
    </row>
    <row r="1521" spans="1:2" x14ac:dyDescent="0.25">
      <c r="A1521" s="1">
        <v>176378</v>
      </c>
      <c r="B1521" t="s">
        <v>3030</v>
      </c>
    </row>
    <row r="1522" spans="1:2" x14ac:dyDescent="0.25">
      <c r="A1522" s="1">
        <v>176382</v>
      </c>
      <c r="B1522" t="s">
        <v>3030</v>
      </c>
    </row>
    <row r="1523" spans="1:2" x14ac:dyDescent="0.25">
      <c r="A1523" s="1">
        <v>176410</v>
      </c>
      <c r="B1523" t="s">
        <v>3030</v>
      </c>
    </row>
    <row r="1524" spans="1:2" x14ac:dyDescent="0.25">
      <c r="A1524" s="1">
        <v>176443</v>
      </c>
      <c r="B1524" t="s">
        <v>3030</v>
      </c>
    </row>
    <row r="1525" spans="1:2" x14ac:dyDescent="0.25">
      <c r="A1525" s="1">
        <v>176511</v>
      </c>
      <c r="B1525" t="s">
        <v>3030</v>
      </c>
    </row>
    <row r="1526" spans="1:2" x14ac:dyDescent="0.25">
      <c r="A1526" s="1">
        <v>176536</v>
      </c>
      <c r="B1526" t="s">
        <v>3030</v>
      </c>
    </row>
    <row r="1527" spans="1:2" x14ac:dyDescent="0.25">
      <c r="A1527" s="1">
        <v>176572</v>
      </c>
      <c r="B1527" t="s">
        <v>3030</v>
      </c>
    </row>
    <row r="1528" spans="1:2" x14ac:dyDescent="0.25">
      <c r="A1528" s="1">
        <v>176698</v>
      </c>
      <c r="B1528" t="s">
        <v>3030</v>
      </c>
    </row>
    <row r="1529" spans="1:2" x14ac:dyDescent="0.25">
      <c r="A1529" s="1">
        <v>176825</v>
      </c>
      <c r="B1529" t="s">
        <v>3030</v>
      </c>
    </row>
    <row r="1530" spans="1:2" x14ac:dyDescent="0.25">
      <c r="A1530" s="1">
        <v>176955</v>
      </c>
      <c r="B1530" t="s">
        <v>3030</v>
      </c>
    </row>
    <row r="1531" spans="1:2" x14ac:dyDescent="0.25">
      <c r="A1531" s="1">
        <v>177051</v>
      </c>
      <c r="B1531" t="s">
        <v>3030</v>
      </c>
    </row>
    <row r="1532" spans="1:2" x14ac:dyDescent="0.25">
      <c r="A1532" s="1">
        <v>177053</v>
      </c>
      <c r="B1532" t="s">
        <v>3030</v>
      </c>
    </row>
    <row r="1533" spans="1:2" x14ac:dyDescent="0.25">
      <c r="A1533" s="1">
        <v>177081</v>
      </c>
      <c r="B1533" t="s">
        <v>3030</v>
      </c>
    </row>
    <row r="1534" spans="1:2" x14ac:dyDescent="0.25">
      <c r="A1534" s="1">
        <v>177151</v>
      </c>
      <c r="B1534" t="s">
        <v>3030</v>
      </c>
    </row>
    <row r="1535" spans="1:2" x14ac:dyDescent="0.25">
      <c r="A1535" s="1">
        <v>177180</v>
      </c>
      <c r="B1535" t="s">
        <v>3030</v>
      </c>
    </row>
    <row r="1536" spans="1:2" x14ac:dyDescent="0.25">
      <c r="A1536" s="1">
        <v>177214</v>
      </c>
      <c r="B1536" t="s">
        <v>3030</v>
      </c>
    </row>
    <row r="1537" spans="1:2" x14ac:dyDescent="0.25">
      <c r="A1537" s="1">
        <v>177243</v>
      </c>
      <c r="B1537" t="s">
        <v>3030</v>
      </c>
    </row>
    <row r="1538" spans="1:2" x14ac:dyDescent="0.25">
      <c r="A1538" s="1">
        <v>177274</v>
      </c>
      <c r="B1538" t="s">
        <v>3030</v>
      </c>
    </row>
    <row r="1539" spans="1:2" x14ac:dyDescent="0.25">
      <c r="A1539" s="1">
        <v>177279</v>
      </c>
      <c r="B1539" t="s">
        <v>3030</v>
      </c>
    </row>
    <row r="1540" spans="1:2" x14ac:dyDescent="0.25">
      <c r="A1540" s="1">
        <v>177336</v>
      </c>
      <c r="B1540" t="s">
        <v>3030</v>
      </c>
    </row>
    <row r="1541" spans="1:2" x14ac:dyDescent="0.25">
      <c r="A1541" s="1">
        <v>177371</v>
      </c>
      <c r="B1541" t="s">
        <v>3030</v>
      </c>
    </row>
    <row r="1542" spans="1:2" x14ac:dyDescent="0.25">
      <c r="A1542" s="1">
        <v>177401</v>
      </c>
      <c r="B1542" t="s">
        <v>3030</v>
      </c>
    </row>
    <row r="1543" spans="1:2" x14ac:dyDescent="0.25">
      <c r="A1543" s="1">
        <v>177407</v>
      </c>
      <c r="B1543" t="s">
        <v>3030</v>
      </c>
    </row>
    <row r="1544" spans="1:2" x14ac:dyDescent="0.25">
      <c r="A1544" s="1">
        <v>177464</v>
      </c>
      <c r="B1544" t="s">
        <v>3030</v>
      </c>
    </row>
    <row r="1545" spans="1:2" x14ac:dyDescent="0.25">
      <c r="A1545" s="1">
        <v>177501</v>
      </c>
      <c r="B1545" t="s">
        <v>3030</v>
      </c>
    </row>
    <row r="1546" spans="1:2" x14ac:dyDescent="0.25">
      <c r="A1546" s="1">
        <v>177534</v>
      </c>
      <c r="B1546" t="s">
        <v>3030</v>
      </c>
    </row>
    <row r="1547" spans="1:2" x14ac:dyDescent="0.25">
      <c r="A1547" s="1">
        <v>177656</v>
      </c>
      <c r="B1547" t="s">
        <v>3030</v>
      </c>
    </row>
    <row r="1548" spans="1:2" x14ac:dyDescent="0.25">
      <c r="A1548" s="1">
        <v>177786</v>
      </c>
      <c r="B1548" t="s">
        <v>3030</v>
      </c>
    </row>
    <row r="1549" spans="1:2" x14ac:dyDescent="0.25">
      <c r="A1549" s="1">
        <v>177850</v>
      </c>
      <c r="B1549" t="s">
        <v>3030</v>
      </c>
    </row>
    <row r="1550" spans="1:2" x14ac:dyDescent="0.25">
      <c r="A1550" s="1">
        <v>177886</v>
      </c>
      <c r="B1550" t="s">
        <v>3030</v>
      </c>
    </row>
    <row r="1551" spans="1:2" x14ac:dyDescent="0.25">
      <c r="A1551" s="1">
        <v>178011</v>
      </c>
      <c r="B1551" t="s">
        <v>3030</v>
      </c>
    </row>
    <row r="1552" spans="1:2" x14ac:dyDescent="0.25">
      <c r="A1552" s="1">
        <v>178040</v>
      </c>
      <c r="B1552" t="s">
        <v>3030</v>
      </c>
    </row>
    <row r="1553" spans="1:2" x14ac:dyDescent="0.25">
      <c r="A1553" s="1">
        <v>178170</v>
      </c>
      <c r="B1553" t="s">
        <v>3030</v>
      </c>
    </row>
    <row r="1554" spans="1:2" x14ac:dyDescent="0.25">
      <c r="A1554" s="1">
        <v>178234</v>
      </c>
      <c r="B1554" t="s">
        <v>3030</v>
      </c>
    </row>
    <row r="1555" spans="1:2" x14ac:dyDescent="0.25">
      <c r="A1555" s="1">
        <v>178235</v>
      </c>
      <c r="B1555" t="s">
        <v>3030</v>
      </c>
    </row>
    <row r="1556" spans="1:2" x14ac:dyDescent="0.25">
      <c r="A1556" s="1">
        <v>178362</v>
      </c>
      <c r="B1556" t="s">
        <v>3030</v>
      </c>
    </row>
    <row r="1557" spans="1:2" x14ac:dyDescent="0.25">
      <c r="A1557" s="1">
        <v>178392</v>
      </c>
      <c r="B1557" t="s">
        <v>3030</v>
      </c>
    </row>
    <row r="1558" spans="1:2" x14ac:dyDescent="0.25">
      <c r="A1558" s="1">
        <v>178425</v>
      </c>
      <c r="B1558" t="s">
        <v>3030</v>
      </c>
    </row>
    <row r="1559" spans="1:2" x14ac:dyDescent="0.25">
      <c r="A1559" s="1">
        <v>178431</v>
      </c>
      <c r="B1559" t="s">
        <v>3030</v>
      </c>
    </row>
    <row r="1560" spans="1:2" x14ac:dyDescent="0.25">
      <c r="A1560" s="1">
        <v>178520</v>
      </c>
      <c r="B1560" t="s">
        <v>3030</v>
      </c>
    </row>
    <row r="1561" spans="1:2" x14ac:dyDescent="0.25">
      <c r="A1561" s="1">
        <v>178621</v>
      </c>
      <c r="B1561" t="s">
        <v>3030</v>
      </c>
    </row>
    <row r="1562" spans="1:2" x14ac:dyDescent="0.25">
      <c r="A1562" s="1">
        <v>178648</v>
      </c>
      <c r="B1562" t="s">
        <v>3030</v>
      </c>
    </row>
    <row r="1563" spans="1:2" x14ac:dyDescent="0.25">
      <c r="A1563" s="1">
        <v>178650</v>
      </c>
      <c r="B1563" t="s">
        <v>3030</v>
      </c>
    </row>
    <row r="1564" spans="1:2" x14ac:dyDescent="0.25">
      <c r="A1564" s="1">
        <v>178651</v>
      </c>
      <c r="B1564" t="s">
        <v>3030</v>
      </c>
    </row>
    <row r="1565" spans="1:2" x14ac:dyDescent="0.25">
      <c r="A1565" s="1">
        <v>178749</v>
      </c>
      <c r="B1565" t="s">
        <v>3030</v>
      </c>
    </row>
    <row r="1566" spans="1:2" x14ac:dyDescent="0.25">
      <c r="A1566" s="1">
        <v>178776</v>
      </c>
      <c r="B1566" t="s">
        <v>3030</v>
      </c>
    </row>
    <row r="1567" spans="1:2" x14ac:dyDescent="0.25">
      <c r="A1567" s="1">
        <v>178777</v>
      </c>
      <c r="B1567" t="s">
        <v>3030</v>
      </c>
    </row>
    <row r="1568" spans="1:2" x14ac:dyDescent="0.25">
      <c r="A1568" s="1">
        <v>178840</v>
      </c>
      <c r="B1568" t="s">
        <v>3030</v>
      </c>
    </row>
    <row r="1569" spans="1:2" x14ac:dyDescent="0.25">
      <c r="A1569" s="1">
        <v>178846</v>
      </c>
      <c r="B1569" t="s">
        <v>3030</v>
      </c>
    </row>
    <row r="1570" spans="1:2" x14ac:dyDescent="0.25">
      <c r="A1570" s="1">
        <v>178874</v>
      </c>
      <c r="B1570" t="s">
        <v>3030</v>
      </c>
    </row>
    <row r="1571" spans="1:2" x14ac:dyDescent="0.25">
      <c r="A1571" s="1">
        <v>178875</v>
      </c>
      <c r="B1571" t="s">
        <v>3030</v>
      </c>
    </row>
    <row r="1572" spans="1:2" x14ac:dyDescent="0.25">
      <c r="A1572" s="1">
        <v>179006</v>
      </c>
      <c r="B1572" t="s">
        <v>3030</v>
      </c>
    </row>
    <row r="1573" spans="1:2" x14ac:dyDescent="0.25">
      <c r="A1573" s="1">
        <v>179101</v>
      </c>
      <c r="B1573" t="s">
        <v>3030</v>
      </c>
    </row>
    <row r="1574" spans="1:2" x14ac:dyDescent="0.25">
      <c r="A1574" s="1">
        <v>179291</v>
      </c>
      <c r="B1574" t="s">
        <v>3030</v>
      </c>
    </row>
    <row r="1575" spans="1:2" x14ac:dyDescent="0.25">
      <c r="A1575" s="1">
        <v>179418</v>
      </c>
      <c r="B1575" t="s">
        <v>3030</v>
      </c>
    </row>
    <row r="1576" spans="1:2" x14ac:dyDescent="0.25">
      <c r="A1576" s="1">
        <v>179420</v>
      </c>
      <c r="B1576" t="s">
        <v>3030</v>
      </c>
    </row>
    <row r="1577" spans="1:2" x14ac:dyDescent="0.25">
      <c r="A1577" s="1">
        <v>179452</v>
      </c>
      <c r="B1577" t="s">
        <v>3030</v>
      </c>
    </row>
    <row r="1578" spans="1:2" x14ac:dyDescent="0.25">
      <c r="A1578" s="1">
        <v>179514</v>
      </c>
      <c r="B1578" t="s">
        <v>3030</v>
      </c>
    </row>
    <row r="1579" spans="1:2" x14ac:dyDescent="0.25">
      <c r="A1579" s="1">
        <v>179768</v>
      </c>
      <c r="B1579" t="s">
        <v>3030</v>
      </c>
    </row>
    <row r="1580" spans="1:2" x14ac:dyDescent="0.25">
      <c r="A1580" s="1">
        <v>179837</v>
      </c>
      <c r="B1580" t="s">
        <v>3030</v>
      </c>
    </row>
    <row r="1581" spans="1:2" x14ac:dyDescent="0.25">
      <c r="A1581" s="1">
        <v>179900</v>
      </c>
      <c r="B1581" t="s">
        <v>3030</v>
      </c>
    </row>
    <row r="1582" spans="1:2" x14ac:dyDescent="0.25">
      <c r="A1582" s="1">
        <v>179931</v>
      </c>
      <c r="B1582" t="s">
        <v>3030</v>
      </c>
    </row>
    <row r="1583" spans="1:2" x14ac:dyDescent="0.25">
      <c r="A1583" s="1">
        <v>180025</v>
      </c>
      <c r="B1583" t="s">
        <v>3030</v>
      </c>
    </row>
    <row r="1584" spans="1:2" x14ac:dyDescent="0.25">
      <c r="A1584" s="1">
        <v>180058</v>
      </c>
      <c r="B1584" t="s">
        <v>3030</v>
      </c>
    </row>
    <row r="1585" spans="1:2" x14ac:dyDescent="0.25">
      <c r="A1585" s="1">
        <v>180059</v>
      </c>
      <c r="B1585" t="s">
        <v>3030</v>
      </c>
    </row>
    <row r="1586" spans="1:2" x14ac:dyDescent="0.25">
      <c r="A1586" s="1">
        <v>180061</v>
      </c>
      <c r="B1586" t="s">
        <v>3030</v>
      </c>
    </row>
    <row r="1587" spans="1:2" x14ac:dyDescent="0.25">
      <c r="A1587" s="1">
        <v>180216</v>
      </c>
      <c r="B1587" t="s">
        <v>3030</v>
      </c>
    </row>
    <row r="1588" spans="1:2" x14ac:dyDescent="0.25">
      <c r="A1588" s="1">
        <v>180287</v>
      </c>
      <c r="B1588" t="s">
        <v>3030</v>
      </c>
    </row>
    <row r="1589" spans="1:2" x14ac:dyDescent="0.25">
      <c r="A1589" s="1">
        <v>180381</v>
      </c>
      <c r="B1589" t="s">
        <v>3030</v>
      </c>
    </row>
    <row r="1590" spans="1:2" x14ac:dyDescent="0.25">
      <c r="A1590" s="1">
        <v>180412</v>
      </c>
      <c r="B1590" t="s">
        <v>3030</v>
      </c>
    </row>
    <row r="1591" spans="1:2" x14ac:dyDescent="0.25">
      <c r="A1591" s="1">
        <v>180507</v>
      </c>
      <c r="B1591" t="s">
        <v>3030</v>
      </c>
    </row>
    <row r="1592" spans="1:2" x14ac:dyDescent="0.25">
      <c r="A1592" s="1">
        <v>180633</v>
      </c>
      <c r="B1592" t="s">
        <v>3030</v>
      </c>
    </row>
    <row r="1593" spans="1:2" x14ac:dyDescent="0.25">
      <c r="A1593" s="1">
        <v>180638</v>
      </c>
      <c r="B1593" t="s">
        <v>3030</v>
      </c>
    </row>
    <row r="1594" spans="1:2" x14ac:dyDescent="0.25">
      <c r="A1594" s="1">
        <v>180639</v>
      </c>
      <c r="B1594" t="s">
        <v>3030</v>
      </c>
    </row>
    <row r="1595" spans="1:2" x14ac:dyDescent="0.25">
      <c r="A1595" s="1">
        <v>180698</v>
      </c>
      <c r="B1595" t="s">
        <v>3030</v>
      </c>
    </row>
    <row r="1596" spans="1:2" x14ac:dyDescent="0.25">
      <c r="A1596" s="1">
        <v>180700</v>
      </c>
      <c r="B1596" t="s">
        <v>3030</v>
      </c>
    </row>
    <row r="1597" spans="1:2" x14ac:dyDescent="0.25">
      <c r="A1597" s="1">
        <v>180760</v>
      </c>
      <c r="B1597" t="s">
        <v>3030</v>
      </c>
    </row>
    <row r="1598" spans="1:2" x14ac:dyDescent="0.25">
      <c r="A1598" s="1">
        <v>180767</v>
      </c>
      <c r="B1598" t="s">
        <v>3030</v>
      </c>
    </row>
    <row r="1599" spans="1:2" x14ac:dyDescent="0.25">
      <c r="A1599" s="1">
        <v>180798</v>
      </c>
      <c r="B1599" t="s">
        <v>3030</v>
      </c>
    </row>
    <row r="1600" spans="1:2" x14ac:dyDescent="0.25">
      <c r="A1600" s="1">
        <v>180861</v>
      </c>
      <c r="B1600" t="s">
        <v>3030</v>
      </c>
    </row>
    <row r="1601" spans="1:2" x14ac:dyDescent="0.25">
      <c r="A1601" s="1">
        <v>180894</v>
      </c>
      <c r="B1601" t="s">
        <v>3030</v>
      </c>
    </row>
    <row r="1602" spans="1:2" x14ac:dyDescent="0.25">
      <c r="A1602" s="1">
        <v>180922</v>
      </c>
      <c r="B1602" t="s">
        <v>3030</v>
      </c>
    </row>
    <row r="1603" spans="1:2" x14ac:dyDescent="0.25">
      <c r="A1603" s="1">
        <v>181054</v>
      </c>
      <c r="B1603" t="s">
        <v>3030</v>
      </c>
    </row>
    <row r="1604" spans="1:2" x14ac:dyDescent="0.25">
      <c r="A1604" s="1">
        <v>181084</v>
      </c>
      <c r="B1604" t="s">
        <v>3030</v>
      </c>
    </row>
    <row r="1605" spans="1:2" x14ac:dyDescent="0.25">
      <c r="A1605" s="1">
        <v>181147</v>
      </c>
      <c r="B1605" t="s">
        <v>3030</v>
      </c>
    </row>
    <row r="1606" spans="1:2" x14ac:dyDescent="0.25">
      <c r="A1606" s="1">
        <v>181181</v>
      </c>
      <c r="B1606" t="s">
        <v>3030</v>
      </c>
    </row>
    <row r="1607" spans="1:2" x14ac:dyDescent="0.25">
      <c r="A1607" s="1">
        <v>181278</v>
      </c>
      <c r="B1607" t="s">
        <v>3030</v>
      </c>
    </row>
    <row r="1608" spans="1:2" x14ac:dyDescent="0.25">
      <c r="A1608" s="1">
        <v>181342</v>
      </c>
      <c r="B1608" t="s">
        <v>3030</v>
      </c>
    </row>
    <row r="1609" spans="1:2" x14ac:dyDescent="0.25">
      <c r="A1609" s="1">
        <v>181372</v>
      </c>
      <c r="B1609" t="s">
        <v>3030</v>
      </c>
    </row>
    <row r="1610" spans="1:2" x14ac:dyDescent="0.25">
      <c r="A1610" s="1">
        <v>181434</v>
      </c>
      <c r="B1610" t="s">
        <v>3030</v>
      </c>
    </row>
    <row r="1611" spans="1:2" x14ac:dyDescent="0.25">
      <c r="A1611" s="1">
        <v>181500</v>
      </c>
      <c r="B1611" t="s">
        <v>3030</v>
      </c>
    </row>
    <row r="1612" spans="1:2" x14ac:dyDescent="0.25">
      <c r="A1612" s="1">
        <v>181528</v>
      </c>
      <c r="B1612" t="s">
        <v>3030</v>
      </c>
    </row>
    <row r="1613" spans="1:2" x14ac:dyDescent="0.25">
      <c r="A1613" s="1">
        <v>181566</v>
      </c>
      <c r="B1613" t="s">
        <v>3030</v>
      </c>
    </row>
    <row r="1614" spans="1:2" x14ac:dyDescent="0.25">
      <c r="A1614" s="1">
        <v>181688</v>
      </c>
      <c r="B1614" t="s">
        <v>3030</v>
      </c>
    </row>
    <row r="1615" spans="1:2" x14ac:dyDescent="0.25">
      <c r="A1615" s="1">
        <v>181755</v>
      </c>
      <c r="B1615" t="s">
        <v>3030</v>
      </c>
    </row>
    <row r="1616" spans="1:2" x14ac:dyDescent="0.25">
      <c r="A1616" s="1">
        <v>181759</v>
      </c>
      <c r="B1616" t="s">
        <v>3030</v>
      </c>
    </row>
    <row r="1617" spans="1:2" x14ac:dyDescent="0.25">
      <c r="A1617" s="1">
        <v>181784</v>
      </c>
      <c r="B1617" t="s">
        <v>3030</v>
      </c>
    </row>
    <row r="1618" spans="1:2" x14ac:dyDescent="0.25">
      <c r="A1618" s="1">
        <v>181851</v>
      </c>
      <c r="B1618" t="s">
        <v>3030</v>
      </c>
    </row>
    <row r="1619" spans="1:2" x14ac:dyDescent="0.25">
      <c r="A1619" s="1">
        <v>181914</v>
      </c>
      <c r="B1619" t="s">
        <v>3030</v>
      </c>
    </row>
    <row r="1620" spans="1:2" x14ac:dyDescent="0.25">
      <c r="A1620" s="1">
        <v>182015</v>
      </c>
      <c r="B1620" t="s">
        <v>3030</v>
      </c>
    </row>
    <row r="1621" spans="1:2" x14ac:dyDescent="0.25">
      <c r="A1621" s="1">
        <v>182072</v>
      </c>
      <c r="B1621" t="s">
        <v>3030</v>
      </c>
    </row>
    <row r="1622" spans="1:2" x14ac:dyDescent="0.25">
      <c r="A1622" s="1">
        <v>182075</v>
      </c>
      <c r="B1622" t="s">
        <v>3030</v>
      </c>
    </row>
    <row r="1623" spans="1:2" x14ac:dyDescent="0.25">
      <c r="A1623" s="1">
        <v>182170</v>
      </c>
      <c r="B1623" t="s">
        <v>3030</v>
      </c>
    </row>
    <row r="1624" spans="1:2" x14ac:dyDescent="0.25">
      <c r="A1624" s="1">
        <v>182233</v>
      </c>
      <c r="B1624" t="s">
        <v>3030</v>
      </c>
    </row>
    <row r="1625" spans="1:2" x14ac:dyDescent="0.25">
      <c r="A1625" s="1">
        <v>182365</v>
      </c>
      <c r="B1625" t="s">
        <v>3030</v>
      </c>
    </row>
    <row r="1626" spans="1:2" x14ac:dyDescent="0.25">
      <c r="A1626" s="1">
        <v>182392</v>
      </c>
      <c r="B1626" t="s">
        <v>3030</v>
      </c>
    </row>
    <row r="1627" spans="1:2" x14ac:dyDescent="0.25">
      <c r="A1627" s="1">
        <v>182492</v>
      </c>
      <c r="B1627" t="s">
        <v>3030</v>
      </c>
    </row>
    <row r="1628" spans="1:2" x14ac:dyDescent="0.25">
      <c r="A1628" s="1">
        <v>182559</v>
      </c>
      <c r="B1628" t="s">
        <v>3030</v>
      </c>
    </row>
    <row r="1629" spans="1:2" x14ac:dyDescent="0.25">
      <c r="A1629" s="1">
        <v>182586</v>
      </c>
      <c r="B1629" t="s">
        <v>3030</v>
      </c>
    </row>
    <row r="1630" spans="1:2" x14ac:dyDescent="0.25">
      <c r="A1630" s="1">
        <v>182680</v>
      </c>
      <c r="B1630" t="s">
        <v>3030</v>
      </c>
    </row>
    <row r="1631" spans="1:2" x14ac:dyDescent="0.25">
      <c r="A1631" s="1">
        <v>182681</v>
      </c>
      <c r="B1631" t="s">
        <v>3030</v>
      </c>
    </row>
    <row r="1632" spans="1:2" x14ac:dyDescent="0.25">
      <c r="A1632" s="1">
        <v>182683</v>
      </c>
      <c r="B1632" t="s">
        <v>3030</v>
      </c>
    </row>
    <row r="1633" spans="1:2" x14ac:dyDescent="0.25">
      <c r="A1633" s="1">
        <v>182750</v>
      </c>
      <c r="B1633" t="s">
        <v>3030</v>
      </c>
    </row>
    <row r="1634" spans="1:2" x14ac:dyDescent="0.25">
      <c r="A1634" s="1">
        <v>182781</v>
      </c>
      <c r="B1634" t="s">
        <v>3030</v>
      </c>
    </row>
    <row r="1635" spans="1:2" x14ac:dyDescent="0.25">
      <c r="A1635" s="1">
        <v>182906</v>
      </c>
      <c r="B1635" t="s">
        <v>3030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A5" sqref="A5"/>
    </sheetView>
  </sheetViews>
  <sheetFormatPr defaultRowHeight="12.6" x14ac:dyDescent="0.25"/>
  <cols>
    <col min="1" max="1" width="10.88671875" bestFit="1" customWidth="1"/>
  </cols>
  <sheetData>
    <row r="1" spans="1:2" x14ac:dyDescent="0.25">
      <c r="A1" s="2" t="s">
        <v>15</v>
      </c>
      <c r="B1" s="2" t="s">
        <v>3031</v>
      </c>
    </row>
    <row r="2" spans="1:2" x14ac:dyDescent="0.25">
      <c r="A2" t="s">
        <v>61</v>
      </c>
      <c r="B2" t="s">
        <v>3032</v>
      </c>
    </row>
    <row r="3" spans="1:2" x14ac:dyDescent="0.25">
      <c r="A3" t="s">
        <v>53</v>
      </c>
      <c r="B3" t="s">
        <v>3033</v>
      </c>
    </row>
    <row r="4" spans="1:2" x14ac:dyDescent="0.25">
      <c r="A4" t="s">
        <v>136</v>
      </c>
      <c r="B4" t="s">
        <v>3034</v>
      </c>
    </row>
    <row r="5" spans="1:2" x14ac:dyDescent="0.25">
      <c r="A5" t="s">
        <v>34</v>
      </c>
      <c r="B5" t="s">
        <v>3035</v>
      </c>
    </row>
  </sheetData>
  <phoneticPr fontId="3" type="noConversion"/>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A5BD0-A38B-4AA7-8508-42ED0732E44E}">
  <dimension ref="A1:AA69"/>
  <sheetViews>
    <sheetView tabSelected="1" zoomScale="47" zoomScaleNormal="47" workbookViewId="0">
      <selection activeCell="AJ48" sqref="AJ48"/>
    </sheetView>
  </sheetViews>
  <sheetFormatPr defaultRowHeight="12.6" x14ac:dyDescent="0.25"/>
  <cols>
    <col min="1" max="1" width="14.33203125" customWidth="1"/>
    <col min="2" max="2" width="1.5546875" customWidth="1"/>
  </cols>
  <sheetData>
    <row r="1" spans="1:27" x14ac:dyDescent="0.25">
      <c r="A1" s="14"/>
      <c r="B1" s="14"/>
      <c r="C1" s="14"/>
      <c r="D1" s="14"/>
      <c r="E1" s="14"/>
      <c r="F1" s="14"/>
      <c r="G1" s="14"/>
      <c r="H1" s="14"/>
      <c r="I1" s="14"/>
      <c r="J1" s="14"/>
      <c r="K1" s="14"/>
      <c r="L1" s="14"/>
      <c r="M1" s="14"/>
      <c r="N1" s="14"/>
      <c r="O1" s="14"/>
      <c r="P1" s="14"/>
      <c r="Q1" s="14"/>
      <c r="R1" s="14"/>
      <c r="S1" s="14"/>
      <c r="T1" s="14"/>
      <c r="U1" s="14"/>
      <c r="V1" s="14"/>
      <c r="W1" s="14"/>
      <c r="X1" s="14"/>
      <c r="Y1" s="14"/>
      <c r="Z1" s="14"/>
      <c r="AA1" s="14"/>
    </row>
    <row r="2" spans="1:27" x14ac:dyDescent="0.25">
      <c r="A2" s="14"/>
      <c r="B2" s="14"/>
      <c r="C2" s="14"/>
      <c r="D2" s="14"/>
      <c r="E2" s="14"/>
      <c r="F2" s="14"/>
      <c r="G2" s="14"/>
      <c r="H2" s="14"/>
      <c r="I2" s="14"/>
      <c r="J2" s="14"/>
      <c r="K2" s="14"/>
      <c r="L2" s="14"/>
      <c r="M2" s="14"/>
      <c r="N2" s="14"/>
      <c r="O2" s="14"/>
      <c r="P2" s="14"/>
      <c r="Q2" s="14"/>
      <c r="R2" s="14"/>
      <c r="S2" s="14"/>
      <c r="T2" s="14"/>
      <c r="U2" s="14"/>
      <c r="V2" s="14"/>
      <c r="W2" s="14"/>
      <c r="X2" s="14"/>
      <c r="Y2" s="14"/>
      <c r="Z2" s="14"/>
      <c r="AA2" s="14"/>
    </row>
    <row r="3" spans="1:27" x14ac:dyDescent="0.25">
      <c r="A3" s="14"/>
      <c r="B3" s="14"/>
      <c r="C3" s="14"/>
      <c r="D3" s="14"/>
      <c r="E3" s="14"/>
      <c r="F3" s="14"/>
      <c r="G3" s="14"/>
      <c r="H3" s="14"/>
      <c r="I3" s="14"/>
      <c r="J3" s="14"/>
      <c r="K3" s="14"/>
      <c r="L3" s="14"/>
      <c r="M3" s="14"/>
      <c r="N3" s="14"/>
      <c r="O3" s="14"/>
      <c r="P3" s="14"/>
      <c r="Q3" s="14"/>
      <c r="R3" s="14"/>
      <c r="S3" s="14"/>
      <c r="T3" s="14"/>
      <c r="U3" s="14"/>
      <c r="V3" s="14"/>
      <c r="W3" s="14"/>
      <c r="X3" s="14"/>
      <c r="Y3" s="14"/>
      <c r="Z3" s="14"/>
      <c r="AA3" s="14"/>
    </row>
    <row r="4" spans="1:27" x14ac:dyDescent="0.25">
      <c r="A4" s="14"/>
      <c r="B4" s="14"/>
      <c r="C4" s="14"/>
      <c r="D4" s="14"/>
      <c r="E4" s="14"/>
      <c r="F4" s="14"/>
      <c r="G4" s="14"/>
      <c r="H4" s="14"/>
      <c r="I4" s="14"/>
      <c r="J4" s="14"/>
      <c r="K4" s="14"/>
      <c r="L4" s="14"/>
      <c r="M4" s="14"/>
      <c r="N4" s="14"/>
      <c r="O4" s="14"/>
      <c r="P4" s="14"/>
      <c r="Q4" s="14"/>
      <c r="R4" s="14"/>
      <c r="S4" s="14"/>
      <c r="T4" s="14"/>
      <c r="U4" s="14"/>
      <c r="V4" s="14"/>
      <c r="W4" s="14"/>
      <c r="X4" s="14"/>
      <c r="Y4" s="14"/>
      <c r="Z4" s="14"/>
      <c r="AA4" s="14"/>
    </row>
    <row r="5" spans="1:27" x14ac:dyDescent="0.25">
      <c r="A5" s="14"/>
      <c r="B5" s="14"/>
      <c r="C5" s="14"/>
      <c r="D5" s="14"/>
      <c r="E5" s="14"/>
      <c r="F5" s="14"/>
      <c r="G5" s="14"/>
      <c r="H5" s="14"/>
      <c r="I5" s="14"/>
      <c r="J5" s="14"/>
      <c r="K5" s="14"/>
      <c r="L5" s="14"/>
      <c r="M5" s="14"/>
      <c r="N5" s="14"/>
      <c r="O5" s="14"/>
      <c r="P5" s="14"/>
      <c r="Q5" s="14"/>
      <c r="R5" s="14"/>
      <c r="S5" s="14"/>
      <c r="T5" s="14"/>
      <c r="U5" s="14"/>
      <c r="V5" s="14"/>
      <c r="W5" s="14"/>
      <c r="X5" s="14"/>
      <c r="Y5" s="14"/>
      <c r="Z5" s="14"/>
      <c r="AA5" s="14"/>
    </row>
    <row r="6" spans="1:27" x14ac:dyDescent="0.25">
      <c r="A6" s="14"/>
      <c r="B6" s="14"/>
      <c r="C6" s="14"/>
      <c r="D6" s="14"/>
      <c r="E6" s="14"/>
      <c r="F6" s="14"/>
      <c r="G6" s="14"/>
      <c r="H6" s="14"/>
      <c r="I6" s="14"/>
      <c r="J6" s="14"/>
      <c r="K6" s="14"/>
      <c r="L6" s="14"/>
      <c r="M6" s="14"/>
      <c r="N6" s="14"/>
      <c r="O6" s="14"/>
      <c r="P6" s="14"/>
      <c r="Q6" s="14"/>
      <c r="R6" s="14"/>
      <c r="S6" s="14"/>
      <c r="T6" s="14"/>
      <c r="U6" s="14"/>
      <c r="V6" s="14"/>
      <c r="W6" s="14"/>
      <c r="X6" s="14"/>
      <c r="Y6" s="14"/>
      <c r="Z6" s="14"/>
      <c r="AA6" s="14"/>
    </row>
    <row r="7" spans="1:27" x14ac:dyDescent="0.25">
      <c r="A7" s="14"/>
      <c r="B7" s="14"/>
      <c r="C7" s="14"/>
      <c r="D7" s="14"/>
      <c r="E7" s="14"/>
      <c r="F7" s="14"/>
      <c r="G7" s="14"/>
      <c r="H7" s="14"/>
      <c r="I7" s="14"/>
      <c r="J7" s="14"/>
      <c r="K7" s="14"/>
      <c r="L7" s="14"/>
      <c r="M7" s="14"/>
      <c r="N7" s="14"/>
      <c r="O7" s="14"/>
      <c r="P7" s="14"/>
      <c r="Q7" s="14"/>
      <c r="R7" s="14"/>
      <c r="S7" s="14"/>
      <c r="T7" s="14"/>
      <c r="U7" s="14"/>
      <c r="V7" s="14"/>
      <c r="W7" s="14"/>
      <c r="X7" s="14"/>
      <c r="Y7" s="14"/>
      <c r="Z7" s="14"/>
      <c r="AA7" s="14"/>
    </row>
    <row r="8" spans="1:27" x14ac:dyDescent="0.25">
      <c r="A8" s="14"/>
      <c r="B8" s="14"/>
      <c r="C8" s="14"/>
      <c r="D8" s="14"/>
      <c r="E8" s="14"/>
      <c r="F8" s="14"/>
      <c r="G8" s="14"/>
      <c r="H8" s="14"/>
      <c r="I8" s="14"/>
      <c r="J8" s="14"/>
      <c r="K8" s="14"/>
      <c r="L8" s="14"/>
      <c r="M8" s="14"/>
      <c r="N8" s="14"/>
      <c r="O8" s="14"/>
      <c r="P8" s="14"/>
      <c r="Q8" s="14"/>
      <c r="R8" s="14"/>
      <c r="S8" s="14"/>
      <c r="T8" s="14"/>
      <c r="U8" s="14"/>
      <c r="V8" s="14"/>
      <c r="W8" s="14"/>
      <c r="X8" s="14"/>
      <c r="Y8" s="14"/>
      <c r="Z8" s="14"/>
      <c r="AA8" s="14"/>
    </row>
    <row r="9" spans="1:27" x14ac:dyDescent="0.25">
      <c r="A9" s="14"/>
      <c r="B9" s="14"/>
      <c r="C9" s="14"/>
      <c r="D9" s="14"/>
      <c r="E9" s="14"/>
      <c r="F9" s="14"/>
      <c r="G9" s="14"/>
      <c r="H9" s="14"/>
      <c r="I9" s="14"/>
      <c r="J9" s="14"/>
      <c r="K9" s="14"/>
      <c r="L9" s="14"/>
      <c r="M9" s="14"/>
      <c r="N9" s="14"/>
      <c r="O9" s="14"/>
      <c r="P9" s="14"/>
      <c r="Q9" s="14"/>
      <c r="R9" s="14"/>
      <c r="S9" s="14"/>
      <c r="T9" s="14"/>
      <c r="U9" s="14"/>
      <c r="V9" s="14"/>
      <c r="W9" s="14"/>
      <c r="X9" s="14"/>
      <c r="Y9" s="14"/>
      <c r="Z9" s="14"/>
      <c r="AA9" s="14"/>
    </row>
    <row r="10" spans="1:27" x14ac:dyDescent="0.2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row>
    <row r="11" spans="1:27" x14ac:dyDescent="0.25">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row>
    <row r="12" spans="1:27" x14ac:dyDescent="0.25">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row>
    <row r="13" spans="1:27" x14ac:dyDescent="0.25">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row>
    <row r="14" spans="1:27" x14ac:dyDescent="0.25">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row>
    <row r="15" spans="1:27" x14ac:dyDescent="0.2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row>
    <row r="16" spans="1:27" x14ac:dyDescent="0.25">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row>
    <row r="17" spans="1:27" x14ac:dyDescent="0.25">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row>
    <row r="18" spans="1:27" x14ac:dyDescent="0.25">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row>
    <row r="19" spans="1:27" x14ac:dyDescent="0.25">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row>
    <row r="20" spans="1:27" x14ac:dyDescent="0.25">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row>
    <row r="21" spans="1:27" x14ac:dyDescent="0.25">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row>
    <row r="22" spans="1:27" x14ac:dyDescent="0.25">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row>
    <row r="23" spans="1:27" x14ac:dyDescent="0.25">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row>
    <row r="24" spans="1:27" x14ac:dyDescent="0.25">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row>
    <row r="25" spans="1:27" x14ac:dyDescent="0.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row>
    <row r="26" spans="1:27" x14ac:dyDescent="0.25">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row>
    <row r="27" spans="1:27" x14ac:dyDescent="0.25">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row>
    <row r="28" spans="1:27" x14ac:dyDescent="0.25">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row>
    <row r="29" spans="1:27" x14ac:dyDescent="0.25">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row>
    <row r="30" spans="1:27" x14ac:dyDescent="0.25">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row>
    <row r="31" spans="1:27" x14ac:dyDescent="0.25">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row>
    <row r="32" spans="1:27" x14ac:dyDescent="0.25">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row>
    <row r="33" spans="1:27" x14ac:dyDescent="0.25">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row>
    <row r="34" spans="1:27" x14ac:dyDescent="0.25">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row>
    <row r="35" spans="1:27" x14ac:dyDescent="0.2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row>
    <row r="36" spans="1:27" x14ac:dyDescent="0.2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row>
    <row r="37" spans="1:27" x14ac:dyDescent="0.25">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row>
    <row r="38" spans="1:27" x14ac:dyDescent="0.2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row>
    <row r="39" spans="1:27" x14ac:dyDescent="0.25">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row>
    <row r="40" spans="1:27" x14ac:dyDescent="0.25">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row>
    <row r="41" spans="1:27" x14ac:dyDescent="0.25">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row>
    <row r="42" spans="1:27" x14ac:dyDescent="0.25">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row>
    <row r="43" spans="1:27" x14ac:dyDescent="0.25">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row>
    <row r="44" spans="1:27" x14ac:dyDescent="0.25">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row>
    <row r="45" spans="1:27" x14ac:dyDescent="0.2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row>
    <row r="46" spans="1:27" x14ac:dyDescent="0.25">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row>
    <row r="47" spans="1:27" x14ac:dyDescent="0.25">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row>
    <row r="48" spans="1:27" x14ac:dyDescent="0.25">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row>
    <row r="49" spans="1:27" x14ac:dyDescent="0.25">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row>
    <row r="50" spans="1:27" x14ac:dyDescent="0.25">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row>
    <row r="51" spans="1:27" x14ac:dyDescent="0.25">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row>
    <row r="52" spans="1:27" x14ac:dyDescent="0.25">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row>
    <row r="53" spans="1:27" x14ac:dyDescent="0.25">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row>
    <row r="54" spans="1:27" x14ac:dyDescent="0.25">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row>
    <row r="55" spans="1:27" x14ac:dyDescent="0.2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row>
    <row r="56" spans="1:27" x14ac:dyDescent="0.25">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row>
    <row r="57" spans="1:27" x14ac:dyDescent="0.25">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row>
    <row r="58" spans="1:27" x14ac:dyDescent="0.25">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row>
    <row r="59" spans="1:27" x14ac:dyDescent="0.2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row>
    <row r="60" spans="1:27" x14ac:dyDescent="0.25">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row>
    <row r="61" spans="1:27" x14ac:dyDescent="0.25">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row>
    <row r="62" spans="1:27" x14ac:dyDescent="0.2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row>
    <row r="63" spans="1:27" x14ac:dyDescent="0.25">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row>
    <row r="64" spans="1:27" x14ac:dyDescent="0.25">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row>
    <row r="65" spans="1:27" x14ac:dyDescent="0.2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row>
    <row r="66" spans="1:27" x14ac:dyDescent="0.25">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row>
    <row r="67" spans="1:27" x14ac:dyDescent="0.25">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row>
    <row r="68" spans="1:27" x14ac:dyDescent="0.25">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row>
    <row r="69" spans="1:27" x14ac:dyDescent="0.2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E0D20-4407-4EF0-90A6-B4F9988844DB}">
  <dimension ref="A1:Q983"/>
  <sheetViews>
    <sheetView workbookViewId="0">
      <selection activeCell="P9" sqref="P9"/>
    </sheetView>
  </sheetViews>
  <sheetFormatPr defaultRowHeight="12.6" x14ac:dyDescent="0.25"/>
  <cols>
    <col min="1" max="1" width="14.5546875" customWidth="1"/>
    <col min="2" max="2" width="12.33203125" bestFit="1" customWidth="1"/>
    <col min="16" max="16" width="16.77734375" customWidth="1"/>
  </cols>
  <sheetData>
    <row r="1" spans="1:17" x14ac:dyDescent="0.25">
      <c r="A1" t="s">
        <v>3036</v>
      </c>
      <c r="B1">
        <f>Orders!F1954</f>
        <v>1130</v>
      </c>
    </row>
    <row r="2" spans="1:17" x14ac:dyDescent="0.25">
      <c r="A2" t="s">
        <v>3039</v>
      </c>
      <c r="B2">
        <f>Orders!Y1954</f>
        <v>1365</v>
      </c>
      <c r="P2" s="8" t="s">
        <v>3046</v>
      </c>
      <c r="Q2" s="8" t="s">
        <v>3064</v>
      </c>
    </row>
    <row r="3" spans="1:17" x14ac:dyDescent="0.25">
      <c r="A3" t="s">
        <v>3041</v>
      </c>
      <c r="B3" s="5">
        <f>Orders!X1954</f>
        <v>1924337.8799999992</v>
      </c>
      <c r="P3" s="7" t="s">
        <v>1278</v>
      </c>
      <c r="Q3" s="9">
        <v>22</v>
      </c>
    </row>
    <row r="4" spans="1:17" x14ac:dyDescent="0.25">
      <c r="A4" t="s">
        <v>3042</v>
      </c>
      <c r="B4" s="5">
        <f>Orders!V1954</f>
        <v>224077.61183714995</v>
      </c>
      <c r="P4" s="7" t="s">
        <v>378</v>
      </c>
      <c r="Q4" s="9">
        <v>31</v>
      </c>
    </row>
    <row r="5" spans="1:17" x14ac:dyDescent="0.25">
      <c r="A5" t="s">
        <v>3043</v>
      </c>
      <c r="B5">
        <f>Orders!W1954</f>
        <v>25268</v>
      </c>
      <c r="P5" s="7" t="s">
        <v>958</v>
      </c>
      <c r="Q5" s="9">
        <v>22</v>
      </c>
    </row>
    <row r="6" spans="1:17" x14ac:dyDescent="0.25">
      <c r="A6" t="s">
        <v>3048</v>
      </c>
      <c r="B6">
        <f>Orders!J1954</f>
        <v>2.9999999999999574</v>
      </c>
      <c r="P6" s="7" t="s">
        <v>45</v>
      </c>
      <c r="Q6" s="9">
        <v>214</v>
      </c>
    </row>
    <row r="7" spans="1:17" x14ac:dyDescent="0.25">
      <c r="A7" t="s">
        <v>3049</v>
      </c>
      <c r="B7">
        <f>Orders!K1954</f>
        <v>17.000000000000078</v>
      </c>
      <c r="P7" s="7" t="s">
        <v>255</v>
      </c>
      <c r="Q7" s="9">
        <v>44</v>
      </c>
    </row>
    <row r="8" spans="1:17" x14ac:dyDescent="0.25">
      <c r="A8" t="s">
        <v>3050</v>
      </c>
      <c r="B8">
        <f>Orders!Q1954</f>
        <v>49.000000000000469</v>
      </c>
      <c r="P8" s="7" t="s">
        <v>228</v>
      </c>
      <c r="Q8" s="9">
        <v>20</v>
      </c>
    </row>
    <row r="9" spans="1:17" x14ac:dyDescent="0.25">
      <c r="A9" t="s">
        <v>3051</v>
      </c>
      <c r="B9">
        <f>Orders!R1954</f>
        <v>869.00000000000614</v>
      </c>
      <c r="P9" s="7" t="s">
        <v>1149</v>
      </c>
      <c r="Q9" s="9">
        <v>2</v>
      </c>
    </row>
    <row r="10" spans="1:17" x14ac:dyDescent="0.25">
      <c r="P10" s="7" t="s">
        <v>1008</v>
      </c>
      <c r="Q10" s="9">
        <v>15</v>
      </c>
    </row>
    <row r="11" spans="1:17" x14ac:dyDescent="0.25">
      <c r="P11" s="7" t="s">
        <v>362</v>
      </c>
      <c r="Q11" s="9">
        <v>123</v>
      </c>
    </row>
    <row r="12" spans="1:17" x14ac:dyDescent="0.25">
      <c r="P12" s="7" t="s">
        <v>387</v>
      </c>
      <c r="Q12" s="9">
        <v>44</v>
      </c>
    </row>
    <row r="13" spans="1:17" x14ac:dyDescent="0.25">
      <c r="P13" s="7" t="s">
        <v>1741</v>
      </c>
      <c r="Q13" s="9">
        <v>20</v>
      </c>
    </row>
    <row r="14" spans="1:17" x14ac:dyDescent="0.25">
      <c r="P14" s="7" t="s">
        <v>178</v>
      </c>
      <c r="Q14" s="9">
        <v>88</v>
      </c>
    </row>
    <row r="15" spans="1:17" x14ac:dyDescent="0.25">
      <c r="P15" s="7" t="s">
        <v>703</v>
      </c>
      <c r="Q15" s="9">
        <v>53</v>
      </c>
    </row>
    <row r="16" spans="1:17" x14ac:dyDescent="0.25">
      <c r="P16" s="7" t="s">
        <v>330</v>
      </c>
      <c r="Q16" s="9">
        <v>38</v>
      </c>
    </row>
    <row r="17" spans="16:17" x14ac:dyDescent="0.25">
      <c r="P17" s="7" t="s">
        <v>183</v>
      </c>
      <c r="Q17" s="9">
        <v>27</v>
      </c>
    </row>
    <row r="18" spans="16:17" x14ac:dyDescent="0.25">
      <c r="P18" s="7" t="s">
        <v>613</v>
      </c>
      <c r="Q18" s="9">
        <v>22</v>
      </c>
    </row>
    <row r="19" spans="16:17" x14ac:dyDescent="0.25">
      <c r="P19" s="7" t="s">
        <v>171</v>
      </c>
      <c r="Q19" s="9">
        <v>20</v>
      </c>
    </row>
    <row r="20" spans="16:17" x14ac:dyDescent="0.25">
      <c r="P20" s="7" t="s">
        <v>188</v>
      </c>
      <c r="Q20" s="9">
        <v>27</v>
      </c>
    </row>
    <row r="21" spans="16:17" x14ac:dyDescent="0.25">
      <c r="P21" s="7" t="s">
        <v>415</v>
      </c>
      <c r="Q21" s="9">
        <v>34</v>
      </c>
    </row>
    <row r="22" spans="16:17" x14ac:dyDescent="0.25">
      <c r="P22" s="7" t="s">
        <v>193</v>
      </c>
      <c r="Q22" s="9">
        <v>46</v>
      </c>
    </row>
    <row r="23" spans="16:17" x14ac:dyDescent="0.25">
      <c r="P23" s="7" t="s">
        <v>300</v>
      </c>
      <c r="Q23" s="9">
        <v>66</v>
      </c>
    </row>
    <row r="24" spans="16:17" x14ac:dyDescent="0.25">
      <c r="P24" s="7" t="s">
        <v>62</v>
      </c>
      <c r="Q24" s="9">
        <v>51</v>
      </c>
    </row>
    <row r="25" spans="16:17" x14ac:dyDescent="0.25">
      <c r="P25" s="7" t="s">
        <v>671</v>
      </c>
      <c r="Q25" s="9">
        <v>18</v>
      </c>
    </row>
    <row r="26" spans="16:17" x14ac:dyDescent="0.25">
      <c r="P26" s="7" t="s">
        <v>506</v>
      </c>
      <c r="Q26" s="9">
        <v>27</v>
      </c>
    </row>
    <row r="27" spans="16:17" x14ac:dyDescent="0.25">
      <c r="P27" s="7" t="s">
        <v>82</v>
      </c>
      <c r="Q27" s="9">
        <v>7</v>
      </c>
    </row>
    <row r="28" spans="16:17" x14ac:dyDescent="0.25">
      <c r="P28" s="7" t="s">
        <v>496</v>
      </c>
      <c r="Q28" s="9">
        <v>18</v>
      </c>
    </row>
    <row r="29" spans="16:17" x14ac:dyDescent="0.25">
      <c r="P29" s="7" t="s">
        <v>533</v>
      </c>
      <c r="Q29" s="9">
        <v>14</v>
      </c>
    </row>
    <row r="30" spans="16:17" x14ac:dyDescent="0.25">
      <c r="P30" s="7" t="s">
        <v>197</v>
      </c>
      <c r="Q30" s="9">
        <v>11</v>
      </c>
    </row>
    <row r="31" spans="16:17" x14ac:dyDescent="0.25">
      <c r="P31" s="7" t="s">
        <v>54</v>
      </c>
      <c r="Q31" s="9">
        <v>32</v>
      </c>
    </row>
    <row r="32" spans="16:17" x14ac:dyDescent="0.25">
      <c r="P32" s="7" t="s">
        <v>366</v>
      </c>
      <c r="Q32" s="9">
        <v>10</v>
      </c>
    </row>
    <row r="33" spans="16:17" x14ac:dyDescent="0.25">
      <c r="P33" s="7" t="s">
        <v>71</v>
      </c>
      <c r="Q33" s="9">
        <v>129</v>
      </c>
    </row>
    <row r="34" spans="16:17" x14ac:dyDescent="0.25">
      <c r="P34" s="7" t="s">
        <v>322</v>
      </c>
      <c r="Q34" s="9">
        <v>49</v>
      </c>
    </row>
    <row r="35" spans="16:17" x14ac:dyDescent="0.25">
      <c r="P35" s="7" t="s">
        <v>2659</v>
      </c>
      <c r="Q35" s="9">
        <v>10</v>
      </c>
    </row>
    <row r="36" spans="16:17" x14ac:dyDescent="0.25">
      <c r="P36" s="7" t="s">
        <v>154</v>
      </c>
      <c r="Q36" s="9">
        <v>81</v>
      </c>
    </row>
    <row r="37" spans="16:17" x14ac:dyDescent="0.25">
      <c r="P37" s="7" t="s">
        <v>304</v>
      </c>
      <c r="Q37" s="9">
        <v>18</v>
      </c>
    </row>
    <row r="38" spans="16:17" x14ac:dyDescent="0.25">
      <c r="P38" s="7" t="s">
        <v>102</v>
      </c>
      <c r="Q38" s="9">
        <v>28</v>
      </c>
    </row>
    <row r="39" spans="16:17" x14ac:dyDescent="0.25">
      <c r="P39" s="7" t="s">
        <v>234</v>
      </c>
      <c r="Q39" s="9">
        <v>52</v>
      </c>
    </row>
    <row r="40" spans="16:17" x14ac:dyDescent="0.25">
      <c r="P40" s="7" t="s">
        <v>469</v>
      </c>
      <c r="Q40" s="9">
        <v>5</v>
      </c>
    </row>
    <row r="41" spans="16:17" x14ac:dyDescent="0.25">
      <c r="P41" s="7" t="s">
        <v>932</v>
      </c>
      <c r="Q41" s="9">
        <v>30</v>
      </c>
    </row>
    <row r="42" spans="16:17" x14ac:dyDescent="0.25">
      <c r="P42" s="7" t="s">
        <v>2193</v>
      </c>
      <c r="Q42" s="9">
        <v>7</v>
      </c>
    </row>
    <row r="43" spans="16:17" x14ac:dyDescent="0.25">
      <c r="P43" s="7" t="s">
        <v>244</v>
      </c>
      <c r="Q43" s="9">
        <v>41</v>
      </c>
    </row>
    <row r="44" spans="16:17" x14ac:dyDescent="0.25">
      <c r="P44" s="7" t="s">
        <v>130</v>
      </c>
      <c r="Q44" s="9">
        <v>124</v>
      </c>
    </row>
    <row r="45" spans="16:17" x14ac:dyDescent="0.25">
      <c r="P45" s="7" t="s">
        <v>212</v>
      </c>
      <c r="Q45" s="9">
        <v>38</v>
      </c>
    </row>
    <row r="46" spans="16:17" x14ac:dyDescent="0.25">
      <c r="P46" s="7" t="s">
        <v>149</v>
      </c>
      <c r="Q46" s="9">
        <v>11</v>
      </c>
    </row>
    <row r="47" spans="16:17" x14ac:dyDescent="0.25">
      <c r="P47" s="7" t="s">
        <v>137</v>
      </c>
      <c r="Q47" s="9">
        <v>51</v>
      </c>
    </row>
    <row r="48" spans="16:17" x14ac:dyDescent="0.25">
      <c r="P48" s="7" t="s">
        <v>35</v>
      </c>
      <c r="Q48" s="9">
        <v>61</v>
      </c>
    </row>
    <row r="49" spans="16:17" x14ac:dyDescent="0.25">
      <c r="P49" s="7" t="s">
        <v>648</v>
      </c>
      <c r="Q49" s="9">
        <v>9</v>
      </c>
    </row>
    <row r="50" spans="16:17" x14ac:dyDescent="0.25">
      <c r="P50" s="7" t="s">
        <v>1858</v>
      </c>
      <c r="Q50" s="9">
        <v>39</v>
      </c>
    </row>
    <row r="51" spans="16:17" x14ac:dyDescent="0.25">
      <c r="P51" s="7" t="s">
        <v>2226</v>
      </c>
      <c r="Q51" s="9">
        <v>3</v>
      </c>
    </row>
    <row r="52" spans="16:17" x14ac:dyDescent="0.25">
      <c r="P52" s="10"/>
    </row>
    <row r="53" spans="16:17" x14ac:dyDescent="0.25">
      <c r="P53" s="10"/>
    </row>
    <row r="54" spans="16:17" x14ac:dyDescent="0.25">
      <c r="P54" s="10"/>
    </row>
    <row r="55" spans="16:17" x14ac:dyDescent="0.25">
      <c r="P55" s="10"/>
    </row>
    <row r="56" spans="16:17" x14ac:dyDescent="0.25">
      <c r="P56" s="10"/>
    </row>
    <row r="57" spans="16:17" x14ac:dyDescent="0.25">
      <c r="P57" s="10"/>
    </row>
    <row r="58" spans="16:17" x14ac:dyDescent="0.25">
      <c r="P58" s="10"/>
    </row>
    <row r="59" spans="16:17" x14ac:dyDescent="0.25">
      <c r="P59" s="10"/>
    </row>
    <row r="60" spans="16:17" x14ac:dyDescent="0.25">
      <c r="P60" s="10"/>
    </row>
    <row r="61" spans="16:17" x14ac:dyDescent="0.25">
      <c r="P61" s="10"/>
    </row>
    <row r="62" spans="16:17" x14ac:dyDescent="0.25">
      <c r="P62" s="10"/>
    </row>
    <row r="63" spans="16:17" x14ac:dyDescent="0.25">
      <c r="P63" s="10"/>
    </row>
    <row r="64" spans="16:17" x14ac:dyDescent="0.25">
      <c r="P64" s="10"/>
    </row>
    <row r="65" spans="16:16" x14ac:dyDescent="0.25">
      <c r="P65" s="10"/>
    </row>
    <row r="66" spans="16:16" x14ac:dyDescent="0.25">
      <c r="P66" s="10"/>
    </row>
    <row r="67" spans="16:16" x14ac:dyDescent="0.25">
      <c r="P67" s="10"/>
    </row>
    <row r="68" spans="16:16" x14ac:dyDescent="0.25">
      <c r="P68" s="10"/>
    </row>
    <row r="69" spans="16:16" x14ac:dyDescent="0.25">
      <c r="P69" s="10"/>
    </row>
    <row r="70" spans="16:16" x14ac:dyDescent="0.25">
      <c r="P70" s="10"/>
    </row>
    <row r="71" spans="16:16" x14ac:dyDescent="0.25">
      <c r="P71" s="10"/>
    </row>
    <row r="72" spans="16:16" x14ac:dyDescent="0.25">
      <c r="P72" s="10"/>
    </row>
    <row r="73" spans="16:16" x14ac:dyDescent="0.25">
      <c r="P73" s="10"/>
    </row>
    <row r="74" spans="16:16" x14ac:dyDescent="0.25">
      <c r="P74" s="10"/>
    </row>
    <row r="75" spans="16:16" x14ac:dyDescent="0.25">
      <c r="P75" s="10"/>
    </row>
    <row r="76" spans="16:16" x14ac:dyDescent="0.25">
      <c r="P76" s="10"/>
    </row>
    <row r="77" spans="16:16" x14ac:dyDescent="0.25">
      <c r="P77" s="10"/>
    </row>
    <row r="78" spans="16:16" x14ac:dyDescent="0.25">
      <c r="P78" s="10"/>
    </row>
    <row r="79" spans="16:16" x14ac:dyDescent="0.25">
      <c r="P79" s="10"/>
    </row>
    <row r="80" spans="16:16" x14ac:dyDescent="0.25">
      <c r="P80" s="10"/>
    </row>
    <row r="81" spans="16:16" x14ac:dyDescent="0.25">
      <c r="P81" s="10"/>
    </row>
    <row r="82" spans="16:16" x14ac:dyDescent="0.25">
      <c r="P82" s="10"/>
    </row>
    <row r="83" spans="16:16" x14ac:dyDescent="0.25">
      <c r="P83" s="10"/>
    </row>
    <row r="84" spans="16:16" x14ac:dyDescent="0.25">
      <c r="P84" s="10"/>
    </row>
    <row r="85" spans="16:16" x14ac:dyDescent="0.25">
      <c r="P85" s="10"/>
    </row>
    <row r="86" spans="16:16" x14ac:dyDescent="0.25">
      <c r="P86" s="10"/>
    </row>
    <row r="87" spans="16:16" x14ac:dyDescent="0.25">
      <c r="P87" s="10"/>
    </row>
    <row r="88" spans="16:16" x14ac:dyDescent="0.25">
      <c r="P88" s="10"/>
    </row>
    <row r="89" spans="16:16" x14ac:dyDescent="0.25">
      <c r="P89" s="10"/>
    </row>
    <row r="90" spans="16:16" x14ac:dyDescent="0.25">
      <c r="P90" s="10"/>
    </row>
    <row r="91" spans="16:16" x14ac:dyDescent="0.25">
      <c r="P91" s="10"/>
    </row>
    <row r="92" spans="16:16" x14ac:dyDescent="0.25">
      <c r="P92" s="10"/>
    </row>
    <row r="93" spans="16:16" x14ac:dyDescent="0.25">
      <c r="P93" s="10"/>
    </row>
    <row r="94" spans="16:16" x14ac:dyDescent="0.25">
      <c r="P94" s="10"/>
    </row>
    <row r="95" spans="16:16" x14ac:dyDescent="0.25">
      <c r="P95" s="10"/>
    </row>
    <row r="96" spans="16:16" x14ac:dyDescent="0.25">
      <c r="P96" s="10"/>
    </row>
    <row r="97" spans="16:16" x14ac:dyDescent="0.25">
      <c r="P97" s="10"/>
    </row>
    <row r="98" spans="16:16" x14ac:dyDescent="0.25">
      <c r="P98" s="10"/>
    </row>
    <row r="99" spans="16:16" x14ac:dyDescent="0.25">
      <c r="P99" s="10"/>
    </row>
    <row r="100" spans="16:16" x14ac:dyDescent="0.25">
      <c r="P100" s="10"/>
    </row>
    <row r="101" spans="16:16" x14ac:dyDescent="0.25">
      <c r="P101" s="10"/>
    </row>
    <row r="102" spans="16:16" x14ac:dyDescent="0.25">
      <c r="P102" s="10"/>
    </row>
    <row r="103" spans="16:16" x14ac:dyDescent="0.25">
      <c r="P103" s="10"/>
    </row>
    <row r="104" spans="16:16" x14ac:dyDescent="0.25">
      <c r="P104" s="10"/>
    </row>
    <row r="105" spans="16:16" x14ac:dyDescent="0.25">
      <c r="P105" s="10"/>
    </row>
    <row r="106" spans="16:16" x14ac:dyDescent="0.25">
      <c r="P106" s="10"/>
    </row>
    <row r="107" spans="16:16" x14ac:dyDescent="0.25">
      <c r="P107" s="10"/>
    </row>
    <row r="108" spans="16:16" x14ac:dyDescent="0.25">
      <c r="P108" s="10"/>
    </row>
    <row r="109" spans="16:16" x14ac:dyDescent="0.25">
      <c r="P109" s="10"/>
    </row>
    <row r="110" spans="16:16" x14ac:dyDescent="0.25">
      <c r="P110" s="10"/>
    </row>
    <row r="111" spans="16:16" x14ac:dyDescent="0.25">
      <c r="P111" s="10"/>
    </row>
    <row r="112" spans="16:16" x14ac:dyDescent="0.25">
      <c r="P112" s="10"/>
    </row>
    <row r="113" spans="16:16" x14ac:dyDescent="0.25">
      <c r="P113" s="10"/>
    </row>
    <row r="114" spans="16:16" x14ac:dyDescent="0.25">
      <c r="P114" s="10"/>
    </row>
    <row r="115" spans="16:16" x14ac:dyDescent="0.25">
      <c r="P115" s="10"/>
    </row>
    <row r="116" spans="16:16" x14ac:dyDescent="0.25">
      <c r="P116" s="10"/>
    </row>
    <row r="117" spans="16:16" x14ac:dyDescent="0.25">
      <c r="P117" s="10"/>
    </row>
    <row r="118" spans="16:16" x14ac:dyDescent="0.25">
      <c r="P118" s="10"/>
    </row>
    <row r="119" spans="16:16" x14ac:dyDescent="0.25">
      <c r="P119" s="10"/>
    </row>
    <row r="120" spans="16:16" x14ac:dyDescent="0.25">
      <c r="P120" s="10"/>
    </row>
    <row r="121" spans="16:16" x14ac:dyDescent="0.25">
      <c r="P121" s="10"/>
    </row>
    <row r="122" spans="16:16" x14ac:dyDescent="0.25">
      <c r="P122" s="10"/>
    </row>
    <row r="123" spans="16:16" x14ac:dyDescent="0.25">
      <c r="P123" s="10"/>
    </row>
    <row r="124" spans="16:16" x14ac:dyDescent="0.25">
      <c r="P124" s="10"/>
    </row>
    <row r="125" spans="16:16" x14ac:dyDescent="0.25">
      <c r="P125" s="10"/>
    </row>
    <row r="126" spans="16:16" x14ac:dyDescent="0.25">
      <c r="P126" s="10"/>
    </row>
    <row r="127" spans="16:16" x14ac:dyDescent="0.25">
      <c r="P127" s="10"/>
    </row>
    <row r="128" spans="16:16" x14ac:dyDescent="0.25">
      <c r="P128" s="10"/>
    </row>
    <row r="129" spans="16:16" x14ac:dyDescent="0.25">
      <c r="P129" s="10"/>
    </row>
    <row r="130" spans="16:16" x14ac:dyDescent="0.25">
      <c r="P130" s="11"/>
    </row>
    <row r="131" spans="16:16" x14ac:dyDescent="0.25">
      <c r="P131" s="10"/>
    </row>
    <row r="132" spans="16:16" x14ac:dyDescent="0.25">
      <c r="P132" s="10"/>
    </row>
    <row r="133" spans="16:16" x14ac:dyDescent="0.25">
      <c r="P133" s="10"/>
    </row>
    <row r="134" spans="16:16" x14ac:dyDescent="0.25">
      <c r="P134" s="10"/>
    </row>
    <row r="135" spans="16:16" x14ac:dyDescent="0.25">
      <c r="P135" s="10"/>
    </row>
    <row r="136" spans="16:16" x14ac:dyDescent="0.25">
      <c r="P136" s="10"/>
    </row>
    <row r="137" spans="16:16" x14ac:dyDescent="0.25">
      <c r="P137" s="10"/>
    </row>
    <row r="138" spans="16:16" x14ac:dyDescent="0.25">
      <c r="P138" s="10"/>
    </row>
    <row r="139" spans="16:16" x14ac:dyDescent="0.25">
      <c r="P139" s="10"/>
    </row>
    <row r="140" spans="16:16" x14ac:dyDescent="0.25">
      <c r="P140" s="10"/>
    </row>
    <row r="141" spans="16:16" x14ac:dyDescent="0.25">
      <c r="P141" s="10"/>
    </row>
    <row r="142" spans="16:16" x14ac:dyDescent="0.25">
      <c r="P142" s="10"/>
    </row>
    <row r="143" spans="16:16" x14ac:dyDescent="0.25">
      <c r="P143" s="10"/>
    </row>
    <row r="144" spans="16:16" x14ac:dyDescent="0.25">
      <c r="P144" s="10"/>
    </row>
    <row r="145" spans="16:16" x14ac:dyDescent="0.25">
      <c r="P145" s="10"/>
    </row>
    <row r="146" spans="16:16" x14ac:dyDescent="0.25">
      <c r="P146" s="10"/>
    </row>
    <row r="147" spans="16:16" x14ac:dyDescent="0.25">
      <c r="P147" s="10"/>
    </row>
    <row r="148" spans="16:16" x14ac:dyDescent="0.25">
      <c r="P148" s="10"/>
    </row>
    <row r="149" spans="16:16" x14ac:dyDescent="0.25">
      <c r="P149" s="11"/>
    </row>
    <row r="150" spans="16:16" x14ac:dyDescent="0.25">
      <c r="P150" s="10"/>
    </row>
    <row r="151" spans="16:16" x14ac:dyDescent="0.25">
      <c r="P151" s="10"/>
    </row>
    <row r="152" spans="16:16" x14ac:dyDescent="0.25">
      <c r="P152" s="10"/>
    </row>
    <row r="153" spans="16:16" x14ac:dyDescent="0.25">
      <c r="P153" s="10"/>
    </row>
    <row r="154" spans="16:16" x14ac:dyDescent="0.25">
      <c r="P154" s="10"/>
    </row>
    <row r="155" spans="16:16" x14ac:dyDescent="0.25">
      <c r="P155" s="10"/>
    </row>
    <row r="156" spans="16:16" x14ac:dyDescent="0.25">
      <c r="P156" s="10"/>
    </row>
    <row r="157" spans="16:16" x14ac:dyDescent="0.25">
      <c r="P157" s="10"/>
    </row>
    <row r="158" spans="16:16" x14ac:dyDescent="0.25">
      <c r="P158" s="10"/>
    </row>
    <row r="159" spans="16:16" x14ac:dyDescent="0.25">
      <c r="P159" s="10"/>
    </row>
    <row r="160" spans="16:16" x14ac:dyDescent="0.25">
      <c r="P160" s="10"/>
    </row>
    <row r="161" spans="16:16" x14ac:dyDescent="0.25">
      <c r="P161" s="10"/>
    </row>
    <row r="162" spans="16:16" x14ac:dyDescent="0.25">
      <c r="P162" s="10"/>
    </row>
    <row r="163" spans="16:16" x14ac:dyDescent="0.25">
      <c r="P163" s="10"/>
    </row>
    <row r="164" spans="16:16" x14ac:dyDescent="0.25">
      <c r="P164" s="10"/>
    </row>
    <row r="165" spans="16:16" x14ac:dyDescent="0.25">
      <c r="P165" s="10"/>
    </row>
    <row r="166" spans="16:16" x14ac:dyDescent="0.25">
      <c r="P166" s="11"/>
    </row>
    <row r="167" spans="16:16" x14ac:dyDescent="0.25">
      <c r="P167" s="10"/>
    </row>
    <row r="168" spans="16:16" x14ac:dyDescent="0.25">
      <c r="P168" s="11"/>
    </row>
    <row r="169" spans="16:16" x14ac:dyDescent="0.25">
      <c r="P169" s="10"/>
    </row>
    <row r="170" spans="16:16" x14ac:dyDescent="0.25">
      <c r="P170" s="11"/>
    </row>
    <row r="171" spans="16:16" x14ac:dyDescent="0.25">
      <c r="P171" s="10"/>
    </row>
    <row r="172" spans="16:16" x14ac:dyDescent="0.25">
      <c r="P172" s="10"/>
    </row>
    <row r="173" spans="16:16" x14ac:dyDescent="0.25">
      <c r="P173" s="10"/>
    </row>
    <row r="174" spans="16:16" x14ac:dyDescent="0.25">
      <c r="P174" s="10"/>
    </row>
    <row r="175" spans="16:16" x14ac:dyDescent="0.25">
      <c r="P175" s="10"/>
    </row>
    <row r="176" spans="16:16" x14ac:dyDescent="0.25">
      <c r="P176" s="10"/>
    </row>
    <row r="177" spans="16:16" x14ac:dyDescent="0.25">
      <c r="P177" s="10"/>
    </row>
    <row r="178" spans="16:16" x14ac:dyDescent="0.25">
      <c r="P178" s="10"/>
    </row>
    <row r="179" spans="16:16" x14ac:dyDescent="0.25">
      <c r="P179" s="10"/>
    </row>
    <row r="180" spans="16:16" x14ac:dyDescent="0.25">
      <c r="P180" s="10"/>
    </row>
    <row r="181" spans="16:16" x14ac:dyDescent="0.25">
      <c r="P181" s="10"/>
    </row>
    <row r="182" spans="16:16" x14ac:dyDescent="0.25">
      <c r="P182" s="10"/>
    </row>
    <row r="183" spans="16:16" x14ac:dyDescent="0.25">
      <c r="P183" s="10"/>
    </row>
    <row r="184" spans="16:16" x14ac:dyDescent="0.25">
      <c r="P184" s="10"/>
    </row>
    <row r="185" spans="16:16" x14ac:dyDescent="0.25">
      <c r="P185" s="10"/>
    </row>
    <row r="186" spans="16:16" x14ac:dyDescent="0.25">
      <c r="P186" s="10"/>
    </row>
    <row r="187" spans="16:16" x14ac:dyDescent="0.25">
      <c r="P187" s="10"/>
    </row>
    <row r="188" spans="16:16" x14ac:dyDescent="0.25">
      <c r="P188" s="10"/>
    </row>
    <row r="189" spans="16:16" x14ac:dyDescent="0.25">
      <c r="P189" s="10"/>
    </row>
    <row r="190" spans="16:16" x14ac:dyDescent="0.25">
      <c r="P190" s="10"/>
    </row>
    <row r="191" spans="16:16" x14ac:dyDescent="0.25">
      <c r="P191" s="10"/>
    </row>
    <row r="192" spans="16:16" x14ac:dyDescent="0.25">
      <c r="P192" s="10"/>
    </row>
    <row r="193" spans="16:16" x14ac:dyDescent="0.25">
      <c r="P193" s="10"/>
    </row>
    <row r="194" spans="16:16" x14ac:dyDescent="0.25">
      <c r="P194" s="10"/>
    </row>
    <row r="195" spans="16:16" x14ac:dyDescent="0.25">
      <c r="P195" s="10"/>
    </row>
    <row r="196" spans="16:16" x14ac:dyDescent="0.25">
      <c r="P196" s="10"/>
    </row>
    <row r="197" spans="16:16" x14ac:dyDescent="0.25">
      <c r="P197" s="10"/>
    </row>
    <row r="198" spans="16:16" x14ac:dyDescent="0.25">
      <c r="P198" s="10"/>
    </row>
    <row r="199" spans="16:16" x14ac:dyDescent="0.25">
      <c r="P199" s="10"/>
    </row>
    <row r="200" spans="16:16" x14ac:dyDescent="0.25">
      <c r="P200" s="10"/>
    </row>
    <row r="201" spans="16:16" x14ac:dyDescent="0.25">
      <c r="P201" s="10"/>
    </row>
    <row r="202" spans="16:16" x14ac:dyDescent="0.25">
      <c r="P202" s="10"/>
    </row>
    <row r="203" spans="16:16" x14ac:dyDescent="0.25">
      <c r="P203" s="10"/>
    </row>
    <row r="204" spans="16:16" x14ac:dyDescent="0.25">
      <c r="P204" s="10"/>
    </row>
    <row r="205" spans="16:16" x14ac:dyDescent="0.25">
      <c r="P205" s="10"/>
    </row>
    <row r="206" spans="16:16" x14ac:dyDescent="0.25">
      <c r="P206" s="10"/>
    </row>
    <row r="207" spans="16:16" x14ac:dyDescent="0.25">
      <c r="P207" s="10"/>
    </row>
    <row r="208" spans="16:16" x14ac:dyDescent="0.25">
      <c r="P208" s="10"/>
    </row>
    <row r="209" spans="16:16" x14ac:dyDescent="0.25">
      <c r="P209" s="10"/>
    </row>
    <row r="210" spans="16:16" x14ac:dyDescent="0.25">
      <c r="P210" s="10"/>
    </row>
    <row r="211" spans="16:16" x14ac:dyDescent="0.25">
      <c r="P211" s="10"/>
    </row>
    <row r="212" spans="16:16" x14ac:dyDescent="0.25">
      <c r="P212" s="10"/>
    </row>
    <row r="213" spans="16:16" x14ac:dyDescent="0.25">
      <c r="P213" s="10"/>
    </row>
    <row r="214" spans="16:16" x14ac:dyDescent="0.25">
      <c r="P214" s="10"/>
    </row>
    <row r="215" spans="16:16" x14ac:dyDescent="0.25">
      <c r="P215" s="10"/>
    </row>
    <row r="216" spans="16:16" x14ac:dyDescent="0.25">
      <c r="P216" s="10"/>
    </row>
    <row r="217" spans="16:16" x14ac:dyDescent="0.25">
      <c r="P217" s="10"/>
    </row>
    <row r="218" spans="16:16" x14ac:dyDescent="0.25">
      <c r="P218" s="10"/>
    </row>
    <row r="219" spans="16:16" x14ac:dyDescent="0.25">
      <c r="P219" s="10"/>
    </row>
    <row r="220" spans="16:16" x14ac:dyDescent="0.25">
      <c r="P220" s="10"/>
    </row>
    <row r="221" spans="16:16" x14ac:dyDescent="0.25">
      <c r="P221" s="10"/>
    </row>
    <row r="222" spans="16:16" x14ac:dyDescent="0.25">
      <c r="P222" s="10"/>
    </row>
    <row r="223" spans="16:16" x14ac:dyDescent="0.25">
      <c r="P223" s="10"/>
    </row>
    <row r="224" spans="16:16" x14ac:dyDescent="0.25">
      <c r="P224" s="10"/>
    </row>
    <row r="225" spans="16:16" x14ac:dyDescent="0.25">
      <c r="P225" s="10"/>
    </row>
    <row r="226" spans="16:16" x14ac:dyDescent="0.25">
      <c r="P226" s="10"/>
    </row>
    <row r="227" spans="16:16" x14ac:dyDescent="0.25">
      <c r="P227" s="10"/>
    </row>
    <row r="228" spans="16:16" x14ac:dyDescent="0.25">
      <c r="P228" s="10"/>
    </row>
    <row r="229" spans="16:16" x14ac:dyDescent="0.25">
      <c r="P229" s="10"/>
    </row>
    <row r="230" spans="16:16" x14ac:dyDescent="0.25">
      <c r="P230" s="10"/>
    </row>
    <row r="231" spans="16:16" x14ac:dyDescent="0.25">
      <c r="P231" s="11"/>
    </row>
    <row r="232" spans="16:16" x14ac:dyDescent="0.25">
      <c r="P232" s="10"/>
    </row>
    <row r="233" spans="16:16" x14ac:dyDescent="0.25">
      <c r="P233" s="10"/>
    </row>
    <row r="234" spans="16:16" x14ac:dyDescent="0.25">
      <c r="P234" s="10"/>
    </row>
    <row r="235" spans="16:16" x14ac:dyDescent="0.25">
      <c r="P235" s="10"/>
    </row>
    <row r="236" spans="16:16" x14ac:dyDescent="0.25">
      <c r="P236" s="10"/>
    </row>
    <row r="237" spans="16:16" x14ac:dyDescent="0.25">
      <c r="P237" s="10"/>
    </row>
    <row r="238" spans="16:16" x14ac:dyDescent="0.25">
      <c r="P238" s="10"/>
    </row>
    <row r="239" spans="16:16" x14ac:dyDescent="0.25">
      <c r="P239" s="10"/>
    </row>
    <row r="240" spans="16:16" x14ac:dyDescent="0.25">
      <c r="P240" s="10"/>
    </row>
    <row r="241" spans="16:16" x14ac:dyDescent="0.25">
      <c r="P241" s="10"/>
    </row>
    <row r="242" spans="16:16" x14ac:dyDescent="0.25">
      <c r="P242" s="10"/>
    </row>
    <row r="243" spans="16:16" x14ac:dyDescent="0.25">
      <c r="P243" s="10"/>
    </row>
    <row r="244" spans="16:16" x14ac:dyDescent="0.25">
      <c r="P244" s="10"/>
    </row>
    <row r="245" spans="16:16" x14ac:dyDescent="0.25">
      <c r="P245" s="10"/>
    </row>
    <row r="246" spans="16:16" x14ac:dyDescent="0.25">
      <c r="P246" s="10"/>
    </row>
    <row r="247" spans="16:16" x14ac:dyDescent="0.25">
      <c r="P247" s="10"/>
    </row>
    <row r="248" spans="16:16" x14ac:dyDescent="0.25">
      <c r="P248" s="10"/>
    </row>
    <row r="249" spans="16:16" x14ac:dyDescent="0.25">
      <c r="P249" s="10"/>
    </row>
    <row r="250" spans="16:16" x14ac:dyDescent="0.25">
      <c r="P250" s="10"/>
    </row>
    <row r="251" spans="16:16" x14ac:dyDescent="0.25">
      <c r="P251" s="10"/>
    </row>
    <row r="252" spans="16:16" x14ac:dyDescent="0.25">
      <c r="P252" s="10"/>
    </row>
    <row r="253" spans="16:16" x14ac:dyDescent="0.25">
      <c r="P253" s="11"/>
    </row>
    <row r="254" spans="16:16" x14ac:dyDescent="0.25">
      <c r="P254" s="10"/>
    </row>
    <row r="255" spans="16:16" x14ac:dyDescent="0.25">
      <c r="P255" s="10"/>
    </row>
    <row r="256" spans="16:16" x14ac:dyDescent="0.25">
      <c r="P256" s="10"/>
    </row>
    <row r="257" spans="16:16" x14ac:dyDescent="0.25">
      <c r="P257" s="10"/>
    </row>
    <row r="258" spans="16:16" x14ac:dyDescent="0.25">
      <c r="P258" s="10"/>
    </row>
    <row r="259" spans="16:16" x14ac:dyDescent="0.25">
      <c r="P259" s="10"/>
    </row>
    <row r="260" spans="16:16" x14ac:dyDescent="0.25">
      <c r="P260" s="10"/>
    </row>
    <row r="261" spans="16:16" x14ac:dyDescent="0.25">
      <c r="P261" s="10"/>
    </row>
    <row r="262" spans="16:16" x14ac:dyDescent="0.25">
      <c r="P262" s="10"/>
    </row>
    <row r="263" spans="16:16" x14ac:dyDescent="0.25">
      <c r="P263" s="11"/>
    </row>
    <row r="264" spans="16:16" x14ac:dyDescent="0.25">
      <c r="P264" s="10"/>
    </row>
    <row r="265" spans="16:16" x14ac:dyDescent="0.25">
      <c r="P265" s="10"/>
    </row>
    <row r="266" spans="16:16" x14ac:dyDescent="0.25">
      <c r="P266" s="10"/>
    </row>
    <row r="267" spans="16:16" x14ac:dyDescent="0.25">
      <c r="P267" s="10"/>
    </row>
    <row r="268" spans="16:16" x14ac:dyDescent="0.25">
      <c r="P268" s="10"/>
    </row>
    <row r="269" spans="16:16" x14ac:dyDescent="0.25">
      <c r="P269" s="10"/>
    </row>
    <row r="270" spans="16:16" x14ac:dyDescent="0.25">
      <c r="P270" s="10"/>
    </row>
    <row r="271" spans="16:16" x14ac:dyDescent="0.25">
      <c r="P271" s="10"/>
    </row>
    <row r="272" spans="16:16" x14ac:dyDescent="0.25">
      <c r="P272" s="10"/>
    </row>
    <row r="273" spans="16:16" x14ac:dyDescent="0.25">
      <c r="P273" s="10"/>
    </row>
    <row r="274" spans="16:16" x14ac:dyDescent="0.25">
      <c r="P274" s="10"/>
    </row>
    <row r="275" spans="16:16" x14ac:dyDescent="0.25">
      <c r="P275" s="10"/>
    </row>
    <row r="276" spans="16:16" x14ac:dyDescent="0.25">
      <c r="P276" s="10"/>
    </row>
    <row r="277" spans="16:16" x14ac:dyDescent="0.25">
      <c r="P277" s="10"/>
    </row>
    <row r="278" spans="16:16" x14ac:dyDescent="0.25">
      <c r="P278" s="10"/>
    </row>
    <row r="279" spans="16:16" x14ac:dyDescent="0.25">
      <c r="P279" s="10"/>
    </row>
    <row r="280" spans="16:16" x14ac:dyDescent="0.25">
      <c r="P280" s="10"/>
    </row>
    <row r="281" spans="16:16" x14ac:dyDescent="0.25">
      <c r="P281" s="10"/>
    </row>
    <row r="282" spans="16:16" x14ac:dyDescent="0.25">
      <c r="P282" s="10"/>
    </row>
    <row r="283" spans="16:16" x14ac:dyDescent="0.25">
      <c r="P283" s="10"/>
    </row>
    <row r="284" spans="16:16" x14ac:dyDescent="0.25">
      <c r="P284" s="10"/>
    </row>
    <row r="285" spans="16:16" x14ac:dyDescent="0.25">
      <c r="P285" s="10"/>
    </row>
    <row r="286" spans="16:16" x14ac:dyDescent="0.25">
      <c r="P286" s="10"/>
    </row>
    <row r="287" spans="16:16" x14ac:dyDescent="0.25">
      <c r="P287" s="10"/>
    </row>
    <row r="288" spans="16:16" x14ac:dyDescent="0.25">
      <c r="P288" s="10"/>
    </row>
    <row r="289" spans="16:16" x14ac:dyDescent="0.25">
      <c r="P289" s="10"/>
    </row>
    <row r="290" spans="16:16" x14ac:dyDescent="0.25">
      <c r="P290" s="10"/>
    </row>
    <row r="291" spans="16:16" x14ac:dyDescent="0.25">
      <c r="P291" s="10"/>
    </row>
    <row r="292" spans="16:16" x14ac:dyDescent="0.25">
      <c r="P292" s="10"/>
    </row>
    <row r="293" spans="16:16" x14ac:dyDescent="0.25">
      <c r="P293" s="10"/>
    </row>
    <row r="294" spans="16:16" x14ac:dyDescent="0.25">
      <c r="P294" s="10"/>
    </row>
    <row r="295" spans="16:16" x14ac:dyDescent="0.25">
      <c r="P295" s="10"/>
    </row>
    <row r="296" spans="16:16" x14ac:dyDescent="0.25">
      <c r="P296" s="10"/>
    </row>
    <row r="297" spans="16:16" x14ac:dyDescent="0.25">
      <c r="P297" s="10"/>
    </row>
    <row r="298" spans="16:16" x14ac:dyDescent="0.25">
      <c r="P298" s="10"/>
    </row>
    <row r="299" spans="16:16" x14ac:dyDescent="0.25">
      <c r="P299" s="10"/>
    </row>
    <row r="300" spans="16:16" x14ac:dyDescent="0.25">
      <c r="P300" s="10"/>
    </row>
    <row r="301" spans="16:16" x14ac:dyDescent="0.25">
      <c r="P301" s="10"/>
    </row>
    <row r="302" spans="16:16" x14ac:dyDescent="0.25">
      <c r="P302" s="10"/>
    </row>
    <row r="303" spans="16:16" x14ac:dyDescent="0.25">
      <c r="P303" s="10"/>
    </row>
    <row r="304" spans="16:16" x14ac:dyDescent="0.25">
      <c r="P304" s="10"/>
    </row>
    <row r="305" spans="16:16" x14ac:dyDescent="0.25">
      <c r="P305" s="10"/>
    </row>
    <row r="306" spans="16:16" x14ac:dyDescent="0.25">
      <c r="P306" s="10"/>
    </row>
    <row r="307" spans="16:16" x14ac:dyDescent="0.25">
      <c r="P307" s="10"/>
    </row>
    <row r="308" spans="16:16" x14ac:dyDescent="0.25">
      <c r="P308" s="10"/>
    </row>
    <row r="309" spans="16:16" x14ac:dyDescent="0.25">
      <c r="P309" s="10"/>
    </row>
    <row r="310" spans="16:16" x14ac:dyDescent="0.25">
      <c r="P310" s="10"/>
    </row>
    <row r="311" spans="16:16" x14ac:dyDescent="0.25">
      <c r="P311" s="11"/>
    </row>
    <row r="312" spans="16:16" x14ac:dyDescent="0.25">
      <c r="P312" s="10"/>
    </row>
    <row r="313" spans="16:16" x14ac:dyDescent="0.25">
      <c r="P313" s="10"/>
    </row>
    <row r="314" spans="16:16" x14ac:dyDescent="0.25">
      <c r="P314" s="10"/>
    </row>
    <row r="315" spans="16:16" x14ac:dyDescent="0.25">
      <c r="P315" s="10"/>
    </row>
    <row r="316" spans="16:16" x14ac:dyDescent="0.25">
      <c r="P316" s="10"/>
    </row>
    <row r="317" spans="16:16" x14ac:dyDescent="0.25">
      <c r="P317" s="10"/>
    </row>
    <row r="318" spans="16:16" x14ac:dyDescent="0.25">
      <c r="P318" s="10"/>
    </row>
    <row r="319" spans="16:16" x14ac:dyDescent="0.25">
      <c r="P319" s="10"/>
    </row>
    <row r="320" spans="16:16" x14ac:dyDescent="0.25">
      <c r="P320" s="10"/>
    </row>
    <row r="321" spans="16:16" x14ac:dyDescent="0.25">
      <c r="P321" s="10"/>
    </row>
    <row r="322" spans="16:16" x14ac:dyDescent="0.25">
      <c r="P322" s="10"/>
    </row>
    <row r="323" spans="16:16" x14ac:dyDescent="0.25">
      <c r="P323" s="10"/>
    </row>
    <row r="324" spans="16:16" x14ac:dyDescent="0.25">
      <c r="P324" s="10"/>
    </row>
    <row r="325" spans="16:16" x14ac:dyDescent="0.25">
      <c r="P325" s="10"/>
    </row>
    <row r="326" spans="16:16" x14ac:dyDescent="0.25">
      <c r="P326" s="10"/>
    </row>
    <row r="327" spans="16:16" x14ac:dyDescent="0.25">
      <c r="P327" s="10"/>
    </row>
    <row r="328" spans="16:16" x14ac:dyDescent="0.25">
      <c r="P328" s="10"/>
    </row>
    <row r="329" spans="16:16" x14ac:dyDescent="0.25">
      <c r="P329" s="10"/>
    </row>
    <row r="330" spans="16:16" x14ac:dyDescent="0.25">
      <c r="P330" s="10"/>
    </row>
    <row r="331" spans="16:16" x14ac:dyDescent="0.25">
      <c r="P331" s="10"/>
    </row>
    <row r="332" spans="16:16" x14ac:dyDescent="0.25">
      <c r="P332" s="10"/>
    </row>
    <row r="333" spans="16:16" x14ac:dyDescent="0.25">
      <c r="P333" s="10"/>
    </row>
    <row r="334" spans="16:16" x14ac:dyDescent="0.25">
      <c r="P334" s="10"/>
    </row>
    <row r="335" spans="16:16" x14ac:dyDescent="0.25">
      <c r="P335" s="10"/>
    </row>
    <row r="336" spans="16:16" x14ac:dyDescent="0.25">
      <c r="P336" s="11"/>
    </row>
    <row r="337" spans="16:16" x14ac:dyDescent="0.25">
      <c r="P337" s="10"/>
    </row>
    <row r="338" spans="16:16" x14ac:dyDescent="0.25">
      <c r="P338" s="10"/>
    </row>
    <row r="339" spans="16:16" x14ac:dyDescent="0.25">
      <c r="P339" s="10"/>
    </row>
    <row r="340" spans="16:16" x14ac:dyDescent="0.25">
      <c r="P340" s="10"/>
    </row>
    <row r="341" spans="16:16" x14ac:dyDescent="0.25">
      <c r="P341" s="10"/>
    </row>
    <row r="342" spans="16:16" x14ac:dyDescent="0.25">
      <c r="P342" s="10"/>
    </row>
    <row r="343" spans="16:16" x14ac:dyDescent="0.25">
      <c r="P343" s="10"/>
    </row>
    <row r="344" spans="16:16" x14ac:dyDescent="0.25">
      <c r="P344" s="10"/>
    </row>
    <row r="345" spans="16:16" x14ac:dyDescent="0.25">
      <c r="P345" s="10"/>
    </row>
    <row r="346" spans="16:16" x14ac:dyDescent="0.25">
      <c r="P346" s="10"/>
    </row>
    <row r="347" spans="16:16" x14ac:dyDescent="0.25">
      <c r="P347" s="10"/>
    </row>
    <row r="348" spans="16:16" x14ac:dyDescent="0.25">
      <c r="P348" s="10"/>
    </row>
    <row r="349" spans="16:16" x14ac:dyDescent="0.25">
      <c r="P349" s="10"/>
    </row>
    <row r="350" spans="16:16" x14ac:dyDescent="0.25">
      <c r="P350" s="10"/>
    </row>
    <row r="351" spans="16:16" x14ac:dyDescent="0.25">
      <c r="P351" s="10"/>
    </row>
    <row r="352" spans="16:16" x14ac:dyDescent="0.25">
      <c r="P352" s="10"/>
    </row>
    <row r="353" spans="16:16" x14ac:dyDescent="0.25">
      <c r="P353" s="11"/>
    </row>
    <row r="354" spans="16:16" x14ac:dyDescent="0.25">
      <c r="P354" s="10"/>
    </row>
    <row r="355" spans="16:16" x14ac:dyDescent="0.25">
      <c r="P355" s="10"/>
    </row>
    <row r="356" spans="16:16" x14ac:dyDescent="0.25">
      <c r="P356" s="10"/>
    </row>
    <row r="357" spans="16:16" x14ac:dyDescent="0.25">
      <c r="P357" s="10"/>
    </row>
    <row r="358" spans="16:16" x14ac:dyDescent="0.25">
      <c r="P358" s="10"/>
    </row>
    <row r="359" spans="16:16" x14ac:dyDescent="0.25">
      <c r="P359" s="10"/>
    </row>
    <row r="360" spans="16:16" x14ac:dyDescent="0.25">
      <c r="P360" s="10"/>
    </row>
    <row r="361" spans="16:16" x14ac:dyDescent="0.25">
      <c r="P361" s="10"/>
    </row>
    <row r="362" spans="16:16" x14ac:dyDescent="0.25">
      <c r="P362" s="10"/>
    </row>
    <row r="363" spans="16:16" x14ac:dyDescent="0.25">
      <c r="P363" s="10"/>
    </row>
    <row r="364" spans="16:16" x14ac:dyDescent="0.25">
      <c r="P364" s="10"/>
    </row>
    <row r="365" spans="16:16" x14ac:dyDescent="0.25">
      <c r="P365" s="10"/>
    </row>
    <row r="366" spans="16:16" x14ac:dyDescent="0.25">
      <c r="P366" s="10"/>
    </row>
    <row r="367" spans="16:16" x14ac:dyDescent="0.25">
      <c r="P367" s="10"/>
    </row>
    <row r="368" spans="16:16" x14ac:dyDescent="0.25">
      <c r="P368" s="11"/>
    </row>
    <row r="369" spans="16:16" x14ac:dyDescent="0.25">
      <c r="P369" s="10"/>
    </row>
    <row r="370" spans="16:16" x14ac:dyDescent="0.25">
      <c r="P370" s="10"/>
    </row>
    <row r="371" spans="16:16" x14ac:dyDescent="0.25">
      <c r="P371" s="10"/>
    </row>
    <row r="372" spans="16:16" x14ac:dyDescent="0.25">
      <c r="P372" s="10"/>
    </row>
    <row r="373" spans="16:16" x14ac:dyDescent="0.25">
      <c r="P373" s="10"/>
    </row>
    <row r="374" spans="16:16" x14ac:dyDescent="0.25">
      <c r="P374" s="10"/>
    </row>
    <row r="375" spans="16:16" x14ac:dyDescent="0.25">
      <c r="P375" s="10"/>
    </row>
    <row r="376" spans="16:16" x14ac:dyDescent="0.25">
      <c r="P376" s="10"/>
    </row>
    <row r="377" spans="16:16" x14ac:dyDescent="0.25">
      <c r="P377" s="10"/>
    </row>
    <row r="378" spans="16:16" x14ac:dyDescent="0.25">
      <c r="P378" s="10"/>
    </row>
    <row r="379" spans="16:16" x14ac:dyDescent="0.25">
      <c r="P379" s="10"/>
    </row>
    <row r="380" spans="16:16" x14ac:dyDescent="0.25">
      <c r="P380" s="11"/>
    </row>
    <row r="381" spans="16:16" x14ac:dyDescent="0.25">
      <c r="P381" s="10"/>
    </row>
    <row r="382" spans="16:16" x14ac:dyDescent="0.25">
      <c r="P382" s="10"/>
    </row>
    <row r="383" spans="16:16" x14ac:dyDescent="0.25">
      <c r="P383" s="10"/>
    </row>
    <row r="384" spans="16:16" x14ac:dyDescent="0.25">
      <c r="P384" s="10"/>
    </row>
    <row r="385" spans="16:16" x14ac:dyDescent="0.25">
      <c r="P385" s="10"/>
    </row>
    <row r="386" spans="16:16" x14ac:dyDescent="0.25">
      <c r="P386" s="10"/>
    </row>
    <row r="387" spans="16:16" x14ac:dyDescent="0.25">
      <c r="P387" s="10"/>
    </row>
    <row r="388" spans="16:16" x14ac:dyDescent="0.25">
      <c r="P388" s="10"/>
    </row>
    <row r="389" spans="16:16" x14ac:dyDescent="0.25">
      <c r="P389" s="10"/>
    </row>
    <row r="390" spans="16:16" x14ac:dyDescent="0.25">
      <c r="P390" s="10"/>
    </row>
    <row r="391" spans="16:16" x14ac:dyDescent="0.25">
      <c r="P391" s="11"/>
    </row>
    <row r="392" spans="16:16" x14ac:dyDescent="0.25">
      <c r="P392" s="10"/>
    </row>
    <row r="393" spans="16:16" x14ac:dyDescent="0.25">
      <c r="P393" s="10"/>
    </row>
    <row r="394" spans="16:16" x14ac:dyDescent="0.25">
      <c r="P394" s="10"/>
    </row>
    <row r="395" spans="16:16" x14ac:dyDescent="0.25">
      <c r="P395" s="10"/>
    </row>
    <row r="396" spans="16:16" x14ac:dyDescent="0.25">
      <c r="P396" s="10"/>
    </row>
    <row r="397" spans="16:16" x14ac:dyDescent="0.25">
      <c r="P397" s="10"/>
    </row>
    <row r="398" spans="16:16" x14ac:dyDescent="0.25">
      <c r="P398" s="10"/>
    </row>
    <row r="399" spans="16:16" x14ac:dyDescent="0.25">
      <c r="P399" s="10"/>
    </row>
    <row r="400" spans="16:16" x14ac:dyDescent="0.25">
      <c r="P400" s="10"/>
    </row>
    <row r="401" spans="16:16" x14ac:dyDescent="0.25">
      <c r="P401" s="10"/>
    </row>
    <row r="402" spans="16:16" x14ac:dyDescent="0.25">
      <c r="P402" s="10"/>
    </row>
    <row r="403" spans="16:16" x14ac:dyDescent="0.25">
      <c r="P403" s="10"/>
    </row>
    <row r="404" spans="16:16" x14ac:dyDescent="0.25">
      <c r="P404" s="11"/>
    </row>
    <row r="405" spans="16:16" x14ac:dyDescent="0.25">
      <c r="P405" s="10"/>
    </row>
    <row r="406" spans="16:16" x14ac:dyDescent="0.25">
      <c r="P406" s="10"/>
    </row>
    <row r="407" spans="16:16" x14ac:dyDescent="0.25">
      <c r="P407" s="10"/>
    </row>
    <row r="408" spans="16:16" x14ac:dyDescent="0.25">
      <c r="P408" s="10"/>
    </row>
    <row r="409" spans="16:16" x14ac:dyDescent="0.25">
      <c r="P409" s="10"/>
    </row>
    <row r="410" spans="16:16" x14ac:dyDescent="0.25">
      <c r="P410" s="10"/>
    </row>
    <row r="411" spans="16:16" x14ac:dyDescent="0.25">
      <c r="P411" s="10"/>
    </row>
    <row r="412" spans="16:16" x14ac:dyDescent="0.25">
      <c r="P412" s="10"/>
    </row>
    <row r="413" spans="16:16" x14ac:dyDescent="0.25">
      <c r="P413" s="10"/>
    </row>
    <row r="414" spans="16:16" x14ac:dyDescent="0.25">
      <c r="P414" s="10"/>
    </row>
    <row r="415" spans="16:16" x14ac:dyDescent="0.25">
      <c r="P415" s="10"/>
    </row>
    <row r="416" spans="16:16" x14ac:dyDescent="0.25">
      <c r="P416" s="10"/>
    </row>
    <row r="417" spans="16:16" x14ac:dyDescent="0.25">
      <c r="P417" s="10"/>
    </row>
    <row r="418" spans="16:16" x14ac:dyDescent="0.25">
      <c r="P418" s="10"/>
    </row>
    <row r="419" spans="16:16" x14ac:dyDescent="0.25">
      <c r="P419" s="10"/>
    </row>
    <row r="420" spans="16:16" x14ac:dyDescent="0.25">
      <c r="P420" s="10"/>
    </row>
    <row r="421" spans="16:16" x14ac:dyDescent="0.25">
      <c r="P421" s="10"/>
    </row>
    <row r="422" spans="16:16" x14ac:dyDescent="0.25">
      <c r="P422" s="10"/>
    </row>
    <row r="423" spans="16:16" x14ac:dyDescent="0.25">
      <c r="P423" s="10"/>
    </row>
    <row r="424" spans="16:16" x14ac:dyDescent="0.25">
      <c r="P424" s="10"/>
    </row>
    <row r="425" spans="16:16" x14ac:dyDescent="0.25">
      <c r="P425" s="11"/>
    </row>
    <row r="426" spans="16:16" x14ac:dyDescent="0.25">
      <c r="P426" s="10"/>
    </row>
    <row r="427" spans="16:16" x14ac:dyDescent="0.25">
      <c r="P427" s="10"/>
    </row>
    <row r="428" spans="16:16" x14ac:dyDescent="0.25">
      <c r="P428" s="10"/>
    </row>
    <row r="429" spans="16:16" x14ac:dyDescent="0.25">
      <c r="P429" s="10"/>
    </row>
    <row r="430" spans="16:16" x14ac:dyDescent="0.25">
      <c r="P430" s="10"/>
    </row>
    <row r="431" spans="16:16" x14ac:dyDescent="0.25">
      <c r="P431" s="10"/>
    </row>
    <row r="432" spans="16:16" x14ac:dyDescent="0.25">
      <c r="P432" s="10"/>
    </row>
    <row r="433" spans="16:16" x14ac:dyDescent="0.25">
      <c r="P433" s="10"/>
    </row>
    <row r="434" spans="16:16" x14ac:dyDescent="0.25">
      <c r="P434" s="10"/>
    </row>
    <row r="435" spans="16:16" x14ac:dyDescent="0.25">
      <c r="P435" s="10"/>
    </row>
    <row r="436" spans="16:16" x14ac:dyDescent="0.25">
      <c r="P436" s="10"/>
    </row>
    <row r="437" spans="16:16" x14ac:dyDescent="0.25">
      <c r="P437" s="10"/>
    </row>
    <row r="438" spans="16:16" x14ac:dyDescent="0.25">
      <c r="P438" s="10"/>
    </row>
    <row r="439" spans="16:16" x14ac:dyDescent="0.25">
      <c r="P439" s="10"/>
    </row>
    <row r="440" spans="16:16" x14ac:dyDescent="0.25">
      <c r="P440" s="10"/>
    </row>
    <row r="441" spans="16:16" x14ac:dyDescent="0.25">
      <c r="P441" s="10"/>
    </row>
    <row r="442" spans="16:16" x14ac:dyDescent="0.25">
      <c r="P442" s="10"/>
    </row>
    <row r="443" spans="16:16" x14ac:dyDescent="0.25">
      <c r="P443" s="10"/>
    </row>
    <row r="444" spans="16:16" x14ac:dyDescent="0.25">
      <c r="P444" s="10"/>
    </row>
    <row r="445" spans="16:16" x14ac:dyDescent="0.25">
      <c r="P445" s="10"/>
    </row>
    <row r="446" spans="16:16" x14ac:dyDescent="0.25">
      <c r="P446" s="10"/>
    </row>
    <row r="447" spans="16:16" x14ac:dyDescent="0.25">
      <c r="P447" s="10"/>
    </row>
    <row r="448" spans="16:16" x14ac:dyDescent="0.25">
      <c r="P448" s="10"/>
    </row>
    <row r="449" spans="16:16" x14ac:dyDescent="0.25">
      <c r="P449" s="10"/>
    </row>
    <row r="450" spans="16:16" x14ac:dyDescent="0.25">
      <c r="P450" s="10"/>
    </row>
    <row r="451" spans="16:16" x14ac:dyDescent="0.25">
      <c r="P451" s="10"/>
    </row>
    <row r="452" spans="16:16" x14ac:dyDescent="0.25">
      <c r="P452" s="10"/>
    </row>
    <row r="453" spans="16:16" x14ac:dyDescent="0.25">
      <c r="P453" s="10"/>
    </row>
    <row r="454" spans="16:16" x14ac:dyDescent="0.25">
      <c r="P454" s="11"/>
    </row>
    <row r="455" spans="16:16" x14ac:dyDescent="0.25">
      <c r="P455" s="10"/>
    </row>
    <row r="456" spans="16:16" x14ac:dyDescent="0.25">
      <c r="P456" s="10"/>
    </row>
    <row r="457" spans="16:16" x14ac:dyDescent="0.25">
      <c r="P457" s="10"/>
    </row>
    <row r="458" spans="16:16" x14ac:dyDescent="0.25">
      <c r="P458" s="10"/>
    </row>
    <row r="459" spans="16:16" x14ac:dyDescent="0.25">
      <c r="P459" s="10"/>
    </row>
    <row r="460" spans="16:16" x14ac:dyDescent="0.25">
      <c r="P460" s="10"/>
    </row>
    <row r="461" spans="16:16" x14ac:dyDescent="0.25">
      <c r="P461" s="10"/>
    </row>
    <row r="462" spans="16:16" x14ac:dyDescent="0.25">
      <c r="P462" s="10"/>
    </row>
    <row r="463" spans="16:16" x14ac:dyDescent="0.25">
      <c r="P463" s="10"/>
    </row>
    <row r="464" spans="16:16" x14ac:dyDescent="0.25">
      <c r="P464" s="10"/>
    </row>
    <row r="465" spans="16:16" x14ac:dyDescent="0.25">
      <c r="P465" s="10"/>
    </row>
    <row r="466" spans="16:16" x14ac:dyDescent="0.25">
      <c r="P466" s="10"/>
    </row>
    <row r="467" spans="16:16" x14ac:dyDescent="0.25">
      <c r="P467" s="10"/>
    </row>
    <row r="468" spans="16:16" x14ac:dyDescent="0.25">
      <c r="P468" s="10"/>
    </row>
    <row r="469" spans="16:16" x14ac:dyDescent="0.25">
      <c r="P469" s="10"/>
    </row>
    <row r="470" spans="16:16" x14ac:dyDescent="0.25">
      <c r="P470" s="10"/>
    </row>
    <row r="471" spans="16:16" x14ac:dyDescent="0.25">
      <c r="P471" s="10"/>
    </row>
    <row r="472" spans="16:16" x14ac:dyDescent="0.25">
      <c r="P472" s="10"/>
    </row>
    <row r="473" spans="16:16" x14ac:dyDescent="0.25">
      <c r="P473" s="10"/>
    </row>
    <row r="474" spans="16:16" x14ac:dyDescent="0.25">
      <c r="P474" s="10"/>
    </row>
    <row r="475" spans="16:16" x14ac:dyDescent="0.25">
      <c r="P475" s="10"/>
    </row>
    <row r="476" spans="16:16" x14ac:dyDescent="0.25">
      <c r="P476" s="10"/>
    </row>
    <row r="477" spans="16:16" x14ac:dyDescent="0.25">
      <c r="P477" s="10"/>
    </row>
    <row r="478" spans="16:16" x14ac:dyDescent="0.25">
      <c r="P478" s="10"/>
    </row>
    <row r="479" spans="16:16" x14ac:dyDescent="0.25">
      <c r="P479" s="10"/>
    </row>
    <row r="480" spans="16:16" x14ac:dyDescent="0.25">
      <c r="P480" s="10"/>
    </row>
    <row r="481" spans="16:16" x14ac:dyDescent="0.25">
      <c r="P481" s="10"/>
    </row>
    <row r="482" spans="16:16" x14ac:dyDescent="0.25">
      <c r="P482" s="10"/>
    </row>
    <row r="483" spans="16:16" x14ac:dyDescent="0.25">
      <c r="P483" s="10"/>
    </row>
    <row r="484" spans="16:16" x14ac:dyDescent="0.25">
      <c r="P484" s="10"/>
    </row>
    <row r="485" spans="16:16" x14ac:dyDescent="0.25">
      <c r="P485" s="10"/>
    </row>
    <row r="486" spans="16:16" x14ac:dyDescent="0.25">
      <c r="P486" s="10"/>
    </row>
    <row r="487" spans="16:16" x14ac:dyDescent="0.25">
      <c r="P487" s="11"/>
    </row>
    <row r="488" spans="16:16" x14ac:dyDescent="0.25">
      <c r="P488" s="10"/>
    </row>
    <row r="489" spans="16:16" x14ac:dyDescent="0.25">
      <c r="P489" s="10"/>
    </row>
    <row r="490" spans="16:16" x14ac:dyDescent="0.25">
      <c r="P490" s="10"/>
    </row>
    <row r="491" spans="16:16" x14ac:dyDescent="0.25">
      <c r="P491" s="10"/>
    </row>
    <row r="492" spans="16:16" x14ac:dyDescent="0.25">
      <c r="P492" s="10"/>
    </row>
    <row r="493" spans="16:16" x14ac:dyDescent="0.25">
      <c r="P493" s="10"/>
    </row>
    <row r="494" spans="16:16" x14ac:dyDescent="0.25">
      <c r="P494" s="10"/>
    </row>
    <row r="495" spans="16:16" x14ac:dyDescent="0.25">
      <c r="P495" s="10"/>
    </row>
    <row r="496" spans="16:16" x14ac:dyDescent="0.25">
      <c r="P496" s="10"/>
    </row>
    <row r="497" spans="16:16" x14ac:dyDescent="0.25">
      <c r="P497" s="10"/>
    </row>
    <row r="498" spans="16:16" x14ac:dyDescent="0.25">
      <c r="P498" s="10"/>
    </row>
    <row r="499" spans="16:16" x14ac:dyDescent="0.25">
      <c r="P499" s="10"/>
    </row>
    <row r="500" spans="16:16" x14ac:dyDescent="0.25">
      <c r="P500" s="10"/>
    </row>
    <row r="501" spans="16:16" x14ac:dyDescent="0.25">
      <c r="P501" s="10"/>
    </row>
    <row r="502" spans="16:16" x14ac:dyDescent="0.25">
      <c r="P502" s="10"/>
    </row>
    <row r="503" spans="16:16" x14ac:dyDescent="0.25">
      <c r="P503" s="10"/>
    </row>
    <row r="504" spans="16:16" x14ac:dyDescent="0.25">
      <c r="P504" s="10"/>
    </row>
    <row r="505" spans="16:16" x14ac:dyDescent="0.25">
      <c r="P505" s="10"/>
    </row>
    <row r="506" spans="16:16" x14ac:dyDescent="0.25">
      <c r="P506" s="10"/>
    </row>
    <row r="507" spans="16:16" x14ac:dyDescent="0.25">
      <c r="P507" s="10"/>
    </row>
    <row r="508" spans="16:16" x14ac:dyDescent="0.25">
      <c r="P508" s="10"/>
    </row>
    <row r="509" spans="16:16" x14ac:dyDescent="0.25">
      <c r="P509" s="10"/>
    </row>
    <row r="510" spans="16:16" x14ac:dyDescent="0.25">
      <c r="P510" s="10"/>
    </row>
    <row r="511" spans="16:16" x14ac:dyDescent="0.25">
      <c r="P511" s="11"/>
    </row>
    <row r="512" spans="16:16" x14ac:dyDescent="0.25">
      <c r="P512" s="10"/>
    </row>
    <row r="513" spans="16:16" x14ac:dyDescent="0.25">
      <c r="P513" s="10"/>
    </row>
    <row r="514" spans="16:16" x14ac:dyDescent="0.25">
      <c r="P514" s="10"/>
    </row>
    <row r="515" spans="16:16" x14ac:dyDescent="0.25">
      <c r="P515" s="10"/>
    </row>
    <row r="516" spans="16:16" x14ac:dyDescent="0.25">
      <c r="P516" s="10"/>
    </row>
    <row r="517" spans="16:16" x14ac:dyDescent="0.25">
      <c r="P517" s="10"/>
    </row>
    <row r="518" spans="16:16" x14ac:dyDescent="0.25">
      <c r="P518" s="10"/>
    </row>
    <row r="519" spans="16:16" x14ac:dyDescent="0.25">
      <c r="P519" s="10"/>
    </row>
    <row r="520" spans="16:16" x14ac:dyDescent="0.25">
      <c r="P520" s="10"/>
    </row>
    <row r="521" spans="16:16" x14ac:dyDescent="0.25">
      <c r="P521" s="10"/>
    </row>
    <row r="522" spans="16:16" x14ac:dyDescent="0.25">
      <c r="P522" s="10"/>
    </row>
    <row r="523" spans="16:16" x14ac:dyDescent="0.25">
      <c r="P523" s="10"/>
    </row>
    <row r="524" spans="16:16" x14ac:dyDescent="0.25">
      <c r="P524" s="11"/>
    </row>
    <row r="525" spans="16:16" x14ac:dyDescent="0.25">
      <c r="P525" s="10"/>
    </row>
    <row r="526" spans="16:16" x14ac:dyDescent="0.25">
      <c r="P526" s="10"/>
    </row>
    <row r="527" spans="16:16" x14ac:dyDescent="0.25">
      <c r="P527" s="10"/>
    </row>
    <row r="528" spans="16:16" x14ac:dyDescent="0.25">
      <c r="P528" s="10"/>
    </row>
    <row r="529" spans="16:16" x14ac:dyDescent="0.25">
      <c r="P529" s="10"/>
    </row>
    <row r="530" spans="16:16" x14ac:dyDescent="0.25">
      <c r="P530" s="10"/>
    </row>
    <row r="531" spans="16:16" x14ac:dyDescent="0.25">
      <c r="P531" s="10"/>
    </row>
    <row r="532" spans="16:16" x14ac:dyDescent="0.25">
      <c r="P532" s="10"/>
    </row>
    <row r="533" spans="16:16" x14ac:dyDescent="0.25">
      <c r="P533" s="10"/>
    </row>
    <row r="534" spans="16:16" x14ac:dyDescent="0.25">
      <c r="P534" s="10"/>
    </row>
    <row r="535" spans="16:16" x14ac:dyDescent="0.25">
      <c r="P535" s="10"/>
    </row>
    <row r="536" spans="16:16" x14ac:dyDescent="0.25">
      <c r="P536" s="10"/>
    </row>
    <row r="537" spans="16:16" x14ac:dyDescent="0.25">
      <c r="P537" s="10"/>
    </row>
    <row r="538" spans="16:16" x14ac:dyDescent="0.25">
      <c r="P538" s="10"/>
    </row>
    <row r="539" spans="16:16" x14ac:dyDescent="0.25">
      <c r="P539" s="10"/>
    </row>
    <row r="540" spans="16:16" x14ac:dyDescent="0.25">
      <c r="P540" s="10"/>
    </row>
    <row r="541" spans="16:16" x14ac:dyDescent="0.25">
      <c r="P541" s="10"/>
    </row>
    <row r="542" spans="16:16" x14ac:dyDescent="0.25">
      <c r="P542" s="11"/>
    </row>
    <row r="543" spans="16:16" x14ac:dyDescent="0.25">
      <c r="P543" s="10"/>
    </row>
    <row r="544" spans="16:16" x14ac:dyDescent="0.25">
      <c r="P544" s="10"/>
    </row>
    <row r="545" spans="16:16" x14ac:dyDescent="0.25">
      <c r="P545" s="10"/>
    </row>
    <row r="546" spans="16:16" x14ac:dyDescent="0.25">
      <c r="P546" s="10"/>
    </row>
    <row r="547" spans="16:16" x14ac:dyDescent="0.25">
      <c r="P547" s="11"/>
    </row>
    <row r="548" spans="16:16" x14ac:dyDescent="0.25">
      <c r="P548" s="10"/>
    </row>
    <row r="549" spans="16:16" x14ac:dyDescent="0.25">
      <c r="P549" s="10"/>
    </row>
    <row r="550" spans="16:16" x14ac:dyDescent="0.25">
      <c r="P550" s="10"/>
    </row>
    <row r="551" spans="16:16" x14ac:dyDescent="0.25">
      <c r="P551" s="10"/>
    </row>
    <row r="552" spans="16:16" x14ac:dyDescent="0.25">
      <c r="P552" s="10"/>
    </row>
    <row r="553" spans="16:16" x14ac:dyDescent="0.25">
      <c r="P553" s="10"/>
    </row>
    <row r="554" spans="16:16" x14ac:dyDescent="0.25">
      <c r="P554" s="10"/>
    </row>
    <row r="555" spans="16:16" x14ac:dyDescent="0.25">
      <c r="P555" s="10"/>
    </row>
    <row r="556" spans="16:16" x14ac:dyDescent="0.25">
      <c r="P556" s="10"/>
    </row>
    <row r="557" spans="16:16" x14ac:dyDescent="0.25">
      <c r="P557" s="11"/>
    </row>
    <row r="558" spans="16:16" x14ac:dyDescent="0.25">
      <c r="P558" s="10"/>
    </row>
    <row r="559" spans="16:16" x14ac:dyDescent="0.25">
      <c r="P559" s="10"/>
    </row>
    <row r="560" spans="16:16" x14ac:dyDescent="0.25">
      <c r="P560" s="10"/>
    </row>
    <row r="561" spans="16:16" x14ac:dyDescent="0.25">
      <c r="P561" s="10"/>
    </row>
    <row r="562" spans="16:16" x14ac:dyDescent="0.25">
      <c r="P562" s="10"/>
    </row>
    <row r="563" spans="16:16" x14ac:dyDescent="0.25">
      <c r="P563" s="10"/>
    </row>
    <row r="564" spans="16:16" x14ac:dyDescent="0.25">
      <c r="P564" s="11"/>
    </row>
    <row r="565" spans="16:16" x14ac:dyDescent="0.25">
      <c r="P565" s="10"/>
    </row>
    <row r="566" spans="16:16" x14ac:dyDescent="0.25">
      <c r="P566" s="10"/>
    </row>
    <row r="567" spans="16:16" x14ac:dyDescent="0.25">
      <c r="P567" s="10"/>
    </row>
    <row r="568" spans="16:16" x14ac:dyDescent="0.25">
      <c r="P568" s="10"/>
    </row>
    <row r="569" spans="16:16" x14ac:dyDescent="0.25">
      <c r="P569" s="10"/>
    </row>
    <row r="570" spans="16:16" x14ac:dyDescent="0.25">
      <c r="P570" s="10"/>
    </row>
    <row r="571" spans="16:16" x14ac:dyDescent="0.25">
      <c r="P571" s="10"/>
    </row>
    <row r="572" spans="16:16" x14ac:dyDescent="0.25">
      <c r="P572" s="10"/>
    </row>
    <row r="573" spans="16:16" x14ac:dyDescent="0.25">
      <c r="P573" s="10"/>
    </row>
    <row r="574" spans="16:16" x14ac:dyDescent="0.25">
      <c r="P574" s="10"/>
    </row>
    <row r="575" spans="16:16" x14ac:dyDescent="0.25">
      <c r="P575" s="10"/>
    </row>
    <row r="576" spans="16:16" x14ac:dyDescent="0.25">
      <c r="P576" s="11"/>
    </row>
    <row r="577" spans="16:16" x14ac:dyDescent="0.25">
      <c r="P577" s="10"/>
    </row>
    <row r="578" spans="16:16" x14ac:dyDescent="0.25">
      <c r="P578" s="10"/>
    </row>
    <row r="579" spans="16:16" x14ac:dyDescent="0.25">
      <c r="P579" s="10"/>
    </row>
    <row r="580" spans="16:16" x14ac:dyDescent="0.25">
      <c r="P580" s="10"/>
    </row>
    <row r="581" spans="16:16" x14ac:dyDescent="0.25">
      <c r="P581" s="10"/>
    </row>
    <row r="582" spans="16:16" x14ac:dyDescent="0.25">
      <c r="P582" s="10"/>
    </row>
    <row r="583" spans="16:16" x14ac:dyDescent="0.25">
      <c r="P583" s="10"/>
    </row>
    <row r="584" spans="16:16" x14ac:dyDescent="0.25">
      <c r="P584" s="10"/>
    </row>
    <row r="585" spans="16:16" x14ac:dyDescent="0.25">
      <c r="P585" s="10"/>
    </row>
    <row r="586" spans="16:16" x14ac:dyDescent="0.25">
      <c r="P586" s="10"/>
    </row>
    <row r="587" spans="16:16" x14ac:dyDescent="0.25">
      <c r="P587" s="10"/>
    </row>
    <row r="588" spans="16:16" x14ac:dyDescent="0.25">
      <c r="P588" s="10"/>
    </row>
    <row r="589" spans="16:16" x14ac:dyDescent="0.25">
      <c r="P589" s="10"/>
    </row>
    <row r="590" spans="16:16" x14ac:dyDescent="0.25">
      <c r="P590" s="10"/>
    </row>
    <row r="591" spans="16:16" x14ac:dyDescent="0.25">
      <c r="P591" s="10"/>
    </row>
    <row r="592" spans="16:16" x14ac:dyDescent="0.25">
      <c r="P592" s="10"/>
    </row>
    <row r="593" spans="16:16" x14ac:dyDescent="0.25">
      <c r="P593" s="10"/>
    </row>
    <row r="594" spans="16:16" x14ac:dyDescent="0.25">
      <c r="P594" s="10"/>
    </row>
    <row r="595" spans="16:16" x14ac:dyDescent="0.25">
      <c r="P595" s="10"/>
    </row>
    <row r="596" spans="16:16" x14ac:dyDescent="0.25">
      <c r="P596" s="10"/>
    </row>
    <row r="597" spans="16:16" x14ac:dyDescent="0.25">
      <c r="P597" s="10"/>
    </row>
    <row r="598" spans="16:16" x14ac:dyDescent="0.25">
      <c r="P598" s="10"/>
    </row>
    <row r="599" spans="16:16" x14ac:dyDescent="0.25">
      <c r="P599" s="10"/>
    </row>
    <row r="600" spans="16:16" x14ac:dyDescent="0.25">
      <c r="P600" s="10"/>
    </row>
    <row r="601" spans="16:16" x14ac:dyDescent="0.25">
      <c r="P601" s="10"/>
    </row>
    <row r="602" spans="16:16" x14ac:dyDescent="0.25">
      <c r="P602" s="10"/>
    </row>
    <row r="603" spans="16:16" x14ac:dyDescent="0.25">
      <c r="P603" s="10"/>
    </row>
    <row r="604" spans="16:16" x14ac:dyDescent="0.25">
      <c r="P604" s="10"/>
    </row>
    <row r="605" spans="16:16" x14ac:dyDescent="0.25">
      <c r="P605" s="11"/>
    </row>
    <row r="606" spans="16:16" x14ac:dyDescent="0.25">
      <c r="P606" s="10"/>
    </row>
    <row r="607" spans="16:16" x14ac:dyDescent="0.25">
      <c r="P607" s="10"/>
    </row>
    <row r="608" spans="16:16" x14ac:dyDescent="0.25">
      <c r="P608" s="10"/>
    </row>
    <row r="609" spans="16:16" x14ac:dyDescent="0.25">
      <c r="P609" s="10"/>
    </row>
    <row r="610" spans="16:16" x14ac:dyDescent="0.25">
      <c r="P610" s="10"/>
    </row>
    <row r="611" spans="16:16" x14ac:dyDescent="0.25">
      <c r="P611" s="10"/>
    </row>
    <row r="612" spans="16:16" x14ac:dyDescent="0.25">
      <c r="P612" s="10"/>
    </row>
    <row r="613" spans="16:16" x14ac:dyDescent="0.25">
      <c r="P613" s="11"/>
    </row>
    <row r="614" spans="16:16" x14ac:dyDescent="0.25">
      <c r="P614" s="10"/>
    </row>
    <row r="615" spans="16:16" x14ac:dyDescent="0.25">
      <c r="P615" s="10"/>
    </row>
    <row r="616" spans="16:16" x14ac:dyDescent="0.25">
      <c r="P616" s="10"/>
    </row>
    <row r="617" spans="16:16" x14ac:dyDescent="0.25">
      <c r="P617" s="10"/>
    </row>
    <row r="618" spans="16:16" x14ac:dyDescent="0.25">
      <c r="P618" s="10"/>
    </row>
    <row r="619" spans="16:16" x14ac:dyDescent="0.25">
      <c r="P619" s="10"/>
    </row>
    <row r="620" spans="16:16" x14ac:dyDescent="0.25">
      <c r="P620" s="10"/>
    </row>
    <row r="621" spans="16:16" x14ac:dyDescent="0.25">
      <c r="P621" s="10"/>
    </row>
    <row r="622" spans="16:16" x14ac:dyDescent="0.25">
      <c r="P622" s="10"/>
    </row>
    <row r="623" spans="16:16" x14ac:dyDescent="0.25">
      <c r="P623" s="10"/>
    </row>
    <row r="624" spans="16:16" x14ac:dyDescent="0.25">
      <c r="P624" s="10"/>
    </row>
    <row r="625" spans="16:16" x14ac:dyDescent="0.25">
      <c r="P625" s="10"/>
    </row>
    <row r="626" spans="16:16" x14ac:dyDescent="0.25">
      <c r="P626" s="10"/>
    </row>
    <row r="627" spans="16:16" x14ac:dyDescent="0.25">
      <c r="P627" s="10"/>
    </row>
    <row r="628" spans="16:16" x14ac:dyDescent="0.25">
      <c r="P628" s="10"/>
    </row>
    <row r="629" spans="16:16" x14ac:dyDescent="0.25">
      <c r="P629" s="10"/>
    </row>
    <row r="630" spans="16:16" x14ac:dyDescent="0.25">
      <c r="P630" s="10"/>
    </row>
    <row r="631" spans="16:16" x14ac:dyDescent="0.25">
      <c r="P631" s="10"/>
    </row>
    <row r="632" spans="16:16" x14ac:dyDescent="0.25">
      <c r="P632" s="10"/>
    </row>
    <row r="633" spans="16:16" x14ac:dyDescent="0.25">
      <c r="P633" s="10"/>
    </row>
    <row r="634" spans="16:16" x14ac:dyDescent="0.25">
      <c r="P634" s="10"/>
    </row>
    <row r="635" spans="16:16" x14ac:dyDescent="0.25">
      <c r="P635" s="10"/>
    </row>
    <row r="636" spans="16:16" x14ac:dyDescent="0.25">
      <c r="P636" s="10"/>
    </row>
    <row r="637" spans="16:16" x14ac:dyDescent="0.25">
      <c r="P637" s="10"/>
    </row>
    <row r="638" spans="16:16" x14ac:dyDescent="0.25">
      <c r="P638" s="10"/>
    </row>
    <row r="639" spans="16:16" x14ac:dyDescent="0.25">
      <c r="P639" s="10"/>
    </row>
    <row r="640" spans="16:16" x14ac:dyDescent="0.25">
      <c r="P640" s="10"/>
    </row>
    <row r="641" spans="16:16" x14ac:dyDescent="0.25">
      <c r="P641" s="10"/>
    </row>
    <row r="642" spans="16:16" x14ac:dyDescent="0.25">
      <c r="P642" s="10"/>
    </row>
    <row r="643" spans="16:16" x14ac:dyDescent="0.25">
      <c r="P643" s="10"/>
    </row>
    <row r="644" spans="16:16" x14ac:dyDescent="0.25">
      <c r="P644" s="10"/>
    </row>
    <row r="645" spans="16:16" x14ac:dyDescent="0.25">
      <c r="P645" s="10"/>
    </row>
    <row r="646" spans="16:16" x14ac:dyDescent="0.25">
      <c r="P646" s="10"/>
    </row>
    <row r="647" spans="16:16" x14ac:dyDescent="0.25">
      <c r="P647" s="10"/>
    </row>
    <row r="648" spans="16:16" x14ac:dyDescent="0.25">
      <c r="P648" s="10"/>
    </row>
    <row r="649" spans="16:16" x14ac:dyDescent="0.25">
      <c r="P649" s="10"/>
    </row>
    <row r="650" spans="16:16" x14ac:dyDescent="0.25">
      <c r="P650" s="10"/>
    </row>
    <row r="651" spans="16:16" x14ac:dyDescent="0.25">
      <c r="P651" s="10"/>
    </row>
    <row r="652" spans="16:16" x14ac:dyDescent="0.25">
      <c r="P652" s="11"/>
    </row>
    <row r="653" spans="16:16" x14ac:dyDescent="0.25">
      <c r="P653" s="10"/>
    </row>
    <row r="654" spans="16:16" x14ac:dyDescent="0.25">
      <c r="P654" s="10"/>
    </row>
    <row r="655" spans="16:16" x14ac:dyDescent="0.25">
      <c r="P655" s="10"/>
    </row>
    <row r="656" spans="16:16" x14ac:dyDescent="0.25">
      <c r="P656" s="10"/>
    </row>
    <row r="657" spans="16:16" x14ac:dyDescent="0.25">
      <c r="P657" s="10"/>
    </row>
    <row r="658" spans="16:16" x14ac:dyDescent="0.25">
      <c r="P658" s="10"/>
    </row>
    <row r="659" spans="16:16" x14ac:dyDescent="0.25">
      <c r="P659" s="10"/>
    </row>
    <row r="660" spans="16:16" x14ac:dyDescent="0.25">
      <c r="P660" s="10"/>
    </row>
    <row r="661" spans="16:16" x14ac:dyDescent="0.25">
      <c r="P661" s="10"/>
    </row>
    <row r="662" spans="16:16" x14ac:dyDescent="0.25">
      <c r="P662" s="10"/>
    </row>
    <row r="663" spans="16:16" x14ac:dyDescent="0.25">
      <c r="P663" s="10"/>
    </row>
    <row r="664" spans="16:16" x14ac:dyDescent="0.25">
      <c r="P664" s="10"/>
    </row>
    <row r="665" spans="16:16" x14ac:dyDescent="0.25">
      <c r="P665" s="10"/>
    </row>
    <row r="666" spans="16:16" x14ac:dyDescent="0.25">
      <c r="P666" s="10"/>
    </row>
    <row r="667" spans="16:16" x14ac:dyDescent="0.25">
      <c r="P667" s="10"/>
    </row>
    <row r="668" spans="16:16" x14ac:dyDescent="0.25">
      <c r="P668" s="10"/>
    </row>
    <row r="669" spans="16:16" x14ac:dyDescent="0.25">
      <c r="P669" s="10"/>
    </row>
    <row r="670" spans="16:16" x14ac:dyDescent="0.25">
      <c r="P670" s="10"/>
    </row>
    <row r="671" spans="16:16" x14ac:dyDescent="0.25">
      <c r="P671" s="10"/>
    </row>
    <row r="672" spans="16:16" x14ac:dyDescent="0.25">
      <c r="P672" s="10"/>
    </row>
    <row r="673" spans="16:16" x14ac:dyDescent="0.25">
      <c r="P673" s="10"/>
    </row>
    <row r="674" spans="16:16" x14ac:dyDescent="0.25">
      <c r="P674" s="11"/>
    </row>
    <row r="675" spans="16:16" x14ac:dyDescent="0.25">
      <c r="P675" s="10"/>
    </row>
    <row r="676" spans="16:16" x14ac:dyDescent="0.25">
      <c r="P676" s="10"/>
    </row>
    <row r="677" spans="16:16" x14ac:dyDescent="0.25">
      <c r="P677" s="10"/>
    </row>
    <row r="678" spans="16:16" x14ac:dyDescent="0.25">
      <c r="P678" s="11"/>
    </row>
    <row r="679" spans="16:16" x14ac:dyDescent="0.25">
      <c r="P679" s="10"/>
    </row>
    <row r="680" spans="16:16" x14ac:dyDescent="0.25">
      <c r="P680" s="10"/>
    </row>
    <row r="681" spans="16:16" x14ac:dyDescent="0.25">
      <c r="P681" s="10"/>
    </row>
    <row r="682" spans="16:16" x14ac:dyDescent="0.25">
      <c r="P682" s="10"/>
    </row>
    <row r="683" spans="16:16" x14ac:dyDescent="0.25">
      <c r="P683" s="10"/>
    </row>
    <row r="684" spans="16:16" x14ac:dyDescent="0.25">
      <c r="P684" s="10"/>
    </row>
    <row r="685" spans="16:16" x14ac:dyDescent="0.25">
      <c r="P685" s="10"/>
    </row>
    <row r="686" spans="16:16" x14ac:dyDescent="0.25">
      <c r="P686" s="10"/>
    </row>
    <row r="687" spans="16:16" x14ac:dyDescent="0.25">
      <c r="P687" s="10"/>
    </row>
    <row r="688" spans="16:16" x14ac:dyDescent="0.25">
      <c r="P688" s="10"/>
    </row>
    <row r="689" spans="16:16" x14ac:dyDescent="0.25">
      <c r="P689" s="10"/>
    </row>
    <row r="690" spans="16:16" x14ac:dyDescent="0.25">
      <c r="P690" s="10"/>
    </row>
    <row r="691" spans="16:16" x14ac:dyDescent="0.25">
      <c r="P691" s="10"/>
    </row>
    <row r="692" spans="16:16" x14ac:dyDescent="0.25">
      <c r="P692" s="10"/>
    </row>
    <row r="693" spans="16:16" x14ac:dyDescent="0.25">
      <c r="P693" s="10"/>
    </row>
    <row r="694" spans="16:16" x14ac:dyDescent="0.25">
      <c r="P694" s="10"/>
    </row>
    <row r="695" spans="16:16" x14ac:dyDescent="0.25">
      <c r="P695" s="10"/>
    </row>
    <row r="696" spans="16:16" x14ac:dyDescent="0.25">
      <c r="P696" s="10"/>
    </row>
    <row r="697" spans="16:16" x14ac:dyDescent="0.25">
      <c r="P697" s="10"/>
    </row>
    <row r="698" spans="16:16" x14ac:dyDescent="0.25">
      <c r="P698" s="10"/>
    </row>
    <row r="699" spans="16:16" x14ac:dyDescent="0.25">
      <c r="P699" s="10"/>
    </row>
    <row r="700" spans="16:16" x14ac:dyDescent="0.25">
      <c r="P700" s="10"/>
    </row>
    <row r="701" spans="16:16" x14ac:dyDescent="0.25">
      <c r="P701" s="10"/>
    </row>
    <row r="702" spans="16:16" x14ac:dyDescent="0.25">
      <c r="P702" s="10"/>
    </row>
    <row r="703" spans="16:16" x14ac:dyDescent="0.25">
      <c r="P703" s="10"/>
    </row>
    <row r="704" spans="16:16" x14ac:dyDescent="0.25">
      <c r="P704" s="10"/>
    </row>
    <row r="705" spans="16:16" x14ac:dyDescent="0.25">
      <c r="P705" s="10"/>
    </row>
    <row r="706" spans="16:16" x14ac:dyDescent="0.25">
      <c r="P706" s="10"/>
    </row>
    <row r="707" spans="16:16" x14ac:dyDescent="0.25">
      <c r="P707" s="10"/>
    </row>
    <row r="708" spans="16:16" x14ac:dyDescent="0.25">
      <c r="P708" s="10"/>
    </row>
    <row r="709" spans="16:16" x14ac:dyDescent="0.25">
      <c r="P709" s="10"/>
    </row>
    <row r="710" spans="16:16" x14ac:dyDescent="0.25">
      <c r="P710" s="10"/>
    </row>
    <row r="711" spans="16:16" x14ac:dyDescent="0.25">
      <c r="P711" s="10"/>
    </row>
    <row r="712" spans="16:16" x14ac:dyDescent="0.25">
      <c r="P712" s="10"/>
    </row>
    <row r="713" spans="16:16" x14ac:dyDescent="0.25">
      <c r="P713" s="10"/>
    </row>
    <row r="714" spans="16:16" x14ac:dyDescent="0.25">
      <c r="P714" s="10"/>
    </row>
    <row r="715" spans="16:16" x14ac:dyDescent="0.25">
      <c r="P715" s="10"/>
    </row>
    <row r="716" spans="16:16" x14ac:dyDescent="0.25">
      <c r="P716" s="10"/>
    </row>
    <row r="717" spans="16:16" x14ac:dyDescent="0.25">
      <c r="P717" s="10"/>
    </row>
    <row r="718" spans="16:16" x14ac:dyDescent="0.25">
      <c r="P718" s="10"/>
    </row>
    <row r="719" spans="16:16" x14ac:dyDescent="0.25">
      <c r="P719" s="10"/>
    </row>
    <row r="720" spans="16:16" x14ac:dyDescent="0.25">
      <c r="P720" s="10"/>
    </row>
    <row r="721" spans="16:16" x14ac:dyDescent="0.25">
      <c r="P721" s="10"/>
    </row>
    <row r="722" spans="16:16" x14ac:dyDescent="0.25">
      <c r="P722" s="10"/>
    </row>
    <row r="723" spans="16:16" x14ac:dyDescent="0.25">
      <c r="P723" s="10"/>
    </row>
    <row r="724" spans="16:16" x14ac:dyDescent="0.25">
      <c r="P724" s="10"/>
    </row>
    <row r="725" spans="16:16" x14ac:dyDescent="0.25">
      <c r="P725" s="11"/>
    </row>
    <row r="726" spans="16:16" x14ac:dyDescent="0.25">
      <c r="P726" s="10"/>
    </row>
    <row r="727" spans="16:16" x14ac:dyDescent="0.25">
      <c r="P727" s="10"/>
    </row>
    <row r="728" spans="16:16" x14ac:dyDescent="0.25">
      <c r="P728" s="10"/>
    </row>
    <row r="729" spans="16:16" x14ac:dyDescent="0.25">
      <c r="P729" s="10"/>
    </row>
    <row r="730" spans="16:16" x14ac:dyDescent="0.25">
      <c r="P730" s="10"/>
    </row>
    <row r="731" spans="16:16" x14ac:dyDescent="0.25">
      <c r="P731" s="10"/>
    </row>
    <row r="732" spans="16:16" x14ac:dyDescent="0.25">
      <c r="P732" s="10"/>
    </row>
    <row r="733" spans="16:16" x14ac:dyDescent="0.25">
      <c r="P733" s="10"/>
    </row>
    <row r="734" spans="16:16" x14ac:dyDescent="0.25">
      <c r="P734" s="10"/>
    </row>
    <row r="735" spans="16:16" x14ac:dyDescent="0.25">
      <c r="P735" s="11"/>
    </row>
    <row r="736" spans="16:16" x14ac:dyDescent="0.25">
      <c r="P736" s="10"/>
    </row>
    <row r="737" spans="16:16" x14ac:dyDescent="0.25">
      <c r="P737" s="10"/>
    </row>
    <row r="738" spans="16:16" x14ac:dyDescent="0.25">
      <c r="P738" s="10"/>
    </row>
    <row r="739" spans="16:16" x14ac:dyDescent="0.25">
      <c r="P739" s="10"/>
    </row>
    <row r="740" spans="16:16" x14ac:dyDescent="0.25">
      <c r="P740" s="10"/>
    </row>
    <row r="741" spans="16:16" x14ac:dyDescent="0.25">
      <c r="P741" s="10"/>
    </row>
    <row r="742" spans="16:16" x14ac:dyDescent="0.25">
      <c r="P742" s="10"/>
    </row>
    <row r="743" spans="16:16" x14ac:dyDescent="0.25">
      <c r="P743" s="10"/>
    </row>
    <row r="744" spans="16:16" x14ac:dyDescent="0.25">
      <c r="P744" s="10"/>
    </row>
    <row r="745" spans="16:16" x14ac:dyDescent="0.25">
      <c r="P745" s="10"/>
    </row>
    <row r="746" spans="16:16" x14ac:dyDescent="0.25">
      <c r="P746" s="10"/>
    </row>
    <row r="747" spans="16:16" x14ac:dyDescent="0.25">
      <c r="P747" s="10"/>
    </row>
    <row r="748" spans="16:16" x14ac:dyDescent="0.25">
      <c r="P748" s="11"/>
    </row>
    <row r="749" spans="16:16" x14ac:dyDescent="0.25">
      <c r="P749" s="10"/>
    </row>
    <row r="750" spans="16:16" x14ac:dyDescent="0.25">
      <c r="P750" s="10"/>
    </row>
    <row r="751" spans="16:16" x14ac:dyDescent="0.25">
      <c r="P751" s="10"/>
    </row>
    <row r="752" spans="16:16" x14ac:dyDescent="0.25">
      <c r="P752" s="10"/>
    </row>
    <row r="753" spans="16:16" x14ac:dyDescent="0.25">
      <c r="P753" s="10"/>
    </row>
    <row r="754" spans="16:16" x14ac:dyDescent="0.25">
      <c r="P754" s="10"/>
    </row>
    <row r="755" spans="16:16" x14ac:dyDescent="0.25">
      <c r="P755" s="10"/>
    </row>
    <row r="756" spans="16:16" x14ac:dyDescent="0.25">
      <c r="P756" s="10"/>
    </row>
    <row r="757" spans="16:16" x14ac:dyDescent="0.25">
      <c r="P757" s="10"/>
    </row>
    <row r="758" spans="16:16" x14ac:dyDescent="0.25">
      <c r="P758" s="10"/>
    </row>
    <row r="759" spans="16:16" x14ac:dyDescent="0.25">
      <c r="P759" s="10"/>
    </row>
    <row r="760" spans="16:16" x14ac:dyDescent="0.25">
      <c r="P760" s="10"/>
    </row>
    <row r="761" spans="16:16" x14ac:dyDescent="0.25">
      <c r="P761" s="10"/>
    </row>
    <row r="762" spans="16:16" x14ac:dyDescent="0.25">
      <c r="P762" s="10"/>
    </row>
    <row r="763" spans="16:16" x14ac:dyDescent="0.25">
      <c r="P763" s="10"/>
    </row>
    <row r="764" spans="16:16" x14ac:dyDescent="0.25">
      <c r="P764" s="10"/>
    </row>
    <row r="765" spans="16:16" x14ac:dyDescent="0.25">
      <c r="P765" s="10"/>
    </row>
    <row r="766" spans="16:16" x14ac:dyDescent="0.25">
      <c r="P766" s="10"/>
    </row>
    <row r="767" spans="16:16" x14ac:dyDescent="0.25">
      <c r="P767" s="10"/>
    </row>
    <row r="768" spans="16:16" x14ac:dyDescent="0.25">
      <c r="P768" s="10"/>
    </row>
    <row r="769" spans="16:16" x14ac:dyDescent="0.25">
      <c r="P769" s="10"/>
    </row>
    <row r="770" spans="16:16" x14ac:dyDescent="0.25">
      <c r="P770" s="10"/>
    </row>
    <row r="771" spans="16:16" x14ac:dyDescent="0.25">
      <c r="P771" s="10"/>
    </row>
    <row r="772" spans="16:16" x14ac:dyDescent="0.25">
      <c r="P772" s="11"/>
    </row>
    <row r="773" spans="16:16" x14ac:dyDescent="0.25">
      <c r="P773" s="10"/>
    </row>
    <row r="774" spans="16:16" x14ac:dyDescent="0.25">
      <c r="P774" s="10"/>
    </row>
    <row r="775" spans="16:16" x14ac:dyDescent="0.25">
      <c r="P775" s="10"/>
    </row>
    <row r="776" spans="16:16" x14ac:dyDescent="0.25">
      <c r="P776" s="10"/>
    </row>
    <row r="777" spans="16:16" x14ac:dyDescent="0.25">
      <c r="P777" s="11"/>
    </row>
    <row r="778" spans="16:16" x14ac:dyDescent="0.25">
      <c r="P778" s="10"/>
    </row>
    <row r="779" spans="16:16" x14ac:dyDescent="0.25">
      <c r="P779" s="10"/>
    </row>
    <row r="780" spans="16:16" x14ac:dyDescent="0.25">
      <c r="P780" s="10"/>
    </row>
    <row r="781" spans="16:16" x14ac:dyDescent="0.25">
      <c r="P781" s="10"/>
    </row>
    <row r="782" spans="16:16" x14ac:dyDescent="0.25">
      <c r="P782" s="10"/>
    </row>
    <row r="783" spans="16:16" x14ac:dyDescent="0.25">
      <c r="P783" s="10"/>
    </row>
    <row r="784" spans="16:16" x14ac:dyDescent="0.25">
      <c r="P784" s="10"/>
    </row>
    <row r="785" spans="16:16" x14ac:dyDescent="0.25">
      <c r="P785" s="10"/>
    </row>
    <row r="786" spans="16:16" x14ac:dyDescent="0.25">
      <c r="P786" s="10"/>
    </row>
    <row r="787" spans="16:16" x14ac:dyDescent="0.25">
      <c r="P787" s="10"/>
    </row>
    <row r="788" spans="16:16" x14ac:dyDescent="0.25">
      <c r="P788" s="10"/>
    </row>
    <row r="789" spans="16:16" x14ac:dyDescent="0.25">
      <c r="P789" s="10"/>
    </row>
    <row r="790" spans="16:16" x14ac:dyDescent="0.25">
      <c r="P790" s="11"/>
    </row>
    <row r="791" spans="16:16" x14ac:dyDescent="0.25">
      <c r="P791" s="10"/>
    </row>
    <row r="792" spans="16:16" x14ac:dyDescent="0.25">
      <c r="P792" s="10"/>
    </row>
    <row r="793" spans="16:16" x14ac:dyDescent="0.25">
      <c r="P793" s="10"/>
    </row>
    <row r="794" spans="16:16" x14ac:dyDescent="0.25">
      <c r="P794" s="10"/>
    </row>
    <row r="795" spans="16:16" x14ac:dyDescent="0.25">
      <c r="P795" s="11"/>
    </row>
    <row r="796" spans="16:16" x14ac:dyDescent="0.25">
      <c r="P796" s="10"/>
    </row>
    <row r="797" spans="16:16" x14ac:dyDescent="0.25">
      <c r="P797" s="10"/>
    </row>
    <row r="798" spans="16:16" x14ac:dyDescent="0.25">
      <c r="P798" s="10"/>
    </row>
    <row r="799" spans="16:16" x14ac:dyDescent="0.25">
      <c r="P799" s="10"/>
    </row>
    <row r="800" spans="16:16" x14ac:dyDescent="0.25">
      <c r="P800" s="10"/>
    </row>
    <row r="801" spans="16:16" x14ac:dyDescent="0.25">
      <c r="P801" s="10"/>
    </row>
    <row r="802" spans="16:16" x14ac:dyDescent="0.25">
      <c r="P802" s="10"/>
    </row>
    <row r="803" spans="16:16" x14ac:dyDescent="0.25">
      <c r="P803" s="10"/>
    </row>
    <row r="804" spans="16:16" x14ac:dyDescent="0.25">
      <c r="P804" s="10"/>
    </row>
    <row r="805" spans="16:16" x14ac:dyDescent="0.25">
      <c r="P805" s="10"/>
    </row>
    <row r="806" spans="16:16" x14ac:dyDescent="0.25">
      <c r="P806" s="10"/>
    </row>
    <row r="807" spans="16:16" x14ac:dyDescent="0.25">
      <c r="P807" s="10"/>
    </row>
    <row r="808" spans="16:16" x14ac:dyDescent="0.25">
      <c r="P808" s="10"/>
    </row>
    <row r="809" spans="16:16" x14ac:dyDescent="0.25">
      <c r="P809" s="10"/>
    </row>
    <row r="810" spans="16:16" x14ac:dyDescent="0.25">
      <c r="P810" s="10"/>
    </row>
    <row r="811" spans="16:16" x14ac:dyDescent="0.25">
      <c r="P811" s="10"/>
    </row>
    <row r="812" spans="16:16" x14ac:dyDescent="0.25">
      <c r="P812" s="10"/>
    </row>
    <row r="813" spans="16:16" x14ac:dyDescent="0.25">
      <c r="P813" s="10"/>
    </row>
    <row r="814" spans="16:16" x14ac:dyDescent="0.25">
      <c r="P814" s="10"/>
    </row>
    <row r="815" spans="16:16" x14ac:dyDescent="0.25">
      <c r="P815" s="10"/>
    </row>
    <row r="816" spans="16:16" x14ac:dyDescent="0.25">
      <c r="P816" s="10"/>
    </row>
    <row r="817" spans="16:16" x14ac:dyDescent="0.25">
      <c r="P817" s="10"/>
    </row>
    <row r="818" spans="16:16" x14ac:dyDescent="0.25">
      <c r="P818" s="11"/>
    </row>
    <row r="819" spans="16:16" x14ac:dyDescent="0.25">
      <c r="P819" s="10"/>
    </row>
    <row r="820" spans="16:16" x14ac:dyDescent="0.25">
      <c r="P820" s="10"/>
    </row>
    <row r="821" spans="16:16" x14ac:dyDescent="0.25">
      <c r="P821" s="10"/>
    </row>
    <row r="822" spans="16:16" x14ac:dyDescent="0.25">
      <c r="P822" s="10"/>
    </row>
    <row r="823" spans="16:16" x14ac:dyDescent="0.25">
      <c r="P823" s="10"/>
    </row>
    <row r="824" spans="16:16" x14ac:dyDescent="0.25">
      <c r="P824" s="10"/>
    </row>
    <row r="825" spans="16:16" x14ac:dyDescent="0.25">
      <c r="P825" s="10"/>
    </row>
    <row r="826" spans="16:16" x14ac:dyDescent="0.25">
      <c r="P826" s="10"/>
    </row>
    <row r="827" spans="16:16" x14ac:dyDescent="0.25">
      <c r="P827" s="10"/>
    </row>
    <row r="828" spans="16:16" x14ac:dyDescent="0.25">
      <c r="P828" s="10"/>
    </row>
    <row r="829" spans="16:16" x14ac:dyDescent="0.25">
      <c r="P829" s="10"/>
    </row>
    <row r="830" spans="16:16" x14ac:dyDescent="0.25">
      <c r="P830" s="10"/>
    </row>
    <row r="831" spans="16:16" x14ac:dyDescent="0.25">
      <c r="P831" s="10"/>
    </row>
    <row r="832" spans="16:16" x14ac:dyDescent="0.25">
      <c r="P832" s="10"/>
    </row>
    <row r="833" spans="16:16" x14ac:dyDescent="0.25">
      <c r="P833" s="10"/>
    </row>
    <row r="834" spans="16:16" x14ac:dyDescent="0.25">
      <c r="P834" s="10"/>
    </row>
    <row r="835" spans="16:16" x14ac:dyDescent="0.25">
      <c r="P835" s="10"/>
    </row>
    <row r="836" spans="16:16" x14ac:dyDescent="0.25">
      <c r="P836" s="10"/>
    </row>
    <row r="837" spans="16:16" x14ac:dyDescent="0.25">
      <c r="P837" s="10"/>
    </row>
    <row r="838" spans="16:16" x14ac:dyDescent="0.25">
      <c r="P838" s="10"/>
    </row>
    <row r="839" spans="16:16" x14ac:dyDescent="0.25">
      <c r="P839" s="10"/>
    </row>
    <row r="840" spans="16:16" x14ac:dyDescent="0.25">
      <c r="P840" s="10"/>
    </row>
    <row r="841" spans="16:16" x14ac:dyDescent="0.25">
      <c r="P841" s="10"/>
    </row>
    <row r="842" spans="16:16" x14ac:dyDescent="0.25">
      <c r="P842" s="10"/>
    </row>
    <row r="843" spans="16:16" x14ac:dyDescent="0.25">
      <c r="P843" s="10"/>
    </row>
    <row r="844" spans="16:16" x14ac:dyDescent="0.25">
      <c r="P844" s="10"/>
    </row>
    <row r="845" spans="16:16" x14ac:dyDescent="0.25">
      <c r="P845" s="10"/>
    </row>
    <row r="846" spans="16:16" x14ac:dyDescent="0.25">
      <c r="P846" s="10"/>
    </row>
    <row r="847" spans="16:16" x14ac:dyDescent="0.25">
      <c r="P847" s="10"/>
    </row>
    <row r="848" spans="16:16" x14ac:dyDescent="0.25">
      <c r="P848" s="10"/>
    </row>
    <row r="849" spans="16:16" x14ac:dyDescent="0.25">
      <c r="P849" s="10"/>
    </row>
    <row r="850" spans="16:16" x14ac:dyDescent="0.25">
      <c r="P850" s="10"/>
    </row>
    <row r="851" spans="16:16" x14ac:dyDescent="0.25">
      <c r="P851" s="10"/>
    </row>
    <row r="852" spans="16:16" x14ac:dyDescent="0.25">
      <c r="P852" s="10"/>
    </row>
    <row r="853" spans="16:16" x14ac:dyDescent="0.25">
      <c r="P853" s="10"/>
    </row>
    <row r="854" spans="16:16" x14ac:dyDescent="0.25">
      <c r="P854" s="10"/>
    </row>
    <row r="855" spans="16:16" x14ac:dyDescent="0.25">
      <c r="P855" s="10"/>
    </row>
    <row r="856" spans="16:16" x14ac:dyDescent="0.25">
      <c r="P856" s="10"/>
    </row>
    <row r="857" spans="16:16" x14ac:dyDescent="0.25">
      <c r="P857" s="10"/>
    </row>
    <row r="858" spans="16:16" x14ac:dyDescent="0.25">
      <c r="P858" s="10"/>
    </row>
    <row r="859" spans="16:16" x14ac:dyDescent="0.25">
      <c r="P859" s="10"/>
    </row>
    <row r="860" spans="16:16" x14ac:dyDescent="0.25">
      <c r="P860" s="10"/>
    </row>
    <row r="861" spans="16:16" x14ac:dyDescent="0.25">
      <c r="P861" s="10"/>
    </row>
    <row r="862" spans="16:16" x14ac:dyDescent="0.25">
      <c r="P862" s="10"/>
    </row>
    <row r="863" spans="16:16" x14ac:dyDescent="0.25">
      <c r="P863" s="10"/>
    </row>
    <row r="864" spans="16:16" x14ac:dyDescent="0.25">
      <c r="P864" s="10"/>
    </row>
    <row r="865" spans="16:16" x14ac:dyDescent="0.25">
      <c r="P865" s="10"/>
    </row>
    <row r="866" spans="16:16" x14ac:dyDescent="0.25">
      <c r="P866" s="10"/>
    </row>
    <row r="867" spans="16:16" x14ac:dyDescent="0.25">
      <c r="P867" s="10"/>
    </row>
    <row r="868" spans="16:16" x14ac:dyDescent="0.25">
      <c r="P868" s="10"/>
    </row>
    <row r="869" spans="16:16" x14ac:dyDescent="0.25">
      <c r="P869" s="10"/>
    </row>
    <row r="870" spans="16:16" x14ac:dyDescent="0.25">
      <c r="P870" s="10"/>
    </row>
    <row r="871" spans="16:16" x14ac:dyDescent="0.25">
      <c r="P871" s="10"/>
    </row>
    <row r="872" spans="16:16" x14ac:dyDescent="0.25">
      <c r="P872" s="10"/>
    </row>
    <row r="873" spans="16:16" x14ac:dyDescent="0.25">
      <c r="P873" s="10"/>
    </row>
    <row r="874" spans="16:16" x14ac:dyDescent="0.25">
      <c r="P874" s="10"/>
    </row>
    <row r="875" spans="16:16" x14ac:dyDescent="0.25">
      <c r="P875" s="10"/>
    </row>
    <row r="876" spans="16:16" x14ac:dyDescent="0.25">
      <c r="P876" s="10"/>
    </row>
    <row r="877" spans="16:16" x14ac:dyDescent="0.25">
      <c r="P877" s="10"/>
    </row>
    <row r="878" spans="16:16" x14ac:dyDescent="0.25">
      <c r="P878" s="10"/>
    </row>
    <row r="879" spans="16:16" x14ac:dyDescent="0.25">
      <c r="P879" s="11"/>
    </row>
    <row r="880" spans="16:16" x14ac:dyDescent="0.25">
      <c r="P880" s="10"/>
    </row>
    <row r="881" spans="16:16" x14ac:dyDescent="0.25">
      <c r="P881" s="10"/>
    </row>
    <row r="882" spans="16:16" x14ac:dyDescent="0.25">
      <c r="P882" s="10"/>
    </row>
    <row r="883" spans="16:16" x14ac:dyDescent="0.25">
      <c r="P883" s="10"/>
    </row>
    <row r="884" spans="16:16" x14ac:dyDescent="0.25">
      <c r="P884" s="10"/>
    </row>
    <row r="885" spans="16:16" x14ac:dyDescent="0.25">
      <c r="P885" s="10"/>
    </row>
    <row r="886" spans="16:16" x14ac:dyDescent="0.25">
      <c r="P886" s="10"/>
    </row>
    <row r="887" spans="16:16" x14ac:dyDescent="0.25">
      <c r="P887" s="10"/>
    </row>
    <row r="888" spans="16:16" x14ac:dyDescent="0.25">
      <c r="P888" s="10"/>
    </row>
    <row r="889" spans="16:16" x14ac:dyDescent="0.25">
      <c r="P889" s="10"/>
    </row>
    <row r="890" spans="16:16" x14ac:dyDescent="0.25">
      <c r="P890" s="10"/>
    </row>
    <row r="891" spans="16:16" x14ac:dyDescent="0.25">
      <c r="P891" s="10"/>
    </row>
    <row r="892" spans="16:16" x14ac:dyDescent="0.25">
      <c r="P892" s="10"/>
    </row>
    <row r="893" spans="16:16" x14ac:dyDescent="0.25">
      <c r="P893" s="10"/>
    </row>
    <row r="894" spans="16:16" x14ac:dyDescent="0.25">
      <c r="P894" s="10"/>
    </row>
    <row r="895" spans="16:16" x14ac:dyDescent="0.25">
      <c r="P895" s="10"/>
    </row>
    <row r="896" spans="16:16" x14ac:dyDescent="0.25">
      <c r="P896" s="11"/>
    </row>
    <row r="897" spans="16:16" x14ac:dyDescent="0.25">
      <c r="P897" s="10"/>
    </row>
    <row r="898" spans="16:16" x14ac:dyDescent="0.25">
      <c r="P898" s="10"/>
    </row>
    <row r="899" spans="16:16" x14ac:dyDescent="0.25">
      <c r="P899" s="10"/>
    </row>
    <row r="900" spans="16:16" x14ac:dyDescent="0.25">
      <c r="P900" s="10"/>
    </row>
    <row r="901" spans="16:16" x14ac:dyDescent="0.25">
      <c r="P901" s="11"/>
    </row>
    <row r="902" spans="16:16" x14ac:dyDescent="0.25">
      <c r="P902" s="10"/>
    </row>
    <row r="903" spans="16:16" x14ac:dyDescent="0.25">
      <c r="P903" s="10"/>
    </row>
    <row r="904" spans="16:16" x14ac:dyDescent="0.25">
      <c r="P904" s="10"/>
    </row>
    <row r="905" spans="16:16" x14ac:dyDescent="0.25">
      <c r="P905" s="10"/>
    </row>
    <row r="906" spans="16:16" x14ac:dyDescent="0.25">
      <c r="P906" s="10"/>
    </row>
    <row r="907" spans="16:16" x14ac:dyDescent="0.25">
      <c r="P907" s="10"/>
    </row>
    <row r="908" spans="16:16" x14ac:dyDescent="0.25">
      <c r="P908" s="10"/>
    </row>
    <row r="909" spans="16:16" x14ac:dyDescent="0.25">
      <c r="P909" s="10"/>
    </row>
    <row r="910" spans="16:16" x14ac:dyDescent="0.25">
      <c r="P910" s="10"/>
    </row>
    <row r="911" spans="16:16" x14ac:dyDescent="0.25">
      <c r="P911" s="10"/>
    </row>
    <row r="912" spans="16:16" x14ac:dyDescent="0.25">
      <c r="P912" s="10"/>
    </row>
    <row r="913" spans="16:16" x14ac:dyDescent="0.25">
      <c r="P913" s="10"/>
    </row>
    <row r="914" spans="16:16" x14ac:dyDescent="0.25">
      <c r="P914" s="10"/>
    </row>
    <row r="915" spans="16:16" x14ac:dyDescent="0.25">
      <c r="P915" s="10"/>
    </row>
    <row r="916" spans="16:16" x14ac:dyDescent="0.25">
      <c r="P916" s="10"/>
    </row>
    <row r="917" spans="16:16" x14ac:dyDescent="0.25">
      <c r="P917" s="10"/>
    </row>
    <row r="918" spans="16:16" x14ac:dyDescent="0.25">
      <c r="P918" s="10"/>
    </row>
    <row r="919" spans="16:16" x14ac:dyDescent="0.25">
      <c r="P919" s="10"/>
    </row>
    <row r="920" spans="16:16" x14ac:dyDescent="0.25">
      <c r="P920" s="10"/>
    </row>
    <row r="921" spans="16:16" x14ac:dyDescent="0.25">
      <c r="P921" s="10"/>
    </row>
    <row r="922" spans="16:16" x14ac:dyDescent="0.25">
      <c r="P922" s="10"/>
    </row>
    <row r="923" spans="16:16" x14ac:dyDescent="0.25">
      <c r="P923" s="10"/>
    </row>
    <row r="924" spans="16:16" x14ac:dyDescent="0.25">
      <c r="P924" s="10"/>
    </row>
    <row r="925" spans="16:16" x14ac:dyDescent="0.25">
      <c r="P925" s="10"/>
    </row>
    <row r="926" spans="16:16" x14ac:dyDescent="0.25">
      <c r="P926" s="10"/>
    </row>
    <row r="927" spans="16:16" x14ac:dyDescent="0.25">
      <c r="P927" s="11"/>
    </row>
    <row r="928" spans="16:16" x14ac:dyDescent="0.25">
      <c r="P928" s="10"/>
    </row>
    <row r="929" spans="16:16" x14ac:dyDescent="0.25">
      <c r="P929" s="10"/>
    </row>
    <row r="930" spans="16:16" x14ac:dyDescent="0.25">
      <c r="P930" s="10"/>
    </row>
    <row r="931" spans="16:16" x14ac:dyDescent="0.25">
      <c r="P931" s="10"/>
    </row>
    <row r="932" spans="16:16" x14ac:dyDescent="0.25">
      <c r="P932" s="10"/>
    </row>
    <row r="933" spans="16:16" x14ac:dyDescent="0.25">
      <c r="P933" s="10"/>
    </row>
    <row r="934" spans="16:16" x14ac:dyDescent="0.25">
      <c r="P934" s="10"/>
    </row>
    <row r="935" spans="16:16" x14ac:dyDescent="0.25">
      <c r="P935" s="10"/>
    </row>
    <row r="936" spans="16:16" x14ac:dyDescent="0.25">
      <c r="P936" s="10"/>
    </row>
    <row r="937" spans="16:16" x14ac:dyDescent="0.25">
      <c r="P937" s="10"/>
    </row>
    <row r="938" spans="16:16" x14ac:dyDescent="0.25">
      <c r="P938" s="10"/>
    </row>
    <row r="939" spans="16:16" x14ac:dyDescent="0.25">
      <c r="P939" s="10"/>
    </row>
    <row r="940" spans="16:16" x14ac:dyDescent="0.25">
      <c r="P940" s="10"/>
    </row>
    <row r="941" spans="16:16" x14ac:dyDescent="0.25">
      <c r="P941" s="10"/>
    </row>
    <row r="942" spans="16:16" x14ac:dyDescent="0.25">
      <c r="P942" s="10"/>
    </row>
    <row r="943" spans="16:16" x14ac:dyDescent="0.25">
      <c r="P943" s="10"/>
    </row>
    <row r="944" spans="16:16" x14ac:dyDescent="0.25">
      <c r="P944" s="10"/>
    </row>
    <row r="945" spans="16:16" x14ac:dyDescent="0.25">
      <c r="P945" s="10"/>
    </row>
    <row r="946" spans="16:16" x14ac:dyDescent="0.25">
      <c r="P946" s="10"/>
    </row>
    <row r="947" spans="16:16" x14ac:dyDescent="0.25">
      <c r="P947" s="10"/>
    </row>
    <row r="948" spans="16:16" x14ac:dyDescent="0.25">
      <c r="P948" s="10"/>
    </row>
    <row r="949" spans="16:16" x14ac:dyDescent="0.25">
      <c r="P949" s="10"/>
    </row>
    <row r="950" spans="16:16" x14ac:dyDescent="0.25">
      <c r="P950" s="11"/>
    </row>
    <row r="951" spans="16:16" x14ac:dyDescent="0.25">
      <c r="P951" s="10"/>
    </row>
    <row r="952" spans="16:16" x14ac:dyDescent="0.25">
      <c r="P952" s="10"/>
    </row>
    <row r="953" spans="16:16" x14ac:dyDescent="0.25">
      <c r="P953" s="10"/>
    </row>
    <row r="954" spans="16:16" x14ac:dyDescent="0.25">
      <c r="P954" s="10"/>
    </row>
    <row r="955" spans="16:16" x14ac:dyDescent="0.25">
      <c r="P955" s="10"/>
    </row>
    <row r="956" spans="16:16" x14ac:dyDescent="0.25">
      <c r="P956" s="11"/>
    </row>
    <row r="957" spans="16:16" x14ac:dyDescent="0.25">
      <c r="P957" s="10"/>
    </row>
    <row r="958" spans="16:16" x14ac:dyDescent="0.25">
      <c r="P958" s="10"/>
    </row>
    <row r="959" spans="16:16" x14ac:dyDescent="0.25">
      <c r="P959" s="10"/>
    </row>
    <row r="960" spans="16:16" x14ac:dyDescent="0.25">
      <c r="P960" s="10"/>
    </row>
    <row r="961" spans="16:16" x14ac:dyDescent="0.25">
      <c r="P961" s="10"/>
    </row>
    <row r="962" spans="16:16" x14ac:dyDescent="0.25">
      <c r="P962" s="10"/>
    </row>
    <row r="963" spans="16:16" x14ac:dyDescent="0.25">
      <c r="P963" s="10"/>
    </row>
    <row r="964" spans="16:16" x14ac:dyDescent="0.25">
      <c r="P964" s="10"/>
    </row>
    <row r="965" spans="16:16" x14ac:dyDescent="0.25">
      <c r="P965" s="10"/>
    </row>
    <row r="966" spans="16:16" x14ac:dyDescent="0.25">
      <c r="P966" s="10"/>
    </row>
    <row r="967" spans="16:16" x14ac:dyDescent="0.25">
      <c r="P967" s="10"/>
    </row>
    <row r="968" spans="16:16" x14ac:dyDescent="0.25">
      <c r="P968" s="10"/>
    </row>
    <row r="969" spans="16:16" x14ac:dyDescent="0.25">
      <c r="P969" s="10"/>
    </row>
    <row r="970" spans="16:16" x14ac:dyDescent="0.25">
      <c r="P970" s="10"/>
    </row>
    <row r="971" spans="16:16" x14ac:dyDescent="0.25">
      <c r="P971" s="10"/>
    </row>
    <row r="972" spans="16:16" x14ac:dyDescent="0.25">
      <c r="P972" s="10"/>
    </row>
    <row r="973" spans="16:16" x14ac:dyDescent="0.25">
      <c r="P973" s="10"/>
    </row>
    <row r="974" spans="16:16" x14ac:dyDescent="0.25">
      <c r="P974" s="10"/>
    </row>
    <row r="975" spans="16:16" x14ac:dyDescent="0.25">
      <c r="P975" s="10"/>
    </row>
    <row r="976" spans="16:16" x14ac:dyDescent="0.25">
      <c r="P976" s="10"/>
    </row>
    <row r="977" spans="16:16" x14ac:dyDescent="0.25">
      <c r="P977" s="10"/>
    </row>
    <row r="978" spans="16:16" x14ac:dyDescent="0.25">
      <c r="P978" s="10"/>
    </row>
    <row r="979" spans="16:16" x14ac:dyDescent="0.25">
      <c r="P979" s="10"/>
    </row>
    <row r="980" spans="16:16" x14ac:dyDescent="0.25">
      <c r="P980" s="10"/>
    </row>
    <row r="981" spans="16:16" x14ac:dyDescent="0.25">
      <c r="P981" s="11"/>
    </row>
    <row r="982" spans="16:16" x14ac:dyDescent="0.25">
      <c r="P982" s="10"/>
    </row>
    <row r="983" spans="16:16" x14ac:dyDescent="0.25">
      <c r="P983" s="1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41A33-6361-4571-92C9-8FD66A199B52}">
  <dimension ref="A2:AM55"/>
  <sheetViews>
    <sheetView topLeftCell="H1" workbookViewId="0">
      <selection activeCell="K2" sqref="K2"/>
    </sheetView>
  </sheetViews>
  <sheetFormatPr defaultRowHeight="12.6" x14ac:dyDescent="0.25"/>
  <cols>
    <col min="1" max="1" width="24" bestFit="1" customWidth="1"/>
    <col min="3" max="3" width="13.21875" bestFit="1" customWidth="1"/>
    <col min="5" max="5" width="13.77734375" bestFit="1" customWidth="1"/>
    <col min="6" max="6" width="25.21875" bestFit="1" customWidth="1"/>
    <col min="7" max="7" width="13.21875" bestFit="1" customWidth="1"/>
    <col min="8" max="8" width="26.77734375" bestFit="1" customWidth="1"/>
    <col min="9" max="9" width="14.5546875" bestFit="1" customWidth="1"/>
    <col min="11" max="11" width="13.77734375" bestFit="1" customWidth="1"/>
    <col min="12" max="12" width="13.21875" bestFit="1" customWidth="1"/>
    <col min="15" max="15" width="13.77734375" bestFit="1" customWidth="1"/>
    <col min="16" max="16" width="13.21875" bestFit="1" customWidth="1"/>
    <col min="21" max="21" width="17.88671875" bestFit="1" customWidth="1"/>
    <col min="22" max="22" width="13.21875" bestFit="1" customWidth="1"/>
    <col min="27" max="27" width="13.77734375" bestFit="1" customWidth="1"/>
    <col min="28" max="28" width="13.21875" bestFit="1" customWidth="1"/>
    <col min="29" max="29" width="14.33203125" bestFit="1" customWidth="1"/>
    <col min="33" max="33" width="13.77734375" bestFit="1" customWidth="1"/>
    <col min="34" max="34" width="13.21875" bestFit="1" customWidth="1"/>
    <col min="35" max="35" width="12.88671875" bestFit="1" customWidth="1"/>
    <col min="38" max="38" width="16.33203125" bestFit="1" customWidth="1"/>
    <col min="39" max="39" width="12.77734375" bestFit="1" customWidth="1"/>
  </cols>
  <sheetData>
    <row r="2" spans="1:39" x14ac:dyDescent="0.25">
      <c r="A2" t="s">
        <v>3037</v>
      </c>
      <c r="C2" t="s">
        <v>3040</v>
      </c>
      <c r="E2" s="6" t="s">
        <v>3046</v>
      </c>
      <c r="F2" t="s">
        <v>3045</v>
      </c>
      <c r="G2" t="s">
        <v>3040</v>
      </c>
      <c r="H2" s="6" t="s">
        <v>3046</v>
      </c>
      <c r="I2" t="s">
        <v>3053</v>
      </c>
      <c r="K2" s="6" t="s">
        <v>3046</v>
      </c>
      <c r="L2" t="s">
        <v>3040</v>
      </c>
    </row>
    <row r="3" spans="1:39" x14ac:dyDescent="0.25">
      <c r="A3" s="9">
        <v>1952</v>
      </c>
      <c r="C3" s="9">
        <v>1924337.8799999992</v>
      </c>
      <c r="E3" s="7" t="s">
        <v>77</v>
      </c>
      <c r="F3" s="9">
        <v>481</v>
      </c>
      <c r="G3" s="9">
        <v>712264.9499999996</v>
      </c>
      <c r="H3" s="7" t="s">
        <v>93</v>
      </c>
      <c r="I3" s="9">
        <v>284</v>
      </c>
      <c r="K3" s="7" t="s">
        <v>114</v>
      </c>
      <c r="L3" s="9">
        <v>25311.49</v>
      </c>
      <c r="O3" s="6" t="s">
        <v>3046</v>
      </c>
      <c r="P3" t="s">
        <v>3040</v>
      </c>
      <c r="U3" s="6" t="s">
        <v>3046</v>
      </c>
      <c r="V3" t="s">
        <v>3040</v>
      </c>
      <c r="AA3" s="6" t="s">
        <v>3046</v>
      </c>
      <c r="AB3" t="s">
        <v>3040</v>
      </c>
    </row>
    <row r="4" spans="1:39" x14ac:dyDescent="0.25">
      <c r="E4" s="7" t="s">
        <v>41</v>
      </c>
      <c r="F4" s="9">
        <v>400</v>
      </c>
      <c r="G4" s="9">
        <v>660704.31000000052</v>
      </c>
      <c r="H4" s="7" t="s">
        <v>109</v>
      </c>
      <c r="I4" s="9">
        <v>200</v>
      </c>
      <c r="K4" s="7" t="s">
        <v>28</v>
      </c>
      <c r="L4" s="9">
        <v>61512.79</v>
      </c>
      <c r="O4" s="7" t="s">
        <v>39</v>
      </c>
      <c r="P4" s="9">
        <v>72639.83</v>
      </c>
      <c r="U4" s="7" t="s">
        <v>1964</v>
      </c>
      <c r="V4" s="12">
        <v>12602.91</v>
      </c>
      <c r="AA4" s="7" t="s">
        <v>3057</v>
      </c>
      <c r="AB4" s="13">
        <v>274766.92000000016</v>
      </c>
    </row>
    <row r="5" spans="1:39" x14ac:dyDescent="0.25">
      <c r="E5" s="7" t="s">
        <v>29</v>
      </c>
      <c r="F5" s="9">
        <v>1071</v>
      </c>
      <c r="G5" s="9">
        <v>551368.61999999941</v>
      </c>
      <c r="H5" s="7" t="s">
        <v>78</v>
      </c>
      <c r="I5" s="9">
        <v>194</v>
      </c>
      <c r="K5" s="7" t="s">
        <v>40</v>
      </c>
      <c r="L5" s="9">
        <v>43061.31</v>
      </c>
      <c r="O5" s="7" t="s">
        <v>27</v>
      </c>
      <c r="P5" s="9">
        <v>18508.089999999997</v>
      </c>
      <c r="U5" s="7" t="s">
        <v>2354</v>
      </c>
      <c r="V5" s="12">
        <v>10180.01</v>
      </c>
      <c r="AA5" s="7" t="s">
        <v>3058</v>
      </c>
      <c r="AB5" s="13">
        <v>326101.46999999997</v>
      </c>
      <c r="AG5" s="6" t="s">
        <v>3046</v>
      </c>
      <c r="AH5" t="s">
        <v>3040</v>
      </c>
      <c r="AI5" t="s">
        <v>3063</v>
      </c>
      <c r="AL5" s="6" t="s">
        <v>3046</v>
      </c>
      <c r="AM5" t="s">
        <v>3064</v>
      </c>
    </row>
    <row r="6" spans="1:39" x14ac:dyDescent="0.25">
      <c r="E6" s="7" t="s">
        <v>3047</v>
      </c>
      <c r="F6" s="9">
        <v>1952</v>
      </c>
      <c r="G6" s="9">
        <v>1924337.8800000034</v>
      </c>
      <c r="H6" s="7" t="s">
        <v>50</v>
      </c>
      <c r="I6" s="9">
        <v>185</v>
      </c>
      <c r="K6" s="7" t="s">
        <v>58</v>
      </c>
      <c r="L6" s="9">
        <v>24848.299999999996</v>
      </c>
      <c r="O6" s="7" t="s">
        <v>49</v>
      </c>
      <c r="P6" s="9">
        <v>63585.969999999994</v>
      </c>
      <c r="U6" s="7" t="s">
        <v>767</v>
      </c>
      <c r="V6" s="12">
        <v>7443.2</v>
      </c>
      <c r="AA6" s="7" t="s">
        <v>3059</v>
      </c>
      <c r="AB6" s="13">
        <v>271696.67000000016</v>
      </c>
      <c r="AG6" s="7" t="s">
        <v>61</v>
      </c>
      <c r="AH6" s="13">
        <v>448284.7</v>
      </c>
      <c r="AI6" s="13">
        <v>77365.472668600036</v>
      </c>
      <c r="AL6" s="7" t="s">
        <v>1278</v>
      </c>
      <c r="AM6" s="9">
        <v>22</v>
      </c>
    </row>
    <row r="7" spans="1:39" x14ac:dyDescent="0.25">
      <c r="H7" s="7" t="s">
        <v>180</v>
      </c>
      <c r="I7" s="9">
        <v>174</v>
      </c>
      <c r="K7" s="7" t="s">
        <v>3047</v>
      </c>
      <c r="L7" s="9">
        <v>154733.88999999998</v>
      </c>
      <c r="O7" s="7" t="s">
        <v>3047</v>
      </c>
      <c r="P7" s="9">
        <v>154733.88999999998</v>
      </c>
      <c r="U7" s="7" t="s">
        <v>266</v>
      </c>
      <c r="V7" s="12">
        <v>7106.7199999999993</v>
      </c>
      <c r="AA7" s="7" t="s">
        <v>3060</v>
      </c>
      <c r="AB7" s="13">
        <v>389831.94999999978</v>
      </c>
      <c r="AG7" s="7" t="s">
        <v>53</v>
      </c>
      <c r="AH7" s="13">
        <v>592171.48999999964</v>
      </c>
      <c r="AI7" s="13">
        <v>85291.403446000011</v>
      </c>
      <c r="AL7" s="7" t="s">
        <v>378</v>
      </c>
      <c r="AM7" s="9">
        <v>31</v>
      </c>
    </row>
    <row r="8" spans="1:39" x14ac:dyDescent="0.25">
      <c r="H8" s="7" t="s">
        <v>30</v>
      </c>
      <c r="I8" s="9">
        <v>161</v>
      </c>
      <c r="U8" s="7" t="s">
        <v>1110</v>
      </c>
      <c r="V8" s="12">
        <v>6963.67</v>
      </c>
      <c r="AA8" s="7" t="s">
        <v>3061</v>
      </c>
      <c r="AB8" s="13">
        <v>306572.06999999977</v>
      </c>
      <c r="AG8" s="7" t="s">
        <v>136</v>
      </c>
      <c r="AH8" s="13">
        <v>357105.12000000011</v>
      </c>
      <c r="AI8" s="13">
        <v>-14424.054379450006</v>
      </c>
      <c r="AL8" s="7" t="s">
        <v>958</v>
      </c>
      <c r="AM8" s="9">
        <v>22</v>
      </c>
    </row>
    <row r="9" spans="1:39" x14ac:dyDescent="0.25">
      <c r="H9" s="7" t="s">
        <v>141</v>
      </c>
      <c r="I9" s="9">
        <v>130</v>
      </c>
      <c r="U9" s="7" t="s">
        <v>1943</v>
      </c>
      <c r="V9" s="12">
        <v>6614.07</v>
      </c>
      <c r="AA9" s="7" t="s">
        <v>3062</v>
      </c>
      <c r="AB9" s="13">
        <v>355368.79999999964</v>
      </c>
      <c r="AG9" s="7" t="s">
        <v>34</v>
      </c>
      <c r="AH9" s="13">
        <v>526776.56999999995</v>
      </c>
      <c r="AI9" s="13">
        <v>75844.790102000028</v>
      </c>
      <c r="AL9" s="7" t="s">
        <v>45</v>
      </c>
      <c r="AM9" s="9">
        <v>214</v>
      </c>
    </row>
    <row r="10" spans="1:39" x14ac:dyDescent="0.25">
      <c r="H10" s="7" t="s">
        <v>257</v>
      </c>
      <c r="I10" s="9">
        <v>100</v>
      </c>
      <c r="U10" s="7" t="s">
        <v>2214</v>
      </c>
      <c r="V10" s="12">
        <v>6512.23</v>
      </c>
      <c r="AA10" s="7" t="s">
        <v>3047</v>
      </c>
      <c r="AB10" s="13">
        <v>1924337.8799999994</v>
      </c>
      <c r="AG10" s="7" t="s">
        <v>3047</v>
      </c>
      <c r="AH10" s="13">
        <v>1924337.88</v>
      </c>
      <c r="AI10" s="13">
        <v>224077.61183715006</v>
      </c>
      <c r="AL10" s="7" t="s">
        <v>255</v>
      </c>
      <c r="AM10" s="9">
        <v>44</v>
      </c>
    </row>
    <row r="11" spans="1:39" x14ac:dyDescent="0.25">
      <c r="H11" s="7" t="s">
        <v>85</v>
      </c>
      <c r="I11" s="9">
        <v>95</v>
      </c>
      <c r="U11" s="7" t="s">
        <v>2624</v>
      </c>
      <c r="V11" s="12">
        <v>6499.1500000000005</v>
      </c>
      <c r="AL11" s="7" t="s">
        <v>228</v>
      </c>
      <c r="AM11" s="9">
        <v>20</v>
      </c>
    </row>
    <row r="12" spans="1:39" x14ac:dyDescent="0.25">
      <c r="H12" s="7" t="s">
        <v>42</v>
      </c>
      <c r="I12" s="9">
        <v>92</v>
      </c>
      <c r="U12" s="7" t="s">
        <v>1899</v>
      </c>
      <c r="V12" s="12">
        <v>4935.22</v>
      </c>
      <c r="AL12" s="7" t="s">
        <v>1149</v>
      </c>
      <c r="AM12" s="9">
        <v>2</v>
      </c>
    </row>
    <row r="13" spans="1:39" x14ac:dyDescent="0.25">
      <c r="H13" s="7" t="s">
        <v>152</v>
      </c>
      <c r="I13" s="9">
        <v>80</v>
      </c>
      <c r="U13" s="7" t="s">
        <v>2546</v>
      </c>
      <c r="V13" s="12">
        <v>3916.27</v>
      </c>
      <c r="AL13" s="7" t="s">
        <v>1008</v>
      </c>
      <c r="AM13" s="9">
        <v>15</v>
      </c>
    </row>
    <row r="14" spans="1:39" x14ac:dyDescent="0.25">
      <c r="H14" s="7" t="s">
        <v>134</v>
      </c>
      <c r="I14" s="9">
        <v>71</v>
      </c>
      <c r="U14" s="7" t="s">
        <v>3047</v>
      </c>
      <c r="V14" s="12">
        <v>72773.450000000012</v>
      </c>
      <c r="AL14" s="7" t="s">
        <v>362</v>
      </c>
      <c r="AM14" s="9">
        <v>123</v>
      </c>
    </row>
    <row r="15" spans="1:39" x14ac:dyDescent="0.25">
      <c r="H15" s="7" t="s">
        <v>69</v>
      </c>
      <c r="I15" s="9">
        <v>55</v>
      </c>
      <c r="AL15" s="7" t="s">
        <v>387</v>
      </c>
      <c r="AM15" s="9">
        <v>44</v>
      </c>
    </row>
    <row r="16" spans="1:39" x14ac:dyDescent="0.25">
      <c r="H16" s="7" t="s">
        <v>191</v>
      </c>
      <c r="I16" s="9">
        <v>43</v>
      </c>
      <c r="AL16" s="7" t="s">
        <v>1741</v>
      </c>
      <c r="AM16" s="9">
        <v>20</v>
      </c>
    </row>
    <row r="17" spans="8:39" x14ac:dyDescent="0.25">
      <c r="H17" s="7" t="s">
        <v>174</v>
      </c>
      <c r="I17" s="9">
        <v>36</v>
      </c>
      <c r="AL17" s="7" t="s">
        <v>178</v>
      </c>
      <c r="AM17" s="9">
        <v>88</v>
      </c>
    </row>
    <row r="18" spans="8:39" x14ac:dyDescent="0.25">
      <c r="H18" s="7" t="s">
        <v>66</v>
      </c>
      <c r="I18" s="9">
        <v>34</v>
      </c>
      <c r="AL18" s="7" t="s">
        <v>703</v>
      </c>
      <c r="AM18" s="9">
        <v>53</v>
      </c>
    </row>
    <row r="19" spans="8:39" x14ac:dyDescent="0.25">
      <c r="H19" s="7" t="s">
        <v>587</v>
      </c>
      <c r="I19" s="9">
        <v>18</v>
      </c>
      <c r="AL19" s="7" t="s">
        <v>330</v>
      </c>
      <c r="AM19" s="9">
        <v>38</v>
      </c>
    </row>
    <row r="20" spans="8:39" x14ac:dyDescent="0.25">
      <c r="H20" s="7" t="s">
        <v>3047</v>
      </c>
      <c r="I20" s="9">
        <v>1952</v>
      </c>
      <c r="AL20" s="7" t="s">
        <v>183</v>
      </c>
      <c r="AM20" s="9">
        <v>27</v>
      </c>
    </row>
    <row r="21" spans="8:39" x14ac:dyDescent="0.25">
      <c r="AL21" s="7" t="s">
        <v>613</v>
      </c>
      <c r="AM21" s="9">
        <v>22</v>
      </c>
    </row>
    <row r="22" spans="8:39" x14ac:dyDescent="0.25">
      <c r="AL22" s="7" t="s">
        <v>171</v>
      </c>
      <c r="AM22" s="9">
        <v>20</v>
      </c>
    </row>
    <row r="23" spans="8:39" x14ac:dyDescent="0.25">
      <c r="AL23" s="7" t="s">
        <v>188</v>
      </c>
      <c r="AM23" s="9">
        <v>27</v>
      </c>
    </row>
    <row r="24" spans="8:39" x14ac:dyDescent="0.25">
      <c r="AL24" s="7" t="s">
        <v>415</v>
      </c>
      <c r="AM24" s="9">
        <v>34</v>
      </c>
    </row>
    <row r="25" spans="8:39" x14ac:dyDescent="0.25">
      <c r="AL25" s="7" t="s">
        <v>193</v>
      </c>
      <c r="AM25" s="9">
        <v>46</v>
      </c>
    </row>
    <row r="26" spans="8:39" x14ac:dyDescent="0.25">
      <c r="AL26" s="7" t="s">
        <v>300</v>
      </c>
      <c r="AM26" s="9">
        <v>66</v>
      </c>
    </row>
    <row r="27" spans="8:39" x14ac:dyDescent="0.25">
      <c r="AL27" s="7" t="s">
        <v>62</v>
      </c>
      <c r="AM27" s="9">
        <v>51</v>
      </c>
    </row>
    <row r="28" spans="8:39" x14ac:dyDescent="0.25">
      <c r="AL28" s="7" t="s">
        <v>671</v>
      </c>
      <c r="AM28" s="9">
        <v>18</v>
      </c>
    </row>
    <row r="29" spans="8:39" x14ac:dyDescent="0.25">
      <c r="AL29" s="7" t="s">
        <v>506</v>
      </c>
      <c r="AM29" s="9">
        <v>27</v>
      </c>
    </row>
    <row r="30" spans="8:39" x14ac:dyDescent="0.25">
      <c r="AL30" s="7" t="s">
        <v>82</v>
      </c>
      <c r="AM30" s="9">
        <v>7</v>
      </c>
    </row>
    <row r="31" spans="8:39" x14ac:dyDescent="0.25">
      <c r="AL31" s="7" t="s">
        <v>496</v>
      </c>
      <c r="AM31" s="9">
        <v>18</v>
      </c>
    </row>
    <row r="32" spans="8:39" x14ac:dyDescent="0.25">
      <c r="AL32" s="7" t="s">
        <v>533</v>
      </c>
      <c r="AM32" s="9">
        <v>14</v>
      </c>
    </row>
    <row r="33" spans="38:39" x14ac:dyDescent="0.25">
      <c r="AL33" s="7" t="s">
        <v>197</v>
      </c>
      <c r="AM33" s="9">
        <v>11</v>
      </c>
    </row>
    <row r="34" spans="38:39" x14ac:dyDescent="0.25">
      <c r="AL34" s="7" t="s">
        <v>54</v>
      </c>
      <c r="AM34" s="9">
        <v>32</v>
      </c>
    </row>
    <row r="35" spans="38:39" x14ac:dyDescent="0.25">
      <c r="AL35" s="7" t="s">
        <v>366</v>
      </c>
      <c r="AM35" s="9">
        <v>10</v>
      </c>
    </row>
    <row r="36" spans="38:39" x14ac:dyDescent="0.25">
      <c r="AL36" s="7" t="s">
        <v>71</v>
      </c>
      <c r="AM36" s="9">
        <v>129</v>
      </c>
    </row>
    <row r="37" spans="38:39" x14ac:dyDescent="0.25">
      <c r="AL37" s="7" t="s">
        <v>322</v>
      </c>
      <c r="AM37" s="9">
        <v>49</v>
      </c>
    </row>
    <row r="38" spans="38:39" x14ac:dyDescent="0.25">
      <c r="AL38" s="7" t="s">
        <v>2659</v>
      </c>
      <c r="AM38" s="9">
        <v>10</v>
      </c>
    </row>
    <row r="39" spans="38:39" x14ac:dyDescent="0.25">
      <c r="AL39" s="7" t="s">
        <v>154</v>
      </c>
      <c r="AM39" s="9">
        <v>81</v>
      </c>
    </row>
    <row r="40" spans="38:39" x14ac:dyDescent="0.25">
      <c r="AL40" s="7" t="s">
        <v>304</v>
      </c>
      <c r="AM40" s="9">
        <v>18</v>
      </c>
    </row>
    <row r="41" spans="38:39" x14ac:dyDescent="0.25">
      <c r="AL41" s="7" t="s">
        <v>102</v>
      </c>
      <c r="AM41" s="9">
        <v>28</v>
      </c>
    </row>
    <row r="42" spans="38:39" x14ac:dyDescent="0.25">
      <c r="AL42" s="7" t="s">
        <v>234</v>
      </c>
      <c r="AM42" s="9">
        <v>52</v>
      </c>
    </row>
    <row r="43" spans="38:39" x14ac:dyDescent="0.25">
      <c r="AL43" s="7" t="s">
        <v>469</v>
      </c>
      <c r="AM43" s="9">
        <v>5</v>
      </c>
    </row>
    <row r="44" spans="38:39" x14ac:dyDescent="0.25">
      <c r="AL44" s="7" t="s">
        <v>932</v>
      </c>
      <c r="AM44" s="9">
        <v>30</v>
      </c>
    </row>
    <row r="45" spans="38:39" x14ac:dyDescent="0.25">
      <c r="AL45" s="7" t="s">
        <v>2193</v>
      </c>
      <c r="AM45" s="9">
        <v>7</v>
      </c>
    </row>
    <row r="46" spans="38:39" x14ac:dyDescent="0.25">
      <c r="AL46" s="7" t="s">
        <v>244</v>
      </c>
      <c r="AM46" s="9">
        <v>41</v>
      </c>
    </row>
    <row r="47" spans="38:39" x14ac:dyDescent="0.25">
      <c r="AL47" s="7" t="s">
        <v>130</v>
      </c>
      <c r="AM47" s="9">
        <v>124</v>
      </c>
    </row>
    <row r="48" spans="38:39" x14ac:dyDescent="0.25">
      <c r="AL48" s="7" t="s">
        <v>212</v>
      </c>
      <c r="AM48" s="9">
        <v>38</v>
      </c>
    </row>
    <row r="49" spans="38:39" x14ac:dyDescent="0.25">
      <c r="AL49" s="7" t="s">
        <v>149</v>
      </c>
      <c r="AM49" s="9">
        <v>11</v>
      </c>
    </row>
    <row r="50" spans="38:39" x14ac:dyDescent="0.25">
      <c r="AL50" s="7" t="s">
        <v>137</v>
      </c>
      <c r="AM50" s="9">
        <v>51</v>
      </c>
    </row>
    <row r="51" spans="38:39" x14ac:dyDescent="0.25">
      <c r="AL51" s="7" t="s">
        <v>35</v>
      </c>
      <c r="AM51" s="9">
        <v>61</v>
      </c>
    </row>
    <row r="52" spans="38:39" x14ac:dyDescent="0.25">
      <c r="AL52" s="7" t="s">
        <v>648</v>
      </c>
      <c r="AM52" s="9">
        <v>9</v>
      </c>
    </row>
    <row r="53" spans="38:39" x14ac:dyDescent="0.25">
      <c r="AL53" s="7" t="s">
        <v>1858</v>
      </c>
      <c r="AM53" s="9">
        <v>39</v>
      </c>
    </row>
    <row r="54" spans="38:39" x14ac:dyDescent="0.25">
      <c r="AL54" s="7" t="s">
        <v>2226</v>
      </c>
      <c r="AM54" s="9">
        <v>3</v>
      </c>
    </row>
    <row r="55" spans="38:39" x14ac:dyDescent="0.25">
      <c r="AL55" s="7" t="s">
        <v>3047</v>
      </c>
      <c r="AM55" s="9">
        <v>1952</v>
      </c>
    </row>
  </sheetData>
  <pageMargins left="0.7" right="0.7" top="0.75" bottom="0.75" header="0.3" footer="0.3"/>
  <drawing r:id="rId11"/>
  <extLst>
    <ext xmlns:x14="http://schemas.microsoft.com/office/spreadsheetml/2009/9/main" uri="{A8765BA9-456A-4dab-B4F3-ACF838C121DE}">
      <x14:slicerList>
        <x14:slicer r:id="rId12"/>
      </x14:slicerList>
    </ext>
    <ext xmlns:x15="http://schemas.microsoft.com/office/spreadsheetml/2010/11/main" uri="{7E03D99C-DC04-49d9-9315-930204A7B6E9}">
      <x15:timelineRefs>
        <x15:timelineRef r:id="rId1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Orders</vt:lpstr>
      <vt:lpstr>Sheet1</vt:lpstr>
      <vt:lpstr>Returns</vt:lpstr>
      <vt:lpstr>Users</vt:lpstr>
      <vt:lpstr>Dashboard</vt:lpstr>
      <vt:lpstr>Analysis</vt:lpstr>
      <vt:lpstr>Pivot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2023-07-13T12:15:31Z</dcterms:created>
  <dcterms:modified xsi:type="dcterms:W3CDTF">2023-07-25T14:28:38Z</dcterms:modified>
  <cp:category/>
  <cp:contentStatus/>
</cp:coreProperties>
</file>